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priya\Downloads\"/>
    </mc:Choice>
  </mc:AlternateContent>
  <xr:revisionPtr revIDLastSave="0" documentId="8_{1EBF24DE-326F-4EF2-80A4-9737A30666E4}" xr6:coauthVersionLast="47" xr6:coauthVersionMax="47" xr10:uidLastSave="{00000000-0000-0000-0000-000000000000}"/>
  <bookViews>
    <workbookView showHorizontalScroll="0" showVerticalScroll="0" xWindow="-108" yWindow="-108" windowWidth="23256" windowHeight="12456" activeTab="3" xr2:uid="{00000000-000D-0000-FFFF-FFFF00000000}"/>
  </bookViews>
  <sheets>
    <sheet name="totalsales" sheetId="18" r:id="rId1"/>
    <sheet name="countrybarchart" sheetId="20" r:id="rId2"/>
    <sheet name="top5customers" sheetId="21" r:id="rId3"/>
    <sheet name="Dash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<sst xmlns="http://schemas.openxmlformats.org/spreadsheetml/2006/main" count="11128" uniqueCount="6223">
  <si>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</si>
  <si>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</si>
  <si>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</si>
  <si>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</si>
  <si>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</si>
  <si>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</si>
  <si>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</si>
  <si>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</si>
  <si>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</si>
  <si>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</si>
  <si>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</si>
  <si>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</si>
  <si>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</si>
  <si>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</si>
  <si>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</si>
  <si>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</si>
  <si>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</si>
  <si>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</si>
  <si>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</si>
  <si>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</si>
  <si>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</si>
  <si>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</si>
  <si>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</si>
  <si>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</si>
  <si>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</si>
  <si>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</si>
  <si>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</si>
  <si>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</si>
  <si>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</si>
  <si>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</si>
  <si>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</si>
  <si>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</si>
  <si>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</si>
  <si>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</si>
  <si>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</si>
  <si>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</si>
  <si>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</si>
  <si>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</si>
  <si>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</si>
  <si>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</si>
  <si>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</si>
  <si>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</si>
  <si>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</si>
  <si>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</si>
  <si>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</si>
  <si>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</si>
  <si>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</si>
  <si>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</si>
  <si>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</si>
  <si>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</si>
  <si>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</si>
  <si>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</si>
  <si>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</si>
  <si>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</si>
  <si>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</si>
  <si>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</si>
  <si>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</si>
  <si>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</si>
  <si>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</si>
  <si>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</si>
  <si>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</si>
  <si>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</si>
  <si>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</si>
  <si>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</si>
  <si>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</si>
  <si>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</si>
  <si>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</si>
  <si>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</si>
  <si>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</si>
  <si>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</si>
  <si>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</si>
  <si>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</si>
  <si>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</si>
  <si>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</si>
  <si>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</si>
  <si>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</si>
  <si>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</si>
  <si>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</si>
  <si>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</si>
  <si>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</si>
  <si>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</si>
  <si>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</si>
  <si>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</si>
  <si>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</si>
  <si>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</si>
  <si>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</si>
  <si>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</si>
  <si>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</si>
  <si>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</si>
  <si>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</si>
  <si>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</si>
  <si>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</si>
  <si>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</si>
  <si>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</si>
  <si>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</si>
  <si>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</si>
  <si>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</si>
  <si>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</si>
  <si>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</si>
  <si>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</si>
  <si>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</si>
  <si>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</si>
  <si>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</si>
  <si>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</si>
  <si>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</si>
  <si>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</si>
  <si>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</si>
  <si>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</si>
  <si>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</si>
  <si>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</si>
  <si>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</si>
  <si>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</si>
  <si>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</si>
  <si>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</si>
  <si>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</si>
  <si>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</si>
  <si>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</si>
  <si>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</si>
  <si>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</si>
  <si>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</si>
  <si>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</si>
  <si>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</si>
  <si>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</si>
  <si>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</si>
  <si>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</si>
  <si>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</si>
  <si>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</si>
  <si>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</si>
  <si>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</si>
  <si>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</si>
  <si>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</si>
  <si>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</si>
  <si>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</si>
  <si>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</si>
  <si>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</si>
  <si>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</si>
  <si>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</si>
  <si>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</si>
  <si>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</si>
  <si>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</si>
  <si>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</si>
  <si>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</si>
  <si>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</si>
  <si>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</si>
  <si>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</si>
  <si>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</si>
  <si>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</si>
  <si>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</si>
  <si>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</si>
  <si>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</si>
  <si>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</si>
  <si>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</si>
  <si>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</si>
  <si>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</si>
  <si>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</si>
  <si>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</si>
  <si>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</si>
  <si>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</si>
  <si>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</si>
  <si>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</si>
  <si>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</si>
  <si>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</si>
  <si>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</si>
  <si>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</si>
  <si>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</si>
  <si>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</si>
  <si>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</si>
  <si>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</si>
  <si>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</si>
  <si>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</si>
  <si>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</si>
  <si>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</si>
  <si>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</si>
  <si>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</si>
  <si>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</si>
  <si>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</si>
  <si>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</si>
  <si>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</si>
  <si>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</si>
  <si>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</si>
  <si>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</si>
  <si>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</si>
  <si>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</si>
  <si>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</si>
  <si>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</si>
  <si>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</si>
  <si>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</si>
  <si>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</si>
  <si>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</si>
  <si>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</si>
  <si>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</si>
  <si>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</si>
  <si>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</si>
  <si>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</si>
  <si>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</si>
  <si>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</si>
  <si>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</si>
  <si>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</si>
  <si>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</si>
  <si>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</si>
  <si>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</si>
  <si>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</si>
  <si>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</si>
  <si>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</si>
  <si>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</si>
  <si>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</si>
  <si>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</si>
  <si>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</si>
  <si>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</si>
  <si>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</si>
  <si>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</si>
  <si>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</si>
  <si>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</si>
  <si>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</si>
  <si>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</si>
  <si>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</si>
  <si>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</si>
  <si>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</si>
  <si>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</si>
  <si>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</si>
  <si>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</si>
  <si>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</si>
  <si>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</si>
  <si>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</si>
  <si>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</si>
  <si>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</si>
  <si>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</si>
  <si>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</si>
  <si>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</si>
  <si>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</si>
  <si>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</si>
  <si>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</si>
  <si>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</si>
  <si>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</si>
  <si>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</si>
  <si>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</si>
  <si>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</si>
  <si>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</si>
  <si>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</si>
  <si>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</si>
  <si>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</si>
  <si>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</si>
  <si>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</si>
  <si>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</si>
  <si>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</si>
  <si>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</si>
  <si>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</si>
  <si>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</si>
  <si>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</si>
  <si>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</si>
  <si>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</si>
  <si>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</si>
  <si>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</si>
  <si>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</si>
  <si>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</si>
  <si>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</si>
  <si>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</si>
  <si>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</si>
  <si>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</si>
  <si>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</si>
  <si>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</si>
  <si>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</si>
  <si>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</si>
  <si>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</si>
  <si>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</si>
  <si>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</si>
  <si>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</si>
  <si>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</si>
  <si>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</si>
  <si>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</si>
  <si>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</si>
  <si>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</si>
  <si>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</si>
  <si>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</si>
  <si>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</si>
  <si>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</si>
  <si>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</si>
  <si>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</si>
  <si>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</si>
  <si>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</si>
  <si>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</si>
  <si>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</si>
  <si>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</si>
  <si>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</si>
  <si>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</si>
  <si>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</si>
  <si>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</si>
  <si>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</si>
  <si>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</si>
  <si>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</si>
  <si>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</si>
  <si>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</si>
  <si>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</si>
  <si>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</si>
  <si>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</si>
  <si>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</si>
  <si>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</si>
  <si>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</si>
  <si>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</si>
  <si>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</si>
  <si>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</si>
  <si>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</si>
  <si>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</si>
  <si>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</si>
  <si>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</si>
  <si>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</si>
  <si>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</si>
  <si>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</si>
  <si>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</si>
  <si>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</si>
  <si>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</si>
  <si>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</si>
  <si>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</si>
  <si>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</si>
  <si>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</si>
  <si>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</si>
  <si>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</si>
  <si>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</si>
  <si>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</si>
  <si>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</si>
  <si>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</si>
  <si>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</si>
  <si>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</si>
  <si>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</si>
  <si>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</si>
  <si>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</si>
  <si>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</si>
  <si>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</si>
  <si>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</si>
  <si>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</si>
  <si>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</si>
  <si>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</si>
  <si>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</si>
  <si>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</si>
  <si>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</si>
  <si>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</si>
  <si>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</si>
  <si>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</si>
  <si>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</si>
  <si>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</si>
  <si>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</si>
  <si>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</si>
  <si>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</si>
  <si>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</si>
  <si>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</si>
  <si>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</si>
  <si>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</si>
  <si>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</si>
  <si>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</si>
  <si>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</si>
  <si>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</si>
  <si>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</si>
  <si>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</si>
  <si>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</si>
  <si>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</si>
  <si>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</si>
  <si>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</si>
  <si>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</si>
  <si>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</si>
  <si>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</si>
  <si>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</si>
  <si>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</si>
  <si>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</si>
  <si>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</si>
  <si>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</si>
  <si>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</si>
  <si>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</si>
  <si>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</si>
  <si>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</si>
  <si>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</si>
  <si>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</si>
  <si>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</si>
  <si>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</si>
  <si>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</si>
  <si>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</si>
  <si>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</si>
  <si>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</si>
  <si>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</si>
  <si>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</si>
  <si>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</si>
  <si>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</si>
  <si>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</si>
  <si>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</si>
  <si>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</si>
  <si>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</si>
  <si>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</si>
  <si>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</si>
  <si>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</si>
  <si>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</si>
  <si>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</si>
  <si>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</si>
  <si>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</si>
  <si>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</si>
  <si>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</si>
  <si>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</si>
  <si>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</si>
  <si>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</si>
  <si>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</si>
  <si>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</si>
  <si>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</si>
  <si>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</si>
  <si>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</si>
  <si>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</si>
  <si>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</si>
  <si>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</si>
  <si>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</si>
  <si>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</si>
  <si>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</si>
  <si>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</si>
  <si>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</si>
  <si>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</si>
  <si>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</si>
  <si>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</si>
  <si>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</si>
  <si>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</si>
  <si>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</si>
  <si>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</si>
  <si>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</si>
  <si>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</si>
  <si>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</si>
  <si>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</si>
  <si>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</si>
  <si>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</si>
  <si>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</si>
  <si>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</si>
  <si>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</si>
  <si>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</si>
  <si>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</si>
  <si>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</si>
  <si>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</si>
  <si>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</si>
  <si>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</si>
  <si>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</si>
  <si>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</si>
  <si>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</si>
  <si>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</si>
  <si>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</si>
  <si>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</si>
  <si>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</si>
  <si>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</si>
  <si>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</si>
  <si>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</si>
  <si>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</si>
  <si>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</si>
  <si>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</si>
  <si>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</si>
  <si>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</si>
  <si>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</si>
  <si>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</si>
  <si>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</si>
  <si>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</si>
  <si>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</si>
  <si>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</si>
  <si>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</si>
  <si>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</si>
  <si>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</si>
  <si>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</si>
  <si>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</si>
  <si>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</si>
  <si>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</si>
  <si>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</si>
  <si>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</si>
  <si>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</si>
  <si>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</si>
  <si>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</si>
  <si>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</si>
  <si>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</si>
  <si>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</si>
  <si>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</si>
  <si>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</si>
  <si>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</si>
  <si>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</si>
  <si>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</si>
  <si>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</si>
  <si>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</si>
  <si>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</si>
  <si>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</si>
  <si>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</si>
  <si>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</si>
  <si>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</si>
  <si>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</si>
  <si>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</si>
  <si>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</si>
  <si>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</si>
  <si>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</si>
  <si>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</si>
  <si>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</si>
  <si>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</si>
  <si>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</si>
  <si>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</si>
  <si>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</si>
  <si>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</si>
  <si>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</si>
  <si>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</si>
  <si>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</si>
  <si>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</si>
  <si>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</si>
  <si>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</si>
  <si>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</si>
  <si>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</si>
  <si>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</si>
  <si>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</si>
  <si>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</si>
  <si>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</si>
  <si>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</si>
  <si>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</si>
  <si>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</si>
  <si>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</si>
  <si>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</si>
  <si>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</si>
  <si>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</si>
  <si>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</si>
  <si>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</si>
  <si>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</si>
  <si>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</si>
  <si>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</si>
  <si>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</si>
  <si>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</si>
  <si>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</si>
  <si>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</si>
  <si>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</si>
  <si>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</si>
  <si>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</si>
  <si>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</si>
  <si>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</si>
  <si>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</si>
  <si>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</si>
  <si>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</si>
  <si>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</si>
  <si>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</si>
  <si>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</si>
  <si>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</si>
  <si>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</si>
  <si>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</si>
  <si>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</si>
  <si>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</si>
  <si>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</si>
  <si>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</si>
  <si>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</si>
  <si>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</si>
  <si>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</si>
  <si>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</si>
  <si>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</si>
  <si>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</si>
  <si>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</si>
  <si>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</si>
  <si>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</si>
  <si>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</si>
  <si>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</si>
  <si>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</si>
  <si>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</si>
  <si>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</si>
  <si>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</si>
  <si>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</si>
  <si>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</si>
  <si>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</si>
  <si>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</si>
  <si>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</si>
  <si>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</si>
  <si>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</si>
  <si>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</si>
  <si>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</si>
  <si>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</si>
  <si>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</si>
  <si>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</si>
  <si>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</si>
  <si>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</si>
  <si>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</si>
  <si>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</si>
  <si>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</si>
  <si>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</si>
  <si>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</si>
  <si>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</si>
  <si>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</si>
  <si>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</si>
  <si>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</si>
  <si>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</si>
  <si>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</si>
  <si>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</si>
  <si>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</si>
  <si>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</si>
  <si>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</si>
  <si>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</si>
  <si>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</si>
  <si>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</si>
  <si>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</si>
  <si>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</si>
  <si>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</si>
  <si>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</si>
  <si>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</si>
  <si>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</si>
  <si>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</si>
  <si>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</si>
  <si>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</si>
  <si>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</si>
  <si>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</si>
  <si>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</si>
  <si>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</si>
  <si>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</si>
  <si>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</si>
  <si>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</si>
  <si>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</si>
  <si>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</si>
  <si>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</si>
  <si>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</si>
  <si>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</si>
  <si>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</si>
  <si>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</si>
  <si>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</si>
  <si>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</si>
  <si>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</si>
  <si>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</si>
  <si>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</si>
  <si>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</si>
  <si>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</si>
  <si>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</si>
  <si>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</si>
  <si>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</si>
  <si>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</si>
  <si>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</si>
  <si>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</si>
  <si>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</si>
  <si>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</si>
  <si>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</si>
  <si>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</si>
  <si>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</si>
  <si>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</si>
  <si>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</si>
  <si>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</si>
  <si>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</si>
  <si>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</si>
  <si>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</si>
  <si>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</si>
  <si>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</si>
  <si>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</si>
  <si>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</si>
  <si>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</si>
  <si>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</si>
  <si>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</si>
  <si>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</si>
  <si>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</si>
  <si>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</si>
  <si>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</si>
  <si>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</si>
  <si>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</si>
  <si>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</si>
  <si>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</si>
  <si>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</si>
  <si>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</si>
  <si>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</si>
  <si>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</si>
  <si>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</si>
  <si>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</si>
  <si>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</si>
  <si>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</si>
  <si>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</si>
  <si>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</si>
  <si>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</si>
  <si>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</si>
  <si>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</si>
  <si>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</si>
  <si>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</si>
  <si>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</si>
  <si>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</si>
  <si>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</si>
  <si>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</si>
  <si>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</si>
  <si>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</si>
  <si>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</si>
  <si>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</si>
  <si>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</si>
  <si>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</si>
  <si>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</si>
  <si>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</si>
  <si>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</si>
  <si>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</si>
  <si>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</si>
  <si>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</si>
  <si>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</si>
  <si>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</si>
  <si>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</si>
  <si>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</si>
  <si>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</si>
  <si>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</si>
  <si>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</si>
  <si>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</si>
  <si>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</si>
  <si>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</si>
  <si>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</si>
  <si>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</si>
  <si>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</si>
  <si>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</si>
  <si>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</si>
  <si>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</si>
  <si>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</si>
  <si>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</si>
  <si>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</si>
  <si>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</si>
  <si>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</si>
  <si>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</si>
  <si>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</si>
  <si>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</si>
  <si>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</si>
  <si>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</si>
  <si>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</si>
  <si>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</si>
  <si>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</si>
  <si>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</si>
  <si>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</si>
  <si>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</si>
  <si>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</si>
  <si>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</si>
  <si>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</si>
  <si>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</si>
  <si>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</si>
  <si>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</si>
  <si>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</si>
  <si>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</si>
  <si>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</si>
  <si>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</si>
  <si>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</si>
  <si>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</si>
  <si>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</si>
  <si>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</si>
  <si>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</si>
  <si>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</si>
  <si>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</si>
  <si>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</si>
  <si>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</si>
  <si>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</si>
  <si>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</si>
  <si>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</si>
  <si>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</si>
  <si>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</si>
  <si>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</si>
  <si>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</si>
  <si>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</si>
  <si>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</si>
  <si>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</si>
  <si>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</si>
  <si>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</si>
  <si>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</si>
  <si>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</si>
  <si>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</si>
  <si>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</si>
  <si>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</si>
  <si>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</si>
  <si>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</si>
  <si>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</si>
  <si>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</si>
  <si>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</si>
  <si>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</si>
  <si>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</si>
  <si>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</si>
  <si>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</si>
  <si>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</si>
  <si>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</si>
  <si>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</si>
  <si>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</si>
  <si>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</si>
  <si>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</si>
  <si>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</si>
  <si>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</si>
  <si>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</si>
  <si>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</si>
  <si>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</si>
  <si>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</si>
  <si>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</si>
  <si>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</si>
  <si>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</si>
  <si>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</si>
  <si>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</si>
  <si>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</si>
  <si>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</si>
  <si>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</si>
  <si>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</si>
  <si>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</si>
  <si>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</si>
  <si>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</si>
  <si>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</si>
  <si>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</si>
  <si>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</si>
  <si>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</si>
  <si>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</si>
  <si>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</si>
  <si>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</si>
  <si>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</si>
  <si>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</si>
  <si>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</si>
  <si>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</si>
  <si>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</si>
  <si>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</si>
  <si>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</si>
  <si>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</si>
  <si>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</si>
  <si>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</si>
  <si>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</si>
  <si>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</si>
  <si>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</si>
  <si>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</si>
  <si>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</si>
  <si>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</si>
  <si>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</si>
  <si>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</si>
  <si>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</si>
  <si>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</si>
  <si>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</si>
  <si>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</si>
  <si>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</si>
  <si>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</si>
  <si>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</si>
  <si>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</si>
  <si>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</si>
  <si>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</si>
  <si>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</si>
  <si>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</si>
  <si>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</si>
  <si>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</si>
  <si>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</si>
  <si>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</si>
  <si>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</si>
  <si>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</si>
  <si>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</si>
  <si>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</si>
  <si>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</si>
  <si>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</si>
  <si>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</si>
  <si>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</si>
  <si>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</si>
  <si>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</si>
  <si>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</si>
  <si>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</si>
  <si>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</si>
  <si>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</si>
  <si>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</si>
  <si>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</si>
  <si>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</si>
  <si>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</si>
  <si>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</si>
  <si>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</si>
  <si>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</si>
  <si>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</si>
  <si>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</si>
  <si>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</si>
  <si>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</si>
  <si>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</si>
  <si>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</si>
  <si>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</si>
  <si>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</si>
  <si>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</si>
  <si>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</si>
  <si>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</si>
  <si>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</si>
  <si>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</si>
  <si>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</si>
  <si>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</si>
  <si>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</si>
  <si>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</si>
  <si>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</si>
  <si>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</si>
  <si>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</si>
  <si>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</si>
  <si>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</si>
  <si>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</si>
  <si>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</si>
  <si>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</si>
  <si>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</si>
  <si>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</si>
  <si>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</si>
  <si>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</si>
  <si>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</si>
  <si>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</si>
  <si>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</si>
  <si>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</si>
  <si>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</si>
  <si>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</si>
  <si>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</si>
  <si>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</si>
  <si>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</si>
  <si>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</si>
  <si>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</si>
  <si>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</si>
  <si>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</si>
  <si>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</si>
  <si>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</si>
  <si>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</si>
  <si>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</si>
  <si>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</si>
  <si>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</si>
  <si>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</si>
  <si>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</si>
  <si>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</si>
  <si>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</si>
  <si>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</si>
  <si>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</si>
  <si>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</si>
  <si>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</si>
  <si>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</si>
  <si>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</si>
  <si>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</si>
  <si>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</si>
  <si>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</si>
  <si>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</si>
  <si>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</si>
  <si>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</si>
  <si>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</si>
  <si>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</si>
  <si>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</si>
  <si>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</si>
  <si>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</si>
  <si>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</si>
  <si>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</si>
  <si>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</si>
  <si>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</si>
  <si>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</si>
  <si>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</si>
  <si>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</si>
  <si>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</si>
  <si>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</si>
  <si>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</si>
  <si>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</si>
  <si>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</si>
  <si>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</si>
  <si>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</si>
  <si>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</si>
  <si>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</si>
  <si>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</si>
  <si>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</si>
  <si>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</si>
  <si>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</si>
  <si>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</si>
  <si>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</si>
  <si>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</si>
  <si>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</si>
  <si>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</si>
  <si>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</si>
  <si>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</si>
  <si>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</si>
  <si>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</si>
  <si>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</si>
  <si>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</si>
  <si>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</si>
  <si>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</si>
  <si>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</si>
  <si>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</si>
  <si>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</si>
  <si>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</si>
  <si>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</si>
  <si>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</si>
  <si>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</si>
  <si>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</si>
  <si>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</si>
  <si>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</si>
  <si>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</si>
  <si>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</si>
  <si>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</si>
  <si>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</si>
  <si>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</si>
  <si>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</si>
  <si>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</si>
  <si>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</si>
  <si>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</si>
  <si>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</si>
  <si>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</si>
  <si>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</si>
  <si>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</si>
  <si>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</si>
  <si>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</si>
  <si>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</si>
  <si>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</si>
  <si>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</si>
  <si>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</si>
  <si>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</si>
  <si>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</si>
  <si>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</si>
  <si>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</si>
  <si>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</si>
  <si>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</si>
  <si>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</si>
  <si>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</si>
  <si>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</si>
  <si>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</si>
  <si>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</si>
  <si>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</si>
  <si>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</si>
  <si>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</si>
  <si>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</si>
  <si>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</si>
  <si>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</si>
  <si>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</si>
  <si>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</si>
  <si>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</si>
  <si>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</si>
  <si>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</si>
  <si>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</si>
  <si>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</si>
  <si>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</si>
  <si>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</si>
  <si>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</si>
  <si>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</si>
  <si>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</si>
  <si>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</si>
  <si>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</si>
  <si>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</si>
  <si>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</si>
  <si>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</si>
  <si>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</si>
  <si>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</si>
  <si>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</si>
  <si>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</si>
  <si>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</si>
  <si>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</si>
  <si>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</si>
  <si>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</si>
  <si>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</si>
  <si>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</si>
  <si>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</si>
  <si>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</si>
  <si>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</si>
  <si>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</si>
  <si>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</si>
  <si>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</si>
  <si>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</si>
  <si>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</si>
  <si>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</si>
  <si>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</si>
  <si>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</si>
  <si>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</si>
  <si>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</si>
  <si>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</si>
  <si>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</si>
  <si>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</si>
  <si>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</si>
  <si>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</si>
  <si>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</si>
  <si>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</si>
  <si>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</si>
  <si>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</si>
  <si>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</si>
  <si>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</si>
  <si>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</si>
  <si>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</si>
  <si>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</si>
  <si>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</si>
  <si>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</si>
  <si>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</si>
  <si>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</si>
  <si>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</si>
  <si>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</si>
  <si>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</si>
  <si>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</si>
  <si>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</si>
  <si>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</si>
  <si>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</si>
  <si>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</si>
  <si>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</si>
  <si>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</si>
  <si>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</si>
  <si>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</si>
  <si>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</si>
  <si>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</si>
  <si>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</si>
  <si>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</si>
  <si>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</si>
  <si>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</si>
  <si>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</si>
  <si>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</si>
  <si>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</si>
  <si>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</si>
  <si>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</si>
  <si>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</si>
  <si>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</si>
  <si>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</si>
  <si>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</si>
  <si>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</si>
  <si>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</si>
  <si>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</si>
  <si>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</si>
  <si>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</si>
  <si>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</si>
  <si>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</si>
  <si>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</si>
  <si>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</si>
  <si>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</si>
  <si>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</si>
  <si>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</si>
  <si>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</si>
  <si>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</si>
  <si>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</si>
  <si>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</si>
  <si>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</si>
  <si>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</si>
  <si>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</si>
  <si>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</si>
  <si>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</si>
  <si>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</si>
  <si>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</si>
  <si>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</si>
  <si>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</si>
  <si>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</si>
  <si>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</si>
  <si>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</si>
  <si>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</si>
  <si>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</si>
  <si>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</si>
  <si>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</si>
  <si>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</si>
  <si>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</si>
  <si>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</si>
  <si>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</si>
  <si>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</si>
  <si>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</si>
  <si>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</si>
  <si>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</si>
  <si>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</si>
  <si>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</si>
  <si>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</si>
  <si>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</si>
  <si>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</si>
  <si>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</si>
  <si>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</si>
  <si>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</si>
  <si>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</si>
  <si>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</si>
  <si>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</si>
  <si>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</si>
  <si>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</si>
  <si>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</si>
  <si>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</si>
  <si>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</si>
  <si>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</si>
  <si>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</si>
  <si>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</si>
  <si>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</si>
  <si>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</si>
  <si>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</si>
  <si>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</si>
  <si>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</si>
  <si>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</si>
  <si>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</si>
  <si>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</si>
  <si>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</si>
  <si>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</si>
  <si>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</si>
  <si>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</si>
  <si>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</si>
  <si>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</si>
  <si>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</si>
  <si>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</si>
  <si>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</si>
  <si>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</si>
  <si>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</si>
  <si>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</si>
  <si>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</si>
  <si>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</si>
  <si>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</si>
  <si>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</si>
  <si>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</si>
  <si>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</si>
  <si>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</si>
  <si>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</si>
  <si>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</si>
  <si>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</si>
  <si>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</si>
  <si>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</si>
  <si>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</si>
  <si>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</si>
  <si>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</si>
  <si>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</si>
  <si>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</si>
  <si>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</si>
  <si>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</si>
  <si>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</si>
  <si>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</si>
  <si>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</si>
  <si>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</si>
  <si>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</si>
  <si>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</si>
  <si>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</si>
  <si>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</si>
  <si>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</si>
  <si>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</si>
  <si>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</si>
  <si>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</si>
  <si>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</si>
  <si>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</si>
  <si>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</si>
  <si>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</si>
  <si>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</si>
  <si>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</si>
  <si>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</si>
  <si>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</si>
  <si>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</si>
  <si>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</si>
  <si>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</si>
  <si>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</si>
  <si>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</si>
  <si>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</si>
  <si>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</si>
  <si>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</si>
  <si>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</si>
  <si>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</si>
  <si>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</si>
  <si>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</si>
  <si>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</si>
  <si>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</si>
  <si>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</si>
  <si>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</si>
  <si>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</si>
  <si>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</si>
  <si>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</si>
  <si>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</si>
  <si>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</si>
  <si>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</si>
  <si>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</si>
  <si>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</si>
  <si>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</si>
  <si>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</si>
  <si>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</si>
  <si>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</si>
  <si>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</si>
  <si>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</si>
  <si>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</si>
  <si>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</si>
  <si>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</si>
  <si>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</si>
  <si>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</si>
  <si>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</si>
  <si>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</si>
  <si>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</si>
  <si>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</si>
  <si>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</si>
  <si>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</si>
  <si>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</si>
  <si>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</si>
  <si>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</si>
  <si>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</si>
  <si>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</si>
  <si>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</si>
  <si>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</si>
  <si>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</si>
  <si>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</si>
  <si>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</si>
  <si>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</si>
  <si>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</si>
  <si>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</si>
  <si>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</si>
  <si>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</si>
  <si>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</si>
  <si>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</si>
  <si>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</si>
  <si>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</si>
  <si>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</si>
  <si>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</si>
  <si>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</si>
  <si>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</si>
  <si>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</si>
  <si>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</si>
  <si>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</si>
  <si>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</si>
  <si>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</si>
  <si>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</si>
  <si>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</si>
  <si>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</si>
  <si>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</si>
  <si>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</si>
  <si>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</si>
  <si>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</si>
  <si>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</si>
  <si>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</si>
  <si>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</si>
  <si>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</si>
  <si>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</si>
  <si>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</si>
  <si>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</si>
  <si>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</si>
  <si>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</si>
  <si>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</si>
  <si>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</si>
  <si>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</si>
  <si>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</si>
  <si>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</si>
  <si>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</si>
  <si>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</si>
  <si>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</si>
  <si>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</si>
  <si>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</si>
  <si>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</si>
  <si>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</si>
  <si>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</si>
  <si>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</si>
  <si>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</si>
  <si>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</si>
  <si>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</si>
  <si>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</si>
  <si>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</si>
  <si>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</si>
  <si>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</si>
  <si>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</si>
  <si>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</si>
  <si>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</si>
  <si>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</si>
  <si>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</si>
  <si>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</si>
  <si>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</si>
  <si>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</si>
  <si>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</si>
  <si>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</si>
  <si>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</si>
  <si>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</si>
  <si>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</si>
  <si>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</si>
  <si>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</si>
  <si>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</si>
  <si>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</si>
  <si>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</si>
  <si>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</si>
  <si>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</si>
  <si>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</si>
  <si>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</si>
  <si>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</si>
  <si>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</si>
  <si>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</si>
  <si>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</si>
  <si>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</si>
  <si>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</si>
  <si>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</si>
  <si>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</si>
  <si>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</si>
  <si>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</si>
  <si>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</si>
  <si>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</si>
  <si>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</si>
  <si>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</si>
  <si>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</si>
  <si>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</si>
  <si>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</si>
  <si>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</si>
  <si>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</si>
  <si>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</si>
  <si>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</si>
  <si>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</si>
  <si>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</si>
  <si>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</si>
  <si>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</si>
  <si>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</si>
  <si>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</si>
  <si>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</si>
  <si>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</si>
  <si>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</si>
  <si>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</si>
  <si>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</si>
  <si>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</si>
  <si>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</si>
  <si>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</si>
  <si>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</si>
  <si>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</si>
  <si>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</si>
  <si>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</si>
  <si>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</si>
  <si>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</si>
  <si>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</si>
  <si>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</si>
  <si>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</si>
  <si>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</si>
  <si>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</si>
  <si>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</si>
  <si>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</si>
  <si>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</si>
  <si>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</si>
  <si>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</si>
  <si>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</si>
  <si>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</si>
  <si>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</si>
  <si>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</si>
  <si>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</si>
  <si>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</si>
  <si>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</si>
  <si>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</si>
  <si>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</si>
  <si>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</si>
  <si>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</si>
  <si>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</si>
  <si>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</si>
  <si>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</si>
  <si>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</si>
  <si>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</si>
  <si>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</si>
  <si>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</si>
  <si>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</si>
  <si>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</si>
  <si>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</si>
  <si>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</si>
  <si>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</si>
  <si>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</si>
  <si>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</si>
  <si>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</si>
  <si>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</si>
  <si>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</si>
  <si>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</si>
  <si>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</si>
  <si>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</si>
  <si>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</si>
  <si>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</si>
  <si>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</si>
  <si>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</si>
  <si>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</si>
  <si>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</si>
  <si>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</si>
  <si>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</si>
  <si>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</si>
  <si>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</si>
  <si>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</si>
  <si>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</si>
  <si>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</si>
  <si>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</si>
  <si>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</si>
  <si>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</si>
  <si>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</si>
  <si>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</si>
  <si>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</si>
  <si>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</si>
  <si>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</si>
  <si>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</si>
  <si>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</si>
  <si>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</si>
  <si>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</si>
  <si>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</si>
  <si>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</si>
  <si>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</si>
  <si>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</si>
  <si>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</si>
  <si>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</si>
  <si>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</si>
  <si>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</si>
  <si>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</si>
  <si>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</si>
  <si>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</si>
  <si>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</si>
  <si>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</si>
  <si>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</si>
  <si>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</si>
  <si>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</si>
  <si>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</si>
  <si>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</si>
  <si>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</si>
  <si>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</si>
  <si>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</si>
  <si>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</si>
  <si>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</si>
  <si>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</si>
  <si>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</si>
  <si>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</si>
  <si>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</si>
  <si>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</si>
  <si>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</si>
  <si>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</si>
  <si>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</si>
  <si>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</si>
  <si>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</si>
  <si>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</si>
  <si>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</si>
  <si>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</si>
  <si>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</si>
  <si>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</si>
  <si>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</si>
  <si>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</si>
  <si>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</si>
  <si>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</si>
  <si>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</si>
  <si>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</si>
  <si>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</si>
  <si>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</si>
  <si>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</si>
  <si>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</si>
  <si>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</si>
  <si>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</si>
  <si>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</si>
  <si>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</si>
  <si>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</si>
  <si>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</si>
  <si>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</si>
  <si>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</si>
  <si>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</si>
  <si>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</si>
  <si>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</si>
  <si>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</si>
  <si>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</si>
  <si>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</si>
  <si>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</si>
  <si>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</si>
  <si>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</si>
  <si>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</si>
  <si>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</si>
  <si>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</si>
  <si>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</si>
  <si>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</si>
  <si>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</si>
  <si>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</si>
  <si>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</si>
  <si>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</si>
  <si>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</si>
  <si>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</si>
  <si>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</si>
  <si>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</si>
  <si>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</si>
  <si>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</si>
  <si>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</si>
  <si>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</si>
  <si>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</si>
  <si>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</si>
  <si>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</si>
  <si>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</si>
  <si>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</si>
  <si>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</si>
  <si>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</si>
  <si>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</si>
  <si>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</si>
  <si>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</si>
  <si>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</si>
  <si>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</si>
  <si>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</si>
  <si>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</si>
  <si>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</si>
  <si>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</si>
  <si>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</si>
  <si>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</si>
  <si>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</si>
  <si>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</si>
  <si>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</si>
  <si>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</si>
  <si>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</si>
  <si>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</si>
  <si>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</si>
  <si>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</si>
  <si>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</si>
  <si>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</si>
  <si>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</si>
  <si>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</si>
  <si>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</si>
  <si>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</si>
  <si>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</si>
  <si>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</si>
  <si>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</si>
  <si>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</si>
  <si>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</si>
  <si>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</si>
  <si>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</si>
  <si>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</si>
  <si>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</si>
  <si>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</si>
  <si>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</si>
  <si>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</si>
  <si>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</si>
  <si>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</si>
  <si>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</si>
  <si>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</si>
  <si>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</si>
  <si>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</si>
  <si>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</si>
  <si>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</si>
  <si>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</si>
  <si>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</si>
  <si>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</si>
  <si>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</si>
  <si>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</si>
  <si>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</si>
  <si>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</si>
  <si>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</si>
  <si>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</si>
  <si>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</si>
  <si>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</si>
  <si>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</si>
  <si>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</si>
  <si>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</si>
  <si>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</si>
  <si>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</si>
  <si>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</si>
  <si>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</si>
  <si>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</si>
  <si>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</si>
  <si>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</si>
  <si>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</si>
  <si>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</si>
  <si>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</si>
  <si>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</si>
  <si>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</si>
  <si>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</si>
  <si>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</si>
  <si>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</si>
  <si>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</si>
  <si>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</si>
  <si>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</si>
  <si>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</si>
  <si>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</si>
  <si>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</si>
  <si>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</si>
  <si>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</si>
  <si>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</si>
  <si>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</si>
  <si>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</si>
  <si>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</si>
  <si>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</si>
  <si>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</si>
  <si>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</si>
  <si>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</si>
  <si>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</si>
  <si>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</si>
  <si>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</si>
  <si>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</si>
  <si>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</si>
  <si>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</si>
  <si>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</si>
  <si>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</si>
  <si>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</si>
  <si>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</si>
  <si>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</si>
  <si>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</si>
  <si>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</si>
  <si>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</si>
  <si>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</si>
  <si>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</si>
  <si>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</si>
  <si>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</si>
  <si>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</si>
  <si>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</si>
  <si>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</si>
  <si>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</si>
  <si>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</si>
  <si>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</si>
  <si>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</si>
  <si>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</si>
  <si>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</si>
  <si>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</si>
  <si>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</si>
  <si>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</si>
  <si>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</si>
  <si>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</si>
  <si>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</si>
  <si>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</si>
  <si>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</si>
  <si>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</si>
  <si>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</si>
  <si>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</si>
  <si>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</si>
  <si>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</si>
  <si>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</si>
  <si>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</si>
  <si>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</si>
  <si>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</si>
  <si>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</si>
  <si>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</si>
  <si>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</si>
  <si>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</si>
  <si>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</si>
  <si>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</si>
  <si>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</si>
  <si>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</si>
  <si>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</si>
  <si>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</si>
  <si>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</si>
  <si>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</si>
  <si>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</si>
  <si>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</si>
  <si>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</si>
  <si>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</si>
  <si>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</si>
  <si>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</si>
  <si>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</si>
  <si>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</si>
  <si>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</si>
  <si>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</si>
  <si>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</si>
  <si>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</si>
  <si>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</si>
  <si>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</si>
  <si>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</si>
  <si>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</si>
  <si>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</si>
  <si>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</si>
  <si>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</si>
  <si>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</si>
  <si>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</si>
  <si>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</si>
  <si>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</si>
  <si>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</si>
  <si>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</si>
  <si>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</si>
  <si>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</si>
  <si>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</si>
  <si>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</si>
  <si>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</si>
  <si>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</si>
  <si>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</si>
  <si>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</si>
  <si>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</si>
  <si>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</si>
  <si>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</si>
  <si>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</si>
  <si>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</si>
  <si>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</si>
  <si>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</si>
  <si>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</si>
  <si>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</si>
  <si>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</si>
  <si>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</si>
  <si>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</si>
  <si>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</si>
  <si>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</si>
  <si>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</si>
  <si>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</si>
  <si>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</si>
  <si>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</si>
  <si>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</si>
  <si>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</si>
  <si>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</si>
  <si>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</si>
  <si>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</si>
  <si>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</si>
  <si>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</si>
  <si>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</si>
  <si>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</si>
  <si>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</si>
  <si>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</si>
  <si>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</si>
  <si>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</si>
  <si>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</si>
  <si>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</si>
  <si>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</si>
  <si>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</si>
  <si>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</si>
  <si>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</si>
  <si>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</si>
  <si>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</si>
  <si>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</si>
  <si>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</si>
  <si>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</si>
  <si>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</si>
  <si>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</si>
  <si>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</si>
  <si>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</si>
  <si>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</si>
  <si>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</si>
  <si>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</si>
  <si>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</si>
  <si>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</si>
  <si>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</si>
  <si>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</si>
  <si>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</si>
  <si>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</si>
  <si>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</si>
  <si>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</si>
  <si>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</si>
  <si>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</si>
  <si>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</si>
  <si>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</si>
  <si>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</si>
  <si>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</si>
  <si>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</si>
  <si>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</si>
  <si>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</si>
  <si>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</si>
  <si>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</si>
  <si>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</si>
  <si>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</si>
  <si>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</si>
  <si>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</si>
  <si>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</si>
  <si>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</si>
  <si>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</si>
  <si>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</si>
  <si>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</si>
  <si>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</si>
  <si>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</si>
  <si>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</si>
  <si>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</si>
  <si>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</si>
  <si>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</si>
  <si>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</si>
  <si>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</si>
  <si>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</si>
  <si>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</si>
  <si>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</si>
  <si>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</si>
  <si>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</si>
  <si>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</si>
  <si>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</si>
  <si>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</si>
  <si>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</si>
  <si>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</si>
  <si>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</si>
  <si>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</si>
  <si>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</si>
  <si>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</si>
  <si>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</si>
  <si>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</si>
  <si>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</si>
  <si>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</si>
  <si>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</si>
  <si>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</si>
  <si>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</si>
  <si>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</si>
  <si>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</si>
  <si>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</si>
  <si>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</si>
  <si>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</si>
  <si>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</si>
  <si>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</si>
  <si>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</si>
  <si>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</si>
  <si>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</si>
  <si>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</si>
  <si>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</si>
  <si>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</si>
  <si>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</si>
  <si>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</si>
  <si>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</si>
  <si>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</si>
  <si>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</si>
  <si>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</si>
  <si>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</si>
  <si>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</si>
  <si>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</si>
  <si>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</si>
  <si>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</si>
  <si>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</si>
  <si>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</si>
  <si>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</si>
  <si>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</si>
  <si>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</si>
  <si>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</si>
  <si>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</si>
  <si>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</si>
  <si>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</si>
  <si>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</si>
  <si>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</si>
  <si>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</si>
  <si>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</si>
  <si>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</si>
  <si>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</si>
  <si>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</si>
  <si>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</si>
  <si>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</si>
  <si>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</si>
  <si>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</si>
  <si>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</si>
  <si>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</si>
  <si>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</si>
  <si>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</si>
  <si>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</si>
  <si>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</si>
  <si>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</si>
  <si>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</si>
  <si>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</si>
  <si>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</si>
  <si>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</si>
  <si>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</si>
  <si>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</si>
  <si>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</si>
  <si>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</si>
  <si>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</si>
  <si>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</si>
  <si>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</si>
  <si>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</si>
  <si>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</si>
  <si>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</si>
  <si>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</si>
  <si>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</si>
  <si>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</si>
  <si>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</si>
  <si>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</si>
  <si>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</si>
  <si>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</si>
  <si>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</si>
  <si>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</si>
  <si>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</si>
  <si>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</si>
  <si>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</si>
  <si>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</si>
  <si>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</si>
  <si>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</si>
  <si>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</si>
  <si>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</si>
  <si>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</si>
  <si>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</si>
  <si>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</si>
  <si>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</si>
  <si>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</si>
  <si>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</si>
  <si>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</si>
  <si>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</si>
  <si>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</si>
  <si>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</si>
  <si>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</si>
  <si>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</si>
  <si>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</si>
  <si>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</si>
  <si>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</si>
  <si>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</si>
  <si>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</si>
  <si>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</si>
  <si>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</si>
  <si>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</si>
  <si>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</si>
  <si>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</si>
  <si>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</si>
  <si>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</si>
  <si>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</si>
  <si>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</si>
  <si>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</si>
  <si>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</si>
  <si>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</si>
  <si>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</si>
  <si>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</si>
  <si>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</si>
  <si>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</si>
  <si>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</si>
  <si>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</si>
  <si>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</si>
  <si>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</si>
  <si>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</si>
  <si>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</si>
  <si>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</si>
  <si>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</si>
  <si>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</si>
  <si>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</si>
  <si>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</si>
  <si>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</si>
  <si>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</si>
  <si>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</si>
  <si>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</si>
  <si>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</si>
  <si>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</si>
  <si>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</si>
  <si>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</si>
  <si>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</si>
  <si>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</si>
  <si>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</si>
  <si>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</si>
  <si>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</si>
  <si>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</si>
  <si>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</si>
  <si>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</si>
  <si>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</si>
  <si>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</si>
  <si>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</si>
  <si>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</si>
  <si>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</si>
  <si>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</si>
  <si>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</si>
  <si>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</si>
  <si>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</si>
  <si>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</si>
  <si>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</si>
  <si>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</si>
  <si>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</si>
  <si>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</si>
  <si>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</si>
  <si>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</si>
  <si>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</si>
  <si>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</si>
  <si>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</si>
  <si>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</si>
  <si>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</si>
  <si>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</si>
  <si>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</si>
  <si>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</si>
  <si>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</si>
  <si>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</si>
  <si>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</si>
  <si>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</si>
  <si>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</si>
  <si>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</si>
  <si>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</si>
  <si>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</si>
  <si>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</si>
  <si>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</si>
  <si>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</si>
  <si>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</si>
  <si>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</si>
  <si>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</si>
  <si>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</si>
  <si>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</si>
  <si>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</si>
  <si>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</si>
  <si>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</si>
  <si>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</si>
  <si>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</si>
  <si>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</si>
  <si>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</si>
  <si>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</si>
  <si>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</si>
  <si>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</si>
  <si>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</si>
  <si>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</si>
  <si>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</si>
  <si>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</si>
  <si>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</si>
  <si>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</si>
  <si>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</si>
  <si>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</si>
  <si>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</si>
  <si>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</si>
  <si>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</si>
  <si>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</si>
  <si>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</si>
  <si>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</si>
  <si>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</si>
  <si>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</si>
  <si>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</si>
  <si>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</si>
  <si>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</si>
  <si>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</si>
  <si>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</si>
  <si>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</si>
  <si>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</si>
  <si>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</si>
  <si>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</si>
  <si>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</si>
  <si>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</si>
  <si>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</si>
  <si>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</si>
  <si>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</si>
  <si>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</si>
  <si>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</si>
  <si>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</si>
  <si>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</si>
  <si>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</si>
  <si>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</si>
  <si>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</si>
  <si>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</si>
  <si>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</si>
  <si>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</si>
  <si>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</si>
  <si>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</si>
  <si>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</si>
  <si>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</si>
  <si>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</si>
  <si>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</si>
  <si>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</si>
  <si>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</si>
  <si>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</si>
  <si>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</si>
  <si>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</si>
  <si>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</si>
  <si>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</si>
  <si>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</si>
  <si>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</si>
  <si>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</si>
  <si>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</si>
  <si>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</si>
  <si>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</si>
  <si>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</si>
  <si>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</si>
  <si>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</si>
  <si>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</si>
  <si>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</si>
  <si>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</si>
  <si>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</si>
  <si>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</si>
  <si>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</si>
  <si>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</si>
  <si>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</si>
  <si>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</si>
  <si>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</si>
  <si>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</si>
  <si>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</si>
  <si>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</si>
  <si>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</si>
  <si>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</si>
  <si>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</si>
  <si>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</si>
  <si>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</si>
  <si>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</si>
  <si>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</si>
  <si>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</si>
  <si>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</si>
  <si>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</si>
  <si>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</si>
  <si>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</si>
  <si>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</si>
  <si>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</si>
  <si>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</si>
  <si>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</si>
  <si>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</si>
  <si>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</si>
  <si>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</si>
  <si>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</si>
  <si>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</si>
  <si>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</si>
  <si>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</si>
  <si>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</si>
  <si>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</si>
  <si>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</si>
  <si>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</si>
  <si>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</si>
  <si>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</si>
  <si>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</si>
  <si>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</si>
  <si>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</si>
  <si>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</si>
  <si>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</si>
  <si>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</si>
  <si>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</si>
  <si>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</si>
  <si>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</si>
  <si>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</si>
  <si>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</si>
  <si>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</si>
  <si>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</si>
  <si>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</si>
  <si>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</si>
  <si>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</si>
  <si>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</si>
  <si>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</si>
  <si>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</si>
  <si>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</si>
  <si>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</si>
  <si>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</si>
  <si>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</si>
  <si>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</si>
  <si>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</si>
  <si>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</si>
  <si>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</si>
  <si>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</si>
  <si>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</si>
  <si>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</si>
  <si>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</si>
  <si>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</si>
  <si>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</si>
  <si>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</si>
  <si>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</si>
  <si>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</si>
  <si>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</si>
  <si>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</si>
  <si>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</si>
  <si>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</si>
  <si>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</si>
  <si>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</si>
  <si>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</si>
  <si>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</si>
  <si>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</si>
  <si>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</si>
  <si>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</si>
  <si>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</si>
  <si>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</si>
  <si>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</si>
  <si>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</si>
  <si>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</si>
  <si>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</si>
  <si>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</si>
  <si>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</si>
  <si>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</si>
  <si>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</si>
  <si>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</si>
  <si>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</si>
  <si>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</si>
  <si>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</si>
  <si>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</si>
  <si>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</si>
  <si>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</si>
  <si>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</si>
  <si>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</si>
  <si>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</si>
  <si>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</si>
  <si>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</si>
  <si>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</si>
  <si>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</si>
  <si>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</si>
  <si>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</si>
  <si>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</si>
  <si>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</si>
  <si>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</si>
  <si>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</si>
  <si>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</si>
  <si>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</si>
  <si>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</si>
  <si>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</si>
  <si>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</si>
  <si>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</si>
  <si>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</si>
  <si>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</si>
  <si>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</si>
  <si>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</si>
  <si>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</si>
  <si>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</si>
  <si>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</si>
  <si>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</si>
  <si>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</si>
  <si>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</si>
  <si>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</si>
  <si>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</si>
  <si>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</si>
  <si>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</si>
  <si>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</si>
  <si>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</si>
  <si>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</si>
  <si>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</si>
  <si>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</si>
  <si>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</si>
  <si>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</si>
  <si>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</si>
  <si>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</si>
  <si>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</si>
  <si>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</si>
  <si>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</si>
  <si>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</si>
  <si>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</si>
  <si>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</si>
  <si>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</si>
  <si>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</si>
  <si>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</si>
  <si>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</si>
  <si>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</si>
  <si>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</si>
  <si>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</si>
  <si>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</si>
  <si>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</si>
  <si>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</si>
  <si>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</si>
  <si>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</si>
  <si>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</si>
  <si>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</si>
  <si>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</si>
  <si>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</si>
  <si>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</si>
  <si>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</si>
  <si>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</si>
  <si>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</si>
  <si>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</si>
  <si>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</si>
  <si>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</si>
  <si>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</si>
  <si>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</si>
  <si>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</si>
  <si>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</si>
  <si>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</si>
  <si>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</si>
  <si>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</si>
  <si>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</si>
  <si>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</si>
  <si>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</si>
  <si>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</si>
  <si>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</si>
  <si>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</si>
  <si>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</si>
  <si>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</si>
  <si>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</si>
  <si>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</si>
  <si>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</si>
  <si>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</si>
  <si>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</si>
  <si>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</si>
  <si>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</si>
  <si>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</si>
  <si>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</si>
  <si>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</si>
  <si>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</si>
  <si>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</si>
  <si>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</si>
  <si>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</si>
  <si>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</si>
  <si>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</si>
  <si>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</si>
  <si>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</si>
  <si>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</si>
  <si>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</si>
  <si>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</si>
  <si>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</si>
  <si>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</si>
  <si>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</si>
  <si>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</si>
  <si>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</si>
  <si>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</si>
  <si>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</si>
  <si>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</si>
  <si>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</si>
  <si>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</si>
  <si>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</si>
  <si>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</si>
  <si>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</si>
  <si>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</si>
  <si>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</si>
  <si>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</si>
  <si>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</si>
  <si>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</si>
  <si>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</si>
  <si>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</si>
  <si>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</si>
  <si>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</si>
  <si>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</si>
  <si>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</si>
  <si>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</si>
  <si>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</si>
  <si>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</si>
  <si>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</si>
  <si>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</si>
  <si>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</si>
  <si>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</si>
  <si>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</si>
  <si>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</si>
  <si>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</si>
  <si>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</si>
  <si>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</si>
  <si>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</si>
  <si>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</si>
  <si>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</si>
  <si>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</si>
  <si>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</si>
  <si>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</si>
  <si>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</si>
  <si>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</si>
  <si>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</si>
  <si>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</si>
  <si>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</si>
  <si>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</si>
  <si>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</si>
  <si>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</si>
  <si>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</si>
  <si>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</si>
  <si>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</si>
  <si>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</si>
  <si>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</si>
  <si>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</si>
  <si>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</si>
  <si>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</si>
  <si>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</si>
  <si>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</si>
  <si>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</si>
  <si>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</si>
  <si>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</si>
  <si>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</si>
  <si>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</si>
  <si>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</si>
  <si>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</si>
  <si>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</si>
  <si>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</si>
  <si>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</si>
  <si>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</si>
  <si>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</si>
  <si>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</si>
  <si>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</si>
  <si>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</si>
  <si>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</si>
  <si>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</si>
  <si>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</si>
  <si>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</si>
  <si>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</si>
  <si>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</si>
  <si>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</si>
  <si>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</si>
  <si>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</si>
  <si>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</si>
  <si>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</si>
  <si>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</si>
  <si>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</si>
  <si>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</si>
  <si>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</si>
  <si>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</si>
  <si>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</si>
  <si>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</si>
  <si>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</si>
  <si>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</si>
  <si>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</si>
  <si>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</si>
  <si>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</si>
  <si>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</si>
  <si>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</si>
  <si>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</si>
  <si>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</si>
  <si>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</si>
  <si>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</si>
  <si>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</si>
  <si>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</si>
  <si>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</si>
  <si>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</si>
  <si>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</si>
  <si>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</si>
  <si>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</si>
  <si>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</si>
  <si>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</si>
  <si>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</si>
  <si>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</si>
  <si>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</si>
  <si>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</si>
  <si>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</si>
  <si>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</si>
  <si>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</si>
  <si>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</si>
  <si>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</si>
  <si>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</si>
  <si>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</si>
  <si>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</si>
  <si>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</si>
  <si>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</si>
  <si>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</si>
  <si>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</si>
  <si>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</si>
  <si>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</si>
  <si>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</si>
  <si>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</si>
  <si>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</si>
  <si>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</si>
  <si>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</si>
  <si>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</si>
  <si>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</si>
  <si>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</si>
  <si>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</si>
  <si>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</si>
  <si>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</si>
  <si>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</si>
  <si>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</si>
  <si>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</si>
  <si>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</si>
  <si>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</si>
  <si>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</si>
  <si>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</si>
  <si>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</si>
  <si>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</si>
  <si>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</si>
  <si>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</si>
  <si>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</si>
  <si>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</si>
  <si>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</si>
  <si>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</si>
  <si>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</si>
  <si>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</si>
  <si>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</si>
  <si>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</si>
  <si>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</si>
  <si>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</si>
  <si>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</si>
  <si>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</si>
  <si>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</si>
  <si>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</si>
  <si>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</si>
  <si>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</si>
  <si>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</si>
  <si>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</si>
  <si>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</si>
  <si>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</si>
  <si>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</si>
  <si>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</si>
  <si>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</si>
  <si>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</si>
  <si>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</si>
  <si>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</si>
  <si>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</si>
  <si>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</si>
  <si>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</si>
  <si>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</si>
  <si>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</si>
  <si>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</si>
  <si>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</si>
  <si>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</si>
  <si>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</si>
  <si>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</si>
  <si>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</si>
  <si>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</si>
  <si>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</si>
  <si>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</si>
  <si>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</si>
  <si>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</si>
  <si>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</si>
  <si>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</si>
  <si>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</si>
  <si>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</si>
  <si>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</si>
  <si>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</si>
  <si>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</si>
  <si>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</si>
  <si>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</si>
  <si>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</si>
  <si>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</si>
  <si>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</si>
  <si>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</si>
  <si>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</si>
  <si>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</si>
  <si>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</si>
  <si>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</si>
  <si>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</si>
  <si>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</si>
  <si>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</si>
  <si>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</si>
  <si>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</si>
  <si>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</si>
  <si>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</si>
  <si>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</si>
  <si>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</si>
  <si>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</si>
  <si>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</si>
  <si>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</si>
  <si>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</si>
  <si>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</si>
  <si>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</si>
  <si>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</si>
  <si>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</si>
  <si>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</si>
  <si>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</si>
  <si>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</si>
  <si>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</si>
  <si>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</si>
  <si>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</si>
  <si>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</si>
  <si>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</si>
  <si>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</si>
  <si>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</si>
  <si>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</si>
  <si>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</si>
  <si>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</si>
  <si>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</si>
  <si>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</si>
  <si>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</si>
  <si>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</si>
  <si>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</si>
  <si>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</si>
  <si>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</si>
  <si>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</si>
  <si>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</si>
  <si>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</si>
  <si>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</si>
  <si>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</si>
  <si>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</si>
  <si>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</si>
  <si>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</si>
  <si>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</si>
  <si>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</si>
  <si>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</si>
  <si>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</si>
  <si>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</si>
  <si>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</si>
  <si>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</si>
  <si>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</si>
  <si>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</si>
  <si>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</si>
  <si>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</si>
  <si>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</si>
  <si>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</si>
  <si>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</si>
  <si>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</si>
  <si>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</si>
  <si>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</si>
  <si>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</si>
  <si>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</si>
  <si>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</si>
  <si>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</si>
  <si>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</si>
  <si>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</si>
  <si>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</si>
  <si>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</si>
  <si>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</si>
  <si>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</si>
  <si>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</si>
  <si>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</si>
  <si>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</si>
  <si>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</si>
  <si>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</si>
  <si>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</si>
  <si>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</si>
  <si>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</si>
  <si>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</si>
  <si>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</si>
  <si>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</si>
  <si>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</si>
  <si>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</si>
  <si>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</si>
  <si>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</si>
  <si>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</si>
  <si>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</si>
  <si>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</si>
  <si>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</si>
  <si>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</si>
  <si>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</si>
  <si>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</si>
  <si>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</si>
  <si>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</si>
  <si>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</si>
  <si>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</si>
  <si>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</si>
  <si>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</si>
  <si>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</si>
  <si>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</si>
  <si>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</si>
  <si>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</si>
  <si>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</si>
  <si>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</si>
  <si>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</si>
  <si>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</si>
  <si>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</si>
  <si>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</si>
  <si>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</si>
  <si>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</si>
  <si>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</si>
  <si>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</si>
  <si>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</si>
  <si>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</si>
  <si>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</si>
  <si>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</si>
  <si>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</si>
  <si>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</si>
  <si>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</si>
  <si>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</si>
  <si>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</si>
  <si>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</si>
  <si>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</si>
  <si>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</si>
  <si>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</si>
  <si>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</si>
  <si>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</si>
  <si>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</si>
  <si>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</si>
  <si>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</si>
  <si>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</si>
  <si>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</si>
  <si>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</si>
  <si>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</si>
  <si>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</si>
  <si>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</si>
  <si>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</si>
  <si>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</si>
  <si>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</si>
  <si>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</si>
  <si>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</si>
  <si>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</si>
  <si>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</si>
  <si>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</si>
  <si>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</si>
  <si>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</si>
  <si>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</si>
  <si>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</si>
  <si>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</si>
  <si>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</si>
  <si>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</si>
  <si>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</si>
  <si>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</si>
  <si>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</si>
  <si>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</si>
  <si>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</si>
  <si>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</si>
  <si>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</si>
  <si>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</si>
  <si>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</si>
  <si>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</si>
  <si>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</si>
  <si>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</si>
  <si>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</si>
  <si>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</si>
  <si>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</si>
  <si>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</si>
  <si>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</si>
  <si>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</si>
  <si>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</si>
  <si>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</si>
  <si>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</si>
  <si>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</si>
  <si>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</si>
  <si>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</si>
  <si>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</si>
  <si>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</si>
  <si>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</si>
  <si>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</si>
  <si>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</si>
  <si>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</si>
  <si>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</si>
  <si>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</si>
  <si>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</si>
  <si>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</si>
  <si>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</si>
  <si>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</si>
  <si>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</si>
  <si>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</si>
  <si>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</si>
  <si>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</si>
  <si>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</si>
  <si>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</si>
  <si>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</si>
  <si>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</si>
  <si>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</si>
  <si>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</si>
  <si>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</si>
  <si>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</si>
  <si>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</si>
  <si>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</si>
  <si>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</si>
  <si>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</si>
  <si>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</si>
  <si>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</si>
  <si>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</si>
  <si>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</si>
  <si>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</si>
  <si>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</si>
  <si>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</si>
  <si>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</si>
  <si>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</si>
  <si>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</si>
  <si>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</si>
  <si>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</si>
  <si>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</si>
  <si>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</si>
  <si>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</si>
  <si>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</si>
  <si>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</si>
  <si>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</si>
  <si>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</si>
  <si>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</si>
  <si>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</si>
  <si>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</si>
  <si>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</si>
  <si>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</si>
  <si>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</si>
  <si>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</si>
  <si>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</si>
  <si>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</si>
  <si>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</si>
  <si>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</si>
  <si>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</si>
  <si>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</si>
  <si>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</si>
  <si>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</si>
  <si>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</si>
  <si>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</si>
  <si>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</si>
  <si>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</si>
  <si>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</si>
  <si>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</si>
  <si>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</si>
  <si>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</si>
  <si>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</si>
  <si>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</si>
  <si>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</si>
  <si>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</si>
  <si>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</si>
  <si>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</si>
  <si>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</si>
  <si>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</si>
  <si>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</si>
  <si>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</si>
  <si>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</si>
  <si>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</si>
  <si>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</si>
  <si>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</si>
  <si>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</si>
  <si>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</si>
  <si>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</si>
  <si>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</si>
  <si>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</si>
  <si>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</si>
  <si>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</si>
  <si>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</si>
  <si>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</si>
  <si>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</si>
  <si>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</si>
  <si>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</si>
  <si>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</si>
  <si>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</si>
  <si>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</si>
  <si>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</si>
  <si>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</si>
  <si>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</si>
  <si>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</si>
  <si>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</si>
  <si>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</si>
  <si>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</si>
  <si>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</si>
  <si>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</si>
  <si>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</si>
  <si>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</si>
  <si>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</si>
  <si>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</si>
  <si>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</si>
  <si>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</si>
  <si>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</si>
  <si>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</si>
  <si>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</si>
  <si>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</si>
  <si>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</si>
  <si>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</si>
  <si>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</si>
  <si>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</si>
  <si>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</si>
  <si>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</si>
  <si>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</si>
  <si>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</si>
  <si>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</si>
  <si>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</si>
  <si>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</si>
  <si>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</si>
  <si>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</si>
  <si>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</si>
  <si>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</si>
  <si>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</si>
  <si>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</si>
  <si>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</si>
  <si>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</si>
  <si>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</si>
  <si>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</si>
  <si>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</si>
  <si>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</si>
  <si>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</si>
  <si>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</si>
  <si>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</si>
  <si>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</si>
  <si>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</si>
  <si>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</si>
  <si>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</si>
  <si>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</si>
  <si>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</si>
  <si>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</si>
  <si>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</si>
  <si>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</si>
  <si>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</si>
  <si>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</si>
  <si>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</si>
  <si>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</si>
  <si>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</si>
  <si>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</si>
  <si>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</si>
  <si>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</si>
  <si>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</si>
  <si>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</si>
  <si>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</si>
  <si>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</si>
  <si>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</si>
  <si>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</si>
  <si>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</si>
  <si>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</si>
  <si>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</si>
  <si>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</si>
  <si>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</si>
  <si>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</si>
  <si>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</si>
  <si>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</si>
  <si>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</si>
  <si>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</si>
  <si>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</si>
  <si>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</si>
  <si>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</si>
  <si>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</si>
  <si>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</si>
  <si>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</si>
  <si>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</si>
  <si>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</si>
  <si>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</si>
  <si>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</si>
  <si>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</si>
  <si>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</si>
  <si>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</si>
  <si>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</si>
  <si>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</si>
  <si>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</si>
  <si>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</si>
  <si>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</si>
  <si>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</si>
  <si>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</si>
  <si>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</si>
  <si>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</si>
  <si>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</si>
  <si>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</si>
  <si>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</si>
  <si>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</si>
  <si>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</si>
  <si>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</si>
  <si>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</si>
  <si>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</si>
  <si>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</si>
  <si>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</si>
  <si>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</si>
  <si>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</si>
  <si>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</si>
  <si>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</si>
  <si>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</si>
  <si>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</si>
  <si>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</si>
  <si>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</si>
  <si>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</si>
  <si>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</si>
  <si>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</si>
  <si>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</si>
  <si>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</si>
  <si>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</si>
  <si>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</si>
  <si>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</si>
  <si>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</si>
  <si>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</si>
  <si>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</si>
  <si>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</si>
  <si>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</si>
  <si>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</si>
  <si>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</si>
  <si>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</si>
  <si>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</si>
  <si>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</si>
  <si>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</si>
  <si>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</si>
  <si>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</si>
  <si>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</si>
  <si>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</si>
  <si>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</si>
  <si>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</si>
  <si>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</si>
  <si>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</si>
  <si>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</si>
  <si>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</si>
  <si>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</si>
  <si>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</si>
  <si>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</si>
  <si>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</si>
  <si>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</si>
  <si>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</si>
  <si>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</si>
  <si>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</si>
  <si>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</si>
  <si>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</si>
  <si>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</si>
  <si>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</si>
  <si>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</si>
  <si>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</si>
  <si>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</si>
  <si>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</si>
  <si>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</si>
  <si>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</si>
  <si>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</si>
  <si>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</si>
  <si>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</si>
  <si>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</si>
  <si>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</si>
  <si>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</si>
  <si>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</si>
  <si>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</si>
  <si>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</si>
  <si>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</si>
  <si>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</si>
  <si>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</si>
  <si>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</si>
  <si>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</si>
  <si>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</si>
  <si>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</si>
  <si>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</si>
  <si>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</si>
  <si>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</si>
  <si>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</si>
  <si>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</si>
  <si>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</si>
  <si>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</si>
  <si>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</si>
  <si>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</si>
  <si>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</si>
  <si>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</si>
  <si>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</si>
  <si>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</si>
  <si>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</si>
  <si>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</si>
  <si>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</si>
  <si>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</si>
  <si>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</si>
  <si>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</si>
  <si>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</si>
  <si>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</si>
  <si>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</si>
  <si>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</si>
  <si>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</si>
  <si>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</si>
  <si>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</si>
  <si>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</si>
  <si>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</si>
  <si>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</si>
  <si>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</si>
  <si>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</si>
  <si>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</si>
  <si>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</si>
  <si>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</si>
  <si>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</si>
  <si>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</si>
  <si>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</si>
  <si>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</si>
  <si>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</si>
  <si>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</si>
  <si>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</si>
  <si>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</si>
  <si>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</si>
  <si>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</si>
  <si>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</si>
  <si>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</si>
  <si>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</si>
  <si>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</si>
  <si>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</si>
  <si>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</si>
  <si>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</si>
  <si>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</si>
  <si>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</si>
  <si>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</si>
  <si>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</si>
  <si>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</si>
  <si>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</si>
  <si>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</si>
  <si>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</si>
  <si>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</si>
  <si>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</si>
  <si>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</si>
  <si>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</si>
  <si>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</si>
  <si>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</si>
  <si>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</si>
  <si>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</si>
  <si>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</si>
  <si>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</si>
  <si>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</si>
  <si>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</si>
  <si>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</si>
  <si>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</si>
  <si>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</si>
  <si>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</si>
  <si>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</si>
  <si>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</si>
  <si>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</si>
  <si>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</si>
  <si>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</si>
  <si>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</si>
  <si>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</si>
  <si>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</si>
  <si>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</si>
  <si>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</si>
  <si>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</si>
  <si>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</si>
  <si>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</si>
  <si>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</si>
  <si>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</si>
  <si>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</si>
  <si>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</si>
  <si>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</si>
  <si>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</si>
  <si>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</si>
  <si>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</si>
  <si>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</si>
  <si>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</si>
  <si>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</si>
  <si>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</si>
  <si>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</si>
  <si>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</si>
  <si>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</si>
  <si>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</si>
  <si>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</si>
  <si>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</si>
  <si>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</si>
  <si>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</si>
  <si>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</si>
  <si>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</si>
  <si>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</si>
  <si>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</si>
  <si>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</si>
  <si>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</si>
  <si>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</si>
  <si>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</si>
  <si>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</si>
  <si>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</si>
  <si>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</si>
  <si>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</si>
  <si>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</si>
  <si>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</si>
  <si>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</si>
  <si>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</si>
  <si>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</si>
  <si>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</si>
  <si>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</si>
  <si>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</si>
  <si>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</si>
  <si>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</si>
  <si>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</si>
  <si>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</si>
  <si>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</si>
  <si>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</si>
  <si>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</si>
  <si>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</si>
  <si>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</si>
  <si>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</si>
  <si>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</si>
  <si>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</si>
  <si>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</si>
  <si>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</si>
  <si>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</si>
  <si>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</si>
  <si>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</si>
  <si>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</si>
  <si>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</si>
  <si>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</si>
  <si>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</si>
  <si>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</si>
  <si>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</si>
  <si>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</si>
  <si>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</si>
  <si>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</si>
  <si>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</si>
  <si>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</si>
  <si>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</si>
  <si>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</si>
  <si>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</si>
  <si>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</si>
  <si>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</si>
  <si>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</si>
  <si>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</si>
  <si>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</si>
  <si>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</si>
  <si>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</si>
  <si>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</si>
  <si>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</si>
  <si>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</si>
  <si>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</si>
  <si>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</si>
  <si>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</si>
  <si>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</si>
  <si>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</si>
  <si>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</si>
  <si>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</si>
  <si>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</si>
  <si>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</si>
  <si>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</si>
  <si>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</si>
  <si>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</si>
  <si>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</si>
  <si>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</si>
  <si>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</si>
  <si>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</si>
  <si>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</si>
  <si>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</si>
  <si>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</si>
  <si>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</si>
  <si>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</si>
  <si>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</si>
  <si>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</si>
  <si>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</si>
  <si>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</si>
  <si>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</si>
  <si>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</si>
  <si>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</si>
  <si>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</si>
  <si>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</si>
  <si>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</si>
  <si>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</si>
  <si>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</si>
  <si>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</si>
  <si>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</si>
  <si>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</si>
  <si>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</si>
  <si>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</si>
  <si>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</si>
  <si>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</si>
  <si>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</si>
  <si>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</si>
  <si>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</si>
  <si>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</si>
  <si>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</si>
  <si>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</si>
  <si>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</si>
  <si>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</si>
  <si>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</si>
  <si>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</si>
  <si>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</si>
  <si>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</si>
  <si>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</si>
  <si>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</si>
  <si>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</si>
  <si>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</si>
  <si>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</si>
  <si>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</si>
  <si>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</si>
  <si>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</si>
  <si>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</si>
  <si>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</si>
  <si>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</si>
  <si>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</si>
  <si>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</si>
  <si>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</si>
  <si>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</si>
  <si>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</si>
  <si>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</si>
  <si>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</si>
  <si>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</si>
  <si>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</si>
  <si>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</si>
  <si>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</si>
  <si>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</si>
  <si>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</si>
  <si>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</si>
  <si>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</si>
  <si>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</si>
  <si>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</si>
  <si>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</si>
  <si>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</si>
  <si>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</si>
  <si>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</si>
  <si>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</si>
  <si>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</si>
  <si>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</si>
  <si>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</si>
  <si>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</si>
  <si>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</si>
  <si>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</si>
  <si>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</si>
  <si>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</si>
  <si>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</si>
  <si>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</si>
  <si>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</si>
  <si>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</si>
  <si>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</si>
  <si>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</si>
  <si>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</si>
  <si>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</si>
  <si>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</si>
  <si>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</si>
  <si>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</si>
  <si>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</si>
  <si>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</si>
  <si>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</si>
  <si>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</si>
  <si>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</si>
  <si>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</si>
  <si>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</si>
  <si>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</si>
  <si>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</si>
  <si>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</si>
  <si>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</si>
  <si>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</si>
  <si>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</si>
  <si>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</si>
  <si>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</si>
  <si>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</si>
  <si>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</si>
  <si>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</si>
  <si>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</si>
  <si>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</si>
  <si>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</si>
  <si>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</si>
  <si>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</si>
  <si>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</si>
  <si>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</si>
  <si>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</si>
  <si>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</si>
  <si>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</si>
  <si>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</si>
  <si>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</si>
  <si>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</si>
  <si>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</si>
  <si>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</si>
  <si>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</si>
  <si>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</si>
  <si>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</si>
  <si>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</si>
  <si>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</si>
  <si>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</si>
  <si>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</si>
  <si>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</si>
  <si>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</si>
  <si>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</si>
  <si>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</si>
  <si>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</si>
  <si>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</si>
  <si>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</si>
  <si>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</si>
  <si>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</si>
  <si>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</si>
  <si>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</si>
  <si>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</si>
  <si>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</si>
  <si>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</si>
  <si>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</si>
  <si>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</si>
  <si>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</si>
  <si>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</si>
  <si>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</si>
  <si>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</si>
  <si>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</si>
  <si>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</si>
  <si>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</si>
  <si>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</si>
  <si>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</si>
  <si>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</si>
  <si>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</si>
  <si>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</si>
  <si>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</si>
  <si>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</si>
  <si>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</si>
  <si>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</si>
  <si>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</si>
  <si>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</si>
  <si>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</si>
  <si>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</si>
  <si>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</si>
  <si>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</si>
  <si>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</si>
  <si>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</si>
  <si>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</si>
  <si>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</si>
  <si>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</si>
  <si>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</si>
  <si>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</si>
  <si>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</si>
  <si>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</si>
  <si>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</si>
  <si>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</si>
  <si>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</si>
  <si>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</si>
  <si>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</si>
  <si>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</si>
  <si>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</si>
  <si>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</si>
  <si>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</si>
  <si>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</si>
  <si>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</si>
  <si>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</si>
  <si>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</si>
  <si>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</si>
  <si>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</si>
  <si>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</si>
  <si>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</si>
  <si>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</si>
  <si>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</si>
  <si>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</si>
  <si>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</si>
  <si>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</si>
  <si>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</si>
  <si>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</si>
  <si>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</si>
  <si>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</si>
  <si>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</si>
  <si>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</si>
  <si>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</si>
  <si>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</si>
  <si>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</si>
  <si>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</si>
  <si>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</si>
  <si>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</si>
  <si>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</si>
  <si>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</si>
  <si>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</si>
  <si>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</si>
  <si>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</si>
  <si>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</si>
  <si>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</si>
  <si>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</si>
  <si>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</si>
  <si>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</si>
  <si>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</si>
  <si>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</si>
  <si>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</si>
  <si>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</si>
  <si>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</si>
  <si>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</si>
  <si>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</si>
  <si>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</si>
  <si>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</si>
  <si>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</si>
  <si>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</si>
  <si>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</si>
  <si>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</si>
  <si>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</si>
  <si>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</si>
  <si>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</si>
  <si>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</si>
  <si>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</si>
  <si>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</si>
  <si>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</si>
  <si>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</si>
  <si>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</si>
  <si>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</si>
  <si>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</si>
  <si>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</si>
  <si>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</si>
  <si>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</si>
  <si>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</si>
  <si>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</si>
  <si>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</si>
  <si>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</si>
  <si>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</si>
  <si>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</si>
  <si>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</si>
  <si>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</si>
  <si>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</si>
  <si>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</si>
  <si>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</si>
  <si>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</si>
  <si>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</si>
  <si>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</si>
  <si>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</si>
  <si>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</si>
  <si>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</si>
  <si>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</si>
  <si>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</si>
  <si>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</si>
  <si>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</si>
  <si>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</si>
  <si>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</si>
  <si>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</si>
  <si>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</si>
  <si>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</si>
  <si>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</si>
  <si>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</si>
  <si>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</si>
  <si>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</si>
  <si>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</si>
  <si>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</si>
  <si>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</si>
  <si>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</si>
  <si>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</si>
  <si>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</si>
  <si>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</si>
  <si>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</si>
  <si>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</si>
  <si>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</si>
  <si>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</si>
  <si>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</si>
  <si>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</si>
  <si>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</si>
  <si>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</si>
  <si>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</si>
  <si>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</si>
  <si>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</si>
  <si>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</si>
  <si>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</si>
  <si>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</si>
  <si>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</si>
  <si>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</si>
  <si>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</si>
  <si>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</si>
  <si>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</si>
  <si>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</si>
  <si>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</si>
  <si>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</si>
  <si>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</si>
  <si>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</si>
  <si>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</si>
  <si>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</si>
  <si>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</si>
  <si>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</si>
  <si>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</si>
  <si>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</si>
  <si>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</si>
  <si>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</si>
  <si>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</si>
  <si>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</si>
  <si>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</si>
  <si>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</si>
  <si>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</si>
  <si>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</si>
  <si>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</si>
  <si>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</si>
  <si>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</si>
  <si>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</si>
  <si>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</si>
  <si>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</si>
  <si>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</si>
  <si>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</si>
  <si>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</si>
  <si>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</si>
  <si>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</si>
  <si>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</si>
  <si>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</si>
  <si>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</si>
  <si>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</si>
  <si>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</si>
  <si>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</si>
  <si>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</si>
  <si>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</si>
  <si>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</si>
  <si>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</si>
  <si>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</si>
  <si>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</si>
  <si>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</si>
  <si>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</si>
  <si>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</si>
  <si>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</si>
  <si>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</si>
  <si>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</si>
  <si>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</si>
  <si>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</si>
  <si>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</si>
  <si>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</si>
  <si>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</si>
  <si>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</si>
  <si>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</si>
  <si>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</si>
  <si>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</si>
  <si>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</si>
  <si>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</si>
  <si>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</si>
  <si>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</si>
  <si>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</si>
  <si>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</si>
  <si>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</si>
  <si>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</si>
  <si>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</si>
  <si>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</si>
  <si>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</si>
  <si>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</si>
  <si>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</si>
  <si>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</si>
  <si>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</si>
  <si>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</si>
  <si>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</si>
  <si>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</si>
  <si>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</si>
  <si>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</si>
  <si>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</si>
  <si>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</si>
  <si>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</si>
  <si>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</si>
  <si>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</si>
  <si>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</si>
  <si>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</si>
  <si>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</si>
  <si>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</si>
  <si>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</si>
  <si>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</si>
  <si>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</si>
  <si>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</si>
  <si>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</si>
  <si>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</si>
  <si>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</si>
  <si>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</si>
  <si>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</si>
  <si>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</si>
  <si>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</si>
  <si>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</si>
  <si>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</si>
  <si>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</si>
  <si>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</si>
  <si>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</si>
  <si>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</si>
  <si>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</si>
  <si>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</si>
  <si>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</si>
  <si>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</si>
  <si>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</si>
  <si>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</si>
  <si>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</si>
  <si>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</si>
  <si>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</si>
  <si>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</si>
  <si>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</si>
  <si>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</si>
  <si>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</si>
  <si>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</si>
  <si>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</si>
  <si>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</si>
  <si>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</si>
  <si>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</si>
  <si>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</si>
  <si>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</si>
  <si>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</si>
  <si>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</si>
  <si>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</si>
  <si>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</si>
  <si>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</si>
  <si>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</si>
  <si>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</si>
  <si>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</si>
  <si>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</si>
  <si>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</si>
  <si>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</si>
  <si>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</si>
  <si>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</si>
  <si>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</si>
  <si>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</si>
  <si>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</si>
  <si>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</si>
  <si>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</si>
  <si>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</si>
  <si>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</si>
  <si>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</si>
  <si>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</si>
  <si>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</si>
  <si>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</si>
  <si>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</si>
  <si>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</si>
  <si>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</si>
  <si>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</si>
  <si>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</si>
  <si>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</si>
  <si>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</si>
  <si>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</si>
  <si>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</si>
  <si>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</si>
  <si>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</si>
  <si>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</si>
  <si>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</si>
  <si>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</si>
  <si>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</si>
  <si>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</si>
  <si>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</si>
  <si>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</si>
  <si>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</si>
  <si>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</si>
  <si>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</si>
  <si>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</si>
  <si>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</si>
  <si>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</si>
  <si>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</si>
  <si>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</si>
  <si>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</si>
  <si>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</si>
  <si>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</si>
  <si>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</si>
  <si>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</si>
  <si>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</si>
  <si>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</si>
  <si>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</si>
  <si>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</si>
  <si>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</si>
  <si>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</si>
  <si>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</si>
  <si>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</si>
  <si>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</si>
  <si>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</si>
  <si>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</si>
  <si>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</si>
  <si>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</si>
  <si>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</si>
  <si>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</si>
  <si>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</si>
  <si>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</si>
  <si>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</si>
  <si>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</si>
  <si>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</si>
  <si>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</si>
  <si>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</si>
  <si>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</si>
  <si>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</si>
  <si>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</si>
  <si>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</si>
  <si>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</si>
  <si>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</si>
  <si>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</si>
  <si>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</si>
  <si>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</si>
  <si>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</si>
  <si>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</si>
  <si>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</si>
  <si>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</si>
  <si>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</si>
  <si>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</si>
  <si>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</si>
  <si>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</si>
  <si>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</si>
  <si>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</si>
  <si>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</si>
  <si>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</si>
  <si>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</si>
  <si>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</si>
  <si>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</si>
  <si>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</si>
  <si>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</si>
  <si>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</si>
  <si>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</si>
  <si>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</si>
  <si>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</si>
  <si>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</si>
  <si>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</si>
  <si>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</si>
  <si>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</si>
  <si>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</si>
  <si>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</si>
  <si>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</si>
  <si>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</si>
  <si>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</si>
  <si>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</si>
  <si>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</si>
  <si>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</si>
  <si>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</si>
  <si>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</si>
  <si>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</si>
  <si>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</si>
  <si>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</si>
  <si>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</si>
  <si>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</si>
  <si>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</si>
  <si>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</si>
  <si>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</si>
  <si>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</si>
  <si>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</si>
  <si>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</si>
  <si>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</si>
  <si>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</si>
  <si>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</si>
  <si>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</si>
  <si>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</si>
  <si>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</si>
  <si>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</si>
  <si>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</si>
  <si>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</si>
  <si>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</si>
  <si>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</si>
  <si>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</si>
  <si>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</si>
  <si>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</si>
  <si>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</si>
  <si>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</si>
  <si>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</si>
  <si>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</si>
  <si>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</si>
  <si>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</si>
  <si>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</si>
  <si>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</si>
  <si>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</si>
  <si>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</si>
  <si>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</si>
  <si>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</si>
  <si>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</si>
  <si>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</si>
  <si>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</si>
  <si>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</si>
  <si>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</si>
  <si>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</si>
  <si>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</si>
  <si>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</si>
  <si>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</si>
  <si>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</si>
  <si>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</si>
  <si>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</si>
  <si>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</si>
  <si>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</si>
  <si>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</si>
  <si>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</si>
  <si>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</si>
  <si>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</si>
  <si>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</si>
  <si>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</si>
  <si>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</si>
  <si>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</si>
  <si>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</si>
  <si>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</si>
  <si>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</si>
  <si>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</si>
  <si>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</si>
  <si>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</si>
  <si>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</si>
  <si>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</si>
  <si>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</si>
  <si>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</si>
  <si>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</si>
  <si>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</si>
  <si>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</si>
  <si>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</si>
  <si>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</si>
  <si>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</si>
  <si>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</si>
  <si>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</si>
  <si>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</si>
  <si>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</si>
  <si>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</si>
  <si>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</si>
  <si>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</si>
  <si>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</si>
  <si>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</si>
  <si>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</si>
  <si>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</si>
  <si>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</si>
  <si>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</si>
  <si>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</si>
  <si>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</si>
  <si>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</si>
  <si>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</si>
  <si>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</si>
  <si>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</si>
  <si>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</si>
  <si>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</si>
  <si>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</si>
  <si>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</si>
  <si>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</si>
  <si>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</si>
  <si>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</si>
  <si>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</si>
  <si>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</si>
  <si>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</si>
  <si>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</si>
  <si>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</si>
  <si>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</si>
  <si>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</si>
  <si>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</si>
  <si>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</si>
  <si>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</si>
  <si>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</si>
  <si>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</si>
  <si>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</si>
  <si>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</si>
  <si>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</si>
  <si>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</si>
  <si>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</si>
  <si>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</si>
  <si>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</si>
  <si>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</si>
  <si>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</si>
  <si>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</si>
  <si>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</si>
  <si>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</si>
  <si>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</si>
  <si>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</si>
  <si>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</si>
  <si>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</si>
  <si>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</si>
  <si>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</si>
  <si>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</si>
  <si>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</si>
  <si>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</si>
  <si>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</si>
  <si>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</si>
  <si>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</si>
  <si>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</si>
  <si>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</si>
  <si>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</si>
  <si>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</si>
  <si>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</si>
  <si>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</si>
  <si>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</si>
  <si>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</si>
  <si>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</si>
  <si>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</si>
  <si>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</si>
  <si>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</si>
  <si>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</si>
  <si>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</si>
  <si>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</si>
  <si>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</si>
  <si>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</si>
  <si>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</si>
  <si>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</si>
  <si>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</si>
  <si>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</si>
  <si>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</si>
  <si>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</si>
  <si>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</si>
  <si>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</si>
  <si>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</si>
  <si>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</si>
  <si>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</si>
  <si>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</si>
  <si>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</si>
  <si>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</si>
  <si>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</si>
  <si>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</si>
  <si>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</si>
  <si>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</si>
  <si>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</si>
  <si>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</si>
  <si>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</si>
  <si>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</si>
  <si>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</si>
  <si>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</si>
  <si>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</si>
  <si>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</si>
  <si>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</si>
  <si>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</si>
  <si>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</si>
  <si>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</si>
  <si>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</si>
  <si>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</si>
  <si>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</si>
  <si>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</si>
  <si>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</si>
  <si>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</si>
  <si>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</si>
  <si>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</si>
  <si>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</si>
  <si>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</si>
  <si>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</si>
  <si>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</si>
  <si>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</si>
  <si>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</si>
  <si>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</si>
  <si>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</si>
  <si>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</si>
  <si>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</si>
  <si>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</si>
  <si>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</si>
  <si>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</si>
  <si>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</si>
  <si>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</si>
  <si>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</si>
  <si>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</si>
  <si>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</si>
  <si>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</si>
  <si>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</si>
  <si>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</si>
  <si>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</si>
  <si>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</si>
  <si>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</si>
  <si>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</si>
  <si>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</si>
  <si>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</si>
  <si>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</si>
  <si>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</si>
  <si>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</si>
  <si>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</si>
  <si>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</si>
  <si>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</si>
  <si>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</si>
  <si>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</si>
  <si>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</si>
  <si>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</si>
  <si>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</si>
  <si>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</si>
  <si>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</si>
  <si>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</si>
  <si>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</si>
  <si>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</si>
  <si>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</si>
  <si>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</si>
  <si>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</si>
  <si>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</si>
  <si>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</si>
  <si>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</si>
  <si>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</si>
  <si>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</si>
  <si>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</si>
  <si>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</si>
  <si>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</si>
  <si>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</si>
  <si>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</si>
  <si>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</si>
  <si>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</si>
  <si>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</si>
  <si>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</si>
  <si>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</si>
  <si>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</si>
  <si>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</si>
  <si>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</si>
  <si>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</si>
  <si>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</si>
  <si>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</si>
  <si>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</si>
  <si>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</si>
  <si>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</si>
  <si>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</si>
  <si>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</si>
  <si>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</si>
  <si>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</si>
  <si>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</si>
  <si>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</si>
  <si>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</si>
  <si>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</si>
  <si>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</si>
  <si>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</si>
  <si>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</si>
  <si>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</si>
  <si>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</si>
  <si>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</si>
  <si>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</si>
  <si>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</si>
  <si>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</si>
  <si>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</si>
  <si>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</si>
  <si>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</si>
  <si>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</si>
  <si>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</si>
  <si>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</si>
  <si>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</si>
  <si>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</si>
  <si>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</si>
  <si>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</si>
  <si>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</si>
  <si>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</si>
  <si>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</si>
  <si>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</si>
  <si>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</si>
  <si>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</si>
  <si>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</si>
  <si>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</si>
  <si>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</si>
  <si>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</si>
  <si>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</si>
  <si>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</si>
  <si>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</si>
  <si>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</si>
  <si>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</si>
  <si>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</si>
  <si>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</si>
  <si>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</si>
  <si>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</si>
  <si>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</si>
  <si>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</si>
  <si>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</si>
  <si>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</si>
  <si>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</si>
  <si>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</si>
  <si>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</si>
  <si>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</si>
  <si>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</si>
  <si>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</si>
  <si>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</si>
  <si>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</si>
  <si>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</si>
  <si>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</si>
  <si>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</si>
  <si>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</si>
  <si>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</si>
  <si>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</si>
  <si>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</si>
  <si>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</si>
  <si>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</si>
  <si>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</si>
  <si>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</si>
  <si>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</si>
  <si>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</si>
  <si>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</si>
  <si>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</si>
  <si>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</si>
  <si>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</si>
  <si>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</si>
  <si>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</si>
  <si>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</si>
  <si>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</si>
  <si>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</si>
  <si>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</si>
  <si>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</si>
  <si>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</si>
  <si>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</si>
  <si>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</si>
  <si>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</si>
  <si>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</si>
  <si>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</si>
  <si>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</si>
  <si>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</si>
  <si>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</si>
  <si>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</si>
  <si>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</si>
  <si>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</si>
  <si>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</si>
  <si>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</si>
  <si>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</si>
  <si>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</si>
  <si>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</si>
  <si>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</si>
  <si>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</si>
  <si>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</si>
  <si>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</si>
  <si>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</si>
  <si>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</si>
  <si>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</si>
  <si>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</si>
  <si>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</si>
  <si>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</si>
  <si>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</si>
  <si>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</si>
  <si>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</si>
  <si>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</si>
  <si>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</si>
  <si>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</si>
  <si>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</si>
  <si>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</si>
  <si>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</si>
  <si>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</si>
  <si>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</si>
  <si>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</si>
  <si>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</si>
  <si>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</si>
  <si>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</si>
  <si>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</si>
  <si>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</si>
  <si>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</si>
  <si>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</si>
  <si>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</si>
  <si>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</si>
  <si>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</si>
  <si>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</si>
  <si>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</si>
  <si>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</si>
  <si>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</si>
  <si>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</si>
  <si>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</si>
  <si>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</si>
  <si>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</si>
  <si>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</si>
  <si>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</si>
  <si>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</si>
  <si>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</si>
  <si>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</si>
  <si>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</si>
  <si>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</si>
  <si>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</si>
  <si>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</si>
  <si>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</si>
  <si>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</si>
  <si>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</si>
  <si>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</si>
  <si>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</si>
  <si>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</si>
  <si>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</si>
  <si>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</si>
  <si>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</si>
  <si>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</si>
  <si>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</si>
  <si>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</si>
  <si>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</si>
  <si>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</si>
  <si>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</si>
  <si>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</si>
  <si>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</si>
  <si>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</si>
  <si>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</si>
  <si>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</si>
  <si>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</si>
  <si>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</si>
  <si>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</si>
  <si>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</si>
  <si>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</si>
  <si>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</si>
  <si>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</si>
  <si>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</si>
  <si>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</si>
  <si>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</si>
  <si>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</si>
  <si>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</si>
  <si>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</si>
  <si>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</si>
  <si>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</si>
  <si>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</si>
  <si>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</si>
  <si>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</si>
  <si>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</si>
  <si>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</si>
  <si>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</si>
  <si>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</si>
  <si>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</si>
  <si>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</si>
  <si>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</si>
  <si>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</si>
  <si>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</si>
  <si>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</si>
  <si>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</si>
  <si>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</si>
  <si>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</si>
  <si>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</si>
  <si>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</si>
  <si>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</si>
  <si>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</si>
  <si>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</si>
  <si>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</si>
  <si>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</si>
  <si>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</si>
  <si>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</si>
  <si>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</si>
  <si>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</si>
  <si>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</si>
  <si>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</si>
  <si>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</si>
  <si>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</si>
  <si>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</si>
  <si>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</si>
  <si>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</si>
  <si>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</si>
  <si>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</si>
  <si>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</si>
  <si>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</si>
  <si>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</si>
  <si>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</si>
  <si>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</si>
  <si>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</si>
  <si>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</si>
  <si>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</si>
  <si>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</si>
  <si>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</si>
  <si>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</si>
  <si>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</si>
  <si>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</si>
  <si>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</si>
  <si>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</si>
  <si>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</si>
  <si>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</si>
  <si>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</si>
  <si>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</si>
  <si>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</si>
  <si>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</si>
  <si>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</si>
  <si>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</si>
  <si>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</si>
  <si>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</si>
  <si>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</si>
  <si>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</si>
  <si>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</si>
  <si>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</si>
  <si>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</si>
  <si>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</si>
  <si>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</si>
  <si>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</si>
  <si>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</si>
  <si>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</si>
  <si>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</si>
  <si>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</si>
  <si>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</si>
  <si>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</si>
  <si>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</si>
  <si>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</si>
  <si>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</si>
  <si>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</si>
  <si>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</si>
  <si>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</si>
  <si>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</si>
  <si>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</si>
  <si>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</si>
  <si>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</si>
  <si>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</si>
  <si>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</si>
  <si>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</si>
  <si>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</si>
  <si>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</si>
  <si>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</si>
  <si>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</si>
  <si>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</si>
  <si>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</si>
  <si>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</si>
  <si>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</si>
  <si>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</si>
  <si>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</si>
  <si>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</si>
  <si>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</si>
  <si>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</si>
  <si>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</si>
  <si>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</si>
  <si>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</si>
  <si>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</si>
  <si>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</si>
  <si>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</si>
  <si>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</si>
  <si>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</si>
  <si>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</si>
  <si>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</si>
  <si>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</si>
  <si>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</si>
  <si>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</si>
  <si>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</si>
  <si>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</si>
  <si>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</si>
  <si>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</si>
  <si>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</si>
  <si>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</si>
  <si>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</si>
  <si>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</si>
  <si>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</si>
  <si>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</si>
  <si>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</si>
  <si>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</si>
  <si>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</si>
  <si>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</si>
  <si>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</si>
  <si>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</si>
  <si>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</si>
  <si>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</si>
  <si>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</si>
  <si>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</si>
  <si>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</si>
  <si>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</si>
  <si>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</si>
  <si>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</si>
  <si>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</si>
  <si>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</si>
  <si>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</si>
  <si>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</si>
  <si>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</si>
  <si>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</si>
  <si>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</si>
  <si>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</si>
  <si>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</si>
  <si>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</si>
  <si>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</si>
  <si>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</si>
  <si>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</si>
  <si>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</si>
  <si>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</si>
  <si>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</si>
  <si>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</si>
  <si>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</si>
  <si>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</si>
  <si>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</si>
  <si>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</si>
  <si>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</si>
  <si>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</si>
  <si>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</si>
  <si>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</si>
  <si>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</si>
  <si>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</si>
  <si>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</si>
  <si>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</si>
  <si>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</si>
  <si>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</si>
  <si>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</si>
  <si>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</si>
  <si>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</si>
  <si>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</si>
  <si>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</si>
  <si>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</si>
  <si>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</si>
  <si>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</si>
  <si>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</si>
  <si>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</si>
  <si>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</si>
  <si>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</si>
  <si>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</si>
  <si>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</si>
  <si>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</si>
  <si>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</si>
  <si>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</si>
  <si>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</si>
  <si>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</si>
  <si>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</si>
  <si>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</si>
  <si>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</si>
  <si>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</si>
  <si>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</si>
  <si>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</si>
  <si>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</si>
  <si>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</si>
  <si>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</si>
  <si>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</si>
  <si>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</si>
  <si>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</si>
  <si>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</si>
  <si>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</si>
  <si>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</si>
  <si>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</si>
  <si>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</si>
  <si>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</si>
  <si>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</si>
  <si>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</si>
  <si>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</si>
  <si>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</si>
  <si>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</si>
  <si>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</si>
  <si>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</si>
  <si>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</si>
  <si>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</si>
  <si>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</si>
  <si>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</si>
  <si>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</si>
  <si>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</si>
  <si>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</si>
  <si>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</si>
  <si>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</si>
  <si>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</si>
  <si>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</si>
  <si>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</si>
  <si>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</si>
  <si>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</si>
  <si>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</si>
  <si>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</si>
  <si>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</si>
  <si>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</si>
  <si>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</si>
  <si>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</si>
  <si>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</si>
  <si>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</si>
  <si>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</si>
  <si>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</si>
  <si>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</si>
  <si>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</si>
  <si>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</si>
  <si>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</si>
  <si>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</si>
  <si>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</si>
  <si>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</si>
  <si>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</si>
  <si>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</si>
  <si>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</si>
  <si>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</si>
  <si>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</si>
  <si>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</si>
  <si>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</si>
  <si>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</si>
  <si>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</si>
  <si>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</si>
  <si>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</si>
  <si>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</si>
  <si>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</si>
  <si>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</si>
  <si>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</si>
  <si>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</si>
  <si>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</si>
  <si>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</si>
  <si>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</si>
  <si>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</si>
  <si>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</si>
  <si>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</si>
  <si>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</si>
  <si>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</si>
  <si>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</si>
  <si>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</si>
  <si>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</si>
  <si>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</si>
  <si>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</si>
  <si>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</si>
  <si>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</si>
  <si>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</si>
  <si>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</si>
  <si>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</si>
  <si>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</si>
  <si>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</si>
  <si>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</si>
  <si>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</si>
  <si>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</si>
  <si>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</si>
  <si>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</si>
  <si>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</si>
  <si>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</si>
  <si>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</si>
  <si>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</si>
  <si>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</si>
  <si>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</si>
  <si>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</si>
  <si>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</si>
  <si>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</si>
  <si>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</si>
  <si>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</si>
  <si>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</si>
  <si>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</si>
  <si>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</si>
  <si>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</si>
  <si>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</si>
  <si>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</si>
  <si>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</si>
  <si>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</si>
  <si>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</si>
  <si>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</si>
  <si>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</si>
  <si>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</si>
  <si>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</si>
  <si>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</si>
  <si>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</si>
  <si>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</si>
  <si>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</si>
  <si>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</si>
  <si>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</si>
  <si>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</si>
  <si>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</si>
  <si>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</si>
  <si>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</si>
  <si>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</si>
  <si>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</si>
  <si>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</si>
  <si>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</si>
  <si>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</si>
  <si>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</si>
  <si>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</si>
  <si>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</si>
  <si>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</si>
  <si>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</si>
  <si>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</si>
  <si>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</si>
  <si>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</si>
  <si>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</si>
  <si>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</si>
  <si>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</si>
  <si>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</si>
  <si>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</si>
  <si>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</si>
  <si>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</si>
  <si>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</si>
  <si>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</si>
  <si>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</si>
  <si>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</si>
  <si>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</si>
  <si>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</si>
  <si>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</si>
  <si>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</si>
  <si>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</si>
  <si>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</si>
  <si>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</si>
  <si>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</si>
  <si>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</si>
  <si>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</si>
  <si>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</si>
  <si>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</si>
  <si>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</si>
  <si>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</si>
  <si>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</si>
  <si>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</si>
  <si>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</si>
  <si>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</si>
  <si>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</si>
  <si>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</si>
  <si>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</si>
  <si>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</si>
  <si>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</si>
  <si>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</si>
  <si>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</si>
  <si>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</si>
  <si>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</si>
  <si>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</si>
  <si>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</si>
  <si>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</si>
  <si>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</si>
  <si>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</si>
  <si>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</si>
  <si>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</si>
  <si>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</si>
  <si>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</si>
  <si>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</si>
  <si>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</si>
  <si>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</si>
  <si>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</si>
  <si>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</si>
  <si>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</si>
  <si>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</si>
  <si>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</si>
  <si>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</si>
  <si>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</si>
  <si>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</si>
  <si>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</si>
  <si>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</si>
  <si>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</si>
  <si>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</si>
  <si>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</si>
  <si>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</si>
  <si>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</si>
  <si>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</si>
  <si>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</si>
  <si>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</si>
  <si>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</si>
  <si>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</si>
  <si>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</si>
  <si>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</si>
  <si>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</si>
  <si>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</si>
  <si>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</si>
  <si>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</si>
  <si>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</si>
  <si>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</si>
  <si>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</si>
  <si>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</si>
  <si>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</si>
  <si>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</si>
  <si>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</si>
  <si>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</si>
  <si>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</si>
  <si>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</si>
  <si>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</si>
  <si>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</si>
  <si>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</si>
  <si>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</si>
  <si>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</si>
  <si>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</si>
  <si>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</si>
  <si>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</si>
  <si>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</si>
  <si>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</si>
  <si>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</si>
  <si>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</si>
  <si>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</si>
  <si>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</si>
  <si>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</si>
  <si>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</si>
  <si>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</si>
  <si>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</si>
  <si>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</si>
  <si>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</si>
  <si>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</si>
  <si>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</si>
  <si>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</si>
  <si>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</si>
  <si>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</si>
  <si>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</si>
  <si>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</si>
  <si>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</si>
  <si>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</si>
  <si>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</si>
  <si>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</si>
  <si>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</si>
  <si>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</si>
  <si>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</si>
  <si>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</si>
  <si>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</si>
  <si>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</si>
  <si>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</si>
  <si>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</si>
  <si>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</si>
  <si>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</si>
  <si>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</si>
  <si>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</si>
  <si>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</si>
  <si>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</si>
  <si>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</si>
  <si>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</si>
  <si>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</si>
  <si>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</si>
  <si>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</si>
  <si>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</si>
  <si>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</si>
  <si>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</si>
  <si>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</si>
  <si>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</si>
  <si>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</si>
  <si>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</si>
  <si>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</si>
  <si>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</si>
  <si>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</si>
  <si>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</si>
  <si>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</si>
  <si>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</si>
  <si>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</si>
  <si>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</si>
  <si>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</si>
  <si>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</si>
  <si>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</si>
  <si>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</si>
  <si>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</si>
  <si>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</si>
  <si>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</si>
  <si>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</si>
  <si>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</si>
  <si>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</si>
  <si>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</si>
  <si>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</si>
  <si>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</si>
  <si>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</si>
  <si>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</si>
  <si>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</si>
  <si>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</si>
  <si>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</si>
  <si>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</si>
  <si>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</si>
  <si>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</si>
  <si>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</si>
  <si>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</si>
  <si>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</si>
  <si>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</si>
  <si>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</si>
  <si>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</si>
  <si>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</si>
  <si>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</si>
  <si>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</si>
  <si>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</si>
  <si>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</si>
  <si>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</si>
  <si>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</si>
  <si>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</si>
  <si>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</si>
  <si>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</si>
  <si>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</si>
  <si>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</si>
  <si>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</si>
  <si>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</si>
  <si>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</si>
  <si>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</si>
  <si>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</si>
  <si>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</si>
  <si>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</si>
  <si>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</si>
  <si>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</si>
  <si>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</si>
  <si>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</si>
  <si>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</si>
  <si>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</si>
  <si>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</si>
  <si>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</si>
  <si>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</si>
  <si>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</si>
  <si>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</si>
  <si>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</si>
  <si>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</si>
  <si>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</si>
  <si>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</si>
  <si>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</si>
  <si>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</si>
  <si>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</si>
  <si>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</si>
  <si>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</si>
  <si>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</si>
  <si>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</si>
  <si>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</si>
  <si>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</si>
  <si>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</si>
  <si>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</si>
  <si>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</si>
  <si>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</si>
  <si>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</si>
  <si>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</si>
  <si>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</si>
  <si>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</si>
  <si>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</si>
  <si>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</si>
  <si>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</si>
  <si>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</si>
  <si>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</si>
  <si>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</si>
  <si>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</si>
  <si>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</si>
  <si>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</si>
  <si>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</si>
  <si>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</si>
  <si>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</si>
  <si>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</si>
  <si>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</si>
  <si>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</si>
  <si>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</si>
  <si>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</si>
  <si>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</si>
  <si>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</si>
  <si>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</si>
  <si>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</si>
  <si>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</si>
  <si>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</si>
  <si>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</si>
  <si>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</si>
  <si>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</si>
  <si>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</si>
  <si>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</si>
  <si>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</si>
  <si>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</si>
  <si>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</si>
  <si>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</si>
  <si>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</si>
  <si>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</si>
  <si>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</si>
  <si>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</si>
  <si>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</si>
  <si>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</si>
  <si>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</si>
  <si>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</si>
  <si>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</si>
  <si>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</si>
  <si>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</si>
  <si>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</si>
  <si>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</si>
  <si>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</si>
  <si>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</si>
  <si>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</si>
  <si>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</si>
  <si>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</si>
  <si>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</si>
  <si>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</si>
  <si>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</si>
  <si>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</si>
  <si>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</si>
  <si>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</si>
  <si>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</si>
  <si>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</si>
  <si>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</si>
  <si>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</si>
  <si>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</si>
  <si>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</si>
  <si>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</si>
  <si>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</si>
  <si>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</si>
  <si>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</si>
  <si>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</si>
  <si>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</si>
  <si>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</si>
  <si>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</si>
  <si>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</si>
  <si>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</si>
  <si>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</si>
  <si>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</si>
  <si>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</si>
  <si>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</si>
  <si>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</si>
  <si>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</si>
  <si>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</si>
  <si>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</si>
  <si>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</si>
  <si>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</si>
  <si>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</si>
  <si>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</si>
  <si>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</si>
  <si>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</si>
  <si>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</si>
  <si>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</si>
  <si>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</si>
  <si>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</si>
  <si>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</si>
  <si>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</si>
  <si>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</si>
  <si>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</si>
  <si>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</si>
  <si>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</si>
  <si>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</si>
  <si>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</si>
  <si>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</si>
  <si>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</si>
  <si>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</si>
  <si>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</si>
  <si>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</si>
  <si>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</si>
  <si>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</si>
  <si>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</si>
  <si>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</si>
  <si>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</si>
  <si>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</si>
  <si>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</si>
  <si>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</si>
  <si>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</si>
  <si>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</si>
  <si>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</si>
  <si>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</si>
  <si>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</si>
  <si>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</si>
  <si>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</si>
  <si>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</si>
  <si>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</si>
  <si>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</si>
  <si>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</si>
  <si>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</si>
  <si>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</si>
  <si>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</si>
  <si>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</si>
  <si>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</si>
  <si>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</si>
  <si>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</si>
  <si>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</si>
  <si>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</si>
  <si>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</si>
  <si>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</si>
  <si>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</si>
  <si>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</si>
  <si>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</si>
  <si>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</si>
  <si>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</si>
  <si>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</si>
  <si>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</si>
  <si>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</si>
  <si>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</si>
  <si>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</si>
  <si>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</si>
  <si>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</si>
  <si>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</si>
  <si>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</si>
  <si>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</si>
  <si>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</si>
  <si>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</si>
  <si>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</si>
  <si>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</si>
  <si>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</si>
  <si>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</si>
  <si>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</si>
  <si>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</si>
  <si>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</si>
  <si>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</si>
  <si>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</si>
  <si>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</si>
  <si>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</si>
  <si>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</si>
  <si>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</si>
  <si>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</si>
  <si>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</si>
  <si>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</si>
  <si>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</si>
  <si>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</si>
  <si>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</si>
  <si>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</si>
  <si>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</si>
  <si>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</si>
  <si>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</si>
  <si>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</si>
  <si>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</si>
  <si>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</si>
  <si>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</si>
  <si>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</si>
  <si>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</si>
  <si>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</si>
  <si>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</si>
  <si>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</si>
  <si>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</si>
  <si>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</si>
  <si>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</si>
  <si>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</si>
  <si>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</si>
  <si>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</si>
  <si>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</si>
  <si>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</si>
  <si>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</si>
  <si>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</si>
  <si>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</si>
  <si>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</si>
  <si>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</si>
  <si>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</si>
  <si>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</si>
  <si>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</si>
  <si>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</si>
  <si>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</si>
  <si>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</si>
  <si>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</si>
  <si>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</si>
  <si>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</si>
  <si>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</si>
  <si>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</si>
  <si>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</si>
  <si>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</si>
  <si>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</si>
  <si>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</si>
  <si>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</si>
  <si>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</si>
  <si>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</si>
  <si>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</si>
  <si>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</si>
  <si>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</si>
  <si>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</si>
  <si>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</si>
  <si>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</si>
  <si>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</si>
  <si>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</si>
  <si>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</si>
  <si>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</si>
  <si>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</si>
  <si>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</si>
  <si>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</si>
  <si>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</si>
  <si>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</si>
  <si>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</si>
  <si>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</si>
  <si>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</si>
  <si>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</si>
  <si>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</si>
  <si>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</si>
  <si>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</si>
  <si>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</si>
  <si>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</si>
  <si>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</si>
  <si>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</si>
  <si>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</si>
  <si>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</si>
  <si>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</si>
  <si>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</si>
  <si>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</si>
  <si>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</si>
  <si>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</si>
  <si>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</si>
  <si>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</si>
  <si>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</si>
  <si>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</si>
  <si>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</si>
  <si>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</si>
  <si>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</si>
  <si>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</si>
  <si>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</si>
  <si>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</si>
  <si>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</si>
  <si>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</si>
  <si>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</si>
  <si>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</si>
  <si>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</si>
  <si>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</si>
  <si>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</si>
  <si>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</si>
  <si>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</si>
  <si>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</si>
  <si>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</si>
  <si>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</si>
  <si>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</si>
  <si>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</si>
  <si>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</si>
  <si>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</si>
  <si>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</si>
  <si>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</si>
  <si>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</si>
  <si>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</si>
  <si>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</si>
  <si>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</si>
  <si>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</si>
  <si>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</si>
  <si>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</si>
  <si>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</si>
  <si>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</si>
  <si>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</si>
  <si>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</si>
  <si>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</si>
  <si>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</si>
  <si>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</si>
  <si>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</si>
  <si>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</si>
  <si>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</si>
  <si>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</si>
  <si>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</si>
  <si>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</si>
  <si>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</si>
  <si>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</si>
  <si>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</si>
  <si>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</si>
  <si>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</si>
  <si>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</si>
  <si>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</si>
  <si>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</si>
  <si>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</si>
  <si>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</si>
  <si>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</si>
  <si>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</si>
  <si>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</si>
  <si>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</si>
  <si>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</si>
  <si>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</si>
  <si>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</si>
  <si>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</si>
  <si>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</si>
  <si>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</si>
  <si>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</si>
  <si>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</si>
  <si>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</si>
  <si>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</si>
  <si>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</si>
  <si>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</si>
  <si>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</si>
  <si>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</si>
  <si>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</si>
  <si>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</si>
  <si>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</si>
  <si>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</si>
  <si>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</si>
  <si>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</si>
  <si>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</si>
  <si>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</si>
  <si>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</si>
  <si>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</si>
  <si>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</si>
  <si>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</si>
  <si>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</si>
  <si>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</si>
  <si>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</si>
  <si>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</si>
  <si>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</si>
  <si>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</si>
  <si>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</si>
  <si>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</si>
  <si>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</si>
  <si>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</si>
  <si>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</si>
  <si>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</si>
  <si>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</si>
  <si>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</si>
  <si>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</si>
  <si>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</si>
  <si>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</si>
  <si>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</si>
  <si>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</si>
  <si>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</si>
  <si>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</si>
  <si>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</si>
  <si>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</si>
  <si>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</si>
  <si>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</si>
  <si>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</si>
  <si>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</si>
  <si>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</si>
  <si>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</si>
  <si>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</si>
  <si>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</si>
  <si>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</si>
  <si>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</si>
  <si>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</si>
  <si>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</si>
  <si>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</si>
  <si>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</si>
  <si>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</si>
  <si>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</si>
  <si>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</si>
  <si>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</si>
  <si>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</si>
  <si>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</si>
  <si>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</si>
  <si>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</si>
  <si>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</si>
  <si>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</si>
  <si>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</si>
  <si>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</si>
  <si>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</si>
  <si>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</si>
  <si>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</si>
  <si>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</si>
  <si>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</si>
  <si>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</si>
  <si>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</si>
  <si>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</si>
  <si>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</si>
  <si>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</si>
  <si>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</si>
  <si>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</si>
  <si>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</si>
  <si>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</si>
  <si>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</si>
  <si>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</si>
  <si>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</si>
  <si>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</si>
  <si>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</si>
  <si>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</si>
  <si>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</si>
  <si>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</si>
  <si>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</si>
  <si>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</si>
  <si>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</si>
  <si>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</si>
  <si>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</si>
  <si>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</si>
  <si>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</si>
  <si>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</si>
  <si>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</si>
  <si>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</si>
  <si>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</si>
  <si>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</si>
  <si>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</si>
  <si>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</si>
  <si>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</si>
  <si>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</si>
  <si>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</si>
  <si>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</si>
  <si>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</si>
  <si>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</si>
  <si>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</si>
  <si>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</si>
  <si>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</si>
  <si>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</si>
  <si>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</si>
  <si>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</si>
  <si>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</si>
  <si>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</si>
  <si>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</si>
  <si>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</si>
  <si>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</si>
  <si>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</si>
  <si>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</si>
  <si>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</si>
  <si>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</si>
  <si>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</si>
  <si>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</si>
  <si>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</si>
  <si>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</si>
  <si>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</si>
  <si>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</si>
  <si>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</si>
  <si>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</si>
  <si>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</si>
  <si>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</si>
  <si>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</si>
  <si>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</si>
  <si>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</si>
  <si>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</si>
  <si>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</si>
  <si>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</si>
  <si>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</si>
  <si>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</si>
  <si>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</si>
  <si>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</si>
  <si>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</si>
  <si>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</si>
  <si>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</si>
  <si>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</si>
  <si>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</si>
  <si>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</si>
  <si>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</si>
  <si>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</si>
  <si>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</si>
  <si>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</si>
  <si>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</si>
  <si>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</si>
  <si>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</si>
  <si>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</si>
  <si>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</si>
  <si>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</si>
  <si>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</si>
  <si>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</si>
  <si>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</si>
  <si>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</si>
  <si>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</si>
  <si>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</si>
  <si>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</si>
  <si>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</si>
  <si>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</si>
  <si>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</si>
  <si>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</si>
  <si>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</si>
  <si>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</si>
  <si>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</si>
  <si>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</si>
  <si>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</si>
  <si>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</si>
  <si>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</si>
  <si>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</si>
  <si>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</si>
  <si>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</si>
  <si>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</si>
  <si>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</si>
  <si>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</si>
  <si>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</si>
  <si>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</si>
  <si>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</si>
  <si>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</si>
  <si>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</si>
  <si>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</si>
  <si>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</si>
  <si>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</si>
  <si>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</si>
  <si>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</si>
  <si>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</si>
  <si>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</si>
  <si>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</si>
  <si>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</si>
  <si>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</si>
  <si>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</si>
  <si>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</si>
  <si>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</si>
  <si>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</si>
  <si>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</si>
  <si>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</si>
  <si>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</si>
  <si>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</si>
  <si>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</si>
  <si>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</si>
  <si>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</si>
  <si>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</si>
  <si>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</si>
  <si>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</si>
  <si>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</si>
  <si>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</si>
  <si>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</si>
  <si>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</si>
  <si>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</si>
  <si>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</si>
  <si>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</si>
  <si>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</si>
  <si>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</si>
  <si>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</si>
  <si>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</si>
  <si>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</si>
  <si>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</si>
  <si>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</si>
  <si>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</si>
  <si>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</si>
  <si>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</si>
  <si>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</si>
  <si>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</si>
  <si>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</si>
  <si>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</si>
  <si>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</si>
  <si>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</si>
  <si>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</si>
  <si>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</si>
  <si>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</si>
  <si>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</si>
  <si>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</si>
  <si>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</si>
  <si>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</si>
  <si>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</si>
  <si>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</si>
  <si>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</si>
  <si>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</si>
  <si>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</si>
  <si>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</si>
  <si>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</si>
  <si>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</si>
  <si>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</si>
  <si>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</si>
  <si>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</si>
  <si>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</si>
  <si>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</si>
  <si>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</si>
  <si>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</si>
  <si>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</si>
  <si>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</si>
  <si>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</si>
  <si>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</si>
  <si>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</si>
  <si>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</si>
  <si>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</si>
  <si>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</si>
  <si>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</si>
  <si>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</si>
  <si>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</si>
  <si>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</si>
  <si>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</si>
  <si>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</si>
  <si>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</si>
  <si>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</si>
  <si>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</si>
  <si>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</si>
  <si>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</si>
  <si>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</si>
  <si>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</si>
  <si>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</si>
  <si>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</si>
  <si>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</si>
  <si>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</si>
  <si>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</si>
  <si>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</si>
  <si>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</si>
  <si>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</si>
  <si>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</si>
  <si>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</si>
  <si>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</si>
  <si>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</si>
  <si>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</si>
  <si>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</si>
  <si>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</si>
  <si>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</si>
  <si>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</si>
  <si>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</si>
  <si>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</si>
  <si>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</si>
  <si>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</si>
  <si>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</si>
  <si>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</si>
  <si>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</si>
  <si>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</si>
  <si>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</si>
  <si>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</si>
  <si>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</si>
  <si>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</si>
  <si>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</si>
  <si>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</si>
  <si>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</si>
  <si>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</si>
  <si>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</si>
  <si>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</si>
  <si>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</si>
  <si>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</si>
  <si>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</si>
  <si>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</si>
  <si>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</si>
  <si>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</si>
  <si>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</si>
  <si>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</si>
  <si>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</si>
  <si>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</si>
  <si>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</si>
  <si>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</si>
  <si>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</si>
  <si>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</si>
  <si>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</si>
  <si>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</si>
  <si>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</si>
  <si>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</si>
  <si>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</si>
  <si>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</si>
  <si>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</si>
  <si>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</si>
  <si>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</si>
  <si>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</si>
  <si>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</si>
  <si>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</si>
  <si>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</si>
  <si>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</si>
  <si>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</si>
  <si>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</si>
  <si>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</si>
  <si>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</si>
  <si>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</si>
  <si>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</si>
  <si>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</si>
  <si>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</si>
  <si>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</si>
  <si>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</si>
  <si>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</si>
  <si>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</si>
  <si>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</si>
  <si>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</si>
  <si>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</si>
  <si>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</si>
  <si>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</si>
  <si>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</si>
  <si>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</si>
  <si>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</si>
  <si>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</si>
  <si>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</si>
  <si>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</si>
  <si>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</si>
  <si>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</si>
  <si>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</si>
  <si>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</si>
  <si>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</si>
  <si>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</si>
  <si>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</si>
  <si>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</si>
  <si>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</si>
  <si>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</si>
  <si>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</si>
  <si>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</si>
  <si>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</si>
  <si>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</si>
  <si>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</si>
  <si>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</si>
  <si>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</si>
  <si>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</si>
  <si>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</si>
  <si>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</si>
  <si>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</si>
  <si>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</si>
  <si>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</si>
  <si>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</si>
  <si>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</si>
  <si>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</si>
  <si>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</si>
  <si>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</si>
  <si>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</si>
  <si>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</si>
  <si>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</si>
  <si>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</si>
  <si>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</si>
  <si>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</si>
  <si>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</si>
  <si>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</si>
  <si>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</si>
  <si>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</si>
  <si>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</si>
  <si>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</si>
  <si>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</si>
  <si>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</si>
  <si>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</si>
  <si>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</si>
  <si>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</si>
  <si>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</si>
  <si>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</si>
  <si>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</si>
  <si>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</si>
  <si>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</si>
  <si>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</si>
  <si>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</si>
  <si>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</si>
  <si>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</si>
  <si>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</si>
  <si>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</si>
  <si>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</si>
  <si>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</si>
  <si>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</si>
  <si>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</si>
  <si>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</si>
  <si>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</si>
  <si>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</si>
  <si>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</si>
  <si>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</si>
  <si>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</si>
  <si>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</si>
  <si>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</si>
  <si>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</si>
  <si>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</si>
  <si>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</si>
  <si>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</si>
  <si>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</si>
  <si>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</si>
  <si>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</si>
  <si>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</si>
  <si>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</si>
  <si>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</si>
  <si>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</si>
  <si>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</si>
  <si>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</si>
  <si>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</si>
  <si>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</si>
  <si>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</si>
  <si>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</si>
  <si>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</si>
  <si>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</si>
  <si>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</si>
  <si>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</si>
  <si>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</si>
  <si>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</si>
  <si>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</si>
  <si>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</si>
  <si>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</si>
  <si>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</si>
  <si>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</si>
  <si>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</si>
  <si>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</si>
  <si>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</si>
  <si>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</si>
  <si>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</si>
  <si>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</si>
  <si>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</si>
  <si>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</si>
  <si>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</si>
  <si>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</si>
  <si>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</si>
  <si>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</si>
  <si>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</si>
  <si>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</si>
  <si>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</si>
  <si>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</si>
  <si>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</si>
  <si>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</si>
  <si>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</si>
  <si>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</si>
  <si>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</si>
  <si>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</si>
  <si>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</si>
  <si>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</si>
  <si>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</si>
  <si>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</si>
  <si>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</si>
  <si>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</si>
  <si>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</si>
  <si>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</si>
  <si>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</si>
  <si>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</si>
  <si>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</si>
  <si>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</si>
  <si>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</si>
  <si>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</si>
  <si>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</si>
  <si>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</si>
  <si>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</si>
  <si>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</si>
  <si>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</si>
  <si>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</si>
  <si>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</si>
  <si>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</si>
  <si>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</si>
  <si>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</si>
  <si>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</si>
  <si>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</si>
  <si>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</si>
  <si>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</si>
  <si>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</si>
  <si>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</si>
  <si>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</si>
  <si>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</si>
  <si>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</si>
  <si>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</si>
  <si>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</si>
  <si>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</si>
  <si>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</si>
  <si>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</si>
  <si>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</si>
  <si>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</si>
  <si>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</si>
  <si>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</si>
  <si>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</si>
  <si>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</si>
  <si>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</si>
  <si>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</si>
  <si>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</si>
  <si>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</si>
  <si>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</si>
  <si>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</si>
  <si>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</si>
  <si>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</si>
  <si>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</si>
  <si>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</si>
  <si>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</si>
  <si>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</si>
  <si>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</si>
  <si>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</si>
  <si>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</si>
  <si>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</si>
  <si>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</si>
  <si>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</si>
  <si>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</si>
  <si>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</si>
  <si>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</si>
  <si>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</si>
  <si>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</si>
  <si>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</si>
  <si>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</si>
  <si>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</si>
  <si>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</si>
  <si>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</si>
  <si>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</si>
  <si>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</si>
  <si>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</si>
  <si>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</si>
  <si>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</si>
  <si>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</si>
  <si>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</si>
  <si>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</si>
  <si>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</si>
  <si>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</si>
  <si>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</si>
  <si>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</si>
  <si>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</si>
  <si>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</si>
  <si>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</si>
  <si>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</si>
  <si>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</si>
  <si>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</si>
  <si>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</si>
  <si>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</si>
  <si>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</si>
  <si>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</si>
  <si>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</si>
  <si>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</si>
  <si>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</si>
  <si>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</si>
  <si>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</si>
  <si>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</si>
  <si>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</si>
  <si>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</si>
  <si>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</si>
  <si>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</si>
  <si>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</si>
  <si>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</si>
  <si>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</si>
  <si>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</si>
  <si>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</si>
  <si>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</si>
  <si>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</si>
  <si>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</si>
  <si>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</si>
  <si>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</si>
  <si>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</si>
  <si>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</si>
  <si>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</si>
  <si>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</si>
  <si>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</si>
  <si>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</si>
  <si>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</si>
  <si>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</si>
  <si>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</si>
  <si>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</si>
  <si>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</si>
  <si>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</si>
  <si>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</si>
  <si>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</si>
  <si>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</si>
  <si>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</si>
  <si>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</si>
  <si>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</si>
  <si>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</si>
  <si>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</si>
  <si>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</si>
  <si>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</si>
  <si>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</si>
  <si>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</si>
  <si>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</si>
  <si>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</si>
  <si>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</si>
  <si>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</si>
  <si>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</si>
  <si>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</si>
  <si>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</si>
  <si>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</si>
  <si>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</si>
  <si>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</si>
  <si>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</si>
  <si>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</si>
  <si>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</si>
  <si>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</si>
  <si>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</si>
  <si>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</si>
  <si>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</si>
  <si>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</si>
  <si>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</si>
  <si>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</si>
  <si>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</si>
  <si>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</si>
  <si>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</si>
  <si>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</si>
  <si>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</si>
  <si>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</si>
  <si>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</si>
  <si>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</si>
  <si>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</si>
  <si>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</si>
  <si>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</si>
  <si>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</si>
  <si>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</si>
  <si>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</si>
  <si>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</si>
  <si>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</si>
  <si>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</si>
  <si>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</si>
  <si>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</si>
  <si>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</si>
  <si>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</si>
  <si>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</si>
  <si>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</si>
  <si>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</si>
  <si>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</si>
  <si>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</si>
  <si>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</si>
  <si>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</si>
  <si>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</si>
  <si>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</si>
  <si>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</si>
  <si>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</si>
  <si>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</si>
  <si>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</si>
  <si>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</si>
  <si>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</si>
  <si>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</si>
  <si>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</si>
  <si>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</si>
  <si>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</si>
  <si>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</si>
  <si>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</si>
  <si>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</si>
  <si>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</si>
  <si>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</si>
  <si>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</si>
  <si>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</si>
  <si>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</si>
  <si>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</si>
  <si>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</si>
  <si>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</si>
  <si>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</si>
  <si>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</si>
  <si>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</si>
  <si>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</si>
  <si>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</si>
  <si>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</si>
  <si>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</si>
  <si>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</si>
  <si>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</si>
  <si>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</si>
  <si>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</si>
  <si>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</si>
  <si>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</si>
  <si>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</si>
  <si>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</si>
  <si>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</si>
  <si>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</si>
  <si>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</si>
  <si>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</si>
  <si>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</si>
  <si>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</si>
  <si>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</si>
  <si>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</si>
  <si>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</si>
  <si>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</si>
  <si>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</si>
  <si>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</si>
  <si>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</si>
  <si>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</si>
  <si>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</si>
  <si>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</si>
  <si>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</si>
  <si>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</si>
  <si>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</si>
  <si>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</si>
  <si>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</si>
  <si>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</si>
  <si>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</si>
  <si>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</si>
  <si>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</si>
  <si>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</si>
  <si>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</si>
  <si>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</si>
  <si>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</si>
  <si>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</si>
  <si>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</si>
  <si>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</si>
  <si>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</si>
  <si>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</si>
  <si>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</si>
  <si>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</si>
  <si>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</si>
  <si>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</si>
  <si>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</si>
  <si>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</si>
  <si>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</si>
  <si>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</si>
  <si>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</si>
  <si>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</si>
  <si>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</si>
  <si>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</si>
  <si>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</si>
  <si>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</si>
  <si>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</si>
  <si>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</si>
  <si>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</si>
  <si>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</si>
  <si>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</si>
  <si>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</si>
  <si>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</si>
  <si>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</si>
  <si>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</si>
  <si>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</si>
  <si>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</si>
  <si>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</si>
  <si>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</si>
  <si>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</si>
  <si>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</si>
  <si>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</si>
  <si>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</si>
  <si>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</si>
  <si>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</si>
  <si>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</si>
  <si>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</si>
  <si>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</si>
  <si>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</si>
  <si>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</si>
  <si>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</si>
  <si>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</si>
  <si>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</si>
  <si>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</si>
  <si>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</si>
  <si>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</si>
  <si>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</si>
  <si>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</si>
  <si>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</si>
  <si>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</si>
  <si>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</si>
  <si>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</si>
  <si>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</si>
  <si>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</si>
  <si>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</si>
  <si>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</si>
  <si>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</si>
  <si>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</si>
  <si>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</si>
  <si>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</si>
  <si>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</si>
  <si>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</si>
  <si>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</si>
  <si>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</si>
  <si>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</si>
  <si>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</si>
  <si>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</si>
  <si>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</si>
  <si>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</si>
  <si>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</si>
  <si>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</si>
  <si>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</si>
  <si>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</si>
  <si>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</si>
  <si>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</si>
  <si>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</si>
  <si>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</si>
  <si>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</si>
  <si>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</si>
  <si>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</si>
  <si>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</si>
  <si>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</si>
  <si>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</si>
  <si>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</si>
  <si>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</si>
  <si>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</si>
  <si>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</si>
  <si>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</si>
  <si>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</si>
  <si>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</si>
  <si>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</si>
  <si>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</si>
  <si>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</si>
  <si>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</si>
  <si>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</si>
  <si>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</si>
  <si>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</si>
  <si>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</si>
  <si>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</si>
  <si>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</si>
  <si>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</si>
  <si>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</si>
  <si>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</si>
  <si>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</si>
  <si>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</si>
  <si>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</si>
  <si>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</si>
  <si>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</si>
  <si>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</si>
  <si>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</si>
  <si>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</si>
  <si>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</si>
  <si>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</si>
  <si>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</si>
  <si>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</si>
  <si>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</si>
  <si>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</si>
  <si>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</si>
  <si>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</si>
  <si>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</si>
  <si>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</si>
  <si>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</si>
  <si>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</si>
  <si>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</si>
  <si>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</si>
  <si>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</si>
  <si>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</si>
  <si>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</si>
  <si>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</si>
  <si>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</si>
  <si>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</si>
  <si>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</si>
  <si>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</si>
  <si>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</si>
  <si>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</si>
  <si>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</si>
  <si>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</si>
  <si>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</si>
  <si>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</si>
  <si>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</si>
  <si>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</si>
  <si>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</si>
  <si>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</si>
  <si>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</si>
  <si>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</si>
  <si>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</si>
  <si>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</si>
  <si>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</si>
  <si>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</si>
  <si>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</si>
  <si>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</si>
  <si>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</si>
  <si>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</si>
  <si>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</si>
  <si>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</si>
  <si>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</si>
  <si>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</si>
  <si>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</si>
  <si>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</si>
  <si>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</si>
  <si>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</si>
  <si>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</si>
  <si>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</si>
  <si>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</si>
  <si>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</si>
  <si>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</si>
  <si>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</si>
  <si>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</si>
  <si>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</si>
  <si>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</si>
  <si>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</si>
  <si>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</si>
  <si>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</si>
  <si>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</si>
  <si>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</si>
  <si>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</si>
  <si>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</si>
  <si>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</si>
  <si>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</si>
  <si>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</si>
  <si>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</si>
  <si>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</si>
  <si>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</si>
  <si>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</si>
  <si>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</si>
  <si>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</si>
  <si>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</si>
  <si>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</si>
  <si>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</si>
  <si>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</si>
  <si>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</si>
  <si>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</si>
  <si>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</si>
  <si>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</si>
  <si>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</si>
  <si>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</si>
  <si>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</si>
  <si>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</si>
  <si>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</si>
  <si>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</si>
  <si>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</si>
  <si>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</si>
  <si>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</si>
  <si>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</si>
  <si>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</si>
  <si>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</si>
  <si>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</si>
  <si>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</si>
  <si>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</si>
  <si>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</si>
  <si>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</si>
  <si>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</si>
  <si>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</si>
  <si>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</si>
  <si>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</si>
  <si>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</si>
  <si>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</si>
  <si>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</si>
  <si>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</si>
  <si>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</si>
  <si>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</si>
  <si>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</si>
  <si>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</si>
  <si>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</si>
  <si>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</si>
  <si>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</si>
  <si>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</si>
  <si>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</si>
  <si>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</si>
  <si>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</si>
  <si>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</si>
  <si>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</si>
  <si>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</si>
  <si>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</si>
  <si>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</si>
  <si>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</si>
  <si>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</si>
  <si>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</si>
  <si>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</si>
  <si>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</si>
  <si>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</si>
  <si>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</si>
  <si>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</si>
  <si>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</si>
  <si>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</si>
  <si>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</si>
  <si>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</si>
  <si>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</si>
  <si>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</si>
  <si>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</si>
  <si>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</si>
  <si>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</si>
  <si>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</si>
  <si>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</si>
  <si>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</si>
  <si>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</si>
  <si>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</si>
  <si>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</si>
  <si>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</si>
  <si>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</si>
  <si>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</si>
  <si>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</si>
  <si>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</si>
  <si>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</si>
  <si>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</si>
  <si>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</si>
  <si>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</si>
  <si>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</si>
  <si>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</si>
  <si>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</si>
  <si>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</si>
  <si>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</si>
  <si>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</si>
  <si>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</si>
  <si>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</si>
  <si>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</si>
  <si>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</si>
  <si>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</si>
  <si>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</si>
  <si>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</si>
  <si>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</si>
  <si>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</si>
  <si>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</si>
  <si>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</si>
  <si>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</si>
  <si>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</si>
  <si>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</si>
  <si>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</si>
  <si>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</si>
  <si>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</si>
  <si>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</si>
  <si>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</si>
  <si>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</si>
  <si>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</si>
  <si>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</si>
  <si>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</si>
  <si>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</si>
  <si>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</si>
  <si>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</si>
  <si>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</si>
  <si>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</si>
  <si>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</si>
  <si>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</si>
  <si>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</si>
  <si>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</si>
  <si>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</si>
  <si>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</si>
  <si>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</si>
  <si>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</si>
  <si>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</si>
  <si>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</si>
  <si>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</si>
  <si>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</si>
  <si>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</si>
  <si>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</si>
  <si>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</si>
  <si>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</si>
  <si>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</si>
  <si>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</si>
  <si>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</si>
  <si>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</si>
  <si>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</si>
  <si>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</si>
  <si>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</si>
  <si>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</si>
  <si>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</si>
  <si>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</si>
  <si>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</si>
  <si>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</si>
  <si>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</si>
  <si>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</si>
  <si>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</si>
  <si>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</si>
  <si>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</si>
  <si>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</si>
  <si>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</si>
  <si>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</si>
  <si>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</si>
  <si>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</si>
  <si>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</si>
  <si>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</si>
  <si>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</si>
  <si>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</si>
  <si>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</si>
  <si>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</si>
  <si>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</si>
  <si>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</si>
  <si>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</si>
  <si>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</si>
  <si>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</si>
  <si>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</si>
  <si>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</si>
  <si>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</si>
  <si>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</si>
  <si>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</si>
  <si>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</si>
  <si>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</si>
  <si>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</si>
  <si>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</si>
  <si>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</si>
  <si>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</si>
  <si>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</si>
  <si>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</si>
  <si>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</si>
  <si>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</si>
  <si>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</si>
  <si>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</si>
  <si>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</si>
  <si>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</si>
  <si>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</si>
  <si>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</si>
  <si>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</si>
  <si>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</si>
  <si>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</si>
  <si>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</si>
  <si>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</si>
  <si>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</si>
  <si>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</si>
  <si>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</si>
  <si>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</si>
  <si>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</si>
  <si>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</si>
  <si>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</si>
  <si>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</si>
  <si>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</si>
  <si>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</si>
  <si>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</si>
  <si>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</si>
  <si>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</si>
  <si>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</si>
  <si>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</si>
  <si>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</si>
  <si>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</si>
  <si>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</si>
  <si>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</si>
  <si>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</si>
  <si>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</si>
  <si>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</si>
  <si>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</si>
  <si>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</si>
  <si>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</si>
  <si>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</si>
  <si>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</si>
  <si>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</si>
  <si>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</si>
  <si>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</si>
  <si>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</si>
  <si>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</si>
  <si>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</si>
  <si>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</si>
  <si>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</si>
  <si>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</si>
  <si>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</si>
  <si>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</si>
  <si>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</si>
  <si>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</si>
  <si>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</si>
  <si>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</si>
  <si>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</si>
  <si>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</si>
  <si>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</si>
  <si>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</si>
  <si>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</si>
  <si>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</si>
  <si>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</si>
  <si>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</si>
  <si>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</si>
  <si>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</si>
  <si>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</si>
  <si>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</si>
  <si>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</si>
  <si>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</si>
  <si>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</si>
  <si>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</si>
  <si>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</si>
  <si>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</si>
  <si>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</si>
  <si>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</si>
  <si>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</si>
  <si>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</si>
  <si>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</si>
  <si>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</si>
  <si>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</si>
  <si>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</si>
  <si>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</si>
  <si>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</si>
  <si>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</si>
  <si>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</si>
  <si>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</si>
  <si>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</si>
  <si>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</si>
  <si>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</si>
  <si>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</si>
  <si>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</si>
  <si>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</si>
  <si>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</si>
  <si>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</si>
  <si>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</si>
  <si>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</si>
  <si>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</si>
  <si>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</si>
  <si>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</si>
  <si>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</si>
  <si>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</si>
  <si>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</si>
  <si>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</si>
  <si>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</si>
  <si>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product id</t>
  </si>
  <si>
    <t xml:space="preserve">coffee type name </t>
  </si>
  <si>
    <t>Roast type name</t>
  </si>
  <si>
    <t>2021</t>
  </si>
  <si>
    <t>Apr</t>
  </si>
  <si>
    <t>May</t>
  </si>
  <si>
    <t>Years (Order Date)</t>
  </si>
  <si>
    <t>Months (Order Date)</t>
  </si>
  <si>
    <t>Arabica</t>
  </si>
  <si>
    <t>Excelsa</t>
  </si>
  <si>
    <t>Liberica</t>
  </si>
  <si>
    <t>Robusta</t>
  </si>
  <si>
    <t>Sum of Sales</t>
  </si>
  <si>
    <t>2019</t>
  </si>
  <si>
    <t>Jan</t>
  </si>
  <si>
    <t>Feb</t>
  </si>
  <si>
    <t>Mar</t>
  </si>
  <si>
    <t>Jun</t>
  </si>
  <si>
    <t>Jul</t>
  </si>
  <si>
    <t>Aug</t>
  </si>
  <si>
    <t>Sep</t>
  </si>
  <si>
    <t>Oct</t>
  </si>
  <si>
    <t>Nov</t>
  </si>
  <si>
    <t>Dec</t>
  </si>
  <si>
    <t>2020</t>
  </si>
  <si>
    <t>2022</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</si>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</sst>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8" formatCode="#,##0_ ;\-#,##0\ "/>
    <numFmt numFmtId="169" formatCode="[$$-409]#,##0_ ;\-[$$-409]#,##0\ "/>
  </numFmts>
  <fonts count="3" x14ac:knownFonts="1">
    <font>
      <sz val="11"/>
      <color theme="1"/>
      <name val="Calibri"/>
      <family val="2"/>
      <scheme val="minor"/>
    </font>
    <font>
      <sz val="11"/>
      <color indexed="8"/>
      <name val="Calibri"/>
      <family val="2"/>
    </font>
    <font>
      <sz val="11"/>
      <color theme="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168" fontId="0" fillId="0" borderId="0" xfId="0" applyNumberFormat="1"/>
    <xf numFmtId="169" fontId="0" fillId="0" borderId="0" xfId="0" applyNumberFormat="1"/>
    <xf numFmtId="0" fontId="2" fillId="0" borderId="0" xfId="0" applyFont="1"/>
  </cellXfs>
  <cellStyles count="1">
    <cellStyle name="Normal" xfId="0" builtinId="0"/>
  </cellStyles>
  <dxfs count="17">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diagonalUp="0" diagonalDown="0">
        <left style="thin">
          <color theme="0"/>
        </left>
        <right style="thin">
          <color theme="0"/>
        </right>
        <top style="thin">
          <color theme="0"/>
        </top>
        <bottom style="thin">
          <color theme="0"/>
        </bottom>
        <vertical/>
        <horizontal/>
      </border>
    </dxf>
    <dxf>
      <font>
        <b val="0"/>
        <i val="0"/>
        <sz val="11"/>
        <color theme="0"/>
        <name val="Calibri"/>
        <family val="2"/>
        <scheme val="minor"/>
      </font>
      <fill>
        <patternFill patternType="solid">
          <fgColor theme="0"/>
          <bgColor rgb="FF3C1464"/>
        </patternFill>
      </fill>
      <border>
        <left style="thin">
          <color rgb="FF3B1464"/>
        </left>
        <right style="thin">
          <color rgb="FF3B1464"/>
        </right>
        <top style="thin">
          <color rgb="FF3B1464"/>
        </top>
        <bottom style="thin">
          <color rgb="FF3B1464"/>
        </bottom>
      </border>
    </dxf>
    <dxf>
      <font>
        <b val="0"/>
        <i/>
        <sz val="10"/>
        <color theme="0"/>
        <name val="Calibri"/>
        <family val="2"/>
        <scheme val="minor"/>
      </font>
      <fill>
        <patternFill>
          <bgColor rgb="FF3C1464"/>
        </patternFill>
      </fill>
    </dxf>
    <dxf>
      <font>
        <b/>
        <i val="0"/>
        <sz val="10"/>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0"/>
        <color theme="0"/>
        <name val="Calibri"/>
        <family val="2"/>
        <scheme val="minor"/>
      </font>
      <border>
        <left style="thin">
          <color theme="0"/>
        </left>
        <right style="thin">
          <color theme="0"/>
        </right>
        <top style="thin">
          <color theme="0"/>
        </top>
        <bottom style="thin">
          <color theme="0"/>
        </bottom>
      </border>
    </dxf>
    <dxf>
      <font>
        <b val="0"/>
        <i val="0"/>
        <sz val="10"/>
        <name val="Calibri"/>
        <family val="2"/>
        <scheme val="minor"/>
      </font>
      <fill>
        <patternFill>
          <bgColor rgb="FF3C1464"/>
        </patternFill>
      </fill>
    </dxf>
  </dxfs>
  <tableStyles count="3" defaultTableStyle="TableStyleMedium2" defaultPivotStyle="PivotStyleMedium9">
    <tableStyle name="purple slicer style" pivot="0" table="0" count="7" xr9:uid="{306FE27A-87C6-4A57-869B-821C406E3674}">
      <tableStyleElement type="wholeTable" dxfId="16"/>
      <tableStyleElement type="headerRow" dxfId="15"/>
    </tableStyle>
    <tableStyle name="purple timeline style" pivot="0" table="0" count="9" xr9:uid="{DBDFEB02-E510-405D-AA4D-4CAC4BEFC170}">
      <tableStyleElement type="wholeTable" dxfId="14"/>
      <tableStyleElement type="headerRow" dxfId="13"/>
    </tableStyle>
    <tableStyle name="purple timeline styles" pivot="0" table="0" count="8" xr9:uid="{F54B4C45-DC63-4C0B-B61B-96F095574815}">
      <tableStyleElement type="wholeTable" dxfId="12"/>
      <tableStyleElement type="headerRow" dxfId="11"/>
    </tableStyle>
  </tableStyles>
  <colors>
    <mruColors>
      <color rgb="FF3B1464"/>
      <color rgb="FF3C1464"/>
      <color rgb="FFDBC3F3"/>
      <color rgb="FFB07BE5"/>
      <color rgb="FFD1B2F0"/>
    </mruColors>
  </colors>
  <extLst>
    <ext xmlns:x14="http://schemas.microsoft.com/office/spreadsheetml/2009/9/main" uri="{46F421CA-312F-682f-3DD2-61675219B42D}">
      <x14:dxfs count="5">
        <dxf>
          <font>
            <b/>
            <i val="0"/>
            <sz val="10"/>
            <name val="Calibri"/>
            <family val="2"/>
            <scheme val="minor"/>
          </font>
          <border>
            <left style="thin">
              <color theme="0"/>
            </left>
            <right style="thin">
              <color theme="0"/>
            </right>
            <top style="thin">
              <color theme="0"/>
            </top>
            <bottom style="thin">
              <color theme="0"/>
            </bottom>
          </border>
        </dxf>
        <dxf>
          <font>
            <b/>
            <i val="0"/>
            <sz val="10"/>
            <color theme="0"/>
            <name val="Calibri"/>
            <family val="2"/>
            <scheme val="minor"/>
          </font>
          <border>
            <left style="thin">
              <color theme="0"/>
            </left>
            <right style="thin">
              <color theme="0"/>
            </right>
            <top style="thin">
              <color theme="0"/>
            </top>
            <bottom style="thin">
              <color theme="0"/>
            </bottom>
          </border>
        </dxf>
        <dxf>
          <font>
            <b/>
            <i val="0"/>
            <sz val="10"/>
            <color theme="0"/>
            <name val="Calibri"/>
            <family val="2"/>
            <scheme val="minor"/>
          </font>
          <border>
            <left style="thin">
              <color theme="0"/>
            </left>
            <right style="thin">
              <color theme="0"/>
            </right>
            <top style="thin">
              <color theme="0"/>
            </top>
            <bottom style="thin">
              <color theme="0"/>
            </bottom>
          </border>
        </dxf>
        <dxf>
          <font>
            <b/>
            <i val="0"/>
            <sz val="10"/>
            <color theme="0"/>
            <name val="Calibri"/>
            <family val="2"/>
            <scheme val="minor"/>
          </font>
          <border>
            <left style="thin">
              <color theme="0"/>
            </left>
            <right style="thin">
              <color theme="0"/>
            </right>
            <top style="thin">
              <color theme="0"/>
            </top>
            <bottom style="thin">
              <color theme="0"/>
            </bottom>
          </border>
        </dxf>
        <dxf>
          <font>
            <b/>
            <i val="0"/>
            <sz val="10"/>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style">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13">
        <dxf>
          <fill>
            <patternFill patternType="solid">
              <fgColor theme="0" tint="-0.14999847407452621"/>
              <bgColor theme="0" tint="-0.14999847407452621"/>
            </patternFill>
          </fill>
        </dxf>
        <dxf>
          <fill>
            <patternFill patternType="solid">
              <fgColor theme="0"/>
              <bgColor rgb="FFB07BE5"/>
            </patternFill>
          </fill>
        </dxf>
        <dxf>
          <font>
            <b/>
            <i val="0"/>
            <sz val="10"/>
            <color theme="0"/>
            <name val="Calibri"/>
            <family val="2"/>
            <scheme val="minor"/>
          </font>
        </dxf>
        <dxf>
          <font>
            <b/>
            <i val="0"/>
            <sz val="10"/>
            <color theme="0"/>
            <name val="Agency FB"/>
            <family val="2"/>
            <scheme val="none"/>
          </font>
        </dxf>
        <dxf>
          <font>
            <sz val="9"/>
            <color theme="1" tint="0.499984740745262"/>
          </font>
        </dxf>
        <dxf>
          <font>
            <b/>
            <i val="0"/>
            <sz val="10"/>
            <color theme="0"/>
            <name val="Calibri"/>
            <family val="2"/>
            <scheme val="minor"/>
          </font>
        </dxf>
        <dxf>
          <fill>
            <patternFill>
              <bgColor rgb="FF3C1464"/>
            </patternFill>
          </fill>
        </dxf>
        <dxf>
          <fill>
            <patternFill patternType="solid">
              <fgColor theme="0" tint="-0.14996795556505021"/>
              <bgColor rgb="FF3C1464"/>
            </patternFill>
          </fill>
        </dxf>
        <dxf>
          <fill>
            <patternFill patternType="solid">
              <fgColor theme="0"/>
              <bgColor rgb="FF3C1464"/>
            </patternFill>
          </fill>
          <border>
            <left style="thin">
              <color rgb="FF3C1464"/>
            </left>
            <right style="thin">
              <color rgb="FF3C1464"/>
            </right>
            <top style="thin">
              <color rgb="FF3C1464"/>
            </top>
            <bottom style="thin">
              <color rgb="FF3C1464"/>
            </bottom>
          </border>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 type="selectedTimeBlockSpace" dxfId="6"/>
          </x15:timelineStyleElements>
        </x15:timelineStyle>
        <x15:timelineStyle name="purple timeline styles">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[sales_dashboard.xlsx]totalsales!total 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EE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EE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EE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 ;\-#,##0\ </c:formatCode>
                <c:ptCount val="44"/>
                <c:pt idx="1">
                  <c:v>162.125</c:v>
                </c:pt>
                <c:pt idx="3">
                  <c:v>242.36999999999998</c:v>
                </c:pt>
                <c:pt idx="5">
                  <c:v>163.01999999999998</c:v>
                </c:pt>
                <c:pt idx="6">
                  <c:v>175.06999999999996</c:v>
                </c:pt>
                <c:pt idx="7">
                  <c:v>121.21499999999997</c:v>
                </c:pt>
                <c:pt idx="9">
                  <c:v>114.00999999999999</c:v>
                </c:pt>
                <c:pt idx="10">
                  <c:v>245.33499999999998</c:v>
                </c:pt>
                <c:pt idx="11">
                  <c:v>17.384999999999998</c:v>
                </c:pt>
                <c:pt idx="12">
                  <c:v>47.25</c:v>
                </c:pt>
                <c:pt idx="13">
                  <c:v>5.97</c:v>
                </c:pt>
                <c:pt idx="14">
                  <c:v>63.81</c:v>
                </c:pt>
                <c:pt idx="16">
                  <c:v>215.31499999999997</c:v>
                </c:pt>
                <c:pt idx="17">
                  <c:v>240.74999999999997</c:v>
                </c:pt>
                <c:pt idx="18">
                  <c:v>351.14999999999992</c:v>
                </c:pt>
                <c:pt idx="20">
                  <c:v>24.66</c:v>
                </c:pt>
                <c:pt idx="21">
                  <c:v>278.15499999999997</c:v>
                </c:pt>
                <c:pt idx="22">
                  <c:v>349.94499999999994</c:v>
                </c:pt>
                <c:pt idx="23">
                  <c:v>71.98</c:v>
                </c:pt>
                <c:pt idx="24">
                  <c:v>151.875</c:v>
                </c:pt>
                <c:pt idx="25">
                  <c:v>172.2</c:v>
                </c:pt>
                <c:pt idx="26">
                  <c:v>225.89999999999998</c:v>
                </c:pt>
                <c:pt idx="27">
                  <c:v>39.42</c:v>
                </c:pt>
                <c:pt idx="28">
                  <c:v>91.5</c:v>
                </c:pt>
                <c:pt idx="29">
                  <c:v>150.68499999999997</c:v>
                </c:pt>
                <c:pt idx="31">
                  <c:v>168.10499999999999</c:v>
                </c:pt>
                <c:pt idx="32">
                  <c:v>173.41499999999999</c:v>
                </c:pt>
                <c:pt idx="33">
                  <c:v>56.07</c:v>
                </c:pt>
                <c:pt idx="34">
                  <c:v>260.01</c:v>
                </c:pt>
                <c:pt idx="35">
                  <c:v>197.61499999999998</c:v>
                </c:pt>
                <c:pt idx="36">
                  <c:v>82.634999999999991</c:v>
                </c:pt>
                <c:pt idx="37">
                  <c:v>65.67</c:v>
                </c:pt>
                <c:pt idx="38">
                  <c:v>232.76</c:v>
                </c:pt>
                <c:pt idx="39">
                  <c:v>190.125</c:v>
                </c:pt>
                <c:pt idx="40">
                  <c:v>92.389999999999986</c:v>
                </c:pt>
                <c:pt idx="41">
                  <c:v>47.76</c:v>
                </c:pt>
                <c:pt idx="42">
                  <c:v>81.534999999999997</c:v>
                </c:pt>
                <c:pt idx="43">
                  <c:v>29.784999999999997</c:v>
                </c:pt>
              </c:numCache>
            </c:numRef>
          </c:val>
          <c:smooth val="0"/>
          <c:extLst>
            <c:ext xmlns:c16="http://schemas.microsoft.com/office/drawing/2014/chart" uri="{C3380CC4-5D6E-409C-BE32-E72D297353CC}">
              <c16:uniqueId val="{00000004-65E4-41AD-8D7B-3A419D018FE3}"/>
            </c:ext>
          </c:extLst>
        </c:ser>
        <c:ser>
          <c:idx val="1"/>
          <c:order val="1"/>
          <c:tx>
            <c:strRef>
              <c:f>totalsales!$D$3:$D$4</c:f>
              <c:strCache>
                <c:ptCount val="1"/>
                <c:pt idx="0">
                  <c:v>Excelsa</c:v>
                </c:pt>
              </c:strCache>
            </c:strRef>
          </c:tx>
          <c:spPr>
            <a:ln w="28575" cap="rnd">
              <a:solidFill>
                <a:srgbClr val="C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 ;\-#,##0\ </c:formatCode>
                <c:ptCount val="44"/>
                <c:pt idx="0">
                  <c:v>107.72999999999999</c:v>
                </c:pt>
                <c:pt idx="1">
                  <c:v>88.21</c:v>
                </c:pt>
                <c:pt idx="2">
                  <c:v>159.57999999999998</c:v>
                </c:pt>
                <c:pt idx="3">
                  <c:v>499.90499999999992</c:v>
                </c:pt>
                <c:pt idx="4">
                  <c:v>75.734999999999999</c:v>
                </c:pt>
                <c:pt idx="5">
                  <c:v>130.625</c:v>
                </c:pt>
                <c:pt idx="6">
                  <c:v>55.19</c:v>
                </c:pt>
                <c:pt idx="7">
                  <c:v>29.7</c:v>
                </c:pt>
                <c:pt idx="8">
                  <c:v>130.35</c:v>
                </c:pt>
                <c:pt idx="9">
                  <c:v>39.69</c:v>
                </c:pt>
                <c:pt idx="10">
                  <c:v>63.249999999999993</c:v>
                </c:pt>
                <c:pt idx="11">
                  <c:v>321.58499999999992</c:v>
                </c:pt>
                <c:pt idx="12">
                  <c:v>10.935</c:v>
                </c:pt>
                <c:pt idx="13">
                  <c:v>94.55</c:v>
                </c:pt>
                <c:pt idx="14">
                  <c:v>186.03</c:v>
                </c:pt>
                <c:pt idx="15">
                  <c:v>269.49999999999994</c:v>
                </c:pt>
                <c:pt idx="16">
                  <c:v>296.05500000000001</c:v>
                </c:pt>
                <c:pt idx="17">
                  <c:v>165.71499999999997</c:v>
                </c:pt>
                <c:pt idx="18">
                  <c:v>117.425</c:v>
                </c:pt>
                <c:pt idx="21">
                  <c:v>366.58499999999998</c:v>
                </c:pt>
                <c:pt idx="22">
                  <c:v>142.56</c:v>
                </c:pt>
                <c:pt idx="23">
                  <c:v>130.08499999999998</c:v>
                </c:pt>
                <c:pt idx="24">
                  <c:v>127.47499999999999</c:v>
                </c:pt>
                <c:pt idx="25">
                  <c:v>235.65</c:v>
                </c:pt>
                <c:pt idx="26">
                  <c:v>160.73999999999998</c:v>
                </c:pt>
                <c:pt idx="27">
                  <c:v>233.23</c:v>
                </c:pt>
                <c:pt idx="28">
                  <c:v>38.370000000000005</c:v>
                </c:pt>
                <c:pt idx="29">
                  <c:v>123.83000000000001</c:v>
                </c:pt>
                <c:pt idx="30">
                  <c:v>268.87499999999994</c:v>
                </c:pt>
                <c:pt idx="31">
                  <c:v>207.26</c:v>
                </c:pt>
                <c:pt idx="32">
                  <c:v>238.27500000000003</c:v>
                </c:pt>
                <c:pt idx="34">
                  <c:v>106.02000000000001</c:v>
                </c:pt>
                <c:pt idx="35">
                  <c:v>18.225000000000001</c:v>
                </c:pt>
                <c:pt idx="36">
                  <c:v>93.960000000000008</c:v>
                </c:pt>
                <c:pt idx="37">
                  <c:v>4.125</c:v>
                </c:pt>
                <c:pt idx="38">
                  <c:v>28.395</c:v>
                </c:pt>
                <c:pt idx="39">
                  <c:v>220.45499999999996</c:v>
                </c:pt>
                <c:pt idx="40">
                  <c:v>141.95499999999998</c:v>
                </c:pt>
                <c:pt idx="41">
                  <c:v>189.68</c:v>
                </c:pt>
                <c:pt idx="42">
                  <c:v>165.41499999999996</c:v>
                </c:pt>
                <c:pt idx="43">
                  <c:v>41.25</c:v>
                </c:pt>
              </c:numCache>
            </c:numRef>
          </c:val>
          <c:smooth val="0"/>
          <c:extLst>
            <c:ext xmlns:c16="http://schemas.microsoft.com/office/drawing/2014/chart" uri="{C3380CC4-5D6E-409C-BE32-E72D297353CC}">
              <c16:uniqueId val="{00000005-65E4-41AD-8D7B-3A419D018FE3}"/>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 ;\-#,##0\ </c:formatCode>
                <c:ptCount val="44"/>
                <c:pt idx="0">
                  <c:v>95.1</c:v>
                </c:pt>
                <c:pt idx="1">
                  <c:v>314.89999999999992</c:v>
                </c:pt>
                <c:pt idx="2">
                  <c:v>75.69</c:v>
                </c:pt>
                <c:pt idx="3">
                  <c:v>104.65</c:v>
                </c:pt>
                <c:pt idx="4">
                  <c:v>193.83499999999998</c:v>
                </c:pt>
                <c:pt idx="5">
                  <c:v>46.769999999999996</c:v>
                </c:pt>
                <c:pt idx="6">
                  <c:v>12.95</c:v>
                </c:pt>
                <c:pt idx="8">
                  <c:v>210.72499999999997</c:v>
                </c:pt>
                <c:pt idx="9">
                  <c:v>161.16499999999999</c:v>
                </c:pt>
                <c:pt idx="10">
                  <c:v>126.49999999999999</c:v>
                </c:pt>
                <c:pt idx="11">
                  <c:v>137.85</c:v>
                </c:pt>
                <c:pt idx="12">
                  <c:v>231.88</c:v>
                </c:pt>
                <c:pt idx="13">
                  <c:v>73.740000000000009</c:v>
                </c:pt>
                <c:pt idx="14">
                  <c:v>200.345</c:v>
                </c:pt>
                <c:pt idx="15">
                  <c:v>23.774999999999999</c:v>
                </c:pt>
                <c:pt idx="16">
                  <c:v>23.774999999999999</c:v>
                </c:pt>
                <c:pt idx="17">
                  <c:v>212.42499999999998</c:v>
                </c:pt>
                <c:pt idx="18">
                  <c:v>61.11</c:v>
                </c:pt>
                <c:pt idx="19">
                  <c:v>31.97</c:v>
                </c:pt>
                <c:pt idx="20">
                  <c:v>25.049999999999997</c:v>
                </c:pt>
                <c:pt idx="21">
                  <c:v>305.73999999999995</c:v>
                </c:pt>
                <c:pt idx="22">
                  <c:v>227.89999999999998</c:v>
                </c:pt>
                <c:pt idx="23">
                  <c:v>23.31</c:v>
                </c:pt>
                <c:pt idx="24">
                  <c:v>78.63</c:v>
                </c:pt>
                <c:pt idx="25">
                  <c:v>7.77</c:v>
                </c:pt>
                <c:pt idx="26">
                  <c:v>126.90999999999998</c:v>
                </c:pt>
                <c:pt idx="27">
                  <c:v>225.92499999999998</c:v>
                </c:pt>
                <c:pt idx="28">
                  <c:v>3.8849999999999998</c:v>
                </c:pt>
                <c:pt idx="29">
                  <c:v>21.825000000000003</c:v>
                </c:pt>
                <c:pt idx="30">
                  <c:v>8.73</c:v>
                </c:pt>
                <c:pt idx="32">
                  <c:v>46.62</c:v>
                </c:pt>
                <c:pt idx="33">
                  <c:v>299.07</c:v>
                </c:pt>
                <c:pt idx="34">
                  <c:v>262.72000000000003</c:v>
                </c:pt>
                <c:pt idx="35">
                  <c:v>241.85</c:v>
                </c:pt>
                <c:pt idx="36">
                  <c:v>380.43499999999995</c:v>
                </c:pt>
                <c:pt idx="37">
                  <c:v>23.774999999999999</c:v>
                </c:pt>
                <c:pt idx="38">
                  <c:v>458.14499999999998</c:v>
                </c:pt>
                <c:pt idx="39">
                  <c:v>42.734999999999999</c:v>
                </c:pt>
                <c:pt idx="40">
                  <c:v>79.180000000000007</c:v>
                </c:pt>
                <c:pt idx="41">
                  <c:v>8.73</c:v>
                </c:pt>
              </c:numCache>
            </c:numRef>
          </c:val>
          <c:smooth val="0"/>
          <c:extLst>
            <c:ext xmlns:c16="http://schemas.microsoft.com/office/drawing/2014/chart" uri="{C3380CC4-5D6E-409C-BE32-E72D297353CC}">
              <c16:uniqueId val="{00000006-65E4-41AD-8D7B-3A419D018FE3}"/>
            </c:ext>
          </c:extLst>
        </c:ser>
        <c:ser>
          <c:idx val="3"/>
          <c:order val="3"/>
          <c:tx>
            <c:strRef>
              <c:f>totalsales!$F$3:$F$4</c:f>
              <c:strCache>
                <c:ptCount val="1"/>
                <c:pt idx="0">
                  <c:v>Robusta</c:v>
                </c:pt>
              </c:strCache>
            </c:strRef>
          </c:tx>
          <c:spPr>
            <a:ln w="28575" cap="rnd">
              <a:solidFill>
                <a:srgbClr val="EE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 ;\-#,##0\ </c:formatCode>
                <c:ptCount val="44"/>
                <c:pt idx="0">
                  <c:v>11.94</c:v>
                </c:pt>
                <c:pt idx="1">
                  <c:v>100.23999999999998</c:v>
                </c:pt>
                <c:pt idx="2">
                  <c:v>89.299999999999983</c:v>
                </c:pt>
                <c:pt idx="3">
                  <c:v>137.33999999999997</c:v>
                </c:pt>
                <c:pt idx="4">
                  <c:v>68.039999999999992</c:v>
                </c:pt>
                <c:pt idx="5">
                  <c:v>281.52</c:v>
                </c:pt>
                <c:pt idx="6">
                  <c:v>59.699999999999996</c:v>
                </c:pt>
                <c:pt idx="7">
                  <c:v>43.019999999999996</c:v>
                </c:pt>
                <c:pt idx="8">
                  <c:v>457.07999999999993</c:v>
                </c:pt>
                <c:pt idx="10">
                  <c:v>73.125</c:v>
                </c:pt>
                <c:pt idx="11">
                  <c:v>152.035</c:v>
                </c:pt>
                <c:pt idx="12">
                  <c:v>21.495000000000001</c:v>
                </c:pt>
                <c:pt idx="13">
                  <c:v>27.15</c:v>
                </c:pt>
                <c:pt idx="14">
                  <c:v>65.67</c:v>
                </c:pt>
                <c:pt idx="15">
                  <c:v>125.61499999999998</c:v>
                </c:pt>
                <c:pt idx="16">
                  <c:v>14.924999999999999</c:v>
                </c:pt>
                <c:pt idx="17">
                  <c:v>140.88</c:v>
                </c:pt>
                <c:pt idx="18">
                  <c:v>147.67500000000001</c:v>
                </c:pt>
                <c:pt idx="19">
                  <c:v>11.94</c:v>
                </c:pt>
                <c:pt idx="20">
                  <c:v>5.97</c:v>
                </c:pt>
                <c:pt idx="21">
                  <c:v>131.44999999999999</c:v>
                </c:pt>
                <c:pt idx="22">
                  <c:v>77.234999999999999</c:v>
                </c:pt>
                <c:pt idx="23">
                  <c:v>59.194999999999993</c:v>
                </c:pt>
                <c:pt idx="24">
                  <c:v>124.37499999999999</c:v>
                </c:pt>
                <c:pt idx="25">
                  <c:v>64.44</c:v>
                </c:pt>
                <c:pt idx="26">
                  <c:v>89.534999999999982</c:v>
                </c:pt>
                <c:pt idx="27">
                  <c:v>82.339999999999989</c:v>
                </c:pt>
                <c:pt idx="28">
                  <c:v>88.07</c:v>
                </c:pt>
                <c:pt idx="30">
                  <c:v>53.699999999999996</c:v>
                </c:pt>
                <c:pt idx="31">
                  <c:v>175.54999999999995</c:v>
                </c:pt>
                <c:pt idx="32">
                  <c:v>35.849999999999994</c:v>
                </c:pt>
                <c:pt idx="33">
                  <c:v>141.08500000000001</c:v>
                </c:pt>
                <c:pt idx="34">
                  <c:v>189.47499999999999</c:v>
                </c:pt>
                <c:pt idx="35">
                  <c:v>26.849999999999998</c:v>
                </c:pt>
                <c:pt idx="36">
                  <c:v>78.034999999999997</c:v>
                </c:pt>
                <c:pt idx="38">
                  <c:v>240.34999999999997</c:v>
                </c:pt>
                <c:pt idx="39">
                  <c:v>119.04499999999999</c:v>
                </c:pt>
                <c:pt idx="40">
                  <c:v>95.6</c:v>
                </c:pt>
                <c:pt idx="41">
                  <c:v>138.72499999999997</c:v>
                </c:pt>
                <c:pt idx="42">
                  <c:v>65.669999999999987</c:v>
                </c:pt>
                <c:pt idx="43">
                  <c:v>45.379999999999995</c:v>
                </c:pt>
              </c:numCache>
            </c:numRef>
          </c:val>
          <c:smooth val="0"/>
          <c:extLst>
            <c:ext xmlns:c16="http://schemas.microsoft.com/office/drawing/2014/chart" uri="{C3380CC4-5D6E-409C-BE32-E72D297353CC}">
              <c16:uniqueId val="{00000007-65E4-41AD-8D7B-3A419D018FE3}"/>
            </c:ext>
          </c:extLst>
        </c:ser>
        <c:dLbls>
          <c:showLegendKey val="0"/>
          <c:showVal val="0"/>
          <c:showCatName val="0"/>
          <c:showSerName val="0"/>
          <c:showPercent val="0"/>
          <c:showBubbleSize val="0"/>
        </c:dLbls>
        <c:smooth val="0"/>
        <c:axId val="1525344112"/>
        <c:axId val="1525352272"/>
      </c:lineChart>
      <c:catAx>
        <c:axId val="152534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352272"/>
        <c:crosses val="autoZero"/>
        <c:auto val="1"/>
        <c:lblAlgn val="ctr"/>
        <c:lblOffset val="100"/>
        <c:noMultiLvlLbl val="0"/>
      </c:catAx>
      <c:valAx>
        <c:axId val="1525352272"/>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344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[sales_dashboard.xlsx]countrybarchart!total sales</c:name>
    <c:fmtId val="2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sales</a:t>
            </a:r>
            <a:r>
              <a:rPr lang="en-US" baseline="0">
                <a:solidFill>
                  <a:srgbClr val="3C1464"/>
                </a:solidFill>
              </a:rPr>
              <a:t> by country</a:t>
            </a:r>
            <a:endParaRPr lang="en-US">
              <a:solidFill>
                <a:srgbClr val="3C1464"/>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38100">
            <a:solidFill>
              <a:schemeClr val="bg1"/>
            </a:solidFill>
          </a:ln>
          <a:effectLst/>
        </c:spPr>
      </c:pivotFmt>
      <c:pivotFmt>
        <c:idx val="2"/>
        <c:spPr>
          <a:solidFill>
            <a:schemeClr val="accent6">
              <a:lumMod val="75000"/>
            </a:schemeClr>
          </a:solidFill>
          <a:ln w="38100">
            <a:solidFill>
              <a:schemeClr val="bg1"/>
            </a:solidFill>
          </a:ln>
          <a:effectLst/>
        </c:spPr>
      </c:pivotFmt>
      <c:pivotFmt>
        <c:idx val="3"/>
        <c:spPr>
          <a:solidFill>
            <a:schemeClr val="accent6">
              <a:lumMod val="60000"/>
              <a:lumOff val="40000"/>
            </a:schemeClr>
          </a:solidFill>
          <a:ln w="38100">
            <a:solidFill>
              <a:schemeClr val="bg1"/>
            </a:solidFill>
          </a:ln>
          <a:effectLst/>
        </c:spPr>
      </c:pivotFmt>
      <c:pivotFmt>
        <c:idx val="4"/>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38100">
            <a:solidFill>
              <a:schemeClr val="bg1"/>
            </a:solidFill>
          </a:ln>
          <a:effectLst/>
        </c:spPr>
      </c:pivotFmt>
      <c:pivotFmt>
        <c:idx val="6"/>
        <c:spPr>
          <a:solidFill>
            <a:schemeClr val="accent6">
              <a:lumMod val="75000"/>
            </a:schemeClr>
          </a:solidFill>
          <a:ln w="38100">
            <a:solidFill>
              <a:schemeClr val="bg1"/>
            </a:solidFill>
          </a:ln>
          <a:effectLst/>
        </c:spPr>
      </c:pivotFmt>
      <c:pivotFmt>
        <c:idx val="7"/>
        <c:spPr>
          <a:solidFill>
            <a:schemeClr val="accent6">
              <a:lumMod val="50000"/>
            </a:schemeClr>
          </a:solidFill>
          <a:ln w="38100">
            <a:solidFill>
              <a:schemeClr val="bg1"/>
            </a:solidFill>
          </a:ln>
          <a:effectLst/>
        </c:spPr>
      </c:pivotFmt>
      <c:pivotFmt>
        <c:idx val="8"/>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w="38100">
            <a:solidFill>
              <a:schemeClr val="bg1"/>
            </a:solidFill>
          </a:ln>
          <a:effectLst/>
        </c:spPr>
      </c:pivotFmt>
      <c:pivotFmt>
        <c:idx val="10"/>
        <c:spPr>
          <a:solidFill>
            <a:schemeClr val="accent6">
              <a:lumMod val="75000"/>
            </a:schemeClr>
          </a:solidFill>
          <a:ln w="38100">
            <a:solidFill>
              <a:schemeClr val="bg1"/>
            </a:solidFill>
          </a:ln>
          <a:effectLst/>
        </c:spPr>
      </c:pivotFmt>
      <c:pivotFmt>
        <c:idx val="11"/>
        <c:spPr>
          <a:solidFill>
            <a:schemeClr val="accent6">
              <a:lumMod val="50000"/>
            </a:schemeClr>
          </a:solidFill>
          <a:ln w="38100">
            <a:solidFill>
              <a:schemeClr val="bg1"/>
            </a:solidFill>
          </a:ln>
          <a:effectLst/>
        </c:spPr>
      </c:pivotFmt>
    </c:pivotFmts>
    <c:plotArea>
      <c:layout>
        <c:manualLayout>
          <c:layoutTarget val="inner"/>
          <c:xMode val="edge"/>
          <c:yMode val="edge"/>
          <c:x val="0.18273104211488128"/>
          <c:y val="0.17171290036712586"/>
          <c:w val="0.76682975307698187"/>
          <c:h val="0.72088775120743975"/>
        </c:manualLayout>
      </c:layout>
      <c:barChart>
        <c:barDir val="bar"/>
        <c:grouping val="clustered"/>
        <c:varyColors val="0"/>
        <c:ser>
          <c:idx val="0"/>
          <c:order val="0"/>
          <c:tx>
            <c:strRef>
              <c:f>countrybarchart!$B$3</c:f>
              <c:strCache>
                <c:ptCount val="1"/>
                <c:pt idx="0">
                  <c:v>Total</c:v>
                </c:pt>
              </c:strCache>
            </c:strRef>
          </c:tx>
          <c:spPr>
            <a:solidFill>
              <a:srgbClr val="00B050"/>
            </a:solidFill>
            <a:ln w="38100">
              <a:solidFill>
                <a:schemeClr val="bg1"/>
              </a:solidFill>
            </a:ln>
            <a:effectLst/>
          </c:spPr>
          <c:invertIfNegative val="0"/>
          <c:dPt>
            <c:idx val="0"/>
            <c:invertIfNegative val="0"/>
            <c:bubble3D val="0"/>
            <c:spPr>
              <a:solidFill>
                <a:schemeClr val="accent6">
                  <a:lumMod val="60000"/>
                  <a:lumOff val="40000"/>
                </a:schemeClr>
              </a:solidFill>
              <a:ln w="38100">
                <a:solidFill>
                  <a:schemeClr val="bg1"/>
                </a:solidFill>
              </a:ln>
              <a:effectLst/>
            </c:spPr>
            <c:extLst>
              <c:ext xmlns:c16="http://schemas.microsoft.com/office/drawing/2014/chart" uri="{C3380CC4-5D6E-409C-BE32-E72D297353CC}">
                <c16:uniqueId val="{00000001-21C9-40D6-9E14-364544F0FE14}"/>
              </c:ext>
            </c:extLst>
          </c:dPt>
          <c:dPt>
            <c:idx val="1"/>
            <c:invertIfNegative val="0"/>
            <c:bubble3D val="0"/>
            <c:spPr>
              <a:solidFill>
                <a:schemeClr val="accent6">
                  <a:lumMod val="75000"/>
                </a:schemeClr>
              </a:solidFill>
              <a:ln w="38100">
                <a:solidFill>
                  <a:schemeClr val="bg1"/>
                </a:solidFill>
              </a:ln>
              <a:effectLst/>
            </c:spPr>
            <c:extLst>
              <c:ext xmlns:c16="http://schemas.microsoft.com/office/drawing/2014/chart" uri="{C3380CC4-5D6E-409C-BE32-E72D297353CC}">
                <c16:uniqueId val="{00000003-21C9-40D6-9E14-364544F0FE14}"/>
              </c:ext>
            </c:extLst>
          </c:dPt>
          <c:dPt>
            <c:idx val="2"/>
            <c:invertIfNegative val="0"/>
            <c:bubble3D val="0"/>
            <c:spPr>
              <a:solidFill>
                <a:schemeClr val="accent6">
                  <a:lumMod val="50000"/>
                </a:schemeClr>
              </a:solidFill>
              <a:ln w="38100">
                <a:solidFill>
                  <a:schemeClr val="bg1"/>
                </a:solidFill>
              </a:ln>
              <a:effectLst/>
            </c:spPr>
            <c:extLst>
              <c:ext xmlns:c16="http://schemas.microsoft.com/office/drawing/2014/chart" uri="{C3380CC4-5D6E-409C-BE32-E72D297353CC}">
                <c16:uniqueId val="{00000005-21C9-40D6-9E14-364544F0FE1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7-692D-4B9A-87B4-1AB9D8956C8A}"/>
            </c:ext>
          </c:extLst>
        </c:ser>
        <c:dLbls>
          <c:dLblPos val="outEnd"/>
          <c:showLegendKey val="0"/>
          <c:showVal val="1"/>
          <c:showCatName val="0"/>
          <c:showSerName val="0"/>
          <c:showPercent val="0"/>
          <c:showBubbleSize val="0"/>
        </c:dLbls>
        <c:gapWidth val="182"/>
        <c:axId val="117712047"/>
        <c:axId val="117712527"/>
      </c:barChart>
      <c:catAx>
        <c:axId val="117712047"/>
        <c:scaling>
          <c:orientation val="minMax"/>
        </c:scaling>
        <c:delete val="0"/>
        <c:axPos val="l"/>
        <c:numFmt formatCode="General" sourceLinked="1"/>
        <c:majorTickMark val="none"/>
        <c:minorTickMark val="none"/>
        <c:tickLblPos val="nextTo"/>
        <c:spPr>
          <a:solidFill>
            <a:srgbClr val="DBC3F3"/>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B1464"/>
                </a:solidFill>
                <a:latin typeface="+mn-lt"/>
                <a:ea typeface="+mn-ea"/>
                <a:cs typeface="+mn-cs"/>
              </a:defRPr>
            </a:pPr>
            <a:endParaRPr lang="en-US"/>
          </a:p>
        </c:txPr>
        <c:crossAx val="117712527"/>
        <c:crosses val="autoZero"/>
        <c:auto val="1"/>
        <c:lblAlgn val="ctr"/>
        <c:lblOffset val="100"/>
        <c:noMultiLvlLbl val="0"/>
      </c:catAx>
      <c:valAx>
        <c:axId val="117712527"/>
        <c:scaling>
          <c:orientation val="minMax"/>
        </c:scaling>
        <c:delete val="0"/>
        <c:axPos val="b"/>
        <c:majorGridlines>
          <c:spPr>
            <a:ln w="9525" cap="flat" cmpd="sng" algn="ctr">
              <a:solidFill>
                <a:schemeClr val="bg1"/>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B1464"/>
                </a:solidFill>
                <a:latin typeface="+mn-lt"/>
                <a:ea typeface="+mn-ea"/>
                <a:cs typeface="+mn-cs"/>
              </a:defRPr>
            </a:pPr>
            <a:endParaRPr lang="en-US"/>
          </a:p>
        </c:txPr>
        <c:crossAx val="117712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[sales_dashboard.xlsx]top5customers!total sales</c:name>
    <c:fmtId val="2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Top</a:t>
            </a:r>
            <a:r>
              <a:rPr lang="en-US" baseline="0">
                <a:solidFill>
                  <a:srgbClr val="3C1464"/>
                </a:solidFill>
              </a:rPr>
              <a:t> 5 customers</a:t>
            </a:r>
            <a:endParaRPr lang="en-US">
              <a:solidFill>
                <a:srgbClr val="3C1464"/>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38100">
            <a:solidFill>
              <a:schemeClr val="bg1"/>
            </a:solidFill>
          </a:ln>
          <a:effectLst/>
        </c:spPr>
      </c:pivotFmt>
      <c:pivotFmt>
        <c:idx val="2"/>
        <c:spPr>
          <a:solidFill>
            <a:schemeClr val="accent6">
              <a:lumMod val="75000"/>
            </a:schemeClr>
          </a:solidFill>
          <a:ln w="38100">
            <a:solidFill>
              <a:schemeClr val="bg1"/>
            </a:solidFill>
          </a:ln>
          <a:effectLst/>
        </c:spPr>
      </c:pivotFmt>
      <c:pivotFmt>
        <c:idx val="3"/>
        <c:spPr>
          <a:solidFill>
            <a:schemeClr val="accent6">
              <a:lumMod val="60000"/>
              <a:lumOff val="40000"/>
            </a:schemeClr>
          </a:solidFill>
          <a:ln w="38100">
            <a:solidFill>
              <a:schemeClr val="bg1"/>
            </a:solidFill>
          </a:ln>
          <a:effectLst/>
        </c:spPr>
      </c:pivotFmt>
      <c:pivotFmt>
        <c:idx val="4"/>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38100">
            <a:solidFill>
              <a:schemeClr val="bg1"/>
            </a:solidFill>
          </a:ln>
          <a:effectLst/>
        </c:spPr>
      </c:pivotFmt>
      <c:pivotFmt>
        <c:idx val="6"/>
        <c:spPr>
          <a:solidFill>
            <a:schemeClr val="accent6">
              <a:lumMod val="75000"/>
            </a:schemeClr>
          </a:solidFill>
          <a:ln w="38100">
            <a:solidFill>
              <a:schemeClr val="bg1"/>
            </a:solidFill>
          </a:ln>
          <a:effectLst/>
        </c:spPr>
      </c:pivotFmt>
      <c:pivotFmt>
        <c:idx val="7"/>
        <c:spPr>
          <a:solidFill>
            <a:schemeClr val="accent6">
              <a:lumMod val="50000"/>
            </a:schemeClr>
          </a:solidFill>
          <a:ln w="38100">
            <a:solidFill>
              <a:schemeClr val="bg1"/>
            </a:solidFill>
          </a:ln>
          <a:effectLst/>
        </c:spPr>
      </c:pivotFmt>
      <c:pivotFmt>
        <c:idx val="8"/>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012238372178249"/>
          <c:y val="0.14082296755769202"/>
          <c:w val="0.74982003543586806"/>
          <c:h val="0.7081480657010959"/>
        </c:manualLayout>
      </c:layout>
      <c:barChart>
        <c:barDir val="bar"/>
        <c:grouping val="clustered"/>
        <c:varyColors val="0"/>
        <c:ser>
          <c:idx val="0"/>
          <c:order val="0"/>
          <c:tx>
            <c:strRef>
              <c:f>top5customers!$B$3</c:f>
              <c:strCache>
                <c:ptCount val="1"/>
                <c:pt idx="0">
                  <c:v>Total</c:v>
                </c:pt>
              </c:strCache>
            </c:strRef>
          </c:tx>
          <c:spPr>
            <a:solidFill>
              <a:srgbClr val="00B050"/>
            </a:solidFill>
            <a:ln w="3810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268F-4C29-8839-6233F15AC8CB}"/>
            </c:ext>
          </c:extLst>
        </c:ser>
        <c:dLbls>
          <c:dLblPos val="outEnd"/>
          <c:showLegendKey val="0"/>
          <c:showVal val="1"/>
          <c:showCatName val="0"/>
          <c:showSerName val="0"/>
          <c:showPercent val="0"/>
          <c:showBubbleSize val="0"/>
        </c:dLbls>
        <c:gapWidth val="182"/>
        <c:axId val="117712047"/>
        <c:axId val="117712527"/>
      </c:barChart>
      <c:catAx>
        <c:axId val="117712047"/>
        <c:scaling>
          <c:orientation val="minMax"/>
        </c:scaling>
        <c:delete val="0"/>
        <c:axPos val="l"/>
        <c:numFmt formatCode="General" sourceLinked="1"/>
        <c:majorTickMark val="none"/>
        <c:minorTickMark val="none"/>
        <c:tickLblPos val="nextTo"/>
        <c:spPr>
          <a:solidFill>
            <a:srgbClr val="DBC3F3"/>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B1464"/>
                </a:solidFill>
                <a:latin typeface="+mn-lt"/>
                <a:ea typeface="+mn-ea"/>
                <a:cs typeface="+mn-cs"/>
              </a:defRPr>
            </a:pPr>
            <a:endParaRPr lang="en-US"/>
          </a:p>
        </c:txPr>
        <c:crossAx val="117712527"/>
        <c:crosses val="autoZero"/>
        <c:auto val="1"/>
        <c:lblAlgn val="ctr"/>
        <c:lblOffset val="100"/>
        <c:noMultiLvlLbl val="0"/>
      </c:catAx>
      <c:valAx>
        <c:axId val="117712527"/>
        <c:scaling>
          <c:orientation val="minMax"/>
        </c:scaling>
        <c:delete val="0"/>
        <c:axPos val="b"/>
        <c:majorGridlines>
          <c:spPr>
            <a:ln w="9525" cap="flat" cmpd="sng" algn="ctr">
              <a:solidFill>
                <a:schemeClr val="bg1"/>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B1464"/>
                </a:solidFill>
                <a:latin typeface="+mn-lt"/>
                <a:ea typeface="+mn-ea"/>
                <a:cs typeface="+mn-cs"/>
              </a:defRPr>
            </a:pPr>
            <a:endParaRPr lang="en-US"/>
          </a:p>
        </c:txPr>
        <c:crossAx val="117712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5" name="Rectangle 4">
          <a:extLst>
            <a:ext uri="{FF2B5EF4-FFF2-40B4-BE49-F238E27FC236}">
              <a16:creationId xmlns:a16="http://schemas.microsoft.com/office/drawing/2014/main" id="{933FEADD-B3C8-3DE2-3A09-FD8F55D91597}"/>
            </a:ext>
          </a:extLst>
        </xdr:cNvPr>
        <xdr:cNvSpPr/>
      </xdr:nvSpPr>
      <xdr:spPr>
        <a:xfrm>
          <a:off x="119743" y="65314"/>
          <a:ext cx="15240000" cy="740229"/>
        </a:xfrm>
        <a:prstGeom prst="rect">
          <a:avLst/>
        </a:prstGeom>
        <a:solidFill>
          <a:srgbClr val="3B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a:t>COFFEE</a:t>
          </a:r>
          <a:r>
            <a:rPr lang="en-IN" sz="4400" baseline="0"/>
            <a:t> SALES DASHBOARD</a:t>
          </a:r>
          <a:endParaRPr lang="en-IN" sz="4400"/>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6" name="Chart 5">
          <a:extLst>
            <a:ext uri="{FF2B5EF4-FFF2-40B4-BE49-F238E27FC236}">
              <a16:creationId xmlns:a16="http://schemas.microsoft.com/office/drawing/2014/main" id="{D8BC046E-77ED-468A-8641-79980394C6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1</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7B5B0830-0EB6-4395-AE7E-C73A993AD5E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9743" y="870858"/>
              <a:ext cx="9873343" cy="173082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0</xdr:colOff>
      <xdr:row>11</xdr:row>
      <xdr:rowOff>1</xdr:rowOff>
    </xdr:from>
    <xdr:to>
      <xdr:col>22</xdr:col>
      <xdr:colOff>0</xdr:colOff>
      <xdr:row>16</xdr:row>
      <xdr:rowOff>1</xdr:rowOff>
    </xdr:to>
    <mc:AlternateContent xmlns:mc="http://schemas.openxmlformats.org/markup-compatibility/2006" xmlns:a14="http://schemas.microsoft.com/office/drawing/2010/main">
      <mc:Choice Requires="a14">
        <xdr:graphicFrame macro="">
          <xdr:nvGraphicFramePr>
            <xdr:cNvPr id="8" name="Size">
              <a:extLst>
                <a:ext uri="{FF2B5EF4-FFF2-40B4-BE49-F238E27FC236}">
                  <a16:creationId xmlns:a16="http://schemas.microsoft.com/office/drawing/2014/main" id="{E2F42814-5E53-483A-821E-2F7C7DAC96E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112829" y="1676401"/>
              <a:ext cx="1828800" cy="9252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0</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AA3BFC93-39B4-4F4C-BA2A-FEFB82BC52A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61371" y="1676400"/>
              <a:ext cx="1828800" cy="9252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xdr:colOff>
      <xdr:row>6</xdr:row>
      <xdr:rowOff>0</xdr:rowOff>
    </xdr:from>
    <xdr:to>
      <xdr:col>26</xdr:col>
      <xdr:colOff>1</xdr:colOff>
      <xdr:row>10</xdr:row>
      <xdr:rowOff>0</xdr:rowOff>
    </xdr:to>
    <mc:AlternateContent xmlns:mc="http://schemas.openxmlformats.org/markup-compatibility/2006" xmlns:a14="http://schemas.microsoft.com/office/drawing/2010/main">
      <mc:Choice Requires="a14">
        <xdr:graphicFrame macro="">
          <xdr:nvGraphicFramePr>
            <xdr:cNvPr id="10" name="Roast type name">
              <a:extLst>
                <a:ext uri="{FF2B5EF4-FFF2-40B4-BE49-F238E27FC236}">
                  <a16:creationId xmlns:a16="http://schemas.microsoft.com/office/drawing/2014/main" id="{7E959EC3-09B8-498E-B367-8248A8992C4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112830" y="870857"/>
              <a:ext cx="3777342" cy="7402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16</xdr:row>
      <xdr:rowOff>65313</xdr:rowOff>
    </xdr:from>
    <xdr:to>
      <xdr:col>26</xdr:col>
      <xdr:colOff>0</xdr:colOff>
      <xdr:row>26</xdr:row>
      <xdr:rowOff>185056</xdr:rowOff>
    </xdr:to>
    <xdr:graphicFrame macro="">
      <xdr:nvGraphicFramePr>
        <xdr:cNvPr id="11" name="Chart 10">
          <a:extLst>
            <a:ext uri="{FF2B5EF4-FFF2-40B4-BE49-F238E27FC236}">
              <a16:creationId xmlns:a16="http://schemas.microsoft.com/office/drawing/2014/main" id="{A3DF399A-8644-4226-AF77-C073AF8196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28</xdr:row>
      <xdr:rowOff>0</xdr:rowOff>
    </xdr:from>
    <xdr:to>
      <xdr:col>26</xdr:col>
      <xdr:colOff>0</xdr:colOff>
      <xdr:row>40</xdr:row>
      <xdr:rowOff>0</xdr:rowOff>
    </xdr:to>
    <xdr:graphicFrame macro="">
      <xdr:nvGraphicFramePr>
        <xdr:cNvPr id="12" name="Chart 11">
          <a:extLst>
            <a:ext uri="{FF2B5EF4-FFF2-40B4-BE49-F238E27FC236}">
              <a16:creationId xmlns:a16="http://schemas.microsoft.com/office/drawing/2014/main" id="{32F899C8-3BB8-443A-A140-5128B59312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l Saini" refreshedDate="45847.377431134257" createdVersion="8" refreshedVersion="8" minRefreshableVersion="3" recordCount="1000" xr:uid="{4FF19BB6-3739-48DC-87D3-5AAD6FB16EB0}">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306793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
    <x v="1"/>
    <s v="Exc"/>
    <x v="0"/>
    <x v="0"/>
    <n v="13.75"/>
    <n v="27.5"/>
    <x v="1"/>
    <x v="0"/>
    <x v="1"/>
  </r>
  <r>
    <s v="KAC-83089-793"/>
    <x v="2"/>
    <s v="23806-46781-OU"/>
    <s v="R-L-2.5"/>
    <n v="2"/>
    <x v="2"/>
    <s v=" "/>
    <x v="1"/>
    <s v="Rob"/>
    <x v="1"/>
    <x v="2"/>
    <n v="27.484999999999996"/>
    <n v="54.969999999999992"/>
    <x v="0"/>
    <x v="1"/>
    <x v="1"/>
  </r>
  <r>
    <s v="CVP-18956-553"/>
    <x v="3"/>
    <s v="86561-91660-RB"/>
    <s v="L-D-1"/>
    <n v="3"/>
    <x v="3"/>
    <s v=" "/>
    <x v="0"/>
    <s v="Lib"/>
    <x v="2"/>
    <x v="0"/>
    <n v="12.95"/>
    <n v="38.849999999999994"/>
    <x v="3"/>
    <x v="2"/>
    <x v="1"/>
  </r>
  <r>
    <s v="IPP-31994-879"/>
    <x v="4"/>
    <s v="65223-29612-CB"/>
    <s v="E-D-0.5"/>
    <n v="3"/>
    <x v="4"/>
    <s v="slobe6@nifty.com"/>
    <x v="0"/>
    <s v="Exc"/>
    <x v="2"/>
    <x v="1"/>
    <n v="7.29"/>
    <n v="21.87"/>
    <x v="1"/>
    <x v="2"/>
    <x v="0"/>
  </r>
  <r>
    <s v="SNZ-65340-705"/>
    <x v="5"/>
    <s v="21134-81676-FR"/>
    <s v="L-L-0.2"/>
    <n v="1"/>
    <x v="5"/>
    <s v=" "/>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
    <x v="0"/>
    <s v="Lib"/>
    <x v="0"/>
    <x v="3"/>
    <n v="4.3650000000000002"/>
    <n v="21.825000000000003"/>
    <x v="3"/>
    <x v="0"/>
    <x v="1"/>
  </r>
  <r>
    <s v="WOQ-36015-429"/>
    <x v="24"/>
    <s v="51427-89175-QJ"/>
    <s v="A-D-0.5"/>
    <n v="6"/>
    <x v="27"/>
    <s v=" "/>
    <x v="0"/>
    <s v="Ara"/>
    <x v="2"/>
    <x v="1"/>
    <n v="5.97"/>
    <n v="35.82"/>
    <x v="2"/>
    <x v="2"/>
    <x v="1"/>
  </r>
  <r>
    <s v="WOQ-36015-429"/>
    <x v="24"/>
    <s v="51427-89175-QJ"/>
    <s v="L-M-0.5"/>
    <n v="6"/>
    <x v="27"/>
    <s v=" "/>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
    <x v="0"/>
    <s v="Rob"/>
    <x v="0"/>
    <x v="0"/>
    <n v="9.9499999999999993"/>
    <n v="59.699999999999996"/>
    <x v="0"/>
    <x v="0"/>
    <x v="0"/>
  </r>
  <r>
    <s v="LUO-37559-016"/>
    <x v="32"/>
    <s v="21240-83132-SP"/>
    <s v="L-M-1"/>
    <n v="3"/>
    <x v="35"/>
    <s v=" "/>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
    <x v="2"/>
    <s v="Rob"/>
    <x v="2"/>
    <x v="1"/>
    <n v="5.3699999999999992"/>
    <n v="26.849999999999994"/>
    <x v="0"/>
    <x v="2"/>
    <x v="0"/>
  </r>
  <r>
    <s v="EEJ-16185-108"/>
    <x v="53"/>
    <s v="65552-60476-KY"/>
    <s v="L-L-0.2"/>
    <n v="5"/>
    <x v="56"/>
    <s v=" "/>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
    <x v="0"/>
    <s v="Ara"/>
    <x v="0"/>
    <x v="2"/>
    <n v="25.874999999999996"/>
    <n v="77.624999999999986"/>
    <x v="2"/>
    <x v="0"/>
    <x v="1"/>
  </r>
  <r>
    <s v="LEF-83057-763"/>
    <x v="64"/>
    <s v="15395-90855-VB"/>
    <s v="L-M-0.2"/>
    <n v="5"/>
    <x v="67"/>
    <s v=" "/>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
    <x v="0"/>
    <s v="Exc"/>
    <x v="1"/>
    <x v="0"/>
    <n v="14.85"/>
    <n v="44.55"/>
    <x v="1"/>
    <x v="1"/>
    <x v="0"/>
  </r>
  <r>
    <s v="YWH-50638-556"/>
    <x v="83"/>
    <s v="89442-35633-HJ"/>
    <s v="E-L-0.5"/>
    <n v="4"/>
    <x v="86"/>
    <s v="elangcaster2l@spotify.com"/>
    <x v="2"/>
    <s v="Exc"/>
    <x v="1"/>
    <x v="1"/>
    <n v="8.91"/>
    <n v="35.64"/>
    <x v="1"/>
    <x v="1"/>
    <x v="0"/>
  </r>
  <r>
    <s v="ISL-11200-600"/>
    <x v="84"/>
    <s v="13654-85265-IL"/>
    <s v="A-D-0.2"/>
    <n v="6"/>
    <x v="87"/>
    <s v=" "/>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
    <x v="1"/>
    <s v="Ara"/>
    <x v="2"/>
    <x v="3"/>
    <n v="2.9849999999999999"/>
    <n v="2.9849999999999999"/>
    <x v="2"/>
    <x v="2"/>
    <x v="1"/>
  </r>
  <r>
    <s v="DBC-44122-300"/>
    <x v="88"/>
    <s v="13366-78506-KP"/>
    <s v="L-M-0.2"/>
    <n v="3"/>
    <x v="92"/>
    <s v=" "/>
    <x v="0"/>
    <s v="Lib"/>
    <x v="0"/>
    <x v="3"/>
    <n v="4.3650000000000002"/>
    <n v="13.095000000000001"/>
    <x v="3"/>
    <x v="0"/>
    <x v="0"/>
  </r>
  <r>
    <s v="FJQ-60035-234"/>
    <x v="89"/>
    <s v="08847-29858-HN"/>
    <s v="A-L-0.2"/>
    <n v="2"/>
    <x v="93"/>
    <s v=" "/>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
    <x v="1"/>
    <s v="Exc"/>
    <x v="1"/>
    <x v="2"/>
    <n v="34.154999999999994"/>
    <n v="102.46499999999997"/>
    <x v="1"/>
    <x v="1"/>
    <x v="1"/>
  </r>
  <r>
    <s v="PPP-78935-365"/>
    <x v="123"/>
    <s v="91074-60023-IP"/>
    <s v="E-D-1"/>
    <n v="4"/>
    <x v="129"/>
    <s v=" "/>
    <x v="0"/>
    <s v="Exc"/>
    <x v="2"/>
    <x v="0"/>
    <n v="12.15"/>
    <n v="48.6"/>
    <x v="1"/>
    <x v="2"/>
    <x v="1"/>
  </r>
  <r>
    <s v="JUO-34131-517"/>
    <x v="124"/>
    <s v="07972-83748-JI"/>
    <s v="L-D-1"/>
    <n v="6"/>
    <x v="130"/>
    <s v=" "/>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
    <x v="0"/>
    <s v="Rob"/>
    <x v="2"/>
    <x v="2"/>
    <n v="20.584999999999997"/>
    <n v="123.50999999999999"/>
    <x v="0"/>
    <x v="2"/>
    <x v="0"/>
  </r>
  <r>
    <s v="TME-59627-221"/>
    <x v="140"/>
    <s v="72282-40594-RX"/>
    <s v="L-L-2.5"/>
    <n v="6"/>
    <x v="149"/>
    <s v=" "/>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
    <x v="0"/>
    <s v="Rob"/>
    <x v="2"/>
    <x v="0"/>
    <n v="8.9499999999999993"/>
    <n v="53.699999999999996"/>
    <x v="0"/>
    <x v="2"/>
    <x v="0"/>
  </r>
  <r>
    <s v="EIL-44855-309"/>
    <x v="147"/>
    <s v="59741-90220-OW"/>
    <s v="R-D-0.5"/>
    <n v="5"/>
    <x v="156"/>
    <s v=" "/>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
    <x v="0"/>
    <s v="Exc"/>
    <x v="0"/>
    <x v="0"/>
    <n v="13.75"/>
    <n v="82.5"/>
    <x v="1"/>
    <x v="0"/>
    <x v="1"/>
  </r>
  <r>
    <s v="TJG-73587-353"/>
    <x v="175"/>
    <s v="24766-58139-GT"/>
    <s v="R-D-0.2"/>
    <n v="3"/>
    <x v="190"/>
    <s v=" "/>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
    <x v="0"/>
    <s v="Ara"/>
    <x v="0"/>
    <x v="2"/>
    <n v="25.874999999999996"/>
    <n v="155.24999999999997"/>
    <x v="2"/>
    <x v="0"/>
    <x v="0"/>
  </r>
  <r>
    <s v="AHV-66988-037"/>
    <x v="208"/>
    <s v="12743-00952-KO"/>
    <s v="R-M-2.5"/>
    <n v="2"/>
    <x v="225"/>
    <s v=" "/>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
    <x v="0"/>
    <s v="Lib"/>
    <x v="0"/>
    <x v="2"/>
    <n v="33.464999999999996"/>
    <n v="133.85999999999999"/>
    <x v="3"/>
    <x v="0"/>
    <x v="1"/>
  </r>
  <r>
    <s v="VZH-86274-142"/>
    <x v="226"/>
    <s v="53120-45532-KL"/>
    <s v="R-L-1"/>
    <n v="5"/>
    <x v="247"/>
    <s v=" "/>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
    <x v="0"/>
    <s v="Exc"/>
    <x v="0"/>
    <x v="2"/>
    <n v="31.624999999999996"/>
    <n v="94.874999999999986"/>
    <x v="1"/>
    <x v="0"/>
    <x v="1"/>
  </r>
  <r>
    <s v="BYZ-39669-954"/>
    <x v="243"/>
    <s v="66408-53777-VE"/>
    <s v="L-L-2.5"/>
    <n v="1"/>
    <x v="267"/>
    <s v=" "/>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
    <x v="1"/>
    <s v="Exc"/>
    <x v="0"/>
    <x v="1"/>
    <n v="8.25"/>
    <n v="8.25"/>
    <x v="1"/>
    <x v="0"/>
    <x v="0"/>
  </r>
  <r>
    <s v="DFK-35846-692"/>
    <x v="247"/>
    <s v="49612-33852-CN"/>
    <s v="R-D-0.2"/>
    <n v="5"/>
    <x v="271"/>
    <s v=" "/>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
    <x v="0"/>
    <s v="Exc"/>
    <x v="1"/>
    <x v="0"/>
    <n v="14.85"/>
    <n v="44.55"/>
    <x v="1"/>
    <x v="1"/>
    <x v="1"/>
  </r>
  <r>
    <s v="ULM-49433-003"/>
    <x v="252"/>
    <s v="99421-80253-UI"/>
    <s v="E-M-1"/>
    <n v="2"/>
    <x v="277"/>
    <s v=" "/>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
    <x v="0"/>
    <s v="Exc"/>
    <x v="0"/>
    <x v="0"/>
    <n v="13.75"/>
    <n v="13.75"/>
    <x v="1"/>
    <x v="0"/>
    <x v="1"/>
  </r>
  <r>
    <s v="IBW-87442-480"/>
    <x v="272"/>
    <s v="79814-23626-JR"/>
    <s v="A-L-2.5"/>
    <n v="1"/>
    <x v="305"/>
    <s v="tle91@epa.gov"/>
    <x v="0"/>
    <s v="Ara"/>
    <x v="1"/>
    <x v="2"/>
    <n v="29.784999999999997"/>
    <n v="29.784999999999997"/>
    <x v="2"/>
    <x v="1"/>
    <x v="0"/>
  </r>
  <r>
    <s v="DGZ-82537-477"/>
    <x v="252"/>
    <s v="43439-94003-DW"/>
    <s v="R-D-1"/>
    <n v="5"/>
    <x v="306"/>
    <s v=" "/>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
    <x v="0"/>
    <s v="Exc"/>
    <x v="2"/>
    <x v="1"/>
    <n v="7.29"/>
    <n v="36.450000000000003"/>
    <x v="1"/>
    <x v="2"/>
    <x v="1"/>
  </r>
  <r>
    <s v="UEB-09112-118"/>
    <x v="297"/>
    <s v="82718-93677-XO"/>
    <s v="A-M-0.5"/>
    <n v="4"/>
    <x v="329"/>
    <s v=" "/>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
    <x v="0"/>
    <s v="Exc"/>
    <x v="2"/>
    <x v="1"/>
    <n v="7.29"/>
    <n v="43.74"/>
    <x v="1"/>
    <x v="2"/>
    <x v="1"/>
  </r>
  <r>
    <s v="DGL-29648-995"/>
    <x v="307"/>
    <s v="59367-30821-ZQ"/>
    <s v="L-M-0.2"/>
    <n v="2"/>
    <x v="342"/>
    <s v=" "/>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
    <x v="0"/>
    <s v="Exc"/>
    <x v="1"/>
    <x v="1"/>
    <n v="8.91"/>
    <n v="53.46"/>
    <x v="1"/>
    <x v="1"/>
    <x v="0"/>
  </r>
  <r>
    <s v="UBW-50312-037"/>
    <x v="321"/>
    <s v="69503-12127-YD"/>
    <s v="A-L-2.5"/>
    <n v="4"/>
    <x v="358"/>
    <s v=" "/>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
    <x v="1"/>
    <s v="Exc"/>
    <x v="0"/>
    <x v="1"/>
    <n v="8.25"/>
    <n v="49.5"/>
    <x v="1"/>
    <x v="0"/>
    <x v="1"/>
  </r>
  <r>
    <s v="WKL-27981-758"/>
    <x v="177"/>
    <s v="73699-93557-FZ"/>
    <s v="A-M-2.5"/>
    <n v="2"/>
    <x v="381"/>
    <s v="fmiellbc@spiegel.de"/>
    <x v="0"/>
    <s v="Ara"/>
    <x v="0"/>
    <x v="2"/>
    <n v="25.874999999999996"/>
    <n v="51.749999999999993"/>
    <x v="2"/>
    <x v="0"/>
    <x v="0"/>
  </r>
  <r>
    <s v="VRT-39834-265"/>
    <x v="341"/>
    <s v="86686-37462-CK"/>
    <s v="L-L-1"/>
    <n v="3"/>
    <x v="382"/>
    <s v=" "/>
    <x v="1"/>
    <s v="Lib"/>
    <x v="1"/>
    <x v="0"/>
    <n v="15.85"/>
    <n v="47.55"/>
    <x v="3"/>
    <x v="1"/>
    <x v="0"/>
  </r>
  <r>
    <s v="QTC-71005-730"/>
    <x v="342"/>
    <s v="14298-02150-KH"/>
    <s v="A-L-0.2"/>
    <n v="4"/>
    <x v="383"/>
    <s v=" "/>
    <x v="0"/>
    <s v="Ara"/>
    <x v="1"/>
    <x v="3"/>
    <n v="3.8849999999999998"/>
    <n v="15.54"/>
    <x v="2"/>
    <x v="1"/>
    <x v="1"/>
  </r>
  <r>
    <s v="TNX-09857-717"/>
    <x v="343"/>
    <s v="48675-07824-HJ"/>
    <s v="L-M-1"/>
    <n v="6"/>
    <x v="384"/>
    <s v=" "/>
    <x v="0"/>
    <s v="Lib"/>
    <x v="0"/>
    <x v="0"/>
    <n v="14.55"/>
    <n v="87.300000000000011"/>
    <x v="3"/>
    <x v="0"/>
    <x v="0"/>
  </r>
  <r>
    <s v="JZV-43874-185"/>
    <x v="344"/>
    <s v="18551-80943-YQ"/>
    <s v="A-M-1"/>
    <n v="5"/>
    <x v="385"/>
    <s v=" "/>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
    <x v="0"/>
    <s v="Ara"/>
    <x v="1"/>
    <x v="1"/>
    <n v="7.77"/>
    <n v="23.31"/>
    <x v="2"/>
    <x v="1"/>
    <x v="0"/>
  </r>
  <r>
    <s v="KJJ-12573-591"/>
    <x v="347"/>
    <s v="12997-41076-FQ"/>
    <s v="A-L-2.5"/>
    <n v="1"/>
    <x v="390"/>
    <s v=" "/>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
    <x v="0"/>
    <s v="Ara"/>
    <x v="2"/>
    <x v="1"/>
    <n v="5.97"/>
    <n v="29.849999999999998"/>
    <x v="2"/>
    <x v="2"/>
    <x v="1"/>
  </r>
  <r>
    <s v="CYH-53243-218"/>
    <x v="237"/>
    <s v="88167-57964-PH"/>
    <s v="R-M-0.5"/>
    <n v="3"/>
    <x v="394"/>
    <s v=" "/>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
    <x v="1"/>
    <s v="Rob"/>
    <x v="2"/>
    <x v="3"/>
    <n v="2.6849999999999996"/>
    <n v="8.0549999999999997"/>
    <x v="0"/>
    <x v="2"/>
    <x v="0"/>
  </r>
  <r>
    <s v="JIG-27636-870"/>
    <x v="402"/>
    <s v="67204-04870-LG"/>
    <s v="R-L-1"/>
    <n v="4"/>
    <x v="466"/>
    <s v=" "/>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
    <x v="0"/>
    <s v="Rob"/>
    <x v="2"/>
    <x v="2"/>
    <n v="20.584999999999997"/>
    <n v="102.92499999999998"/>
    <x v="0"/>
    <x v="2"/>
    <x v="0"/>
  </r>
  <r>
    <s v="DGC-21813-731"/>
    <x v="127"/>
    <s v="43606-83072-OA"/>
    <s v="L-D-0.2"/>
    <n v="2"/>
    <x v="479"/>
    <s v=" "/>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
    <x v="0"/>
    <s v="Lib"/>
    <x v="1"/>
    <x v="2"/>
    <n v="36.454999999999998"/>
    <n v="72.91"/>
    <x v="3"/>
    <x v="1"/>
    <x v="1"/>
  </r>
  <r>
    <s v="ITR-54735-364"/>
    <x v="416"/>
    <s v="92599-58687-CS"/>
    <s v="R-D-0.2"/>
    <n v="5"/>
    <x v="485"/>
    <s v=" "/>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
    <x v="0"/>
    <s v="Exc"/>
    <x v="0"/>
    <x v="2"/>
    <n v="31.624999999999996"/>
    <n v="189.74999999999997"/>
    <x v="1"/>
    <x v="0"/>
    <x v="0"/>
  </r>
  <r>
    <s v="PNU-22150-408"/>
    <x v="437"/>
    <s v="77408-43873-RS"/>
    <s v="A-D-0.2"/>
    <n v="6"/>
    <x v="518"/>
    <s v=" "/>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
    <x v="1"/>
    <s v="Ara"/>
    <x v="0"/>
    <x v="3"/>
    <n v="3.375"/>
    <n v="13.5"/>
    <x v="2"/>
    <x v="0"/>
    <x v="1"/>
  </r>
  <r>
    <s v="DYP-74337-787"/>
    <x v="431"/>
    <s v="41486-52502-QQ"/>
    <s v="R-M-0.5"/>
    <n v="1"/>
    <x v="565"/>
    <s v=" "/>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
    <x v="0"/>
    <s v="Lib"/>
    <x v="2"/>
    <x v="2"/>
    <n v="29.784999999999997"/>
    <n v="119.13999999999999"/>
    <x v="3"/>
    <x v="2"/>
    <x v="0"/>
  </r>
  <r>
    <s v="EZL-27919-704"/>
    <x v="481"/>
    <s v="49480-85909-DG"/>
    <s v="L-L-0.5"/>
    <n v="5"/>
    <x v="621"/>
    <s v=" "/>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
    <x v="1"/>
    <s v="Lib"/>
    <x v="2"/>
    <x v="2"/>
    <n v="29.784999999999997"/>
    <n v="119.13999999999999"/>
    <x v="3"/>
    <x v="2"/>
    <x v="0"/>
  </r>
  <r>
    <s v="CWT-27056-328"/>
    <x v="531"/>
    <s v="18570-80998-ZS"/>
    <s v="E-D-0.2"/>
    <n v="6"/>
    <x v="648"/>
    <s v=" "/>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
    <x v="1"/>
    <s v="Lib"/>
    <x v="2"/>
    <x v="0"/>
    <n v="12.95"/>
    <n v="25.9"/>
    <x v="3"/>
    <x v="2"/>
    <x v="1"/>
  </r>
  <r>
    <s v="BLI-21697-702"/>
    <x v="534"/>
    <s v="21141-12455-VB"/>
    <s v="A-M-0.5"/>
    <n v="2"/>
    <x v="652"/>
    <s v="sdejo@newsvine.com"/>
    <x v="0"/>
    <s v="Ara"/>
    <x v="0"/>
    <x v="1"/>
    <n v="6.75"/>
    <n v="13.5"/>
    <x v="2"/>
    <x v="0"/>
    <x v="0"/>
  </r>
  <r>
    <s v="KFJ-46568-890"/>
    <x v="535"/>
    <s v="71003-85639-HB"/>
    <s v="E-L-0.5"/>
    <n v="2"/>
    <x v="653"/>
    <s v=" "/>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
    <x v="0"/>
    <s v="Ara"/>
    <x v="0"/>
    <x v="3"/>
    <n v="3.375"/>
    <n v="6.75"/>
    <x v="2"/>
    <x v="0"/>
    <x v="0"/>
  </r>
  <r>
    <s v="ATY-28980-884"/>
    <x v="117"/>
    <s v="50705-17295-NK"/>
    <s v="A-L-0.2"/>
    <n v="6"/>
    <x v="668"/>
    <s v="caleixok5@globo.com"/>
    <x v="0"/>
    <s v="Ara"/>
    <x v="1"/>
    <x v="3"/>
    <n v="3.8849999999999998"/>
    <n v="23.31"/>
    <x v="2"/>
    <x v="1"/>
    <x v="1"/>
  </r>
  <r>
    <s v="SWP-88281-918"/>
    <x v="543"/>
    <s v="77657-61366-FY"/>
    <s v="L-L-2.5"/>
    <n v="4"/>
    <x v="669"/>
    <s v=" "/>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
    <x v="0"/>
    <s v="Exc"/>
    <x v="0"/>
    <x v="0"/>
    <n v="13.75"/>
    <n v="82.5"/>
    <x v="1"/>
    <x v="0"/>
    <x v="1"/>
  </r>
  <r>
    <s v="BZE-96093-118"/>
    <x v="91"/>
    <s v="43452-18035-DH"/>
    <s v="L-M-0.2"/>
    <n v="2"/>
    <x v="711"/>
    <s v="afilipczaklh@ning.com"/>
    <x v="1"/>
    <s v="Lib"/>
    <x v="0"/>
    <x v="3"/>
    <n v="4.3650000000000002"/>
    <n v="8.73"/>
    <x v="3"/>
    <x v="0"/>
    <x v="1"/>
  </r>
  <r>
    <s v="LOU-41819-242"/>
    <x v="272"/>
    <s v="88060-50676-MV"/>
    <s v="R-M-1"/>
    <n v="2"/>
    <x v="712"/>
    <s v=" "/>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
    <x v="2"/>
    <s v="Rob"/>
    <x v="1"/>
    <x v="0"/>
    <n v="11.95"/>
    <n v="23.9"/>
    <x v="0"/>
    <x v="1"/>
    <x v="1"/>
  </r>
  <r>
    <s v="XNU-83276-288"/>
    <x v="595"/>
    <s v="98185-92775-KT"/>
    <s v="R-M-0.5"/>
    <n v="1"/>
    <x v="742"/>
    <s v=" "/>
    <x v="0"/>
    <s v="Rob"/>
    <x v="0"/>
    <x v="1"/>
    <n v="5.97"/>
    <n v="5.97"/>
    <x v="0"/>
    <x v="0"/>
    <x v="1"/>
  </r>
  <r>
    <s v="YOG-94666-679"/>
    <x v="596"/>
    <s v="86991-53901-AT"/>
    <s v="L-D-0.2"/>
    <n v="2"/>
    <x v="743"/>
    <s v=" "/>
    <x v="2"/>
    <s v="Lib"/>
    <x v="2"/>
    <x v="3"/>
    <n v="3.8849999999999998"/>
    <n v="7.77"/>
    <x v="3"/>
    <x v="2"/>
    <x v="0"/>
  </r>
  <r>
    <s v="KHG-33953-115"/>
    <x v="514"/>
    <s v="78226-97287-JI"/>
    <s v="L-D-0.5"/>
    <n v="3"/>
    <x v="744"/>
    <s v="kferrettimf@huffingtonpost.com"/>
    <x v="1"/>
    <s v="Lib"/>
    <x v="2"/>
    <x v="1"/>
    <n v="7.77"/>
    <n v="23.31"/>
    <x v="3"/>
    <x v="2"/>
    <x v="1"/>
  </r>
  <r>
    <s v="MHD-95615-696"/>
    <x v="54"/>
    <s v="27930-59250-JT"/>
    <s v="R-L-2.5"/>
    <n v="5"/>
    <x v="745"/>
    <s v=" "/>
    <x v="0"/>
    <s v="Rob"/>
    <x v="1"/>
    <x v="2"/>
    <n v="27.484999999999996"/>
    <n v="137.42499999999998"/>
    <x v="0"/>
    <x v="1"/>
    <x v="1"/>
  </r>
  <r>
    <s v="HBH-64794-080"/>
    <x v="597"/>
    <s v="40560-18556-YE"/>
    <s v="R-D-0.2"/>
    <n v="3"/>
    <x v="746"/>
    <s v=" "/>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
    <x v="0"/>
    <s v="Rob"/>
    <x v="1"/>
    <x v="2"/>
    <n v="27.484999999999996"/>
    <n v="27.484999999999996"/>
    <x v="0"/>
    <x v="1"/>
    <x v="0"/>
  </r>
  <r>
    <s v="FWD-85967-769"/>
    <x v="631"/>
    <s v="20256-54689-LO"/>
    <s v="E-D-0.2"/>
    <n v="3"/>
    <x v="807"/>
    <s v=" "/>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
    <x v="1"/>
    <s v="Rob"/>
    <x v="2"/>
    <x v="2"/>
    <n v="20.584999999999997"/>
    <n v="82.339999999999989"/>
    <x v="0"/>
    <x v="2"/>
    <x v="0"/>
  </r>
  <r>
    <s v="QDO-57268-842"/>
    <x v="612"/>
    <s v="57808-90533-UE"/>
    <s v="E-M-2.5"/>
    <n v="5"/>
    <x v="822"/>
    <s v=" "/>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
    <x v="0"/>
    <s v="Rob"/>
    <x v="1"/>
    <x v="1"/>
    <n v="7.169999999999999"/>
    <n v="35.849999999999994"/>
    <x v="0"/>
    <x v="1"/>
    <x v="1"/>
  </r>
  <r>
    <s v="VKQ-39009-292"/>
    <x v="219"/>
    <s v="57808-90533-UE"/>
    <s v="L-M-1"/>
    <n v="5"/>
    <x v="822"/>
    <s v=" "/>
    <x v="0"/>
    <s v="Lib"/>
    <x v="0"/>
    <x v="0"/>
    <n v="14.55"/>
    <n v="72.75"/>
    <x v="3"/>
    <x v="0"/>
    <x v="1"/>
  </r>
  <r>
    <s v="PDB-98743-282"/>
    <x v="643"/>
    <s v="51940-02669-OR"/>
    <s v="L-L-1"/>
    <n v="3"/>
    <x v="826"/>
    <s v=" "/>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
    <x v="0"/>
    <s v="Ara"/>
    <x v="2"/>
    <x v="1"/>
    <n v="5.97"/>
    <n v="23.88"/>
    <x v="2"/>
    <x v="2"/>
    <x v="0"/>
  </r>
  <r>
    <s v="EQH-53569-934"/>
    <x v="659"/>
    <s v="53667-91553-LT"/>
    <s v="E-M-1"/>
    <n v="4"/>
    <x v="856"/>
    <s v="bsillispw@istockphoto.com"/>
    <x v="0"/>
    <s v="Exc"/>
    <x v="0"/>
    <x v="0"/>
    <n v="13.75"/>
    <n v="55"/>
    <x v="1"/>
    <x v="0"/>
    <x v="1"/>
  </r>
  <r>
    <s v="XKK-06692-189"/>
    <x v="558"/>
    <s v="86579-92122-OC"/>
    <s v="R-D-1"/>
    <n v="3"/>
    <x v="857"/>
    <s v=" "/>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
    <x v="0"/>
    <s v="Lib"/>
    <x v="2"/>
    <x v="2"/>
    <n v="29.784999999999997"/>
    <n v="119.13999999999999"/>
    <x v="3"/>
    <x v="2"/>
    <x v="1"/>
  </r>
  <r>
    <s v="UBI-59229-277"/>
    <x v="44"/>
    <s v="00886-35803-FG"/>
    <s v="L-D-0.5"/>
    <n v="3"/>
    <x v="869"/>
    <s v=" "/>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
    <x v="0"/>
    <s v="Ara"/>
    <x v="1"/>
    <x v="3"/>
    <n v="3.8849999999999998"/>
    <n v="3.8849999999999998"/>
    <x v="2"/>
    <x v="1"/>
    <x v="0"/>
  </r>
  <r>
    <s v="HEL-86709-449"/>
    <x v="667"/>
    <s v="86579-92122-OC"/>
    <s v="E-D-2.5"/>
    <n v="1"/>
    <x v="857"/>
    <s v=" "/>
    <x v="0"/>
    <s v="Exc"/>
    <x v="2"/>
    <x v="2"/>
    <n v="27.945"/>
    <n v="27.945"/>
    <x v="1"/>
    <x v="2"/>
    <x v="0"/>
  </r>
  <r>
    <s v="NCH-55389-562"/>
    <x v="110"/>
    <s v="86579-92122-OC"/>
    <s v="E-L-2.5"/>
    <n v="5"/>
    <x v="857"/>
    <s v=" "/>
    <x v="0"/>
    <s v="Exc"/>
    <x v="1"/>
    <x v="2"/>
    <n v="34.154999999999994"/>
    <n v="170.77499999999998"/>
    <x v="1"/>
    <x v="1"/>
    <x v="0"/>
  </r>
  <r>
    <s v="NCH-55389-562"/>
    <x v="110"/>
    <s v="86579-92122-OC"/>
    <s v="R-L-2.5"/>
    <n v="2"/>
    <x v="857"/>
    <s v=" "/>
    <x v="0"/>
    <s v="Rob"/>
    <x v="1"/>
    <x v="2"/>
    <n v="27.484999999999996"/>
    <n v="54.969999999999992"/>
    <x v="0"/>
    <x v="1"/>
    <x v="0"/>
  </r>
  <r>
    <s v="NCH-55389-562"/>
    <x v="110"/>
    <s v="86579-92122-OC"/>
    <s v="E-L-1"/>
    <n v="1"/>
    <x v="857"/>
    <s v=" "/>
    <x v="0"/>
    <s v="Exc"/>
    <x v="1"/>
    <x v="0"/>
    <n v="14.85"/>
    <n v="14.85"/>
    <x v="1"/>
    <x v="1"/>
    <x v="0"/>
  </r>
  <r>
    <s v="NCH-55389-562"/>
    <x v="110"/>
    <s v="86579-92122-OC"/>
    <s v="A-L-0.2"/>
    <n v="2"/>
    <x v="857"/>
    <s v=" "/>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
    <x v="0"/>
    <s v="Exc"/>
    <x v="0"/>
    <x v="1"/>
    <n v="8.25"/>
    <n v="8.25"/>
    <x v="1"/>
    <x v="0"/>
    <x v="1"/>
  </r>
  <r>
    <s v="TED-81959-419"/>
    <x v="677"/>
    <s v="27702-50024-XC"/>
    <s v="A-L-2.5"/>
    <n v="5"/>
    <x v="888"/>
    <s v="nfurberqz@jugem.jp"/>
    <x v="0"/>
    <s v="Ara"/>
    <x v="1"/>
    <x v="2"/>
    <n v="29.784999999999997"/>
    <n v="148.92499999999998"/>
    <x v="2"/>
    <x v="1"/>
    <x v="1"/>
  </r>
  <r>
    <s v="FDO-25756-141"/>
    <x v="629"/>
    <s v="57360-46846-NS"/>
    <s v="A-L-2.5"/>
    <n v="3"/>
    <x v="889"/>
    <s v=" "/>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
    <x v="0"/>
    <s v="Rob"/>
    <x v="2"/>
    <x v="1"/>
    <n v="5.3699999999999992"/>
    <n v="10.739999999999998"/>
    <x v="0"/>
    <x v="2"/>
    <x v="1"/>
  </r>
  <r>
    <s v="MVV-19034-198"/>
    <x v="94"/>
    <s v="98476-63654-CG"/>
    <s v="E-D-2.5"/>
    <n v="6"/>
    <x v="896"/>
    <s v=" "/>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
    <x v="2"/>
    <s v="Rob"/>
    <x v="0"/>
    <x v="0"/>
    <n v="9.9499999999999993"/>
    <n v="29.849999999999998"/>
    <x v="0"/>
    <x v="0"/>
    <x v="0"/>
  </r>
  <r>
    <s v="OQA-93249-841"/>
    <x v="647"/>
    <s v="03917-13632-KC"/>
    <s v="A-M-2.5"/>
    <n v="6"/>
    <x v="905"/>
    <s v=" "/>
    <x v="0"/>
    <s v="Ara"/>
    <x v="0"/>
    <x v="2"/>
    <n v="25.874999999999996"/>
    <n v="155.24999999999997"/>
    <x v="2"/>
    <x v="0"/>
    <x v="0"/>
  </r>
  <r>
    <s v="DUV-12075-132"/>
    <x v="366"/>
    <s v="62494-09113-RP"/>
    <s v="E-D-0.2"/>
    <n v="5"/>
    <x v="906"/>
    <s v=" "/>
    <x v="0"/>
    <s v="Exc"/>
    <x v="2"/>
    <x v="3"/>
    <n v="3.645"/>
    <n v="18.225000000000001"/>
    <x v="1"/>
    <x v="2"/>
    <x v="1"/>
  </r>
  <r>
    <s v="DUV-12075-132"/>
    <x v="366"/>
    <s v="62494-09113-RP"/>
    <s v="L-D-0.5"/>
    <n v="2"/>
    <x v="906"/>
    <s v=" "/>
    <x v="0"/>
    <s v="Lib"/>
    <x v="2"/>
    <x v="1"/>
    <n v="7.77"/>
    <n v="15.54"/>
    <x v="3"/>
    <x v="2"/>
    <x v="1"/>
  </r>
  <r>
    <s v="KPO-24942-184"/>
    <x v="684"/>
    <s v="70567-65133-CN"/>
    <s v="L-L-2.5"/>
    <n v="3"/>
    <x v="907"/>
    <s v=" "/>
    <x v="1"/>
    <s v="Lib"/>
    <x v="1"/>
    <x v="2"/>
    <n v="36.454999999999998"/>
    <n v="109.36499999999999"/>
    <x v="3"/>
    <x v="1"/>
    <x v="1"/>
  </r>
  <r>
    <s v="SRJ-79353-838"/>
    <x v="506"/>
    <s v="77869-81373-AY"/>
    <s v="A-L-1"/>
    <n v="6"/>
    <x v="908"/>
    <s v=" "/>
    <x v="0"/>
    <s v="Ara"/>
    <x v="1"/>
    <x v="0"/>
    <n v="12.95"/>
    <n v="77.699999999999989"/>
    <x v="2"/>
    <x v="1"/>
    <x v="1"/>
  </r>
  <r>
    <s v="XBV-40336-071"/>
    <x v="685"/>
    <s v="38536-98293-JZ"/>
    <s v="A-D-0.2"/>
    <n v="3"/>
    <x v="909"/>
    <s v=" "/>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
    <x v="0"/>
    <s v="Rob"/>
    <x v="0"/>
    <x v="1"/>
    <n v="5.97"/>
    <n v="29.849999999999998"/>
    <x v="0"/>
    <x v="0"/>
    <x v="1"/>
  </r>
  <r>
    <s v="UME-75640-698"/>
    <x v="687"/>
    <s v="62494-09113-RP"/>
    <s v="A-M-0.5"/>
    <n v="4"/>
    <x v="906"/>
    <s v=" "/>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37629E-518C-4581-BA55-87AB5D675AC4}"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168"/>
  </dataFields>
  <chartFormats count="8">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1CC290-0835-4122-BF04-75053BD742D5}"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4">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chartFormats count="12">
    <chartFormat chart="7" format="8"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7" count="1" selected="0">
            <x v="2"/>
          </reference>
        </references>
      </pivotArea>
    </chartFormat>
    <chartFormat chart="19" format="2">
      <pivotArea type="data" outline="0" fieldPosition="0">
        <references count="2">
          <reference field="4294967294" count="1" selected="0">
            <x v="0"/>
          </reference>
          <reference field="7" count="1" selected="0">
            <x v="0"/>
          </reference>
        </references>
      </pivotArea>
    </chartFormat>
    <chartFormat chart="19" format="3">
      <pivotArea type="data" outline="0" fieldPosition="0">
        <references count="2">
          <reference field="4294967294" count="1" selected="0">
            <x v="0"/>
          </reference>
          <reference field="7" count="1" selected="0">
            <x v="1"/>
          </reference>
        </references>
      </pivotArea>
    </chartFormat>
    <chartFormat chart="23" format="8" series="1">
      <pivotArea type="data" outline="0" fieldPosition="0">
        <references count="1">
          <reference field="4294967294" count="1" selected="0">
            <x v="0"/>
          </reference>
        </references>
      </pivotArea>
    </chartFormat>
    <chartFormat chart="23" format="9">
      <pivotArea type="data" outline="0" fieldPosition="0">
        <references count="2">
          <reference field="4294967294" count="1" selected="0">
            <x v="0"/>
          </reference>
          <reference field="7" count="1" selected="0">
            <x v="1"/>
          </reference>
        </references>
      </pivotArea>
    </chartFormat>
    <chartFormat chart="23" format="10">
      <pivotArea type="data" outline="0" fieldPosition="0">
        <references count="2">
          <reference field="4294967294" count="1" selected="0">
            <x v="0"/>
          </reference>
          <reference field="7" count="1" selected="0">
            <x v="0"/>
          </reference>
        </references>
      </pivotArea>
    </chartFormat>
    <chartFormat chart="2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03664A-360E-4F6E-A0EB-5D48DAD6CF0D}"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chartFormats count="8">
    <chartFormat chart="7" format="8"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 chart="23" format="8" series="1">
      <pivotArea type="data" outline="0" fieldPosition="0">
        <references count="1">
          <reference field="4294967294" count="1" selected="0">
            <x v="0"/>
          </reference>
        </references>
      </pivotArea>
    </chartFormat>
    <chartFormat chart="24"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223090F-DED7-4ACB-8F80-35D93A395D4A}" sourceName="Size">
  <pivotTables>
    <pivotTable tabId="18" name="total sales"/>
  </pivotTables>
  <data>
    <tabular pivotCacheId="83067930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174E9EF-8812-4700-8CC4-2D9FEE592438}" sourceName="loyalty card">
  <pivotTables>
    <pivotTable tabId="18" name="total sales"/>
  </pivotTables>
  <data>
    <tabular pivotCacheId="830679302">
      <items count="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1ED8C43-84A2-4D1C-A631-B90EEFC189E8}" sourceName="Roast type name">
  <pivotTables>
    <pivotTable tabId="18" name="total sales"/>
  </pivotTables>
  <data>
    <tabular pivotCacheId="830679302">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13C7EB5-12D1-4D2F-9406-844C8866FF92}" cache="Slicer_Size" caption="Size" columnCount="2" style="purple slicer style" rowHeight="234950"/>
  <slicer name="loyalty card" xr10:uid="{D1B40EFB-7900-4469-B09E-ADAF33604D16}" cache="Slicer_loyalty_card" caption="loyalty card" style="purple slicer style" rowHeight="234950"/>
  <slicer name="Roast type name" xr10:uid="{30404967-58AE-4E91-8A5E-22BD1724D9D6}" cache="Slicer_Roast_type_name" caption="Roast type name" columnCount="3" style="purple slicer sty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E90B3E-F6F0-4786-B995-89A07963D925}" name="orders" displayName="orders" ref="A1:P1001" totalsRowShown="0">
  <autoFilter ref="A1:P1001" xr:uid="{86E90B3E-F6F0-4786-B995-89A07963D925}"/>
  <tableColumns count="16">
    <tableColumn id="1" xr3:uid="{7B6A960C-56D8-494D-B334-F7886ABA92F4}" name="Order ID" dataDxfId="10"/>
    <tableColumn id="2" xr3:uid="{EAB3D5D4-DEFF-4B5B-9E19-526A7DEC0614}" name="Order Date" dataDxfId="9"/>
    <tableColumn id="3" xr3:uid="{20AC5278-D540-4328-8BBB-0D5F3BF3591F}" name="Customer ID" dataDxfId="8"/>
    <tableColumn id="4" xr3:uid="{0585CBB3-79B9-4D12-A013-0B66C8B29537}" name="Product ID"/>
    <tableColumn id="5" xr3:uid="{FF588DAE-FB69-4564-9B54-6CE950081567}" name="Quantity" dataDxfId="7"/>
    <tableColumn id="6" xr3:uid="{91E2F52F-E1E9-445A-90C2-67B1EB49B0E4}" name="Customer Name" dataDxfId="6">
      <calculatedColumnFormula>_xlfn.XLOOKUP(orders!C2,customers!$A$1:$A$1001,customers!$B$1:$B$1001,,0)</calculatedColumnFormula>
    </tableColumn>
    <tableColumn id="7" xr3:uid="{E8E7C7CF-B6E1-48C3-A27D-2A71134DCF3D}" name="Email" dataDxfId="5">
      <calculatedColumnFormula>IF(_xlfn.XLOOKUP(C2,customers!$A$1:$A$1001,customers!$C$1:$C$1001,,0)=0," ",(_xlfn.XLOOKUP(C2,customers!$A$1:$A$1001,customers!$C$1:$C$1001,,0)))</calculatedColumnFormula>
    </tableColumn>
    <tableColumn id="8" xr3:uid="{7AD1522A-C836-4383-83F8-0BEC2077B2DF}" name="Country" dataDxfId="4">
      <calculatedColumnFormula>_xlfn.XLOOKUP(C2,customers!$A$1:$A$1001,customers!$G$1:$G$1001,,0)</calculatedColumnFormula>
    </tableColumn>
    <tableColumn id="9" xr3:uid="{745F0156-AB9E-4C56-B123-48BBD7787325}" name="Coffee Type">
      <calculatedColumnFormula>INDEX(products!$A$1:$G$49,MATCH(orders!$D2,products!$A$1:$A$49,0),MATCH(orders!I$1,products!$A$1:$G$1,0))</calculatedColumnFormula>
    </tableColumn>
    <tableColumn id="10" xr3:uid="{98DCDACA-6F55-4D29-AE58-8AB9C2CE4BD2}" name="Roast Type">
      <calculatedColumnFormula>INDEX(products!$A$1:$G$49,MATCH(orders!$D2,products!$A$1:$A$49,0),MATCH(orders!J$1,products!$A$1:$G$1,0))</calculatedColumnFormula>
    </tableColumn>
    <tableColumn id="11" xr3:uid="{8C89464A-EA1B-4D8A-A6C8-382D01444B55}" name="Size" dataDxfId="3">
      <calculatedColumnFormula>INDEX(products!$A$1:$G$49,MATCH(orders!$D2,products!$A$1:$A$49,0),MATCH(orders!K$1,products!$A$1:$G$1,0))</calculatedColumnFormula>
    </tableColumn>
    <tableColumn id="12" xr3:uid="{2E4D994B-0DC1-417F-8597-2DB69884573C}" name="Unit Price" dataDxfId="2">
      <calculatedColumnFormula>INDEX(products!$A$1:$G$49,MATCH(orders!$D2,products!$A$1:$A$49,0),MATCH(orders!L$1,products!$A$1:$G$1,0))</calculatedColumnFormula>
    </tableColumn>
    <tableColumn id="13" xr3:uid="{AA924025-24F4-4B9A-B7F8-170F5A05298F}" name="Sales" dataDxfId="1">
      <calculatedColumnFormula>L2*E2</calculatedColumnFormula>
    </tableColumn>
    <tableColumn id="14" xr3:uid="{641A21AE-9B84-4C6B-87D3-F259D33EC9BA}" name="coffee type name ">
      <calculatedColumnFormula>IF(I2="Rob","Robusta",IF(I2="Exc","Excelsa",IF(I2="Ara","Arabica",IF(I2="Lib","Liberica"))))</calculatedColumnFormula>
    </tableColumn>
    <tableColumn id="15" xr3:uid="{90FFA8FA-EAD6-4027-BBB7-E6AA285CF934}" name="Roast type name">
      <calculatedColumnFormula>IF(J2="M","Medium",IF(J2="L","Light",IF(J2="D","Dark")))</calculatedColumnFormula>
    </tableColumn>
    <tableColumn id="16" xr3:uid="{11377682-3529-4986-BB66-71781E293ACA}"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365E7DF-202A-47F9-8855-39EC551A0FD0}" sourceName="Order Date">
  <pivotTables>
    <pivotTable tabId="18" name="total sales"/>
    <pivotTable tabId="20" name="total sales"/>
    <pivotTable tabId="21" name="total sales"/>
  </pivotTables>
  <state minimalRefreshVersion="6" lastRefreshVersion="6" pivotCacheId="83067930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F83190B-A6C5-4290-AF56-457D57D7A822}" cache="NativeTimeline_Order_Date" caption="Order Date" level="2" selectionLevel="2" scrollPosition="2020-07-04T00:00:00" style="purple timeline styles"/>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1ED42-E14F-44D6-A4E8-0B9350A48820}">
  <dimension ref="A3:F48"/>
  <sheetViews>
    <sheetView workbookViewId="0">
      <selection activeCell="Q23" activeCellId="1" sqref="S28 Q23"/>
    </sheetView>
  </sheetViews>
  <sheetFormatPr defaultRowHeight="14.4" x14ac:dyDescent="0.3"/>
  <cols>
    <col min="1" max="1" width="12.5546875" bestFit="1" customWidth="1"/>
    <col min="2" max="2" width="20.88671875" bestFit="1" customWidth="1"/>
    <col min="3" max="3" width="18.5546875" bestFit="1" customWidth="1"/>
    <col min="4" max="4" width="7" bestFit="1" customWidth="1"/>
    <col min="5" max="5" width="7.44140625" bestFit="1" customWidth="1"/>
    <col min="6" max="6" width="7.88671875" bestFit="1" customWidth="1"/>
  </cols>
  <sheetData>
    <row r="3" spans="1:6" x14ac:dyDescent="0.3">
      <c r="A3" s="9" t="s">
        <v>6208</v>
      </c>
      <c r="C3" s="9" t="s">
        <v>6197</v>
      </c>
    </row>
    <row r="4" spans="1:6" x14ac:dyDescent="0.3">
      <c r="A4" s="9" t="s">
        <v>6202</v>
      </c>
      <c r="B4" s="9" t="s">
        <v>6203</v>
      </c>
      <c r="C4" t="s">
        <v>6204</v>
      </c>
      <c r="D4" t="s">
        <v>6205</v>
      </c>
      <c r="E4" t="s">
        <v>6206</v>
      </c>
      <c r="F4" t="s">
        <v>6207</v>
      </c>
    </row>
    <row r="5" spans="1:6" x14ac:dyDescent="0.3">
      <c r="A5" t="s">
        <v>6209</v>
      </c>
      <c r="B5" t="s">
        <v>6210</v>
      </c>
      <c r="C5" s="10"/>
      <c r="D5" s="10">
        <v>107.72999999999999</v>
      </c>
      <c r="E5" s="10">
        <v>95.1</v>
      </c>
      <c r="F5" s="10">
        <v>11.94</v>
      </c>
    </row>
    <row r="6" spans="1:6" x14ac:dyDescent="0.3">
      <c r="B6" t="s">
        <v>6211</v>
      </c>
      <c r="C6" s="10">
        <v>162.125</v>
      </c>
      <c r="D6" s="10">
        <v>88.21</v>
      </c>
      <c r="E6" s="10">
        <v>314.89999999999992</v>
      </c>
      <c r="F6" s="10">
        <v>100.23999999999998</v>
      </c>
    </row>
    <row r="7" spans="1:6" x14ac:dyDescent="0.3">
      <c r="B7" t="s">
        <v>6212</v>
      </c>
      <c r="C7" s="10"/>
      <c r="D7" s="10">
        <v>159.57999999999998</v>
      </c>
      <c r="E7" s="10">
        <v>75.69</v>
      </c>
      <c r="F7" s="10">
        <v>89.299999999999983</v>
      </c>
    </row>
    <row r="8" spans="1:6" x14ac:dyDescent="0.3">
      <c r="B8" t="s">
        <v>6200</v>
      </c>
      <c r="C8" s="10">
        <v>242.36999999999998</v>
      </c>
      <c r="D8" s="10">
        <v>499.90499999999992</v>
      </c>
      <c r="E8" s="10">
        <v>104.65</v>
      </c>
      <c r="F8" s="10">
        <v>137.33999999999997</v>
      </c>
    </row>
    <row r="9" spans="1:6" x14ac:dyDescent="0.3">
      <c r="B9" t="s">
        <v>6201</v>
      </c>
      <c r="C9" s="10"/>
      <c r="D9" s="10">
        <v>75.734999999999999</v>
      </c>
      <c r="E9" s="10">
        <v>193.83499999999998</v>
      </c>
      <c r="F9" s="10">
        <v>68.039999999999992</v>
      </c>
    </row>
    <row r="10" spans="1:6" x14ac:dyDescent="0.3">
      <c r="B10" t="s">
        <v>6213</v>
      </c>
      <c r="C10" s="10">
        <v>163.01999999999998</v>
      </c>
      <c r="D10" s="10">
        <v>130.625</v>
      </c>
      <c r="E10" s="10">
        <v>46.769999999999996</v>
      </c>
      <c r="F10" s="10">
        <v>281.52</v>
      </c>
    </row>
    <row r="11" spans="1:6" x14ac:dyDescent="0.3">
      <c r="B11" t="s">
        <v>6214</v>
      </c>
      <c r="C11" s="10">
        <v>175.06999999999996</v>
      </c>
      <c r="D11" s="10">
        <v>55.19</v>
      </c>
      <c r="E11" s="10">
        <v>12.95</v>
      </c>
      <c r="F11" s="10">
        <v>59.699999999999996</v>
      </c>
    </row>
    <row r="12" spans="1:6" x14ac:dyDescent="0.3">
      <c r="B12" t="s">
        <v>6215</v>
      </c>
      <c r="C12" s="10">
        <v>121.21499999999997</v>
      </c>
      <c r="D12" s="10">
        <v>29.7</v>
      </c>
      <c r="E12" s="10"/>
      <c r="F12" s="10">
        <v>43.019999999999996</v>
      </c>
    </row>
    <row r="13" spans="1:6" x14ac:dyDescent="0.3">
      <c r="B13" t="s">
        <v>6216</v>
      </c>
      <c r="C13" s="10"/>
      <c r="D13" s="10">
        <v>130.35</v>
      </c>
      <c r="E13" s="10">
        <v>210.72499999999997</v>
      </c>
      <c r="F13" s="10">
        <v>457.07999999999993</v>
      </c>
    </row>
    <row r="14" spans="1:6" x14ac:dyDescent="0.3">
      <c r="B14" t="s">
        <v>6217</v>
      </c>
      <c r="C14" s="10">
        <v>114.00999999999999</v>
      </c>
      <c r="D14" s="10">
        <v>39.69</v>
      </c>
      <c r="E14" s="10">
        <v>161.16499999999999</v>
      </c>
      <c r="F14" s="10"/>
    </row>
    <row r="15" spans="1:6" x14ac:dyDescent="0.3">
      <c r="B15" t="s">
        <v>6218</v>
      </c>
      <c r="C15" s="10">
        <v>245.33499999999998</v>
      </c>
      <c r="D15" s="10">
        <v>63.249999999999993</v>
      </c>
      <c r="E15" s="10">
        <v>126.49999999999999</v>
      </c>
      <c r="F15" s="10">
        <v>73.125</v>
      </c>
    </row>
    <row r="16" spans="1:6" x14ac:dyDescent="0.3">
      <c r="B16" t="s">
        <v>6219</v>
      </c>
      <c r="C16" s="10">
        <v>17.384999999999998</v>
      </c>
      <c r="D16" s="10">
        <v>321.58499999999992</v>
      </c>
      <c r="E16" s="10">
        <v>137.85</v>
      </c>
      <c r="F16" s="10">
        <v>152.035</v>
      </c>
    </row>
    <row r="17" spans="1:6" x14ac:dyDescent="0.3">
      <c r="A17" t="s">
        <v>6220</v>
      </c>
      <c r="B17" t="s">
        <v>6210</v>
      </c>
      <c r="C17" s="10">
        <v>47.25</v>
      </c>
      <c r="D17" s="10">
        <v>10.935</v>
      </c>
      <c r="E17" s="10">
        <v>231.88</v>
      </c>
      <c r="F17" s="10">
        <v>21.495000000000001</v>
      </c>
    </row>
    <row r="18" spans="1:6" x14ac:dyDescent="0.3">
      <c r="B18" t="s">
        <v>6211</v>
      </c>
      <c r="C18" s="10">
        <v>5.97</v>
      </c>
      <c r="D18" s="10">
        <v>94.55</v>
      </c>
      <c r="E18" s="10">
        <v>73.740000000000009</v>
      </c>
      <c r="F18" s="10">
        <v>27.15</v>
      </c>
    </row>
    <row r="19" spans="1:6" x14ac:dyDescent="0.3">
      <c r="B19" t="s">
        <v>6212</v>
      </c>
      <c r="C19" s="10">
        <v>63.81</v>
      </c>
      <c r="D19" s="10">
        <v>186.03</v>
      </c>
      <c r="E19" s="10">
        <v>200.345</v>
      </c>
      <c r="F19" s="10">
        <v>65.67</v>
      </c>
    </row>
    <row r="20" spans="1:6" x14ac:dyDescent="0.3">
      <c r="B20" t="s">
        <v>6200</v>
      </c>
      <c r="C20" s="10"/>
      <c r="D20" s="10">
        <v>269.49999999999994</v>
      </c>
      <c r="E20" s="10">
        <v>23.774999999999999</v>
      </c>
      <c r="F20" s="10">
        <v>125.61499999999998</v>
      </c>
    </row>
    <row r="21" spans="1:6" x14ac:dyDescent="0.3">
      <c r="B21" t="s">
        <v>6201</v>
      </c>
      <c r="C21" s="10">
        <v>215.31499999999997</v>
      </c>
      <c r="D21" s="10">
        <v>296.05500000000001</v>
      </c>
      <c r="E21" s="10">
        <v>23.774999999999999</v>
      </c>
      <c r="F21" s="10">
        <v>14.924999999999999</v>
      </c>
    </row>
    <row r="22" spans="1:6" x14ac:dyDescent="0.3">
      <c r="B22" t="s">
        <v>6213</v>
      </c>
      <c r="C22" s="10">
        <v>240.74999999999997</v>
      </c>
      <c r="D22" s="10">
        <v>165.71499999999997</v>
      </c>
      <c r="E22" s="10">
        <v>212.42499999999998</v>
      </c>
      <c r="F22" s="10">
        <v>140.88</v>
      </c>
    </row>
    <row r="23" spans="1:6" x14ac:dyDescent="0.3">
      <c r="B23" t="s">
        <v>6214</v>
      </c>
      <c r="C23" s="10">
        <v>351.14999999999992</v>
      </c>
      <c r="D23" s="10">
        <v>117.425</v>
      </c>
      <c r="E23" s="10">
        <v>61.11</v>
      </c>
      <c r="F23" s="10">
        <v>147.67500000000001</v>
      </c>
    </row>
    <row r="24" spans="1:6" x14ac:dyDescent="0.3">
      <c r="B24" t="s">
        <v>6215</v>
      </c>
      <c r="C24" s="10"/>
      <c r="D24" s="10"/>
      <c r="E24" s="10">
        <v>31.97</v>
      </c>
      <c r="F24" s="10">
        <v>11.94</v>
      </c>
    </row>
    <row r="25" spans="1:6" x14ac:dyDescent="0.3">
      <c r="B25" t="s">
        <v>6216</v>
      </c>
      <c r="C25" s="10">
        <v>24.66</v>
      </c>
      <c r="D25" s="10"/>
      <c r="E25" s="10">
        <v>25.049999999999997</v>
      </c>
      <c r="F25" s="10">
        <v>5.97</v>
      </c>
    </row>
    <row r="26" spans="1:6" x14ac:dyDescent="0.3">
      <c r="B26" t="s">
        <v>6217</v>
      </c>
      <c r="C26" s="10">
        <v>278.15499999999997</v>
      </c>
      <c r="D26" s="10">
        <v>366.58499999999998</v>
      </c>
      <c r="E26" s="10">
        <v>305.73999999999995</v>
      </c>
      <c r="F26" s="10">
        <v>131.44999999999999</v>
      </c>
    </row>
    <row r="27" spans="1:6" x14ac:dyDescent="0.3">
      <c r="B27" t="s">
        <v>6218</v>
      </c>
      <c r="C27" s="10">
        <v>349.94499999999994</v>
      </c>
      <c r="D27" s="10">
        <v>142.56</v>
      </c>
      <c r="E27" s="10">
        <v>227.89999999999998</v>
      </c>
      <c r="F27" s="10">
        <v>77.234999999999999</v>
      </c>
    </row>
    <row r="28" spans="1:6" x14ac:dyDescent="0.3">
      <c r="B28" t="s">
        <v>6219</v>
      </c>
      <c r="C28" s="10">
        <v>71.98</v>
      </c>
      <c r="D28" s="10">
        <v>130.08499999999998</v>
      </c>
      <c r="E28" s="10">
        <v>23.31</v>
      </c>
      <c r="F28" s="10">
        <v>59.194999999999993</v>
      </c>
    </row>
    <row r="29" spans="1:6" x14ac:dyDescent="0.3">
      <c r="A29" t="s">
        <v>6199</v>
      </c>
      <c r="B29" t="s">
        <v>6210</v>
      </c>
      <c r="C29" s="10">
        <v>151.875</v>
      </c>
      <c r="D29" s="10">
        <v>127.47499999999999</v>
      </c>
      <c r="E29" s="10">
        <v>78.63</v>
      </c>
      <c r="F29" s="10">
        <v>124.37499999999999</v>
      </c>
    </row>
    <row r="30" spans="1:6" x14ac:dyDescent="0.3">
      <c r="B30" t="s">
        <v>6211</v>
      </c>
      <c r="C30" s="10">
        <v>172.2</v>
      </c>
      <c r="D30" s="10">
        <v>235.65</v>
      </c>
      <c r="E30" s="10">
        <v>7.77</v>
      </c>
      <c r="F30" s="10">
        <v>64.44</v>
      </c>
    </row>
    <row r="31" spans="1:6" x14ac:dyDescent="0.3">
      <c r="B31" t="s">
        <v>6212</v>
      </c>
      <c r="C31" s="10">
        <v>225.89999999999998</v>
      </c>
      <c r="D31" s="10">
        <v>160.73999999999998</v>
      </c>
      <c r="E31" s="10">
        <v>126.90999999999998</v>
      </c>
      <c r="F31" s="10">
        <v>89.534999999999982</v>
      </c>
    </row>
    <row r="32" spans="1:6" x14ac:dyDescent="0.3">
      <c r="B32" t="s">
        <v>6200</v>
      </c>
      <c r="C32" s="10">
        <v>39.42</v>
      </c>
      <c r="D32" s="10">
        <v>233.23</v>
      </c>
      <c r="E32" s="10">
        <v>225.92499999999998</v>
      </c>
      <c r="F32" s="10">
        <v>82.339999999999989</v>
      </c>
    </row>
    <row r="33" spans="1:6" x14ac:dyDescent="0.3">
      <c r="B33" t="s">
        <v>6201</v>
      </c>
      <c r="C33" s="10">
        <v>91.5</v>
      </c>
      <c r="D33" s="10">
        <v>38.370000000000005</v>
      </c>
      <c r="E33" s="10">
        <v>3.8849999999999998</v>
      </c>
      <c r="F33" s="10">
        <v>88.07</v>
      </c>
    </row>
    <row r="34" spans="1:6" x14ac:dyDescent="0.3">
      <c r="B34" t="s">
        <v>6213</v>
      </c>
      <c r="C34" s="10">
        <v>150.68499999999997</v>
      </c>
      <c r="D34" s="10">
        <v>123.83000000000001</v>
      </c>
      <c r="E34" s="10">
        <v>21.825000000000003</v>
      </c>
      <c r="F34" s="10"/>
    </row>
    <row r="35" spans="1:6" x14ac:dyDescent="0.3">
      <c r="B35" t="s">
        <v>6214</v>
      </c>
      <c r="C35" s="10"/>
      <c r="D35" s="10">
        <v>268.87499999999994</v>
      </c>
      <c r="E35" s="10">
        <v>8.73</v>
      </c>
      <c r="F35" s="10">
        <v>53.699999999999996</v>
      </c>
    </row>
    <row r="36" spans="1:6" x14ac:dyDescent="0.3">
      <c r="B36" t="s">
        <v>6215</v>
      </c>
      <c r="C36" s="10">
        <v>168.10499999999999</v>
      </c>
      <c r="D36" s="10">
        <v>207.26</v>
      </c>
      <c r="E36" s="10"/>
      <c r="F36" s="10">
        <v>175.54999999999995</v>
      </c>
    </row>
    <row r="37" spans="1:6" x14ac:dyDescent="0.3">
      <c r="B37" t="s">
        <v>6216</v>
      </c>
      <c r="C37" s="10">
        <v>173.41499999999999</v>
      </c>
      <c r="D37" s="10">
        <v>238.27500000000003</v>
      </c>
      <c r="E37" s="10">
        <v>46.62</v>
      </c>
      <c r="F37" s="10">
        <v>35.849999999999994</v>
      </c>
    </row>
    <row r="38" spans="1:6" x14ac:dyDescent="0.3">
      <c r="B38" t="s">
        <v>6217</v>
      </c>
      <c r="C38" s="10">
        <v>56.07</v>
      </c>
      <c r="D38" s="10"/>
      <c r="E38" s="10">
        <v>299.07</v>
      </c>
      <c r="F38" s="10">
        <v>141.08500000000001</v>
      </c>
    </row>
    <row r="39" spans="1:6" x14ac:dyDescent="0.3">
      <c r="B39" t="s">
        <v>6218</v>
      </c>
      <c r="C39" s="10">
        <v>260.01</v>
      </c>
      <c r="D39" s="10">
        <v>106.02000000000001</v>
      </c>
      <c r="E39" s="10">
        <v>262.72000000000003</v>
      </c>
      <c r="F39" s="10">
        <v>189.47499999999999</v>
      </c>
    </row>
    <row r="40" spans="1:6" x14ac:dyDescent="0.3">
      <c r="B40" t="s">
        <v>6219</v>
      </c>
      <c r="C40" s="10">
        <v>197.61499999999998</v>
      </c>
      <c r="D40" s="10">
        <v>18.225000000000001</v>
      </c>
      <c r="E40" s="10">
        <v>241.85</v>
      </c>
      <c r="F40" s="10">
        <v>26.849999999999998</v>
      </c>
    </row>
    <row r="41" spans="1:6" x14ac:dyDescent="0.3">
      <c r="A41" t="s">
        <v>6221</v>
      </c>
      <c r="B41" t="s">
        <v>6210</v>
      </c>
      <c r="C41" s="10">
        <v>82.634999999999991</v>
      </c>
      <c r="D41" s="10">
        <v>93.960000000000008</v>
      </c>
      <c r="E41" s="10">
        <v>380.43499999999995</v>
      </c>
      <c r="F41" s="10">
        <v>78.034999999999997</v>
      </c>
    </row>
    <row r="42" spans="1:6" x14ac:dyDescent="0.3">
      <c r="B42" t="s">
        <v>6211</v>
      </c>
      <c r="C42" s="10">
        <v>65.67</v>
      </c>
      <c r="D42" s="10">
        <v>4.125</v>
      </c>
      <c r="E42" s="10">
        <v>23.774999999999999</v>
      </c>
      <c r="F42" s="10"/>
    </row>
    <row r="43" spans="1:6" x14ac:dyDescent="0.3">
      <c r="B43" t="s">
        <v>6212</v>
      </c>
      <c r="C43" s="10">
        <v>232.76</v>
      </c>
      <c r="D43" s="10">
        <v>28.395</v>
      </c>
      <c r="E43" s="10">
        <v>458.14499999999998</v>
      </c>
      <c r="F43" s="10">
        <v>240.34999999999997</v>
      </c>
    </row>
    <row r="44" spans="1:6" x14ac:dyDescent="0.3">
      <c r="B44" t="s">
        <v>6200</v>
      </c>
      <c r="C44" s="10">
        <v>190.125</v>
      </c>
      <c r="D44" s="10">
        <v>220.45499999999996</v>
      </c>
      <c r="E44" s="10">
        <v>42.734999999999999</v>
      </c>
      <c r="F44" s="10">
        <v>119.04499999999999</v>
      </c>
    </row>
    <row r="45" spans="1:6" x14ac:dyDescent="0.3">
      <c r="B45" t="s">
        <v>6201</v>
      </c>
      <c r="C45" s="10">
        <v>92.389999999999986</v>
      </c>
      <c r="D45" s="10">
        <v>141.95499999999998</v>
      </c>
      <c r="E45" s="10">
        <v>79.180000000000007</v>
      </c>
      <c r="F45" s="10">
        <v>95.6</v>
      </c>
    </row>
    <row r="46" spans="1:6" x14ac:dyDescent="0.3">
      <c r="B46" t="s">
        <v>6213</v>
      </c>
      <c r="C46" s="10">
        <v>47.76</v>
      </c>
      <c r="D46" s="10">
        <v>189.68</v>
      </c>
      <c r="E46" s="10">
        <v>8.73</v>
      </c>
      <c r="F46" s="10">
        <v>138.72499999999997</v>
      </c>
    </row>
    <row r="47" spans="1:6" x14ac:dyDescent="0.3">
      <c r="B47" t="s">
        <v>6214</v>
      </c>
      <c r="C47" s="10">
        <v>81.534999999999997</v>
      </c>
      <c r="D47" s="10">
        <v>165.41499999999996</v>
      </c>
      <c r="E47" s="10"/>
      <c r="F47" s="10">
        <v>65.669999999999987</v>
      </c>
    </row>
    <row r="48" spans="1:6" x14ac:dyDescent="0.3">
      <c r="B48" t="s">
        <v>6215</v>
      </c>
      <c r="C48" s="10">
        <v>29.784999999999997</v>
      </c>
      <c r="D48" s="10">
        <v>41.25</v>
      </c>
      <c r="E48" s="10"/>
      <c r="F48" s="10">
        <v>45.379999999999995</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80450-88C2-4875-9A04-3E21D49F4AA3}">
  <dimension ref="A3:B6"/>
  <sheetViews>
    <sheetView topLeftCell="A8" workbookViewId="0">
      <selection activeCell="Q28" sqref="Q28"/>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9" t="s">
        <v>7</v>
      </c>
      <c r="B3" t="s">
        <v>6208</v>
      </c>
    </row>
    <row r="4" spans="1:2" x14ac:dyDescent="0.3">
      <c r="A4" t="s">
        <v>28</v>
      </c>
      <c r="B4" s="11">
        <v>2798.5050000000001</v>
      </c>
    </row>
    <row r="5" spans="1:2" x14ac:dyDescent="0.3">
      <c r="A5" t="s">
        <v>318</v>
      </c>
      <c r="B5" s="11">
        <v>6696.8649999999989</v>
      </c>
    </row>
    <row r="6" spans="1:2" x14ac:dyDescent="0.3">
      <c r="A6" t="s">
        <v>19</v>
      </c>
      <c r="B6" s="11">
        <v>35638.88499999998</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6970C-C13F-4F58-B98C-0DAF40D00BFB}">
  <dimension ref="A3:B8"/>
  <sheetViews>
    <sheetView workbookViewId="0">
      <selection activeCell="M5" sqref="M5"/>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s>
  <sheetData>
    <row r="3" spans="1:2" x14ac:dyDescent="0.3">
      <c r="A3" s="9" t="s">
        <v>4</v>
      </c>
      <c r="B3" t="s">
        <v>6208</v>
      </c>
    </row>
    <row r="4" spans="1:2" x14ac:dyDescent="0.3">
      <c r="A4" t="s">
        <v>3753</v>
      </c>
      <c r="B4" s="11">
        <v>278.01</v>
      </c>
    </row>
    <row r="5" spans="1:2" x14ac:dyDescent="0.3">
      <c r="A5" t="s">
        <v>1598</v>
      </c>
      <c r="B5" s="11">
        <v>281.67499999999995</v>
      </c>
    </row>
    <row r="6" spans="1:2" x14ac:dyDescent="0.3">
      <c r="A6" t="s">
        <v>2587</v>
      </c>
      <c r="B6" s="11">
        <v>289.11</v>
      </c>
    </row>
    <row r="7" spans="1:2" x14ac:dyDescent="0.3">
      <c r="A7" t="s">
        <v>5765</v>
      </c>
      <c r="B7" s="11">
        <v>307.04499999999996</v>
      </c>
    </row>
    <row r="8" spans="1:2" x14ac:dyDescent="0.3">
      <c r="A8" t="s">
        <v>5114</v>
      </c>
      <c r="B8" s="11">
        <v>317.06999999999994</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D96FE-56A9-4FEB-8F36-6EA00AC86491}">
  <dimension ref="G1:G28"/>
  <sheetViews>
    <sheetView showGridLines="0" showRowColHeaders="0" tabSelected="1" zoomScale="70" zoomScaleNormal="70" workbookViewId="0">
      <selection activeCell="I41" sqref="I41"/>
    </sheetView>
  </sheetViews>
  <sheetFormatPr defaultRowHeight="14.4" x14ac:dyDescent="0.3"/>
  <cols>
    <col min="1" max="1" width="1.77734375" customWidth="1"/>
    <col min="16" max="16" width="1.77734375" customWidth="1"/>
    <col min="19" max="19" width="1.77734375" customWidth="1"/>
    <col min="23" max="23" width="1.77734375" customWidth="1"/>
  </cols>
  <sheetData>
    <row r="1" ht="4.95" customHeight="1" x14ac:dyDescent="0.3"/>
    <row r="6" ht="4.95" customHeight="1" x14ac:dyDescent="0.3"/>
    <row r="11" ht="4.95" customHeight="1" x14ac:dyDescent="0.3"/>
    <row r="17" spans="7:7" ht="4.95" customHeight="1" x14ac:dyDescent="0.3"/>
    <row r="18" spans="7:7" ht="14.85" customHeight="1" x14ac:dyDescent="0.3"/>
    <row r="22" spans="7:7" x14ac:dyDescent="0.3">
      <c r="G22" s="12"/>
    </row>
    <row r="28" spans="7:7"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I30" sqref="I30"/>
    </sheetView>
  </sheetViews>
  <sheetFormatPr defaultRowHeight="14.4" x14ac:dyDescent="0.3"/>
  <cols>
    <col min="1" max="1" width="16.5546875" bestFit="1" customWidth="1"/>
    <col min="2" max="2" width="11.88671875" style="4" bestFit="1" customWidth="1"/>
    <col min="3" max="3" width="17.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5.88671875" style="6" bestFit="1" customWidth="1"/>
    <col min="12" max="12" width="11.77734375" style="8" customWidth="1"/>
    <col min="13" max="13" width="8.77734375" style="8" bestFit="1" customWidth="1"/>
    <col min="14" max="14" width="17.88671875" customWidth="1"/>
    <col min="15" max="15" width="16.6640625" customWidth="1"/>
    <col min="16" max="16" width="13" bestFit="1" customWidth="1"/>
  </cols>
  <sheetData>
    <row r="1" spans="1:16" x14ac:dyDescent="0.3">
      <c r="A1" s="2" t="s">
        <v>0</v>
      </c>
      <c r="B1" s="3" t="s">
        <v>1</v>
      </c>
      <c r="C1" s="2" t="s">
        <v>3</v>
      </c>
      <c r="D1" s="2" t="s">
        <v>11</v>
      </c>
      <c r="E1" s="2" t="s">
        <v>14</v>
      </c>
      <c r="F1" s="2" t="s">
        <v>4</v>
      </c>
      <c r="G1" s="2" t="s">
        <v>2</v>
      </c>
      <c r="H1" s="2" t="s">
        <v>7</v>
      </c>
      <c r="I1" s="2" t="s">
        <v>9</v>
      </c>
      <c r="J1" s="2" t="s">
        <v>10</v>
      </c>
      <c r="K1" s="5" t="s">
        <v>12</v>
      </c>
      <c r="L1" s="7" t="s">
        <v>13</v>
      </c>
      <c r="M1" s="7" t="s">
        <v>15</v>
      </c>
      <c r="N1" s="2" t="s">
        <v>6197</v>
      </c>
      <c r="O1" s="2" t="s">
        <v>6198</v>
      </c>
      <c r="P1" t="s">
        <v>6222</v>
      </c>
    </row>
    <row r="2" spans="1:16" x14ac:dyDescent="0.3">
      <c r="A2" s="2" t="s">
        <v>490</v>
      </c>
      <c r="B2" s="3">
        <v>43713</v>
      </c>
      <c r="C2" s="2" t="s">
        <v>491</v>
      </c>
      <c r="D2" t="s">
        <v>6138</v>
      </c>
      <c r="E2" s="2">
        <v>2</v>
      </c>
      <c r="F2" s="2" t="str">
        <f>_xlfn.XLOOKUP(orders!C2,customers!$A$1:$A$1001,customers!$B$1:$B$1001,,0)</f>
        <v>Aloisia Allner</v>
      </c>
      <c r="G2" s="2" t="str">
        <f>IF(_xlfn.XLOOKUP(C2,customers!$A$1:$A$1001,customers!$C$1:$C$1001,,0)=0," ",(_xlfn.XLOOKUP(C2,customers!$A$1:$A$1001,customers!$C$1:$C$1001,,0)))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8">
        <f>INDEX(products!$A$1:$G$49,MATCH(orders!$D2,products!$A$1:$A$49,0),MATCH(orders!L$1,products!$A$1:$G$1,0))</f>
        <v>9.9499999999999993</v>
      </c>
      <c r="M2" s="8">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_xlfn.XLOOKUP(orders!C3,customers!$A$1:$A$1001,customers!$B$1:$B$1001,,0)</f>
        <v>Aloisia Allner</v>
      </c>
      <c r="G3" s="2" t="str">
        <f>IF(_xlfn.XLOOKUP(C3,customers!$A$1:$A$1001,customers!$C$1:$C$1001,,0)=0," ",(_xlfn.XLOOKUP(C3,customers!$A$1:$A$1001,customers!$C$1:$C$1001,,0)))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8">
        <f>INDEX(products!$A$1:$G$49,MATCH(orders!$D3,products!$A$1:$A$49,0),MATCH(orders!L$1,products!$A$1:$G$1,0))</f>
        <v>8.25</v>
      </c>
      <c r="M3" s="8">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_xlfn.XLOOKUP(orders!C4,customers!$A$1:$A$1001,customers!$B$1:$B$1001,,0)</f>
        <v>Jami Redholes</v>
      </c>
      <c r="G4" s="2" t="str">
        <f>IF(_xlfn.XLOOKUP(C4,customers!$A$1:$A$1001,customers!$C$1:$C$1001,,0)=0," ",(_xlfn.XLOOKUP(C4,customers!$A$1:$A$1001,customers!$C$1:$C$1001,,0)))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8">
        <f>INDEX(products!$A$1:$G$49,MATCH(orders!$D4,products!$A$1:$A$49,0),MATCH(orders!L$1,products!$A$1:$G$1,0))</f>
        <v>12.95</v>
      </c>
      <c r="M4" s="8">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_xlfn.XLOOKUP(orders!C5,customers!$A$1:$A$1001,customers!$B$1:$B$1001,,0)</f>
        <v>Christoffer O' Shea</v>
      </c>
      <c r="G5" s="2" t="str">
        <f>IF(_xlfn.XLOOKUP(C5,customers!$A$1:$A$1001,customers!$C$1:$C$1001,,0)=0," ",(_xlfn.XLOOKUP(C5,customers!$A$1:$A$1001,customers!$C$1:$C$1001,,0)))</f>
        <v xml:space="preserve">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8">
        <f>INDEX(products!$A$1:$G$49,MATCH(orders!$D5,products!$A$1:$A$49,0),MATCH(orders!L$1,products!$A$1:$G$1,0))</f>
        <v>13.75</v>
      </c>
      <c r="M5" s="8">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_xlfn.XLOOKUP(orders!C6,customers!$A$1:$A$1001,customers!$B$1:$B$1001,,0)</f>
        <v>Christoffer O' Shea</v>
      </c>
      <c r="G6" s="2" t="str">
        <f>IF(_xlfn.XLOOKUP(C6,customers!$A$1:$A$1001,customers!$C$1:$C$1001,,0)=0," ",(_xlfn.XLOOKUP(C6,customers!$A$1:$A$1001,customers!$C$1:$C$1001,,0)))</f>
        <v xml:space="preserve">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8">
        <f>INDEX(products!$A$1:$G$49,MATCH(orders!$D6,products!$A$1:$A$49,0),MATCH(orders!L$1,products!$A$1:$G$1,0))</f>
        <v>27.484999999999996</v>
      </c>
      <c r="M6" s="8">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_xlfn.XLOOKUP(orders!C7,customers!$A$1:$A$1001,customers!$B$1:$B$1001,,0)</f>
        <v>Beryle Cottier</v>
      </c>
      <c r="G7" s="2" t="str">
        <f>IF(_xlfn.XLOOKUP(C7,customers!$A$1:$A$1001,customers!$C$1:$C$1001,,0)=0," ",(_xlfn.XLOOKUP(C7,customers!$A$1:$A$1001,customers!$C$1:$C$1001,,0)))</f>
        <v xml:space="preserve">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8">
        <f>INDEX(products!$A$1:$G$49,MATCH(orders!$D7,products!$A$1:$A$49,0),MATCH(orders!L$1,products!$A$1:$G$1,0))</f>
        <v>12.95</v>
      </c>
      <c r="M7" s="8">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_xlfn.XLOOKUP(orders!C8,customers!$A$1:$A$1001,customers!$B$1:$B$1001,,0)</f>
        <v>Shaylynn Lobe</v>
      </c>
      <c r="G8" s="2" t="str">
        <f>IF(_xlfn.XLOOKUP(C8,customers!$A$1:$A$1001,customers!$C$1:$C$1001,,0)=0," ",(_xlfn.XLOOKUP(C8,customers!$A$1:$A$1001,customers!$C$1:$C$1001,,0)))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8">
        <f>INDEX(products!$A$1:$G$49,MATCH(orders!$D8,products!$A$1:$A$49,0),MATCH(orders!L$1,products!$A$1:$G$1,0))</f>
        <v>7.29</v>
      </c>
      <c r="M8" s="8">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_xlfn.XLOOKUP(orders!C9,customers!$A$1:$A$1001,customers!$B$1:$B$1001,,0)</f>
        <v>Melvin Wharfe</v>
      </c>
      <c r="G9" s="2" t="str">
        <f>IF(_xlfn.XLOOKUP(C9,customers!$A$1:$A$1001,customers!$C$1:$C$1001,,0)=0," ",(_xlfn.XLOOKUP(C9,customers!$A$1:$A$1001,customers!$C$1:$C$1001,,0)))</f>
        <v xml:space="preserve">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8">
        <f>INDEX(products!$A$1:$G$49,MATCH(orders!$D9,products!$A$1:$A$49,0),MATCH(orders!L$1,products!$A$1:$G$1,0))</f>
        <v>4.7549999999999999</v>
      </c>
      <c r="M9" s="8">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_xlfn.XLOOKUP(orders!C10,customers!$A$1:$A$1001,customers!$B$1:$B$1001,,0)</f>
        <v>Guthrey Petracci</v>
      </c>
      <c r="G10" s="2" t="str">
        <f>IF(_xlfn.XLOOKUP(C10,customers!$A$1:$A$1001,customers!$C$1:$C$1001,,0)=0," ",(_xlfn.XLOOKUP(C10,customers!$A$1:$A$1001,customers!$C$1:$C$1001,,0)))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8">
        <f>INDEX(products!$A$1:$G$49,MATCH(orders!$D10,products!$A$1:$A$49,0),MATCH(orders!L$1,products!$A$1:$G$1,0))</f>
        <v>5.97</v>
      </c>
      <c r="M10" s="8">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_xlfn.XLOOKUP(orders!C11,customers!$A$1:$A$1001,customers!$B$1:$B$1001,,0)</f>
        <v>Rodger Raven</v>
      </c>
      <c r="G11" s="2" t="str">
        <f>IF(_xlfn.XLOOKUP(C11,customers!$A$1:$A$1001,customers!$C$1:$C$1001,,0)=0," ",(_xlfn.XLOOKUP(C11,customers!$A$1:$A$1001,customers!$C$1:$C$1001,,0)))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8">
        <f>INDEX(products!$A$1:$G$49,MATCH(orders!$D11,products!$A$1:$A$49,0),MATCH(orders!L$1,products!$A$1:$G$1,0))</f>
        <v>5.97</v>
      </c>
      <c r="M11" s="8">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_xlfn.XLOOKUP(orders!C12,customers!$A$1:$A$1001,customers!$B$1:$B$1001,,0)</f>
        <v>Ferrell Ferber</v>
      </c>
      <c r="G12" s="2" t="str">
        <f>IF(_xlfn.XLOOKUP(C12,customers!$A$1:$A$1001,customers!$C$1:$C$1001,,0)=0," ",(_xlfn.XLOOKUP(C12,customers!$A$1:$A$1001,customers!$C$1:$C$1001,,0)))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8">
        <f>INDEX(products!$A$1:$G$49,MATCH(orders!$D12,products!$A$1:$A$49,0),MATCH(orders!L$1,products!$A$1:$G$1,0))</f>
        <v>9.9499999999999993</v>
      </c>
      <c r="M12" s="8">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_xlfn.XLOOKUP(orders!C13,customers!$A$1:$A$1001,customers!$B$1:$B$1001,,0)</f>
        <v>Duky Phizackerly</v>
      </c>
      <c r="G13" s="2" t="str">
        <f>IF(_xlfn.XLOOKUP(C13,customers!$A$1:$A$1001,customers!$C$1:$C$1001,,0)=0," ",(_xlfn.XLOOKUP(C13,customers!$A$1:$A$1001,customers!$C$1:$C$1001,,0)))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8">
        <f>INDEX(products!$A$1:$G$49,MATCH(orders!$D13,products!$A$1:$A$49,0),MATCH(orders!L$1,products!$A$1:$G$1,0))</f>
        <v>34.154999999999994</v>
      </c>
      <c r="M13" s="8">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_xlfn.XLOOKUP(orders!C14,customers!$A$1:$A$1001,customers!$B$1:$B$1001,,0)</f>
        <v>Rosaleen Scholar</v>
      </c>
      <c r="G14" s="2" t="str">
        <f>IF(_xlfn.XLOOKUP(C14,customers!$A$1:$A$1001,customers!$C$1:$C$1001,,0)=0," ",(_xlfn.XLOOKUP(C14,customers!$A$1:$A$1001,customers!$C$1:$C$1001,,0)))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8">
        <f>INDEX(products!$A$1:$G$49,MATCH(orders!$D14,products!$A$1:$A$49,0),MATCH(orders!L$1,products!$A$1:$G$1,0))</f>
        <v>9.9499999999999993</v>
      </c>
      <c r="M14" s="8">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_xlfn.XLOOKUP(orders!C15,customers!$A$1:$A$1001,customers!$B$1:$B$1001,,0)</f>
        <v>Terence Vanyutin</v>
      </c>
      <c r="G15" s="2" t="str">
        <f>IF(_xlfn.XLOOKUP(C15,customers!$A$1:$A$1001,customers!$C$1:$C$1001,,0)=0," ",(_xlfn.XLOOKUP(C15,customers!$A$1:$A$1001,customers!$C$1:$C$1001,,0)))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8">
        <f>INDEX(products!$A$1:$G$49,MATCH(orders!$D15,products!$A$1:$A$49,0),MATCH(orders!L$1,products!$A$1:$G$1,0))</f>
        <v>20.584999999999997</v>
      </c>
      <c r="M15" s="8">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_xlfn.XLOOKUP(orders!C16,customers!$A$1:$A$1001,customers!$B$1:$B$1001,,0)</f>
        <v>Patrice Trobe</v>
      </c>
      <c r="G16" s="2" t="str">
        <f>IF(_xlfn.XLOOKUP(C16,customers!$A$1:$A$1001,customers!$C$1:$C$1001,,0)=0," ",(_xlfn.XLOOKUP(C16,customers!$A$1:$A$1001,customers!$C$1:$C$1001,,0)))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8">
        <f>INDEX(products!$A$1:$G$49,MATCH(orders!$D16,products!$A$1:$A$49,0),MATCH(orders!L$1,products!$A$1:$G$1,0))</f>
        <v>3.8849999999999998</v>
      </c>
      <c r="M16" s="8">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_xlfn.XLOOKUP(orders!C17,customers!$A$1:$A$1001,customers!$B$1:$B$1001,,0)</f>
        <v>Llywellyn Oscroft</v>
      </c>
      <c r="G17" s="2" t="str">
        <f>IF(_xlfn.XLOOKUP(C17,customers!$A$1:$A$1001,customers!$C$1:$C$1001,,0)=0," ",(_xlfn.XLOOKUP(C17,customers!$A$1:$A$1001,customers!$C$1:$C$1001,,0)))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8">
        <f>INDEX(products!$A$1:$G$49,MATCH(orders!$D17,products!$A$1:$A$49,0),MATCH(orders!L$1,products!$A$1:$G$1,0))</f>
        <v>22.884999999999998</v>
      </c>
      <c r="M17" s="8">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_xlfn.XLOOKUP(orders!C18,customers!$A$1:$A$1001,customers!$B$1:$B$1001,,0)</f>
        <v>Minni Alabaster</v>
      </c>
      <c r="G18" s="2" t="str">
        <f>IF(_xlfn.XLOOKUP(C18,customers!$A$1:$A$1001,customers!$C$1:$C$1001,,0)=0," ",(_xlfn.XLOOKUP(C18,customers!$A$1:$A$1001,customers!$C$1:$C$1001,,0)))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8">
        <f>INDEX(products!$A$1:$G$49,MATCH(orders!$D18,products!$A$1:$A$49,0),MATCH(orders!L$1,products!$A$1:$G$1,0))</f>
        <v>3.375</v>
      </c>
      <c r="M18" s="8">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_xlfn.XLOOKUP(orders!C19,customers!$A$1:$A$1001,customers!$B$1:$B$1001,,0)</f>
        <v>Rhianon Broxup</v>
      </c>
      <c r="G19" s="2" t="str">
        <f>IF(_xlfn.XLOOKUP(C19,customers!$A$1:$A$1001,customers!$C$1:$C$1001,,0)=0," ",(_xlfn.XLOOKUP(C19,customers!$A$1:$A$1001,customers!$C$1:$C$1001,,0)))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8">
        <f>INDEX(products!$A$1:$G$49,MATCH(orders!$D19,products!$A$1:$A$49,0),MATCH(orders!L$1,products!$A$1:$G$1,0))</f>
        <v>12.95</v>
      </c>
      <c r="M19" s="8">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_xlfn.XLOOKUP(orders!C20,customers!$A$1:$A$1001,customers!$B$1:$B$1001,,0)</f>
        <v>Pall Redford</v>
      </c>
      <c r="G20" s="2" t="str">
        <f>IF(_xlfn.XLOOKUP(C20,customers!$A$1:$A$1001,customers!$C$1:$C$1001,,0)=0," ",(_xlfn.XLOOKUP(C20,customers!$A$1:$A$1001,customers!$C$1:$C$1001,,0)))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8">
        <f>INDEX(products!$A$1:$G$49,MATCH(orders!$D20,products!$A$1:$A$49,0),MATCH(orders!L$1,products!$A$1:$G$1,0))</f>
        <v>20.584999999999997</v>
      </c>
      <c r="M20" s="8">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_xlfn.XLOOKUP(orders!C21,customers!$A$1:$A$1001,customers!$B$1:$B$1001,,0)</f>
        <v>Aurea Corradino</v>
      </c>
      <c r="G21" s="2" t="str">
        <f>IF(_xlfn.XLOOKUP(C21,customers!$A$1:$A$1001,customers!$C$1:$C$1001,,0)=0," ",(_xlfn.XLOOKUP(C21,customers!$A$1:$A$1001,customers!$C$1:$C$1001,,0)))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8">
        <f>INDEX(products!$A$1:$G$49,MATCH(orders!$D21,products!$A$1:$A$49,0),MATCH(orders!L$1,products!$A$1:$G$1,0))</f>
        <v>3.375</v>
      </c>
      <c r="M21" s="8">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_xlfn.XLOOKUP(orders!C22,customers!$A$1:$A$1001,customers!$B$1:$B$1001,,0)</f>
        <v>Aurea Corradino</v>
      </c>
      <c r="G22" s="2" t="str">
        <f>IF(_xlfn.XLOOKUP(C22,customers!$A$1:$A$1001,customers!$C$1:$C$1001,,0)=0," ",(_xlfn.XLOOKUP(C22,customers!$A$1:$A$1001,customers!$C$1:$C$1001,,0)))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8">
        <f>INDEX(products!$A$1:$G$49,MATCH(orders!$D22,products!$A$1:$A$49,0),MATCH(orders!L$1,products!$A$1:$G$1,0))</f>
        <v>3.645</v>
      </c>
      <c r="M22" s="8">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_xlfn.XLOOKUP(orders!C23,customers!$A$1:$A$1001,customers!$B$1:$B$1001,,0)</f>
        <v>Avrit Davidowsky</v>
      </c>
      <c r="G23" s="2" t="str">
        <f>IF(_xlfn.XLOOKUP(C23,customers!$A$1:$A$1001,customers!$C$1:$C$1001,,0)=0," ",(_xlfn.XLOOKUP(C23,customers!$A$1:$A$1001,customers!$C$1:$C$1001,,0)))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8">
        <f>INDEX(products!$A$1:$G$49,MATCH(orders!$D23,products!$A$1:$A$49,0),MATCH(orders!L$1,products!$A$1:$G$1,0))</f>
        <v>2.9849999999999999</v>
      </c>
      <c r="M23" s="8">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_xlfn.XLOOKUP(orders!C24,customers!$A$1:$A$1001,customers!$B$1:$B$1001,,0)</f>
        <v>Annabel Antuk</v>
      </c>
      <c r="G24" s="2" t="str">
        <f>IF(_xlfn.XLOOKUP(C24,customers!$A$1:$A$1001,customers!$C$1:$C$1001,,0)=0," ",(_xlfn.XLOOKUP(C24,customers!$A$1:$A$1001,customers!$C$1:$C$1001,,0)))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8">
        <f>INDEX(products!$A$1:$G$49,MATCH(orders!$D24,products!$A$1:$A$49,0),MATCH(orders!L$1,products!$A$1:$G$1,0))</f>
        <v>22.884999999999998</v>
      </c>
      <c r="M24" s="8">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_xlfn.XLOOKUP(orders!C25,customers!$A$1:$A$1001,customers!$B$1:$B$1001,,0)</f>
        <v>Iorgo Kleinert</v>
      </c>
      <c r="G25" s="2" t="str">
        <f>IF(_xlfn.XLOOKUP(C25,customers!$A$1:$A$1001,customers!$C$1:$C$1001,,0)=0," ",(_xlfn.XLOOKUP(C25,customers!$A$1:$A$1001,customers!$C$1:$C$1001,,0)))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8">
        <f>INDEX(products!$A$1:$G$49,MATCH(orders!$D25,products!$A$1:$A$49,0),MATCH(orders!L$1,products!$A$1:$G$1,0))</f>
        <v>2.9849999999999999</v>
      </c>
      <c r="M25" s="8">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_xlfn.XLOOKUP(orders!C26,customers!$A$1:$A$1001,customers!$B$1:$B$1001,,0)</f>
        <v>Chrisy Blofeld</v>
      </c>
      <c r="G26" s="2" t="str">
        <f>IF(_xlfn.XLOOKUP(C26,customers!$A$1:$A$1001,customers!$C$1:$C$1001,,0)=0," ",(_xlfn.XLOOKUP(C26,customers!$A$1:$A$1001,customers!$C$1:$C$1001,,0)))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8">
        <f>INDEX(products!$A$1:$G$49,MATCH(orders!$D26,products!$A$1:$A$49,0),MATCH(orders!L$1,products!$A$1:$G$1,0))</f>
        <v>11.25</v>
      </c>
      <c r="M26" s="8">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_xlfn.XLOOKUP(orders!C27,customers!$A$1:$A$1001,customers!$B$1:$B$1001,,0)</f>
        <v>Culley Farris</v>
      </c>
      <c r="G27" s="2" t="str">
        <f>IF(_xlfn.XLOOKUP(C27,customers!$A$1:$A$1001,customers!$C$1:$C$1001,,0)=0," ",(_xlfn.XLOOKUP(C27,customers!$A$1:$A$1001,customers!$C$1:$C$1001,,0)))</f>
        <v xml:space="preserve">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8">
        <f>INDEX(products!$A$1:$G$49,MATCH(orders!$D27,products!$A$1:$A$49,0),MATCH(orders!L$1,products!$A$1:$G$1,0))</f>
        <v>4.125</v>
      </c>
      <c r="M27" s="8">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_xlfn.XLOOKUP(orders!C28,customers!$A$1:$A$1001,customers!$B$1:$B$1001,,0)</f>
        <v>Selene Shales</v>
      </c>
      <c r="G28" s="2" t="str">
        <f>IF(_xlfn.XLOOKUP(C28,customers!$A$1:$A$1001,customers!$C$1:$C$1001,,0)=0," ",(_xlfn.XLOOKUP(C28,customers!$A$1:$A$1001,customers!$C$1:$C$1001,,0)))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8">
        <f>INDEX(products!$A$1:$G$49,MATCH(orders!$D28,products!$A$1:$A$49,0),MATCH(orders!L$1,products!$A$1:$G$1,0))</f>
        <v>6.75</v>
      </c>
      <c r="M28" s="8">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_xlfn.XLOOKUP(orders!C29,customers!$A$1:$A$1001,customers!$B$1:$B$1001,,0)</f>
        <v>Vivie Danneil</v>
      </c>
      <c r="G29" s="2" t="str">
        <f>IF(_xlfn.XLOOKUP(C29,customers!$A$1:$A$1001,customers!$C$1:$C$1001,,0)=0," ",(_xlfn.XLOOKUP(C29,customers!$A$1:$A$1001,customers!$C$1:$C$1001,,0)))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8">
        <f>INDEX(products!$A$1:$G$49,MATCH(orders!$D29,products!$A$1:$A$49,0),MATCH(orders!L$1,products!$A$1:$G$1,0))</f>
        <v>3.375</v>
      </c>
      <c r="M29" s="8">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_xlfn.XLOOKUP(orders!C30,customers!$A$1:$A$1001,customers!$B$1:$B$1001,,0)</f>
        <v>Theresita Newbury</v>
      </c>
      <c r="G30" s="2" t="str">
        <f>IF(_xlfn.XLOOKUP(C30,customers!$A$1:$A$1001,customers!$C$1:$C$1001,,0)=0," ",(_xlfn.XLOOKUP(C30,customers!$A$1:$A$1001,customers!$C$1:$C$1001,,0)))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8">
        <f>INDEX(products!$A$1:$G$49,MATCH(orders!$D30,products!$A$1:$A$49,0),MATCH(orders!L$1,products!$A$1:$G$1,0))</f>
        <v>5.97</v>
      </c>
      <c r="M30" s="8">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_xlfn.XLOOKUP(orders!C31,customers!$A$1:$A$1001,customers!$B$1:$B$1001,,0)</f>
        <v>Mozelle Calcutt</v>
      </c>
      <c r="G31" s="2" t="str">
        <f>IF(_xlfn.XLOOKUP(C31,customers!$A$1:$A$1001,customers!$C$1:$C$1001,,0)=0," ",(_xlfn.XLOOKUP(C31,customers!$A$1:$A$1001,customers!$C$1:$C$1001,,0)))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8">
        <f>INDEX(products!$A$1:$G$49,MATCH(orders!$D31,products!$A$1:$A$49,0),MATCH(orders!L$1,products!$A$1:$G$1,0))</f>
        <v>9.9499999999999993</v>
      </c>
      <c r="M31" s="8">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_xlfn.XLOOKUP(orders!C32,customers!$A$1:$A$1001,customers!$B$1:$B$1001,,0)</f>
        <v>Adrian Swaine</v>
      </c>
      <c r="G32" s="2" t="str">
        <f>IF(_xlfn.XLOOKUP(C32,customers!$A$1:$A$1001,customers!$C$1:$C$1001,,0)=0," ",(_xlfn.XLOOKUP(C32,customers!$A$1:$A$1001,customers!$C$1:$C$1001,,0)))</f>
        <v xml:space="preserve">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8">
        <f>INDEX(products!$A$1:$G$49,MATCH(orders!$D32,products!$A$1:$A$49,0),MATCH(orders!L$1,products!$A$1:$G$1,0))</f>
        <v>4.3650000000000002</v>
      </c>
      <c r="M32" s="8">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_xlfn.XLOOKUP(orders!C33,customers!$A$1:$A$1001,customers!$B$1:$B$1001,,0)</f>
        <v>Adrian Swaine</v>
      </c>
      <c r="G33" s="2" t="str">
        <f>IF(_xlfn.XLOOKUP(C33,customers!$A$1:$A$1001,customers!$C$1:$C$1001,,0)=0," ",(_xlfn.XLOOKUP(C33,customers!$A$1:$A$1001,customers!$C$1:$C$1001,,0)))</f>
        <v xml:space="preserve">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8">
        <f>INDEX(products!$A$1:$G$49,MATCH(orders!$D33,products!$A$1:$A$49,0),MATCH(orders!L$1,products!$A$1:$G$1,0))</f>
        <v>5.97</v>
      </c>
      <c r="M33" s="8">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_xlfn.XLOOKUP(orders!C34,customers!$A$1:$A$1001,customers!$B$1:$B$1001,,0)</f>
        <v>Adrian Swaine</v>
      </c>
      <c r="G34" s="2" t="str">
        <f>IF(_xlfn.XLOOKUP(C34,customers!$A$1:$A$1001,customers!$C$1:$C$1001,,0)=0," ",(_xlfn.XLOOKUP(C34,customers!$A$1:$A$1001,customers!$C$1:$C$1001,,0)))</f>
        <v xml:space="preserve">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8">
        <f>INDEX(products!$A$1:$G$49,MATCH(orders!$D34,products!$A$1:$A$49,0),MATCH(orders!L$1,products!$A$1:$G$1,0))</f>
        <v>8.73</v>
      </c>
      <c r="M34" s="8">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_xlfn.XLOOKUP(orders!C35,customers!$A$1:$A$1001,customers!$B$1:$B$1001,,0)</f>
        <v>Gallard Gatheral</v>
      </c>
      <c r="G35" s="2" t="str">
        <f>IF(_xlfn.XLOOKUP(C35,customers!$A$1:$A$1001,customers!$C$1:$C$1001,,0)=0," ",(_xlfn.XLOOKUP(C35,customers!$A$1:$A$1001,customers!$C$1:$C$1001,,0)))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8">
        <f>INDEX(products!$A$1:$G$49,MATCH(orders!$D35,products!$A$1:$A$49,0),MATCH(orders!L$1,products!$A$1:$G$1,0))</f>
        <v>4.7549999999999999</v>
      </c>
      <c r="M35" s="8">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_xlfn.XLOOKUP(orders!C36,customers!$A$1:$A$1001,customers!$B$1:$B$1001,,0)</f>
        <v>Una Welberry</v>
      </c>
      <c r="G36" s="2" t="str">
        <f>IF(_xlfn.XLOOKUP(C36,customers!$A$1:$A$1001,customers!$C$1:$C$1001,,0)=0," ",(_xlfn.XLOOKUP(C36,customers!$A$1:$A$1001,customers!$C$1:$C$1001,,0)))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8">
        <f>INDEX(products!$A$1:$G$49,MATCH(orders!$D36,products!$A$1:$A$49,0),MATCH(orders!L$1,products!$A$1:$G$1,0))</f>
        <v>9.51</v>
      </c>
      <c r="M36" s="8">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_xlfn.XLOOKUP(orders!C37,customers!$A$1:$A$1001,customers!$B$1:$B$1001,,0)</f>
        <v>Faber Eilhart</v>
      </c>
      <c r="G37" s="2" t="str">
        <f>IF(_xlfn.XLOOKUP(C37,customers!$A$1:$A$1001,customers!$C$1:$C$1001,,0)=0," ",(_xlfn.XLOOKUP(C37,customers!$A$1:$A$1001,customers!$C$1:$C$1001,,0)))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8">
        <f>INDEX(products!$A$1:$G$49,MATCH(orders!$D37,products!$A$1:$A$49,0),MATCH(orders!L$1,products!$A$1:$G$1,0))</f>
        <v>5.97</v>
      </c>
      <c r="M37" s="8">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_xlfn.XLOOKUP(orders!C38,customers!$A$1:$A$1001,customers!$B$1:$B$1001,,0)</f>
        <v>Zorina Ponting</v>
      </c>
      <c r="G38" s="2" t="str">
        <f>IF(_xlfn.XLOOKUP(C38,customers!$A$1:$A$1001,customers!$C$1:$C$1001,,0)=0," ",(_xlfn.XLOOKUP(C38,customers!$A$1:$A$1001,customers!$C$1:$C$1001,,0)))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8">
        <f>INDEX(products!$A$1:$G$49,MATCH(orders!$D38,products!$A$1:$A$49,0),MATCH(orders!L$1,products!$A$1:$G$1,0))</f>
        <v>4.3650000000000002</v>
      </c>
      <c r="M38" s="8">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_xlfn.XLOOKUP(orders!C39,customers!$A$1:$A$1001,customers!$B$1:$B$1001,,0)</f>
        <v>Silvio Strase</v>
      </c>
      <c r="G39" s="2" t="str">
        <f>IF(_xlfn.XLOOKUP(C39,customers!$A$1:$A$1001,customers!$C$1:$C$1001,,0)=0," ",(_xlfn.XLOOKUP(C39,customers!$A$1:$A$1001,customers!$C$1:$C$1001,,0)))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8">
        <f>INDEX(products!$A$1:$G$49,MATCH(orders!$D39,products!$A$1:$A$49,0),MATCH(orders!L$1,products!$A$1:$G$1,0))</f>
        <v>9.51</v>
      </c>
      <c r="M39" s="8">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_xlfn.XLOOKUP(orders!C40,customers!$A$1:$A$1001,customers!$B$1:$B$1001,,0)</f>
        <v>Dorie de la Tremoille</v>
      </c>
      <c r="G40" s="2" t="str">
        <f>IF(_xlfn.XLOOKUP(C40,customers!$A$1:$A$1001,customers!$C$1:$C$1001,,0)=0," ",(_xlfn.XLOOKUP(C40,customers!$A$1:$A$1001,customers!$C$1:$C$1001,,0)))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8">
        <f>INDEX(products!$A$1:$G$49,MATCH(orders!$D40,products!$A$1:$A$49,0),MATCH(orders!L$1,products!$A$1:$G$1,0))</f>
        <v>22.884999999999998</v>
      </c>
      <c r="M40" s="8">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_xlfn.XLOOKUP(orders!C41,customers!$A$1:$A$1001,customers!$B$1:$B$1001,,0)</f>
        <v>Hy Zanetto</v>
      </c>
      <c r="G41" s="2" t="str">
        <f>IF(_xlfn.XLOOKUP(C41,customers!$A$1:$A$1001,customers!$C$1:$C$1001,,0)=0," ",(_xlfn.XLOOKUP(C41,customers!$A$1:$A$1001,customers!$C$1:$C$1001,,0)))</f>
        <v xml:space="preserve">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8">
        <f>INDEX(products!$A$1:$G$49,MATCH(orders!$D41,products!$A$1:$A$49,0),MATCH(orders!L$1,products!$A$1:$G$1,0))</f>
        <v>9.9499999999999993</v>
      </c>
      <c r="M41" s="8">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_xlfn.XLOOKUP(orders!C42,customers!$A$1:$A$1001,customers!$B$1:$B$1001,,0)</f>
        <v>Jessica McNess</v>
      </c>
      <c r="G42" s="2" t="str">
        <f>IF(_xlfn.XLOOKUP(C42,customers!$A$1:$A$1001,customers!$C$1:$C$1001,,0)=0," ",(_xlfn.XLOOKUP(C42,customers!$A$1:$A$1001,customers!$C$1:$C$1001,,0)))</f>
        <v xml:space="preserve">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8">
        <f>INDEX(products!$A$1:$G$49,MATCH(orders!$D42,products!$A$1:$A$49,0),MATCH(orders!L$1,products!$A$1:$G$1,0))</f>
        <v>14.55</v>
      </c>
      <c r="M42" s="8">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_xlfn.XLOOKUP(orders!C43,customers!$A$1:$A$1001,customers!$B$1:$B$1001,,0)</f>
        <v>Lorenzo Yeoland</v>
      </c>
      <c r="G43" s="2" t="str">
        <f>IF(_xlfn.XLOOKUP(C43,customers!$A$1:$A$1001,customers!$C$1:$C$1001,,0)=0," ",(_xlfn.XLOOKUP(C43,customers!$A$1:$A$1001,customers!$C$1:$C$1001,,0)))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8">
        <f>INDEX(products!$A$1:$G$49,MATCH(orders!$D43,products!$A$1:$A$49,0),MATCH(orders!L$1,products!$A$1:$G$1,0))</f>
        <v>3.645</v>
      </c>
      <c r="M43" s="8">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_xlfn.XLOOKUP(orders!C44,customers!$A$1:$A$1001,customers!$B$1:$B$1001,,0)</f>
        <v>Abigail Tolworthy</v>
      </c>
      <c r="G44" s="2" t="str">
        <f>IF(_xlfn.XLOOKUP(C44,customers!$A$1:$A$1001,customers!$C$1:$C$1001,,0)=0," ",(_xlfn.XLOOKUP(C44,customers!$A$1:$A$1001,customers!$C$1:$C$1001,,0)))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8">
        <f>INDEX(products!$A$1:$G$49,MATCH(orders!$D44,products!$A$1:$A$49,0),MATCH(orders!L$1,products!$A$1:$G$1,0))</f>
        <v>2.6849999999999996</v>
      </c>
      <c r="M44" s="8">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_xlfn.XLOOKUP(orders!C45,customers!$A$1:$A$1001,customers!$B$1:$B$1001,,0)</f>
        <v>Maurie Bartol</v>
      </c>
      <c r="G45" s="2" t="str">
        <f>IF(_xlfn.XLOOKUP(C45,customers!$A$1:$A$1001,customers!$C$1:$C$1001,,0)=0," ",(_xlfn.XLOOKUP(C45,customers!$A$1:$A$1001,customers!$C$1:$C$1001,,0)))</f>
        <v xml:space="preserve">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8">
        <f>INDEX(products!$A$1:$G$49,MATCH(orders!$D45,products!$A$1:$A$49,0),MATCH(orders!L$1,products!$A$1:$G$1,0))</f>
        <v>36.454999999999998</v>
      </c>
      <c r="M45" s="8">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_xlfn.XLOOKUP(orders!C46,customers!$A$1:$A$1001,customers!$B$1:$B$1001,,0)</f>
        <v>Olag Baudassi</v>
      </c>
      <c r="G46" s="2" t="str">
        <f>IF(_xlfn.XLOOKUP(C46,customers!$A$1:$A$1001,customers!$C$1:$C$1001,,0)=0," ",(_xlfn.XLOOKUP(C46,customers!$A$1:$A$1001,customers!$C$1:$C$1001,,0)))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8">
        <f>INDEX(products!$A$1:$G$49,MATCH(orders!$D46,products!$A$1:$A$49,0),MATCH(orders!L$1,products!$A$1:$G$1,0))</f>
        <v>8.25</v>
      </c>
      <c r="M46" s="8">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_xlfn.XLOOKUP(orders!C47,customers!$A$1:$A$1001,customers!$B$1:$B$1001,,0)</f>
        <v>Petey Kingsbury</v>
      </c>
      <c r="G47" s="2" t="str">
        <f>IF(_xlfn.XLOOKUP(C47,customers!$A$1:$A$1001,customers!$C$1:$C$1001,,0)=0," ",(_xlfn.XLOOKUP(C47,customers!$A$1:$A$1001,customers!$C$1:$C$1001,,0)))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8">
        <f>INDEX(products!$A$1:$G$49,MATCH(orders!$D47,products!$A$1:$A$49,0),MATCH(orders!L$1,products!$A$1:$G$1,0))</f>
        <v>29.784999999999997</v>
      </c>
      <c r="M47" s="8">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_xlfn.XLOOKUP(orders!C48,customers!$A$1:$A$1001,customers!$B$1:$B$1001,,0)</f>
        <v>Donna Baskeyfied</v>
      </c>
      <c r="G48" s="2" t="str">
        <f>IF(_xlfn.XLOOKUP(C48,customers!$A$1:$A$1001,customers!$C$1:$C$1001,,0)=0," ",(_xlfn.XLOOKUP(C48,customers!$A$1:$A$1001,customers!$C$1:$C$1001,,0)))</f>
        <v xml:space="preserve">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8">
        <f>INDEX(products!$A$1:$G$49,MATCH(orders!$D48,products!$A$1:$A$49,0),MATCH(orders!L$1,products!$A$1:$G$1,0))</f>
        <v>31.624999999999996</v>
      </c>
      <c r="M48" s="8">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_xlfn.XLOOKUP(orders!C49,customers!$A$1:$A$1001,customers!$B$1:$B$1001,,0)</f>
        <v>Arda Curley</v>
      </c>
      <c r="G49" s="2" t="str">
        <f>IF(_xlfn.XLOOKUP(C49,customers!$A$1:$A$1001,customers!$C$1:$C$1001,,0)=0," ",(_xlfn.XLOOKUP(C49,customers!$A$1:$A$1001,customers!$C$1:$C$1001,,0)))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8">
        <f>INDEX(products!$A$1:$G$49,MATCH(orders!$D49,products!$A$1:$A$49,0),MATCH(orders!L$1,products!$A$1:$G$1,0))</f>
        <v>3.8849999999999998</v>
      </c>
      <c r="M49" s="8">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_xlfn.XLOOKUP(orders!C50,customers!$A$1:$A$1001,customers!$B$1:$B$1001,,0)</f>
        <v>Raynor McGilvary</v>
      </c>
      <c r="G50" s="2" t="str">
        <f>IF(_xlfn.XLOOKUP(C50,customers!$A$1:$A$1001,customers!$C$1:$C$1001,,0)=0," ",(_xlfn.XLOOKUP(C50,customers!$A$1:$A$1001,customers!$C$1:$C$1001,,0)))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8">
        <f>INDEX(products!$A$1:$G$49,MATCH(orders!$D50,products!$A$1:$A$49,0),MATCH(orders!L$1,products!$A$1:$G$1,0))</f>
        <v>22.884999999999998</v>
      </c>
      <c r="M50" s="8">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_xlfn.XLOOKUP(orders!C51,customers!$A$1:$A$1001,customers!$B$1:$B$1001,,0)</f>
        <v>Isis Pikett</v>
      </c>
      <c r="G51" s="2" t="str">
        <f>IF(_xlfn.XLOOKUP(C51,customers!$A$1:$A$1001,customers!$C$1:$C$1001,,0)=0," ",(_xlfn.XLOOKUP(C51,customers!$A$1:$A$1001,customers!$C$1:$C$1001,,0)))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8">
        <f>INDEX(products!$A$1:$G$49,MATCH(orders!$D51,products!$A$1:$A$49,0),MATCH(orders!L$1,products!$A$1:$G$1,0))</f>
        <v>12.95</v>
      </c>
      <c r="M51" s="8">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_xlfn.XLOOKUP(orders!C52,customers!$A$1:$A$1001,customers!$B$1:$B$1001,,0)</f>
        <v>Inger Bouldon</v>
      </c>
      <c r="G52" s="2" t="str">
        <f>IF(_xlfn.XLOOKUP(C52,customers!$A$1:$A$1001,customers!$C$1:$C$1001,,0)=0," ",(_xlfn.XLOOKUP(C52,customers!$A$1:$A$1001,customers!$C$1:$C$1001,,0)))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8">
        <f>INDEX(products!$A$1:$G$49,MATCH(orders!$D52,products!$A$1:$A$49,0),MATCH(orders!L$1,products!$A$1:$G$1,0))</f>
        <v>7.77</v>
      </c>
      <c r="M52" s="8">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_xlfn.XLOOKUP(orders!C53,customers!$A$1:$A$1001,customers!$B$1:$B$1001,,0)</f>
        <v>Karry Flanders</v>
      </c>
      <c r="G53" s="2" t="str">
        <f>IF(_xlfn.XLOOKUP(C53,customers!$A$1:$A$1001,customers!$C$1:$C$1001,,0)=0," ",(_xlfn.XLOOKUP(C53,customers!$A$1:$A$1001,customers!$C$1:$C$1001,,0)))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8">
        <f>INDEX(products!$A$1:$G$49,MATCH(orders!$D53,products!$A$1:$A$49,0),MATCH(orders!L$1,products!$A$1:$G$1,0))</f>
        <v>36.454999999999998</v>
      </c>
      <c r="M53" s="8">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_xlfn.XLOOKUP(orders!C54,customers!$A$1:$A$1001,customers!$B$1:$B$1001,,0)</f>
        <v>Hartley Mattioli</v>
      </c>
      <c r="G54" s="2" t="str">
        <f>IF(_xlfn.XLOOKUP(C54,customers!$A$1:$A$1001,customers!$C$1:$C$1001,,0)=0," ",(_xlfn.XLOOKUP(C54,customers!$A$1:$A$1001,customers!$C$1:$C$1001,,0)))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8">
        <f>INDEX(products!$A$1:$G$49,MATCH(orders!$D54,products!$A$1:$A$49,0),MATCH(orders!L$1,products!$A$1:$G$1,0))</f>
        <v>5.97</v>
      </c>
      <c r="M54" s="8">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_xlfn.XLOOKUP(orders!C55,customers!$A$1:$A$1001,customers!$B$1:$B$1001,,0)</f>
        <v>Hartley Mattioli</v>
      </c>
      <c r="G55" s="2" t="str">
        <f>IF(_xlfn.XLOOKUP(C55,customers!$A$1:$A$1001,customers!$C$1:$C$1001,,0)=0," ",(_xlfn.XLOOKUP(C55,customers!$A$1:$A$1001,customers!$C$1:$C$1001,,0)))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8">
        <f>INDEX(products!$A$1:$G$49,MATCH(orders!$D55,products!$A$1:$A$49,0),MATCH(orders!L$1,products!$A$1:$G$1,0))</f>
        <v>36.454999999999998</v>
      </c>
      <c r="M55" s="8">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_xlfn.XLOOKUP(orders!C56,customers!$A$1:$A$1001,customers!$B$1:$B$1001,,0)</f>
        <v>Archambault Gillard</v>
      </c>
      <c r="G56" s="2" t="str">
        <f>IF(_xlfn.XLOOKUP(C56,customers!$A$1:$A$1001,customers!$C$1:$C$1001,,0)=0," ",(_xlfn.XLOOKUP(C56,customers!$A$1:$A$1001,customers!$C$1:$C$1001,,0)))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8">
        <f>INDEX(products!$A$1:$G$49,MATCH(orders!$D56,products!$A$1:$A$49,0),MATCH(orders!L$1,products!$A$1:$G$1,0))</f>
        <v>14.55</v>
      </c>
      <c r="M56" s="8">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_xlfn.XLOOKUP(orders!C57,customers!$A$1:$A$1001,customers!$B$1:$B$1001,,0)</f>
        <v>Salomo Cushworth</v>
      </c>
      <c r="G57" s="2" t="str">
        <f>IF(_xlfn.XLOOKUP(C57,customers!$A$1:$A$1001,customers!$C$1:$C$1001,,0)=0," ",(_xlfn.XLOOKUP(C57,customers!$A$1:$A$1001,customers!$C$1:$C$1001,,0)))</f>
        <v xml:space="preserve">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8">
        <f>INDEX(products!$A$1:$G$49,MATCH(orders!$D57,products!$A$1:$A$49,0),MATCH(orders!L$1,products!$A$1:$G$1,0))</f>
        <v>15.85</v>
      </c>
      <c r="M57" s="8">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_xlfn.XLOOKUP(orders!C58,customers!$A$1:$A$1001,customers!$B$1:$B$1001,,0)</f>
        <v>Theda Grizard</v>
      </c>
      <c r="G58" s="2" t="str">
        <f>IF(_xlfn.XLOOKUP(C58,customers!$A$1:$A$1001,customers!$C$1:$C$1001,,0)=0," ",(_xlfn.XLOOKUP(C58,customers!$A$1:$A$1001,customers!$C$1:$C$1001,,0)))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8">
        <f>INDEX(products!$A$1:$G$49,MATCH(orders!$D58,products!$A$1:$A$49,0),MATCH(orders!L$1,products!$A$1:$G$1,0))</f>
        <v>3.645</v>
      </c>
      <c r="M58" s="8">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_xlfn.XLOOKUP(orders!C59,customers!$A$1:$A$1001,customers!$B$1:$B$1001,,0)</f>
        <v>Rozele Relton</v>
      </c>
      <c r="G59" s="2" t="str">
        <f>IF(_xlfn.XLOOKUP(C59,customers!$A$1:$A$1001,customers!$C$1:$C$1001,,0)=0," ",(_xlfn.XLOOKUP(C59,customers!$A$1:$A$1001,customers!$C$1:$C$1001,,0)))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8">
        <f>INDEX(products!$A$1:$G$49,MATCH(orders!$D59,products!$A$1:$A$49,0),MATCH(orders!L$1,products!$A$1:$G$1,0))</f>
        <v>14.85</v>
      </c>
      <c r="M59" s="8">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_xlfn.XLOOKUP(orders!C60,customers!$A$1:$A$1001,customers!$B$1:$B$1001,,0)</f>
        <v>Willa Rolling</v>
      </c>
      <c r="G60" s="2" t="str">
        <f>IF(_xlfn.XLOOKUP(C60,customers!$A$1:$A$1001,customers!$C$1:$C$1001,,0)=0," ",(_xlfn.XLOOKUP(C60,customers!$A$1:$A$1001,customers!$C$1:$C$1001,,0)))</f>
        <v xml:space="preserve">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8">
        <f>INDEX(products!$A$1:$G$49,MATCH(orders!$D60,products!$A$1:$A$49,0),MATCH(orders!L$1,products!$A$1:$G$1,0))</f>
        <v>29.784999999999997</v>
      </c>
      <c r="M60" s="8">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_xlfn.XLOOKUP(orders!C61,customers!$A$1:$A$1001,customers!$B$1:$B$1001,,0)</f>
        <v>Stanislaus Gilroy</v>
      </c>
      <c r="G61" s="2" t="str">
        <f>IF(_xlfn.XLOOKUP(C61,customers!$A$1:$A$1001,customers!$C$1:$C$1001,,0)=0," ",(_xlfn.XLOOKUP(C61,customers!$A$1:$A$1001,customers!$C$1:$C$1001,,0)))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8">
        <f>INDEX(products!$A$1:$G$49,MATCH(orders!$D61,products!$A$1:$A$49,0),MATCH(orders!L$1,products!$A$1:$G$1,0))</f>
        <v>8.73</v>
      </c>
      <c r="M61" s="8">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_xlfn.XLOOKUP(orders!C62,customers!$A$1:$A$1001,customers!$B$1:$B$1001,,0)</f>
        <v>Correy Cottingham</v>
      </c>
      <c r="G62" s="2" t="str">
        <f>IF(_xlfn.XLOOKUP(C62,customers!$A$1:$A$1001,customers!$C$1:$C$1001,,0)=0," ",(_xlfn.XLOOKUP(C62,customers!$A$1:$A$1001,customers!$C$1:$C$1001,,0)))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8">
        <f>INDEX(products!$A$1:$G$49,MATCH(orders!$D62,products!$A$1:$A$49,0),MATCH(orders!L$1,products!$A$1:$G$1,0))</f>
        <v>22.884999999999998</v>
      </c>
      <c r="M62" s="8">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_xlfn.XLOOKUP(orders!C63,customers!$A$1:$A$1001,customers!$B$1:$B$1001,,0)</f>
        <v>Pammi Endacott</v>
      </c>
      <c r="G63" s="2" t="str">
        <f>IF(_xlfn.XLOOKUP(C63,customers!$A$1:$A$1001,customers!$C$1:$C$1001,,0)=0," ",(_xlfn.XLOOKUP(C63,customers!$A$1:$A$1001,customers!$C$1:$C$1001,,0)))</f>
        <v xml:space="preserve">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8">
        <f>INDEX(products!$A$1:$G$49,MATCH(orders!$D63,products!$A$1:$A$49,0),MATCH(orders!L$1,products!$A$1:$G$1,0))</f>
        <v>5.3699999999999992</v>
      </c>
      <c r="M63" s="8">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_xlfn.XLOOKUP(orders!C64,customers!$A$1:$A$1001,customers!$B$1:$B$1001,,0)</f>
        <v>Nona Linklater</v>
      </c>
      <c r="G64" s="2" t="str">
        <f>IF(_xlfn.XLOOKUP(C64,customers!$A$1:$A$1001,customers!$C$1:$C$1001,,0)=0," ",(_xlfn.XLOOKUP(C64,customers!$A$1:$A$1001,customers!$C$1:$C$1001,,0)))</f>
        <v xml:space="preserve">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8">
        <f>INDEX(products!$A$1:$G$49,MATCH(orders!$D64,products!$A$1:$A$49,0),MATCH(orders!L$1,products!$A$1:$G$1,0))</f>
        <v>4.7549999999999999</v>
      </c>
      <c r="M64" s="8">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_xlfn.XLOOKUP(orders!C65,customers!$A$1:$A$1001,customers!$B$1:$B$1001,,0)</f>
        <v>Annadiane Dykes</v>
      </c>
      <c r="G65" s="2" t="str">
        <f>IF(_xlfn.XLOOKUP(C65,customers!$A$1:$A$1001,customers!$C$1:$C$1001,,0)=0," ",(_xlfn.XLOOKUP(C65,customers!$A$1:$A$1001,customers!$C$1:$C$1001,,0)))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8">
        <f>INDEX(products!$A$1:$G$49,MATCH(orders!$D65,products!$A$1:$A$49,0),MATCH(orders!L$1,products!$A$1:$G$1,0))</f>
        <v>6.75</v>
      </c>
      <c r="M65" s="8">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_xlfn.XLOOKUP(orders!C66,customers!$A$1:$A$1001,customers!$B$1:$B$1001,,0)</f>
        <v>Felecia Dodgson</v>
      </c>
      <c r="G66" s="2" t="str">
        <f>IF(_xlfn.XLOOKUP(C66,customers!$A$1:$A$1001,customers!$C$1:$C$1001,,0)=0," ",(_xlfn.XLOOKUP(C66,customers!$A$1:$A$1001,customers!$C$1:$C$1001,,0)))</f>
        <v xml:space="preserve">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8">
        <f>INDEX(products!$A$1:$G$49,MATCH(orders!$D66,products!$A$1:$A$49,0),MATCH(orders!L$1,products!$A$1:$G$1,0))</f>
        <v>5.97</v>
      </c>
      <c r="M66" s="8">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_xlfn.XLOOKUP(orders!C67,customers!$A$1:$A$1001,customers!$B$1:$B$1001,,0)</f>
        <v>Angelia Cockrem</v>
      </c>
      <c r="G67" s="2" t="str">
        <f>IF(_xlfn.XLOOKUP(C67,customers!$A$1:$A$1001,customers!$C$1:$C$1001,,0)=0," ",(_xlfn.XLOOKUP(C67,customers!$A$1:$A$1001,customers!$C$1:$C$1001,,0)))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8">
        <f>INDEX(products!$A$1:$G$49,MATCH(orders!$D67,products!$A$1:$A$49,0),MATCH(orders!L$1,products!$A$1:$G$1,0))</f>
        <v>20.584999999999997</v>
      </c>
      <c r="M67" s="8">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_xlfn.XLOOKUP(orders!C68,customers!$A$1:$A$1001,customers!$B$1:$B$1001,,0)</f>
        <v>Belvia Umpleby</v>
      </c>
      <c r="G68" s="2" t="str">
        <f>IF(_xlfn.XLOOKUP(C68,customers!$A$1:$A$1001,customers!$C$1:$C$1001,,0)=0," ",(_xlfn.XLOOKUP(C68,customers!$A$1:$A$1001,customers!$C$1:$C$1001,,0)))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8">
        <f>INDEX(products!$A$1:$G$49,MATCH(orders!$D68,products!$A$1:$A$49,0),MATCH(orders!L$1,products!$A$1:$G$1,0))</f>
        <v>7.169999999999999</v>
      </c>
      <c r="M68" s="8">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_xlfn.XLOOKUP(orders!C69,customers!$A$1:$A$1001,customers!$B$1:$B$1001,,0)</f>
        <v>Nat Saleway</v>
      </c>
      <c r="G69" s="2" t="str">
        <f>IF(_xlfn.XLOOKUP(C69,customers!$A$1:$A$1001,customers!$C$1:$C$1001,,0)=0," ",(_xlfn.XLOOKUP(C69,customers!$A$1:$A$1001,customers!$C$1:$C$1001,,0)))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8">
        <f>INDEX(products!$A$1:$G$49,MATCH(orders!$D69,products!$A$1:$A$49,0),MATCH(orders!L$1,products!$A$1:$G$1,0))</f>
        <v>4.7549999999999999</v>
      </c>
      <c r="M69" s="8">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_xlfn.XLOOKUP(orders!C70,customers!$A$1:$A$1001,customers!$B$1:$B$1001,,0)</f>
        <v>Hayward Goulter</v>
      </c>
      <c r="G70" s="2" t="str">
        <f>IF(_xlfn.XLOOKUP(C70,customers!$A$1:$A$1001,customers!$C$1:$C$1001,,0)=0," ",(_xlfn.XLOOKUP(C70,customers!$A$1:$A$1001,customers!$C$1:$C$1001,,0)))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8">
        <f>INDEX(products!$A$1:$G$49,MATCH(orders!$D70,products!$A$1:$A$49,0),MATCH(orders!L$1,products!$A$1:$G$1,0))</f>
        <v>2.9849999999999999</v>
      </c>
      <c r="M70" s="8">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_xlfn.XLOOKUP(orders!C71,customers!$A$1:$A$1001,customers!$B$1:$B$1001,,0)</f>
        <v>Gay Rizzello</v>
      </c>
      <c r="G71" s="2" t="str">
        <f>IF(_xlfn.XLOOKUP(C71,customers!$A$1:$A$1001,customers!$C$1:$C$1001,,0)=0," ",(_xlfn.XLOOKUP(C71,customers!$A$1:$A$1001,customers!$C$1:$C$1001,,0)))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8">
        <f>INDEX(products!$A$1:$G$49,MATCH(orders!$D71,products!$A$1:$A$49,0),MATCH(orders!L$1,products!$A$1:$G$1,0))</f>
        <v>9.9499999999999993</v>
      </c>
      <c r="M71" s="8">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_xlfn.XLOOKUP(orders!C72,customers!$A$1:$A$1001,customers!$B$1:$B$1001,,0)</f>
        <v>Shannon List</v>
      </c>
      <c r="G72" s="2" t="str">
        <f>IF(_xlfn.XLOOKUP(C72,customers!$A$1:$A$1001,customers!$C$1:$C$1001,,0)=0," ",(_xlfn.XLOOKUP(C72,customers!$A$1:$A$1001,customers!$C$1:$C$1001,,0)))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8">
        <f>INDEX(products!$A$1:$G$49,MATCH(orders!$D72,products!$A$1:$A$49,0),MATCH(orders!L$1,products!$A$1:$G$1,0))</f>
        <v>34.154999999999994</v>
      </c>
      <c r="M72" s="8">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_xlfn.XLOOKUP(orders!C73,customers!$A$1:$A$1001,customers!$B$1:$B$1001,,0)</f>
        <v>Shirlene Edmondson</v>
      </c>
      <c r="G73" s="2" t="str">
        <f>IF(_xlfn.XLOOKUP(C73,customers!$A$1:$A$1001,customers!$C$1:$C$1001,,0)=0," ",(_xlfn.XLOOKUP(C73,customers!$A$1:$A$1001,customers!$C$1:$C$1001,,0)))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8">
        <f>INDEX(products!$A$1:$G$49,MATCH(orders!$D73,products!$A$1:$A$49,0),MATCH(orders!L$1,products!$A$1:$G$1,0))</f>
        <v>4.7549999999999999</v>
      </c>
      <c r="M73" s="8">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_xlfn.XLOOKUP(orders!C74,customers!$A$1:$A$1001,customers!$B$1:$B$1001,,0)</f>
        <v>Aurlie McCarl</v>
      </c>
      <c r="G74" s="2" t="str">
        <f>IF(_xlfn.XLOOKUP(C74,customers!$A$1:$A$1001,customers!$C$1:$C$1001,,0)=0," ",(_xlfn.XLOOKUP(C74,customers!$A$1:$A$1001,customers!$C$1:$C$1001,,0)))</f>
        <v xml:space="preserve">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8">
        <f>INDEX(products!$A$1:$G$49,MATCH(orders!$D74,products!$A$1:$A$49,0),MATCH(orders!L$1,products!$A$1:$G$1,0))</f>
        <v>25.874999999999996</v>
      </c>
      <c r="M74" s="8">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_xlfn.XLOOKUP(orders!C75,customers!$A$1:$A$1001,customers!$B$1:$B$1001,,0)</f>
        <v>Alikee Carryer</v>
      </c>
      <c r="G75" s="2" t="str">
        <f>IF(_xlfn.XLOOKUP(C75,customers!$A$1:$A$1001,customers!$C$1:$C$1001,,0)=0," ",(_xlfn.XLOOKUP(C75,customers!$A$1:$A$1001,customers!$C$1:$C$1001,,0)))</f>
        <v xml:space="preserve">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8">
        <f>INDEX(products!$A$1:$G$49,MATCH(orders!$D75,products!$A$1:$A$49,0),MATCH(orders!L$1,products!$A$1:$G$1,0))</f>
        <v>4.3650000000000002</v>
      </c>
      <c r="M75" s="8">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_xlfn.XLOOKUP(orders!C76,customers!$A$1:$A$1001,customers!$B$1:$B$1001,,0)</f>
        <v>Jennifer Rangall</v>
      </c>
      <c r="G76" s="2" t="str">
        <f>IF(_xlfn.XLOOKUP(C76,customers!$A$1:$A$1001,customers!$C$1:$C$1001,,0)=0," ",(_xlfn.XLOOKUP(C76,customers!$A$1:$A$1001,customers!$C$1:$C$1001,,0)))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8">
        <f>INDEX(products!$A$1:$G$49,MATCH(orders!$D76,products!$A$1:$A$49,0),MATCH(orders!L$1,products!$A$1:$G$1,0))</f>
        <v>8.91</v>
      </c>
      <c r="M76" s="8">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_xlfn.XLOOKUP(orders!C77,customers!$A$1:$A$1001,customers!$B$1:$B$1001,,0)</f>
        <v>Kipper Boorn</v>
      </c>
      <c r="G77" s="2" t="str">
        <f>IF(_xlfn.XLOOKUP(C77,customers!$A$1:$A$1001,customers!$C$1:$C$1001,,0)=0," ",(_xlfn.XLOOKUP(C77,customers!$A$1:$A$1001,customers!$C$1:$C$1001,,0)))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8">
        <f>INDEX(products!$A$1:$G$49,MATCH(orders!$D77,products!$A$1:$A$49,0),MATCH(orders!L$1,products!$A$1:$G$1,0))</f>
        <v>8.9499999999999993</v>
      </c>
      <c r="M77" s="8">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_xlfn.XLOOKUP(orders!C78,customers!$A$1:$A$1001,customers!$B$1:$B$1001,,0)</f>
        <v>Melania Beadle</v>
      </c>
      <c r="G78" s="2" t="str">
        <f>IF(_xlfn.XLOOKUP(C78,customers!$A$1:$A$1001,customers!$C$1:$C$1001,,0)=0," ",(_xlfn.XLOOKUP(C78,customers!$A$1:$A$1001,customers!$C$1:$C$1001,,0)))</f>
        <v xml:space="preserve">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8">
        <f>INDEX(products!$A$1:$G$49,MATCH(orders!$D78,products!$A$1:$A$49,0),MATCH(orders!L$1,products!$A$1:$G$1,0))</f>
        <v>3.5849999999999995</v>
      </c>
      <c r="M78" s="8">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_xlfn.XLOOKUP(orders!C79,customers!$A$1:$A$1001,customers!$B$1:$B$1001,,0)</f>
        <v>Colene Elgey</v>
      </c>
      <c r="G79" s="2" t="str">
        <f>IF(_xlfn.XLOOKUP(C79,customers!$A$1:$A$1001,customers!$C$1:$C$1001,,0)=0," ",(_xlfn.XLOOKUP(C79,customers!$A$1:$A$1001,customers!$C$1:$C$1001,,0)))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8">
        <f>INDEX(products!$A$1:$G$49,MATCH(orders!$D79,products!$A$1:$A$49,0),MATCH(orders!L$1,products!$A$1:$G$1,0))</f>
        <v>3.645</v>
      </c>
      <c r="M79" s="8">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_xlfn.XLOOKUP(orders!C80,customers!$A$1:$A$1001,customers!$B$1:$B$1001,,0)</f>
        <v>Lothaire Mizzi</v>
      </c>
      <c r="G80" s="2" t="str">
        <f>IF(_xlfn.XLOOKUP(C80,customers!$A$1:$A$1001,customers!$C$1:$C$1001,,0)=0," ",(_xlfn.XLOOKUP(C80,customers!$A$1:$A$1001,customers!$C$1:$C$1001,,0)))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8">
        <f>INDEX(products!$A$1:$G$49,MATCH(orders!$D80,products!$A$1:$A$49,0),MATCH(orders!L$1,products!$A$1:$G$1,0))</f>
        <v>6.75</v>
      </c>
      <c r="M80" s="8">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_xlfn.XLOOKUP(orders!C81,customers!$A$1:$A$1001,customers!$B$1:$B$1001,,0)</f>
        <v>Cletis Giacomazzo</v>
      </c>
      <c r="G81" s="2" t="str">
        <f>IF(_xlfn.XLOOKUP(C81,customers!$A$1:$A$1001,customers!$C$1:$C$1001,,0)=0," ",(_xlfn.XLOOKUP(C81,customers!$A$1:$A$1001,customers!$C$1:$C$1001,,0)))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8">
        <f>INDEX(products!$A$1:$G$49,MATCH(orders!$D81,products!$A$1:$A$49,0),MATCH(orders!L$1,products!$A$1:$G$1,0))</f>
        <v>11.95</v>
      </c>
      <c r="M81" s="8">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_xlfn.XLOOKUP(orders!C82,customers!$A$1:$A$1001,customers!$B$1:$B$1001,,0)</f>
        <v>Ami Arnow</v>
      </c>
      <c r="G82" s="2" t="str">
        <f>IF(_xlfn.XLOOKUP(C82,customers!$A$1:$A$1001,customers!$C$1:$C$1001,,0)=0," ",(_xlfn.XLOOKUP(C82,customers!$A$1:$A$1001,customers!$C$1:$C$1001,,0)))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8">
        <f>INDEX(products!$A$1:$G$49,MATCH(orders!$D82,products!$A$1:$A$49,0),MATCH(orders!L$1,products!$A$1:$G$1,0))</f>
        <v>7.77</v>
      </c>
      <c r="M82" s="8">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_xlfn.XLOOKUP(orders!C83,customers!$A$1:$A$1001,customers!$B$1:$B$1001,,0)</f>
        <v>Sheppard Yann</v>
      </c>
      <c r="G83" s="2" t="str">
        <f>IF(_xlfn.XLOOKUP(C83,customers!$A$1:$A$1001,customers!$C$1:$C$1001,,0)=0," ",(_xlfn.XLOOKUP(C83,customers!$A$1:$A$1001,customers!$C$1:$C$1001,,0)))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8">
        <f>INDEX(products!$A$1:$G$49,MATCH(orders!$D83,products!$A$1:$A$49,0),MATCH(orders!L$1,products!$A$1:$G$1,0))</f>
        <v>36.454999999999998</v>
      </c>
      <c r="M83" s="8">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_xlfn.XLOOKUP(orders!C84,customers!$A$1:$A$1001,customers!$B$1:$B$1001,,0)</f>
        <v>Bunny Naulls</v>
      </c>
      <c r="G84" s="2" t="str">
        <f>IF(_xlfn.XLOOKUP(C84,customers!$A$1:$A$1001,customers!$C$1:$C$1001,,0)=0," ",(_xlfn.XLOOKUP(C84,customers!$A$1:$A$1001,customers!$C$1:$C$1001,,0)))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8">
        <f>INDEX(products!$A$1:$G$49,MATCH(orders!$D84,products!$A$1:$A$49,0),MATCH(orders!L$1,products!$A$1:$G$1,0))</f>
        <v>33.464999999999996</v>
      </c>
      <c r="M84" s="8">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_xlfn.XLOOKUP(orders!C85,customers!$A$1:$A$1001,customers!$B$1:$B$1001,,0)</f>
        <v>Hally Lorait</v>
      </c>
      <c r="G85" s="2" t="str">
        <f>IF(_xlfn.XLOOKUP(C85,customers!$A$1:$A$1001,customers!$C$1:$C$1001,,0)=0," ",(_xlfn.XLOOKUP(C85,customers!$A$1:$A$1001,customers!$C$1:$C$1001,,0)))</f>
        <v xml:space="preserve">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8">
        <f>INDEX(products!$A$1:$G$49,MATCH(orders!$D85,products!$A$1:$A$49,0),MATCH(orders!L$1,products!$A$1:$G$1,0))</f>
        <v>20.584999999999997</v>
      </c>
      <c r="M85" s="8">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_xlfn.XLOOKUP(orders!C86,customers!$A$1:$A$1001,customers!$B$1:$B$1001,,0)</f>
        <v>Zaccaria Sherewood</v>
      </c>
      <c r="G86" s="2" t="str">
        <f>IF(_xlfn.XLOOKUP(C86,customers!$A$1:$A$1001,customers!$C$1:$C$1001,,0)=0," ",(_xlfn.XLOOKUP(C86,customers!$A$1:$A$1001,customers!$C$1:$C$1001,,0)))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8">
        <f>INDEX(products!$A$1:$G$49,MATCH(orders!$D86,products!$A$1:$A$49,0),MATCH(orders!L$1,products!$A$1:$G$1,0))</f>
        <v>9.51</v>
      </c>
      <c r="M86" s="8">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_xlfn.XLOOKUP(orders!C87,customers!$A$1:$A$1001,customers!$B$1:$B$1001,,0)</f>
        <v>Jeffrey Dufaire</v>
      </c>
      <c r="G87" s="2" t="str">
        <f>IF(_xlfn.XLOOKUP(C87,customers!$A$1:$A$1001,customers!$C$1:$C$1001,,0)=0," ",(_xlfn.XLOOKUP(C87,customers!$A$1:$A$1001,customers!$C$1:$C$1001,,0)))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8">
        <f>INDEX(products!$A$1:$G$49,MATCH(orders!$D87,products!$A$1:$A$49,0),MATCH(orders!L$1,products!$A$1:$G$1,0))</f>
        <v>29.784999999999997</v>
      </c>
      <c r="M87" s="8">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_xlfn.XLOOKUP(orders!C88,customers!$A$1:$A$1001,customers!$B$1:$B$1001,,0)</f>
        <v>Jeffrey Dufaire</v>
      </c>
      <c r="G88" s="2" t="str">
        <f>IF(_xlfn.XLOOKUP(C88,customers!$A$1:$A$1001,customers!$C$1:$C$1001,,0)=0," ",(_xlfn.XLOOKUP(C88,customers!$A$1:$A$1001,customers!$C$1:$C$1001,,0)))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8">
        <f>INDEX(products!$A$1:$G$49,MATCH(orders!$D88,products!$A$1:$A$49,0),MATCH(orders!L$1,products!$A$1:$G$1,0))</f>
        <v>2.9849999999999999</v>
      </c>
      <c r="M88" s="8">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_xlfn.XLOOKUP(orders!C89,customers!$A$1:$A$1001,customers!$B$1:$B$1001,,0)</f>
        <v>Beitris Keaveney</v>
      </c>
      <c r="G89" s="2" t="str">
        <f>IF(_xlfn.XLOOKUP(C89,customers!$A$1:$A$1001,customers!$C$1:$C$1001,,0)=0," ",(_xlfn.XLOOKUP(C89,customers!$A$1:$A$1001,customers!$C$1:$C$1001,,0)))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8">
        <f>INDEX(products!$A$1:$G$49,MATCH(orders!$D89,products!$A$1:$A$49,0),MATCH(orders!L$1,products!$A$1:$G$1,0))</f>
        <v>11.25</v>
      </c>
      <c r="M89" s="8">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_xlfn.XLOOKUP(orders!C90,customers!$A$1:$A$1001,customers!$B$1:$B$1001,,0)</f>
        <v>Elna Grise</v>
      </c>
      <c r="G90" s="2" t="str">
        <f>IF(_xlfn.XLOOKUP(C90,customers!$A$1:$A$1001,customers!$C$1:$C$1001,,0)=0," ",(_xlfn.XLOOKUP(C90,customers!$A$1:$A$1001,customers!$C$1:$C$1001,,0)))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8">
        <f>INDEX(products!$A$1:$G$49,MATCH(orders!$D90,products!$A$1:$A$49,0),MATCH(orders!L$1,products!$A$1:$G$1,0))</f>
        <v>11.95</v>
      </c>
      <c r="M90" s="8">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_xlfn.XLOOKUP(orders!C91,customers!$A$1:$A$1001,customers!$B$1:$B$1001,,0)</f>
        <v>Torie Gottelier</v>
      </c>
      <c r="G91" s="2" t="str">
        <f>IF(_xlfn.XLOOKUP(C91,customers!$A$1:$A$1001,customers!$C$1:$C$1001,,0)=0," ",(_xlfn.XLOOKUP(C91,customers!$A$1:$A$1001,customers!$C$1:$C$1001,,0)))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8">
        <f>INDEX(products!$A$1:$G$49,MATCH(orders!$D91,products!$A$1:$A$49,0),MATCH(orders!L$1,products!$A$1:$G$1,0))</f>
        <v>12.95</v>
      </c>
      <c r="M91" s="8">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_xlfn.XLOOKUP(orders!C92,customers!$A$1:$A$1001,customers!$B$1:$B$1001,,0)</f>
        <v>Loydie Langlais</v>
      </c>
      <c r="G92" s="2" t="str">
        <f>IF(_xlfn.XLOOKUP(C92,customers!$A$1:$A$1001,customers!$C$1:$C$1001,,0)=0," ",(_xlfn.XLOOKUP(C92,customers!$A$1:$A$1001,customers!$C$1:$C$1001,,0)))</f>
        <v xml:space="preserve">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8">
        <f>INDEX(products!$A$1:$G$49,MATCH(orders!$D92,products!$A$1:$A$49,0),MATCH(orders!L$1,products!$A$1:$G$1,0))</f>
        <v>12.95</v>
      </c>
      <c r="M92" s="8">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_xlfn.XLOOKUP(orders!C93,customers!$A$1:$A$1001,customers!$B$1:$B$1001,,0)</f>
        <v>Adham Greenhead</v>
      </c>
      <c r="G93" s="2" t="str">
        <f>IF(_xlfn.XLOOKUP(C93,customers!$A$1:$A$1001,customers!$C$1:$C$1001,,0)=0," ",(_xlfn.XLOOKUP(C93,customers!$A$1:$A$1001,customers!$C$1:$C$1001,,0)))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8">
        <f>INDEX(products!$A$1:$G$49,MATCH(orders!$D93,products!$A$1:$A$49,0),MATCH(orders!L$1,products!$A$1:$G$1,0))</f>
        <v>25.874999999999996</v>
      </c>
      <c r="M93" s="8">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_xlfn.XLOOKUP(orders!C94,customers!$A$1:$A$1001,customers!$B$1:$B$1001,,0)</f>
        <v>Hamish MacSherry</v>
      </c>
      <c r="G94" s="2" t="str">
        <f>IF(_xlfn.XLOOKUP(C94,customers!$A$1:$A$1001,customers!$C$1:$C$1001,,0)=0," ",(_xlfn.XLOOKUP(C94,customers!$A$1:$A$1001,customers!$C$1:$C$1001,,0)))</f>
        <v xml:space="preserve">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8">
        <f>INDEX(products!$A$1:$G$49,MATCH(orders!$D94,products!$A$1:$A$49,0),MATCH(orders!L$1,products!$A$1:$G$1,0))</f>
        <v>14.85</v>
      </c>
      <c r="M94" s="8">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_xlfn.XLOOKUP(orders!C95,customers!$A$1:$A$1001,customers!$B$1:$B$1001,,0)</f>
        <v>Else Langcaster</v>
      </c>
      <c r="G95" s="2" t="str">
        <f>IF(_xlfn.XLOOKUP(C95,customers!$A$1:$A$1001,customers!$C$1:$C$1001,,0)=0," ",(_xlfn.XLOOKUP(C95,customers!$A$1:$A$1001,customers!$C$1:$C$1001,,0)))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8">
        <f>INDEX(products!$A$1:$G$49,MATCH(orders!$D95,products!$A$1:$A$49,0),MATCH(orders!L$1,products!$A$1:$G$1,0))</f>
        <v>8.91</v>
      </c>
      <c r="M95" s="8">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_xlfn.XLOOKUP(orders!C96,customers!$A$1:$A$1001,customers!$B$1:$B$1001,,0)</f>
        <v>Rudy Farquharson</v>
      </c>
      <c r="G96" s="2" t="str">
        <f>IF(_xlfn.XLOOKUP(C96,customers!$A$1:$A$1001,customers!$C$1:$C$1001,,0)=0," ",(_xlfn.XLOOKUP(C96,customers!$A$1:$A$1001,customers!$C$1:$C$1001,,0)))</f>
        <v xml:space="preserve">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8">
        <f>INDEX(products!$A$1:$G$49,MATCH(orders!$D96,products!$A$1:$A$49,0),MATCH(orders!L$1,products!$A$1:$G$1,0))</f>
        <v>2.9849999999999999</v>
      </c>
      <c r="M96" s="8">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_xlfn.XLOOKUP(orders!C97,customers!$A$1:$A$1001,customers!$B$1:$B$1001,,0)</f>
        <v>Norene Magauran</v>
      </c>
      <c r="G97" s="2" t="str">
        <f>IF(_xlfn.XLOOKUP(C97,customers!$A$1:$A$1001,customers!$C$1:$C$1001,,0)=0," ",(_xlfn.XLOOKUP(C97,customers!$A$1:$A$1001,customers!$C$1:$C$1001,,0)))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8">
        <f>INDEX(products!$A$1:$G$49,MATCH(orders!$D97,products!$A$1:$A$49,0),MATCH(orders!L$1,products!$A$1:$G$1,0))</f>
        <v>25.874999999999996</v>
      </c>
      <c r="M97" s="8">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_xlfn.XLOOKUP(orders!C98,customers!$A$1:$A$1001,customers!$B$1:$B$1001,,0)</f>
        <v>Vicki Kirdsch</v>
      </c>
      <c r="G98" s="2" t="str">
        <f>IF(_xlfn.XLOOKUP(C98,customers!$A$1:$A$1001,customers!$C$1:$C$1001,,0)=0," ",(_xlfn.XLOOKUP(C98,customers!$A$1:$A$1001,customers!$C$1:$C$1001,,0)))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8">
        <f>INDEX(products!$A$1:$G$49,MATCH(orders!$D98,products!$A$1:$A$49,0),MATCH(orders!L$1,products!$A$1:$G$1,0))</f>
        <v>2.9849999999999999</v>
      </c>
      <c r="M98" s="8">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_xlfn.XLOOKUP(orders!C99,customers!$A$1:$A$1001,customers!$B$1:$B$1001,,0)</f>
        <v>Ilysa Whapple</v>
      </c>
      <c r="G99" s="2" t="str">
        <f>IF(_xlfn.XLOOKUP(C99,customers!$A$1:$A$1001,customers!$C$1:$C$1001,,0)=0," ",(_xlfn.XLOOKUP(C99,customers!$A$1:$A$1001,customers!$C$1:$C$1001,,0)))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8">
        <f>INDEX(products!$A$1:$G$49,MATCH(orders!$D99,products!$A$1:$A$49,0),MATCH(orders!L$1,products!$A$1:$G$1,0))</f>
        <v>6.75</v>
      </c>
      <c r="M99" s="8">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_xlfn.XLOOKUP(orders!C100,customers!$A$1:$A$1001,customers!$B$1:$B$1001,,0)</f>
        <v>Ruy Cancellieri</v>
      </c>
      <c r="G100" s="2" t="str">
        <f>IF(_xlfn.XLOOKUP(C100,customers!$A$1:$A$1001,customers!$C$1:$C$1001,,0)=0," ",(_xlfn.XLOOKUP(C100,customers!$A$1:$A$1001,customers!$C$1:$C$1001,,0)))</f>
        <v xml:space="preserve">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8">
        <f>INDEX(products!$A$1:$G$49,MATCH(orders!$D100,products!$A$1:$A$49,0),MATCH(orders!L$1,products!$A$1:$G$1,0))</f>
        <v>2.9849999999999999</v>
      </c>
      <c r="M100" s="8">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_xlfn.XLOOKUP(orders!C101,customers!$A$1:$A$1001,customers!$B$1:$B$1001,,0)</f>
        <v>Aube Follett</v>
      </c>
      <c r="G101" s="2" t="str">
        <f>IF(_xlfn.XLOOKUP(C101,customers!$A$1:$A$1001,customers!$C$1:$C$1001,,0)=0," ",(_xlfn.XLOOKUP(C101,customers!$A$1:$A$1001,customers!$C$1:$C$1001,,0)))</f>
        <v xml:space="preserve">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8">
        <f>INDEX(products!$A$1:$G$49,MATCH(orders!$D101,products!$A$1:$A$49,0),MATCH(orders!L$1,products!$A$1:$G$1,0))</f>
        <v>4.3650000000000002</v>
      </c>
      <c r="M101" s="8">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_xlfn.XLOOKUP(orders!C102,customers!$A$1:$A$1001,customers!$B$1:$B$1001,,0)</f>
        <v>Rudiger Di Bartolomeo</v>
      </c>
      <c r="G102" s="2" t="str">
        <f>IF(_xlfn.XLOOKUP(C102,customers!$A$1:$A$1001,customers!$C$1:$C$1001,,0)=0," ",(_xlfn.XLOOKUP(C102,customers!$A$1:$A$1001,customers!$C$1:$C$1001,,0)))</f>
        <v xml:space="preserve">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8">
        <f>INDEX(products!$A$1:$G$49,MATCH(orders!$D102,products!$A$1:$A$49,0),MATCH(orders!L$1,products!$A$1:$G$1,0))</f>
        <v>3.8849999999999998</v>
      </c>
      <c r="M102" s="8">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_xlfn.XLOOKUP(orders!C103,customers!$A$1:$A$1001,customers!$B$1:$B$1001,,0)</f>
        <v>Nickey Youles</v>
      </c>
      <c r="G103" s="2" t="str">
        <f>IF(_xlfn.XLOOKUP(C103,customers!$A$1:$A$1001,customers!$C$1:$C$1001,,0)=0," ",(_xlfn.XLOOKUP(C103,customers!$A$1:$A$1001,customers!$C$1:$C$1001,,0)))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8">
        <f>INDEX(products!$A$1:$G$49,MATCH(orders!$D103,products!$A$1:$A$49,0),MATCH(orders!L$1,products!$A$1:$G$1,0))</f>
        <v>29.784999999999997</v>
      </c>
      <c r="M103" s="8">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_xlfn.XLOOKUP(orders!C104,customers!$A$1:$A$1001,customers!$B$1:$B$1001,,0)</f>
        <v>Dyanna Aizikovitz</v>
      </c>
      <c r="G104" s="2" t="str">
        <f>IF(_xlfn.XLOOKUP(C104,customers!$A$1:$A$1001,customers!$C$1:$C$1001,,0)=0," ",(_xlfn.XLOOKUP(C104,customers!$A$1:$A$1001,customers!$C$1:$C$1001,,0)))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8">
        <f>INDEX(products!$A$1:$G$49,MATCH(orders!$D104,products!$A$1:$A$49,0),MATCH(orders!L$1,products!$A$1:$G$1,0))</f>
        <v>12.95</v>
      </c>
      <c r="M104" s="8">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_xlfn.XLOOKUP(orders!C105,customers!$A$1:$A$1001,customers!$B$1:$B$1001,,0)</f>
        <v>Bram Revel</v>
      </c>
      <c r="G105" s="2" t="str">
        <f>IF(_xlfn.XLOOKUP(C105,customers!$A$1:$A$1001,customers!$C$1:$C$1001,,0)=0," ",(_xlfn.XLOOKUP(C105,customers!$A$1:$A$1001,customers!$C$1:$C$1001,,0)))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8">
        <f>INDEX(products!$A$1:$G$49,MATCH(orders!$D105,products!$A$1:$A$49,0),MATCH(orders!L$1,products!$A$1:$G$1,0))</f>
        <v>2.9849999999999999</v>
      </c>
      <c r="M105" s="8">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_xlfn.XLOOKUP(orders!C106,customers!$A$1:$A$1001,customers!$B$1:$B$1001,,0)</f>
        <v>Emiline Priddis</v>
      </c>
      <c r="G106" s="2" t="str">
        <f>IF(_xlfn.XLOOKUP(C106,customers!$A$1:$A$1001,customers!$C$1:$C$1001,,0)=0," ",(_xlfn.XLOOKUP(C106,customers!$A$1:$A$1001,customers!$C$1:$C$1001,,0)))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8">
        <f>INDEX(products!$A$1:$G$49,MATCH(orders!$D106,products!$A$1:$A$49,0),MATCH(orders!L$1,products!$A$1:$G$1,0))</f>
        <v>14.55</v>
      </c>
      <c r="M106" s="8">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_xlfn.XLOOKUP(orders!C107,customers!$A$1:$A$1001,customers!$B$1:$B$1001,,0)</f>
        <v>Queenie Veel</v>
      </c>
      <c r="G107" s="2" t="str">
        <f>IF(_xlfn.XLOOKUP(C107,customers!$A$1:$A$1001,customers!$C$1:$C$1001,,0)=0," ",(_xlfn.XLOOKUP(C107,customers!$A$1:$A$1001,customers!$C$1:$C$1001,,0)))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8">
        <f>INDEX(products!$A$1:$G$49,MATCH(orders!$D107,products!$A$1:$A$49,0),MATCH(orders!L$1,products!$A$1:$G$1,0))</f>
        <v>6.75</v>
      </c>
      <c r="M107" s="8">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_xlfn.XLOOKUP(orders!C108,customers!$A$1:$A$1001,customers!$B$1:$B$1001,,0)</f>
        <v>Lind Conyers</v>
      </c>
      <c r="G108" s="2" t="str">
        <f>IF(_xlfn.XLOOKUP(C108,customers!$A$1:$A$1001,customers!$C$1:$C$1001,,0)=0," ",(_xlfn.XLOOKUP(C108,customers!$A$1:$A$1001,customers!$C$1:$C$1001,,0)))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8">
        <f>INDEX(products!$A$1:$G$49,MATCH(orders!$D108,products!$A$1:$A$49,0),MATCH(orders!L$1,products!$A$1:$G$1,0))</f>
        <v>12.15</v>
      </c>
      <c r="M108" s="8">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_xlfn.XLOOKUP(orders!C109,customers!$A$1:$A$1001,customers!$B$1:$B$1001,,0)</f>
        <v>Pen Wye</v>
      </c>
      <c r="G109" s="2" t="str">
        <f>IF(_xlfn.XLOOKUP(C109,customers!$A$1:$A$1001,customers!$C$1:$C$1001,,0)=0," ",(_xlfn.XLOOKUP(C109,customers!$A$1:$A$1001,customers!$C$1:$C$1001,,0)))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8">
        <f>INDEX(products!$A$1:$G$49,MATCH(orders!$D109,products!$A$1:$A$49,0),MATCH(orders!L$1,products!$A$1:$G$1,0))</f>
        <v>5.97</v>
      </c>
      <c r="M109" s="8">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_xlfn.XLOOKUP(orders!C110,customers!$A$1:$A$1001,customers!$B$1:$B$1001,,0)</f>
        <v>Isahella Hagland</v>
      </c>
      <c r="G110" s="2" t="str">
        <f>IF(_xlfn.XLOOKUP(C110,customers!$A$1:$A$1001,customers!$C$1:$C$1001,,0)=0," ",(_xlfn.XLOOKUP(C110,customers!$A$1:$A$1001,customers!$C$1:$C$1001,,0)))</f>
        <v xml:space="preserve">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8">
        <f>INDEX(products!$A$1:$G$49,MATCH(orders!$D110,products!$A$1:$A$49,0),MATCH(orders!L$1,products!$A$1:$G$1,0))</f>
        <v>6.75</v>
      </c>
      <c r="M110" s="8">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_xlfn.XLOOKUP(orders!C111,customers!$A$1:$A$1001,customers!$B$1:$B$1001,,0)</f>
        <v>Terry Sheryn</v>
      </c>
      <c r="G111" s="2" t="str">
        <f>IF(_xlfn.XLOOKUP(C111,customers!$A$1:$A$1001,customers!$C$1:$C$1001,,0)=0," ",(_xlfn.XLOOKUP(C111,customers!$A$1:$A$1001,customers!$C$1:$C$1001,,0)))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8">
        <f>INDEX(products!$A$1:$G$49,MATCH(orders!$D111,products!$A$1:$A$49,0),MATCH(orders!L$1,products!$A$1:$G$1,0))</f>
        <v>7.77</v>
      </c>
      <c r="M111" s="8">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_xlfn.XLOOKUP(orders!C112,customers!$A$1:$A$1001,customers!$B$1:$B$1001,,0)</f>
        <v>Marie-jeanne Redgrave</v>
      </c>
      <c r="G112" s="2" t="str">
        <f>IF(_xlfn.XLOOKUP(C112,customers!$A$1:$A$1001,customers!$C$1:$C$1001,,0)=0," ",(_xlfn.XLOOKUP(C112,customers!$A$1:$A$1001,customers!$C$1:$C$1001,,0)))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8">
        <f>INDEX(products!$A$1:$G$49,MATCH(orders!$D112,products!$A$1:$A$49,0),MATCH(orders!L$1,products!$A$1:$G$1,0))</f>
        <v>4.4550000000000001</v>
      </c>
      <c r="M112" s="8">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_xlfn.XLOOKUP(orders!C113,customers!$A$1:$A$1001,customers!$B$1:$B$1001,,0)</f>
        <v>Betty Fominov</v>
      </c>
      <c r="G113" s="2" t="str">
        <f>IF(_xlfn.XLOOKUP(C113,customers!$A$1:$A$1001,customers!$C$1:$C$1001,,0)=0," ",(_xlfn.XLOOKUP(C113,customers!$A$1:$A$1001,customers!$C$1:$C$1001,,0)))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8">
        <f>INDEX(products!$A$1:$G$49,MATCH(orders!$D113,products!$A$1:$A$49,0),MATCH(orders!L$1,products!$A$1:$G$1,0))</f>
        <v>5.3699999999999992</v>
      </c>
      <c r="M113" s="8">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_xlfn.XLOOKUP(orders!C114,customers!$A$1:$A$1001,customers!$B$1:$B$1001,,0)</f>
        <v>Shawnee Critchlow</v>
      </c>
      <c r="G114" s="2" t="str">
        <f>IF(_xlfn.XLOOKUP(C114,customers!$A$1:$A$1001,customers!$C$1:$C$1001,,0)=0," ",(_xlfn.XLOOKUP(C114,customers!$A$1:$A$1001,customers!$C$1:$C$1001,,0)))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8">
        <f>INDEX(products!$A$1:$G$49,MATCH(orders!$D114,products!$A$1:$A$49,0),MATCH(orders!L$1,products!$A$1:$G$1,0))</f>
        <v>11.25</v>
      </c>
      <c r="M114" s="8">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_xlfn.XLOOKUP(orders!C115,customers!$A$1:$A$1001,customers!$B$1:$B$1001,,0)</f>
        <v>Merrel Steptow</v>
      </c>
      <c r="G115" s="2" t="str">
        <f>IF(_xlfn.XLOOKUP(C115,customers!$A$1:$A$1001,customers!$C$1:$C$1001,,0)=0," ",(_xlfn.XLOOKUP(C115,customers!$A$1:$A$1001,customers!$C$1:$C$1001,,0)))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8">
        <f>INDEX(products!$A$1:$G$49,MATCH(orders!$D115,products!$A$1:$A$49,0),MATCH(orders!L$1,products!$A$1:$G$1,0))</f>
        <v>14.55</v>
      </c>
      <c r="M115" s="8">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_xlfn.XLOOKUP(orders!C116,customers!$A$1:$A$1001,customers!$B$1:$B$1001,,0)</f>
        <v>Carmina Hubbuck</v>
      </c>
      <c r="G116" s="2" t="str">
        <f>IF(_xlfn.XLOOKUP(C116,customers!$A$1:$A$1001,customers!$C$1:$C$1001,,0)=0," ",(_xlfn.XLOOKUP(C116,customers!$A$1:$A$1001,customers!$C$1:$C$1001,,0)))</f>
        <v xml:space="preserve">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8">
        <f>INDEX(products!$A$1:$G$49,MATCH(orders!$D116,products!$A$1:$A$49,0),MATCH(orders!L$1,products!$A$1:$G$1,0))</f>
        <v>3.5849999999999995</v>
      </c>
      <c r="M116" s="8">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_xlfn.XLOOKUP(orders!C117,customers!$A$1:$A$1001,customers!$B$1:$B$1001,,0)</f>
        <v>Ingeberg Mulliner</v>
      </c>
      <c r="G117" s="2" t="str">
        <f>IF(_xlfn.XLOOKUP(C117,customers!$A$1:$A$1001,customers!$C$1:$C$1001,,0)=0," ",(_xlfn.XLOOKUP(C117,customers!$A$1:$A$1001,customers!$C$1:$C$1001,,0)))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8">
        <f>INDEX(products!$A$1:$G$49,MATCH(orders!$D117,products!$A$1:$A$49,0),MATCH(orders!L$1,products!$A$1:$G$1,0))</f>
        <v>15.85</v>
      </c>
      <c r="M117" s="8">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_xlfn.XLOOKUP(orders!C118,customers!$A$1:$A$1001,customers!$B$1:$B$1001,,0)</f>
        <v>Geneva Standley</v>
      </c>
      <c r="G118" s="2" t="str">
        <f>IF(_xlfn.XLOOKUP(C118,customers!$A$1:$A$1001,customers!$C$1:$C$1001,,0)=0," ",(_xlfn.XLOOKUP(C118,customers!$A$1:$A$1001,customers!$C$1:$C$1001,,0)))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8">
        <f>INDEX(products!$A$1:$G$49,MATCH(orders!$D118,products!$A$1:$A$49,0),MATCH(orders!L$1,products!$A$1:$G$1,0))</f>
        <v>4.7549999999999999</v>
      </c>
      <c r="M118" s="8">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_xlfn.XLOOKUP(orders!C119,customers!$A$1:$A$1001,customers!$B$1:$B$1001,,0)</f>
        <v>Brook Drage</v>
      </c>
      <c r="G119" s="2" t="str">
        <f>IF(_xlfn.XLOOKUP(C119,customers!$A$1:$A$1001,customers!$C$1:$C$1001,,0)=0," ",(_xlfn.XLOOKUP(C119,customers!$A$1:$A$1001,customers!$C$1:$C$1001,,0)))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8">
        <f>INDEX(products!$A$1:$G$49,MATCH(orders!$D119,products!$A$1:$A$49,0),MATCH(orders!L$1,products!$A$1:$G$1,0))</f>
        <v>9.51</v>
      </c>
      <c r="M119" s="8">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_xlfn.XLOOKUP(orders!C120,customers!$A$1:$A$1001,customers!$B$1:$B$1001,,0)</f>
        <v>Muffin Yallop</v>
      </c>
      <c r="G120" s="2" t="str">
        <f>IF(_xlfn.XLOOKUP(C120,customers!$A$1:$A$1001,customers!$C$1:$C$1001,,0)=0," ",(_xlfn.XLOOKUP(C120,customers!$A$1:$A$1001,customers!$C$1:$C$1001,,0)))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8">
        <f>INDEX(products!$A$1:$G$49,MATCH(orders!$D120,products!$A$1:$A$49,0),MATCH(orders!L$1,products!$A$1:$G$1,0))</f>
        <v>7.29</v>
      </c>
      <c r="M120" s="8">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_xlfn.XLOOKUP(orders!C121,customers!$A$1:$A$1001,customers!$B$1:$B$1001,,0)</f>
        <v>Cordi Switsur</v>
      </c>
      <c r="G121" s="2" t="str">
        <f>IF(_xlfn.XLOOKUP(C121,customers!$A$1:$A$1001,customers!$C$1:$C$1001,,0)=0," ",(_xlfn.XLOOKUP(C121,customers!$A$1:$A$1001,customers!$C$1:$C$1001,,0)))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8">
        <f>INDEX(products!$A$1:$G$49,MATCH(orders!$D121,products!$A$1:$A$49,0),MATCH(orders!L$1,products!$A$1:$G$1,0))</f>
        <v>4.125</v>
      </c>
      <c r="M121" s="8">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_xlfn.XLOOKUP(orders!C122,customers!$A$1:$A$1001,customers!$B$1:$B$1001,,0)</f>
        <v>Cordi Switsur</v>
      </c>
      <c r="G122" s="2" t="str">
        <f>IF(_xlfn.XLOOKUP(C122,customers!$A$1:$A$1001,customers!$C$1:$C$1001,,0)=0," ",(_xlfn.XLOOKUP(C122,customers!$A$1:$A$1001,customers!$C$1:$C$1001,,0)))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8">
        <f>INDEX(products!$A$1:$G$49,MATCH(orders!$D122,products!$A$1:$A$49,0),MATCH(orders!L$1,products!$A$1:$G$1,0))</f>
        <v>3.8849999999999998</v>
      </c>
      <c r="M122" s="8">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_xlfn.XLOOKUP(orders!C123,customers!$A$1:$A$1001,customers!$B$1:$B$1001,,0)</f>
        <v>Cordi Switsur</v>
      </c>
      <c r="G123" s="2" t="str">
        <f>IF(_xlfn.XLOOKUP(C123,customers!$A$1:$A$1001,customers!$C$1:$C$1001,,0)=0," ",(_xlfn.XLOOKUP(C123,customers!$A$1:$A$1001,customers!$C$1:$C$1001,,0)))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8">
        <f>INDEX(products!$A$1:$G$49,MATCH(orders!$D123,products!$A$1:$A$49,0),MATCH(orders!L$1,products!$A$1:$G$1,0))</f>
        <v>13.75</v>
      </c>
      <c r="M123" s="8">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_xlfn.XLOOKUP(orders!C124,customers!$A$1:$A$1001,customers!$B$1:$B$1001,,0)</f>
        <v>Mahala Ludwell</v>
      </c>
      <c r="G124" s="2" t="str">
        <f>IF(_xlfn.XLOOKUP(C124,customers!$A$1:$A$1001,customers!$C$1:$C$1001,,0)=0," ",(_xlfn.XLOOKUP(C124,customers!$A$1:$A$1001,customers!$C$1:$C$1001,,0)))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8">
        <f>INDEX(products!$A$1:$G$49,MATCH(orders!$D124,products!$A$1:$A$49,0),MATCH(orders!L$1,products!$A$1:$G$1,0))</f>
        <v>5.97</v>
      </c>
      <c r="M124" s="8">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_xlfn.XLOOKUP(orders!C125,customers!$A$1:$A$1001,customers!$B$1:$B$1001,,0)</f>
        <v>Doll Beauchamp</v>
      </c>
      <c r="G125" s="2" t="str">
        <f>IF(_xlfn.XLOOKUP(C125,customers!$A$1:$A$1001,customers!$C$1:$C$1001,,0)=0," ",(_xlfn.XLOOKUP(C125,customers!$A$1:$A$1001,customers!$C$1:$C$1001,,0)))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8">
        <f>INDEX(products!$A$1:$G$49,MATCH(orders!$D125,products!$A$1:$A$49,0),MATCH(orders!L$1,products!$A$1:$G$1,0))</f>
        <v>36.454999999999998</v>
      </c>
      <c r="M125" s="8">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_xlfn.XLOOKUP(orders!C126,customers!$A$1:$A$1001,customers!$B$1:$B$1001,,0)</f>
        <v>Stanford Rodliff</v>
      </c>
      <c r="G126" s="2" t="str">
        <f>IF(_xlfn.XLOOKUP(C126,customers!$A$1:$A$1001,customers!$C$1:$C$1001,,0)=0," ",(_xlfn.XLOOKUP(C126,customers!$A$1:$A$1001,customers!$C$1:$C$1001,,0)))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8">
        <f>INDEX(products!$A$1:$G$49,MATCH(orders!$D126,products!$A$1:$A$49,0),MATCH(orders!L$1,products!$A$1:$G$1,0))</f>
        <v>4.3650000000000002</v>
      </c>
      <c r="M126" s="8">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_xlfn.XLOOKUP(orders!C127,customers!$A$1:$A$1001,customers!$B$1:$B$1001,,0)</f>
        <v>Stevana Woodham</v>
      </c>
      <c r="G127" s="2" t="str">
        <f>IF(_xlfn.XLOOKUP(C127,customers!$A$1:$A$1001,customers!$C$1:$C$1001,,0)=0," ",(_xlfn.XLOOKUP(C127,customers!$A$1:$A$1001,customers!$C$1:$C$1001,,0)))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8">
        <f>INDEX(products!$A$1:$G$49,MATCH(orders!$D127,products!$A$1:$A$49,0),MATCH(orders!L$1,products!$A$1:$G$1,0))</f>
        <v>8.73</v>
      </c>
      <c r="M127" s="8">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_xlfn.XLOOKUP(orders!C128,customers!$A$1:$A$1001,customers!$B$1:$B$1001,,0)</f>
        <v>Hewet Synnot</v>
      </c>
      <c r="G128" s="2" t="str">
        <f>IF(_xlfn.XLOOKUP(C128,customers!$A$1:$A$1001,customers!$C$1:$C$1001,,0)=0," ",(_xlfn.XLOOKUP(C128,customers!$A$1:$A$1001,customers!$C$1:$C$1001,,0)))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8">
        <f>INDEX(products!$A$1:$G$49,MATCH(orders!$D128,products!$A$1:$A$49,0),MATCH(orders!L$1,products!$A$1:$G$1,0))</f>
        <v>11.25</v>
      </c>
      <c r="M128" s="8">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_xlfn.XLOOKUP(orders!C129,customers!$A$1:$A$1001,customers!$B$1:$B$1001,,0)</f>
        <v>Raleigh Lepere</v>
      </c>
      <c r="G129" s="2" t="str">
        <f>IF(_xlfn.XLOOKUP(C129,customers!$A$1:$A$1001,customers!$C$1:$C$1001,,0)=0," ",(_xlfn.XLOOKUP(C129,customers!$A$1:$A$1001,customers!$C$1:$C$1001,,0)))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8">
        <f>INDEX(products!$A$1:$G$49,MATCH(orders!$D129,products!$A$1:$A$49,0),MATCH(orders!L$1,products!$A$1:$G$1,0))</f>
        <v>12.95</v>
      </c>
      <c r="M129" s="8">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_xlfn.XLOOKUP(orders!C130,customers!$A$1:$A$1001,customers!$B$1:$B$1001,,0)</f>
        <v>Timofei Woofinden</v>
      </c>
      <c r="G130" s="2" t="str">
        <f>IF(_xlfn.XLOOKUP(C130,customers!$A$1:$A$1001,customers!$C$1:$C$1001,,0)=0," ",(_xlfn.XLOOKUP(C130,customers!$A$1:$A$1001,customers!$C$1:$C$1001,,0)))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8">
        <f>INDEX(products!$A$1:$G$49,MATCH(orders!$D130,products!$A$1:$A$49,0),MATCH(orders!L$1,products!$A$1:$G$1,0))</f>
        <v>6.75</v>
      </c>
      <c r="M130" s="8">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_xlfn.XLOOKUP(orders!C131,customers!$A$1:$A$1001,customers!$B$1:$B$1001,,0)</f>
        <v>Evelina Dacca</v>
      </c>
      <c r="G131" s="2" t="str">
        <f>IF(_xlfn.XLOOKUP(C131,customers!$A$1:$A$1001,customers!$C$1:$C$1001,,0)=0," ",(_xlfn.XLOOKUP(C131,customers!$A$1:$A$1001,customers!$C$1:$C$1001,,0)))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8">
        <f>INDEX(products!$A$1:$G$49,MATCH(orders!$D131,products!$A$1:$A$49,0),MATCH(orders!L$1,products!$A$1:$G$1,0))</f>
        <v>12.15</v>
      </c>
      <c r="M131" s="8">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_xlfn.XLOOKUP(orders!C132,customers!$A$1:$A$1001,customers!$B$1:$B$1001,,0)</f>
        <v>Bidget Tremellier</v>
      </c>
      <c r="G132" s="2" t="str">
        <f>IF(_xlfn.XLOOKUP(C132,customers!$A$1:$A$1001,customers!$C$1:$C$1001,,0)=0," ",(_xlfn.XLOOKUP(C132,customers!$A$1:$A$1001,customers!$C$1:$C$1001,,0)))</f>
        <v xml:space="preserve">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8">
        <f>INDEX(products!$A$1:$G$49,MATCH(orders!$D132,products!$A$1:$A$49,0),MATCH(orders!L$1,products!$A$1:$G$1,0))</f>
        <v>29.784999999999997</v>
      </c>
      <c r="M132" s="8">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_xlfn.XLOOKUP(orders!C133,customers!$A$1:$A$1001,customers!$B$1:$B$1001,,0)</f>
        <v>Bobinette Hindsberg</v>
      </c>
      <c r="G133" s="2" t="str">
        <f>IF(_xlfn.XLOOKUP(C133,customers!$A$1:$A$1001,customers!$C$1:$C$1001,,0)=0," ",(_xlfn.XLOOKUP(C133,customers!$A$1:$A$1001,customers!$C$1:$C$1001,,0)))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8">
        <f>INDEX(products!$A$1:$G$49,MATCH(orders!$D133,products!$A$1:$A$49,0),MATCH(orders!L$1,products!$A$1:$G$1,0))</f>
        <v>7.29</v>
      </c>
      <c r="M133" s="8">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_xlfn.XLOOKUP(orders!C134,customers!$A$1:$A$1001,customers!$B$1:$B$1001,,0)</f>
        <v>Osbert Robins</v>
      </c>
      <c r="G134" s="2" t="str">
        <f>IF(_xlfn.XLOOKUP(C134,customers!$A$1:$A$1001,customers!$C$1:$C$1001,,0)=0," ",(_xlfn.XLOOKUP(C134,customers!$A$1:$A$1001,customers!$C$1:$C$1001,,0)))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8">
        <f>INDEX(products!$A$1:$G$49,MATCH(orders!$D134,products!$A$1:$A$49,0),MATCH(orders!L$1,products!$A$1:$G$1,0))</f>
        <v>29.784999999999997</v>
      </c>
      <c r="M134" s="8">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_xlfn.XLOOKUP(orders!C135,customers!$A$1:$A$1001,customers!$B$1:$B$1001,,0)</f>
        <v>Othello Syseland</v>
      </c>
      <c r="G135" s="2" t="str">
        <f>IF(_xlfn.XLOOKUP(C135,customers!$A$1:$A$1001,customers!$C$1:$C$1001,,0)=0," ",(_xlfn.XLOOKUP(C135,customers!$A$1:$A$1001,customers!$C$1:$C$1001,,0)))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8">
        <f>INDEX(products!$A$1:$G$49,MATCH(orders!$D135,products!$A$1:$A$49,0),MATCH(orders!L$1,products!$A$1:$G$1,0))</f>
        <v>12.95</v>
      </c>
      <c r="M135" s="8">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_xlfn.XLOOKUP(orders!C136,customers!$A$1:$A$1001,customers!$B$1:$B$1001,,0)</f>
        <v>Ewell Hanby</v>
      </c>
      <c r="G136" s="2" t="str">
        <f>IF(_xlfn.XLOOKUP(C136,customers!$A$1:$A$1001,customers!$C$1:$C$1001,,0)=0," ",(_xlfn.XLOOKUP(C136,customers!$A$1:$A$1001,customers!$C$1:$C$1001,,0)))</f>
        <v xml:space="preserve">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8">
        <f>INDEX(products!$A$1:$G$49,MATCH(orders!$D136,products!$A$1:$A$49,0),MATCH(orders!L$1,products!$A$1:$G$1,0))</f>
        <v>31.624999999999996</v>
      </c>
      <c r="M136" s="8">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_xlfn.XLOOKUP(orders!C137,customers!$A$1:$A$1001,customers!$B$1:$B$1001,,0)</f>
        <v>Blancha McAmish</v>
      </c>
      <c r="G137" s="2" t="str">
        <f>IF(_xlfn.XLOOKUP(C137,customers!$A$1:$A$1001,customers!$C$1:$C$1001,,0)=0," ",(_xlfn.XLOOKUP(C137,customers!$A$1:$A$1001,customers!$C$1:$C$1001,,0)))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8">
        <f>INDEX(products!$A$1:$G$49,MATCH(orders!$D137,products!$A$1:$A$49,0),MATCH(orders!L$1,products!$A$1:$G$1,0))</f>
        <v>7.77</v>
      </c>
      <c r="M137" s="8">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_xlfn.XLOOKUP(orders!C138,customers!$A$1:$A$1001,customers!$B$1:$B$1001,,0)</f>
        <v>Lowell Keenleyside</v>
      </c>
      <c r="G138" s="2" t="str">
        <f>IF(_xlfn.XLOOKUP(C138,customers!$A$1:$A$1001,customers!$C$1:$C$1001,,0)=0," ",(_xlfn.XLOOKUP(C138,customers!$A$1:$A$1001,customers!$C$1:$C$1001,,0)))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8">
        <f>INDEX(products!$A$1:$G$49,MATCH(orders!$D138,products!$A$1:$A$49,0),MATCH(orders!L$1,products!$A$1:$G$1,0))</f>
        <v>2.9849999999999999</v>
      </c>
      <c r="M138" s="8">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_xlfn.XLOOKUP(orders!C139,customers!$A$1:$A$1001,customers!$B$1:$B$1001,,0)</f>
        <v>Elonore Joliffe</v>
      </c>
      <c r="G139" s="2" t="str">
        <f>IF(_xlfn.XLOOKUP(C139,customers!$A$1:$A$1001,customers!$C$1:$C$1001,,0)=0," ",(_xlfn.XLOOKUP(C139,customers!$A$1:$A$1001,customers!$C$1:$C$1001,,0)))</f>
        <v xml:space="preserve">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8">
        <f>INDEX(products!$A$1:$G$49,MATCH(orders!$D139,products!$A$1:$A$49,0),MATCH(orders!L$1,products!$A$1:$G$1,0))</f>
        <v>34.154999999999994</v>
      </c>
      <c r="M139" s="8">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_xlfn.XLOOKUP(orders!C140,customers!$A$1:$A$1001,customers!$B$1:$B$1001,,0)</f>
        <v>Abraham Coleman</v>
      </c>
      <c r="G140" s="2" t="str">
        <f>IF(_xlfn.XLOOKUP(C140,customers!$A$1:$A$1001,customers!$C$1:$C$1001,,0)=0," ",(_xlfn.XLOOKUP(C140,customers!$A$1:$A$1001,customers!$C$1:$C$1001,,0)))</f>
        <v xml:space="preserve">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8">
        <f>INDEX(products!$A$1:$G$49,MATCH(orders!$D140,products!$A$1:$A$49,0),MATCH(orders!L$1,products!$A$1:$G$1,0))</f>
        <v>12.15</v>
      </c>
      <c r="M140" s="8">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_xlfn.XLOOKUP(orders!C141,customers!$A$1:$A$1001,customers!$B$1:$B$1001,,0)</f>
        <v>Rivy Farington</v>
      </c>
      <c r="G141" s="2" t="str">
        <f>IF(_xlfn.XLOOKUP(C141,customers!$A$1:$A$1001,customers!$C$1:$C$1001,,0)=0," ",(_xlfn.XLOOKUP(C141,customers!$A$1:$A$1001,customers!$C$1:$C$1001,,0)))</f>
        <v xml:space="preserve">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8">
        <f>INDEX(products!$A$1:$G$49,MATCH(orders!$D141,products!$A$1:$A$49,0),MATCH(orders!L$1,products!$A$1:$G$1,0))</f>
        <v>12.95</v>
      </c>
      <c r="M141" s="8">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_xlfn.XLOOKUP(orders!C142,customers!$A$1:$A$1001,customers!$B$1:$B$1001,,0)</f>
        <v>Vallie Kundt</v>
      </c>
      <c r="G142" s="2" t="str">
        <f>IF(_xlfn.XLOOKUP(C142,customers!$A$1:$A$1001,customers!$C$1:$C$1001,,0)=0," ",(_xlfn.XLOOKUP(C142,customers!$A$1:$A$1001,customers!$C$1:$C$1001,,0)))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8">
        <f>INDEX(products!$A$1:$G$49,MATCH(orders!$D142,products!$A$1:$A$49,0),MATCH(orders!L$1,products!$A$1:$G$1,0))</f>
        <v>29.784999999999997</v>
      </c>
      <c r="M142" s="8">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_xlfn.XLOOKUP(orders!C143,customers!$A$1:$A$1001,customers!$B$1:$B$1001,,0)</f>
        <v>Boyd Bett</v>
      </c>
      <c r="G143" s="2" t="str">
        <f>IF(_xlfn.XLOOKUP(C143,customers!$A$1:$A$1001,customers!$C$1:$C$1001,,0)=0," ",(_xlfn.XLOOKUP(C143,customers!$A$1:$A$1001,customers!$C$1:$C$1001,,0)))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8">
        <f>INDEX(products!$A$1:$G$49,MATCH(orders!$D143,products!$A$1:$A$49,0),MATCH(orders!L$1,products!$A$1:$G$1,0))</f>
        <v>3.8849999999999998</v>
      </c>
      <c r="M143" s="8">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_xlfn.XLOOKUP(orders!C144,customers!$A$1:$A$1001,customers!$B$1:$B$1001,,0)</f>
        <v>Julio Armytage</v>
      </c>
      <c r="G144" s="2" t="str">
        <f>IF(_xlfn.XLOOKUP(C144,customers!$A$1:$A$1001,customers!$C$1:$C$1001,,0)=0," ",(_xlfn.XLOOKUP(C144,customers!$A$1:$A$1001,customers!$C$1:$C$1001,,0)))</f>
        <v xml:space="preserve">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8">
        <f>INDEX(products!$A$1:$G$49,MATCH(orders!$D144,products!$A$1:$A$49,0),MATCH(orders!L$1,products!$A$1:$G$1,0))</f>
        <v>34.154999999999994</v>
      </c>
      <c r="M144" s="8">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_xlfn.XLOOKUP(orders!C145,customers!$A$1:$A$1001,customers!$B$1:$B$1001,,0)</f>
        <v>Deana Staite</v>
      </c>
      <c r="G145" s="2" t="str">
        <f>IF(_xlfn.XLOOKUP(C145,customers!$A$1:$A$1001,customers!$C$1:$C$1001,,0)=0," ",(_xlfn.XLOOKUP(C145,customers!$A$1:$A$1001,customers!$C$1:$C$1001,,0)))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8">
        <f>INDEX(products!$A$1:$G$49,MATCH(orders!$D145,products!$A$1:$A$49,0),MATCH(orders!L$1,products!$A$1:$G$1,0))</f>
        <v>8.73</v>
      </c>
      <c r="M145" s="8">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_xlfn.XLOOKUP(orders!C146,customers!$A$1:$A$1001,customers!$B$1:$B$1001,,0)</f>
        <v>Winn Keyse</v>
      </c>
      <c r="G146" s="2" t="str">
        <f>IF(_xlfn.XLOOKUP(C146,customers!$A$1:$A$1001,customers!$C$1:$C$1001,,0)=0," ",(_xlfn.XLOOKUP(C146,customers!$A$1:$A$1001,customers!$C$1:$C$1001,,0)))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8">
        <f>INDEX(products!$A$1:$G$49,MATCH(orders!$D146,products!$A$1:$A$49,0),MATCH(orders!L$1,products!$A$1:$G$1,0))</f>
        <v>34.154999999999994</v>
      </c>
      <c r="M146" s="8">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_xlfn.XLOOKUP(orders!C147,customers!$A$1:$A$1001,customers!$B$1:$B$1001,,0)</f>
        <v>Osmund Clausen-Thue</v>
      </c>
      <c r="G147" s="2" t="str">
        <f>IF(_xlfn.XLOOKUP(C147,customers!$A$1:$A$1001,customers!$C$1:$C$1001,,0)=0," ",(_xlfn.XLOOKUP(C147,customers!$A$1:$A$1001,customers!$C$1:$C$1001,,0)))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8">
        <f>INDEX(products!$A$1:$G$49,MATCH(orders!$D147,products!$A$1:$A$49,0),MATCH(orders!L$1,products!$A$1:$G$1,0))</f>
        <v>4.3650000000000002</v>
      </c>
      <c r="M147" s="8">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_xlfn.XLOOKUP(orders!C148,customers!$A$1:$A$1001,customers!$B$1:$B$1001,,0)</f>
        <v>Leonore Francisco</v>
      </c>
      <c r="G148" s="2" t="str">
        <f>IF(_xlfn.XLOOKUP(C148,customers!$A$1:$A$1001,customers!$C$1:$C$1001,,0)=0," ",(_xlfn.XLOOKUP(C148,customers!$A$1:$A$1001,customers!$C$1:$C$1001,,0)))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8">
        <f>INDEX(products!$A$1:$G$49,MATCH(orders!$D148,products!$A$1:$A$49,0),MATCH(orders!L$1,products!$A$1:$G$1,0))</f>
        <v>14.55</v>
      </c>
      <c r="M148" s="8">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_xlfn.XLOOKUP(orders!C149,customers!$A$1:$A$1001,customers!$B$1:$B$1001,,0)</f>
        <v>Leonore Francisco</v>
      </c>
      <c r="G149" s="2" t="str">
        <f>IF(_xlfn.XLOOKUP(C149,customers!$A$1:$A$1001,customers!$C$1:$C$1001,,0)=0," ",(_xlfn.XLOOKUP(C149,customers!$A$1:$A$1001,customers!$C$1:$C$1001,,0)))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8">
        <f>INDEX(products!$A$1:$G$49,MATCH(orders!$D149,products!$A$1:$A$49,0),MATCH(orders!L$1,products!$A$1:$G$1,0))</f>
        <v>13.75</v>
      </c>
      <c r="M149" s="8">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_xlfn.XLOOKUP(orders!C150,customers!$A$1:$A$1001,customers!$B$1:$B$1001,,0)</f>
        <v>Giacobo Skingle</v>
      </c>
      <c r="G150" s="2" t="str">
        <f>IF(_xlfn.XLOOKUP(C150,customers!$A$1:$A$1001,customers!$C$1:$C$1001,,0)=0," ",(_xlfn.XLOOKUP(C150,customers!$A$1:$A$1001,customers!$C$1:$C$1001,,0)))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8">
        <f>INDEX(products!$A$1:$G$49,MATCH(orders!$D150,products!$A$1:$A$49,0),MATCH(orders!L$1,products!$A$1:$G$1,0))</f>
        <v>3.645</v>
      </c>
      <c r="M150" s="8">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_xlfn.XLOOKUP(orders!C151,customers!$A$1:$A$1001,customers!$B$1:$B$1001,,0)</f>
        <v>Gerard Pirdy</v>
      </c>
      <c r="G151" s="2" t="str">
        <f>IF(_xlfn.XLOOKUP(C151,customers!$A$1:$A$1001,customers!$C$1:$C$1001,,0)=0," ",(_xlfn.XLOOKUP(C151,customers!$A$1:$A$1001,customers!$C$1:$C$1001,,0)))</f>
        <v xml:space="preserve">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8">
        <f>INDEX(products!$A$1:$G$49,MATCH(orders!$D151,products!$A$1:$A$49,0),MATCH(orders!L$1,products!$A$1:$G$1,0))</f>
        <v>25.874999999999996</v>
      </c>
      <c r="M151" s="8">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_xlfn.XLOOKUP(orders!C152,customers!$A$1:$A$1001,customers!$B$1:$B$1001,,0)</f>
        <v>Jacinthe Balsillie</v>
      </c>
      <c r="G152" s="2" t="str">
        <f>IF(_xlfn.XLOOKUP(C152,customers!$A$1:$A$1001,customers!$C$1:$C$1001,,0)=0," ",(_xlfn.XLOOKUP(C152,customers!$A$1:$A$1001,customers!$C$1:$C$1001,,0)))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8">
        <f>INDEX(products!$A$1:$G$49,MATCH(orders!$D152,products!$A$1:$A$49,0),MATCH(orders!L$1,products!$A$1:$G$1,0))</f>
        <v>12.95</v>
      </c>
      <c r="M152" s="8">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_xlfn.XLOOKUP(orders!C153,customers!$A$1:$A$1001,customers!$B$1:$B$1001,,0)</f>
        <v>Quinton Fouracres</v>
      </c>
      <c r="G153" s="2" t="str">
        <f>IF(_xlfn.XLOOKUP(C153,customers!$A$1:$A$1001,customers!$C$1:$C$1001,,0)=0," ",(_xlfn.XLOOKUP(C153,customers!$A$1:$A$1001,customers!$C$1:$C$1001,,0)))</f>
        <v xml:space="preserve">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8">
        <f>INDEX(products!$A$1:$G$49,MATCH(orders!$D153,products!$A$1:$A$49,0),MATCH(orders!L$1,products!$A$1:$G$1,0))</f>
        <v>11.25</v>
      </c>
      <c r="M153" s="8">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_xlfn.XLOOKUP(orders!C154,customers!$A$1:$A$1001,customers!$B$1:$B$1001,,0)</f>
        <v>Bettina Leffek</v>
      </c>
      <c r="G154" s="2" t="str">
        <f>IF(_xlfn.XLOOKUP(C154,customers!$A$1:$A$1001,customers!$C$1:$C$1001,,0)=0," ",(_xlfn.XLOOKUP(C154,customers!$A$1:$A$1001,customers!$C$1:$C$1001,,0)))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8">
        <f>INDEX(products!$A$1:$G$49,MATCH(orders!$D154,products!$A$1:$A$49,0),MATCH(orders!L$1,products!$A$1:$G$1,0))</f>
        <v>22.884999999999998</v>
      </c>
      <c r="M154" s="8">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_xlfn.XLOOKUP(orders!C155,customers!$A$1:$A$1001,customers!$B$1:$B$1001,,0)</f>
        <v>Hetti Penson</v>
      </c>
      <c r="G155" s="2" t="str">
        <f>IF(_xlfn.XLOOKUP(C155,customers!$A$1:$A$1001,customers!$C$1:$C$1001,,0)=0," ",(_xlfn.XLOOKUP(C155,customers!$A$1:$A$1001,customers!$C$1:$C$1001,,0)))</f>
        <v xml:space="preserve">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8">
        <f>INDEX(products!$A$1:$G$49,MATCH(orders!$D155,products!$A$1:$A$49,0),MATCH(orders!L$1,products!$A$1:$G$1,0))</f>
        <v>2.6849999999999996</v>
      </c>
      <c r="M155" s="8">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_xlfn.XLOOKUP(orders!C156,customers!$A$1:$A$1001,customers!$B$1:$B$1001,,0)</f>
        <v>Jocko Pray</v>
      </c>
      <c r="G156" s="2" t="str">
        <f>IF(_xlfn.XLOOKUP(C156,customers!$A$1:$A$1001,customers!$C$1:$C$1001,,0)=0," ",(_xlfn.XLOOKUP(C156,customers!$A$1:$A$1001,customers!$C$1:$C$1001,,0)))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8">
        <f>INDEX(products!$A$1:$G$49,MATCH(orders!$D156,products!$A$1:$A$49,0),MATCH(orders!L$1,products!$A$1:$G$1,0))</f>
        <v>22.884999999999998</v>
      </c>
      <c r="M156" s="8">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_xlfn.XLOOKUP(orders!C157,customers!$A$1:$A$1001,customers!$B$1:$B$1001,,0)</f>
        <v>Grete Holborn</v>
      </c>
      <c r="G157" s="2" t="str">
        <f>IF(_xlfn.XLOOKUP(C157,customers!$A$1:$A$1001,customers!$C$1:$C$1001,,0)=0," ",(_xlfn.XLOOKUP(C157,customers!$A$1:$A$1001,customers!$C$1:$C$1001,,0)))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8">
        <f>INDEX(products!$A$1:$G$49,MATCH(orders!$D157,products!$A$1:$A$49,0),MATCH(orders!L$1,products!$A$1:$G$1,0))</f>
        <v>25.874999999999996</v>
      </c>
      <c r="M157" s="8">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_xlfn.XLOOKUP(orders!C158,customers!$A$1:$A$1001,customers!$B$1:$B$1001,,0)</f>
        <v>Fielding Keinrat</v>
      </c>
      <c r="G158" s="2" t="str">
        <f>IF(_xlfn.XLOOKUP(C158,customers!$A$1:$A$1001,customers!$C$1:$C$1001,,0)=0," ",(_xlfn.XLOOKUP(C158,customers!$A$1:$A$1001,customers!$C$1:$C$1001,,0)))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8">
        <f>INDEX(products!$A$1:$G$49,MATCH(orders!$D158,products!$A$1:$A$49,0),MATCH(orders!L$1,products!$A$1:$G$1,0))</f>
        <v>25.874999999999996</v>
      </c>
      <c r="M158" s="8">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_xlfn.XLOOKUP(orders!C159,customers!$A$1:$A$1001,customers!$B$1:$B$1001,,0)</f>
        <v>Paulo Yea</v>
      </c>
      <c r="G159" s="2" t="str">
        <f>IF(_xlfn.XLOOKUP(C159,customers!$A$1:$A$1001,customers!$C$1:$C$1001,,0)=0," ",(_xlfn.XLOOKUP(C159,customers!$A$1:$A$1001,customers!$C$1:$C$1001,,0)))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8">
        <f>INDEX(products!$A$1:$G$49,MATCH(orders!$D159,products!$A$1:$A$49,0),MATCH(orders!L$1,products!$A$1:$G$1,0))</f>
        <v>20.584999999999997</v>
      </c>
      <c r="M159" s="8">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_xlfn.XLOOKUP(orders!C160,customers!$A$1:$A$1001,customers!$B$1:$B$1001,,0)</f>
        <v>Say Risborough</v>
      </c>
      <c r="G160" s="2" t="str">
        <f>IF(_xlfn.XLOOKUP(C160,customers!$A$1:$A$1001,customers!$C$1:$C$1001,,0)=0," ",(_xlfn.XLOOKUP(C160,customers!$A$1:$A$1001,customers!$C$1:$C$1001,,0)))</f>
        <v xml:space="preserve">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8">
        <f>INDEX(products!$A$1:$G$49,MATCH(orders!$D160,products!$A$1:$A$49,0),MATCH(orders!L$1,products!$A$1:$G$1,0))</f>
        <v>20.584999999999997</v>
      </c>
      <c r="M160" s="8">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_xlfn.XLOOKUP(orders!C161,customers!$A$1:$A$1001,customers!$B$1:$B$1001,,0)</f>
        <v>Alexa Sizey</v>
      </c>
      <c r="G161" s="2" t="str">
        <f>IF(_xlfn.XLOOKUP(C161,customers!$A$1:$A$1001,customers!$C$1:$C$1001,,0)=0," ",(_xlfn.XLOOKUP(C161,customers!$A$1:$A$1001,customers!$C$1:$C$1001,,0)))</f>
        <v xml:space="preserve">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8">
        <f>INDEX(products!$A$1:$G$49,MATCH(orders!$D161,products!$A$1:$A$49,0),MATCH(orders!L$1,products!$A$1:$G$1,0))</f>
        <v>36.454999999999998</v>
      </c>
      <c r="M161" s="8">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_xlfn.XLOOKUP(orders!C162,customers!$A$1:$A$1001,customers!$B$1:$B$1001,,0)</f>
        <v>Kari Swede</v>
      </c>
      <c r="G162" s="2" t="str">
        <f>IF(_xlfn.XLOOKUP(C162,customers!$A$1:$A$1001,customers!$C$1:$C$1001,,0)=0," ",(_xlfn.XLOOKUP(C162,customers!$A$1:$A$1001,customers!$C$1:$C$1001,,0)))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8">
        <f>INDEX(products!$A$1:$G$49,MATCH(orders!$D162,products!$A$1:$A$49,0),MATCH(orders!L$1,products!$A$1:$G$1,0))</f>
        <v>8.25</v>
      </c>
      <c r="M162" s="8">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_xlfn.XLOOKUP(orders!C163,customers!$A$1:$A$1001,customers!$B$1:$B$1001,,0)</f>
        <v>Leontine Rubrow</v>
      </c>
      <c r="G163" s="2" t="str">
        <f>IF(_xlfn.XLOOKUP(C163,customers!$A$1:$A$1001,customers!$C$1:$C$1001,,0)=0," ",(_xlfn.XLOOKUP(C163,customers!$A$1:$A$1001,customers!$C$1:$C$1001,,0)))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8">
        <f>INDEX(products!$A$1:$G$49,MATCH(orders!$D163,products!$A$1:$A$49,0),MATCH(orders!L$1,products!$A$1:$G$1,0))</f>
        <v>7.77</v>
      </c>
      <c r="M163" s="8">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_xlfn.XLOOKUP(orders!C164,customers!$A$1:$A$1001,customers!$B$1:$B$1001,,0)</f>
        <v>Dottie Tift</v>
      </c>
      <c r="G164" s="2" t="str">
        <f>IF(_xlfn.XLOOKUP(C164,customers!$A$1:$A$1001,customers!$C$1:$C$1001,,0)=0," ",(_xlfn.XLOOKUP(C164,customers!$A$1:$A$1001,customers!$C$1:$C$1001,,0)))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8">
        <f>INDEX(products!$A$1:$G$49,MATCH(orders!$D164,products!$A$1:$A$49,0),MATCH(orders!L$1,products!$A$1:$G$1,0))</f>
        <v>7.29</v>
      </c>
      <c r="M164" s="8">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_xlfn.XLOOKUP(orders!C165,customers!$A$1:$A$1001,customers!$B$1:$B$1001,,0)</f>
        <v>Gerardo Schonfeld</v>
      </c>
      <c r="G165" s="2" t="str">
        <f>IF(_xlfn.XLOOKUP(C165,customers!$A$1:$A$1001,customers!$C$1:$C$1001,,0)=0," ",(_xlfn.XLOOKUP(C165,customers!$A$1:$A$1001,customers!$C$1:$C$1001,,0)))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8">
        <f>INDEX(products!$A$1:$G$49,MATCH(orders!$D165,products!$A$1:$A$49,0),MATCH(orders!L$1,products!$A$1:$G$1,0))</f>
        <v>2.6849999999999996</v>
      </c>
      <c r="M165" s="8">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_xlfn.XLOOKUP(orders!C166,customers!$A$1:$A$1001,customers!$B$1:$B$1001,,0)</f>
        <v>Claiborne Feye</v>
      </c>
      <c r="G166" s="2" t="str">
        <f>IF(_xlfn.XLOOKUP(C166,customers!$A$1:$A$1001,customers!$C$1:$C$1001,,0)=0," ",(_xlfn.XLOOKUP(C166,customers!$A$1:$A$1001,customers!$C$1:$C$1001,,0)))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8">
        <f>INDEX(products!$A$1:$G$49,MATCH(orders!$D166,products!$A$1:$A$49,0),MATCH(orders!L$1,products!$A$1:$G$1,0))</f>
        <v>7.29</v>
      </c>
      <c r="M166" s="8">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_xlfn.XLOOKUP(orders!C167,customers!$A$1:$A$1001,customers!$B$1:$B$1001,,0)</f>
        <v>Mina Elstone</v>
      </c>
      <c r="G167" s="2" t="str">
        <f>IF(_xlfn.XLOOKUP(C167,customers!$A$1:$A$1001,customers!$C$1:$C$1001,,0)=0," ",(_xlfn.XLOOKUP(C167,customers!$A$1:$A$1001,customers!$C$1:$C$1001,,0)))</f>
        <v xml:space="preserve">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8">
        <f>INDEX(products!$A$1:$G$49,MATCH(orders!$D167,products!$A$1:$A$49,0),MATCH(orders!L$1,products!$A$1:$G$1,0))</f>
        <v>8.9499999999999993</v>
      </c>
      <c r="M167" s="8">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_xlfn.XLOOKUP(orders!C168,customers!$A$1:$A$1001,customers!$B$1:$B$1001,,0)</f>
        <v>Sherman Mewrcik</v>
      </c>
      <c r="G168" s="2" t="str">
        <f>IF(_xlfn.XLOOKUP(C168,customers!$A$1:$A$1001,customers!$C$1:$C$1001,,0)=0," ",(_xlfn.XLOOKUP(C168,customers!$A$1:$A$1001,customers!$C$1:$C$1001,,0)))</f>
        <v xml:space="preserve">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8">
        <f>INDEX(products!$A$1:$G$49,MATCH(orders!$D168,products!$A$1:$A$49,0),MATCH(orders!L$1,products!$A$1:$G$1,0))</f>
        <v>5.3699999999999992</v>
      </c>
      <c r="M168" s="8">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_xlfn.XLOOKUP(orders!C169,customers!$A$1:$A$1001,customers!$B$1:$B$1001,,0)</f>
        <v>Tamarah Fero</v>
      </c>
      <c r="G169" s="2" t="str">
        <f>IF(_xlfn.XLOOKUP(C169,customers!$A$1:$A$1001,customers!$C$1:$C$1001,,0)=0," ",(_xlfn.XLOOKUP(C169,customers!$A$1:$A$1001,customers!$C$1:$C$1001,,0)))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8">
        <f>INDEX(products!$A$1:$G$49,MATCH(orders!$D169,products!$A$1:$A$49,0),MATCH(orders!L$1,products!$A$1:$G$1,0))</f>
        <v>8.25</v>
      </c>
      <c r="M169" s="8">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_xlfn.XLOOKUP(orders!C170,customers!$A$1:$A$1001,customers!$B$1:$B$1001,,0)</f>
        <v>Stanislaus Valsler</v>
      </c>
      <c r="G170" s="2" t="str">
        <f>IF(_xlfn.XLOOKUP(C170,customers!$A$1:$A$1001,customers!$C$1:$C$1001,,0)=0," ",(_xlfn.XLOOKUP(C170,customers!$A$1:$A$1001,customers!$C$1:$C$1001,,0)))</f>
        <v xml:space="preserve">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8">
        <f>INDEX(products!$A$1:$G$49,MATCH(orders!$D170,products!$A$1:$A$49,0),MATCH(orders!L$1,products!$A$1:$G$1,0))</f>
        <v>6.75</v>
      </c>
      <c r="M170" s="8">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_xlfn.XLOOKUP(orders!C171,customers!$A$1:$A$1001,customers!$B$1:$B$1001,,0)</f>
        <v>Felita Dauney</v>
      </c>
      <c r="G171" s="2" t="str">
        <f>IF(_xlfn.XLOOKUP(C171,customers!$A$1:$A$1001,customers!$C$1:$C$1001,,0)=0," ",(_xlfn.XLOOKUP(C171,customers!$A$1:$A$1001,customers!$C$1:$C$1001,,0)))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8">
        <f>INDEX(products!$A$1:$G$49,MATCH(orders!$D171,products!$A$1:$A$49,0),MATCH(orders!L$1,products!$A$1:$G$1,0))</f>
        <v>8.9499999999999993</v>
      </c>
      <c r="M171" s="8">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_xlfn.XLOOKUP(orders!C172,customers!$A$1:$A$1001,customers!$B$1:$B$1001,,0)</f>
        <v>Serena Earley</v>
      </c>
      <c r="G172" s="2" t="str">
        <f>IF(_xlfn.XLOOKUP(C172,customers!$A$1:$A$1001,customers!$C$1:$C$1001,,0)=0," ",(_xlfn.XLOOKUP(C172,customers!$A$1:$A$1001,customers!$C$1:$C$1001,,0)))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8">
        <f>INDEX(products!$A$1:$G$49,MATCH(orders!$D172,products!$A$1:$A$49,0),MATCH(orders!L$1,products!$A$1:$G$1,0))</f>
        <v>34.154999999999994</v>
      </c>
      <c r="M172" s="8">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_xlfn.XLOOKUP(orders!C173,customers!$A$1:$A$1001,customers!$B$1:$B$1001,,0)</f>
        <v>Minny Chamberlayne</v>
      </c>
      <c r="G173" s="2" t="str">
        <f>IF(_xlfn.XLOOKUP(C173,customers!$A$1:$A$1001,customers!$C$1:$C$1001,,0)=0," ",(_xlfn.XLOOKUP(C173,customers!$A$1:$A$1001,customers!$C$1:$C$1001,,0)))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8">
        <f>INDEX(products!$A$1:$G$49,MATCH(orders!$D173,products!$A$1:$A$49,0),MATCH(orders!L$1,products!$A$1:$G$1,0))</f>
        <v>31.624999999999996</v>
      </c>
      <c r="M173" s="8">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_xlfn.XLOOKUP(orders!C174,customers!$A$1:$A$1001,customers!$B$1:$B$1001,,0)</f>
        <v>Bartholemy Flaherty</v>
      </c>
      <c r="G174" s="2" t="str">
        <f>IF(_xlfn.XLOOKUP(C174,customers!$A$1:$A$1001,customers!$C$1:$C$1001,,0)=0," ",(_xlfn.XLOOKUP(C174,customers!$A$1:$A$1001,customers!$C$1:$C$1001,,0)))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8">
        <f>INDEX(products!$A$1:$G$49,MATCH(orders!$D174,products!$A$1:$A$49,0),MATCH(orders!L$1,products!$A$1:$G$1,0))</f>
        <v>7.29</v>
      </c>
      <c r="M174" s="8">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_xlfn.XLOOKUP(orders!C175,customers!$A$1:$A$1001,customers!$B$1:$B$1001,,0)</f>
        <v>Oran Colbeck</v>
      </c>
      <c r="G175" s="2" t="str">
        <f>IF(_xlfn.XLOOKUP(C175,customers!$A$1:$A$1001,customers!$C$1:$C$1001,,0)=0," ",(_xlfn.XLOOKUP(C175,customers!$A$1:$A$1001,customers!$C$1:$C$1001,,0)))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8">
        <f>INDEX(products!$A$1:$G$49,MATCH(orders!$D175,products!$A$1:$A$49,0),MATCH(orders!L$1,products!$A$1:$G$1,0))</f>
        <v>22.884999999999998</v>
      </c>
      <c r="M175" s="8">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_xlfn.XLOOKUP(orders!C176,customers!$A$1:$A$1001,customers!$B$1:$B$1001,,0)</f>
        <v>Elysee Sketch</v>
      </c>
      <c r="G176" s="2" t="str">
        <f>IF(_xlfn.XLOOKUP(C176,customers!$A$1:$A$1001,customers!$C$1:$C$1001,,0)=0," ",(_xlfn.XLOOKUP(C176,customers!$A$1:$A$1001,customers!$C$1:$C$1001,,0)))</f>
        <v xml:space="preserve">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8">
        <f>INDEX(products!$A$1:$G$49,MATCH(orders!$D176,products!$A$1:$A$49,0),MATCH(orders!L$1,products!$A$1:$G$1,0))</f>
        <v>34.154999999999994</v>
      </c>
      <c r="M176" s="8">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_xlfn.XLOOKUP(orders!C177,customers!$A$1:$A$1001,customers!$B$1:$B$1001,,0)</f>
        <v>Ethelda Hobbing</v>
      </c>
      <c r="G177" s="2" t="str">
        <f>IF(_xlfn.XLOOKUP(C177,customers!$A$1:$A$1001,customers!$C$1:$C$1001,,0)=0," ",(_xlfn.XLOOKUP(C177,customers!$A$1:$A$1001,customers!$C$1:$C$1001,,0)))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8">
        <f>INDEX(products!$A$1:$G$49,MATCH(orders!$D177,products!$A$1:$A$49,0),MATCH(orders!L$1,products!$A$1:$G$1,0))</f>
        <v>31.624999999999996</v>
      </c>
      <c r="M177" s="8">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_xlfn.XLOOKUP(orders!C178,customers!$A$1:$A$1001,customers!$B$1:$B$1001,,0)</f>
        <v>Odille Thynne</v>
      </c>
      <c r="G178" s="2" t="str">
        <f>IF(_xlfn.XLOOKUP(C178,customers!$A$1:$A$1001,customers!$C$1:$C$1001,,0)=0," ",(_xlfn.XLOOKUP(C178,customers!$A$1:$A$1001,customers!$C$1:$C$1001,,0)))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8">
        <f>INDEX(products!$A$1:$G$49,MATCH(orders!$D178,products!$A$1:$A$49,0),MATCH(orders!L$1,products!$A$1:$G$1,0))</f>
        <v>34.154999999999994</v>
      </c>
      <c r="M178" s="8">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_xlfn.XLOOKUP(orders!C179,customers!$A$1:$A$1001,customers!$B$1:$B$1001,,0)</f>
        <v>Emlynne Heining</v>
      </c>
      <c r="G179" s="2" t="str">
        <f>IF(_xlfn.XLOOKUP(C179,customers!$A$1:$A$1001,customers!$C$1:$C$1001,,0)=0," ",(_xlfn.XLOOKUP(C179,customers!$A$1:$A$1001,customers!$C$1:$C$1001,,0)))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8">
        <f>INDEX(products!$A$1:$G$49,MATCH(orders!$D179,products!$A$1:$A$49,0),MATCH(orders!L$1,products!$A$1:$G$1,0))</f>
        <v>27.484999999999996</v>
      </c>
      <c r="M179" s="8">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_xlfn.XLOOKUP(orders!C180,customers!$A$1:$A$1001,customers!$B$1:$B$1001,,0)</f>
        <v>Katerina Melloi</v>
      </c>
      <c r="G180" s="2" t="str">
        <f>IF(_xlfn.XLOOKUP(C180,customers!$A$1:$A$1001,customers!$C$1:$C$1001,,0)=0," ",(_xlfn.XLOOKUP(C180,customers!$A$1:$A$1001,customers!$C$1:$C$1001,,0)))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8">
        <f>INDEX(products!$A$1:$G$49,MATCH(orders!$D180,products!$A$1:$A$49,0),MATCH(orders!L$1,products!$A$1:$G$1,0))</f>
        <v>12.95</v>
      </c>
      <c r="M180" s="8">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_xlfn.XLOOKUP(orders!C181,customers!$A$1:$A$1001,customers!$B$1:$B$1001,,0)</f>
        <v>Tiffany Scardafield</v>
      </c>
      <c r="G181" s="2" t="str">
        <f>IF(_xlfn.XLOOKUP(C181,customers!$A$1:$A$1001,customers!$C$1:$C$1001,,0)=0," ",(_xlfn.XLOOKUP(C181,customers!$A$1:$A$1001,customers!$C$1:$C$1001,,0)))</f>
        <v xml:space="preserve">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8">
        <f>INDEX(products!$A$1:$G$49,MATCH(orders!$D181,products!$A$1:$A$49,0),MATCH(orders!L$1,products!$A$1:$G$1,0))</f>
        <v>2.9849999999999999</v>
      </c>
      <c r="M181" s="8">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_xlfn.XLOOKUP(orders!C182,customers!$A$1:$A$1001,customers!$B$1:$B$1001,,0)</f>
        <v>Abrahan Mussen</v>
      </c>
      <c r="G182" s="2" t="str">
        <f>IF(_xlfn.XLOOKUP(C182,customers!$A$1:$A$1001,customers!$C$1:$C$1001,,0)=0," ",(_xlfn.XLOOKUP(C182,customers!$A$1:$A$1001,customers!$C$1:$C$1001,,0)))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8">
        <f>INDEX(products!$A$1:$G$49,MATCH(orders!$D182,products!$A$1:$A$49,0),MATCH(orders!L$1,products!$A$1:$G$1,0))</f>
        <v>4.4550000000000001</v>
      </c>
      <c r="M182" s="8">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_xlfn.XLOOKUP(orders!C183,customers!$A$1:$A$1001,customers!$B$1:$B$1001,,0)</f>
        <v>Abrahan Mussen</v>
      </c>
      <c r="G183" s="2" t="str">
        <f>IF(_xlfn.XLOOKUP(C183,customers!$A$1:$A$1001,customers!$C$1:$C$1001,,0)=0," ",(_xlfn.XLOOKUP(C183,customers!$A$1:$A$1001,customers!$C$1:$C$1001,,0)))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8">
        <f>INDEX(products!$A$1:$G$49,MATCH(orders!$D183,products!$A$1:$A$49,0),MATCH(orders!L$1,products!$A$1:$G$1,0))</f>
        <v>5.97</v>
      </c>
      <c r="M183" s="8">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_xlfn.XLOOKUP(orders!C184,customers!$A$1:$A$1001,customers!$B$1:$B$1001,,0)</f>
        <v>Anny Mundford</v>
      </c>
      <c r="G184" s="2" t="str">
        <f>IF(_xlfn.XLOOKUP(C184,customers!$A$1:$A$1001,customers!$C$1:$C$1001,,0)=0," ",(_xlfn.XLOOKUP(C184,customers!$A$1:$A$1001,customers!$C$1:$C$1001,,0)))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8">
        <f>INDEX(products!$A$1:$G$49,MATCH(orders!$D184,products!$A$1:$A$49,0),MATCH(orders!L$1,products!$A$1:$G$1,0))</f>
        <v>5.3699999999999992</v>
      </c>
      <c r="M184" s="8">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_xlfn.XLOOKUP(orders!C185,customers!$A$1:$A$1001,customers!$B$1:$B$1001,,0)</f>
        <v>Tory Walas</v>
      </c>
      <c r="G185" s="2" t="str">
        <f>IF(_xlfn.XLOOKUP(C185,customers!$A$1:$A$1001,customers!$C$1:$C$1001,,0)=0," ",(_xlfn.XLOOKUP(C185,customers!$A$1:$A$1001,customers!$C$1:$C$1001,,0)))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8">
        <f>INDEX(products!$A$1:$G$49,MATCH(orders!$D185,products!$A$1:$A$49,0),MATCH(orders!L$1,products!$A$1:$G$1,0))</f>
        <v>4.125</v>
      </c>
      <c r="M185" s="8">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_xlfn.XLOOKUP(orders!C186,customers!$A$1:$A$1001,customers!$B$1:$B$1001,,0)</f>
        <v>Isa Blazewicz</v>
      </c>
      <c r="G186" s="2" t="str">
        <f>IF(_xlfn.XLOOKUP(C186,customers!$A$1:$A$1001,customers!$C$1:$C$1001,,0)=0," ",(_xlfn.XLOOKUP(C186,customers!$A$1:$A$1001,customers!$C$1:$C$1001,,0)))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8">
        <f>INDEX(products!$A$1:$G$49,MATCH(orders!$D186,products!$A$1:$A$49,0),MATCH(orders!L$1,products!$A$1:$G$1,0))</f>
        <v>7.77</v>
      </c>
      <c r="M186" s="8">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_xlfn.XLOOKUP(orders!C187,customers!$A$1:$A$1001,customers!$B$1:$B$1001,,0)</f>
        <v>Angie Rizzetti</v>
      </c>
      <c r="G187" s="2" t="str">
        <f>IF(_xlfn.XLOOKUP(C187,customers!$A$1:$A$1001,customers!$C$1:$C$1001,,0)=0," ",(_xlfn.XLOOKUP(C187,customers!$A$1:$A$1001,customers!$C$1:$C$1001,,0)))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8">
        <f>INDEX(products!$A$1:$G$49,MATCH(orders!$D187,products!$A$1:$A$49,0),MATCH(orders!L$1,products!$A$1:$G$1,0))</f>
        <v>7.29</v>
      </c>
      <c r="M187" s="8">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_xlfn.XLOOKUP(orders!C188,customers!$A$1:$A$1001,customers!$B$1:$B$1001,,0)</f>
        <v>Mord Meriet</v>
      </c>
      <c r="G188" s="2" t="str">
        <f>IF(_xlfn.XLOOKUP(C188,customers!$A$1:$A$1001,customers!$C$1:$C$1001,,0)=0," ",(_xlfn.XLOOKUP(C188,customers!$A$1:$A$1001,customers!$C$1:$C$1001,,0)))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8">
        <f>INDEX(products!$A$1:$G$49,MATCH(orders!$D188,products!$A$1:$A$49,0),MATCH(orders!L$1,products!$A$1:$G$1,0))</f>
        <v>22.884999999999998</v>
      </c>
      <c r="M188" s="8">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_xlfn.XLOOKUP(orders!C189,customers!$A$1:$A$1001,customers!$B$1:$B$1001,,0)</f>
        <v>Lawrence Pratt</v>
      </c>
      <c r="G189" s="2" t="str">
        <f>IF(_xlfn.XLOOKUP(C189,customers!$A$1:$A$1001,customers!$C$1:$C$1001,,0)=0," ",(_xlfn.XLOOKUP(C189,customers!$A$1:$A$1001,customers!$C$1:$C$1001,,0)))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8">
        <f>INDEX(products!$A$1:$G$49,MATCH(orders!$D189,products!$A$1:$A$49,0),MATCH(orders!L$1,products!$A$1:$G$1,0))</f>
        <v>8.73</v>
      </c>
      <c r="M189" s="8">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_xlfn.XLOOKUP(orders!C190,customers!$A$1:$A$1001,customers!$B$1:$B$1001,,0)</f>
        <v>Astrix Kitchingham</v>
      </c>
      <c r="G190" s="2" t="str">
        <f>IF(_xlfn.XLOOKUP(C190,customers!$A$1:$A$1001,customers!$C$1:$C$1001,,0)=0," ",(_xlfn.XLOOKUP(C190,customers!$A$1:$A$1001,customers!$C$1:$C$1001,,0)))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8">
        <f>INDEX(products!$A$1:$G$49,MATCH(orders!$D190,products!$A$1:$A$49,0),MATCH(orders!L$1,products!$A$1:$G$1,0))</f>
        <v>4.4550000000000001</v>
      </c>
      <c r="M190" s="8">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_xlfn.XLOOKUP(orders!C191,customers!$A$1:$A$1001,customers!$B$1:$B$1001,,0)</f>
        <v>Burnard Bartholin</v>
      </c>
      <c r="G191" s="2" t="str">
        <f>IF(_xlfn.XLOOKUP(C191,customers!$A$1:$A$1001,customers!$C$1:$C$1001,,0)=0," ",(_xlfn.XLOOKUP(C191,customers!$A$1:$A$1001,customers!$C$1:$C$1001,,0)))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8">
        <f>INDEX(products!$A$1:$G$49,MATCH(orders!$D191,products!$A$1:$A$49,0),MATCH(orders!L$1,products!$A$1:$G$1,0))</f>
        <v>14.55</v>
      </c>
      <c r="M191" s="8">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_xlfn.XLOOKUP(orders!C192,customers!$A$1:$A$1001,customers!$B$1:$B$1001,,0)</f>
        <v>Madelene Prinn</v>
      </c>
      <c r="G192" s="2" t="str">
        <f>IF(_xlfn.XLOOKUP(C192,customers!$A$1:$A$1001,customers!$C$1:$C$1001,,0)=0," ",(_xlfn.XLOOKUP(C192,customers!$A$1:$A$1001,customers!$C$1:$C$1001,,0)))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8">
        <f>INDEX(products!$A$1:$G$49,MATCH(orders!$D192,products!$A$1:$A$49,0),MATCH(orders!L$1,products!$A$1:$G$1,0))</f>
        <v>33.464999999999996</v>
      </c>
      <c r="M192" s="8">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_xlfn.XLOOKUP(orders!C193,customers!$A$1:$A$1001,customers!$B$1:$B$1001,,0)</f>
        <v>Alisun Baudino</v>
      </c>
      <c r="G193" s="2" t="str">
        <f>IF(_xlfn.XLOOKUP(C193,customers!$A$1:$A$1001,customers!$C$1:$C$1001,,0)=0," ",(_xlfn.XLOOKUP(C193,customers!$A$1:$A$1001,customers!$C$1:$C$1001,,0)))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8">
        <f>INDEX(products!$A$1:$G$49,MATCH(orders!$D193,products!$A$1:$A$49,0),MATCH(orders!L$1,products!$A$1:$G$1,0))</f>
        <v>3.8849999999999998</v>
      </c>
      <c r="M193" s="8">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_xlfn.XLOOKUP(orders!C194,customers!$A$1:$A$1001,customers!$B$1:$B$1001,,0)</f>
        <v>Philipa Petrushanko</v>
      </c>
      <c r="G194" s="2" t="str">
        <f>IF(_xlfn.XLOOKUP(C194,customers!$A$1:$A$1001,customers!$C$1:$C$1001,,0)=0," ",(_xlfn.XLOOKUP(C194,customers!$A$1:$A$1001,customers!$C$1:$C$1001,,0)))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8">
        <f>INDEX(products!$A$1:$G$49,MATCH(orders!$D194,products!$A$1:$A$49,0),MATCH(orders!L$1,products!$A$1:$G$1,0))</f>
        <v>12.15</v>
      </c>
      <c r="M194" s="8">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_xlfn.XLOOKUP(orders!C195,customers!$A$1:$A$1001,customers!$B$1:$B$1001,,0)</f>
        <v>Kimberli Mustchin</v>
      </c>
      <c r="G195" s="2" t="str">
        <f>IF(_xlfn.XLOOKUP(C195,customers!$A$1:$A$1001,customers!$C$1:$C$1001,,0)=0," ",(_xlfn.XLOOKUP(C195,customers!$A$1:$A$1001,customers!$C$1:$C$1001,,0)))</f>
        <v xml:space="preserve">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8">
        <f>INDEX(products!$A$1:$G$49,MATCH(orders!$D195,products!$A$1:$A$49,0),MATCH(orders!L$1,products!$A$1:$G$1,0))</f>
        <v>14.85</v>
      </c>
      <c r="M195" s="8">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_xlfn.XLOOKUP(orders!C196,customers!$A$1:$A$1001,customers!$B$1:$B$1001,,0)</f>
        <v>Emlynne Laird</v>
      </c>
      <c r="G196" s="2" t="str">
        <f>IF(_xlfn.XLOOKUP(C196,customers!$A$1:$A$1001,customers!$C$1:$C$1001,,0)=0," ",(_xlfn.XLOOKUP(C196,customers!$A$1:$A$1001,customers!$C$1:$C$1001,,0)))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8">
        <f>INDEX(products!$A$1:$G$49,MATCH(orders!$D196,products!$A$1:$A$49,0),MATCH(orders!L$1,products!$A$1:$G$1,0))</f>
        <v>7.29</v>
      </c>
      <c r="M196" s="8">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_xlfn.XLOOKUP(orders!C197,customers!$A$1:$A$1001,customers!$B$1:$B$1001,,0)</f>
        <v>Marlena Howsden</v>
      </c>
      <c r="G197" s="2" t="str">
        <f>IF(_xlfn.XLOOKUP(C197,customers!$A$1:$A$1001,customers!$C$1:$C$1001,,0)=0," ",(_xlfn.XLOOKUP(C197,customers!$A$1:$A$1001,customers!$C$1:$C$1001,,0)))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8">
        <f>INDEX(products!$A$1:$G$49,MATCH(orders!$D197,products!$A$1:$A$49,0),MATCH(orders!L$1,products!$A$1:$G$1,0))</f>
        <v>12.95</v>
      </c>
      <c r="M197" s="8">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_xlfn.XLOOKUP(orders!C198,customers!$A$1:$A$1001,customers!$B$1:$B$1001,,0)</f>
        <v>Nealson Cuttler</v>
      </c>
      <c r="G198" s="2" t="str">
        <f>IF(_xlfn.XLOOKUP(C198,customers!$A$1:$A$1001,customers!$C$1:$C$1001,,0)=0," ",(_xlfn.XLOOKUP(C198,customers!$A$1:$A$1001,customers!$C$1:$C$1001,,0)))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8">
        <f>INDEX(products!$A$1:$G$49,MATCH(orders!$D198,products!$A$1:$A$49,0),MATCH(orders!L$1,products!$A$1:$G$1,0))</f>
        <v>8.91</v>
      </c>
      <c r="M198" s="8">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_xlfn.XLOOKUP(orders!C199,customers!$A$1:$A$1001,customers!$B$1:$B$1001,,0)</f>
        <v>Nealson Cuttler</v>
      </c>
      <c r="G199" s="2" t="str">
        <f>IF(_xlfn.XLOOKUP(C199,customers!$A$1:$A$1001,customers!$C$1:$C$1001,,0)=0," ",(_xlfn.XLOOKUP(C199,customers!$A$1:$A$1001,customers!$C$1:$C$1001,,0)))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8">
        <f>INDEX(products!$A$1:$G$49,MATCH(orders!$D199,products!$A$1:$A$49,0),MATCH(orders!L$1,products!$A$1:$G$1,0))</f>
        <v>29.784999999999997</v>
      </c>
      <c r="M199" s="8">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_xlfn.XLOOKUP(orders!C200,customers!$A$1:$A$1001,customers!$B$1:$B$1001,,0)</f>
        <v>Nealson Cuttler</v>
      </c>
      <c r="G200" s="2" t="str">
        <f>IF(_xlfn.XLOOKUP(C200,customers!$A$1:$A$1001,customers!$C$1:$C$1001,,0)=0," ",(_xlfn.XLOOKUP(C200,customers!$A$1:$A$1001,customers!$C$1:$C$1001,,0)))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8">
        <f>INDEX(products!$A$1:$G$49,MATCH(orders!$D200,products!$A$1:$A$49,0),MATCH(orders!L$1,products!$A$1:$G$1,0))</f>
        <v>29.784999999999997</v>
      </c>
      <c r="M200" s="8">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_xlfn.XLOOKUP(orders!C201,customers!$A$1:$A$1001,customers!$B$1:$B$1001,,0)</f>
        <v>Nealson Cuttler</v>
      </c>
      <c r="G201" s="2" t="str">
        <f>IF(_xlfn.XLOOKUP(C201,customers!$A$1:$A$1001,customers!$C$1:$C$1001,,0)=0," ",(_xlfn.XLOOKUP(C201,customers!$A$1:$A$1001,customers!$C$1:$C$1001,,0)))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8">
        <f>INDEX(products!$A$1:$G$49,MATCH(orders!$D201,products!$A$1:$A$49,0),MATCH(orders!L$1,products!$A$1:$G$1,0))</f>
        <v>9.51</v>
      </c>
      <c r="M201" s="8">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_xlfn.XLOOKUP(orders!C202,customers!$A$1:$A$1001,customers!$B$1:$B$1001,,0)</f>
        <v>Nealson Cuttler</v>
      </c>
      <c r="G202" s="2" t="str">
        <f>IF(_xlfn.XLOOKUP(C202,customers!$A$1:$A$1001,customers!$C$1:$C$1001,,0)=0," ",(_xlfn.XLOOKUP(C202,customers!$A$1:$A$1001,customers!$C$1:$C$1001,,0)))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8">
        <f>INDEX(products!$A$1:$G$49,MATCH(orders!$D202,products!$A$1:$A$49,0),MATCH(orders!L$1,products!$A$1:$G$1,0))</f>
        <v>13.75</v>
      </c>
      <c r="M202" s="8">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_xlfn.XLOOKUP(orders!C203,customers!$A$1:$A$1001,customers!$B$1:$B$1001,,0)</f>
        <v>Adriana Lazarus</v>
      </c>
      <c r="G203" s="2" t="str">
        <f>IF(_xlfn.XLOOKUP(C203,customers!$A$1:$A$1001,customers!$C$1:$C$1001,,0)=0," ",(_xlfn.XLOOKUP(C203,customers!$A$1:$A$1001,customers!$C$1:$C$1001,,0)))</f>
        <v xml:space="preserve">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8">
        <f>INDEX(products!$A$1:$G$49,MATCH(orders!$D203,products!$A$1:$A$49,0),MATCH(orders!L$1,products!$A$1:$G$1,0))</f>
        <v>9.51</v>
      </c>
      <c r="M203" s="8">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_xlfn.XLOOKUP(orders!C204,customers!$A$1:$A$1001,customers!$B$1:$B$1001,,0)</f>
        <v>Tallie felip</v>
      </c>
      <c r="G204" s="2" t="str">
        <f>IF(_xlfn.XLOOKUP(C204,customers!$A$1:$A$1001,customers!$C$1:$C$1001,,0)=0," ",(_xlfn.XLOOKUP(C204,customers!$A$1:$A$1001,customers!$C$1:$C$1001,,0)))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8">
        <f>INDEX(products!$A$1:$G$49,MATCH(orders!$D204,products!$A$1:$A$49,0),MATCH(orders!L$1,products!$A$1:$G$1,0))</f>
        <v>29.784999999999997</v>
      </c>
      <c r="M204" s="8">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_xlfn.XLOOKUP(orders!C205,customers!$A$1:$A$1001,customers!$B$1:$B$1001,,0)</f>
        <v>Vanna Le - Count</v>
      </c>
      <c r="G205" s="2" t="str">
        <f>IF(_xlfn.XLOOKUP(C205,customers!$A$1:$A$1001,customers!$C$1:$C$1001,,0)=0," ",(_xlfn.XLOOKUP(C205,customers!$A$1:$A$1001,customers!$C$1:$C$1001,,0)))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8">
        <f>INDEX(products!$A$1:$G$49,MATCH(orders!$D205,products!$A$1:$A$49,0),MATCH(orders!L$1,products!$A$1:$G$1,0))</f>
        <v>4.7549999999999999</v>
      </c>
      <c r="M205" s="8">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_xlfn.XLOOKUP(orders!C206,customers!$A$1:$A$1001,customers!$B$1:$B$1001,,0)</f>
        <v>Sarette Ducarel</v>
      </c>
      <c r="G206" s="2" t="str">
        <f>IF(_xlfn.XLOOKUP(C206,customers!$A$1:$A$1001,customers!$C$1:$C$1001,,0)=0," ",(_xlfn.XLOOKUP(C206,customers!$A$1:$A$1001,customers!$C$1:$C$1001,,0)))</f>
        <v xml:space="preserve">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8">
        <f>INDEX(products!$A$1:$G$49,MATCH(orders!$D206,products!$A$1:$A$49,0),MATCH(orders!L$1,products!$A$1:$G$1,0))</f>
        <v>13.75</v>
      </c>
      <c r="M206" s="8">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_xlfn.XLOOKUP(orders!C207,customers!$A$1:$A$1001,customers!$B$1:$B$1001,,0)</f>
        <v>Kendra Glison</v>
      </c>
      <c r="G207" s="2" t="str">
        <f>IF(_xlfn.XLOOKUP(C207,customers!$A$1:$A$1001,customers!$C$1:$C$1001,,0)=0," ",(_xlfn.XLOOKUP(C207,customers!$A$1:$A$1001,customers!$C$1:$C$1001,,0)))</f>
        <v xml:space="preserve">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8">
        <f>INDEX(products!$A$1:$G$49,MATCH(orders!$D207,products!$A$1:$A$49,0),MATCH(orders!L$1,products!$A$1:$G$1,0))</f>
        <v>2.6849999999999996</v>
      </c>
      <c r="M207" s="8">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_xlfn.XLOOKUP(orders!C208,customers!$A$1:$A$1001,customers!$B$1:$B$1001,,0)</f>
        <v>Nertie Poolman</v>
      </c>
      <c r="G208" s="2" t="str">
        <f>IF(_xlfn.XLOOKUP(C208,customers!$A$1:$A$1001,customers!$C$1:$C$1001,,0)=0," ",(_xlfn.XLOOKUP(C208,customers!$A$1:$A$1001,customers!$C$1:$C$1001,,0)))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8">
        <f>INDEX(products!$A$1:$G$49,MATCH(orders!$D208,products!$A$1:$A$49,0),MATCH(orders!L$1,products!$A$1:$G$1,0))</f>
        <v>11.25</v>
      </c>
      <c r="M208" s="8">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_xlfn.XLOOKUP(orders!C209,customers!$A$1:$A$1001,customers!$B$1:$B$1001,,0)</f>
        <v>Orbadiah Duny</v>
      </c>
      <c r="G209" s="2" t="str">
        <f>IF(_xlfn.XLOOKUP(C209,customers!$A$1:$A$1001,customers!$C$1:$C$1001,,0)=0," ",(_xlfn.XLOOKUP(C209,customers!$A$1:$A$1001,customers!$C$1:$C$1001,,0)))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8">
        <f>INDEX(products!$A$1:$G$49,MATCH(orders!$D209,products!$A$1:$A$49,0),MATCH(orders!L$1,products!$A$1:$G$1,0))</f>
        <v>6.75</v>
      </c>
      <c r="M209" s="8">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_xlfn.XLOOKUP(orders!C210,customers!$A$1:$A$1001,customers!$B$1:$B$1001,,0)</f>
        <v>Constance Halfhide</v>
      </c>
      <c r="G210" s="2" t="str">
        <f>IF(_xlfn.XLOOKUP(C210,customers!$A$1:$A$1001,customers!$C$1:$C$1001,,0)=0," ",(_xlfn.XLOOKUP(C210,customers!$A$1:$A$1001,customers!$C$1:$C$1001,,0)))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8">
        <f>INDEX(products!$A$1:$G$49,MATCH(orders!$D210,products!$A$1:$A$49,0),MATCH(orders!L$1,products!$A$1:$G$1,0))</f>
        <v>7.29</v>
      </c>
      <c r="M210" s="8">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_xlfn.XLOOKUP(orders!C211,customers!$A$1:$A$1001,customers!$B$1:$B$1001,,0)</f>
        <v>Fransisco Malecky</v>
      </c>
      <c r="G211" s="2" t="str">
        <f>IF(_xlfn.XLOOKUP(C211,customers!$A$1:$A$1001,customers!$C$1:$C$1001,,0)=0," ",(_xlfn.XLOOKUP(C211,customers!$A$1:$A$1001,customers!$C$1:$C$1001,,0)))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8">
        <f>INDEX(products!$A$1:$G$49,MATCH(orders!$D211,products!$A$1:$A$49,0),MATCH(orders!L$1,products!$A$1:$G$1,0))</f>
        <v>6.75</v>
      </c>
      <c r="M211" s="8">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_xlfn.XLOOKUP(orders!C212,customers!$A$1:$A$1001,customers!$B$1:$B$1001,,0)</f>
        <v>Anselma Attwater</v>
      </c>
      <c r="G212" s="2" t="str">
        <f>IF(_xlfn.XLOOKUP(C212,customers!$A$1:$A$1001,customers!$C$1:$C$1001,,0)=0," ",(_xlfn.XLOOKUP(C212,customers!$A$1:$A$1001,customers!$C$1:$C$1001,,0)))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8">
        <f>INDEX(products!$A$1:$G$49,MATCH(orders!$D212,products!$A$1:$A$49,0),MATCH(orders!L$1,products!$A$1:$G$1,0))</f>
        <v>12.95</v>
      </c>
      <c r="M212" s="8">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_xlfn.XLOOKUP(orders!C213,customers!$A$1:$A$1001,customers!$B$1:$B$1001,,0)</f>
        <v>Minette Whellans</v>
      </c>
      <c r="G213" s="2" t="str">
        <f>IF(_xlfn.XLOOKUP(C213,customers!$A$1:$A$1001,customers!$C$1:$C$1001,,0)=0," ",(_xlfn.XLOOKUP(C213,customers!$A$1:$A$1001,customers!$C$1:$C$1001,,0)))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8">
        <f>INDEX(products!$A$1:$G$49,MATCH(orders!$D213,products!$A$1:$A$49,0),MATCH(orders!L$1,products!$A$1:$G$1,0))</f>
        <v>8.91</v>
      </c>
      <c r="M213" s="8">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_xlfn.XLOOKUP(orders!C214,customers!$A$1:$A$1001,customers!$B$1:$B$1001,,0)</f>
        <v>Dael Camilletti</v>
      </c>
      <c r="G214" s="2" t="str">
        <f>IF(_xlfn.XLOOKUP(C214,customers!$A$1:$A$1001,customers!$C$1:$C$1001,,0)=0," ",(_xlfn.XLOOKUP(C214,customers!$A$1:$A$1001,customers!$C$1:$C$1001,,0)))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8">
        <f>INDEX(products!$A$1:$G$49,MATCH(orders!$D214,products!$A$1:$A$49,0),MATCH(orders!L$1,products!$A$1:$G$1,0))</f>
        <v>3.645</v>
      </c>
      <c r="M214" s="8">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_xlfn.XLOOKUP(orders!C215,customers!$A$1:$A$1001,customers!$B$1:$B$1001,,0)</f>
        <v>Emiline Galgey</v>
      </c>
      <c r="G215" s="2" t="str">
        <f>IF(_xlfn.XLOOKUP(C215,customers!$A$1:$A$1001,customers!$C$1:$C$1001,,0)=0," ",(_xlfn.XLOOKUP(C215,customers!$A$1:$A$1001,customers!$C$1:$C$1001,,0)))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8">
        <f>INDEX(products!$A$1:$G$49,MATCH(orders!$D215,products!$A$1:$A$49,0),MATCH(orders!L$1,products!$A$1:$G$1,0))</f>
        <v>20.584999999999997</v>
      </c>
      <c r="M215" s="8">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_xlfn.XLOOKUP(orders!C216,customers!$A$1:$A$1001,customers!$B$1:$B$1001,,0)</f>
        <v>Murdock Hame</v>
      </c>
      <c r="G216" s="2" t="str">
        <f>IF(_xlfn.XLOOKUP(C216,customers!$A$1:$A$1001,customers!$C$1:$C$1001,,0)=0," ",(_xlfn.XLOOKUP(C216,customers!$A$1:$A$1001,customers!$C$1:$C$1001,,0)))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8">
        <f>INDEX(products!$A$1:$G$49,MATCH(orders!$D216,products!$A$1:$A$49,0),MATCH(orders!L$1,products!$A$1:$G$1,0))</f>
        <v>15.85</v>
      </c>
      <c r="M216" s="8">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_xlfn.XLOOKUP(orders!C217,customers!$A$1:$A$1001,customers!$B$1:$B$1001,,0)</f>
        <v>Ilka Gurnee</v>
      </c>
      <c r="G217" s="2" t="str">
        <f>IF(_xlfn.XLOOKUP(C217,customers!$A$1:$A$1001,customers!$C$1:$C$1001,,0)=0," ",(_xlfn.XLOOKUP(C217,customers!$A$1:$A$1001,customers!$C$1:$C$1001,,0)))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8">
        <f>INDEX(products!$A$1:$G$49,MATCH(orders!$D217,products!$A$1:$A$49,0),MATCH(orders!L$1,products!$A$1:$G$1,0))</f>
        <v>3.8849999999999998</v>
      </c>
      <c r="M217" s="8">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_xlfn.XLOOKUP(orders!C218,customers!$A$1:$A$1001,customers!$B$1:$B$1001,,0)</f>
        <v>Alfy Snowding</v>
      </c>
      <c r="G218" s="2" t="str">
        <f>IF(_xlfn.XLOOKUP(C218,customers!$A$1:$A$1001,customers!$C$1:$C$1001,,0)=0," ",(_xlfn.XLOOKUP(C218,customers!$A$1:$A$1001,customers!$C$1:$C$1001,,0)))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8">
        <f>INDEX(products!$A$1:$G$49,MATCH(orders!$D218,products!$A$1:$A$49,0),MATCH(orders!L$1,products!$A$1:$G$1,0))</f>
        <v>14.55</v>
      </c>
      <c r="M218" s="8">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_xlfn.XLOOKUP(orders!C219,customers!$A$1:$A$1001,customers!$B$1:$B$1001,,0)</f>
        <v>Godfry Poinsett</v>
      </c>
      <c r="G219" s="2" t="str">
        <f>IF(_xlfn.XLOOKUP(C219,customers!$A$1:$A$1001,customers!$C$1:$C$1001,,0)=0," ",(_xlfn.XLOOKUP(C219,customers!$A$1:$A$1001,customers!$C$1:$C$1001,,0)))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8">
        <f>INDEX(products!$A$1:$G$49,MATCH(orders!$D219,products!$A$1:$A$49,0),MATCH(orders!L$1,products!$A$1:$G$1,0))</f>
        <v>8.91</v>
      </c>
      <c r="M219" s="8">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_xlfn.XLOOKUP(orders!C220,customers!$A$1:$A$1001,customers!$B$1:$B$1001,,0)</f>
        <v>Rem Furman</v>
      </c>
      <c r="G220" s="2" t="str">
        <f>IF(_xlfn.XLOOKUP(C220,customers!$A$1:$A$1001,customers!$C$1:$C$1001,,0)=0," ",(_xlfn.XLOOKUP(C220,customers!$A$1:$A$1001,customers!$C$1:$C$1001,,0)))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8">
        <f>INDEX(products!$A$1:$G$49,MATCH(orders!$D220,products!$A$1:$A$49,0),MATCH(orders!L$1,products!$A$1:$G$1,0))</f>
        <v>11.25</v>
      </c>
      <c r="M220" s="8">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_xlfn.XLOOKUP(orders!C221,customers!$A$1:$A$1001,customers!$B$1:$B$1001,,0)</f>
        <v>Charis Crosier</v>
      </c>
      <c r="G221" s="2" t="str">
        <f>IF(_xlfn.XLOOKUP(C221,customers!$A$1:$A$1001,customers!$C$1:$C$1001,,0)=0," ",(_xlfn.XLOOKUP(C221,customers!$A$1:$A$1001,customers!$C$1:$C$1001,,0)))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8">
        <f>INDEX(products!$A$1:$G$49,MATCH(orders!$D221,products!$A$1:$A$49,0),MATCH(orders!L$1,products!$A$1:$G$1,0))</f>
        <v>3.5849999999999995</v>
      </c>
      <c r="M221" s="8">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_xlfn.XLOOKUP(orders!C222,customers!$A$1:$A$1001,customers!$B$1:$B$1001,,0)</f>
        <v>Charis Crosier</v>
      </c>
      <c r="G222" s="2" t="str">
        <f>IF(_xlfn.XLOOKUP(C222,customers!$A$1:$A$1001,customers!$C$1:$C$1001,,0)=0," ",(_xlfn.XLOOKUP(C222,customers!$A$1:$A$1001,customers!$C$1:$C$1001,,0)))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8">
        <f>INDEX(products!$A$1:$G$49,MATCH(orders!$D222,products!$A$1:$A$49,0),MATCH(orders!L$1,products!$A$1:$G$1,0))</f>
        <v>2.9849999999999999</v>
      </c>
      <c r="M222" s="8">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_xlfn.XLOOKUP(orders!C223,customers!$A$1:$A$1001,customers!$B$1:$B$1001,,0)</f>
        <v>Lenka Rushmer</v>
      </c>
      <c r="G223" s="2" t="str">
        <f>IF(_xlfn.XLOOKUP(C223,customers!$A$1:$A$1001,customers!$C$1:$C$1001,,0)=0," ",(_xlfn.XLOOKUP(C223,customers!$A$1:$A$1001,customers!$C$1:$C$1001,,0)))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8">
        <f>INDEX(products!$A$1:$G$49,MATCH(orders!$D223,products!$A$1:$A$49,0),MATCH(orders!L$1,products!$A$1:$G$1,0))</f>
        <v>12.95</v>
      </c>
      <c r="M223" s="8">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_xlfn.XLOOKUP(orders!C224,customers!$A$1:$A$1001,customers!$B$1:$B$1001,,0)</f>
        <v>Waneta Edinborough</v>
      </c>
      <c r="G224" s="2" t="str">
        <f>IF(_xlfn.XLOOKUP(C224,customers!$A$1:$A$1001,customers!$C$1:$C$1001,,0)=0," ",(_xlfn.XLOOKUP(C224,customers!$A$1:$A$1001,customers!$C$1:$C$1001,,0)))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8">
        <f>INDEX(products!$A$1:$G$49,MATCH(orders!$D224,products!$A$1:$A$49,0),MATCH(orders!L$1,products!$A$1:$G$1,0))</f>
        <v>7.77</v>
      </c>
      <c r="M224" s="8">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_xlfn.XLOOKUP(orders!C225,customers!$A$1:$A$1001,customers!$B$1:$B$1001,,0)</f>
        <v>Bobbe Piggott</v>
      </c>
      <c r="G225" s="2" t="str">
        <f>IF(_xlfn.XLOOKUP(C225,customers!$A$1:$A$1001,customers!$C$1:$C$1001,,0)=0," ",(_xlfn.XLOOKUP(C225,customers!$A$1:$A$1001,customers!$C$1:$C$1001,,0)))</f>
        <v xml:space="preserve">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8">
        <f>INDEX(products!$A$1:$G$49,MATCH(orders!$D225,products!$A$1:$A$49,0),MATCH(orders!L$1,products!$A$1:$G$1,0))</f>
        <v>14.85</v>
      </c>
      <c r="M225" s="8">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_xlfn.XLOOKUP(orders!C226,customers!$A$1:$A$1001,customers!$B$1:$B$1001,,0)</f>
        <v>Ketty Bromehead</v>
      </c>
      <c r="G226" s="2" t="str">
        <f>IF(_xlfn.XLOOKUP(C226,customers!$A$1:$A$1001,customers!$C$1:$C$1001,,0)=0," ",(_xlfn.XLOOKUP(C226,customers!$A$1:$A$1001,customers!$C$1:$C$1001,,0)))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8">
        <f>INDEX(products!$A$1:$G$49,MATCH(orders!$D226,products!$A$1:$A$49,0),MATCH(orders!L$1,products!$A$1:$G$1,0))</f>
        <v>29.784999999999997</v>
      </c>
      <c r="M226" s="8">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_xlfn.XLOOKUP(orders!C227,customers!$A$1:$A$1001,customers!$B$1:$B$1001,,0)</f>
        <v>Elsbeth Westerman</v>
      </c>
      <c r="G227" s="2" t="str">
        <f>IF(_xlfn.XLOOKUP(C227,customers!$A$1:$A$1001,customers!$C$1:$C$1001,,0)=0," ",(_xlfn.XLOOKUP(C227,customers!$A$1:$A$1001,customers!$C$1:$C$1001,,0)))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8">
        <f>INDEX(products!$A$1:$G$49,MATCH(orders!$D227,products!$A$1:$A$49,0),MATCH(orders!L$1,products!$A$1:$G$1,0))</f>
        <v>3.5849999999999995</v>
      </c>
      <c r="M227" s="8">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_xlfn.XLOOKUP(orders!C228,customers!$A$1:$A$1001,customers!$B$1:$B$1001,,0)</f>
        <v>Anabelle Hutchens</v>
      </c>
      <c r="G228" s="2" t="str">
        <f>IF(_xlfn.XLOOKUP(C228,customers!$A$1:$A$1001,customers!$C$1:$C$1001,,0)=0," ",(_xlfn.XLOOKUP(C228,customers!$A$1:$A$1001,customers!$C$1:$C$1001,,0)))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8">
        <f>INDEX(products!$A$1:$G$49,MATCH(orders!$D228,products!$A$1:$A$49,0),MATCH(orders!L$1,products!$A$1:$G$1,0))</f>
        <v>25.874999999999996</v>
      </c>
      <c r="M228" s="8">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_xlfn.XLOOKUP(orders!C229,customers!$A$1:$A$1001,customers!$B$1:$B$1001,,0)</f>
        <v>Noak Wyvill</v>
      </c>
      <c r="G229" s="2" t="str">
        <f>IF(_xlfn.XLOOKUP(C229,customers!$A$1:$A$1001,customers!$C$1:$C$1001,,0)=0," ",(_xlfn.XLOOKUP(C229,customers!$A$1:$A$1001,customers!$C$1:$C$1001,,0)))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8">
        <f>INDEX(products!$A$1:$G$49,MATCH(orders!$D229,products!$A$1:$A$49,0),MATCH(orders!L$1,products!$A$1:$G$1,0))</f>
        <v>2.6849999999999996</v>
      </c>
      <c r="M229" s="8">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_xlfn.XLOOKUP(orders!C230,customers!$A$1:$A$1001,customers!$B$1:$B$1001,,0)</f>
        <v>Beltran Mathon</v>
      </c>
      <c r="G230" s="2" t="str">
        <f>IF(_xlfn.XLOOKUP(C230,customers!$A$1:$A$1001,customers!$C$1:$C$1001,,0)=0," ",(_xlfn.XLOOKUP(C230,customers!$A$1:$A$1001,customers!$C$1:$C$1001,,0)))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8">
        <f>INDEX(products!$A$1:$G$49,MATCH(orders!$D230,products!$A$1:$A$49,0),MATCH(orders!L$1,products!$A$1:$G$1,0))</f>
        <v>3.5849999999999995</v>
      </c>
      <c r="M230" s="8">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_xlfn.XLOOKUP(orders!C231,customers!$A$1:$A$1001,customers!$B$1:$B$1001,,0)</f>
        <v>Kristos Streight</v>
      </c>
      <c r="G231" s="2" t="str">
        <f>IF(_xlfn.XLOOKUP(C231,customers!$A$1:$A$1001,customers!$C$1:$C$1001,,0)=0," ",(_xlfn.XLOOKUP(C231,customers!$A$1:$A$1001,customers!$C$1:$C$1001,,0)))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8">
        <f>INDEX(products!$A$1:$G$49,MATCH(orders!$D231,products!$A$1:$A$49,0),MATCH(orders!L$1,products!$A$1:$G$1,0))</f>
        <v>4.3650000000000002</v>
      </c>
      <c r="M231" s="8">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_xlfn.XLOOKUP(orders!C232,customers!$A$1:$A$1001,customers!$B$1:$B$1001,,0)</f>
        <v>Portie Cutchie</v>
      </c>
      <c r="G232" s="2" t="str">
        <f>IF(_xlfn.XLOOKUP(C232,customers!$A$1:$A$1001,customers!$C$1:$C$1001,,0)=0," ",(_xlfn.XLOOKUP(C232,customers!$A$1:$A$1001,customers!$C$1:$C$1001,,0)))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8">
        <f>INDEX(products!$A$1:$G$49,MATCH(orders!$D232,products!$A$1:$A$49,0),MATCH(orders!L$1,products!$A$1:$G$1,0))</f>
        <v>25.874999999999996</v>
      </c>
      <c r="M232" s="8">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_xlfn.XLOOKUP(orders!C233,customers!$A$1:$A$1001,customers!$B$1:$B$1001,,0)</f>
        <v>Sinclare Edsell</v>
      </c>
      <c r="G233" s="2" t="str">
        <f>IF(_xlfn.XLOOKUP(C233,customers!$A$1:$A$1001,customers!$C$1:$C$1001,,0)=0," ",(_xlfn.XLOOKUP(C233,customers!$A$1:$A$1001,customers!$C$1:$C$1001,,0)))</f>
        <v xml:space="preserve">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8">
        <f>INDEX(products!$A$1:$G$49,MATCH(orders!$D233,products!$A$1:$A$49,0),MATCH(orders!L$1,products!$A$1:$G$1,0))</f>
        <v>4.3650000000000002</v>
      </c>
      <c r="M233" s="8">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_xlfn.XLOOKUP(orders!C234,customers!$A$1:$A$1001,customers!$B$1:$B$1001,,0)</f>
        <v>Conny Gheraldi</v>
      </c>
      <c r="G234" s="2" t="str">
        <f>IF(_xlfn.XLOOKUP(C234,customers!$A$1:$A$1001,customers!$C$1:$C$1001,,0)=0," ",(_xlfn.XLOOKUP(C234,customers!$A$1:$A$1001,customers!$C$1:$C$1001,,0)))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8">
        <f>INDEX(products!$A$1:$G$49,MATCH(orders!$D234,products!$A$1:$A$49,0),MATCH(orders!L$1,products!$A$1:$G$1,0))</f>
        <v>4.7549999999999999</v>
      </c>
      <c r="M234" s="8">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_xlfn.XLOOKUP(orders!C235,customers!$A$1:$A$1001,customers!$B$1:$B$1001,,0)</f>
        <v>Beryle Kenwell</v>
      </c>
      <c r="G235" s="2" t="str">
        <f>IF(_xlfn.XLOOKUP(C235,customers!$A$1:$A$1001,customers!$C$1:$C$1001,,0)=0," ",(_xlfn.XLOOKUP(C235,customers!$A$1:$A$1001,customers!$C$1:$C$1001,,0)))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8">
        <f>INDEX(products!$A$1:$G$49,MATCH(orders!$D235,products!$A$1:$A$49,0),MATCH(orders!L$1,products!$A$1:$G$1,0))</f>
        <v>4.125</v>
      </c>
      <c r="M235" s="8">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_xlfn.XLOOKUP(orders!C236,customers!$A$1:$A$1001,customers!$B$1:$B$1001,,0)</f>
        <v>Tomas Sutty</v>
      </c>
      <c r="G236" s="2" t="str">
        <f>IF(_xlfn.XLOOKUP(C236,customers!$A$1:$A$1001,customers!$C$1:$C$1001,,0)=0," ",(_xlfn.XLOOKUP(C236,customers!$A$1:$A$1001,customers!$C$1:$C$1001,,0)))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8">
        <f>INDEX(products!$A$1:$G$49,MATCH(orders!$D236,products!$A$1:$A$49,0),MATCH(orders!L$1,products!$A$1:$G$1,0))</f>
        <v>36.454999999999998</v>
      </c>
      <c r="M236" s="8">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_xlfn.XLOOKUP(orders!C237,customers!$A$1:$A$1001,customers!$B$1:$B$1001,,0)</f>
        <v>Samuele Ales0</v>
      </c>
      <c r="G237" s="2" t="str">
        <f>IF(_xlfn.XLOOKUP(C237,customers!$A$1:$A$1001,customers!$C$1:$C$1001,,0)=0," ",(_xlfn.XLOOKUP(C237,customers!$A$1:$A$1001,customers!$C$1:$C$1001,,0)))</f>
        <v xml:space="preserve">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8">
        <f>INDEX(products!$A$1:$G$49,MATCH(orders!$D237,products!$A$1:$A$49,0),MATCH(orders!L$1,products!$A$1:$G$1,0))</f>
        <v>36.454999999999998</v>
      </c>
      <c r="M237" s="8">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_xlfn.XLOOKUP(orders!C238,customers!$A$1:$A$1001,customers!$B$1:$B$1001,,0)</f>
        <v>Carlie Harce</v>
      </c>
      <c r="G238" s="2" t="str">
        <f>IF(_xlfn.XLOOKUP(C238,customers!$A$1:$A$1001,customers!$C$1:$C$1001,,0)=0," ",(_xlfn.XLOOKUP(C238,customers!$A$1:$A$1001,customers!$C$1:$C$1001,,0)))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8">
        <f>INDEX(products!$A$1:$G$49,MATCH(orders!$D238,products!$A$1:$A$49,0),MATCH(orders!L$1,products!$A$1:$G$1,0))</f>
        <v>29.784999999999997</v>
      </c>
      <c r="M238" s="8">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_xlfn.XLOOKUP(orders!C239,customers!$A$1:$A$1001,customers!$B$1:$B$1001,,0)</f>
        <v>Craggy Bril</v>
      </c>
      <c r="G239" s="2" t="str">
        <f>IF(_xlfn.XLOOKUP(C239,customers!$A$1:$A$1001,customers!$C$1:$C$1001,,0)=0," ",(_xlfn.XLOOKUP(C239,customers!$A$1:$A$1001,customers!$C$1:$C$1001,,0)))</f>
        <v xml:space="preserve">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8">
        <f>INDEX(products!$A$1:$G$49,MATCH(orders!$D239,products!$A$1:$A$49,0),MATCH(orders!L$1,products!$A$1:$G$1,0))</f>
        <v>3.5849999999999995</v>
      </c>
      <c r="M239" s="8">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_xlfn.XLOOKUP(orders!C240,customers!$A$1:$A$1001,customers!$B$1:$B$1001,,0)</f>
        <v>Friederike Drysdale</v>
      </c>
      <c r="G240" s="2" t="str">
        <f>IF(_xlfn.XLOOKUP(C240,customers!$A$1:$A$1001,customers!$C$1:$C$1001,,0)=0," ",(_xlfn.XLOOKUP(C240,customers!$A$1:$A$1001,customers!$C$1:$C$1001,,0)))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8">
        <f>INDEX(products!$A$1:$G$49,MATCH(orders!$D240,products!$A$1:$A$49,0),MATCH(orders!L$1,products!$A$1:$G$1,0))</f>
        <v>22.884999999999998</v>
      </c>
      <c r="M240" s="8">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_xlfn.XLOOKUP(orders!C241,customers!$A$1:$A$1001,customers!$B$1:$B$1001,,0)</f>
        <v>Devon Magowan</v>
      </c>
      <c r="G241" s="2" t="str">
        <f>IF(_xlfn.XLOOKUP(C241,customers!$A$1:$A$1001,customers!$C$1:$C$1001,,0)=0," ",(_xlfn.XLOOKUP(C241,customers!$A$1:$A$1001,customers!$C$1:$C$1001,,0)))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8">
        <f>INDEX(products!$A$1:$G$49,MATCH(orders!$D241,products!$A$1:$A$49,0),MATCH(orders!L$1,products!$A$1:$G$1,0))</f>
        <v>14.85</v>
      </c>
      <c r="M241" s="8">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_xlfn.XLOOKUP(orders!C242,customers!$A$1:$A$1001,customers!$B$1:$B$1001,,0)</f>
        <v>Codi Littrell</v>
      </c>
      <c r="G242" s="2" t="str">
        <f>IF(_xlfn.XLOOKUP(C242,customers!$A$1:$A$1001,customers!$C$1:$C$1001,,0)=0," ",(_xlfn.XLOOKUP(C242,customers!$A$1:$A$1001,customers!$C$1:$C$1001,,0)))</f>
        <v xml:space="preserve">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8">
        <f>INDEX(products!$A$1:$G$49,MATCH(orders!$D242,products!$A$1:$A$49,0),MATCH(orders!L$1,products!$A$1:$G$1,0))</f>
        <v>25.874999999999996</v>
      </c>
      <c r="M242" s="8">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_xlfn.XLOOKUP(orders!C243,customers!$A$1:$A$1001,customers!$B$1:$B$1001,,0)</f>
        <v>Christel Speak</v>
      </c>
      <c r="G243" s="2" t="str">
        <f>IF(_xlfn.XLOOKUP(C243,customers!$A$1:$A$1001,customers!$C$1:$C$1001,,0)=0," ",(_xlfn.XLOOKUP(C243,customers!$A$1:$A$1001,customers!$C$1:$C$1001,,0)))</f>
        <v xml:space="preserve">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8">
        <f>INDEX(products!$A$1:$G$49,MATCH(orders!$D243,products!$A$1:$A$49,0),MATCH(orders!L$1,products!$A$1:$G$1,0))</f>
        <v>22.884999999999998</v>
      </c>
      <c r="M243" s="8">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_xlfn.XLOOKUP(orders!C244,customers!$A$1:$A$1001,customers!$B$1:$B$1001,,0)</f>
        <v>Sibella Rushbrooke</v>
      </c>
      <c r="G244" s="2" t="str">
        <f>IF(_xlfn.XLOOKUP(C244,customers!$A$1:$A$1001,customers!$C$1:$C$1001,,0)=0," ",(_xlfn.XLOOKUP(C244,customers!$A$1:$A$1001,customers!$C$1:$C$1001,,0)))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8">
        <f>INDEX(products!$A$1:$G$49,MATCH(orders!$D244,products!$A$1:$A$49,0),MATCH(orders!L$1,products!$A$1:$G$1,0))</f>
        <v>12.15</v>
      </c>
      <c r="M244" s="8">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_xlfn.XLOOKUP(orders!C245,customers!$A$1:$A$1001,customers!$B$1:$B$1001,,0)</f>
        <v>Tammie Drynan</v>
      </c>
      <c r="G245" s="2" t="str">
        <f>IF(_xlfn.XLOOKUP(C245,customers!$A$1:$A$1001,customers!$C$1:$C$1001,,0)=0," ",(_xlfn.XLOOKUP(C245,customers!$A$1:$A$1001,customers!$C$1:$C$1001,,0)))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8">
        <f>INDEX(products!$A$1:$G$49,MATCH(orders!$D245,products!$A$1:$A$49,0),MATCH(orders!L$1,products!$A$1:$G$1,0))</f>
        <v>7.29</v>
      </c>
      <c r="M245" s="8">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_xlfn.XLOOKUP(orders!C246,customers!$A$1:$A$1001,customers!$B$1:$B$1001,,0)</f>
        <v>Effie Yurkov</v>
      </c>
      <c r="G246" s="2" t="str">
        <f>IF(_xlfn.XLOOKUP(C246,customers!$A$1:$A$1001,customers!$C$1:$C$1001,,0)=0," ",(_xlfn.XLOOKUP(C246,customers!$A$1:$A$1001,customers!$C$1:$C$1001,,0)))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8">
        <f>INDEX(products!$A$1:$G$49,MATCH(orders!$D246,products!$A$1:$A$49,0),MATCH(orders!L$1,products!$A$1:$G$1,0))</f>
        <v>33.464999999999996</v>
      </c>
      <c r="M246" s="8">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_xlfn.XLOOKUP(orders!C247,customers!$A$1:$A$1001,customers!$B$1:$B$1001,,0)</f>
        <v>Lexie Mallan</v>
      </c>
      <c r="G247" s="2" t="str">
        <f>IF(_xlfn.XLOOKUP(C247,customers!$A$1:$A$1001,customers!$C$1:$C$1001,,0)=0," ",(_xlfn.XLOOKUP(C247,customers!$A$1:$A$1001,customers!$C$1:$C$1001,,0)))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8">
        <f>INDEX(products!$A$1:$G$49,MATCH(orders!$D247,products!$A$1:$A$49,0),MATCH(orders!L$1,products!$A$1:$G$1,0))</f>
        <v>4.7549999999999999</v>
      </c>
      <c r="M247" s="8">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_xlfn.XLOOKUP(orders!C248,customers!$A$1:$A$1001,customers!$B$1:$B$1001,,0)</f>
        <v>Georgena Bentjens</v>
      </c>
      <c r="G248" s="2" t="str">
        <f>IF(_xlfn.XLOOKUP(C248,customers!$A$1:$A$1001,customers!$C$1:$C$1001,,0)=0," ",(_xlfn.XLOOKUP(C248,customers!$A$1:$A$1001,customers!$C$1:$C$1001,,0)))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8">
        <f>INDEX(products!$A$1:$G$49,MATCH(orders!$D248,products!$A$1:$A$49,0),MATCH(orders!L$1,products!$A$1:$G$1,0))</f>
        <v>12.95</v>
      </c>
      <c r="M248" s="8">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_xlfn.XLOOKUP(orders!C249,customers!$A$1:$A$1001,customers!$B$1:$B$1001,,0)</f>
        <v>Delmar Beasant</v>
      </c>
      <c r="G249" s="2" t="str">
        <f>IF(_xlfn.XLOOKUP(C249,customers!$A$1:$A$1001,customers!$C$1:$C$1001,,0)=0," ",(_xlfn.XLOOKUP(C249,customers!$A$1:$A$1001,customers!$C$1:$C$1001,,0)))</f>
        <v xml:space="preserve">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8">
        <f>INDEX(products!$A$1:$G$49,MATCH(orders!$D249,products!$A$1:$A$49,0),MATCH(orders!L$1,products!$A$1:$G$1,0))</f>
        <v>3.5849999999999995</v>
      </c>
      <c r="M249" s="8">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_xlfn.XLOOKUP(orders!C250,customers!$A$1:$A$1001,customers!$B$1:$B$1001,,0)</f>
        <v>Lyn Entwistle</v>
      </c>
      <c r="G250" s="2" t="str">
        <f>IF(_xlfn.XLOOKUP(C250,customers!$A$1:$A$1001,customers!$C$1:$C$1001,,0)=0," ",(_xlfn.XLOOKUP(C250,customers!$A$1:$A$1001,customers!$C$1:$C$1001,,0)))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8">
        <f>INDEX(products!$A$1:$G$49,MATCH(orders!$D250,products!$A$1:$A$49,0),MATCH(orders!L$1,products!$A$1:$G$1,0))</f>
        <v>9.9499999999999993</v>
      </c>
      <c r="M250" s="8">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_xlfn.XLOOKUP(orders!C251,customers!$A$1:$A$1001,customers!$B$1:$B$1001,,0)</f>
        <v>Zacharias Kiffe</v>
      </c>
      <c r="G251" s="2" t="str">
        <f>IF(_xlfn.XLOOKUP(C251,customers!$A$1:$A$1001,customers!$C$1:$C$1001,,0)=0," ",(_xlfn.XLOOKUP(C251,customers!$A$1:$A$1001,customers!$C$1:$C$1001,,0)))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8">
        <f>INDEX(products!$A$1:$G$49,MATCH(orders!$D251,products!$A$1:$A$49,0),MATCH(orders!L$1,products!$A$1:$G$1,0))</f>
        <v>15.85</v>
      </c>
      <c r="M251" s="8">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_xlfn.XLOOKUP(orders!C252,customers!$A$1:$A$1001,customers!$B$1:$B$1001,,0)</f>
        <v>Mercedes Acott</v>
      </c>
      <c r="G252" s="2" t="str">
        <f>IF(_xlfn.XLOOKUP(C252,customers!$A$1:$A$1001,customers!$C$1:$C$1001,,0)=0," ",(_xlfn.XLOOKUP(C252,customers!$A$1:$A$1001,customers!$C$1:$C$1001,,0)))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8">
        <f>INDEX(products!$A$1:$G$49,MATCH(orders!$D252,products!$A$1:$A$49,0),MATCH(orders!L$1,products!$A$1:$G$1,0))</f>
        <v>2.9849999999999999</v>
      </c>
      <c r="M252" s="8">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_xlfn.XLOOKUP(orders!C253,customers!$A$1:$A$1001,customers!$B$1:$B$1001,,0)</f>
        <v>Connor Heaviside</v>
      </c>
      <c r="G253" s="2" t="str">
        <f>IF(_xlfn.XLOOKUP(C253,customers!$A$1:$A$1001,customers!$C$1:$C$1001,,0)=0," ",(_xlfn.XLOOKUP(C253,customers!$A$1:$A$1001,customers!$C$1:$C$1001,,0)))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8">
        <f>INDEX(products!$A$1:$G$49,MATCH(orders!$D253,products!$A$1:$A$49,0),MATCH(orders!L$1,products!$A$1:$G$1,0))</f>
        <v>13.75</v>
      </c>
      <c r="M253" s="8">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_xlfn.XLOOKUP(orders!C254,customers!$A$1:$A$1001,customers!$B$1:$B$1001,,0)</f>
        <v>Devy Bulbrook</v>
      </c>
      <c r="G254" s="2" t="str">
        <f>IF(_xlfn.XLOOKUP(C254,customers!$A$1:$A$1001,customers!$C$1:$C$1001,,0)=0," ",(_xlfn.XLOOKUP(C254,customers!$A$1:$A$1001,customers!$C$1:$C$1001,,0)))</f>
        <v xml:space="preserve">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8">
        <f>INDEX(products!$A$1:$G$49,MATCH(orders!$D254,products!$A$1:$A$49,0),MATCH(orders!L$1,products!$A$1:$G$1,0))</f>
        <v>9.9499999999999993</v>
      </c>
      <c r="M254" s="8">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_xlfn.XLOOKUP(orders!C255,customers!$A$1:$A$1001,customers!$B$1:$B$1001,,0)</f>
        <v>Leia Kernan</v>
      </c>
      <c r="G255" s="2" t="str">
        <f>IF(_xlfn.XLOOKUP(C255,customers!$A$1:$A$1001,customers!$C$1:$C$1001,,0)=0," ",(_xlfn.XLOOKUP(C255,customers!$A$1:$A$1001,customers!$C$1:$C$1001,,0)))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8">
        <f>INDEX(products!$A$1:$G$49,MATCH(orders!$D255,products!$A$1:$A$49,0),MATCH(orders!L$1,products!$A$1:$G$1,0))</f>
        <v>14.55</v>
      </c>
      <c r="M255" s="8">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_xlfn.XLOOKUP(orders!C256,customers!$A$1:$A$1001,customers!$B$1:$B$1001,,0)</f>
        <v>Rosaline McLae</v>
      </c>
      <c r="G256" s="2" t="str">
        <f>IF(_xlfn.XLOOKUP(C256,customers!$A$1:$A$1001,customers!$C$1:$C$1001,,0)=0," ",(_xlfn.XLOOKUP(C256,customers!$A$1:$A$1001,customers!$C$1:$C$1001,,0)))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8">
        <f>INDEX(products!$A$1:$G$49,MATCH(orders!$D256,products!$A$1:$A$49,0),MATCH(orders!L$1,products!$A$1:$G$1,0))</f>
        <v>7.169999999999999</v>
      </c>
      <c r="M256" s="8">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_xlfn.XLOOKUP(orders!C257,customers!$A$1:$A$1001,customers!$B$1:$B$1001,,0)</f>
        <v>Cleve Blowfelde</v>
      </c>
      <c r="G257" s="2" t="str">
        <f>IF(_xlfn.XLOOKUP(C257,customers!$A$1:$A$1001,customers!$C$1:$C$1001,,0)=0," ",(_xlfn.XLOOKUP(C257,customers!$A$1:$A$1001,customers!$C$1:$C$1001,,0)))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8">
        <f>INDEX(products!$A$1:$G$49,MATCH(orders!$D257,products!$A$1:$A$49,0),MATCH(orders!L$1,products!$A$1:$G$1,0))</f>
        <v>7.169999999999999</v>
      </c>
      <c r="M257" s="8">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_xlfn.XLOOKUP(orders!C258,customers!$A$1:$A$1001,customers!$B$1:$B$1001,,0)</f>
        <v>Zacharias Kiffe</v>
      </c>
      <c r="G258" s="2" t="str">
        <f>IF(_xlfn.XLOOKUP(C258,customers!$A$1:$A$1001,customers!$C$1:$C$1001,,0)=0," ",(_xlfn.XLOOKUP(C258,customers!$A$1:$A$1001,customers!$C$1:$C$1001,,0)))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8">
        <f>INDEX(products!$A$1:$G$49,MATCH(orders!$D258,products!$A$1:$A$49,0),MATCH(orders!L$1,products!$A$1:$G$1,0))</f>
        <v>8.73</v>
      </c>
      <c r="M258" s="8">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_xlfn.XLOOKUP(orders!C259,customers!$A$1:$A$1001,customers!$B$1:$B$1001,,0)</f>
        <v>Denyse O'Calleran</v>
      </c>
      <c r="G259" s="2" t="str">
        <f>IF(_xlfn.XLOOKUP(C259,customers!$A$1:$A$1001,customers!$C$1:$C$1001,,0)=0," ",(_xlfn.XLOOKUP(C259,customers!$A$1:$A$1001,customers!$C$1:$C$1001,,0)))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8">
        <f>INDEX(products!$A$1:$G$49,MATCH(orders!$D259,products!$A$1:$A$49,0),MATCH(orders!L$1,products!$A$1:$G$1,0))</f>
        <v>27.945</v>
      </c>
      <c r="M259" s="8">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_xlfn.XLOOKUP(orders!C260,customers!$A$1:$A$1001,customers!$B$1:$B$1001,,0)</f>
        <v>Cobby Cromwell</v>
      </c>
      <c r="G260" s="2" t="str">
        <f>IF(_xlfn.XLOOKUP(C260,customers!$A$1:$A$1001,customers!$C$1:$C$1001,,0)=0," ",(_xlfn.XLOOKUP(C260,customers!$A$1:$A$1001,customers!$C$1:$C$1001,,0)))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8">
        <f>INDEX(products!$A$1:$G$49,MATCH(orders!$D260,products!$A$1:$A$49,0),MATCH(orders!L$1,products!$A$1:$G$1,0))</f>
        <v>27.945</v>
      </c>
      <c r="M260" s="8">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_xlfn.XLOOKUP(orders!C261,customers!$A$1:$A$1001,customers!$B$1:$B$1001,,0)</f>
        <v>Irv Hay</v>
      </c>
      <c r="G261" s="2" t="str">
        <f>IF(_xlfn.XLOOKUP(C261,customers!$A$1:$A$1001,customers!$C$1:$C$1001,,0)=0," ",(_xlfn.XLOOKUP(C261,customers!$A$1:$A$1001,customers!$C$1:$C$1001,,0)))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8">
        <f>INDEX(products!$A$1:$G$49,MATCH(orders!$D261,products!$A$1:$A$49,0),MATCH(orders!L$1,products!$A$1:$G$1,0))</f>
        <v>2.9849999999999999</v>
      </c>
      <c r="M261" s="8">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_xlfn.XLOOKUP(orders!C262,customers!$A$1:$A$1001,customers!$B$1:$B$1001,,0)</f>
        <v>Tani Taffarello</v>
      </c>
      <c r="G262" s="2" t="str">
        <f>IF(_xlfn.XLOOKUP(C262,customers!$A$1:$A$1001,customers!$C$1:$C$1001,,0)=0," ",(_xlfn.XLOOKUP(C262,customers!$A$1:$A$1001,customers!$C$1:$C$1001,,0)))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8">
        <f>INDEX(products!$A$1:$G$49,MATCH(orders!$D262,products!$A$1:$A$49,0),MATCH(orders!L$1,products!$A$1:$G$1,0))</f>
        <v>27.484999999999996</v>
      </c>
      <c r="M262" s="8">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_xlfn.XLOOKUP(orders!C263,customers!$A$1:$A$1001,customers!$B$1:$B$1001,,0)</f>
        <v>Monique Canty</v>
      </c>
      <c r="G263" s="2" t="str">
        <f>IF(_xlfn.XLOOKUP(C263,customers!$A$1:$A$1001,customers!$C$1:$C$1001,,0)=0," ",(_xlfn.XLOOKUP(C263,customers!$A$1:$A$1001,customers!$C$1:$C$1001,,0)))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8">
        <f>INDEX(products!$A$1:$G$49,MATCH(orders!$D263,products!$A$1:$A$49,0),MATCH(orders!L$1,products!$A$1:$G$1,0))</f>
        <v>11.95</v>
      </c>
      <c r="M263" s="8">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_xlfn.XLOOKUP(orders!C264,customers!$A$1:$A$1001,customers!$B$1:$B$1001,,0)</f>
        <v>Javier Kopke</v>
      </c>
      <c r="G264" s="2" t="str">
        <f>IF(_xlfn.XLOOKUP(C264,customers!$A$1:$A$1001,customers!$C$1:$C$1001,,0)=0," ",(_xlfn.XLOOKUP(C264,customers!$A$1:$A$1001,customers!$C$1:$C$1001,,0)))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8">
        <f>INDEX(products!$A$1:$G$49,MATCH(orders!$D264,products!$A$1:$A$49,0),MATCH(orders!L$1,products!$A$1:$G$1,0))</f>
        <v>13.75</v>
      </c>
      <c r="M264" s="8">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_xlfn.XLOOKUP(orders!C265,customers!$A$1:$A$1001,customers!$B$1:$B$1001,,0)</f>
        <v>Mar McIver</v>
      </c>
      <c r="G265" s="2" t="str">
        <f>IF(_xlfn.XLOOKUP(C265,customers!$A$1:$A$1001,customers!$C$1:$C$1001,,0)=0," ",(_xlfn.XLOOKUP(C265,customers!$A$1:$A$1001,customers!$C$1:$C$1001,,0)))</f>
        <v xml:space="preserve">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8">
        <f>INDEX(products!$A$1:$G$49,MATCH(orders!$D265,products!$A$1:$A$49,0),MATCH(orders!L$1,products!$A$1:$G$1,0))</f>
        <v>33.464999999999996</v>
      </c>
      <c r="M265" s="8">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_xlfn.XLOOKUP(orders!C266,customers!$A$1:$A$1001,customers!$B$1:$B$1001,,0)</f>
        <v>Arabella Fransewich</v>
      </c>
      <c r="G266" s="2" t="str">
        <f>IF(_xlfn.XLOOKUP(C266,customers!$A$1:$A$1001,customers!$C$1:$C$1001,,0)=0," ",(_xlfn.XLOOKUP(C266,customers!$A$1:$A$1001,customers!$C$1:$C$1001,,0)))</f>
        <v xml:space="preserve">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8">
        <f>INDEX(products!$A$1:$G$49,MATCH(orders!$D266,products!$A$1:$A$49,0),MATCH(orders!L$1,products!$A$1:$G$1,0))</f>
        <v>11.95</v>
      </c>
      <c r="M266" s="8">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_xlfn.XLOOKUP(orders!C267,customers!$A$1:$A$1001,customers!$B$1:$B$1001,,0)</f>
        <v>Violette Hellmore</v>
      </c>
      <c r="G267" s="2" t="str">
        <f>IF(_xlfn.XLOOKUP(C267,customers!$A$1:$A$1001,customers!$C$1:$C$1001,,0)=0," ",(_xlfn.XLOOKUP(C267,customers!$A$1:$A$1001,customers!$C$1:$C$1001,,0)))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8">
        <f>INDEX(products!$A$1:$G$49,MATCH(orders!$D267,products!$A$1:$A$49,0),MATCH(orders!L$1,products!$A$1:$G$1,0))</f>
        <v>5.97</v>
      </c>
      <c r="M267" s="8">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_xlfn.XLOOKUP(orders!C268,customers!$A$1:$A$1001,customers!$B$1:$B$1001,,0)</f>
        <v>Myles Seawright</v>
      </c>
      <c r="G268" s="2" t="str">
        <f>IF(_xlfn.XLOOKUP(C268,customers!$A$1:$A$1001,customers!$C$1:$C$1001,,0)=0," ",(_xlfn.XLOOKUP(C268,customers!$A$1:$A$1001,customers!$C$1:$C$1001,,0)))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8">
        <f>INDEX(products!$A$1:$G$49,MATCH(orders!$D268,products!$A$1:$A$49,0),MATCH(orders!L$1,products!$A$1:$G$1,0))</f>
        <v>12.15</v>
      </c>
      <c r="M268" s="8">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_xlfn.XLOOKUP(orders!C269,customers!$A$1:$A$1001,customers!$B$1:$B$1001,,0)</f>
        <v>Silvana Northeast</v>
      </c>
      <c r="G269" s="2" t="str">
        <f>IF(_xlfn.XLOOKUP(C269,customers!$A$1:$A$1001,customers!$C$1:$C$1001,,0)=0," ",(_xlfn.XLOOKUP(C269,customers!$A$1:$A$1001,customers!$C$1:$C$1001,,0)))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8">
        <f>INDEX(products!$A$1:$G$49,MATCH(orders!$D269,products!$A$1:$A$49,0),MATCH(orders!L$1,products!$A$1:$G$1,0))</f>
        <v>3.645</v>
      </c>
      <c r="M269" s="8">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_xlfn.XLOOKUP(orders!C270,customers!$A$1:$A$1001,customers!$B$1:$B$1001,,0)</f>
        <v>Anselma Attwater</v>
      </c>
      <c r="G270" s="2" t="str">
        <f>IF(_xlfn.XLOOKUP(C270,customers!$A$1:$A$1001,customers!$C$1:$C$1001,,0)=0," ",(_xlfn.XLOOKUP(C270,customers!$A$1:$A$1001,customers!$C$1:$C$1001,,0)))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8">
        <f>INDEX(products!$A$1:$G$49,MATCH(orders!$D270,products!$A$1:$A$49,0),MATCH(orders!L$1,products!$A$1:$G$1,0))</f>
        <v>9.9499999999999993</v>
      </c>
      <c r="M270" s="8">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_xlfn.XLOOKUP(orders!C271,customers!$A$1:$A$1001,customers!$B$1:$B$1001,,0)</f>
        <v>Monica Fearon</v>
      </c>
      <c r="G271" s="2" t="str">
        <f>IF(_xlfn.XLOOKUP(C271,customers!$A$1:$A$1001,customers!$C$1:$C$1001,,0)=0," ",(_xlfn.XLOOKUP(C271,customers!$A$1:$A$1001,customers!$C$1:$C$1001,,0)))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8">
        <f>INDEX(products!$A$1:$G$49,MATCH(orders!$D271,products!$A$1:$A$49,0),MATCH(orders!L$1,products!$A$1:$G$1,0))</f>
        <v>2.9849999999999999</v>
      </c>
      <c r="M271" s="8">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_xlfn.XLOOKUP(orders!C272,customers!$A$1:$A$1001,customers!$B$1:$B$1001,,0)</f>
        <v>Barney Chisnell</v>
      </c>
      <c r="G272" s="2" t="str">
        <f>IF(_xlfn.XLOOKUP(C272,customers!$A$1:$A$1001,customers!$C$1:$C$1001,,0)=0," ",(_xlfn.XLOOKUP(C272,customers!$A$1:$A$1001,customers!$C$1:$C$1001,,0)))</f>
        <v xml:space="preserve">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8">
        <f>INDEX(products!$A$1:$G$49,MATCH(orders!$D272,products!$A$1:$A$49,0),MATCH(orders!L$1,products!$A$1:$G$1,0))</f>
        <v>7.29</v>
      </c>
      <c r="M272" s="8">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_xlfn.XLOOKUP(orders!C273,customers!$A$1:$A$1001,customers!$B$1:$B$1001,,0)</f>
        <v>Jasper Sisneros</v>
      </c>
      <c r="G273" s="2" t="str">
        <f>IF(_xlfn.XLOOKUP(C273,customers!$A$1:$A$1001,customers!$C$1:$C$1001,,0)=0," ",(_xlfn.XLOOKUP(C273,customers!$A$1:$A$1001,customers!$C$1:$C$1001,,0)))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8">
        <f>INDEX(products!$A$1:$G$49,MATCH(orders!$D273,products!$A$1:$A$49,0),MATCH(orders!L$1,products!$A$1:$G$1,0))</f>
        <v>2.9849999999999999</v>
      </c>
      <c r="M273" s="8">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_xlfn.XLOOKUP(orders!C274,customers!$A$1:$A$1001,customers!$B$1:$B$1001,,0)</f>
        <v>Zachariah Carlson</v>
      </c>
      <c r="G274" s="2" t="str">
        <f>IF(_xlfn.XLOOKUP(C274,customers!$A$1:$A$1001,customers!$C$1:$C$1001,,0)=0," ",(_xlfn.XLOOKUP(C274,customers!$A$1:$A$1001,customers!$C$1:$C$1001,,0)))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8">
        <f>INDEX(products!$A$1:$G$49,MATCH(orders!$D274,products!$A$1:$A$49,0),MATCH(orders!L$1,products!$A$1:$G$1,0))</f>
        <v>11.95</v>
      </c>
      <c r="M274" s="8">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_xlfn.XLOOKUP(orders!C275,customers!$A$1:$A$1001,customers!$B$1:$B$1001,,0)</f>
        <v>Warner Maddox</v>
      </c>
      <c r="G275" s="2" t="str">
        <f>IF(_xlfn.XLOOKUP(C275,customers!$A$1:$A$1001,customers!$C$1:$C$1001,,0)=0," ",(_xlfn.XLOOKUP(C275,customers!$A$1:$A$1001,customers!$C$1:$C$1001,,0)))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8">
        <f>INDEX(products!$A$1:$G$49,MATCH(orders!$D275,products!$A$1:$A$49,0),MATCH(orders!L$1,products!$A$1:$G$1,0))</f>
        <v>3.8849999999999998</v>
      </c>
      <c r="M275" s="8">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_xlfn.XLOOKUP(orders!C276,customers!$A$1:$A$1001,customers!$B$1:$B$1001,,0)</f>
        <v>Donnie Hedlestone</v>
      </c>
      <c r="G276" s="2" t="str">
        <f>IF(_xlfn.XLOOKUP(C276,customers!$A$1:$A$1001,customers!$C$1:$C$1001,,0)=0," ",(_xlfn.XLOOKUP(C276,customers!$A$1:$A$1001,customers!$C$1:$C$1001,,0)))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8">
        <f>INDEX(products!$A$1:$G$49,MATCH(orders!$D276,products!$A$1:$A$49,0),MATCH(orders!L$1,products!$A$1:$G$1,0))</f>
        <v>25.874999999999996</v>
      </c>
      <c r="M276" s="8">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_xlfn.XLOOKUP(orders!C277,customers!$A$1:$A$1001,customers!$B$1:$B$1001,,0)</f>
        <v>Teddi Crowthe</v>
      </c>
      <c r="G277" s="2" t="str">
        <f>IF(_xlfn.XLOOKUP(C277,customers!$A$1:$A$1001,customers!$C$1:$C$1001,,0)=0," ",(_xlfn.XLOOKUP(C277,customers!$A$1:$A$1001,customers!$C$1:$C$1001,,0)))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8">
        <f>INDEX(products!$A$1:$G$49,MATCH(orders!$D277,products!$A$1:$A$49,0),MATCH(orders!L$1,products!$A$1:$G$1,0))</f>
        <v>34.154999999999994</v>
      </c>
      <c r="M277" s="8">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_xlfn.XLOOKUP(orders!C278,customers!$A$1:$A$1001,customers!$B$1:$B$1001,,0)</f>
        <v>Dorelia Bury</v>
      </c>
      <c r="G278" s="2" t="str">
        <f>IF(_xlfn.XLOOKUP(C278,customers!$A$1:$A$1001,customers!$C$1:$C$1001,,0)=0," ",(_xlfn.XLOOKUP(C278,customers!$A$1:$A$1001,customers!$C$1:$C$1001,,0)))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8">
        <f>INDEX(products!$A$1:$G$49,MATCH(orders!$D278,products!$A$1:$A$49,0),MATCH(orders!L$1,products!$A$1:$G$1,0))</f>
        <v>27.484999999999996</v>
      </c>
      <c r="M278" s="8">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_xlfn.XLOOKUP(orders!C279,customers!$A$1:$A$1001,customers!$B$1:$B$1001,,0)</f>
        <v>Gussy Broadbear</v>
      </c>
      <c r="G279" s="2" t="str">
        <f>IF(_xlfn.XLOOKUP(C279,customers!$A$1:$A$1001,customers!$C$1:$C$1001,,0)=0," ",(_xlfn.XLOOKUP(C279,customers!$A$1:$A$1001,customers!$C$1:$C$1001,,0)))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8">
        <f>INDEX(products!$A$1:$G$49,MATCH(orders!$D279,products!$A$1:$A$49,0),MATCH(orders!L$1,products!$A$1:$G$1,0))</f>
        <v>14.85</v>
      </c>
      <c r="M279" s="8">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_xlfn.XLOOKUP(orders!C280,customers!$A$1:$A$1001,customers!$B$1:$B$1001,,0)</f>
        <v>Emlynne Palfrey</v>
      </c>
      <c r="G280" s="2" t="str">
        <f>IF(_xlfn.XLOOKUP(C280,customers!$A$1:$A$1001,customers!$C$1:$C$1001,,0)=0," ",(_xlfn.XLOOKUP(C280,customers!$A$1:$A$1001,customers!$C$1:$C$1001,,0)))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8">
        <f>INDEX(products!$A$1:$G$49,MATCH(orders!$D280,products!$A$1:$A$49,0),MATCH(orders!L$1,products!$A$1:$G$1,0))</f>
        <v>3.8849999999999998</v>
      </c>
      <c r="M280" s="8">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_xlfn.XLOOKUP(orders!C281,customers!$A$1:$A$1001,customers!$B$1:$B$1001,,0)</f>
        <v>Parsifal Metrick</v>
      </c>
      <c r="G281" s="2" t="str">
        <f>IF(_xlfn.XLOOKUP(C281,customers!$A$1:$A$1001,customers!$C$1:$C$1001,,0)=0," ",(_xlfn.XLOOKUP(C281,customers!$A$1:$A$1001,customers!$C$1:$C$1001,,0)))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8">
        <f>INDEX(products!$A$1:$G$49,MATCH(orders!$D281,products!$A$1:$A$49,0),MATCH(orders!L$1,products!$A$1:$G$1,0))</f>
        <v>33.464999999999996</v>
      </c>
      <c r="M281" s="8">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_xlfn.XLOOKUP(orders!C282,customers!$A$1:$A$1001,customers!$B$1:$B$1001,,0)</f>
        <v>Christopher Grieveson</v>
      </c>
      <c r="G282" s="2" t="str">
        <f>IF(_xlfn.XLOOKUP(C282,customers!$A$1:$A$1001,customers!$C$1:$C$1001,,0)=0," ",(_xlfn.XLOOKUP(C282,customers!$A$1:$A$1001,customers!$C$1:$C$1001,,0)))</f>
        <v xml:space="preserve">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8">
        <f>INDEX(products!$A$1:$G$49,MATCH(orders!$D282,products!$A$1:$A$49,0),MATCH(orders!L$1,products!$A$1:$G$1,0))</f>
        <v>8.25</v>
      </c>
      <c r="M282" s="8">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_xlfn.XLOOKUP(orders!C283,customers!$A$1:$A$1001,customers!$B$1:$B$1001,,0)</f>
        <v>Karlan Karby</v>
      </c>
      <c r="G283" s="2" t="str">
        <f>IF(_xlfn.XLOOKUP(C283,customers!$A$1:$A$1001,customers!$C$1:$C$1001,,0)=0," ",(_xlfn.XLOOKUP(C283,customers!$A$1:$A$1001,customers!$C$1:$C$1001,,0)))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8">
        <f>INDEX(products!$A$1:$G$49,MATCH(orders!$D283,products!$A$1:$A$49,0),MATCH(orders!L$1,products!$A$1:$G$1,0))</f>
        <v>14.85</v>
      </c>
      <c r="M283" s="8">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_xlfn.XLOOKUP(orders!C284,customers!$A$1:$A$1001,customers!$B$1:$B$1001,,0)</f>
        <v>Flory Crumpe</v>
      </c>
      <c r="G284" s="2" t="str">
        <f>IF(_xlfn.XLOOKUP(C284,customers!$A$1:$A$1001,customers!$C$1:$C$1001,,0)=0," ",(_xlfn.XLOOKUP(C284,customers!$A$1:$A$1001,customers!$C$1:$C$1001,,0)))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8">
        <f>INDEX(products!$A$1:$G$49,MATCH(orders!$D284,products!$A$1:$A$49,0),MATCH(orders!L$1,products!$A$1:$G$1,0))</f>
        <v>7.77</v>
      </c>
      <c r="M284" s="8">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_xlfn.XLOOKUP(orders!C285,customers!$A$1:$A$1001,customers!$B$1:$B$1001,,0)</f>
        <v>Amity Chatto</v>
      </c>
      <c r="G285" s="2" t="str">
        <f>IF(_xlfn.XLOOKUP(C285,customers!$A$1:$A$1001,customers!$C$1:$C$1001,,0)=0," ",(_xlfn.XLOOKUP(C285,customers!$A$1:$A$1001,customers!$C$1:$C$1001,,0)))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8">
        <f>INDEX(products!$A$1:$G$49,MATCH(orders!$D285,products!$A$1:$A$49,0),MATCH(orders!L$1,products!$A$1:$G$1,0))</f>
        <v>5.3699999999999992</v>
      </c>
      <c r="M285" s="8">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_xlfn.XLOOKUP(orders!C286,customers!$A$1:$A$1001,customers!$B$1:$B$1001,,0)</f>
        <v>Nanine McCarthy</v>
      </c>
      <c r="G286" s="2" t="str">
        <f>IF(_xlfn.XLOOKUP(C286,customers!$A$1:$A$1001,customers!$C$1:$C$1001,,0)=0," ",(_xlfn.XLOOKUP(C286,customers!$A$1:$A$1001,customers!$C$1:$C$1001,,0)))</f>
        <v xml:space="preserve">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8">
        <f>INDEX(products!$A$1:$G$49,MATCH(orders!$D286,products!$A$1:$A$49,0),MATCH(orders!L$1,products!$A$1:$G$1,0))</f>
        <v>31.624999999999996</v>
      </c>
      <c r="M286" s="8">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_xlfn.XLOOKUP(orders!C287,customers!$A$1:$A$1001,customers!$B$1:$B$1001,,0)</f>
        <v>Lyndsey Megany</v>
      </c>
      <c r="G287" s="2" t="str">
        <f>IF(_xlfn.XLOOKUP(C287,customers!$A$1:$A$1001,customers!$C$1:$C$1001,,0)=0," ",(_xlfn.XLOOKUP(C287,customers!$A$1:$A$1001,customers!$C$1:$C$1001,,0)))</f>
        <v xml:space="preserve">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8">
        <f>INDEX(products!$A$1:$G$49,MATCH(orders!$D287,products!$A$1:$A$49,0),MATCH(orders!L$1,products!$A$1:$G$1,0))</f>
        <v>36.454999999999998</v>
      </c>
      <c r="M287" s="8">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_xlfn.XLOOKUP(orders!C288,customers!$A$1:$A$1001,customers!$B$1:$B$1001,,0)</f>
        <v>Byram Mergue</v>
      </c>
      <c r="G288" s="2" t="str">
        <f>IF(_xlfn.XLOOKUP(C288,customers!$A$1:$A$1001,customers!$C$1:$C$1001,,0)=0," ",(_xlfn.XLOOKUP(C288,customers!$A$1:$A$1001,customers!$C$1:$C$1001,,0)))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8">
        <f>INDEX(products!$A$1:$G$49,MATCH(orders!$D288,products!$A$1:$A$49,0),MATCH(orders!L$1,products!$A$1:$G$1,0))</f>
        <v>3.375</v>
      </c>
      <c r="M288" s="8">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_xlfn.XLOOKUP(orders!C289,customers!$A$1:$A$1001,customers!$B$1:$B$1001,,0)</f>
        <v>Kerr Patise</v>
      </c>
      <c r="G289" s="2" t="str">
        <f>IF(_xlfn.XLOOKUP(C289,customers!$A$1:$A$1001,customers!$C$1:$C$1001,,0)=0," ",(_xlfn.XLOOKUP(C289,customers!$A$1:$A$1001,customers!$C$1:$C$1001,,0)))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8">
        <f>INDEX(products!$A$1:$G$49,MATCH(orders!$D289,products!$A$1:$A$49,0),MATCH(orders!L$1,products!$A$1:$G$1,0))</f>
        <v>3.5849999999999995</v>
      </c>
      <c r="M289" s="8">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_xlfn.XLOOKUP(orders!C290,customers!$A$1:$A$1001,customers!$B$1:$B$1001,,0)</f>
        <v>Mathew Goulter</v>
      </c>
      <c r="G290" s="2" t="str">
        <f>IF(_xlfn.XLOOKUP(C290,customers!$A$1:$A$1001,customers!$C$1:$C$1001,,0)=0," ",(_xlfn.XLOOKUP(C290,customers!$A$1:$A$1001,customers!$C$1:$C$1001,,0)))</f>
        <v xml:space="preserve">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8">
        <f>INDEX(products!$A$1:$G$49,MATCH(orders!$D290,products!$A$1:$A$49,0),MATCH(orders!L$1,products!$A$1:$G$1,0))</f>
        <v>8.25</v>
      </c>
      <c r="M290" s="8">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_xlfn.XLOOKUP(orders!C291,customers!$A$1:$A$1001,customers!$B$1:$B$1001,,0)</f>
        <v>Marris Grcic</v>
      </c>
      <c r="G291" s="2" t="str">
        <f>IF(_xlfn.XLOOKUP(C291,customers!$A$1:$A$1001,customers!$C$1:$C$1001,,0)=0," ",(_xlfn.XLOOKUP(C291,customers!$A$1:$A$1001,customers!$C$1:$C$1001,,0)))</f>
        <v xml:space="preserve">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8">
        <f>INDEX(products!$A$1:$G$49,MATCH(orders!$D291,products!$A$1:$A$49,0),MATCH(orders!L$1,products!$A$1:$G$1,0))</f>
        <v>2.6849999999999996</v>
      </c>
      <c r="M291" s="8">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_xlfn.XLOOKUP(orders!C292,customers!$A$1:$A$1001,customers!$B$1:$B$1001,,0)</f>
        <v>Domeniga Duke</v>
      </c>
      <c r="G292" s="2" t="str">
        <f>IF(_xlfn.XLOOKUP(C292,customers!$A$1:$A$1001,customers!$C$1:$C$1001,,0)=0," ",(_xlfn.XLOOKUP(C292,customers!$A$1:$A$1001,customers!$C$1:$C$1001,,0)))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8">
        <f>INDEX(products!$A$1:$G$49,MATCH(orders!$D292,products!$A$1:$A$49,0),MATCH(orders!L$1,products!$A$1:$G$1,0))</f>
        <v>9.9499999999999993</v>
      </c>
      <c r="M292" s="8">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_xlfn.XLOOKUP(orders!C293,customers!$A$1:$A$1001,customers!$B$1:$B$1001,,0)</f>
        <v>Violante Skouling</v>
      </c>
      <c r="G293" s="2" t="str">
        <f>IF(_xlfn.XLOOKUP(C293,customers!$A$1:$A$1001,customers!$C$1:$C$1001,,0)=0," ",(_xlfn.XLOOKUP(C293,customers!$A$1:$A$1001,customers!$C$1:$C$1001,,0)))</f>
        <v xml:space="preserve">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8">
        <f>INDEX(products!$A$1:$G$49,MATCH(orders!$D293,products!$A$1:$A$49,0),MATCH(orders!L$1,products!$A$1:$G$1,0))</f>
        <v>8.25</v>
      </c>
      <c r="M293" s="8">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_xlfn.XLOOKUP(orders!C294,customers!$A$1:$A$1001,customers!$B$1:$B$1001,,0)</f>
        <v>Isidore Hussey</v>
      </c>
      <c r="G294" s="2" t="str">
        <f>IF(_xlfn.XLOOKUP(C294,customers!$A$1:$A$1001,customers!$C$1:$C$1001,,0)=0," ",(_xlfn.XLOOKUP(C294,customers!$A$1:$A$1001,customers!$C$1:$C$1001,,0)))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8">
        <f>INDEX(products!$A$1:$G$49,MATCH(orders!$D294,products!$A$1:$A$49,0),MATCH(orders!L$1,products!$A$1:$G$1,0))</f>
        <v>5.97</v>
      </c>
      <c r="M294" s="8">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_xlfn.XLOOKUP(orders!C295,customers!$A$1:$A$1001,customers!$B$1:$B$1001,,0)</f>
        <v>Cassie Pinkerton</v>
      </c>
      <c r="G295" s="2" t="str">
        <f>IF(_xlfn.XLOOKUP(C295,customers!$A$1:$A$1001,customers!$C$1:$C$1001,,0)=0," ",(_xlfn.XLOOKUP(C295,customers!$A$1:$A$1001,customers!$C$1:$C$1001,,0)))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8">
        <f>INDEX(products!$A$1:$G$49,MATCH(orders!$D295,products!$A$1:$A$49,0),MATCH(orders!L$1,products!$A$1:$G$1,0))</f>
        <v>5.97</v>
      </c>
      <c r="M295" s="8">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_xlfn.XLOOKUP(orders!C296,customers!$A$1:$A$1001,customers!$B$1:$B$1001,,0)</f>
        <v>Micki Fero</v>
      </c>
      <c r="G296" s="2" t="str">
        <f>IF(_xlfn.XLOOKUP(C296,customers!$A$1:$A$1001,customers!$C$1:$C$1001,,0)=0," ",(_xlfn.XLOOKUP(C296,customers!$A$1:$A$1001,customers!$C$1:$C$1001,,0)))</f>
        <v xml:space="preserve">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8">
        <f>INDEX(products!$A$1:$G$49,MATCH(orders!$D296,products!$A$1:$A$49,0),MATCH(orders!L$1,products!$A$1:$G$1,0))</f>
        <v>14.85</v>
      </c>
      <c r="M296" s="8">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_xlfn.XLOOKUP(orders!C297,customers!$A$1:$A$1001,customers!$B$1:$B$1001,,0)</f>
        <v>Cybill Graddell</v>
      </c>
      <c r="G297" s="2" t="str">
        <f>IF(_xlfn.XLOOKUP(C297,customers!$A$1:$A$1001,customers!$C$1:$C$1001,,0)=0," ",(_xlfn.XLOOKUP(C297,customers!$A$1:$A$1001,customers!$C$1:$C$1001,,0)))</f>
        <v xml:space="preserve">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8">
        <f>INDEX(products!$A$1:$G$49,MATCH(orders!$D297,products!$A$1:$A$49,0),MATCH(orders!L$1,products!$A$1:$G$1,0))</f>
        <v>13.75</v>
      </c>
      <c r="M297" s="8">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_xlfn.XLOOKUP(orders!C298,customers!$A$1:$A$1001,customers!$B$1:$B$1001,,0)</f>
        <v>Dorian Vizor</v>
      </c>
      <c r="G298" s="2" t="str">
        <f>IF(_xlfn.XLOOKUP(C298,customers!$A$1:$A$1001,customers!$C$1:$C$1001,,0)=0," ",(_xlfn.XLOOKUP(C298,customers!$A$1:$A$1001,customers!$C$1:$C$1001,,0)))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8">
        <f>INDEX(products!$A$1:$G$49,MATCH(orders!$D298,products!$A$1:$A$49,0),MATCH(orders!L$1,products!$A$1:$G$1,0))</f>
        <v>5.97</v>
      </c>
      <c r="M298" s="8">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_xlfn.XLOOKUP(orders!C299,customers!$A$1:$A$1001,customers!$B$1:$B$1001,,0)</f>
        <v>Eddi Sedgebeer</v>
      </c>
      <c r="G299" s="2" t="str">
        <f>IF(_xlfn.XLOOKUP(C299,customers!$A$1:$A$1001,customers!$C$1:$C$1001,,0)=0," ",(_xlfn.XLOOKUP(C299,customers!$A$1:$A$1001,customers!$C$1:$C$1001,,0)))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8">
        <f>INDEX(products!$A$1:$G$49,MATCH(orders!$D299,products!$A$1:$A$49,0),MATCH(orders!L$1,products!$A$1:$G$1,0))</f>
        <v>5.3699999999999992</v>
      </c>
      <c r="M299" s="8">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_xlfn.XLOOKUP(orders!C300,customers!$A$1:$A$1001,customers!$B$1:$B$1001,,0)</f>
        <v>Ken Lestrange</v>
      </c>
      <c r="G300" s="2" t="str">
        <f>IF(_xlfn.XLOOKUP(C300,customers!$A$1:$A$1001,customers!$C$1:$C$1001,,0)=0," ",(_xlfn.XLOOKUP(C300,customers!$A$1:$A$1001,customers!$C$1:$C$1001,,0)))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8">
        <f>INDEX(products!$A$1:$G$49,MATCH(orders!$D300,products!$A$1:$A$49,0),MATCH(orders!L$1,products!$A$1:$G$1,0))</f>
        <v>4.4550000000000001</v>
      </c>
      <c r="M300" s="8">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_xlfn.XLOOKUP(orders!C301,customers!$A$1:$A$1001,customers!$B$1:$B$1001,,0)</f>
        <v>Lacee Tanti</v>
      </c>
      <c r="G301" s="2" t="str">
        <f>IF(_xlfn.XLOOKUP(C301,customers!$A$1:$A$1001,customers!$C$1:$C$1001,,0)=0," ",(_xlfn.XLOOKUP(C301,customers!$A$1:$A$1001,customers!$C$1:$C$1001,,0)))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8">
        <f>INDEX(products!$A$1:$G$49,MATCH(orders!$D301,products!$A$1:$A$49,0),MATCH(orders!L$1,products!$A$1:$G$1,0))</f>
        <v>34.154999999999994</v>
      </c>
      <c r="M301" s="8">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_xlfn.XLOOKUP(orders!C302,customers!$A$1:$A$1001,customers!$B$1:$B$1001,,0)</f>
        <v>Arel De Lasci</v>
      </c>
      <c r="G302" s="2" t="str">
        <f>IF(_xlfn.XLOOKUP(C302,customers!$A$1:$A$1001,customers!$C$1:$C$1001,,0)=0," ",(_xlfn.XLOOKUP(C302,customers!$A$1:$A$1001,customers!$C$1:$C$1001,,0)))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8">
        <f>INDEX(products!$A$1:$G$49,MATCH(orders!$D302,products!$A$1:$A$49,0),MATCH(orders!L$1,products!$A$1:$G$1,0))</f>
        <v>12.95</v>
      </c>
      <c r="M302" s="8">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_xlfn.XLOOKUP(orders!C303,customers!$A$1:$A$1001,customers!$B$1:$B$1001,,0)</f>
        <v>Trescha Jedrachowicz</v>
      </c>
      <c r="G303" s="2" t="str">
        <f>IF(_xlfn.XLOOKUP(C303,customers!$A$1:$A$1001,customers!$C$1:$C$1001,,0)=0," ",(_xlfn.XLOOKUP(C303,customers!$A$1:$A$1001,customers!$C$1:$C$1001,,0)))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8">
        <f>INDEX(products!$A$1:$G$49,MATCH(orders!$D303,products!$A$1:$A$49,0),MATCH(orders!L$1,products!$A$1:$G$1,0))</f>
        <v>3.8849999999999998</v>
      </c>
      <c r="M303" s="8">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_xlfn.XLOOKUP(orders!C304,customers!$A$1:$A$1001,customers!$B$1:$B$1001,,0)</f>
        <v>Perkin Stonner</v>
      </c>
      <c r="G304" s="2" t="str">
        <f>IF(_xlfn.XLOOKUP(C304,customers!$A$1:$A$1001,customers!$C$1:$C$1001,,0)=0," ",(_xlfn.XLOOKUP(C304,customers!$A$1:$A$1001,customers!$C$1:$C$1001,,0)))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8">
        <f>INDEX(products!$A$1:$G$49,MATCH(orders!$D304,products!$A$1:$A$49,0),MATCH(orders!L$1,products!$A$1:$G$1,0))</f>
        <v>6.75</v>
      </c>
      <c r="M304" s="8">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_xlfn.XLOOKUP(orders!C305,customers!$A$1:$A$1001,customers!$B$1:$B$1001,,0)</f>
        <v>Darrin Tingly</v>
      </c>
      <c r="G305" s="2" t="str">
        <f>IF(_xlfn.XLOOKUP(C305,customers!$A$1:$A$1001,customers!$C$1:$C$1001,,0)=0," ",(_xlfn.XLOOKUP(C305,customers!$A$1:$A$1001,customers!$C$1:$C$1001,,0)))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8">
        <f>INDEX(products!$A$1:$G$49,MATCH(orders!$D305,products!$A$1:$A$49,0),MATCH(orders!L$1,products!$A$1:$G$1,0))</f>
        <v>27.945</v>
      </c>
      <c r="M305" s="8">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_xlfn.XLOOKUP(orders!C306,customers!$A$1:$A$1001,customers!$B$1:$B$1001,,0)</f>
        <v>Claudetta Rushe</v>
      </c>
      <c r="G306" s="2" t="str">
        <f>IF(_xlfn.XLOOKUP(C306,customers!$A$1:$A$1001,customers!$C$1:$C$1001,,0)=0," ",(_xlfn.XLOOKUP(C306,customers!$A$1:$A$1001,customers!$C$1:$C$1001,,0)))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8">
        <f>INDEX(products!$A$1:$G$49,MATCH(orders!$D306,products!$A$1:$A$49,0),MATCH(orders!L$1,products!$A$1:$G$1,0))</f>
        <v>3.8849999999999998</v>
      </c>
      <c r="M306" s="8">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_xlfn.XLOOKUP(orders!C307,customers!$A$1:$A$1001,customers!$B$1:$B$1001,,0)</f>
        <v>Benn Checci</v>
      </c>
      <c r="G307" s="2" t="str">
        <f>IF(_xlfn.XLOOKUP(C307,customers!$A$1:$A$1001,customers!$C$1:$C$1001,,0)=0," ",(_xlfn.XLOOKUP(C307,customers!$A$1:$A$1001,customers!$C$1:$C$1001,,0)))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8">
        <f>INDEX(products!$A$1:$G$49,MATCH(orders!$D307,products!$A$1:$A$49,0),MATCH(orders!L$1,products!$A$1:$G$1,0))</f>
        <v>4.3650000000000002</v>
      </c>
      <c r="M307" s="8">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_xlfn.XLOOKUP(orders!C308,customers!$A$1:$A$1001,customers!$B$1:$B$1001,,0)</f>
        <v>Janifer Bagot</v>
      </c>
      <c r="G308" s="2" t="str">
        <f>IF(_xlfn.XLOOKUP(C308,customers!$A$1:$A$1001,customers!$C$1:$C$1001,,0)=0," ",(_xlfn.XLOOKUP(C308,customers!$A$1:$A$1001,customers!$C$1:$C$1001,,0)))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8">
        <f>INDEX(products!$A$1:$G$49,MATCH(orders!$D308,products!$A$1:$A$49,0),MATCH(orders!L$1,products!$A$1:$G$1,0))</f>
        <v>2.9849999999999999</v>
      </c>
      <c r="M308" s="8">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_xlfn.XLOOKUP(orders!C309,customers!$A$1:$A$1001,customers!$B$1:$B$1001,,0)</f>
        <v>Ermin Beeble</v>
      </c>
      <c r="G309" s="2" t="str">
        <f>IF(_xlfn.XLOOKUP(C309,customers!$A$1:$A$1001,customers!$C$1:$C$1001,,0)=0," ",(_xlfn.XLOOKUP(C309,customers!$A$1:$A$1001,customers!$C$1:$C$1001,,0)))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8">
        <f>INDEX(products!$A$1:$G$49,MATCH(orders!$D309,products!$A$1:$A$49,0),MATCH(orders!L$1,products!$A$1:$G$1,0))</f>
        <v>11.25</v>
      </c>
      <c r="M309" s="8">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_xlfn.XLOOKUP(orders!C310,customers!$A$1:$A$1001,customers!$B$1:$B$1001,,0)</f>
        <v>Cos Fluin</v>
      </c>
      <c r="G310" s="2" t="str">
        <f>IF(_xlfn.XLOOKUP(C310,customers!$A$1:$A$1001,customers!$C$1:$C$1001,,0)=0," ",(_xlfn.XLOOKUP(C310,customers!$A$1:$A$1001,customers!$C$1:$C$1001,,0)))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8">
        <f>INDEX(products!$A$1:$G$49,MATCH(orders!$D310,products!$A$1:$A$49,0),MATCH(orders!L$1,products!$A$1:$G$1,0))</f>
        <v>11.25</v>
      </c>
      <c r="M310" s="8">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_xlfn.XLOOKUP(orders!C311,customers!$A$1:$A$1001,customers!$B$1:$B$1001,,0)</f>
        <v>Eveleen Bletsor</v>
      </c>
      <c r="G311" s="2" t="str">
        <f>IF(_xlfn.XLOOKUP(C311,customers!$A$1:$A$1001,customers!$C$1:$C$1001,,0)=0," ",(_xlfn.XLOOKUP(C311,customers!$A$1:$A$1001,customers!$C$1:$C$1001,,0)))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8">
        <f>INDEX(products!$A$1:$G$49,MATCH(orders!$D311,products!$A$1:$A$49,0),MATCH(orders!L$1,products!$A$1:$G$1,0))</f>
        <v>4.3650000000000002</v>
      </c>
      <c r="M311" s="8">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_xlfn.XLOOKUP(orders!C312,customers!$A$1:$A$1001,customers!$B$1:$B$1001,,0)</f>
        <v>Paola Brydell</v>
      </c>
      <c r="G312" s="2" t="str">
        <f>IF(_xlfn.XLOOKUP(C312,customers!$A$1:$A$1001,customers!$C$1:$C$1001,,0)=0," ",(_xlfn.XLOOKUP(C312,customers!$A$1:$A$1001,customers!$C$1:$C$1001,,0)))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8">
        <f>INDEX(products!$A$1:$G$49,MATCH(orders!$D312,products!$A$1:$A$49,0),MATCH(orders!L$1,products!$A$1:$G$1,0))</f>
        <v>14.85</v>
      </c>
      <c r="M312" s="8">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_xlfn.XLOOKUP(orders!C313,customers!$A$1:$A$1001,customers!$B$1:$B$1001,,0)</f>
        <v>Claudetta Rushe</v>
      </c>
      <c r="G313" s="2" t="str">
        <f>IF(_xlfn.XLOOKUP(C313,customers!$A$1:$A$1001,customers!$C$1:$C$1001,,0)=0," ",(_xlfn.XLOOKUP(C313,customers!$A$1:$A$1001,customers!$C$1:$C$1001,,0)))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8">
        <f>INDEX(products!$A$1:$G$49,MATCH(orders!$D313,products!$A$1:$A$49,0),MATCH(orders!L$1,products!$A$1:$G$1,0))</f>
        <v>31.624999999999996</v>
      </c>
      <c r="M313" s="8">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_xlfn.XLOOKUP(orders!C314,customers!$A$1:$A$1001,customers!$B$1:$B$1001,,0)</f>
        <v>Natka Leethem</v>
      </c>
      <c r="G314" s="2" t="str">
        <f>IF(_xlfn.XLOOKUP(C314,customers!$A$1:$A$1001,customers!$C$1:$C$1001,,0)=0," ",(_xlfn.XLOOKUP(C314,customers!$A$1:$A$1001,customers!$C$1:$C$1001,,0)))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8">
        <f>INDEX(products!$A$1:$G$49,MATCH(orders!$D314,products!$A$1:$A$49,0),MATCH(orders!L$1,products!$A$1:$G$1,0))</f>
        <v>5.97</v>
      </c>
      <c r="M314" s="8">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_xlfn.XLOOKUP(orders!C315,customers!$A$1:$A$1001,customers!$B$1:$B$1001,,0)</f>
        <v>Ailene Nesfield</v>
      </c>
      <c r="G315" s="2" t="str">
        <f>IF(_xlfn.XLOOKUP(C315,customers!$A$1:$A$1001,customers!$C$1:$C$1001,,0)=0," ",(_xlfn.XLOOKUP(C315,customers!$A$1:$A$1001,customers!$C$1:$C$1001,,0)))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8">
        <f>INDEX(products!$A$1:$G$49,MATCH(orders!$D315,products!$A$1:$A$49,0),MATCH(orders!L$1,products!$A$1:$G$1,0))</f>
        <v>9.9499999999999993</v>
      </c>
      <c r="M315" s="8">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_xlfn.XLOOKUP(orders!C316,customers!$A$1:$A$1001,customers!$B$1:$B$1001,,0)</f>
        <v>Stacy Pickworth</v>
      </c>
      <c r="G316" s="2" t="str">
        <f>IF(_xlfn.XLOOKUP(C316,customers!$A$1:$A$1001,customers!$C$1:$C$1001,,0)=0," ",(_xlfn.XLOOKUP(C316,customers!$A$1:$A$1001,customers!$C$1:$C$1001,,0)))</f>
        <v xml:space="preserve">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8">
        <f>INDEX(products!$A$1:$G$49,MATCH(orders!$D316,products!$A$1:$A$49,0),MATCH(orders!L$1,products!$A$1:$G$1,0))</f>
        <v>8.9499999999999993</v>
      </c>
      <c r="M316" s="8">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_xlfn.XLOOKUP(orders!C317,customers!$A$1:$A$1001,customers!$B$1:$B$1001,,0)</f>
        <v>Melli Brockway</v>
      </c>
      <c r="G317" s="2" t="str">
        <f>IF(_xlfn.XLOOKUP(C317,customers!$A$1:$A$1001,customers!$C$1:$C$1001,,0)=0," ",(_xlfn.XLOOKUP(C317,customers!$A$1:$A$1001,customers!$C$1:$C$1001,,0)))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8">
        <f>INDEX(products!$A$1:$G$49,MATCH(orders!$D317,products!$A$1:$A$49,0),MATCH(orders!L$1,products!$A$1:$G$1,0))</f>
        <v>34.154999999999994</v>
      </c>
      <c r="M317" s="8">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_xlfn.XLOOKUP(orders!C318,customers!$A$1:$A$1001,customers!$B$1:$B$1001,,0)</f>
        <v>Nanny Lush</v>
      </c>
      <c r="G318" s="2" t="str">
        <f>IF(_xlfn.XLOOKUP(C318,customers!$A$1:$A$1001,customers!$C$1:$C$1001,,0)=0," ",(_xlfn.XLOOKUP(C318,customers!$A$1:$A$1001,customers!$C$1:$C$1001,,0)))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8">
        <f>INDEX(products!$A$1:$G$49,MATCH(orders!$D318,products!$A$1:$A$49,0),MATCH(orders!L$1,products!$A$1:$G$1,0))</f>
        <v>34.154999999999994</v>
      </c>
      <c r="M318" s="8">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_xlfn.XLOOKUP(orders!C319,customers!$A$1:$A$1001,customers!$B$1:$B$1001,,0)</f>
        <v>Selma McMillian</v>
      </c>
      <c r="G319" s="2" t="str">
        <f>IF(_xlfn.XLOOKUP(C319,customers!$A$1:$A$1001,customers!$C$1:$C$1001,,0)=0," ",(_xlfn.XLOOKUP(C319,customers!$A$1:$A$1001,customers!$C$1:$C$1001,,0)))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8">
        <f>INDEX(products!$A$1:$G$49,MATCH(orders!$D319,products!$A$1:$A$49,0),MATCH(orders!L$1,products!$A$1:$G$1,0))</f>
        <v>7.29</v>
      </c>
      <c r="M319" s="8">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_xlfn.XLOOKUP(orders!C320,customers!$A$1:$A$1001,customers!$B$1:$B$1001,,0)</f>
        <v>Tess Bennison</v>
      </c>
      <c r="G320" s="2" t="str">
        <f>IF(_xlfn.XLOOKUP(C320,customers!$A$1:$A$1001,customers!$C$1:$C$1001,,0)=0," ",(_xlfn.XLOOKUP(C320,customers!$A$1:$A$1001,customers!$C$1:$C$1001,,0)))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8">
        <f>INDEX(products!$A$1:$G$49,MATCH(orders!$D320,products!$A$1:$A$49,0),MATCH(orders!L$1,products!$A$1:$G$1,0))</f>
        <v>25.874999999999996</v>
      </c>
      <c r="M320" s="8">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_xlfn.XLOOKUP(orders!C321,customers!$A$1:$A$1001,customers!$B$1:$B$1001,,0)</f>
        <v>Gabie Tweed</v>
      </c>
      <c r="G321" s="2" t="str">
        <f>IF(_xlfn.XLOOKUP(C321,customers!$A$1:$A$1001,customers!$C$1:$C$1001,,0)=0," ",(_xlfn.XLOOKUP(C321,customers!$A$1:$A$1001,customers!$C$1:$C$1001,,0)))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8">
        <f>INDEX(products!$A$1:$G$49,MATCH(orders!$D321,products!$A$1:$A$49,0),MATCH(orders!L$1,products!$A$1:$G$1,0))</f>
        <v>4.125</v>
      </c>
      <c r="M321" s="8">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_xlfn.XLOOKUP(orders!C322,customers!$A$1:$A$1001,customers!$B$1:$B$1001,,0)</f>
        <v>Gabie Tweed</v>
      </c>
      <c r="G322" s="2" t="str">
        <f>IF(_xlfn.XLOOKUP(C322,customers!$A$1:$A$1001,customers!$C$1:$C$1001,,0)=0," ",(_xlfn.XLOOKUP(C322,customers!$A$1:$A$1001,customers!$C$1:$C$1001,,0)))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8">
        <f>INDEX(products!$A$1:$G$49,MATCH(orders!$D322,products!$A$1:$A$49,0),MATCH(orders!L$1,products!$A$1:$G$1,0))</f>
        <v>3.8849999999999998</v>
      </c>
      <c r="M322" s="8">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_xlfn.XLOOKUP(orders!C323,customers!$A$1:$A$1001,customers!$B$1:$B$1001,,0)</f>
        <v>Gaile Goggin</v>
      </c>
      <c r="G323" s="2" t="str">
        <f>IF(_xlfn.XLOOKUP(C323,customers!$A$1:$A$1001,customers!$C$1:$C$1001,,0)=0," ",(_xlfn.XLOOKUP(C323,customers!$A$1:$A$1001,customers!$C$1:$C$1001,,0)))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8">
        <f>INDEX(products!$A$1:$G$49,MATCH(orders!$D323,products!$A$1:$A$49,0),MATCH(orders!L$1,products!$A$1:$G$1,0))</f>
        <v>3.375</v>
      </c>
      <c r="M323" s="8">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_xlfn.XLOOKUP(orders!C324,customers!$A$1:$A$1001,customers!$B$1:$B$1001,,0)</f>
        <v>Skylar Jeyness</v>
      </c>
      <c r="G324" s="2" t="str">
        <f>IF(_xlfn.XLOOKUP(C324,customers!$A$1:$A$1001,customers!$C$1:$C$1001,,0)=0," ",(_xlfn.XLOOKUP(C324,customers!$A$1:$A$1001,customers!$C$1:$C$1001,,0)))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8">
        <f>INDEX(products!$A$1:$G$49,MATCH(orders!$D324,products!$A$1:$A$49,0),MATCH(orders!L$1,products!$A$1:$G$1,0))</f>
        <v>7.77</v>
      </c>
      <c r="M324" s="8">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_xlfn.XLOOKUP(orders!C325,customers!$A$1:$A$1001,customers!$B$1:$B$1001,,0)</f>
        <v>Donica Bonhome</v>
      </c>
      <c r="G325" s="2" t="str">
        <f>IF(_xlfn.XLOOKUP(C325,customers!$A$1:$A$1001,customers!$C$1:$C$1001,,0)=0," ",(_xlfn.XLOOKUP(C325,customers!$A$1:$A$1001,customers!$C$1:$C$1001,,0)))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8">
        <f>INDEX(products!$A$1:$G$49,MATCH(orders!$D325,products!$A$1:$A$49,0),MATCH(orders!L$1,products!$A$1:$G$1,0))</f>
        <v>3.645</v>
      </c>
      <c r="M325" s="8">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_xlfn.XLOOKUP(orders!C326,customers!$A$1:$A$1001,customers!$B$1:$B$1001,,0)</f>
        <v>Diena Peetermann</v>
      </c>
      <c r="G326" s="2" t="str">
        <f>IF(_xlfn.XLOOKUP(C326,customers!$A$1:$A$1001,customers!$C$1:$C$1001,,0)=0," ",(_xlfn.XLOOKUP(C326,customers!$A$1:$A$1001,customers!$C$1:$C$1001,,0)))</f>
        <v xml:space="preserve">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8">
        <f>INDEX(products!$A$1:$G$49,MATCH(orders!$D326,products!$A$1:$A$49,0),MATCH(orders!L$1,products!$A$1:$G$1,0))</f>
        <v>13.75</v>
      </c>
      <c r="M326" s="8">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_xlfn.XLOOKUP(orders!C327,customers!$A$1:$A$1001,customers!$B$1:$B$1001,,0)</f>
        <v>Trina Le Sarr</v>
      </c>
      <c r="G327" s="2" t="str">
        <f>IF(_xlfn.XLOOKUP(C327,customers!$A$1:$A$1001,customers!$C$1:$C$1001,,0)=0," ",(_xlfn.XLOOKUP(C327,customers!$A$1:$A$1001,customers!$C$1:$C$1001,,0)))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8">
        <f>INDEX(products!$A$1:$G$49,MATCH(orders!$D327,products!$A$1:$A$49,0),MATCH(orders!L$1,products!$A$1:$G$1,0))</f>
        <v>29.784999999999997</v>
      </c>
      <c r="M327" s="8">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_xlfn.XLOOKUP(orders!C328,customers!$A$1:$A$1001,customers!$B$1:$B$1001,,0)</f>
        <v>Flynn Antony</v>
      </c>
      <c r="G328" s="2" t="str">
        <f>IF(_xlfn.XLOOKUP(C328,customers!$A$1:$A$1001,customers!$C$1:$C$1001,,0)=0," ",(_xlfn.XLOOKUP(C328,customers!$A$1:$A$1001,customers!$C$1:$C$1001,,0)))</f>
        <v xml:space="preserve">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8">
        <f>INDEX(products!$A$1:$G$49,MATCH(orders!$D328,products!$A$1:$A$49,0),MATCH(orders!L$1,products!$A$1:$G$1,0))</f>
        <v>8.9499999999999993</v>
      </c>
      <c r="M328" s="8">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_xlfn.XLOOKUP(orders!C329,customers!$A$1:$A$1001,customers!$B$1:$B$1001,,0)</f>
        <v>Baudoin Alldridge</v>
      </c>
      <c r="G329" s="2" t="str">
        <f>IF(_xlfn.XLOOKUP(C329,customers!$A$1:$A$1001,customers!$C$1:$C$1001,,0)=0," ",(_xlfn.XLOOKUP(C329,customers!$A$1:$A$1001,customers!$C$1:$C$1001,,0)))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8">
        <f>INDEX(products!$A$1:$G$49,MATCH(orders!$D329,products!$A$1:$A$49,0),MATCH(orders!L$1,products!$A$1:$G$1,0))</f>
        <v>8.9499999999999993</v>
      </c>
      <c r="M329" s="8">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_xlfn.XLOOKUP(orders!C330,customers!$A$1:$A$1001,customers!$B$1:$B$1001,,0)</f>
        <v>Homer Dulany</v>
      </c>
      <c r="G330" s="2" t="str">
        <f>IF(_xlfn.XLOOKUP(C330,customers!$A$1:$A$1001,customers!$C$1:$C$1001,,0)=0," ",(_xlfn.XLOOKUP(C330,customers!$A$1:$A$1001,customers!$C$1:$C$1001,,0)))</f>
        <v xml:space="preserve">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8">
        <f>INDEX(products!$A$1:$G$49,MATCH(orders!$D330,products!$A$1:$A$49,0),MATCH(orders!L$1,products!$A$1:$G$1,0))</f>
        <v>9.51</v>
      </c>
      <c r="M330" s="8">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_xlfn.XLOOKUP(orders!C331,customers!$A$1:$A$1001,customers!$B$1:$B$1001,,0)</f>
        <v>Lisa Goodger</v>
      </c>
      <c r="G331" s="2" t="str">
        <f>IF(_xlfn.XLOOKUP(C331,customers!$A$1:$A$1001,customers!$C$1:$C$1001,,0)=0," ",(_xlfn.XLOOKUP(C331,customers!$A$1:$A$1001,customers!$C$1:$C$1001,,0)))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8">
        <f>INDEX(products!$A$1:$G$49,MATCH(orders!$D331,products!$A$1:$A$49,0),MATCH(orders!L$1,products!$A$1:$G$1,0))</f>
        <v>5.3699999999999992</v>
      </c>
      <c r="M331" s="8">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_xlfn.XLOOKUP(orders!C332,customers!$A$1:$A$1001,customers!$B$1:$B$1001,,0)</f>
        <v>Selma McMillian</v>
      </c>
      <c r="G332" s="2" t="str">
        <f>IF(_xlfn.XLOOKUP(C332,customers!$A$1:$A$1001,customers!$C$1:$C$1001,,0)=0," ",(_xlfn.XLOOKUP(C332,customers!$A$1:$A$1001,customers!$C$1:$C$1001,,0)))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8">
        <f>INDEX(products!$A$1:$G$49,MATCH(orders!$D332,products!$A$1:$A$49,0),MATCH(orders!L$1,products!$A$1:$G$1,0))</f>
        <v>5.3699999999999992</v>
      </c>
      <c r="M332" s="8">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_xlfn.XLOOKUP(orders!C333,customers!$A$1:$A$1001,customers!$B$1:$B$1001,,0)</f>
        <v>Corine Drewett</v>
      </c>
      <c r="G333" s="2" t="str">
        <f>IF(_xlfn.XLOOKUP(C333,customers!$A$1:$A$1001,customers!$C$1:$C$1001,,0)=0," ",(_xlfn.XLOOKUP(C333,customers!$A$1:$A$1001,customers!$C$1:$C$1001,,0)))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8">
        <f>INDEX(products!$A$1:$G$49,MATCH(orders!$D333,products!$A$1:$A$49,0),MATCH(orders!L$1,products!$A$1:$G$1,0))</f>
        <v>22.884999999999998</v>
      </c>
      <c r="M333" s="8">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_xlfn.XLOOKUP(orders!C334,customers!$A$1:$A$1001,customers!$B$1:$B$1001,,0)</f>
        <v>Quinn Parsons</v>
      </c>
      <c r="G334" s="2" t="str">
        <f>IF(_xlfn.XLOOKUP(C334,customers!$A$1:$A$1001,customers!$C$1:$C$1001,,0)=0," ",(_xlfn.XLOOKUP(C334,customers!$A$1:$A$1001,customers!$C$1:$C$1001,,0)))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8">
        <f>INDEX(products!$A$1:$G$49,MATCH(orders!$D334,products!$A$1:$A$49,0),MATCH(orders!L$1,products!$A$1:$G$1,0))</f>
        <v>5.97</v>
      </c>
      <c r="M334" s="8">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_xlfn.XLOOKUP(orders!C335,customers!$A$1:$A$1001,customers!$B$1:$B$1001,,0)</f>
        <v>Vivyan Ceely</v>
      </c>
      <c r="G335" s="2" t="str">
        <f>IF(_xlfn.XLOOKUP(C335,customers!$A$1:$A$1001,customers!$C$1:$C$1001,,0)=0," ",(_xlfn.XLOOKUP(C335,customers!$A$1:$A$1001,customers!$C$1:$C$1001,,0)))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8">
        <f>INDEX(products!$A$1:$G$49,MATCH(orders!$D335,products!$A$1:$A$49,0),MATCH(orders!L$1,products!$A$1:$G$1,0))</f>
        <v>5.97</v>
      </c>
      <c r="M335" s="8">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_xlfn.XLOOKUP(orders!C336,customers!$A$1:$A$1001,customers!$B$1:$B$1001,,0)</f>
        <v>Elonore Goodings</v>
      </c>
      <c r="G336" s="2" t="str">
        <f>IF(_xlfn.XLOOKUP(C336,customers!$A$1:$A$1001,customers!$C$1:$C$1001,,0)=0," ",(_xlfn.XLOOKUP(C336,customers!$A$1:$A$1001,customers!$C$1:$C$1001,,0)))</f>
        <v xml:space="preserve">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8">
        <f>INDEX(products!$A$1:$G$49,MATCH(orders!$D336,products!$A$1:$A$49,0),MATCH(orders!L$1,products!$A$1:$G$1,0))</f>
        <v>11.95</v>
      </c>
      <c r="M336" s="8">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_xlfn.XLOOKUP(orders!C337,customers!$A$1:$A$1001,customers!$B$1:$B$1001,,0)</f>
        <v>Clement Vasiliev</v>
      </c>
      <c r="G337" s="2" t="str">
        <f>IF(_xlfn.XLOOKUP(C337,customers!$A$1:$A$1001,customers!$C$1:$C$1001,,0)=0," ",(_xlfn.XLOOKUP(C337,customers!$A$1:$A$1001,customers!$C$1:$C$1001,,0)))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8">
        <f>INDEX(products!$A$1:$G$49,MATCH(orders!$D337,products!$A$1:$A$49,0),MATCH(orders!L$1,products!$A$1:$G$1,0))</f>
        <v>4.7549999999999999</v>
      </c>
      <c r="M337" s="8">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_xlfn.XLOOKUP(orders!C338,customers!$A$1:$A$1001,customers!$B$1:$B$1001,,0)</f>
        <v>Terencio O'Moylan</v>
      </c>
      <c r="G338" s="2" t="str">
        <f>IF(_xlfn.XLOOKUP(C338,customers!$A$1:$A$1001,customers!$C$1:$C$1001,,0)=0," ",(_xlfn.XLOOKUP(C338,customers!$A$1:$A$1001,customers!$C$1:$C$1001,,0)))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8">
        <f>INDEX(products!$A$1:$G$49,MATCH(orders!$D338,products!$A$1:$A$49,0),MATCH(orders!L$1,products!$A$1:$G$1,0))</f>
        <v>11.25</v>
      </c>
      <c r="M338" s="8">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_xlfn.XLOOKUP(orders!C339,customers!$A$1:$A$1001,customers!$B$1:$B$1001,,0)</f>
        <v>Flynn Antony</v>
      </c>
      <c r="G339" s="2" t="str">
        <f>IF(_xlfn.XLOOKUP(C339,customers!$A$1:$A$1001,customers!$C$1:$C$1001,,0)=0," ",(_xlfn.XLOOKUP(C339,customers!$A$1:$A$1001,customers!$C$1:$C$1001,,0)))</f>
        <v xml:space="preserve">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8">
        <f>INDEX(products!$A$1:$G$49,MATCH(orders!$D339,products!$A$1:$A$49,0),MATCH(orders!L$1,products!$A$1:$G$1,0))</f>
        <v>27.945</v>
      </c>
      <c r="M339" s="8">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_xlfn.XLOOKUP(orders!C340,customers!$A$1:$A$1001,customers!$B$1:$B$1001,,0)</f>
        <v>Wyatan Fetherston</v>
      </c>
      <c r="G340" s="2" t="str">
        <f>IF(_xlfn.XLOOKUP(C340,customers!$A$1:$A$1001,customers!$C$1:$C$1001,,0)=0," ",(_xlfn.XLOOKUP(C340,customers!$A$1:$A$1001,customers!$C$1:$C$1001,,0)))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8">
        <f>INDEX(products!$A$1:$G$49,MATCH(orders!$D340,products!$A$1:$A$49,0),MATCH(orders!L$1,products!$A$1:$G$1,0))</f>
        <v>14.85</v>
      </c>
      <c r="M340" s="8">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_xlfn.XLOOKUP(orders!C341,customers!$A$1:$A$1001,customers!$B$1:$B$1001,,0)</f>
        <v>Emmaline Rasmus</v>
      </c>
      <c r="G341" s="2" t="str">
        <f>IF(_xlfn.XLOOKUP(C341,customers!$A$1:$A$1001,customers!$C$1:$C$1001,,0)=0," ",(_xlfn.XLOOKUP(C341,customers!$A$1:$A$1001,customers!$C$1:$C$1001,,0)))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8">
        <f>INDEX(products!$A$1:$G$49,MATCH(orders!$D341,products!$A$1:$A$49,0),MATCH(orders!L$1,products!$A$1:$G$1,0))</f>
        <v>3.645</v>
      </c>
      <c r="M341" s="8">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_xlfn.XLOOKUP(orders!C342,customers!$A$1:$A$1001,customers!$B$1:$B$1001,,0)</f>
        <v>Wesley Giorgioni</v>
      </c>
      <c r="G342" s="2" t="str">
        <f>IF(_xlfn.XLOOKUP(C342,customers!$A$1:$A$1001,customers!$C$1:$C$1001,,0)=0," ",(_xlfn.XLOOKUP(C342,customers!$A$1:$A$1001,customers!$C$1:$C$1001,,0)))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8">
        <f>INDEX(products!$A$1:$G$49,MATCH(orders!$D342,products!$A$1:$A$49,0),MATCH(orders!L$1,products!$A$1:$G$1,0))</f>
        <v>7.29</v>
      </c>
      <c r="M342" s="8">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_xlfn.XLOOKUP(orders!C343,customers!$A$1:$A$1001,customers!$B$1:$B$1001,,0)</f>
        <v>Lucienne Scargle</v>
      </c>
      <c r="G343" s="2" t="str">
        <f>IF(_xlfn.XLOOKUP(C343,customers!$A$1:$A$1001,customers!$C$1:$C$1001,,0)=0," ",(_xlfn.XLOOKUP(C343,customers!$A$1:$A$1001,customers!$C$1:$C$1001,,0)))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8">
        <f>INDEX(products!$A$1:$G$49,MATCH(orders!$D343,products!$A$1:$A$49,0),MATCH(orders!L$1,products!$A$1:$G$1,0))</f>
        <v>8.91</v>
      </c>
      <c r="M343" s="8">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_xlfn.XLOOKUP(orders!C344,customers!$A$1:$A$1001,customers!$B$1:$B$1001,,0)</f>
        <v>Lucienne Scargle</v>
      </c>
      <c r="G344" s="2" t="str">
        <f>IF(_xlfn.XLOOKUP(C344,customers!$A$1:$A$1001,customers!$C$1:$C$1001,,0)=0," ",(_xlfn.XLOOKUP(C344,customers!$A$1:$A$1001,customers!$C$1:$C$1001,,0)))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8">
        <f>INDEX(products!$A$1:$G$49,MATCH(orders!$D344,products!$A$1:$A$49,0),MATCH(orders!L$1,products!$A$1:$G$1,0))</f>
        <v>7.77</v>
      </c>
      <c r="M344" s="8">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_xlfn.XLOOKUP(orders!C345,customers!$A$1:$A$1001,customers!$B$1:$B$1001,,0)</f>
        <v>Noam Climance</v>
      </c>
      <c r="G345" s="2" t="str">
        <f>IF(_xlfn.XLOOKUP(C345,customers!$A$1:$A$1001,customers!$C$1:$C$1001,,0)=0," ",(_xlfn.XLOOKUP(C345,customers!$A$1:$A$1001,customers!$C$1:$C$1001,,0)))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8">
        <f>INDEX(products!$A$1:$G$49,MATCH(orders!$D345,products!$A$1:$A$49,0),MATCH(orders!L$1,products!$A$1:$G$1,0))</f>
        <v>5.3699999999999992</v>
      </c>
      <c r="M345" s="8">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_xlfn.XLOOKUP(orders!C346,customers!$A$1:$A$1001,customers!$B$1:$B$1001,,0)</f>
        <v>Catarina Donn</v>
      </c>
      <c r="G346" s="2" t="str">
        <f>IF(_xlfn.XLOOKUP(C346,customers!$A$1:$A$1001,customers!$C$1:$C$1001,,0)=0," ",(_xlfn.XLOOKUP(C346,customers!$A$1:$A$1001,customers!$C$1:$C$1001,,0)))</f>
        <v xml:space="preserve">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8">
        <f>INDEX(products!$A$1:$G$49,MATCH(orders!$D346,products!$A$1:$A$49,0),MATCH(orders!L$1,products!$A$1:$G$1,0))</f>
        <v>9.9499999999999993</v>
      </c>
      <c r="M346" s="8">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_xlfn.XLOOKUP(orders!C347,customers!$A$1:$A$1001,customers!$B$1:$B$1001,,0)</f>
        <v>Ameline Snazle</v>
      </c>
      <c r="G347" s="2" t="str">
        <f>IF(_xlfn.XLOOKUP(C347,customers!$A$1:$A$1001,customers!$C$1:$C$1001,,0)=0," ",(_xlfn.XLOOKUP(C347,customers!$A$1:$A$1001,customers!$C$1:$C$1001,,0)))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8">
        <f>INDEX(products!$A$1:$G$49,MATCH(orders!$D347,products!$A$1:$A$49,0),MATCH(orders!L$1,products!$A$1:$G$1,0))</f>
        <v>11.95</v>
      </c>
      <c r="M347" s="8">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_xlfn.XLOOKUP(orders!C348,customers!$A$1:$A$1001,customers!$B$1:$B$1001,,0)</f>
        <v>Rebeka Worg</v>
      </c>
      <c r="G348" s="2" t="str">
        <f>IF(_xlfn.XLOOKUP(C348,customers!$A$1:$A$1001,customers!$C$1:$C$1001,,0)=0," ",(_xlfn.XLOOKUP(C348,customers!$A$1:$A$1001,customers!$C$1:$C$1001,,0)))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8">
        <f>INDEX(products!$A$1:$G$49,MATCH(orders!$D348,products!$A$1:$A$49,0),MATCH(orders!L$1,products!$A$1:$G$1,0))</f>
        <v>7.77</v>
      </c>
      <c r="M348" s="8">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_xlfn.XLOOKUP(orders!C349,customers!$A$1:$A$1001,customers!$B$1:$B$1001,,0)</f>
        <v>Lewes Danes</v>
      </c>
      <c r="G349" s="2" t="str">
        <f>IF(_xlfn.XLOOKUP(C349,customers!$A$1:$A$1001,customers!$C$1:$C$1001,,0)=0," ",(_xlfn.XLOOKUP(C349,customers!$A$1:$A$1001,customers!$C$1:$C$1001,,0)))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8">
        <f>INDEX(products!$A$1:$G$49,MATCH(orders!$D349,products!$A$1:$A$49,0),MATCH(orders!L$1,products!$A$1:$G$1,0))</f>
        <v>14.55</v>
      </c>
      <c r="M349" s="8">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_xlfn.XLOOKUP(orders!C350,customers!$A$1:$A$1001,customers!$B$1:$B$1001,,0)</f>
        <v>Shelli Keynd</v>
      </c>
      <c r="G350" s="2" t="str">
        <f>IF(_xlfn.XLOOKUP(C350,customers!$A$1:$A$1001,customers!$C$1:$C$1001,,0)=0," ",(_xlfn.XLOOKUP(C350,customers!$A$1:$A$1001,customers!$C$1:$C$1001,,0)))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8">
        <f>INDEX(products!$A$1:$G$49,MATCH(orders!$D350,products!$A$1:$A$49,0),MATCH(orders!L$1,products!$A$1:$G$1,0))</f>
        <v>34.154999999999994</v>
      </c>
      <c r="M350" s="8">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_xlfn.XLOOKUP(orders!C351,customers!$A$1:$A$1001,customers!$B$1:$B$1001,,0)</f>
        <v>Dell Daveridge</v>
      </c>
      <c r="G351" s="2" t="str">
        <f>IF(_xlfn.XLOOKUP(C351,customers!$A$1:$A$1001,customers!$C$1:$C$1001,,0)=0," ",(_xlfn.XLOOKUP(C351,customers!$A$1:$A$1001,customers!$C$1:$C$1001,,0)))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8">
        <f>INDEX(products!$A$1:$G$49,MATCH(orders!$D351,products!$A$1:$A$49,0),MATCH(orders!L$1,products!$A$1:$G$1,0))</f>
        <v>3.5849999999999995</v>
      </c>
      <c r="M351" s="8">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_xlfn.XLOOKUP(orders!C352,customers!$A$1:$A$1001,customers!$B$1:$B$1001,,0)</f>
        <v>Joshuah Awdry</v>
      </c>
      <c r="G352" s="2" t="str">
        <f>IF(_xlfn.XLOOKUP(C352,customers!$A$1:$A$1001,customers!$C$1:$C$1001,,0)=0," ",(_xlfn.XLOOKUP(C352,customers!$A$1:$A$1001,customers!$C$1:$C$1001,,0)))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8">
        <f>INDEX(products!$A$1:$G$49,MATCH(orders!$D352,products!$A$1:$A$49,0),MATCH(orders!L$1,products!$A$1:$G$1,0))</f>
        <v>5.97</v>
      </c>
      <c r="M352" s="8">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_xlfn.XLOOKUP(orders!C353,customers!$A$1:$A$1001,customers!$B$1:$B$1001,,0)</f>
        <v>Ethel Ryles</v>
      </c>
      <c r="G353" s="2" t="str">
        <f>IF(_xlfn.XLOOKUP(C353,customers!$A$1:$A$1001,customers!$C$1:$C$1001,,0)=0," ",(_xlfn.XLOOKUP(C353,customers!$A$1:$A$1001,customers!$C$1:$C$1001,,0)))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8">
        <f>INDEX(products!$A$1:$G$49,MATCH(orders!$D353,products!$A$1:$A$49,0),MATCH(orders!L$1,products!$A$1:$G$1,0))</f>
        <v>11.25</v>
      </c>
      <c r="M353" s="8">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_xlfn.XLOOKUP(orders!C354,customers!$A$1:$A$1001,customers!$B$1:$B$1001,,0)</f>
        <v>Flynn Antony</v>
      </c>
      <c r="G354" s="2" t="str">
        <f>IF(_xlfn.XLOOKUP(C354,customers!$A$1:$A$1001,customers!$C$1:$C$1001,,0)=0," ",(_xlfn.XLOOKUP(C354,customers!$A$1:$A$1001,customers!$C$1:$C$1001,,0)))</f>
        <v xml:space="preserve">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8">
        <f>INDEX(products!$A$1:$G$49,MATCH(orders!$D354,products!$A$1:$A$49,0),MATCH(orders!L$1,products!$A$1:$G$1,0))</f>
        <v>7.29</v>
      </c>
      <c r="M354" s="8">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_xlfn.XLOOKUP(orders!C355,customers!$A$1:$A$1001,customers!$B$1:$B$1001,,0)</f>
        <v>Maitilde Boxill</v>
      </c>
      <c r="G355" s="2" t="str">
        <f>IF(_xlfn.XLOOKUP(C355,customers!$A$1:$A$1001,customers!$C$1:$C$1001,,0)=0," ",(_xlfn.XLOOKUP(C355,customers!$A$1:$A$1001,customers!$C$1:$C$1001,,0)))</f>
        <v xml:space="preserve">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8">
        <f>INDEX(products!$A$1:$G$49,MATCH(orders!$D355,products!$A$1:$A$49,0),MATCH(orders!L$1,products!$A$1:$G$1,0))</f>
        <v>6.75</v>
      </c>
      <c r="M355" s="8">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_xlfn.XLOOKUP(orders!C356,customers!$A$1:$A$1001,customers!$B$1:$B$1001,,0)</f>
        <v>Jodee Caldicott</v>
      </c>
      <c r="G356" s="2" t="str">
        <f>IF(_xlfn.XLOOKUP(C356,customers!$A$1:$A$1001,customers!$C$1:$C$1001,,0)=0," ",(_xlfn.XLOOKUP(C356,customers!$A$1:$A$1001,customers!$C$1:$C$1001,,0)))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8">
        <f>INDEX(products!$A$1:$G$49,MATCH(orders!$D356,products!$A$1:$A$49,0),MATCH(orders!L$1,products!$A$1:$G$1,0))</f>
        <v>25.874999999999996</v>
      </c>
      <c r="M356" s="8">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_xlfn.XLOOKUP(orders!C357,customers!$A$1:$A$1001,customers!$B$1:$B$1001,,0)</f>
        <v>Marianna Vedmore</v>
      </c>
      <c r="G357" s="2" t="str">
        <f>IF(_xlfn.XLOOKUP(C357,customers!$A$1:$A$1001,customers!$C$1:$C$1001,,0)=0," ",(_xlfn.XLOOKUP(C357,customers!$A$1:$A$1001,customers!$C$1:$C$1001,,0)))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8">
        <f>INDEX(products!$A$1:$G$49,MATCH(orders!$D357,products!$A$1:$A$49,0),MATCH(orders!L$1,products!$A$1:$G$1,0))</f>
        <v>22.884999999999998</v>
      </c>
      <c r="M357" s="8">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_xlfn.XLOOKUP(orders!C358,customers!$A$1:$A$1001,customers!$B$1:$B$1001,,0)</f>
        <v>Willey Romao</v>
      </c>
      <c r="G358" s="2" t="str">
        <f>IF(_xlfn.XLOOKUP(C358,customers!$A$1:$A$1001,customers!$C$1:$C$1001,,0)=0," ",(_xlfn.XLOOKUP(C358,customers!$A$1:$A$1001,customers!$C$1:$C$1001,,0)))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8">
        <f>INDEX(products!$A$1:$G$49,MATCH(orders!$D358,products!$A$1:$A$49,0),MATCH(orders!L$1,products!$A$1:$G$1,0))</f>
        <v>12.95</v>
      </c>
      <c r="M358" s="8">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_xlfn.XLOOKUP(orders!C359,customers!$A$1:$A$1001,customers!$B$1:$B$1001,,0)</f>
        <v>Enriqueta Ixor</v>
      </c>
      <c r="G359" s="2" t="str">
        <f>IF(_xlfn.XLOOKUP(C359,customers!$A$1:$A$1001,customers!$C$1:$C$1001,,0)=0," ",(_xlfn.XLOOKUP(C359,customers!$A$1:$A$1001,customers!$C$1:$C$1001,,0)))</f>
        <v xml:space="preserve">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8">
        <f>INDEX(products!$A$1:$G$49,MATCH(orders!$D359,products!$A$1:$A$49,0),MATCH(orders!L$1,products!$A$1:$G$1,0))</f>
        <v>25.874999999999996</v>
      </c>
      <c r="M359" s="8">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_xlfn.XLOOKUP(orders!C360,customers!$A$1:$A$1001,customers!$B$1:$B$1001,,0)</f>
        <v>Tomasina Cotmore</v>
      </c>
      <c r="G360" s="2" t="str">
        <f>IF(_xlfn.XLOOKUP(C360,customers!$A$1:$A$1001,customers!$C$1:$C$1001,,0)=0," ",(_xlfn.XLOOKUP(C360,customers!$A$1:$A$1001,customers!$C$1:$C$1001,,0)))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8">
        <f>INDEX(products!$A$1:$G$49,MATCH(orders!$D360,products!$A$1:$A$49,0),MATCH(orders!L$1,products!$A$1:$G$1,0))</f>
        <v>29.784999999999997</v>
      </c>
      <c r="M360" s="8">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_xlfn.XLOOKUP(orders!C361,customers!$A$1:$A$1001,customers!$B$1:$B$1001,,0)</f>
        <v>Yuma Skipsey</v>
      </c>
      <c r="G361" s="2" t="str">
        <f>IF(_xlfn.XLOOKUP(C361,customers!$A$1:$A$1001,customers!$C$1:$C$1001,,0)=0," ",(_xlfn.XLOOKUP(C361,customers!$A$1:$A$1001,customers!$C$1:$C$1001,,0)))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8">
        <f>INDEX(products!$A$1:$G$49,MATCH(orders!$D361,products!$A$1:$A$49,0),MATCH(orders!L$1,products!$A$1:$G$1,0))</f>
        <v>3.5849999999999995</v>
      </c>
      <c r="M361" s="8">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_xlfn.XLOOKUP(orders!C362,customers!$A$1:$A$1001,customers!$B$1:$B$1001,,0)</f>
        <v>Nicko Corps</v>
      </c>
      <c r="G362" s="2" t="str">
        <f>IF(_xlfn.XLOOKUP(C362,customers!$A$1:$A$1001,customers!$C$1:$C$1001,,0)=0," ",(_xlfn.XLOOKUP(C362,customers!$A$1:$A$1001,customers!$C$1:$C$1001,,0)))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8">
        <f>INDEX(products!$A$1:$G$49,MATCH(orders!$D362,products!$A$1:$A$49,0),MATCH(orders!L$1,products!$A$1:$G$1,0))</f>
        <v>20.584999999999997</v>
      </c>
      <c r="M362" s="8">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_xlfn.XLOOKUP(orders!C363,customers!$A$1:$A$1001,customers!$B$1:$B$1001,,0)</f>
        <v>Nicko Corps</v>
      </c>
      <c r="G363" s="2" t="str">
        <f>IF(_xlfn.XLOOKUP(C363,customers!$A$1:$A$1001,customers!$C$1:$C$1001,,0)=0," ",(_xlfn.XLOOKUP(C363,customers!$A$1:$A$1001,customers!$C$1:$C$1001,,0)))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8">
        <f>INDEX(products!$A$1:$G$49,MATCH(orders!$D363,products!$A$1:$A$49,0),MATCH(orders!L$1,products!$A$1:$G$1,0))</f>
        <v>5.97</v>
      </c>
      <c r="M363" s="8">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_xlfn.XLOOKUP(orders!C364,customers!$A$1:$A$1001,customers!$B$1:$B$1001,,0)</f>
        <v>Feliks Babber</v>
      </c>
      <c r="G364" s="2" t="str">
        <f>IF(_xlfn.XLOOKUP(C364,customers!$A$1:$A$1001,customers!$C$1:$C$1001,,0)=0," ",(_xlfn.XLOOKUP(C364,customers!$A$1:$A$1001,customers!$C$1:$C$1001,,0)))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8">
        <f>INDEX(products!$A$1:$G$49,MATCH(orders!$D364,products!$A$1:$A$49,0),MATCH(orders!L$1,products!$A$1:$G$1,0))</f>
        <v>14.85</v>
      </c>
      <c r="M364" s="8">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_xlfn.XLOOKUP(orders!C365,customers!$A$1:$A$1001,customers!$B$1:$B$1001,,0)</f>
        <v>Kaja Loxton</v>
      </c>
      <c r="G365" s="2" t="str">
        <f>IF(_xlfn.XLOOKUP(C365,customers!$A$1:$A$1001,customers!$C$1:$C$1001,,0)=0," ",(_xlfn.XLOOKUP(C365,customers!$A$1:$A$1001,customers!$C$1:$C$1001,,0)))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8">
        <f>INDEX(products!$A$1:$G$49,MATCH(orders!$D365,products!$A$1:$A$49,0),MATCH(orders!L$1,products!$A$1:$G$1,0))</f>
        <v>14.55</v>
      </c>
      <c r="M365" s="8">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_xlfn.XLOOKUP(orders!C366,customers!$A$1:$A$1001,customers!$B$1:$B$1001,,0)</f>
        <v>Parker Tofful</v>
      </c>
      <c r="G366" s="2" t="str">
        <f>IF(_xlfn.XLOOKUP(C366,customers!$A$1:$A$1001,customers!$C$1:$C$1001,,0)=0," ",(_xlfn.XLOOKUP(C366,customers!$A$1:$A$1001,customers!$C$1:$C$1001,,0)))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8">
        <f>INDEX(products!$A$1:$G$49,MATCH(orders!$D366,products!$A$1:$A$49,0),MATCH(orders!L$1,products!$A$1:$G$1,0))</f>
        <v>12.15</v>
      </c>
      <c r="M366" s="8">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_xlfn.XLOOKUP(orders!C367,customers!$A$1:$A$1001,customers!$B$1:$B$1001,,0)</f>
        <v>Casi Gwinnett</v>
      </c>
      <c r="G367" s="2" t="str">
        <f>IF(_xlfn.XLOOKUP(C367,customers!$A$1:$A$1001,customers!$C$1:$C$1001,,0)=0," ",(_xlfn.XLOOKUP(C367,customers!$A$1:$A$1001,customers!$C$1:$C$1001,,0)))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8">
        <f>INDEX(products!$A$1:$G$49,MATCH(orders!$D367,products!$A$1:$A$49,0),MATCH(orders!L$1,products!$A$1:$G$1,0))</f>
        <v>7.77</v>
      </c>
      <c r="M367" s="8">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_xlfn.XLOOKUP(orders!C368,customers!$A$1:$A$1001,customers!$B$1:$B$1001,,0)</f>
        <v>Saree Ellesworth</v>
      </c>
      <c r="G368" s="2" t="str">
        <f>IF(_xlfn.XLOOKUP(C368,customers!$A$1:$A$1001,customers!$C$1:$C$1001,,0)=0," ",(_xlfn.XLOOKUP(C368,customers!$A$1:$A$1001,customers!$C$1:$C$1001,,0)))</f>
        <v xml:space="preserve">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8">
        <f>INDEX(products!$A$1:$G$49,MATCH(orders!$D368,products!$A$1:$A$49,0),MATCH(orders!L$1,products!$A$1:$G$1,0))</f>
        <v>7.29</v>
      </c>
      <c r="M368" s="8">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_xlfn.XLOOKUP(orders!C369,customers!$A$1:$A$1001,customers!$B$1:$B$1001,,0)</f>
        <v>Silvio Iorizzi</v>
      </c>
      <c r="G369" s="2" t="str">
        <f>IF(_xlfn.XLOOKUP(C369,customers!$A$1:$A$1001,customers!$C$1:$C$1001,,0)=0," ",(_xlfn.XLOOKUP(C369,customers!$A$1:$A$1001,customers!$C$1:$C$1001,,0)))</f>
        <v xml:space="preserve">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8">
        <f>INDEX(products!$A$1:$G$49,MATCH(orders!$D369,products!$A$1:$A$49,0),MATCH(orders!L$1,products!$A$1:$G$1,0))</f>
        <v>4.3650000000000002</v>
      </c>
      <c r="M369" s="8">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_xlfn.XLOOKUP(orders!C370,customers!$A$1:$A$1001,customers!$B$1:$B$1001,,0)</f>
        <v>Leesa Flaonier</v>
      </c>
      <c r="G370" s="2" t="str">
        <f>IF(_xlfn.XLOOKUP(C370,customers!$A$1:$A$1001,customers!$C$1:$C$1001,,0)=0," ",(_xlfn.XLOOKUP(C370,customers!$A$1:$A$1001,customers!$C$1:$C$1001,,0)))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8">
        <f>INDEX(products!$A$1:$G$49,MATCH(orders!$D370,products!$A$1:$A$49,0),MATCH(orders!L$1,products!$A$1:$G$1,0))</f>
        <v>31.624999999999996</v>
      </c>
      <c r="M370" s="8">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_xlfn.XLOOKUP(orders!C371,customers!$A$1:$A$1001,customers!$B$1:$B$1001,,0)</f>
        <v>Abba Pummell</v>
      </c>
      <c r="G371" s="2" t="str">
        <f>IF(_xlfn.XLOOKUP(C371,customers!$A$1:$A$1001,customers!$C$1:$C$1001,,0)=0," ",(_xlfn.XLOOKUP(C371,customers!$A$1:$A$1001,customers!$C$1:$C$1001,,0)))</f>
        <v xml:space="preserve">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8">
        <f>INDEX(products!$A$1:$G$49,MATCH(orders!$D371,products!$A$1:$A$49,0),MATCH(orders!L$1,products!$A$1:$G$1,0))</f>
        <v>8.91</v>
      </c>
      <c r="M371" s="8">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_xlfn.XLOOKUP(orders!C372,customers!$A$1:$A$1001,customers!$B$1:$B$1001,,0)</f>
        <v>Corinna Catcheside</v>
      </c>
      <c r="G372" s="2" t="str">
        <f>IF(_xlfn.XLOOKUP(C372,customers!$A$1:$A$1001,customers!$C$1:$C$1001,,0)=0," ",(_xlfn.XLOOKUP(C372,customers!$A$1:$A$1001,customers!$C$1:$C$1001,,0)))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8">
        <f>INDEX(products!$A$1:$G$49,MATCH(orders!$D372,products!$A$1:$A$49,0),MATCH(orders!L$1,products!$A$1:$G$1,0))</f>
        <v>12.15</v>
      </c>
      <c r="M372" s="8">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_xlfn.XLOOKUP(orders!C373,customers!$A$1:$A$1001,customers!$B$1:$B$1001,,0)</f>
        <v>Cortney Gibbonson</v>
      </c>
      <c r="G373" s="2" t="str">
        <f>IF(_xlfn.XLOOKUP(C373,customers!$A$1:$A$1001,customers!$C$1:$C$1001,,0)=0," ",(_xlfn.XLOOKUP(C373,customers!$A$1:$A$1001,customers!$C$1:$C$1001,,0)))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8">
        <f>INDEX(products!$A$1:$G$49,MATCH(orders!$D373,products!$A$1:$A$49,0),MATCH(orders!L$1,products!$A$1:$G$1,0))</f>
        <v>7.77</v>
      </c>
      <c r="M373" s="8">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_xlfn.XLOOKUP(orders!C374,customers!$A$1:$A$1001,customers!$B$1:$B$1001,,0)</f>
        <v>Terri Farra</v>
      </c>
      <c r="G374" s="2" t="str">
        <f>IF(_xlfn.XLOOKUP(C374,customers!$A$1:$A$1001,customers!$C$1:$C$1001,,0)=0," ",(_xlfn.XLOOKUP(C374,customers!$A$1:$A$1001,customers!$C$1:$C$1001,,0)))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8">
        <f>INDEX(products!$A$1:$G$49,MATCH(orders!$D374,products!$A$1:$A$49,0),MATCH(orders!L$1,products!$A$1:$G$1,0))</f>
        <v>7.169999999999999</v>
      </c>
      <c r="M374" s="8">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_xlfn.XLOOKUP(orders!C375,customers!$A$1:$A$1001,customers!$B$1:$B$1001,,0)</f>
        <v>Corney Curme</v>
      </c>
      <c r="G375" s="2" t="str">
        <f>IF(_xlfn.XLOOKUP(C375,customers!$A$1:$A$1001,customers!$C$1:$C$1001,,0)=0," ",(_xlfn.XLOOKUP(C375,customers!$A$1:$A$1001,customers!$C$1:$C$1001,,0)))</f>
        <v xml:space="preserve">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8">
        <f>INDEX(products!$A$1:$G$49,MATCH(orders!$D375,products!$A$1:$A$49,0),MATCH(orders!L$1,products!$A$1:$G$1,0))</f>
        <v>5.97</v>
      </c>
      <c r="M375" s="8">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_xlfn.XLOOKUP(orders!C376,customers!$A$1:$A$1001,customers!$B$1:$B$1001,,0)</f>
        <v>Gothart Bamfield</v>
      </c>
      <c r="G376" s="2" t="str">
        <f>IF(_xlfn.XLOOKUP(C376,customers!$A$1:$A$1001,customers!$C$1:$C$1001,,0)=0," ",(_xlfn.XLOOKUP(C376,customers!$A$1:$A$1001,customers!$C$1:$C$1001,,0)))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8">
        <f>INDEX(products!$A$1:$G$49,MATCH(orders!$D376,products!$A$1:$A$49,0),MATCH(orders!L$1,products!$A$1:$G$1,0))</f>
        <v>9.51</v>
      </c>
      <c r="M376" s="8">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_xlfn.XLOOKUP(orders!C377,customers!$A$1:$A$1001,customers!$B$1:$B$1001,,0)</f>
        <v>Waylin Hollingdale</v>
      </c>
      <c r="G377" s="2" t="str">
        <f>IF(_xlfn.XLOOKUP(C377,customers!$A$1:$A$1001,customers!$C$1:$C$1001,,0)=0," ",(_xlfn.XLOOKUP(C377,customers!$A$1:$A$1001,customers!$C$1:$C$1001,,0)))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8">
        <f>INDEX(products!$A$1:$G$49,MATCH(orders!$D377,products!$A$1:$A$49,0),MATCH(orders!L$1,products!$A$1:$G$1,0))</f>
        <v>3.375</v>
      </c>
      <c r="M377" s="8">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_xlfn.XLOOKUP(orders!C378,customers!$A$1:$A$1001,customers!$B$1:$B$1001,,0)</f>
        <v>Judd De Leek</v>
      </c>
      <c r="G378" s="2" t="str">
        <f>IF(_xlfn.XLOOKUP(C378,customers!$A$1:$A$1001,customers!$C$1:$C$1001,,0)=0," ",(_xlfn.XLOOKUP(C378,customers!$A$1:$A$1001,customers!$C$1:$C$1001,,0)))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8">
        <f>INDEX(products!$A$1:$G$49,MATCH(orders!$D378,products!$A$1:$A$49,0),MATCH(orders!L$1,products!$A$1:$G$1,0))</f>
        <v>5.97</v>
      </c>
      <c r="M378" s="8">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_xlfn.XLOOKUP(orders!C379,customers!$A$1:$A$1001,customers!$B$1:$B$1001,,0)</f>
        <v>Vanya Skullet</v>
      </c>
      <c r="G379" s="2" t="str">
        <f>IF(_xlfn.XLOOKUP(C379,customers!$A$1:$A$1001,customers!$C$1:$C$1001,,0)=0," ",(_xlfn.XLOOKUP(C379,customers!$A$1:$A$1001,customers!$C$1:$C$1001,,0)))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8">
        <f>INDEX(products!$A$1:$G$49,MATCH(orders!$D379,products!$A$1:$A$49,0),MATCH(orders!L$1,products!$A$1:$G$1,0))</f>
        <v>2.6849999999999996</v>
      </c>
      <c r="M379" s="8">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_xlfn.XLOOKUP(orders!C380,customers!$A$1:$A$1001,customers!$B$1:$B$1001,,0)</f>
        <v>Jany Rudeforth</v>
      </c>
      <c r="G380" s="2" t="str">
        <f>IF(_xlfn.XLOOKUP(C380,customers!$A$1:$A$1001,customers!$C$1:$C$1001,,0)=0," ",(_xlfn.XLOOKUP(C380,customers!$A$1:$A$1001,customers!$C$1:$C$1001,,0)))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8">
        <f>INDEX(products!$A$1:$G$49,MATCH(orders!$D380,products!$A$1:$A$49,0),MATCH(orders!L$1,products!$A$1:$G$1,0))</f>
        <v>7.77</v>
      </c>
      <c r="M380" s="8">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_xlfn.XLOOKUP(orders!C381,customers!$A$1:$A$1001,customers!$B$1:$B$1001,,0)</f>
        <v>Ashbey Tomaszewski</v>
      </c>
      <c r="G381" s="2" t="str">
        <f>IF(_xlfn.XLOOKUP(C381,customers!$A$1:$A$1001,customers!$C$1:$C$1001,,0)=0," ",(_xlfn.XLOOKUP(C381,customers!$A$1:$A$1001,customers!$C$1:$C$1001,,0)))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8">
        <f>INDEX(products!$A$1:$G$49,MATCH(orders!$D381,products!$A$1:$A$49,0),MATCH(orders!L$1,products!$A$1:$G$1,0))</f>
        <v>7.169999999999999</v>
      </c>
      <c r="M381" s="8">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_xlfn.XLOOKUP(orders!C382,customers!$A$1:$A$1001,customers!$B$1:$B$1001,,0)</f>
        <v>Flynn Antony</v>
      </c>
      <c r="G382" s="2" t="str">
        <f>IF(_xlfn.XLOOKUP(C382,customers!$A$1:$A$1001,customers!$C$1:$C$1001,,0)=0," ",(_xlfn.XLOOKUP(C382,customers!$A$1:$A$1001,customers!$C$1:$C$1001,,0)))</f>
        <v xml:space="preserve">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8">
        <f>INDEX(products!$A$1:$G$49,MATCH(orders!$D382,products!$A$1:$A$49,0),MATCH(orders!L$1,products!$A$1:$G$1,0))</f>
        <v>7.77</v>
      </c>
      <c r="M382" s="8">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_xlfn.XLOOKUP(orders!C383,customers!$A$1:$A$1001,customers!$B$1:$B$1001,,0)</f>
        <v>Pren Bess</v>
      </c>
      <c r="G383" s="2" t="str">
        <f>IF(_xlfn.XLOOKUP(C383,customers!$A$1:$A$1001,customers!$C$1:$C$1001,,0)=0," ",(_xlfn.XLOOKUP(C383,customers!$A$1:$A$1001,customers!$C$1:$C$1001,,0)))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8">
        <f>INDEX(products!$A$1:$G$49,MATCH(orders!$D383,products!$A$1:$A$49,0),MATCH(orders!L$1,products!$A$1:$G$1,0))</f>
        <v>2.9849999999999999</v>
      </c>
      <c r="M383" s="8">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_xlfn.XLOOKUP(orders!C384,customers!$A$1:$A$1001,customers!$B$1:$B$1001,,0)</f>
        <v>Elka Windress</v>
      </c>
      <c r="G384" s="2" t="str">
        <f>IF(_xlfn.XLOOKUP(C384,customers!$A$1:$A$1001,customers!$C$1:$C$1001,,0)=0," ",(_xlfn.XLOOKUP(C384,customers!$A$1:$A$1001,customers!$C$1:$C$1001,,0)))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8">
        <f>INDEX(products!$A$1:$G$49,MATCH(orders!$D384,products!$A$1:$A$49,0),MATCH(orders!L$1,products!$A$1:$G$1,0))</f>
        <v>7.29</v>
      </c>
      <c r="M384" s="8">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_xlfn.XLOOKUP(orders!C385,customers!$A$1:$A$1001,customers!$B$1:$B$1001,,0)</f>
        <v>Marty Kidstoun</v>
      </c>
      <c r="G385" s="2" t="str">
        <f>IF(_xlfn.XLOOKUP(C385,customers!$A$1:$A$1001,customers!$C$1:$C$1001,,0)=0," ",(_xlfn.XLOOKUP(C385,customers!$A$1:$A$1001,customers!$C$1:$C$1001,,0)))</f>
        <v xml:space="preserve">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8">
        <f>INDEX(products!$A$1:$G$49,MATCH(orders!$D385,products!$A$1:$A$49,0),MATCH(orders!L$1,products!$A$1:$G$1,0))</f>
        <v>8.91</v>
      </c>
      <c r="M385" s="8">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_xlfn.XLOOKUP(orders!C386,customers!$A$1:$A$1001,customers!$B$1:$B$1001,,0)</f>
        <v>Nickey Dimbleby</v>
      </c>
      <c r="G386" s="2" t="str">
        <f>IF(_xlfn.XLOOKUP(C386,customers!$A$1:$A$1001,customers!$C$1:$C$1001,,0)=0," ",(_xlfn.XLOOKUP(C386,customers!$A$1:$A$1001,customers!$C$1:$C$1001,,0)))</f>
        <v xml:space="preserve">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8">
        <f>INDEX(products!$A$1:$G$49,MATCH(orders!$D386,products!$A$1:$A$49,0),MATCH(orders!L$1,products!$A$1:$G$1,0))</f>
        <v>29.784999999999997</v>
      </c>
      <c r="M386" s="8">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_xlfn.XLOOKUP(orders!C387,customers!$A$1:$A$1001,customers!$B$1:$B$1001,,0)</f>
        <v>Virgil Baumadier</v>
      </c>
      <c r="G387" s="2" t="str">
        <f>IF(_xlfn.XLOOKUP(C387,customers!$A$1:$A$1001,customers!$C$1:$C$1001,,0)=0," ",(_xlfn.XLOOKUP(C387,customers!$A$1:$A$1001,customers!$C$1:$C$1001,,0)))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8">
        <f>INDEX(products!$A$1:$G$49,MATCH(orders!$D387,products!$A$1:$A$49,0),MATCH(orders!L$1,products!$A$1:$G$1,0))</f>
        <v>8.73</v>
      </c>
      <c r="M387" s="8">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_xlfn.XLOOKUP(orders!C388,customers!$A$1:$A$1001,customers!$B$1:$B$1001,,0)</f>
        <v>Lenore Messenbird</v>
      </c>
      <c r="G388" s="2" t="str">
        <f>IF(_xlfn.XLOOKUP(C388,customers!$A$1:$A$1001,customers!$C$1:$C$1001,,0)=0," ",(_xlfn.XLOOKUP(C388,customers!$A$1:$A$1001,customers!$C$1:$C$1001,,0)))</f>
        <v xml:space="preserve">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8">
        <f>INDEX(products!$A$1:$G$49,MATCH(orders!$D388,products!$A$1:$A$49,0),MATCH(orders!L$1,products!$A$1:$G$1,0))</f>
        <v>2.9849999999999999</v>
      </c>
      <c r="M388" s="8">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_xlfn.XLOOKUP(orders!C389,customers!$A$1:$A$1001,customers!$B$1:$B$1001,,0)</f>
        <v>Shirleen Welds</v>
      </c>
      <c r="G389" s="2" t="str">
        <f>IF(_xlfn.XLOOKUP(C389,customers!$A$1:$A$1001,customers!$C$1:$C$1001,,0)=0," ",(_xlfn.XLOOKUP(C389,customers!$A$1:$A$1001,customers!$C$1:$C$1001,,0)))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8">
        <f>INDEX(products!$A$1:$G$49,MATCH(orders!$D389,products!$A$1:$A$49,0),MATCH(orders!L$1,products!$A$1:$G$1,0))</f>
        <v>14.85</v>
      </c>
      <c r="M389" s="8">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_xlfn.XLOOKUP(orders!C390,customers!$A$1:$A$1001,customers!$B$1:$B$1001,,0)</f>
        <v>Maisie Sarvar</v>
      </c>
      <c r="G390" s="2" t="str">
        <f>IF(_xlfn.XLOOKUP(C390,customers!$A$1:$A$1001,customers!$C$1:$C$1001,,0)=0," ",(_xlfn.XLOOKUP(C390,customers!$A$1:$A$1001,customers!$C$1:$C$1001,,0)))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8">
        <f>INDEX(products!$A$1:$G$49,MATCH(orders!$D390,products!$A$1:$A$49,0),MATCH(orders!L$1,products!$A$1:$G$1,0))</f>
        <v>3.8849999999999998</v>
      </c>
      <c r="M390" s="8">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_xlfn.XLOOKUP(orders!C391,customers!$A$1:$A$1001,customers!$B$1:$B$1001,,0)</f>
        <v>Andrej Havick</v>
      </c>
      <c r="G391" s="2" t="str">
        <f>IF(_xlfn.XLOOKUP(C391,customers!$A$1:$A$1001,customers!$C$1:$C$1001,,0)=0," ",(_xlfn.XLOOKUP(C391,customers!$A$1:$A$1001,customers!$C$1:$C$1001,,0)))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8">
        <f>INDEX(products!$A$1:$G$49,MATCH(orders!$D391,products!$A$1:$A$49,0),MATCH(orders!L$1,products!$A$1:$G$1,0))</f>
        <v>7.77</v>
      </c>
      <c r="M391" s="8">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_xlfn.XLOOKUP(orders!C392,customers!$A$1:$A$1001,customers!$B$1:$B$1001,,0)</f>
        <v>Sloan Diviny</v>
      </c>
      <c r="G392" s="2" t="str">
        <f>IF(_xlfn.XLOOKUP(C392,customers!$A$1:$A$1001,customers!$C$1:$C$1001,,0)=0," ",(_xlfn.XLOOKUP(C392,customers!$A$1:$A$1001,customers!$C$1:$C$1001,,0)))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8">
        <f>INDEX(products!$A$1:$G$49,MATCH(orders!$D392,products!$A$1:$A$49,0),MATCH(orders!L$1,products!$A$1:$G$1,0))</f>
        <v>7.29</v>
      </c>
      <c r="M392" s="8">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_xlfn.XLOOKUP(orders!C393,customers!$A$1:$A$1001,customers!$B$1:$B$1001,,0)</f>
        <v>Itch Norquoy</v>
      </c>
      <c r="G393" s="2" t="str">
        <f>IF(_xlfn.XLOOKUP(C393,customers!$A$1:$A$1001,customers!$C$1:$C$1001,,0)=0," ",(_xlfn.XLOOKUP(C393,customers!$A$1:$A$1001,customers!$C$1:$C$1001,,0)))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8">
        <f>INDEX(products!$A$1:$G$49,MATCH(orders!$D393,products!$A$1:$A$49,0),MATCH(orders!L$1,products!$A$1:$G$1,0))</f>
        <v>6.75</v>
      </c>
      <c r="M393" s="8">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_xlfn.XLOOKUP(orders!C394,customers!$A$1:$A$1001,customers!$B$1:$B$1001,,0)</f>
        <v>Anson Iddison</v>
      </c>
      <c r="G394" s="2" t="str">
        <f>IF(_xlfn.XLOOKUP(C394,customers!$A$1:$A$1001,customers!$C$1:$C$1001,,0)=0," ",(_xlfn.XLOOKUP(C394,customers!$A$1:$A$1001,customers!$C$1:$C$1001,,0)))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8">
        <f>INDEX(products!$A$1:$G$49,MATCH(orders!$D394,products!$A$1:$A$49,0),MATCH(orders!L$1,products!$A$1:$G$1,0))</f>
        <v>14.85</v>
      </c>
      <c r="M394" s="8">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_xlfn.XLOOKUP(orders!C395,customers!$A$1:$A$1001,customers!$B$1:$B$1001,,0)</f>
        <v>Anson Iddison</v>
      </c>
      <c r="G395" s="2" t="str">
        <f>IF(_xlfn.XLOOKUP(C395,customers!$A$1:$A$1001,customers!$C$1:$C$1001,,0)=0," ",(_xlfn.XLOOKUP(C395,customers!$A$1:$A$1001,customers!$C$1:$C$1001,,0)))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8">
        <f>INDEX(products!$A$1:$G$49,MATCH(orders!$D395,products!$A$1:$A$49,0),MATCH(orders!L$1,products!$A$1:$G$1,0))</f>
        <v>3.8849999999999998</v>
      </c>
      <c r="M395" s="8">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_xlfn.XLOOKUP(orders!C396,customers!$A$1:$A$1001,customers!$B$1:$B$1001,,0)</f>
        <v>Randal Longfield</v>
      </c>
      <c r="G396" s="2" t="str">
        <f>IF(_xlfn.XLOOKUP(C396,customers!$A$1:$A$1001,customers!$C$1:$C$1001,,0)=0," ",(_xlfn.XLOOKUP(C396,customers!$A$1:$A$1001,customers!$C$1:$C$1001,,0)))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8">
        <f>INDEX(products!$A$1:$G$49,MATCH(orders!$D396,products!$A$1:$A$49,0),MATCH(orders!L$1,products!$A$1:$G$1,0))</f>
        <v>27.484999999999996</v>
      </c>
      <c r="M396" s="8">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_xlfn.XLOOKUP(orders!C397,customers!$A$1:$A$1001,customers!$B$1:$B$1001,,0)</f>
        <v>Gregorius Kislingbury</v>
      </c>
      <c r="G397" s="2" t="str">
        <f>IF(_xlfn.XLOOKUP(C397,customers!$A$1:$A$1001,customers!$C$1:$C$1001,,0)=0," ",(_xlfn.XLOOKUP(C397,customers!$A$1:$A$1001,customers!$C$1:$C$1001,,0)))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8">
        <f>INDEX(products!$A$1:$G$49,MATCH(orders!$D397,products!$A$1:$A$49,0),MATCH(orders!L$1,products!$A$1:$G$1,0))</f>
        <v>7.77</v>
      </c>
      <c r="M397" s="8">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_xlfn.XLOOKUP(orders!C398,customers!$A$1:$A$1001,customers!$B$1:$B$1001,,0)</f>
        <v>Xenos Gibbons</v>
      </c>
      <c r="G398" s="2" t="str">
        <f>IF(_xlfn.XLOOKUP(C398,customers!$A$1:$A$1001,customers!$C$1:$C$1001,,0)=0," ",(_xlfn.XLOOKUP(C398,customers!$A$1:$A$1001,customers!$C$1:$C$1001,,0)))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8">
        <f>INDEX(products!$A$1:$G$49,MATCH(orders!$D398,products!$A$1:$A$49,0),MATCH(orders!L$1,products!$A$1:$G$1,0))</f>
        <v>7.77</v>
      </c>
      <c r="M398" s="8">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_xlfn.XLOOKUP(orders!C399,customers!$A$1:$A$1001,customers!$B$1:$B$1001,,0)</f>
        <v>Fleur Parres</v>
      </c>
      <c r="G399" s="2" t="str">
        <f>IF(_xlfn.XLOOKUP(C399,customers!$A$1:$A$1001,customers!$C$1:$C$1001,,0)=0," ",(_xlfn.XLOOKUP(C399,customers!$A$1:$A$1001,customers!$C$1:$C$1001,,0)))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8">
        <f>INDEX(products!$A$1:$G$49,MATCH(orders!$D399,products!$A$1:$A$49,0),MATCH(orders!L$1,products!$A$1:$G$1,0))</f>
        <v>7.77</v>
      </c>
      <c r="M399" s="8">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_xlfn.XLOOKUP(orders!C400,customers!$A$1:$A$1001,customers!$B$1:$B$1001,,0)</f>
        <v>Gran Sibray</v>
      </c>
      <c r="G400" s="2" t="str">
        <f>IF(_xlfn.XLOOKUP(C400,customers!$A$1:$A$1001,customers!$C$1:$C$1001,,0)=0," ",(_xlfn.XLOOKUP(C400,customers!$A$1:$A$1001,customers!$C$1:$C$1001,,0)))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8">
        <f>INDEX(products!$A$1:$G$49,MATCH(orders!$D400,products!$A$1:$A$49,0),MATCH(orders!L$1,products!$A$1:$G$1,0))</f>
        <v>2.9849999999999999</v>
      </c>
      <c r="M400" s="8">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_xlfn.XLOOKUP(orders!C401,customers!$A$1:$A$1001,customers!$B$1:$B$1001,,0)</f>
        <v>Ingelbert Hotchkin</v>
      </c>
      <c r="G401" s="2" t="str">
        <f>IF(_xlfn.XLOOKUP(C401,customers!$A$1:$A$1001,customers!$C$1:$C$1001,,0)=0," ",(_xlfn.XLOOKUP(C401,customers!$A$1:$A$1001,customers!$C$1:$C$1001,,0)))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8">
        <f>INDEX(products!$A$1:$G$49,MATCH(orders!$D401,products!$A$1:$A$49,0),MATCH(orders!L$1,products!$A$1:$G$1,0))</f>
        <v>27.945</v>
      </c>
      <c r="M401" s="8">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_xlfn.XLOOKUP(orders!C402,customers!$A$1:$A$1001,customers!$B$1:$B$1001,,0)</f>
        <v>Neely Broadberrie</v>
      </c>
      <c r="G402" s="2" t="str">
        <f>IF(_xlfn.XLOOKUP(C402,customers!$A$1:$A$1001,customers!$C$1:$C$1001,,0)=0," ",(_xlfn.XLOOKUP(C402,customers!$A$1:$A$1001,customers!$C$1:$C$1001,,0)))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8">
        <f>INDEX(products!$A$1:$G$49,MATCH(orders!$D402,products!$A$1:$A$49,0),MATCH(orders!L$1,products!$A$1:$G$1,0))</f>
        <v>15.85</v>
      </c>
      <c r="M402" s="8">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_xlfn.XLOOKUP(orders!C403,customers!$A$1:$A$1001,customers!$B$1:$B$1001,,0)</f>
        <v>Rutger Pithcock</v>
      </c>
      <c r="G403" s="2" t="str">
        <f>IF(_xlfn.XLOOKUP(C403,customers!$A$1:$A$1001,customers!$C$1:$C$1001,,0)=0," ",(_xlfn.XLOOKUP(C403,customers!$A$1:$A$1001,customers!$C$1:$C$1001,,0)))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8">
        <f>INDEX(products!$A$1:$G$49,MATCH(orders!$D403,products!$A$1:$A$49,0),MATCH(orders!L$1,products!$A$1:$G$1,0))</f>
        <v>4.3650000000000002</v>
      </c>
      <c r="M403" s="8">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_xlfn.XLOOKUP(orders!C404,customers!$A$1:$A$1001,customers!$B$1:$B$1001,,0)</f>
        <v>Gale Croysdale</v>
      </c>
      <c r="G404" s="2" t="str">
        <f>IF(_xlfn.XLOOKUP(C404,customers!$A$1:$A$1001,customers!$C$1:$C$1001,,0)=0," ",(_xlfn.XLOOKUP(C404,customers!$A$1:$A$1001,customers!$C$1:$C$1001,,0)))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8">
        <f>INDEX(products!$A$1:$G$49,MATCH(orders!$D404,products!$A$1:$A$49,0),MATCH(orders!L$1,products!$A$1:$G$1,0))</f>
        <v>8.9499999999999993</v>
      </c>
      <c r="M404" s="8">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_xlfn.XLOOKUP(orders!C405,customers!$A$1:$A$1001,customers!$B$1:$B$1001,,0)</f>
        <v>Benedetto Gozzett</v>
      </c>
      <c r="G405" s="2" t="str">
        <f>IF(_xlfn.XLOOKUP(C405,customers!$A$1:$A$1001,customers!$C$1:$C$1001,,0)=0," ",(_xlfn.XLOOKUP(C405,customers!$A$1:$A$1001,customers!$C$1:$C$1001,,0)))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8">
        <f>INDEX(products!$A$1:$G$49,MATCH(orders!$D405,products!$A$1:$A$49,0),MATCH(orders!L$1,products!$A$1:$G$1,0))</f>
        <v>4.7549999999999999</v>
      </c>
      <c r="M405" s="8">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_xlfn.XLOOKUP(orders!C406,customers!$A$1:$A$1001,customers!$B$1:$B$1001,,0)</f>
        <v>Tania Craggs</v>
      </c>
      <c r="G406" s="2" t="str">
        <f>IF(_xlfn.XLOOKUP(C406,customers!$A$1:$A$1001,customers!$C$1:$C$1001,,0)=0," ",(_xlfn.XLOOKUP(C406,customers!$A$1:$A$1001,customers!$C$1:$C$1001,,0)))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8">
        <f>INDEX(products!$A$1:$G$49,MATCH(orders!$D406,products!$A$1:$A$49,0),MATCH(orders!L$1,products!$A$1:$G$1,0))</f>
        <v>9.9499999999999993</v>
      </c>
      <c r="M406" s="8">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_xlfn.XLOOKUP(orders!C407,customers!$A$1:$A$1001,customers!$B$1:$B$1001,,0)</f>
        <v>Leonie Cullrford</v>
      </c>
      <c r="G407" s="2" t="str">
        <f>IF(_xlfn.XLOOKUP(C407,customers!$A$1:$A$1001,customers!$C$1:$C$1001,,0)=0," ",(_xlfn.XLOOKUP(C407,customers!$A$1:$A$1001,customers!$C$1:$C$1001,,0)))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8">
        <f>INDEX(products!$A$1:$G$49,MATCH(orders!$D407,products!$A$1:$A$49,0),MATCH(orders!L$1,products!$A$1:$G$1,0))</f>
        <v>8.25</v>
      </c>
      <c r="M407" s="8">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_xlfn.XLOOKUP(orders!C408,customers!$A$1:$A$1001,customers!$B$1:$B$1001,,0)</f>
        <v>Auguste Rizon</v>
      </c>
      <c r="G408" s="2" t="str">
        <f>IF(_xlfn.XLOOKUP(C408,customers!$A$1:$A$1001,customers!$C$1:$C$1001,,0)=0," ",(_xlfn.XLOOKUP(C408,customers!$A$1:$A$1001,customers!$C$1:$C$1001,,0)))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8">
        <f>INDEX(products!$A$1:$G$49,MATCH(orders!$D408,products!$A$1:$A$49,0),MATCH(orders!L$1,products!$A$1:$G$1,0))</f>
        <v>13.75</v>
      </c>
      <c r="M408" s="8">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_xlfn.XLOOKUP(orders!C409,customers!$A$1:$A$1001,customers!$B$1:$B$1001,,0)</f>
        <v>Lorin Guerrazzi</v>
      </c>
      <c r="G409" s="2" t="str">
        <f>IF(_xlfn.XLOOKUP(C409,customers!$A$1:$A$1001,customers!$C$1:$C$1001,,0)=0," ",(_xlfn.XLOOKUP(C409,customers!$A$1:$A$1001,customers!$C$1:$C$1001,,0)))</f>
        <v xml:space="preserve">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8">
        <f>INDEX(products!$A$1:$G$49,MATCH(orders!$D409,products!$A$1:$A$49,0),MATCH(orders!L$1,products!$A$1:$G$1,0))</f>
        <v>8.25</v>
      </c>
      <c r="M409" s="8">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_xlfn.XLOOKUP(orders!C410,customers!$A$1:$A$1001,customers!$B$1:$B$1001,,0)</f>
        <v>Felice Miell</v>
      </c>
      <c r="G410" s="2" t="str">
        <f>IF(_xlfn.XLOOKUP(C410,customers!$A$1:$A$1001,customers!$C$1:$C$1001,,0)=0," ",(_xlfn.XLOOKUP(C410,customers!$A$1:$A$1001,customers!$C$1:$C$1001,,0)))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8">
        <f>INDEX(products!$A$1:$G$49,MATCH(orders!$D410,products!$A$1:$A$49,0),MATCH(orders!L$1,products!$A$1:$G$1,0))</f>
        <v>25.874999999999996</v>
      </c>
      <c r="M410" s="8">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_xlfn.XLOOKUP(orders!C411,customers!$A$1:$A$1001,customers!$B$1:$B$1001,,0)</f>
        <v>Hamish Skeech</v>
      </c>
      <c r="G411" s="2" t="str">
        <f>IF(_xlfn.XLOOKUP(C411,customers!$A$1:$A$1001,customers!$C$1:$C$1001,,0)=0," ",(_xlfn.XLOOKUP(C411,customers!$A$1:$A$1001,customers!$C$1:$C$1001,,0)))</f>
        <v xml:space="preserve">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8">
        <f>INDEX(products!$A$1:$G$49,MATCH(orders!$D411,products!$A$1:$A$49,0),MATCH(orders!L$1,products!$A$1:$G$1,0))</f>
        <v>15.85</v>
      </c>
      <c r="M411" s="8">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_xlfn.XLOOKUP(orders!C412,customers!$A$1:$A$1001,customers!$B$1:$B$1001,,0)</f>
        <v>Giordano Lorenzin</v>
      </c>
      <c r="G412" s="2" t="str">
        <f>IF(_xlfn.XLOOKUP(C412,customers!$A$1:$A$1001,customers!$C$1:$C$1001,,0)=0," ",(_xlfn.XLOOKUP(C412,customers!$A$1:$A$1001,customers!$C$1:$C$1001,,0)))</f>
        <v xml:space="preserve">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8">
        <f>INDEX(products!$A$1:$G$49,MATCH(orders!$D412,products!$A$1:$A$49,0),MATCH(orders!L$1,products!$A$1:$G$1,0))</f>
        <v>3.8849999999999998</v>
      </c>
      <c r="M412" s="8">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_xlfn.XLOOKUP(orders!C413,customers!$A$1:$A$1001,customers!$B$1:$B$1001,,0)</f>
        <v>Harwilll Bishell</v>
      </c>
      <c r="G413" s="2" t="str">
        <f>IF(_xlfn.XLOOKUP(C413,customers!$A$1:$A$1001,customers!$C$1:$C$1001,,0)=0," ",(_xlfn.XLOOKUP(C413,customers!$A$1:$A$1001,customers!$C$1:$C$1001,,0)))</f>
        <v xml:space="preserve">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8">
        <f>INDEX(products!$A$1:$G$49,MATCH(orders!$D413,products!$A$1:$A$49,0),MATCH(orders!L$1,products!$A$1:$G$1,0))</f>
        <v>14.55</v>
      </c>
      <c r="M413" s="8">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_xlfn.XLOOKUP(orders!C414,customers!$A$1:$A$1001,customers!$B$1:$B$1001,,0)</f>
        <v>Freeland Missenden</v>
      </c>
      <c r="G414" s="2" t="str">
        <f>IF(_xlfn.XLOOKUP(C414,customers!$A$1:$A$1001,customers!$C$1:$C$1001,,0)=0," ",(_xlfn.XLOOKUP(C414,customers!$A$1:$A$1001,customers!$C$1:$C$1001,,0)))</f>
        <v xml:space="preserve">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8">
        <f>INDEX(products!$A$1:$G$49,MATCH(orders!$D414,products!$A$1:$A$49,0),MATCH(orders!L$1,products!$A$1:$G$1,0))</f>
        <v>11.25</v>
      </c>
      <c r="M414" s="8">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_xlfn.XLOOKUP(orders!C415,customers!$A$1:$A$1001,customers!$B$1:$B$1001,,0)</f>
        <v>Waylan Springall</v>
      </c>
      <c r="G415" s="2" t="str">
        <f>IF(_xlfn.XLOOKUP(C415,customers!$A$1:$A$1001,customers!$C$1:$C$1001,,0)=0," ",(_xlfn.XLOOKUP(C415,customers!$A$1:$A$1001,customers!$C$1:$C$1001,,0)))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8">
        <f>INDEX(products!$A$1:$G$49,MATCH(orders!$D415,products!$A$1:$A$49,0),MATCH(orders!L$1,products!$A$1:$G$1,0))</f>
        <v>36.454999999999998</v>
      </c>
      <c r="M415" s="8">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_xlfn.XLOOKUP(orders!C416,customers!$A$1:$A$1001,customers!$B$1:$B$1001,,0)</f>
        <v>Kiri Avramow</v>
      </c>
      <c r="G416" s="2" t="str">
        <f>IF(_xlfn.XLOOKUP(C416,customers!$A$1:$A$1001,customers!$C$1:$C$1001,,0)=0," ",(_xlfn.XLOOKUP(C416,customers!$A$1:$A$1001,customers!$C$1:$C$1001,,0)))</f>
        <v xml:space="preserve">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8">
        <f>INDEX(products!$A$1:$G$49,MATCH(orders!$D416,products!$A$1:$A$49,0),MATCH(orders!L$1,products!$A$1:$G$1,0))</f>
        <v>3.5849999999999995</v>
      </c>
      <c r="M416" s="8">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_xlfn.XLOOKUP(orders!C417,customers!$A$1:$A$1001,customers!$B$1:$B$1001,,0)</f>
        <v>Gregg Hawkyens</v>
      </c>
      <c r="G417" s="2" t="str">
        <f>IF(_xlfn.XLOOKUP(C417,customers!$A$1:$A$1001,customers!$C$1:$C$1001,,0)=0," ",(_xlfn.XLOOKUP(C417,customers!$A$1:$A$1001,customers!$C$1:$C$1001,,0)))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8">
        <f>INDEX(products!$A$1:$G$49,MATCH(orders!$D417,products!$A$1:$A$49,0),MATCH(orders!L$1,products!$A$1:$G$1,0))</f>
        <v>2.9849999999999999</v>
      </c>
      <c r="M417" s="8">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_xlfn.XLOOKUP(orders!C418,customers!$A$1:$A$1001,customers!$B$1:$B$1001,,0)</f>
        <v>Reggis Pracy</v>
      </c>
      <c r="G418" s="2" t="str">
        <f>IF(_xlfn.XLOOKUP(C418,customers!$A$1:$A$1001,customers!$C$1:$C$1001,,0)=0," ",(_xlfn.XLOOKUP(C418,customers!$A$1:$A$1001,customers!$C$1:$C$1001,,0)))</f>
        <v xml:space="preserve">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8">
        <f>INDEX(products!$A$1:$G$49,MATCH(orders!$D418,products!$A$1:$A$49,0),MATCH(orders!L$1,products!$A$1:$G$1,0))</f>
        <v>7.77</v>
      </c>
      <c r="M418" s="8">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_xlfn.XLOOKUP(orders!C419,customers!$A$1:$A$1001,customers!$B$1:$B$1001,,0)</f>
        <v>Paula Denis</v>
      </c>
      <c r="G419" s="2" t="str">
        <f>IF(_xlfn.XLOOKUP(C419,customers!$A$1:$A$1001,customers!$C$1:$C$1001,,0)=0," ",(_xlfn.XLOOKUP(C419,customers!$A$1:$A$1001,customers!$C$1:$C$1001,,0)))</f>
        <v xml:space="preserve">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8">
        <f>INDEX(products!$A$1:$G$49,MATCH(orders!$D419,products!$A$1:$A$49,0),MATCH(orders!L$1,products!$A$1:$G$1,0))</f>
        <v>29.784999999999997</v>
      </c>
      <c r="M419" s="8">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_xlfn.XLOOKUP(orders!C420,customers!$A$1:$A$1001,customers!$B$1:$B$1001,,0)</f>
        <v>Broderick McGilvra</v>
      </c>
      <c r="G420" s="2" t="str">
        <f>IF(_xlfn.XLOOKUP(C420,customers!$A$1:$A$1001,customers!$C$1:$C$1001,,0)=0," ",(_xlfn.XLOOKUP(C420,customers!$A$1:$A$1001,customers!$C$1:$C$1001,,0)))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8">
        <f>INDEX(products!$A$1:$G$49,MATCH(orders!$D420,products!$A$1:$A$49,0),MATCH(orders!L$1,products!$A$1:$G$1,0))</f>
        <v>29.784999999999997</v>
      </c>
      <c r="M420" s="8">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_xlfn.XLOOKUP(orders!C421,customers!$A$1:$A$1001,customers!$B$1:$B$1001,,0)</f>
        <v>Annabella Danzey</v>
      </c>
      <c r="G421" s="2" t="str">
        <f>IF(_xlfn.XLOOKUP(C421,customers!$A$1:$A$1001,customers!$C$1:$C$1001,,0)=0," ",(_xlfn.XLOOKUP(C421,customers!$A$1:$A$1001,customers!$C$1:$C$1001,,0)))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8">
        <f>INDEX(products!$A$1:$G$49,MATCH(orders!$D421,products!$A$1:$A$49,0),MATCH(orders!L$1,products!$A$1:$G$1,0))</f>
        <v>8.73</v>
      </c>
      <c r="M421" s="8">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_xlfn.XLOOKUP(orders!C422,customers!$A$1:$A$1001,customers!$B$1:$B$1001,,0)</f>
        <v>Terri Farra</v>
      </c>
      <c r="G422" s="2" t="str">
        <f>IF(_xlfn.XLOOKUP(C422,customers!$A$1:$A$1001,customers!$C$1:$C$1001,,0)=0," ",(_xlfn.XLOOKUP(C422,customers!$A$1:$A$1001,customers!$C$1:$C$1001,,0)))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8">
        <f>INDEX(products!$A$1:$G$49,MATCH(orders!$D422,products!$A$1:$A$49,0),MATCH(orders!L$1,products!$A$1:$G$1,0))</f>
        <v>7.77</v>
      </c>
      <c r="M422" s="8">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_xlfn.XLOOKUP(orders!C423,customers!$A$1:$A$1001,customers!$B$1:$B$1001,,0)</f>
        <v>Terri Farra</v>
      </c>
      <c r="G423" s="2" t="str">
        <f>IF(_xlfn.XLOOKUP(C423,customers!$A$1:$A$1001,customers!$C$1:$C$1001,,0)=0," ",(_xlfn.XLOOKUP(C423,customers!$A$1:$A$1001,customers!$C$1:$C$1001,,0)))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8">
        <f>INDEX(products!$A$1:$G$49,MATCH(orders!$D423,products!$A$1:$A$49,0),MATCH(orders!L$1,products!$A$1:$G$1,0))</f>
        <v>22.884999999999998</v>
      </c>
      <c r="M423" s="8">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_xlfn.XLOOKUP(orders!C424,customers!$A$1:$A$1001,customers!$B$1:$B$1001,,0)</f>
        <v>Nevins Glowacz</v>
      </c>
      <c r="G424" s="2" t="str">
        <f>IF(_xlfn.XLOOKUP(C424,customers!$A$1:$A$1001,customers!$C$1:$C$1001,,0)=0," ",(_xlfn.XLOOKUP(C424,customers!$A$1:$A$1001,customers!$C$1:$C$1001,,0)))</f>
        <v xml:space="preserve">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8">
        <f>INDEX(products!$A$1:$G$49,MATCH(orders!$D424,products!$A$1:$A$49,0),MATCH(orders!L$1,products!$A$1:$G$1,0))</f>
        <v>5.97</v>
      </c>
      <c r="M424" s="8">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_xlfn.XLOOKUP(orders!C425,customers!$A$1:$A$1001,customers!$B$1:$B$1001,,0)</f>
        <v>Adelice Isabell</v>
      </c>
      <c r="G425" s="2" t="str">
        <f>IF(_xlfn.XLOOKUP(C425,customers!$A$1:$A$1001,customers!$C$1:$C$1001,,0)=0," ",(_xlfn.XLOOKUP(C425,customers!$A$1:$A$1001,customers!$C$1:$C$1001,,0)))</f>
        <v xml:space="preserve">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8">
        <f>INDEX(products!$A$1:$G$49,MATCH(orders!$D425,products!$A$1:$A$49,0),MATCH(orders!L$1,products!$A$1:$G$1,0))</f>
        <v>5.97</v>
      </c>
      <c r="M425" s="8">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_xlfn.XLOOKUP(orders!C426,customers!$A$1:$A$1001,customers!$B$1:$B$1001,,0)</f>
        <v>Yulma Dombrell</v>
      </c>
      <c r="G426" s="2" t="str">
        <f>IF(_xlfn.XLOOKUP(C426,customers!$A$1:$A$1001,customers!$C$1:$C$1001,,0)=0," ",(_xlfn.XLOOKUP(C426,customers!$A$1:$A$1001,customers!$C$1:$C$1001,,0)))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8">
        <f>INDEX(products!$A$1:$G$49,MATCH(orders!$D426,products!$A$1:$A$49,0),MATCH(orders!L$1,products!$A$1:$G$1,0))</f>
        <v>8.91</v>
      </c>
      <c r="M426" s="8">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_xlfn.XLOOKUP(orders!C427,customers!$A$1:$A$1001,customers!$B$1:$B$1001,,0)</f>
        <v>Alric Darth</v>
      </c>
      <c r="G427" s="2" t="str">
        <f>IF(_xlfn.XLOOKUP(C427,customers!$A$1:$A$1001,customers!$C$1:$C$1001,,0)=0," ",(_xlfn.XLOOKUP(C427,customers!$A$1:$A$1001,customers!$C$1:$C$1001,,0)))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8">
        <f>INDEX(products!$A$1:$G$49,MATCH(orders!$D427,products!$A$1:$A$49,0),MATCH(orders!L$1,products!$A$1:$G$1,0))</f>
        <v>8.9499999999999993</v>
      </c>
      <c r="M427" s="8">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_xlfn.XLOOKUP(orders!C428,customers!$A$1:$A$1001,customers!$B$1:$B$1001,,0)</f>
        <v>Manuel Darrigoe</v>
      </c>
      <c r="G428" s="2" t="str">
        <f>IF(_xlfn.XLOOKUP(C428,customers!$A$1:$A$1001,customers!$C$1:$C$1001,,0)=0," ",(_xlfn.XLOOKUP(C428,customers!$A$1:$A$1001,customers!$C$1:$C$1001,,0)))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8">
        <f>INDEX(products!$A$1:$G$49,MATCH(orders!$D428,products!$A$1:$A$49,0),MATCH(orders!L$1,products!$A$1:$G$1,0))</f>
        <v>3.5849999999999995</v>
      </c>
      <c r="M428" s="8">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_xlfn.XLOOKUP(orders!C429,customers!$A$1:$A$1001,customers!$B$1:$B$1001,,0)</f>
        <v>Kynthia Berick</v>
      </c>
      <c r="G429" s="2" t="str">
        <f>IF(_xlfn.XLOOKUP(C429,customers!$A$1:$A$1001,customers!$C$1:$C$1001,,0)=0," ",(_xlfn.XLOOKUP(C429,customers!$A$1:$A$1001,customers!$C$1:$C$1001,,0)))</f>
        <v xml:space="preserve">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8">
        <f>INDEX(products!$A$1:$G$49,MATCH(orders!$D429,products!$A$1:$A$49,0),MATCH(orders!L$1,products!$A$1:$G$1,0))</f>
        <v>25.874999999999996</v>
      </c>
      <c r="M429" s="8">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_xlfn.XLOOKUP(orders!C430,customers!$A$1:$A$1001,customers!$B$1:$B$1001,,0)</f>
        <v>Minetta Ackrill</v>
      </c>
      <c r="G430" s="2" t="str">
        <f>IF(_xlfn.XLOOKUP(C430,customers!$A$1:$A$1001,customers!$C$1:$C$1001,,0)=0," ",(_xlfn.XLOOKUP(C430,customers!$A$1:$A$1001,customers!$C$1:$C$1001,,0)))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8">
        <f>INDEX(products!$A$1:$G$49,MATCH(orders!$D430,products!$A$1:$A$49,0),MATCH(orders!L$1,products!$A$1:$G$1,0))</f>
        <v>11.95</v>
      </c>
      <c r="M430" s="8">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_xlfn.XLOOKUP(orders!C431,customers!$A$1:$A$1001,customers!$B$1:$B$1001,,0)</f>
        <v>Terri Farra</v>
      </c>
      <c r="G431" s="2" t="str">
        <f>IF(_xlfn.XLOOKUP(C431,customers!$A$1:$A$1001,customers!$C$1:$C$1001,,0)=0," ",(_xlfn.XLOOKUP(C431,customers!$A$1:$A$1001,customers!$C$1:$C$1001,,0)))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8">
        <f>INDEX(products!$A$1:$G$49,MATCH(orders!$D431,products!$A$1:$A$49,0),MATCH(orders!L$1,products!$A$1:$G$1,0))</f>
        <v>12.95</v>
      </c>
      <c r="M431" s="8">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_xlfn.XLOOKUP(orders!C432,customers!$A$1:$A$1001,customers!$B$1:$B$1001,,0)</f>
        <v>Melosa Kippen</v>
      </c>
      <c r="G432" s="2" t="str">
        <f>IF(_xlfn.XLOOKUP(C432,customers!$A$1:$A$1001,customers!$C$1:$C$1001,,0)=0," ",(_xlfn.XLOOKUP(C432,customers!$A$1:$A$1001,customers!$C$1:$C$1001,,0)))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8">
        <f>INDEX(products!$A$1:$G$49,MATCH(orders!$D432,products!$A$1:$A$49,0),MATCH(orders!L$1,products!$A$1:$G$1,0))</f>
        <v>2.6849999999999996</v>
      </c>
      <c r="M432" s="8">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_xlfn.XLOOKUP(orders!C433,customers!$A$1:$A$1001,customers!$B$1:$B$1001,,0)</f>
        <v>Witty Ranson</v>
      </c>
      <c r="G433" s="2" t="str">
        <f>IF(_xlfn.XLOOKUP(C433,customers!$A$1:$A$1001,customers!$C$1:$C$1001,,0)=0," ",(_xlfn.XLOOKUP(C433,customers!$A$1:$A$1001,customers!$C$1:$C$1001,,0)))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8">
        <f>INDEX(products!$A$1:$G$49,MATCH(orders!$D433,products!$A$1:$A$49,0),MATCH(orders!L$1,products!$A$1:$G$1,0))</f>
        <v>27.945</v>
      </c>
      <c r="M433" s="8">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_xlfn.XLOOKUP(orders!C434,customers!$A$1:$A$1001,customers!$B$1:$B$1001,,0)</f>
        <v>Rod Gowdie</v>
      </c>
      <c r="G434" s="2" t="str">
        <f>IF(_xlfn.XLOOKUP(C434,customers!$A$1:$A$1001,customers!$C$1:$C$1001,,0)=0," ",(_xlfn.XLOOKUP(C434,customers!$A$1:$A$1001,customers!$C$1:$C$1001,,0)))</f>
        <v xml:space="preserve">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8">
        <f>INDEX(products!$A$1:$G$49,MATCH(orders!$D434,products!$A$1:$A$49,0),MATCH(orders!L$1,products!$A$1:$G$1,0))</f>
        <v>11.25</v>
      </c>
      <c r="M434" s="8">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_xlfn.XLOOKUP(orders!C435,customers!$A$1:$A$1001,customers!$B$1:$B$1001,,0)</f>
        <v>Lemuel Rignold</v>
      </c>
      <c r="G435" s="2" t="str">
        <f>IF(_xlfn.XLOOKUP(C435,customers!$A$1:$A$1001,customers!$C$1:$C$1001,,0)=0," ",(_xlfn.XLOOKUP(C435,customers!$A$1:$A$1001,customers!$C$1:$C$1001,,0)))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8">
        <f>INDEX(products!$A$1:$G$49,MATCH(orders!$D435,products!$A$1:$A$49,0),MATCH(orders!L$1,products!$A$1:$G$1,0))</f>
        <v>33.464999999999996</v>
      </c>
      <c r="M435" s="8">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_xlfn.XLOOKUP(orders!C436,customers!$A$1:$A$1001,customers!$B$1:$B$1001,,0)</f>
        <v>Nevsa Fields</v>
      </c>
      <c r="G436" s="2" t="str">
        <f>IF(_xlfn.XLOOKUP(C436,customers!$A$1:$A$1001,customers!$C$1:$C$1001,,0)=0," ",(_xlfn.XLOOKUP(C436,customers!$A$1:$A$1001,customers!$C$1:$C$1001,,0)))</f>
        <v xml:space="preserve">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8">
        <f>INDEX(products!$A$1:$G$49,MATCH(orders!$D436,products!$A$1:$A$49,0),MATCH(orders!L$1,products!$A$1:$G$1,0))</f>
        <v>11.25</v>
      </c>
      <c r="M436" s="8">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_xlfn.XLOOKUP(orders!C437,customers!$A$1:$A$1001,customers!$B$1:$B$1001,,0)</f>
        <v>Chance Rowthorn</v>
      </c>
      <c r="G437" s="2" t="str">
        <f>IF(_xlfn.XLOOKUP(C437,customers!$A$1:$A$1001,customers!$C$1:$C$1001,,0)=0," ",(_xlfn.XLOOKUP(C437,customers!$A$1:$A$1001,customers!$C$1:$C$1001,,0)))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8">
        <f>INDEX(products!$A$1:$G$49,MATCH(orders!$D437,products!$A$1:$A$49,0),MATCH(orders!L$1,products!$A$1:$G$1,0))</f>
        <v>8.25</v>
      </c>
      <c r="M437" s="8">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_xlfn.XLOOKUP(orders!C438,customers!$A$1:$A$1001,customers!$B$1:$B$1001,,0)</f>
        <v>Orly Ryland</v>
      </c>
      <c r="G438" s="2" t="str">
        <f>IF(_xlfn.XLOOKUP(C438,customers!$A$1:$A$1001,customers!$C$1:$C$1001,,0)=0," ",(_xlfn.XLOOKUP(C438,customers!$A$1:$A$1001,customers!$C$1:$C$1001,,0)))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8">
        <f>INDEX(products!$A$1:$G$49,MATCH(orders!$D438,products!$A$1:$A$49,0),MATCH(orders!L$1,products!$A$1:$G$1,0))</f>
        <v>4.7549999999999999</v>
      </c>
      <c r="M438" s="8">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_xlfn.XLOOKUP(orders!C439,customers!$A$1:$A$1001,customers!$B$1:$B$1001,,0)</f>
        <v>Willabella Abramski</v>
      </c>
      <c r="G439" s="2" t="str">
        <f>IF(_xlfn.XLOOKUP(C439,customers!$A$1:$A$1001,customers!$C$1:$C$1001,,0)=0," ",(_xlfn.XLOOKUP(C439,customers!$A$1:$A$1001,customers!$C$1:$C$1001,,0)))</f>
        <v xml:space="preserve">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8">
        <f>INDEX(products!$A$1:$G$49,MATCH(orders!$D439,products!$A$1:$A$49,0),MATCH(orders!L$1,products!$A$1:$G$1,0))</f>
        <v>29.784999999999997</v>
      </c>
      <c r="M439" s="8">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_xlfn.XLOOKUP(orders!C440,customers!$A$1:$A$1001,customers!$B$1:$B$1001,,0)</f>
        <v>Morgen Seson</v>
      </c>
      <c r="G440" s="2" t="str">
        <f>IF(_xlfn.XLOOKUP(C440,customers!$A$1:$A$1001,customers!$C$1:$C$1001,,0)=0," ",(_xlfn.XLOOKUP(C440,customers!$A$1:$A$1001,customers!$C$1:$C$1001,,0)))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8">
        <f>INDEX(products!$A$1:$G$49,MATCH(orders!$D440,products!$A$1:$A$49,0),MATCH(orders!L$1,products!$A$1:$G$1,0))</f>
        <v>7.77</v>
      </c>
      <c r="M440" s="8">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_xlfn.XLOOKUP(orders!C441,customers!$A$1:$A$1001,customers!$B$1:$B$1001,,0)</f>
        <v>Chickie Ragless</v>
      </c>
      <c r="G441" s="2" t="str">
        <f>IF(_xlfn.XLOOKUP(C441,customers!$A$1:$A$1001,customers!$C$1:$C$1001,,0)=0," ",(_xlfn.XLOOKUP(C441,customers!$A$1:$A$1001,customers!$C$1:$C$1001,,0)))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8">
        <f>INDEX(products!$A$1:$G$49,MATCH(orders!$D441,products!$A$1:$A$49,0),MATCH(orders!L$1,products!$A$1:$G$1,0))</f>
        <v>8.91</v>
      </c>
      <c r="M441" s="8">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_xlfn.XLOOKUP(orders!C442,customers!$A$1:$A$1001,customers!$B$1:$B$1001,,0)</f>
        <v>Freda Hollows</v>
      </c>
      <c r="G442" s="2" t="str">
        <f>IF(_xlfn.XLOOKUP(C442,customers!$A$1:$A$1001,customers!$C$1:$C$1001,,0)=0," ",(_xlfn.XLOOKUP(C442,customers!$A$1:$A$1001,customers!$C$1:$C$1001,,0)))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8">
        <f>INDEX(products!$A$1:$G$49,MATCH(orders!$D442,products!$A$1:$A$49,0),MATCH(orders!L$1,products!$A$1:$G$1,0))</f>
        <v>25.874999999999996</v>
      </c>
      <c r="M442" s="8">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_xlfn.XLOOKUP(orders!C443,customers!$A$1:$A$1001,customers!$B$1:$B$1001,,0)</f>
        <v>Livy Lathleiff</v>
      </c>
      <c r="G443" s="2" t="str">
        <f>IF(_xlfn.XLOOKUP(C443,customers!$A$1:$A$1001,customers!$C$1:$C$1001,,0)=0," ",(_xlfn.XLOOKUP(C443,customers!$A$1:$A$1001,customers!$C$1:$C$1001,,0)))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8">
        <f>INDEX(products!$A$1:$G$49,MATCH(orders!$D443,products!$A$1:$A$49,0),MATCH(orders!L$1,products!$A$1:$G$1,0))</f>
        <v>12.15</v>
      </c>
      <c r="M443" s="8">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_xlfn.XLOOKUP(orders!C444,customers!$A$1:$A$1001,customers!$B$1:$B$1001,,0)</f>
        <v>Koralle Heads</v>
      </c>
      <c r="G444" s="2" t="str">
        <f>IF(_xlfn.XLOOKUP(C444,customers!$A$1:$A$1001,customers!$C$1:$C$1001,,0)=0," ",(_xlfn.XLOOKUP(C444,customers!$A$1:$A$1001,customers!$C$1:$C$1001,,0)))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8">
        <f>INDEX(products!$A$1:$G$49,MATCH(orders!$D444,products!$A$1:$A$49,0),MATCH(orders!L$1,products!$A$1:$G$1,0))</f>
        <v>7.169999999999999</v>
      </c>
      <c r="M444" s="8">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_xlfn.XLOOKUP(orders!C445,customers!$A$1:$A$1001,customers!$B$1:$B$1001,,0)</f>
        <v>Theo Bowne</v>
      </c>
      <c r="G445" s="2" t="str">
        <f>IF(_xlfn.XLOOKUP(C445,customers!$A$1:$A$1001,customers!$C$1:$C$1001,,0)=0," ",(_xlfn.XLOOKUP(C445,customers!$A$1:$A$1001,customers!$C$1:$C$1001,,0)))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8">
        <f>INDEX(products!$A$1:$G$49,MATCH(orders!$D445,products!$A$1:$A$49,0),MATCH(orders!L$1,products!$A$1:$G$1,0))</f>
        <v>4.4550000000000001</v>
      </c>
      <c r="M445" s="8">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_xlfn.XLOOKUP(orders!C446,customers!$A$1:$A$1001,customers!$B$1:$B$1001,,0)</f>
        <v>Rasia Jacquemard</v>
      </c>
      <c r="G446" s="2" t="str">
        <f>IF(_xlfn.XLOOKUP(C446,customers!$A$1:$A$1001,customers!$C$1:$C$1001,,0)=0," ",(_xlfn.XLOOKUP(C446,customers!$A$1:$A$1001,customers!$C$1:$C$1001,,0)))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8">
        <f>INDEX(products!$A$1:$G$49,MATCH(orders!$D446,products!$A$1:$A$49,0),MATCH(orders!L$1,products!$A$1:$G$1,0))</f>
        <v>4.125</v>
      </c>
      <c r="M446" s="8">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_xlfn.XLOOKUP(orders!C447,customers!$A$1:$A$1001,customers!$B$1:$B$1001,,0)</f>
        <v>Kizzie Warman</v>
      </c>
      <c r="G447" s="2" t="str">
        <f>IF(_xlfn.XLOOKUP(C447,customers!$A$1:$A$1001,customers!$C$1:$C$1001,,0)=0," ",(_xlfn.XLOOKUP(C447,customers!$A$1:$A$1001,customers!$C$1:$C$1001,,0)))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8">
        <f>INDEX(products!$A$1:$G$49,MATCH(orders!$D447,products!$A$1:$A$49,0),MATCH(orders!L$1,products!$A$1:$G$1,0))</f>
        <v>33.464999999999996</v>
      </c>
      <c r="M447" s="8">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_xlfn.XLOOKUP(orders!C448,customers!$A$1:$A$1001,customers!$B$1:$B$1001,,0)</f>
        <v>Wain Cholomin</v>
      </c>
      <c r="G448" s="2" t="str">
        <f>IF(_xlfn.XLOOKUP(C448,customers!$A$1:$A$1001,customers!$C$1:$C$1001,,0)=0," ",(_xlfn.XLOOKUP(C448,customers!$A$1:$A$1001,customers!$C$1:$C$1001,,0)))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8">
        <f>INDEX(products!$A$1:$G$49,MATCH(orders!$D448,products!$A$1:$A$49,0),MATCH(orders!L$1,products!$A$1:$G$1,0))</f>
        <v>8.73</v>
      </c>
      <c r="M448" s="8">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_xlfn.XLOOKUP(orders!C449,customers!$A$1:$A$1001,customers!$B$1:$B$1001,,0)</f>
        <v>Arleen Braidman</v>
      </c>
      <c r="G449" s="2" t="str">
        <f>IF(_xlfn.XLOOKUP(C449,customers!$A$1:$A$1001,customers!$C$1:$C$1001,,0)=0," ",(_xlfn.XLOOKUP(C449,customers!$A$1:$A$1001,customers!$C$1:$C$1001,,0)))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8">
        <f>INDEX(products!$A$1:$G$49,MATCH(orders!$D449,products!$A$1:$A$49,0),MATCH(orders!L$1,products!$A$1:$G$1,0))</f>
        <v>5.97</v>
      </c>
      <c r="M449" s="8">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_xlfn.XLOOKUP(orders!C450,customers!$A$1:$A$1001,customers!$B$1:$B$1001,,0)</f>
        <v>Pru Durban</v>
      </c>
      <c r="G450" s="2" t="str">
        <f>IF(_xlfn.XLOOKUP(C450,customers!$A$1:$A$1001,customers!$C$1:$C$1001,,0)=0," ",(_xlfn.XLOOKUP(C450,customers!$A$1:$A$1001,customers!$C$1:$C$1001,,0)))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8">
        <f>INDEX(products!$A$1:$G$49,MATCH(orders!$D450,products!$A$1:$A$49,0),MATCH(orders!L$1,products!$A$1:$G$1,0))</f>
        <v>7.169999999999999</v>
      </c>
      <c r="M450" s="8">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_xlfn.XLOOKUP(orders!C451,customers!$A$1:$A$1001,customers!$B$1:$B$1001,,0)</f>
        <v>Antone Harrold</v>
      </c>
      <c r="G451" s="2" t="str">
        <f>IF(_xlfn.XLOOKUP(C451,customers!$A$1:$A$1001,customers!$C$1:$C$1001,,0)=0," ",(_xlfn.XLOOKUP(C451,customers!$A$1:$A$1001,customers!$C$1:$C$1001,,0)))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8">
        <f>INDEX(products!$A$1:$G$49,MATCH(orders!$D451,products!$A$1:$A$49,0),MATCH(orders!L$1,products!$A$1:$G$1,0))</f>
        <v>2.6849999999999996</v>
      </c>
      <c r="M451" s="8">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_xlfn.XLOOKUP(orders!C452,customers!$A$1:$A$1001,customers!$B$1:$B$1001,,0)</f>
        <v>Sim Pamphilon</v>
      </c>
      <c r="G452" s="2" t="str">
        <f>IF(_xlfn.XLOOKUP(C452,customers!$A$1:$A$1001,customers!$C$1:$C$1001,,0)=0," ",(_xlfn.XLOOKUP(C452,customers!$A$1:$A$1001,customers!$C$1:$C$1001,,0)))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8">
        <f>INDEX(products!$A$1:$G$49,MATCH(orders!$D452,products!$A$1:$A$49,0),MATCH(orders!L$1,products!$A$1:$G$1,0))</f>
        <v>4.7549999999999999</v>
      </c>
      <c r="M452" s="8">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_xlfn.XLOOKUP(orders!C453,customers!$A$1:$A$1001,customers!$B$1:$B$1001,,0)</f>
        <v>Mohandis Spurden</v>
      </c>
      <c r="G453" s="2" t="str">
        <f>IF(_xlfn.XLOOKUP(C453,customers!$A$1:$A$1001,customers!$C$1:$C$1001,,0)=0," ",(_xlfn.XLOOKUP(C453,customers!$A$1:$A$1001,customers!$C$1:$C$1001,,0)))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8">
        <f>INDEX(products!$A$1:$G$49,MATCH(orders!$D453,products!$A$1:$A$49,0),MATCH(orders!L$1,products!$A$1:$G$1,0))</f>
        <v>20.584999999999997</v>
      </c>
      <c r="M453" s="8">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_xlfn.XLOOKUP(orders!C454,customers!$A$1:$A$1001,customers!$B$1:$B$1001,,0)</f>
        <v>Morgen Seson</v>
      </c>
      <c r="G454" s="2" t="str">
        <f>IF(_xlfn.XLOOKUP(C454,customers!$A$1:$A$1001,customers!$C$1:$C$1001,,0)=0," ",(_xlfn.XLOOKUP(C454,customers!$A$1:$A$1001,customers!$C$1:$C$1001,,0)))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8">
        <f>INDEX(products!$A$1:$G$49,MATCH(orders!$D454,products!$A$1:$A$49,0),MATCH(orders!L$1,products!$A$1:$G$1,0))</f>
        <v>3.8849999999999998</v>
      </c>
      <c r="M454" s="8">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_xlfn.XLOOKUP(orders!C455,customers!$A$1:$A$1001,customers!$B$1:$B$1001,,0)</f>
        <v>Nalani Pirrone</v>
      </c>
      <c r="G455" s="2" t="str">
        <f>IF(_xlfn.XLOOKUP(C455,customers!$A$1:$A$1001,customers!$C$1:$C$1001,,0)=0," ",(_xlfn.XLOOKUP(C455,customers!$A$1:$A$1001,customers!$C$1:$C$1001,,0)))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8">
        <f>INDEX(products!$A$1:$G$49,MATCH(orders!$D455,products!$A$1:$A$49,0),MATCH(orders!L$1,products!$A$1:$G$1,0))</f>
        <v>9.51</v>
      </c>
      <c r="M455" s="8">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_xlfn.XLOOKUP(orders!C456,customers!$A$1:$A$1001,customers!$B$1:$B$1001,,0)</f>
        <v>Reube Cawley</v>
      </c>
      <c r="G456" s="2" t="str">
        <f>IF(_xlfn.XLOOKUP(C456,customers!$A$1:$A$1001,customers!$C$1:$C$1001,,0)=0," ",(_xlfn.XLOOKUP(C456,customers!$A$1:$A$1001,customers!$C$1:$C$1001,,0)))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8">
        <f>INDEX(products!$A$1:$G$49,MATCH(orders!$D456,products!$A$1:$A$49,0),MATCH(orders!L$1,products!$A$1:$G$1,0))</f>
        <v>20.584999999999997</v>
      </c>
      <c r="M456" s="8">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_xlfn.XLOOKUP(orders!C457,customers!$A$1:$A$1001,customers!$B$1:$B$1001,,0)</f>
        <v>Stan Barribal</v>
      </c>
      <c r="G457" s="2" t="str">
        <f>IF(_xlfn.XLOOKUP(C457,customers!$A$1:$A$1001,customers!$C$1:$C$1001,,0)=0," ",(_xlfn.XLOOKUP(C457,customers!$A$1:$A$1001,customers!$C$1:$C$1001,,0)))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8">
        <f>INDEX(products!$A$1:$G$49,MATCH(orders!$D457,products!$A$1:$A$49,0),MATCH(orders!L$1,products!$A$1:$G$1,0))</f>
        <v>4.7549999999999999</v>
      </c>
      <c r="M457" s="8">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_xlfn.XLOOKUP(orders!C458,customers!$A$1:$A$1001,customers!$B$1:$B$1001,,0)</f>
        <v>Agnes Adamides</v>
      </c>
      <c r="G458" s="2" t="str">
        <f>IF(_xlfn.XLOOKUP(C458,customers!$A$1:$A$1001,customers!$C$1:$C$1001,,0)=0," ",(_xlfn.XLOOKUP(C458,customers!$A$1:$A$1001,customers!$C$1:$C$1001,,0)))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8">
        <f>INDEX(products!$A$1:$G$49,MATCH(orders!$D458,products!$A$1:$A$49,0),MATCH(orders!L$1,products!$A$1:$G$1,0))</f>
        <v>20.584999999999997</v>
      </c>
      <c r="M458" s="8">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_xlfn.XLOOKUP(orders!C459,customers!$A$1:$A$1001,customers!$B$1:$B$1001,,0)</f>
        <v>Carmelita Thowes</v>
      </c>
      <c r="G459" s="2" t="str">
        <f>IF(_xlfn.XLOOKUP(C459,customers!$A$1:$A$1001,customers!$C$1:$C$1001,,0)=0," ",(_xlfn.XLOOKUP(C459,customers!$A$1:$A$1001,customers!$C$1:$C$1001,,0)))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8">
        <f>INDEX(products!$A$1:$G$49,MATCH(orders!$D459,products!$A$1:$A$49,0),MATCH(orders!L$1,products!$A$1:$G$1,0))</f>
        <v>9.51</v>
      </c>
      <c r="M459" s="8">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_xlfn.XLOOKUP(orders!C460,customers!$A$1:$A$1001,customers!$B$1:$B$1001,,0)</f>
        <v>Rodolfo Willoway</v>
      </c>
      <c r="G460" s="2" t="str">
        <f>IF(_xlfn.XLOOKUP(C460,customers!$A$1:$A$1001,customers!$C$1:$C$1001,,0)=0," ",(_xlfn.XLOOKUP(C460,customers!$A$1:$A$1001,customers!$C$1:$C$1001,,0)))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8">
        <f>INDEX(products!$A$1:$G$49,MATCH(orders!$D460,products!$A$1:$A$49,0),MATCH(orders!L$1,products!$A$1:$G$1,0))</f>
        <v>11.25</v>
      </c>
      <c r="M460" s="8">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_xlfn.XLOOKUP(orders!C461,customers!$A$1:$A$1001,customers!$B$1:$B$1001,,0)</f>
        <v>Alvis Elwin</v>
      </c>
      <c r="G461" s="2" t="str">
        <f>IF(_xlfn.XLOOKUP(C461,customers!$A$1:$A$1001,customers!$C$1:$C$1001,,0)=0," ",(_xlfn.XLOOKUP(C461,customers!$A$1:$A$1001,customers!$C$1:$C$1001,,0)))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8">
        <f>INDEX(products!$A$1:$G$49,MATCH(orders!$D461,products!$A$1:$A$49,0),MATCH(orders!L$1,products!$A$1:$G$1,0))</f>
        <v>4.7549999999999999</v>
      </c>
      <c r="M461" s="8">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_xlfn.XLOOKUP(orders!C462,customers!$A$1:$A$1001,customers!$B$1:$B$1001,,0)</f>
        <v>Araldo Bilbrook</v>
      </c>
      <c r="G462" s="2" t="str">
        <f>IF(_xlfn.XLOOKUP(C462,customers!$A$1:$A$1001,customers!$C$1:$C$1001,,0)=0," ",(_xlfn.XLOOKUP(C462,customers!$A$1:$A$1001,customers!$C$1:$C$1001,,0)))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8">
        <f>INDEX(products!$A$1:$G$49,MATCH(orders!$D462,products!$A$1:$A$49,0),MATCH(orders!L$1,products!$A$1:$G$1,0))</f>
        <v>5.3699999999999992</v>
      </c>
      <c r="M462" s="8">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_xlfn.XLOOKUP(orders!C463,customers!$A$1:$A$1001,customers!$B$1:$B$1001,,0)</f>
        <v>Ransell McKall</v>
      </c>
      <c r="G463" s="2" t="str">
        <f>IF(_xlfn.XLOOKUP(C463,customers!$A$1:$A$1001,customers!$C$1:$C$1001,,0)=0," ",(_xlfn.XLOOKUP(C463,customers!$A$1:$A$1001,customers!$C$1:$C$1001,,0)))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8">
        <f>INDEX(products!$A$1:$G$49,MATCH(orders!$D463,products!$A$1:$A$49,0),MATCH(orders!L$1,products!$A$1:$G$1,0))</f>
        <v>2.6849999999999996</v>
      </c>
      <c r="M463" s="8">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_xlfn.XLOOKUP(orders!C464,customers!$A$1:$A$1001,customers!$B$1:$B$1001,,0)</f>
        <v>Borg Daile</v>
      </c>
      <c r="G464" s="2" t="str">
        <f>IF(_xlfn.XLOOKUP(C464,customers!$A$1:$A$1001,customers!$C$1:$C$1001,,0)=0," ",(_xlfn.XLOOKUP(C464,customers!$A$1:$A$1001,customers!$C$1:$C$1001,,0)))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8">
        <f>INDEX(products!$A$1:$G$49,MATCH(orders!$D464,products!$A$1:$A$49,0),MATCH(orders!L$1,products!$A$1:$G$1,0))</f>
        <v>9.9499999999999993</v>
      </c>
      <c r="M464" s="8">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_xlfn.XLOOKUP(orders!C465,customers!$A$1:$A$1001,customers!$B$1:$B$1001,,0)</f>
        <v>Adolphe Treherne</v>
      </c>
      <c r="G465" s="2" t="str">
        <f>IF(_xlfn.XLOOKUP(C465,customers!$A$1:$A$1001,customers!$C$1:$C$1001,,0)=0," ",(_xlfn.XLOOKUP(C465,customers!$A$1:$A$1001,customers!$C$1:$C$1001,,0)))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8">
        <f>INDEX(products!$A$1:$G$49,MATCH(orders!$D465,products!$A$1:$A$49,0),MATCH(orders!L$1,products!$A$1:$G$1,0))</f>
        <v>13.75</v>
      </c>
      <c r="M465" s="8">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_xlfn.XLOOKUP(orders!C466,customers!$A$1:$A$1001,customers!$B$1:$B$1001,,0)</f>
        <v>Annetta Brentnall</v>
      </c>
      <c r="G466" s="2" t="str">
        <f>IF(_xlfn.XLOOKUP(C466,customers!$A$1:$A$1001,customers!$C$1:$C$1001,,0)=0," ",(_xlfn.XLOOKUP(C466,customers!$A$1:$A$1001,customers!$C$1:$C$1001,,0)))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8">
        <f>INDEX(products!$A$1:$G$49,MATCH(orders!$D466,products!$A$1:$A$49,0),MATCH(orders!L$1,products!$A$1:$G$1,0))</f>
        <v>29.784999999999997</v>
      </c>
      <c r="M466" s="8">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_xlfn.XLOOKUP(orders!C467,customers!$A$1:$A$1001,customers!$B$1:$B$1001,,0)</f>
        <v>Dick Drinkall</v>
      </c>
      <c r="G467" s="2" t="str">
        <f>IF(_xlfn.XLOOKUP(C467,customers!$A$1:$A$1001,customers!$C$1:$C$1001,,0)=0," ",(_xlfn.XLOOKUP(C467,customers!$A$1:$A$1001,customers!$C$1:$C$1001,,0)))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8">
        <f>INDEX(products!$A$1:$G$49,MATCH(orders!$D467,products!$A$1:$A$49,0),MATCH(orders!L$1,products!$A$1:$G$1,0))</f>
        <v>20.584999999999997</v>
      </c>
      <c r="M467" s="8">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_xlfn.XLOOKUP(orders!C468,customers!$A$1:$A$1001,customers!$B$1:$B$1001,,0)</f>
        <v>Dagny Kornel</v>
      </c>
      <c r="G468" s="2" t="str">
        <f>IF(_xlfn.XLOOKUP(C468,customers!$A$1:$A$1001,customers!$C$1:$C$1001,,0)=0," ",(_xlfn.XLOOKUP(C468,customers!$A$1:$A$1001,customers!$C$1:$C$1001,,0)))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8">
        <f>INDEX(products!$A$1:$G$49,MATCH(orders!$D468,products!$A$1:$A$49,0),MATCH(orders!L$1,products!$A$1:$G$1,0))</f>
        <v>2.9849999999999999</v>
      </c>
      <c r="M468" s="8">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_xlfn.XLOOKUP(orders!C469,customers!$A$1:$A$1001,customers!$B$1:$B$1001,,0)</f>
        <v>Rhona Lequeux</v>
      </c>
      <c r="G469" s="2" t="str">
        <f>IF(_xlfn.XLOOKUP(C469,customers!$A$1:$A$1001,customers!$C$1:$C$1001,,0)=0," ",(_xlfn.XLOOKUP(C469,customers!$A$1:$A$1001,customers!$C$1:$C$1001,,0)))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8">
        <f>INDEX(products!$A$1:$G$49,MATCH(orders!$D469,products!$A$1:$A$49,0),MATCH(orders!L$1,products!$A$1:$G$1,0))</f>
        <v>5.97</v>
      </c>
      <c r="M469" s="8">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_xlfn.XLOOKUP(orders!C470,customers!$A$1:$A$1001,customers!$B$1:$B$1001,,0)</f>
        <v>Julius Mccaull</v>
      </c>
      <c r="G470" s="2" t="str">
        <f>IF(_xlfn.XLOOKUP(C470,customers!$A$1:$A$1001,customers!$C$1:$C$1001,,0)=0," ",(_xlfn.XLOOKUP(C470,customers!$A$1:$A$1001,customers!$C$1:$C$1001,,0)))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8">
        <f>INDEX(products!$A$1:$G$49,MATCH(orders!$D470,products!$A$1:$A$49,0),MATCH(orders!L$1,products!$A$1:$G$1,0))</f>
        <v>13.75</v>
      </c>
      <c r="M470" s="8">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_xlfn.XLOOKUP(orders!C471,customers!$A$1:$A$1001,customers!$B$1:$B$1001,,0)</f>
        <v>Ailey Brash</v>
      </c>
      <c r="G471" s="2" t="str">
        <f>IF(_xlfn.XLOOKUP(C471,customers!$A$1:$A$1001,customers!$C$1:$C$1001,,0)=0," ",(_xlfn.XLOOKUP(C471,customers!$A$1:$A$1001,customers!$C$1:$C$1001,,0)))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8">
        <f>INDEX(products!$A$1:$G$49,MATCH(orders!$D471,products!$A$1:$A$49,0),MATCH(orders!L$1,products!$A$1:$G$1,0))</f>
        <v>4.4550000000000001</v>
      </c>
      <c r="M471" s="8">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_xlfn.XLOOKUP(orders!C472,customers!$A$1:$A$1001,customers!$B$1:$B$1001,,0)</f>
        <v>Alberto Hutchinson</v>
      </c>
      <c r="G472" s="2" t="str">
        <f>IF(_xlfn.XLOOKUP(C472,customers!$A$1:$A$1001,customers!$C$1:$C$1001,,0)=0," ",(_xlfn.XLOOKUP(C472,customers!$A$1:$A$1001,customers!$C$1:$C$1001,,0)))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8">
        <f>INDEX(products!$A$1:$G$49,MATCH(orders!$D472,products!$A$1:$A$49,0),MATCH(orders!L$1,products!$A$1:$G$1,0))</f>
        <v>6.75</v>
      </c>
      <c r="M472" s="8">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_xlfn.XLOOKUP(orders!C473,customers!$A$1:$A$1001,customers!$B$1:$B$1001,,0)</f>
        <v>Lamond Gheeraert</v>
      </c>
      <c r="G473" s="2" t="str">
        <f>IF(_xlfn.XLOOKUP(C473,customers!$A$1:$A$1001,customers!$C$1:$C$1001,,0)=0," ",(_xlfn.XLOOKUP(C473,customers!$A$1:$A$1001,customers!$C$1:$C$1001,,0)))</f>
        <v xml:space="preserve">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8">
        <f>INDEX(products!$A$1:$G$49,MATCH(orders!$D473,products!$A$1:$A$49,0),MATCH(orders!L$1,products!$A$1:$G$1,0))</f>
        <v>33.464999999999996</v>
      </c>
      <c r="M473" s="8">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_xlfn.XLOOKUP(orders!C474,customers!$A$1:$A$1001,customers!$B$1:$B$1001,,0)</f>
        <v>Roxine Drivers</v>
      </c>
      <c r="G474" s="2" t="str">
        <f>IF(_xlfn.XLOOKUP(C474,customers!$A$1:$A$1001,customers!$C$1:$C$1001,,0)=0," ",(_xlfn.XLOOKUP(C474,customers!$A$1:$A$1001,customers!$C$1:$C$1001,,0)))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8">
        <f>INDEX(products!$A$1:$G$49,MATCH(orders!$D474,products!$A$1:$A$49,0),MATCH(orders!L$1,products!$A$1:$G$1,0))</f>
        <v>2.9849999999999999</v>
      </c>
      <c r="M474" s="8">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_xlfn.XLOOKUP(orders!C475,customers!$A$1:$A$1001,customers!$B$1:$B$1001,,0)</f>
        <v>Heloise Zeal</v>
      </c>
      <c r="G475" s="2" t="str">
        <f>IF(_xlfn.XLOOKUP(C475,customers!$A$1:$A$1001,customers!$C$1:$C$1001,,0)=0," ",(_xlfn.XLOOKUP(C475,customers!$A$1:$A$1001,customers!$C$1:$C$1001,,0)))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8">
        <f>INDEX(products!$A$1:$G$49,MATCH(orders!$D475,products!$A$1:$A$49,0),MATCH(orders!L$1,products!$A$1:$G$1,0))</f>
        <v>12.95</v>
      </c>
      <c r="M475" s="8">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_xlfn.XLOOKUP(orders!C476,customers!$A$1:$A$1001,customers!$B$1:$B$1001,,0)</f>
        <v>Granger Smallcombe</v>
      </c>
      <c r="G476" s="2" t="str">
        <f>IF(_xlfn.XLOOKUP(C476,customers!$A$1:$A$1001,customers!$C$1:$C$1001,,0)=0," ",(_xlfn.XLOOKUP(C476,customers!$A$1:$A$1001,customers!$C$1:$C$1001,,0)))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8">
        <f>INDEX(products!$A$1:$G$49,MATCH(orders!$D476,products!$A$1:$A$49,0),MATCH(orders!L$1,products!$A$1:$G$1,0))</f>
        <v>31.624999999999996</v>
      </c>
      <c r="M476" s="8">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_xlfn.XLOOKUP(orders!C477,customers!$A$1:$A$1001,customers!$B$1:$B$1001,,0)</f>
        <v>Daryn Dibley</v>
      </c>
      <c r="G477" s="2" t="str">
        <f>IF(_xlfn.XLOOKUP(C477,customers!$A$1:$A$1001,customers!$C$1:$C$1001,,0)=0," ",(_xlfn.XLOOKUP(C477,customers!$A$1:$A$1001,customers!$C$1:$C$1001,,0)))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8">
        <f>INDEX(products!$A$1:$G$49,MATCH(orders!$D477,products!$A$1:$A$49,0),MATCH(orders!L$1,products!$A$1:$G$1,0))</f>
        <v>4.3650000000000002</v>
      </c>
      <c r="M477" s="8">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_xlfn.XLOOKUP(orders!C478,customers!$A$1:$A$1001,customers!$B$1:$B$1001,,0)</f>
        <v>Gardy Dimitriou</v>
      </c>
      <c r="G478" s="2" t="str">
        <f>IF(_xlfn.XLOOKUP(C478,customers!$A$1:$A$1001,customers!$C$1:$C$1001,,0)=0," ",(_xlfn.XLOOKUP(C478,customers!$A$1:$A$1001,customers!$C$1:$C$1001,,0)))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8">
        <f>INDEX(products!$A$1:$G$49,MATCH(orders!$D478,products!$A$1:$A$49,0),MATCH(orders!L$1,products!$A$1:$G$1,0))</f>
        <v>4.4550000000000001</v>
      </c>
      <c r="M478" s="8">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_xlfn.XLOOKUP(orders!C479,customers!$A$1:$A$1001,customers!$B$1:$B$1001,,0)</f>
        <v>Fanny Flanagan</v>
      </c>
      <c r="G479" s="2" t="str">
        <f>IF(_xlfn.XLOOKUP(C479,customers!$A$1:$A$1001,customers!$C$1:$C$1001,,0)=0," ",(_xlfn.XLOOKUP(C479,customers!$A$1:$A$1001,customers!$C$1:$C$1001,,0)))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8">
        <f>INDEX(products!$A$1:$G$49,MATCH(orders!$D479,products!$A$1:$A$49,0),MATCH(orders!L$1,products!$A$1:$G$1,0))</f>
        <v>4.3650000000000002</v>
      </c>
      <c r="M479" s="8">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_xlfn.XLOOKUP(orders!C480,customers!$A$1:$A$1001,customers!$B$1:$B$1001,,0)</f>
        <v>Ailey Brash</v>
      </c>
      <c r="G480" s="2" t="str">
        <f>IF(_xlfn.XLOOKUP(C480,customers!$A$1:$A$1001,customers!$C$1:$C$1001,,0)=0," ",(_xlfn.XLOOKUP(C480,customers!$A$1:$A$1001,customers!$C$1:$C$1001,,0)))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8">
        <f>INDEX(products!$A$1:$G$49,MATCH(orders!$D480,products!$A$1:$A$49,0),MATCH(orders!L$1,products!$A$1:$G$1,0))</f>
        <v>8.9499999999999993</v>
      </c>
      <c r="M480" s="8">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_xlfn.XLOOKUP(orders!C481,customers!$A$1:$A$1001,customers!$B$1:$B$1001,,0)</f>
        <v>Ailey Brash</v>
      </c>
      <c r="G481" s="2" t="str">
        <f>IF(_xlfn.XLOOKUP(C481,customers!$A$1:$A$1001,customers!$C$1:$C$1001,,0)=0," ",(_xlfn.XLOOKUP(C481,customers!$A$1:$A$1001,customers!$C$1:$C$1001,,0)))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8">
        <f>INDEX(products!$A$1:$G$49,MATCH(orders!$D481,products!$A$1:$A$49,0),MATCH(orders!L$1,products!$A$1:$G$1,0))</f>
        <v>31.624999999999996</v>
      </c>
      <c r="M481" s="8">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_xlfn.XLOOKUP(orders!C482,customers!$A$1:$A$1001,customers!$B$1:$B$1001,,0)</f>
        <v>Ailey Brash</v>
      </c>
      <c r="G482" s="2" t="str">
        <f>IF(_xlfn.XLOOKUP(C482,customers!$A$1:$A$1001,customers!$C$1:$C$1001,,0)=0," ",(_xlfn.XLOOKUP(C482,customers!$A$1:$A$1001,customers!$C$1:$C$1001,,0)))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8">
        <f>INDEX(products!$A$1:$G$49,MATCH(orders!$D482,products!$A$1:$A$49,0),MATCH(orders!L$1,products!$A$1:$G$1,0))</f>
        <v>4.125</v>
      </c>
      <c r="M482" s="8">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_xlfn.XLOOKUP(orders!C483,customers!$A$1:$A$1001,customers!$B$1:$B$1001,,0)</f>
        <v>Nanny Izhakov</v>
      </c>
      <c r="G483" s="2" t="str">
        <f>IF(_xlfn.XLOOKUP(C483,customers!$A$1:$A$1001,customers!$C$1:$C$1001,,0)=0," ",(_xlfn.XLOOKUP(C483,customers!$A$1:$A$1001,customers!$C$1:$C$1001,,0)))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8">
        <f>INDEX(products!$A$1:$G$49,MATCH(orders!$D483,products!$A$1:$A$49,0),MATCH(orders!L$1,products!$A$1:$G$1,0))</f>
        <v>11.95</v>
      </c>
      <c r="M483" s="8">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_xlfn.XLOOKUP(orders!C484,customers!$A$1:$A$1001,customers!$B$1:$B$1001,,0)</f>
        <v>Stanly Keets</v>
      </c>
      <c r="G484" s="2" t="str">
        <f>IF(_xlfn.XLOOKUP(C484,customers!$A$1:$A$1001,customers!$C$1:$C$1001,,0)=0," ",(_xlfn.XLOOKUP(C484,customers!$A$1:$A$1001,customers!$C$1:$C$1001,,0)))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8">
        <f>INDEX(products!$A$1:$G$49,MATCH(orders!$D484,products!$A$1:$A$49,0),MATCH(orders!L$1,products!$A$1:$G$1,0))</f>
        <v>27.945</v>
      </c>
      <c r="M484" s="8">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_xlfn.XLOOKUP(orders!C485,customers!$A$1:$A$1001,customers!$B$1:$B$1001,,0)</f>
        <v>Orion Dyott</v>
      </c>
      <c r="G485" s="2" t="str">
        <f>IF(_xlfn.XLOOKUP(C485,customers!$A$1:$A$1001,customers!$C$1:$C$1001,,0)=0," ",(_xlfn.XLOOKUP(C485,customers!$A$1:$A$1001,customers!$C$1:$C$1001,,0)))</f>
        <v xml:space="preserve">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8">
        <f>INDEX(products!$A$1:$G$49,MATCH(orders!$D485,products!$A$1:$A$49,0),MATCH(orders!L$1,products!$A$1:$G$1,0))</f>
        <v>29.784999999999997</v>
      </c>
      <c r="M485" s="8">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_xlfn.XLOOKUP(orders!C486,customers!$A$1:$A$1001,customers!$B$1:$B$1001,,0)</f>
        <v>Keefer Cake</v>
      </c>
      <c r="G486" s="2" t="str">
        <f>IF(_xlfn.XLOOKUP(C486,customers!$A$1:$A$1001,customers!$C$1:$C$1001,,0)=0," ",(_xlfn.XLOOKUP(C486,customers!$A$1:$A$1001,customers!$C$1:$C$1001,,0)))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8">
        <f>INDEX(products!$A$1:$G$49,MATCH(orders!$D486,products!$A$1:$A$49,0),MATCH(orders!L$1,products!$A$1:$G$1,0))</f>
        <v>9.51</v>
      </c>
      <c r="M486" s="8">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_xlfn.XLOOKUP(orders!C487,customers!$A$1:$A$1001,customers!$B$1:$B$1001,,0)</f>
        <v>Morna Hansed</v>
      </c>
      <c r="G487" s="2" t="str">
        <f>IF(_xlfn.XLOOKUP(C487,customers!$A$1:$A$1001,customers!$C$1:$C$1001,,0)=0," ",(_xlfn.XLOOKUP(C487,customers!$A$1:$A$1001,customers!$C$1:$C$1001,,0)))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8">
        <f>INDEX(products!$A$1:$G$49,MATCH(orders!$D487,products!$A$1:$A$49,0),MATCH(orders!L$1,products!$A$1:$G$1,0))</f>
        <v>3.5849999999999995</v>
      </c>
      <c r="M487" s="8">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_xlfn.XLOOKUP(orders!C488,customers!$A$1:$A$1001,customers!$B$1:$B$1001,,0)</f>
        <v>Franny Kienlein</v>
      </c>
      <c r="G488" s="2" t="str">
        <f>IF(_xlfn.XLOOKUP(C488,customers!$A$1:$A$1001,customers!$C$1:$C$1001,,0)=0," ",(_xlfn.XLOOKUP(C488,customers!$A$1:$A$1001,customers!$C$1:$C$1001,,0)))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8">
        <f>INDEX(products!$A$1:$G$49,MATCH(orders!$D488,products!$A$1:$A$49,0),MATCH(orders!L$1,products!$A$1:$G$1,0))</f>
        <v>8.73</v>
      </c>
      <c r="M488" s="8">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_xlfn.XLOOKUP(orders!C489,customers!$A$1:$A$1001,customers!$B$1:$B$1001,,0)</f>
        <v>Klarika Egglestone</v>
      </c>
      <c r="G489" s="2" t="str">
        <f>IF(_xlfn.XLOOKUP(C489,customers!$A$1:$A$1001,customers!$C$1:$C$1001,,0)=0," ",(_xlfn.XLOOKUP(C489,customers!$A$1:$A$1001,customers!$C$1:$C$1001,,0)))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8">
        <f>INDEX(products!$A$1:$G$49,MATCH(orders!$D489,products!$A$1:$A$49,0),MATCH(orders!L$1,products!$A$1:$G$1,0))</f>
        <v>12.15</v>
      </c>
      <c r="M489" s="8">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_xlfn.XLOOKUP(orders!C490,customers!$A$1:$A$1001,customers!$B$1:$B$1001,,0)</f>
        <v>Becky Semkins</v>
      </c>
      <c r="G490" s="2" t="str">
        <f>IF(_xlfn.XLOOKUP(C490,customers!$A$1:$A$1001,customers!$C$1:$C$1001,,0)=0," ",(_xlfn.XLOOKUP(C490,customers!$A$1:$A$1001,customers!$C$1:$C$1001,,0)))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8">
        <f>INDEX(products!$A$1:$G$49,MATCH(orders!$D490,products!$A$1:$A$49,0),MATCH(orders!L$1,products!$A$1:$G$1,0))</f>
        <v>2.9849999999999999</v>
      </c>
      <c r="M490" s="8">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_xlfn.XLOOKUP(orders!C491,customers!$A$1:$A$1001,customers!$B$1:$B$1001,,0)</f>
        <v>Sean Lorenzetti</v>
      </c>
      <c r="G491" s="2" t="str">
        <f>IF(_xlfn.XLOOKUP(C491,customers!$A$1:$A$1001,customers!$C$1:$C$1001,,0)=0," ",(_xlfn.XLOOKUP(C491,customers!$A$1:$A$1001,customers!$C$1:$C$1001,,0)))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8">
        <f>INDEX(products!$A$1:$G$49,MATCH(orders!$D491,products!$A$1:$A$49,0),MATCH(orders!L$1,products!$A$1:$G$1,0))</f>
        <v>15.85</v>
      </c>
      <c r="M491" s="8">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_xlfn.XLOOKUP(orders!C492,customers!$A$1:$A$1001,customers!$B$1:$B$1001,,0)</f>
        <v>Bob Giannazzi</v>
      </c>
      <c r="G492" s="2" t="str">
        <f>IF(_xlfn.XLOOKUP(C492,customers!$A$1:$A$1001,customers!$C$1:$C$1001,,0)=0," ",(_xlfn.XLOOKUP(C492,customers!$A$1:$A$1001,customers!$C$1:$C$1001,,0)))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8">
        <f>INDEX(products!$A$1:$G$49,MATCH(orders!$D492,products!$A$1:$A$49,0),MATCH(orders!L$1,products!$A$1:$G$1,0))</f>
        <v>7.77</v>
      </c>
      <c r="M492" s="8">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_xlfn.XLOOKUP(orders!C493,customers!$A$1:$A$1001,customers!$B$1:$B$1001,,0)</f>
        <v>Kendra Backshell</v>
      </c>
      <c r="G493" s="2" t="str">
        <f>IF(_xlfn.XLOOKUP(C493,customers!$A$1:$A$1001,customers!$C$1:$C$1001,,0)=0," ",(_xlfn.XLOOKUP(C493,customers!$A$1:$A$1001,customers!$C$1:$C$1001,,0)))</f>
        <v xml:space="preserve">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8">
        <f>INDEX(products!$A$1:$G$49,MATCH(orders!$D493,products!$A$1:$A$49,0),MATCH(orders!L$1,products!$A$1:$G$1,0))</f>
        <v>3.8849999999999998</v>
      </c>
      <c r="M493" s="8">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_xlfn.XLOOKUP(orders!C494,customers!$A$1:$A$1001,customers!$B$1:$B$1001,,0)</f>
        <v>Uriah Lethbrig</v>
      </c>
      <c r="G494" s="2" t="str">
        <f>IF(_xlfn.XLOOKUP(C494,customers!$A$1:$A$1001,customers!$C$1:$C$1001,,0)=0," ",(_xlfn.XLOOKUP(C494,customers!$A$1:$A$1001,customers!$C$1:$C$1001,,0)))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8">
        <f>INDEX(products!$A$1:$G$49,MATCH(orders!$D494,products!$A$1:$A$49,0),MATCH(orders!L$1,products!$A$1:$G$1,0))</f>
        <v>4.125</v>
      </c>
      <c r="M494" s="8">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_xlfn.XLOOKUP(orders!C495,customers!$A$1:$A$1001,customers!$B$1:$B$1001,,0)</f>
        <v>Sky Farnish</v>
      </c>
      <c r="G495" s="2" t="str">
        <f>IF(_xlfn.XLOOKUP(C495,customers!$A$1:$A$1001,customers!$C$1:$C$1001,,0)=0," ",(_xlfn.XLOOKUP(C495,customers!$A$1:$A$1001,customers!$C$1:$C$1001,,0)))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8">
        <f>INDEX(products!$A$1:$G$49,MATCH(orders!$D495,products!$A$1:$A$49,0),MATCH(orders!L$1,products!$A$1:$G$1,0))</f>
        <v>5.97</v>
      </c>
      <c r="M495" s="8">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_xlfn.XLOOKUP(orders!C496,customers!$A$1:$A$1001,customers!$B$1:$B$1001,,0)</f>
        <v>Felicia Jecock</v>
      </c>
      <c r="G496" s="2" t="str">
        <f>IF(_xlfn.XLOOKUP(C496,customers!$A$1:$A$1001,customers!$C$1:$C$1001,,0)=0," ",(_xlfn.XLOOKUP(C496,customers!$A$1:$A$1001,customers!$C$1:$C$1001,,0)))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8">
        <f>INDEX(products!$A$1:$G$49,MATCH(orders!$D496,products!$A$1:$A$49,0),MATCH(orders!L$1,products!$A$1:$G$1,0))</f>
        <v>15.85</v>
      </c>
      <c r="M496" s="8">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_xlfn.XLOOKUP(orders!C497,customers!$A$1:$A$1001,customers!$B$1:$B$1001,,0)</f>
        <v>Currey MacAllister</v>
      </c>
      <c r="G497" s="2" t="str">
        <f>IF(_xlfn.XLOOKUP(C497,customers!$A$1:$A$1001,customers!$C$1:$C$1001,,0)=0," ",(_xlfn.XLOOKUP(C497,customers!$A$1:$A$1001,customers!$C$1:$C$1001,,0)))</f>
        <v xml:space="preserve">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8">
        <f>INDEX(products!$A$1:$G$49,MATCH(orders!$D497,products!$A$1:$A$49,0),MATCH(orders!L$1,products!$A$1:$G$1,0))</f>
        <v>15.85</v>
      </c>
      <c r="M497" s="8">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_xlfn.XLOOKUP(orders!C498,customers!$A$1:$A$1001,customers!$B$1:$B$1001,,0)</f>
        <v>Hamlen Pallister</v>
      </c>
      <c r="G498" s="2" t="str">
        <f>IF(_xlfn.XLOOKUP(C498,customers!$A$1:$A$1001,customers!$C$1:$C$1001,,0)=0," ",(_xlfn.XLOOKUP(C498,customers!$A$1:$A$1001,customers!$C$1:$C$1001,,0)))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8">
        <f>INDEX(products!$A$1:$G$49,MATCH(orders!$D498,products!$A$1:$A$49,0),MATCH(orders!L$1,products!$A$1:$G$1,0))</f>
        <v>3.645</v>
      </c>
      <c r="M498" s="8">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_xlfn.XLOOKUP(orders!C499,customers!$A$1:$A$1001,customers!$B$1:$B$1001,,0)</f>
        <v>Chantal Mersh</v>
      </c>
      <c r="G499" s="2" t="str">
        <f>IF(_xlfn.XLOOKUP(C499,customers!$A$1:$A$1001,customers!$C$1:$C$1001,,0)=0," ",(_xlfn.XLOOKUP(C499,customers!$A$1:$A$1001,customers!$C$1:$C$1001,,0)))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8">
        <f>INDEX(products!$A$1:$G$49,MATCH(orders!$D499,products!$A$1:$A$49,0),MATCH(orders!L$1,products!$A$1:$G$1,0))</f>
        <v>9.9499999999999993</v>
      </c>
      <c r="M499" s="8">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_xlfn.XLOOKUP(orders!C500,customers!$A$1:$A$1001,customers!$B$1:$B$1001,,0)</f>
        <v>Marja Urion</v>
      </c>
      <c r="G500" s="2" t="str">
        <f>IF(_xlfn.XLOOKUP(C500,customers!$A$1:$A$1001,customers!$C$1:$C$1001,,0)=0," ",(_xlfn.XLOOKUP(C500,customers!$A$1:$A$1001,customers!$C$1:$C$1001,,0)))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8">
        <f>INDEX(products!$A$1:$G$49,MATCH(orders!$D500,products!$A$1:$A$49,0),MATCH(orders!L$1,products!$A$1:$G$1,0))</f>
        <v>9.9499999999999993</v>
      </c>
      <c r="M500" s="8">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_xlfn.XLOOKUP(orders!C501,customers!$A$1:$A$1001,customers!$B$1:$B$1001,,0)</f>
        <v>Malynda Purbrick</v>
      </c>
      <c r="G501" s="2" t="str">
        <f>IF(_xlfn.XLOOKUP(C501,customers!$A$1:$A$1001,customers!$C$1:$C$1001,,0)=0," ",(_xlfn.XLOOKUP(C501,customers!$A$1:$A$1001,customers!$C$1:$C$1001,,0)))</f>
        <v xml:space="preserve">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8">
        <f>INDEX(products!$A$1:$G$49,MATCH(orders!$D501,products!$A$1:$A$49,0),MATCH(orders!L$1,products!$A$1:$G$1,0))</f>
        <v>2.6849999999999996</v>
      </c>
      <c r="M501" s="8">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_xlfn.XLOOKUP(orders!C502,customers!$A$1:$A$1001,customers!$B$1:$B$1001,,0)</f>
        <v>Alf Housaman</v>
      </c>
      <c r="G502" s="2" t="str">
        <f>IF(_xlfn.XLOOKUP(C502,customers!$A$1:$A$1001,customers!$C$1:$C$1001,,0)=0," ",(_xlfn.XLOOKUP(C502,customers!$A$1:$A$1001,customers!$C$1:$C$1001,,0)))</f>
        <v xml:space="preserve">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8">
        <f>INDEX(products!$A$1:$G$49,MATCH(orders!$D502,products!$A$1:$A$49,0),MATCH(orders!L$1,products!$A$1:$G$1,0))</f>
        <v>11.95</v>
      </c>
      <c r="M502" s="8">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_xlfn.XLOOKUP(orders!C503,customers!$A$1:$A$1001,customers!$B$1:$B$1001,,0)</f>
        <v>Gladi Ducker</v>
      </c>
      <c r="G503" s="2" t="str">
        <f>IF(_xlfn.XLOOKUP(C503,customers!$A$1:$A$1001,customers!$C$1:$C$1001,,0)=0," ",(_xlfn.XLOOKUP(C503,customers!$A$1:$A$1001,customers!$C$1:$C$1001,,0)))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8">
        <f>INDEX(products!$A$1:$G$49,MATCH(orders!$D503,products!$A$1:$A$49,0),MATCH(orders!L$1,products!$A$1:$G$1,0))</f>
        <v>2.9849999999999999</v>
      </c>
      <c r="M503" s="8">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_xlfn.XLOOKUP(orders!C504,customers!$A$1:$A$1001,customers!$B$1:$B$1001,,0)</f>
        <v>Gladi Ducker</v>
      </c>
      <c r="G504" s="2" t="str">
        <f>IF(_xlfn.XLOOKUP(C504,customers!$A$1:$A$1001,customers!$C$1:$C$1001,,0)=0," ",(_xlfn.XLOOKUP(C504,customers!$A$1:$A$1001,customers!$C$1:$C$1001,,0)))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8">
        <f>INDEX(products!$A$1:$G$49,MATCH(orders!$D504,products!$A$1:$A$49,0),MATCH(orders!L$1,products!$A$1:$G$1,0))</f>
        <v>4.125</v>
      </c>
      <c r="M504" s="8">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_xlfn.XLOOKUP(orders!C505,customers!$A$1:$A$1001,customers!$B$1:$B$1001,,0)</f>
        <v>Gladi Ducker</v>
      </c>
      <c r="G505" s="2" t="str">
        <f>IF(_xlfn.XLOOKUP(C505,customers!$A$1:$A$1001,customers!$C$1:$C$1001,,0)=0," ",(_xlfn.XLOOKUP(C505,customers!$A$1:$A$1001,customers!$C$1:$C$1001,,0)))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8">
        <f>INDEX(products!$A$1:$G$49,MATCH(orders!$D505,products!$A$1:$A$49,0),MATCH(orders!L$1,products!$A$1:$G$1,0))</f>
        <v>12.95</v>
      </c>
      <c r="M505" s="8">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_xlfn.XLOOKUP(orders!C506,customers!$A$1:$A$1001,customers!$B$1:$B$1001,,0)</f>
        <v>Gladi Ducker</v>
      </c>
      <c r="G506" s="2" t="str">
        <f>IF(_xlfn.XLOOKUP(C506,customers!$A$1:$A$1001,customers!$C$1:$C$1001,,0)=0," ",(_xlfn.XLOOKUP(C506,customers!$A$1:$A$1001,customers!$C$1:$C$1001,,0)))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8">
        <f>INDEX(products!$A$1:$G$49,MATCH(orders!$D506,products!$A$1:$A$49,0),MATCH(orders!L$1,products!$A$1:$G$1,0))</f>
        <v>4.7549999999999999</v>
      </c>
      <c r="M506" s="8">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_xlfn.XLOOKUP(orders!C507,customers!$A$1:$A$1001,customers!$B$1:$B$1001,,0)</f>
        <v>Wain Stearley</v>
      </c>
      <c r="G507" s="2" t="str">
        <f>IF(_xlfn.XLOOKUP(C507,customers!$A$1:$A$1001,customers!$C$1:$C$1001,,0)=0," ",(_xlfn.XLOOKUP(C507,customers!$A$1:$A$1001,customers!$C$1:$C$1001,,0)))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8">
        <f>INDEX(products!$A$1:$G$49,MATCH(orders!$D507,products!$A$1:$A$49,0),MATCH(orders!L$1,products!$A$1:$G$1,0))</f>
        <v>4.3650000000000002</v>
      </c>
      <c r="M507" s="8">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_xlfn.XLOOKUP(orders!C508,customers!$A$1:$A$1001,customers!$B$1:$B$1001,,0)</f>
        <v>Diane-marie Wincer</v>
      </c>
      <c r="G508" s="2" t="str">
        <f>IF(_xlfn.XLOOKUP(C508,customers!$A$1:$A$1001,customers!$C$1:$C$1001,,0)=0," ",(_xlfn.XLOOKUP(C508,customers!$A$1:$A$1001,customers!$C$1:$C$1001,,0)))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8">
        <f>INDEX(products!$A$1:$G$49,MATCH(orders!$D508,products!$A$1:$A$49,0),MATCH(orders!L$1,products!$A$1:$G$1,0))</f>
        <v>12.95</v>
      </c>
      <c r="M508" s="8">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_xlfn.XLOOKUP(orders!C509,customers!$A$1:$A$1001,customers!$B$1:$B$1001,,0)</f>
        <v>Perry Lyfield</v>
      </c>
      <c r="G509" s="2" t="str">
        <f>IF(_xlfn.XLOOKUP(C509,customers!$A$1:$A$1001,customers!$C$1:$C$1001,,0)=0," ",(_xlfn.XLOOKUP(C509,customers!$A$1:$A$1001,customers!$C$1:$C$1001,,0)))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8">
        <f>INDEX(products!$A$1:$G$49,MATCH(orders!$D509,products!$A$1:$A$49,0),MATCH(orders!L$1,products!$A$1:$G$1,0))</f>
        <v>29.784999999999997</v>
      </c>
      <c r="M509" s="8">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_xlfn.XLOOKUP(orders!C510,customers!$A$1:$A$1001,customers!$B$1:$B$1001,,0)</f>
        <v>Heall Perris</v>
      </c>
      <c r="G510" s="2" t="str">
        <f>IF(_xlfn.XLOOKUP(C510,customers!$A$1:$A$1001,customers!$C$1:$C$1001,,0)=0," ",(_xlfn.XLOOKUP(C510,customers!$A$1:$A$1001,customers!$C$1:$C$1001,,0)))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8">
        <f>INDEX(products!$A$1:$G$49,MATCH(orders!$D510,products!$A$1:$A$49,0),MATCH(orders!L$1,products!$A$1:$G$1,0))</f>
        <v>7.77</v>
      </c>
      <c r="M510" s="8">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_xlfn.XLOOKUP(orders!C511,customers!$A$1:$A$1001,customers!$B$1:$B$1001,,0)</f>
        <v>Marja Urion</v>
      </c>
      <c r="G511" s="2" t="str">
        <f>IF(_xlfn.XLOOKUP(C511,customers!$A$1:$A$1001,customers!$C$1:$C$1001,,0)=0," ",(_xlfn.XLOOKUP(C511,customers!$A$1:$A$1001,customers!$C$1:$C$1001,,0)))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8">
        <f>INDEX(products!$A$1:$G$49,MATCH(orders!$D511,products!$A$1:$A$49,0),MATCH(orders!L$1,products!$A$1:$G$1,0))</f>
        <v>9.9499999999999993</v>
      </c>
      <c r="M511" s="8">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_xlfn.XLOOKUP(orders!C512,customers!$A$1:$A$1001,customers!$B$1:$B$1001,,0)</f>
        <v>Camellia Kid</v>
      </c>
      <c r="G512" s="2" t="str">
        <f>IF(_xlfn.XLOOKUP(C512,customers!$A$1:$A$1001,customers!$C$1:$C$1001,,0)=0," ",(_xlfn.XLOOKUP(C512,customers!$A$1:$A$1001,customers!$C$1:$C$1001,,0)))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8">
        <f>INDEX(products!$A$1:$G$49,MATCH(orders!$D512,products!$A$1:$A$49,0),MATCH(orders!L$1,products!$A$1:$G$1,0))</f>
        <v>3.5849999999999995</v>
      </c>
      <c r="M512" s="8">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_xlfn.XLOOKUP(orders!C513,customers!$A$1:$A$1001,customers!$B$1:$B$1001,,0)</f>
        <v>Carolann Beine</v>
      </c>
      <c r="G513" s="2" t="str">
        <f>IF(_xlfn.XLOOKUP(C513,customers!$A$1:$A$1001,customers!$C$1:$C$1001,,0)=0," ",(_xlfn.XLOOKUP(C513,customers!$A$1:$A$1001,customers!$C$1:$C$1001,,0)))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8">
        <f>INDEX(products!$A$1:$G$49,MATCH(orders!$D513,products!$A$1:$A$49,0),MATCH(orders!L$1,products!$A$1:$G$1,0))</f>
        <v>3.375</v>
      </c>
      <c r="M513" s="8">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_xlfn.XLOOKUP(orders!C514,customers!$A$1:$A$1001,customers!$B$1:$B$1001,,0)</f>
        <v>Celia Bakeup</v>
      </c>
      <c r="G514" s="2" t="str">
        <f>IF(_xlfn.XLOOKUP(C514,customers!$A$1:$A$1001,customers!$C$1:$C$1001,,0)=0," ",(_xlfn.XLOOKUP(C514,customers!$A$1:$A$1001,customers!$C$1:$C$1001,,0)))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8">
        <f>INDEX(products!$A$1:$G$49,MATCH(orders!$D514,products!$A$1:$A$49,0),MATCH(orders!L$1,products!$A$1:$G$1,0))</f>
        <v>15.85</v>
      </c>
      <c r="M514" s="8">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_xlfn.XLOOKUP(orders!C515,customers!$A$1:$A$1001,customers!$B$1:$B$1001,,0)</f>
        <v>Nataniel Helkin</v>
      </c>
      <c r="G515" s="2" t="str">
        <f>IF(_xlfn.XLOOKUP(C515,customers!$A$1:$A$1001,customers!$C$1:$C$1001,,0)=0," ",(_xlfn.XLOOKUP(C515,customers!$A$1:$A$1001,customers!$C$1:$C$1001,,0)))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8">
        <f>INDEX(products!$A$1:$G$49,MATCH(orders!$D515,products!$A$1:$A$49,0),MATCH(orders!L$1,products!$A$1:$G$1,0))</f>
        <v>15.85</v>
      </c>
      <c r="M515" s="8">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_xlfn.XLOOKUP(orders!C516,customers!$A$1:$A$1001,customers!$B$1:$B$1001,,0)</f>
        <v>Pippo Witherington</v>
      </c>
      <c r="G516" s="2" t="str">
        <f>IF(_xlfn.XLOOKUP(C516,customers!$A$1:$A$1001,customers!$C$1:$C$1001,,0)=0," ",(_xlfn.XLOOKUP(C516,customers!$A$1:$A$1001,customers!$C$1:$C$1001,,0)))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8">
        <f>INDEX(products!$A$1:$G$49,MATCH(orders!$D516,products!$A$1:$A$49,0),MATCH(orders!L$1,products!$A$1:$G$1,0))</f>
        <v>4.3650000000000002</v>
      </c>
      <c r="M516" s="8">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_xlfn.XLOOKUP(orders!C517,customers!$A$1:$A$1001,customers!$B$1:$B$1001,,0)</f>
        <v>Tildie Tilzey</v>
      </c>
      <c r="G517" s="2" t="str">
        <f>IF(_xlfn.XLOOKUP(C517,customers!$A$1:$A$1001,customers!$C$1:$C$1001,,0)=0," ",(_xlfn.XLOOKUP(C517,customers!$A$1:$A$1001,customers!$C$1:$C$1001,,0)))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8">
        <f>INDEX(products!$A$1:$G$49,MATCH(orders!$D517,products!$A$1:$A$49,0),MATCH(orders!L$1,products!$A$1:$G$1,0))</f>
        <v>7.169999999999999</v>
      </c>
      <c r="M517" s="8">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_xlfn.XLOOKUP(orders!C518,customers!$A$1:$A$1001,customers!$B$1:$B$1001,,0)</f>
        <v>Cindra Burling</v>
      </c>
      <c r="G518" s="2" t="str">
        <f>IF(_xlfn.XLOOKUP(C518,customers!$A$1:$A$1001,customers!$C$1:$C$1001,,0)=0," ",(_xlfn.XLOOKUP(C518,customers!$A$1:$A$1001,customers!$C$1:$C$1001,,0)))</f>
        <v xml:space="preserve">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8">
        <f>INDEX(products!$A$1:$G$49,MATCH(orders!$D518,products!$A$1:$A$49,0),MATCH(orders!L$1,products!$A$1:$G$1,0))</f>
        <v>20.584999999999997</v>
      </c>
      <c r="M518" s="8">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_xlfn.XLOOKUP(orders!C519,customers!$A$1:$A$1001,customers!$B$1:$B$1001,,0)</f>
        <v>Channa Belamy</v>
      </c>
      <c r="G519" s="2" t="str">
        <f>IF(_xlfn.XLOOKUP(C519,customers!$A$1:$A$1001,customers!$C$1:$C$1001,,0)=0," ",(_xlfn.XLOOKUP(C519,customers!$A$1:$A$1001,customers!$C$1:$C$1001,,0)))</f>
        <v xml:space="preserve">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8">
        <f>INDEX(products!$A$1:$G$49,MATCH(orders!$D519,products!$A$1:$A$49,0),MATCH(orders!L$1,products!$A$1:$G$1,0))</f>
        <v>3.8849999999999998</v>
      </c>
      <c r="M519" s="8">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_xlfn.XLOOKUP(orders!C520,customers!$A$1:$A$1001,customers!$B$1:$B$1001,,0)</f>
        <v>Karl Imorts</v>
      </c>
      <c r="G520" s="2" t="str">
        <f>IF(_xlfn.XLOOKUP(C520,customers!$A$1:$A$1001,customers!$C$1:$C$1001,,0)=0," ",(_xlfn.XLOOKUP(C520,customers!$A$1:$A$1001,customers!$C$1:$C$1001,,0)))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8">
        <f>INDEX(products!$A$1:$G$49,MATCH(orders!$D520,products!$A$1:$A$49,0),MATCH(orders!L$1,products!$A$1:$G$1,0))</f>
        <v>27.945</v>
      </c>
      <c r="M520" s="8">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_xlfn.XLOOKUP(orders!C521,customers!$A$1:$A$1001,customers!$B$1:$B$1001,,0)</f>
        <v>Marja Urion</v>
      </c>
      <c r="G521" s="2" t="str">
        <f>IF(_xlfn.XLOOKUP(C521,customers!$A$1:$A$1001,customers!$C$1:$C$1001,,0)=0," ",(_xlfn.XLOOKUP(C521,customers!$A$1:$A$1001,customers!$C$1:$C$1001,,0)))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8">
        <f>INDEX(products!$A$1:$G$49,MATCH(orders!$D521,products!$A$1:$A$49,0),MATCH(orders!L$1,products!$A$1:$G$1,0))</f>
        <v>5.97</v>
      </c>
      <c r="M521" s="8">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_xlfn.XLOOKUP(orders!C522,customers!$A$1:$A$1001,customers!$B$1:$B$1001,,0)</f>
        <v>Mag Armistead</v>
      </c>
      <c r="G522" s="2" t="str">
        <f>IF(_xlfn.XLOOKUP(C522,customers!$A$1:$A$1001,customers!$C$1:$C$1001,,0)=0," ",(_xlfn.XLOOKUP(C522,customers!$A$1:$A$1001,customers!$C$1:$C$1001,,0)))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8">
        <f>INDEX(products!$A$1:$G$49,MATCH(orders!$D522,products!$A$1:$A$49,0),MATCH(orders!L$1,products!$A$1:$G$1,0))</f>
        <v>3.8849999999999998</v>
      </c>
      <c r="M522" s="8">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_xlfn.XLOOKUP(orders!C523,customers!$A$1:$A$1001,customers!$B$1:$B$1001,,0)</f>
        <v>Mag Armistead</v>
      </c>
      <c r="G523" s="2" t="str">
        <f>IF(_xlfn.XLOOKUP(C523,customers!$A$1:$A$1001,customers!$C$1:$C$1001,,0)=0," ",(_xlfn.XLOOKUP(C523,customers!$A$1:$A$1001,customers!$C$1:$C$1001,,0)))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8">
        <f>INDEX(products!$A$1:$G$49,MATCH(orders!$D523,products!$A$1:$A$49,0),MATCH(orders!L$1,products!$A$1:$G$1,0))</f>
        <v>9.9499999999999993</v>
      </c>
      <c r="M523" s="8">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_xlfn.XLOOKUP(orders!C524,customers!$A$1:$A$1001,customers!$B$1:$B$1001,,0)</f>
        <v>Vasili Upstone</v>
      </c>
      <c r="G524" s="2" t="str">
        <f>IF(_xlfn.XLOOKUP(C524,customers!$A$1:$A$1001,customers!$C$1:$C$1001,,0)=0," ",(_xlfn.XLOOKUP(C524,customers!$A$1:$A$1001,customers!$C$1:$C$1001,,0)))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8">
        <f>INDEX(products!$A$1:$G$49,MATCH(orders!$D524,products!$A$1:$A$49,0),MATCH(orders!L$1,products!$A$1:$G$1,0))</f>
        <v>5.97</v>
      </c>
      <c r="M524" s="8">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_xlfn.XLOOKUP(orders!C525,customers!$A$1:$A$1001,customers!$B$1:$B$1001,,0)</f>
        <v>Berty Beelby</v>
      </c>
      <c r="G525" s="2" t="str">
        <f>IF(_xlfn.XLOOKUP(C525,customers!$A$1:$A$1001,customers!$C$1:$C$1001,,0)=0," ",(_xlfn.XLOOKUP(C525,customers!$A$1:$A$1001,customers!$C$1:$C$1001,,0)))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8">
        <f>INDEX(products!$A$1:$G$49,MATCH(orders!$D525,products!$A$1:$A$49,0),MATCH(orders!L$1,products!$A$1:$G$1,0))</f>
        <v>29.784999999999997</v>
      </c>
      <c r="M525" s="8">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_xlfn.XLOOKUP(orders!C526,customers!$A$1:$A$1001,customers!$B$1:$B$1001,,0)</f>
        <v>Erny Stenyng</v>
      </c>
      <c r="G526" s="2" t="str">
        <f>IF(_xlfn.XLOOKUP(C526,customers!$A$1:$A$1001,customers!$C$1:$C$1001,,0)=0," ",(_xlfn.XLOOKUP(C526,customers!$A$1:$A$1001,customers!$C$1:$C$1001,,0)))</f>
        <v xml:space="preserve">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8">
        <f>INDEX(products!$A$1:$G$49,MATCH(orders!$D526,products!$A$1:$A$49,0),MATCH(orders!L$1,products!$A$1:$G$1,0))</f>
        <v>36.454999999999998</v>
      </c>
      <c r="M526" s="8">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_xlfn.XLOOKUP(orders!C527,customers!$A$1:$A$1001,customers!$B$1:$B$1001,,0)</f>
        <v>Edin Yantsurev</v>
      </c>
      <c r="G527" s="2" t="str">
        <f>IF(_xlfn.XLOOKUP(C527,customers!$A$1:$A$1001,customers!$C$1:$C$1001,,0)=0," ",(_xlfn.XLOOKUP(C527,customers!$A$1:$A$1001,customers!$C$1:$C$1001,,0)))</f>
        <v xml:space="preserve">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8">
        <f>INDEX(products!$A$1:$G$49,MATCH(orders!$D527,products!$A$1:$A$49,0),MATCH(orders!L$1,products!$A$1:$G$1,0))</f>
        <v>2.6849999999999996</v>
      </c>
      <c r="M527" s="8">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_xlfn.XLOOKUP(orders!C528,customers!$A$1:$A$1001,customers!$B$1:$B$1001,,0)</f>
        <v>Webb Speechly</v>
      </c>
      <c r="G528" s="2" t="str">
        <f>IF(_xlfn.XLOOKUP(C528,customers!$A$1:$A$1001,customers!$C$1:$C$1001,,0)=0," ",(_xlfn.XLOOKUP(C528,customers!$A$1:$A$1001,customers!$C$1:$C$1001,,0)))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8">
        <f>INDEX(products!$A$1:$G$49,MATCH(orders!$D528,products!$A$1:$A$49,0),MATCH(orders!L$1,products!$A$1:$G$1,0))</f>
        <v>31.624999999999996</v>
      </c>
      <c r="M528" s="8">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_xlfn.XLOOKUP(orders!C529,customers!$A$1:$A$1001,customers!$B$1:$B$1001,,0)</f>
        <v>Irvine Phillpot</v>
      </c>
      <c r="G529" s="2" t="str">
        <f>IF(_xlfn.XLOOKUP(C529,customers!$A$1:$A$1001,customers!$C$1:$C$1001,,0)=0," ",(_xlfn.XLOOKUP(C529,customers!$A$1:$A$1001,customers!$C$1:$C$1001,,0)))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8">
        <f>INDEX(products!$A$1:$G$49,MATCH(orders!$D529,products!$A$1:$A$49,0),MATCH(orders!L$1,products!$A$1:$G$1,0))</f>
        <v>8.25</v>
      </c>
      <c r="M529" s="8">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_xlfn.XLOOKUP(orders!C530,customers!$A$1:$A$1001,customers!$B$1:$B$1001,,0)</f>
        <v>Lem Pennacci</v>
      </c>
      <c r="G530" s="2" t="str">
        <f>IF(_xlfn.XLOOKUP(C530,customers!$A$1:$A$1001,customers!$C$1:$C$1001,,0)=0," ",(_xlfn.XLOOKUP(C530,customers!$A$1:$A$1001,customers!$C$1:$C$1001,,0)))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8">
        <f>INDEX(products!$A$1:$G$49,MATCH(orders!$D530,products!$A$1:$A$49,0),MATCH(orders!L$1,products!$A$1:$G$1,0))</f>
        <v>8.91</v>
      </c>
      <c r="M530" s="8">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_xlfn.XLOOKUP(orders!C531,customers!$A$1:$A$1001,customers!$B$1:$B$1001,,0)</f>
        <v>Starr Arpin</v>
      </c>
      <c r="G531" s="2" t="str">
        <f>IF(_xlfn.XLOOKUP(C531,customers!$A$1:$A$1001,customers!$C$1:$C$1001,,0)=0," ",(_xlfn.XLOOKUP(C531,customers!$A$1:$A$1001,customers!$C$1:$C$1001,,0)))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8">
        <f>INDEX(products!$A$1:$G$49,MATCH(orders!$D531,products!$A$1:$A$49,0),MATCH(orders!L$1,products!$A$1:$G$1,0))</f>
        <v>9.9499999999999993</v>
      </c>
      <c r="M531" s="8">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_xlfn.XLOOKUP(orders!C532,customers!$A$1:$A$1001,customers!$B$1:$B$1001,,0)</f>
        <v>Donny Fries</v>
      </c>
      <c r="G532" s="2" t="str">
        <f>IF(_xlfn.XLOOKUP(C532,customers!$A$1:$A$1001,customers!$C$1:$C$1001,,0)=0," ",(_xlfn.XLOOKUP(C532,customers!$A$1:$A$1001,customers!$C$1:$C$1001,,0)))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8">
        <f>INDEX(products!$A$1:$G$49,MATCH(orders!$D532,products!$A$1:$A$49,0),MATCH(orders!L$1,products!$A$1:$G$1,0))</f>
        <v>9.9499999999999993</v>
      </c>
      <c r="M532" s="8">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_xlfn.XLOOKUP(orders!C533,customers!$A$1:$A$1001,customers!$B$1:$B$1001,,0)</f>
        <v>Rana Sharer</v>
      </c>
      <c r="G533" s="2" t="str">
        <f>IF(_xlfn.XLOOKUP(C533,customers!$A$1:$A$1001,customers!$C$1:$C$1001,,0)=0," ",(_xlfn.XLOOKUP(C533,customers!$A$1:$A$1001,customers!$C$1:$C$1001,,0)))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8">
        <f>INDEX(products!$A$1:$G$49,MATCH(orders!$D533,products!$A$1:$A$49,0),MATCH(orders!L$1,products!$A$1:$G$1,0))</f>
        <v>8.9499999999999993</v>
      </c>
      <c r="M533" s="8">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_xlfn.XLOOKUP(orders!C534,customers!$A$1:$A$1001,customers!$B$1:$B$1001,,0)</f>
        <v>Nannie Naseby</v>
      </c>
      <c r="G534" s="2" t="str">
        <f>IF(_xlfn.XLOOKUP(C534,customers!$A$1:$A$1001,customers!$C$1:$C$1001,,0)=0," ",(_xlfn.XLOOKUP(C534,customers!$A$1:$A$1001,customers!$C$1:$C$1001,,0)))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8">
        <f>INDEX(products!$A$1:$G$49,MATCH(orders!$D534,products!$A$1:$A$49,0),MATCH(orders!L$1,products!$A$1:$G$1,0))</f>
        <v>8.25</v>
      </c>
      <c r="M534" s="8">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_xlfn.XLOOKUP(orders!C535,customers!$A$1:$A$1001,customers!$B$1:$B$1001,,0)</f>
        <v>Rea Offell</v>
      </c>
      <c r="G535" s="2" t="str">
        <f>IF(_xlfn.XLOOKUP(C535,customers!$A$1:$A$1001,customers!$C$1:$C$1001,,0)=0," ",(_xlfn.XLOOKUP(C535,customers!$A$1:$A$1001,customers!$C$1:$C$1001,,0)))</f>
        <v xml:space="preserve">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8">
        <f>INDEX(products!$A$1:$G$49,MATCH(orders!$D535,products!$A$1:$A$49,0),MATCH(orders!L$1,products!$A$1:$G$1,0))</f>
        <v>5.3699999999999992</v>
      </c>
      <c r="M535" s="8">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_xlfn.XLOOKUP(orders!C536,customers!$A$1:$A$1001,customers!$B$1:$B$1001,,0)</f>
        <v>Kris O'Cullen</v>
      </c>
      <c r="G536" s="2" t="str">
        <f>IF(_xlfn.XLOOKUP(C536,customers!$A$1:$A$1001,customers!$C$1:$C$1001,,0)=0," ",(_xlfn.XLOOKUP(C536,customers!$A$1:$A$1001,customers!$C$1:$C$1001,,0)))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8">
        <f>INDEX(products!$A$1:$G$49,MATCH(orders!$D536,products!$A$1:$A$49,0),MATCH(orders!L$1,products!$A$1:$G$1,0))</f>
        <v>22.884999999999998</v>
      </c>
      <c r="M536" s="8">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_xlfn.XLOOKUP(orders!C537,customers!$A$1:$A$1001,customers!$B$1:$B$1001,,0)</f>
        <v>Timoteo Glisane</v>
      </c>
      <c r="G537" s="2" t="str">
        <f>IF(_xlfn.XLOOKUP(C537,customers!$A$1:$A$1001,customers!$C$1:$C$1001,,0)=0," ",(_xlfn.XLOOKUP(C537,customers!$A$1:$A$1001,customers!$C$1:$C$1001,,0)))</f>
        <v xml:space="preserve">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8">
        <f>INDEX(products!$A$1:$G$49,MATCH(orders!$D537,products!$A$1:$A$49,0),MATCH(orders!L$1,products!$A$1:$G$1,0))</f>
        <v>4.7549999999999999</v>
      </c>
      <c r="M537" s="8">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_xlfn.XLOOKUP(orders!C538,customers!$A$1:$A$1001,customers!$B$1:$B$1001,,0)</f>
        <v>Marja Urion</v>
      </c>
      <c r="G538" s="2" t="str">
        <f>IF(_xlfn.XLOOKUP(C538,customers!$A$1:$A$1001,customers!$C$1:$C$1001,,0)=0," ",(_xlfn.XLOOKUP(C538,customers!$A$1:$A$1001,customers!$C$1:$C$1001,,0)))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8">
        <f>INDEX(products!$A$1:$G$49,MATCH(orders!$D538,products!$A$1:$A$49,0),MATCH(orders!L$1,products!$A$1:$G$1,0))</f>
        <v>2.6849999999999996</v>
      </c>
      <c r="M538" s="8">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_xlfn.XLOOKUP(orders!C539,customers!$A$1:$A$1001,customers!$B$1:$B$1001,,0)</f>
        <v>Hildegarde Brangan</v>
      </c>
      <c r="G539" s="2" t="str">
        <f>IF(_xlfn.XLOOKUP(C539,customers!$A$1:$A$1001,customers!$C$1:$C$1001,,0)=0," ",(_xlfn.XLOOKUP(C539,customers!$A$1:$A$1001,customers!$C$1:$C$1001,,0)))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8">
        <f>INDEX(products!$A$1:$G$49,MATCH(orders!$D539,products!$A$1:$A$49,0),MATCH(orders!L$1,products!$A$1:$G$1,0))</f>
        <v>27.945</v>
      </c>
      <c r="M539" s="8">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_xlfn.XLOOKUP(orders!C540,customers!$A$1:$A$1001,customers!$B$1:$B$1001,,0)</f>
        <v>Amii Gallyon</v>
      </c>
      <c r="G540" s="2" t="str">
        <f>IF(_xlfn.XLOOKUP(C540,customers!$A$1:$A$1001,customers!$C$1:$C$1001,,0)=0," ",(_xlfn.XLOOKUP(C540,customers!$A$1:$A$1001,customers!$C$1:$C$1001,,0)))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8">
        <f>INDEX(products!$A$1:$G$49,MATCH(orders!$D540,products!$A$1:$A$49,0),MATCH(orders!L$1,products!$A$1:$G$1,0))</f>
        <v>2.6849999999999996</v>
      </c>
      <c r="M540" s="8">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_xlfn.XLOOKUP(orders!C541,customers!$A$1:$A$1001,customers!$B$1:$B$1001,,0)</f>
        <v>Birgit Domange</v>
      </c>
      <c r="G541" s="2" t="str">
        <f>IF(_xlfn.XLOOKUP(C541,customers!$A$1:$A$1001,customers!$C$1:$C$1001,,0)=0," ",(_xlfn.XLOOKUP(C541,customers!$A$1:$A$1001,customers!$C$1:$C$1001,,0)))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8">
        <f>INDEX(products!$A$1:$G$49,MATCH(orders!$D541,products!$A$1:$A$49,0),MATCH(orders!L$1,products!$A$1:$G$1,0))</f>
        <v>5.3699999999999992</v>
      </c>
      <c r="M541" s="8">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_xlfn.XLOOKUP(orders!C542,customers!$A$1:$A$1001,customers!$B$1:$B$1001,,0)</f>
        <v>Killian Osler</v>
      </c>
      <c r="G542" s="2" t="str">
        <f>IF(_xlfn.XLOOKUP(C542,customers!$A$1:$A$1001,customers!$C$1:$C$1001,,0)=0," ",(_xlfn.XLOOKUP(C542,customers!$A$1:$A$1001,customers!$C$1:$C$1001,,0)))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8">
        <f>INDEX(products!$A$1:$G$49,MATCH(orders!$D542,products!$A$1:$A$49,0),MATCH(orders!L$1,products!$A$1:$G$1,0))</f>
        <v>15.85</v>
      </c>
      <c r="M542" s="8">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_xlfn.XLOOKUP(orders!C543,customers!$A$1:$A$1001,customers!$B$1:$B$1001,,0)</f>
        <v>Lora Dukes</v>
      </c>
      <c r="G543" s="2" t="str">
        <f>IF(_xlfn.XLOOKUP(C543,customers!$A$1:$A$1001,customers!$C$1:$C$1001,,0)=0," ",(_xlfn.XLOOKUP(C543,customers!$A$1:$A$1001,customers!$C$1:$C$1001,,0)))</f>
        <v xml:space="preserve">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8">
        <f>INDEX(products!$A$1:$G$49,MATCH(orders!$D543,products!$A$1:$A$49,0),MATCH(orders!L$1,products!$A$1:$G$1,0))</f>
        <v>22.884999999999998</v>
      </c>
      <c r="M543" s="8">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_xlfn.XLOOKUP(orders!C544,customers!$A$1:$A$1001,customers!$B$1:$B$1001,,0)</f>
        <v>Zack Pellett</v>
      </c>
      <c r="G544" s="2" t="str">
        <f>IF(_xlfn.XLOOKUP(C544,customers!$A$1:$A$1001,customers!$C$1:$C$1001,,0)=0," ",(_xlfn.XLOOKUP(C544,customers!$A$1:$A$1001,customers!$C$1:$C$1001,,0)))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8">
        <f>INDEX(products!$A$1:$G$49,MATCH(orders!$D544,products!$A$1:$A$49,0),MATCH(orders!L$1,products!$A$1:$G$1,0))</f>
        <v>25.874999999999996</v>
      </c>
      <c r="M544" s="8">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_xlfn.XLOOKUP(orders!C545,customers!$A$1:$A$1001,customers!$B$1:$B$1001,,0)</f>
        <v>Ilaire Sprakes</v>
      </c>
      <c r="G545" s="2" t="str">
        <f>IF(_xlfn.XLOOKUP(C545,customers!$A$1:$A$1001,customers!$C$1:$C$1001,,0)=0," ",(_xlfn.XLOOKUP(C545,customers!$A$1:$A$1001,customers!$C$1:$C$1001,,0)))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8">
        <f>INDEX(products!$A$1:$G$49,MATCH(orders!$D545,products!$A$1:$A$49,0),MATCH(orders!L$1,products!$A$1:$G$1,0))</f>
        <v>27.484999999999996</v>
      </c>
      <c r="M545" s="8">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_xlfn.XLOOKUP(orders!C546,customers!$A$1:$A$1001,customers!$B$1:$B$1001,,0)</f>
        <v>Heda Fromant</v>
      </c>
      <c r="G546" s="2" t="str">
        <f>IF(_xlfn.XLOOKUP(C546,customers!$A$1:$A$1001,customers!$C$1:$C$1001,,0)=0," ",(_xlfn.XLOOKUP(C546,customers!$A$1:$A$1001,customers!$C$1:$C$1001,,0)))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8">
        <f>INDEX(products!$A$1:$G$49,MATCH(orders!$D546,products!$A$1:$A$49,0),MATCH(orders!L$1,products!$A$1:$G$1,0))</f>
        <v>7.77</v>
      </c>
      <c r="M546" s="8">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_xlfn.XLOOKUP(orders!C547,customers!$A$1:$A$1001,customers!$B$1:$B$1001,,0)</f>
        <v>Rufus Flear</v>
      </c>
      <c r="G547" s="2" t="str">
        <f>IF(_xlfn.XLOOKUP(C547,customers!$A$1:$A$1001,customers!$C$1:$C$1001,,0)=0," ",(_xlfn.XLOOKUP(C547,customers!$A$1:$A$1001,customers!$C$1:$C$1001,,0)))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8">
        <f>INDEX(products!$A$1:$G$49,MATCH(orders!$D547,products!$A$1:$A$49,0),MATCH(orders!L$1,products!$A$1:$G$1,0))</f>
        <v>3.8849999999999998</v>
      </c>
      <c r="M547" s="8">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_xlfn.XLOOKUP(orders!C548,customers!$A$1:$A$1001,customers!$B$1:$B$1001,,0)</f>
        <v>Dom Milella</v>
      </c>
      <c r="G548" s="2" t="str">
        <f>IF(_xlfn.XLOOKUP(C548,customers!$A$1:$A$1001,customers!$C$1:$C$1001,,0)=0," ",(_xlfn.XLOOKUP(C548,customers!$A$1:$A$1001,customers!$C$1:$C$1001,,0)))</f>
        <v xml:space="preserve">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8">
        <f>INDEX(products!$A$1:$G$49,MATCH(orders!$D548,products!$A$1:$A$49,0),MATCH(orders!L$1,products!$A$1:$G$1,0))</f>
        <v>27.945</v>
      </c>
      <c r="M548" s="8">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_xlfn.XLOOKUP(orders!C549,customers!$A$1:$A$1001,customers!$B$1:$B$1001,,0)</f>
        <v>Wilek Lightollers</v>
      </c>
      <c r="G549" s="2" t="str">
        <f>IF(_xlfn.XLOOKUP(C549,customers!$A$1:$A$1001,customers!$C$1:$C$1001,,0)=0," ",(_xlfn.XLOOKUP(C549,customers!$A$1:$A$1001,customers!$C$1:$C$1001,,0)))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8">
        <f>INDEX(products!$A$1:$G$49,MATCH(orders!$D549,products!$A$1:$A$49,0),MATCH(orders!L$1,products!$A$1:$G$1,0))</f>
        <v>3.5849999999999995</v>
      </c>
      <c r="M549" s="8">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_xlfn.XLOOKUP(orders!C550,customers!$A$1:$A$1001,customers!$B$1:$B$1001,,0)</f>
        <v>Bette-ann Munden</v>
      </c>
      <c r="G550" s="2" t="str">
        <f>IF(_xlfn.XLOOKUP(C550,customers!$A$1:$A$1001,customers!$C$1:$C$1001,,0)=0," ",(_xlfn.XLOOKUP(C550,customers!$A$1:$A$1001,customers!$C$1:$C$1001,,0)))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8">
        <f>INDEX(products!$A$1:$G$49,MATCH(orders!$D550,products!$A$1:$A$49,0),MATCH(orders!L$1,products!$A$1:$G$1,0))</f>
        <v>4.4550000000000001</v>
      </c>
      <c r="M550" s="8">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_xlfn.XLOOKUP(orders!C551,customers!$A$1:$A$1001,customers!$B$1:$B$1001,,0)</f>
        <v>Wilek Lightollers</v>
      </c>
      <c r="G551" s="2" t="str">
        <f>IF(_xlfn.XLOOKUP(C551,customers!$A$1:$A$1001,customers!$C$1:$C$1001,,0)=0," ",(_xlfn.XLOOKUP(C551,customers!$A$1:$A$1001,customers!$C$1:$C$1001,,0)))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8">
        <f>INDEX(products!$A$1:$G$49,MATCH(orders!$D551,products!$A$1:$A$49,0),MATCH(orders!L$1,products!$A$1:$G$1,0))</f>
        <v>4.4550000000000001</v>
      </c>
      <c r="M551" s="8">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_xlfn.XLOOKUP(orders!C552,customers!$A$1:$A$1001,customers!$B$1:$B$1001,,0)</f>
        <v>Nick Brakespear</v>
      </c>
      <c r="G552" s="2" t="str">
        <f>IF(_xlfn.XLOOKUP(C552,customers!$A$1:$A$1001,customers!$C$1:$C$1001,,0)=0," ",(_xlfn.XLOOKUP(C552,customers!$A$1:$A$1001,customers!$C$1:$C$1001,,0)))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8">
        <f>INDEX(products!$A$1:$G$49,MATCH(orders!$D552,products!$A$1:$A$49,0),MATCH(orders!L$1,products!$A$1:$G$1,0))</f>
        <v>3.8849999999999998</v>
      </c>
      <c r="M552" s="8">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_xlfn.XLOOKUP(orders!C553,customers!$A$1:$A$1001,customers!$B$1:$B$1001,,0)</f>
        <v>Malynda Glawsop</v>
      </c>
      <c r="G553" s="2" t="str">
        <f>IF(_xlfn.XLOOKUP(C553,customers!$A$1:$A$1001,customers!$C$1:$C$1001,,0)=0," ",(_xlfn.XLOOKUP(C553,customers!$A$1:$A$1001,customers!$C$1:$C$1001,,0)))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8">
        <f>INDEX(products!$A$1:$G$49,MATCH(orders!$D553,products!$A$1:$A$49,0),MATCH(orders!L$1,products!$A$1:$G$1,0))</f>
        <v>3.645</v>
      </c>
      <c r="M553" s="8">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_xlfn.XLOOKUP(orders!C554,customers!$A$1:$A$1001,customers!$B$1:$B$1001,,0)</f>
        <v>Granville Alberts</v>
      </c>
      <c r="G554" s="2" t="str">
        <f>IF(_xlfn.XLOOKUP(C554,customers!$A$1:$A$1001,customers!$C$1:$C$1001,,0)=0," ",(_xlfn.XLOOKUP(C554,customers!$A$1:$A$1001,customers!$C$1:$C$1001,,0)))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8">
        <f>INDEX(products!$A$1:$G$49,MATCH(orders!$D554,products!$A$1:$A$49,0),MATCH(orders!L$1,products!$A$1:$G$1,0))</f>
        <v>4.4550000000000001</v>
      </c>
      <c r="M554" s="8">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_xlfn.XLOOKUP(orders!C555,customers!$A$1:$A$1001,customers!$B$1:$B$1001,,0)</f>
        <v>Vasily Polglase</v>
      </c>
      <c r="G555" s="2" t="str">
        <f>IF(_xlfn.XLOOKUP(C555,customers!$A$1:$A$1001,customers!$C$1:$C$1001,,0)=0," ",(_xlfn.XLOOKUP(C555,customers!$A$1:$A$1001,customers!$C$1:$C$1001,,0)))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8">
        <f>INDEX(products!$A$1:$G$49,MATCH(orders!$D555,products!$A$1:$A$49,0),MATCH(orders!L$1,products!$A$1:$G$1,0))</f>
        <v>13.75</v>
      </c>
      <c r="M555" s="8">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_xlfn.XLOOKUP(orders!C556,customers!$A$1:$A$1001,customers!$B$1:$B$1001,,0)</f>
        <v>Madelaine Sharples</v>
      </c>
      <c r="G556" s="2" t="str">
        <f>IF(_xlfn.XLOOKUP(C556,customers!$A$1:$A$1001,customers!$C$1:$C$1001,,0)=0," ",(_xlfn.XLOOKUP(C556,customers!$A$1:$A$1001,customers!$C$1:$C$1001,,0)))</f>
        <v xml:space="preserve">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8">
        <f>INDEX(products!$A$1:$G$49,MATCH(orders!$D556,products!$A$1:$A$49,0),MATCH(orders!L$1,products!$A$1:$G$1,0))</f>
        <v>27.484999999999996</v>
      </c>
      <c r="M556" s="8">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_xlfn.XLOOKUP(orders!C557,customers!$A$1:$A$1001,customers!$B$1:$B$1001,,0)</f>
        <v>Sigfrid Busch</v>
      </c>
      <c r="G557" s="2" t="str">
        <f>IF(_xlfn.XLOOKUP(C557,customers!$A$1:$A$1001,customers!$C$1:$C$1001,,0)=0," ",(_xlfn.XLOOKUP(C557,customers!$A$1:$A$1001,customers!$C$1:$C$1001,,0)))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8">
        <f>INDEX(products!$A$1:$G$49,MATCH(orders!$D557,products!$A$1:$A$49,0),MATCH(orders!L$1,products!$A$1:$G$1,0))</f>
        <v>13.75</v>
      </c>
      <c r="M557" s="8">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_xlfn.XLOOKUP(orders!C558,customers!$A$1:$A$1001,customers!$B$1:$B$1001,,0)</f>
        <v>Cissiee Raisbeck</v>
      </c>
      <c r="G558" s="2" t="str">
        <f>IF(_xlfn.XLOOKUP(C558,customers!$A$1:$A$1001,customers!$C$1:$C$1001,,0)=0," ",(_xlfn.XLOOKUP(C558,customers!$A$1:$A$1001,customers!$C$1:$C$1001,,0)))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8">
        <f>INDEX(products!$A$1:$G$49,MATCH(orders!$D558,products!$A$1:$A$49,0),MATCH(orders!L$1,products!$A$1:$G$1,0))</f>
        <v>4.3650000000000002</v>
      </c>
      <c r="M558" s="8">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_xlfn.XLOOKUP(orders!C559,customers!$A$1:$A$1001,customers!$B$1:$B$1001,,0)</f>
        <v>Marja Urion</v>
      </c>
      <c r="G559" s="2" t="str">
        <f>IF(_xlfn.XLOOKUP(C559,customers!$A$1:$A$1001,customers!$C$1:$C$1001,,0)=0," ",(_xlfn.XLOOKUP(C559,customers!$A$1:$A$1001,customers!$C$1:$C$1001,,0)))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8">
        <f>INDEX(products!$A$1:$G$49,MATCH(orders!$D559,products!$A$1:$A$49,0),MATCH(orders!L$1,products!$A$1:$G$1,0))</f>
        <v>14.85</v>
      </c>
      <c r="M559" s="8">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_xlfn.XLOOKUP(orders!C560,customers!$A$1:$A$1001,customers!$B$1:$B$1001,,0)</f>
        <v>Kenton Wetherick</v>
      </c>
      <c r="G560" s="2" t="str">
        <f>IF(_xlfn.XLOOKUP(C560,customers!$A$1:$A$1001,customers!$C$1:$C$1001,,0)=0," ",(_xlfn.XLOOKUP(C560,customers!$A$1:$A$1001,customers!$C$1:$C$1001,,0)))</f>
        <v xml:space="preserve">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8">
        <f>INDEX(products!$A$1:$G$49,MATCH(orders!$D560,products!$A$1:$A$49,0),MATCH(orders!L$1,products!$A$1:$G$1,0))</f>
        <v>3.8849999999999998</v>
      </c>
      <c r="M560" s="8">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_xlfn.XLOOKUP(orders!C561,customers!$A$1:$A$1001,customers!$B$1:$B$1001,,0)</f>
        <v>Reamonn Aynold</v>
      </c>
      <c r="G561" s="2" t="str">
        <f>IF(_xlfn.XLOOKUP(C561,customers!$A$1:$A$1001,customers!$C$1:$C$1001,,0)=0," ",(_xlfn.XLOOKUP(C561,customers!$A$1:$A$1001,customers!$C$1:$C$1001,,0)))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8">
        <f>INDEX(products!$A$1:$G$49,MATCH(orders!$D561,products!$A$1:$A$49,0),MATCH(orders!L$1,products!$A$1:$G$1,0))</f>
        <v>12.95</v>
      </c>
      <c r="M561" s="8">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_xlfn.XLOOKUP(orders!C562,customers!$A$1:$A$1001,customers!$B$1:$B$1001,,0)</f>
        <v>Hatty Dovydenas</v>
      </c>
      <c r="G562" s="2" t="str">
        <f>IF(_xlfn.XLOOKUP(C562,customers!$A$1:$A$1001,customers!$C$1:$C$1001,,0)=0," ",(_xlfn.XLOOKUP(C562,customers!$A$1:$A$1001,customers!$C$1:$C$1001,,0)))</f>
        <v xml:space="preserve">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8">
        <f>INDEX(products!$A$1:$G$49,MATCH(orders!$D562,products!$A$1:$A$49,0),MATCH(orders!L$1,products!$A$1:$G$1,0))</f>
        <v>31.624999999999996</v>
      </c>
      <c r="M562" s="8">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_xlfn.XLOOKUP(orders!C563,customers!$A$1:$A$1001,customers!$B$1:$B$1001,,0)</f>
        <v>Nathaniel Bloxland</v>
      </c>
      <c r="G563" s="2" t="str">
        <f>IF(_xlfn.XLOOKUP(C563,customers!$A$1:$A$1001,customers!$C$1:$C$1001,,0)=0," ",(_xlfn.XLOOKUP(C563,customers!$A$1:$A$1001,customers!$C$1:$C$1001,,0)))</f>
        <v xml:space="preserve">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8">
        <f>INDEX(products!$A$1:$G$49,MATCH(orders!$D563,products!$A$1:$A$49,0),MATCH(orders!L$1,products!$A$1:$G$1,0))</f>
        <v>2.9849999999999999</v>
      </c>
      <c r="M563" s="8">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_xlfn.XLOOKUP(orders!C564,customers!$A$1:$A$1001,customers!$B$1:$B$1001,,0)</f>
        <v>Brendan Grece</v>
      </c>
      <c r="G564" s="2" t="str">
        <f>IF(_xlfn.XLOOKUP(C564,customers!$A$1:$A$1001,customers!$C$1:$C$1001,,0)=0," ",(_xlfn.XLOOKUP(C564,customers!$A$1:$A$1001,customers!$C$1:$C$1001,,0)))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8">
        <f>INDEX(products!$A$1:$G$49,MATCH(orders!$D564,products!$A$1:$A$49,0),MATCH(orders!L$1,products!$A$1:$G$1,0))</f>
        <v>4.7549999999999999</v>
      </c>
      <c r="M564" s="8">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_xlfn.XLOOKUP(orders!C565,customers!$A$1:$A$1001,customers!$B$1:$B$1001,,0)</f>
        <v>Don Flintiff</v>
      </c>
      <c r="G565" s="2" t="str">
        <f>IF(_xlfn.XLOOKUP(C565,customers!$A$1:$A$1001,customers!$C$1:$C$1001,,0)=0," ",(_xlfn.XLOOKUP(C565,customers!$A$1:$A$1001,customers!$C$1:$C$1001,,0)))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8">
        <f>INDEX(products!$A$1:$G$49,MATCH(orders!$D565,products!$A$1:$A$49,0),MATCH(orders!L$1,products!$A$1:$G$1,0))</f>
        <v>13.75</v>
      </c>
      <c r="M565" s="8">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_xlfn.XLOOKUP(orders!C566,customers!$A$1:$A$1001,customers!$B$1:$B$1001,,0)</f>
        <v>Abbe Thys</v>
      </c>
      <c r="G566" s="2" t="str">
        <f>IF(_xlfn.XLOOKUP(C566,customers!$A$1:$A$1001,customers!$C$1:$C$1001,,0)=0," ",(_xlfn.XLOOKUP(C566,customers!$A$1:$A$1001,customers!$C$1:$C$1001,,0)))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8">
        <f>INDEX(products!$A$1:$G$49,MATCH(orders!$D566,products!$A$1:$A$49,0),MATCH(orders!L$1,products!$A$1:$G$1,0))</f>
        <v>7.169999999999999</v>
      </c>
      <c r="M566" s="8">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_xlfn.XLOOKUP(orders!C567,customers!$A$1:$A$1001,customers!$B$1:$B$1001,,0)</f>
        <v>Jackquelin Chugg</v>
      </c>
      <c r="G567" s="2" t="str">
        <f>IF(_xlfn.XLOOKUP(C567,customers!$A$1:$A$1001,customers!$C$1:$C$1001,,0)=0," ",(_xlfn.XLOOKUP(C567,customers!$A$1:$A$1001,customers!$C$1:$C$1001,,0)))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8">
        <f>INDEX(products!$A$1:$G$49,MATCH(orders!$D567,products!$A$1:$A$49,0),MATCH(orders!L$1,products!$A$1:$G$1,0))</f>
        <v>20.584999999999997</v>
      </c>
      <c r="M567" s="8">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_xlfn.XLOOKUP(orders!C568,customers!$A$1:$A$1001,customers!$B$1:$B$1001,,0)</f>
        <v>Audra Kelston</v>
      </c>
      <c r="G568" s="2" t="str">
        <f>IF(_xlfn.XLOOKUP(C568,customers!$A$1:$A$1001,customers!$C$1:$C$1001,,0)=0," ",(_xlfn.XLOOKUP(C568,customers!$A$1:$A$1001,customers!$C$1:$C$1001,,0)))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8">
        <f>INDEX(products!$A$1:$G$49,MATCH(orders!$D568,products!$A$1:$A$49,0),MATCH(orders!L$1,products!$A$1:$G$1,0))</f>
        <v>3.375</v>
      </c>
      <c r="M568" s="8">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_xlfn.XLOOKUP(orders!C569,customers!$A$1:$A$1001,customers!$B$1:$B$1001,,0)</f>
        <v>Elvina Angel</v>
      </c>
      <c r="G569" s="2" t="str">
        <f>IF(_xlfn.XLOOKUP(C569,customers!$A$1:$A$1001,customers!$C$1:$C$1001,,0)=0," ",(_xlfn.XLOOKUP(C569,customers!$A$1:$A$1001,customers!$C$1:$C$1001,,0)))</f>
        <v xml:space="preserve">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8">
        <f>INDEX(products!$A$1:$G$49,MATCH(orders!$D569,products!$A$1:$A$49,0),MATCH(orders!L$1,products!$A$1:$G$1,0))</f>
        <v>27.484999999999996</v>
      </c>
      <c r="M569" s="8">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_xlfn.XLOOKUP(orders!C570,customers!$A$1:$A$1001,customers!$B$1:$B$1001,,0)</f>
        <v>Claiborne Mottram</v>
      </c>
      <c r="G570" s="2" t="str">
        <f>IF(_xlfn.XLOOKUP(C570,customers!$A$1:$A$1001,customers!$C$1:$C$1001,,0)=0," ",(_xlfn.XLOOKUP(C570,customers!$A$1:$A$1001,customers!$C$1:$C$1001,,0)))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8">
        <f>INDEX(products!$A$1:$G$49,MATCH(orders!$D570,products!$A$1:$A$49,0),MATCH(orders!L$1,products!$A$1:$G$1,0))</f>
        <v>4.7549999999999999</v>
      </c>
      <c r="M570" s="8">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_xlfn.XLOOKUP(orders!C571,customers!$A$1:$A$1001,customers!$B$1:$B$1001,,0)</f>
        <v>Don Flintiff</v>
      </c>
      <c r="G571" s="2" t="str">
        <f>IF(_xlfn.XLOOKUP(C571,customers!$A$1:$A$1001,customers!$C$1:$C$1001,,0)=0," ",(_xlfn.XLOOKUP(C571,customers!$A$1:$A$1001,customers!$C$1:$C$1001,,0)))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8">
        <f>INDEX(products!$A$1:$G$49,MATCH(orders!$D571,products!$A$1:$A$49,0),MATCH(orders!L$1,products!$A$1:$G$1,0))</f>
        <v>22.884999999999998</v>
      </c>
      <c r="M571" s="8">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_xlfn.XLOOKUP(orders!C572,customers!$A$1:$A$1001,customers!$B$1:$B$1001,,0)</f>
        <v>Donalt Sangwin</v>
      </c>
      <c r="G572" s="2" t="str">
        <f>IF(_xlfn.XLOOKUP(C572,customers!$A$1:$A$1001,customers!$C$1:$C$1001,,0)=0," ",(_xlfn.XLOOKUP(C572,customers!$A$1:$A$1001,customers!$C$1:$C$1001,,0)))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8">
        <f>INDEX(products!$A$1:$G$49,MATCH(orders!$D572,products!$A$1:$A$49,0),MATCH(orders!L$1,products!$A$1:$G$1,0))</f>
        <v>6.75</v>
      </c>
      <c r="M572" s="8">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_xlfn.XLOOKUP(orders!C573,customers!$A$1:$A$1001,customers!$B$1:$B$1001,,0)</f>
        <v>Elizabet Aizikowitz</v>
      </c>
      <c r="G573" s="2" t="str">
        <f>IF(_xlfn.XLOOKUP(C573,customers!$A$1:$A$1001,customers!$C$1:$C$1001,,0)=0," ",(_xlfn.XLOOKUP(C573,customers!$A$1:$A$1001,customers!$C$1:$C$1001,,0)))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8">
        <f>INDEX(products!$A$1:$G$49,MATCH(orders!$D573,products!$A$1:$A$49,0),MATCH(orders!L$1,products!$A$1:$G$1,0))</f>
        <v>8.91</v>
      </c>
      <c r="M573" s="8">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_xlfn.XLOOKUP(orders!C574,customers!$A$1:$A$1001,customers!$B$1:$B$1001,,0)</f>
        <v>Herbie Peppard</v>
      </c>
      <c r="G574" s="2" t="str">
        <f>IF(_xlfn.XLOOKUP(C574,customers!$A$1:$A$1001,customers!$C$1:$C$1001,,0)=0," ",(_xlfn.XLOOKUP(C574,customers!$A$1:$A$1001,customers!$C$1:$C$1001,,0)))</f>
        <v xml:space="preserve">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8">
        <f>INDEX(products!$A$1:$G$49,MATCH(orders!$D574,products!$A$1:$A$49,0),MATCH(orders!L$1,products!$A$1:$G$1,0))</f>
        <v>2.9849999999999999</v>
      </c>
      <c r="M574" s="8">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_xlfn.XLOOKUP(orders!C575,customers!$A$1:$A$1001,customers!$B$1:$B$1001,,0)</f>
        <v>Cornie Venour</v>
      </c>
      <c r="G575" s="2" t="str">
        <f>IF(_xlfn.XLOOKUP(C575,customers!$A$1:$A$1001,customers!$C$1:$C$1001,,0)=0," ",(_xlfn.XLOOKUP(C575,customers!$A$1:$A$1001,customers!$C$1:$C$1001,,0)))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8">
        <f>INDEX(products!$A$1:$G$49,MATCH(orders!$D575,products!$A$1:$A$49,0),MATCH(orders!L$1,products!$A$1:$G$1,0))</f>
        <v>11.25</v>
      </c>
      <c r="M575" s="8">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_xlfn.XLOOKUP(orders!C576,customers!$A$1:$A$1001,customers!$B$1:$B$1001,,0)</f>
        <v>Maggy Harby</v>
      </c>
      <c r="G576" s="2" t="str">
        <f>IF(_xlfn.XLOOKUP(C576,customers!$A$1:$A$1001,customers!$C$1:$C$1001,,0)=0," ",(_xlfn.XLOOKUP(C576,customers!$A$1:$A$1001,customers!$C$1:$C$1001,,0)))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8">
        <f>INDEX(products!$A$1:$G$49,MATCH(orders!$D576,products!$A$1:$A$49,0),MATCH(orders!L$1,products!$A$1:$G$1,0))</f>
        <v>3.5849999999999995</v>
      </c>
      <c r="M576" s="8">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_xlfn.XLOOKUP(orders!C577,customers!$A$1:$A$1001,customers!$B$1:$B$1001,,0)</f>
        <v>Reggie Thickpenny</v>
      </c>
      <c r="G577" s="2" t="str">
        <f>IF(_xlfn.XLOOKUP(C577,customers!$A$1:$A$1001,customers!$C$1:$C$1001,,0)=0," ",(_xlfn.XLOOKUP(C577,customers!$A$1:$A$1001,customers!$C$1:$C$1001,,0)))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8">
        <f>INDEX(products!$A$1:$G$49,MATCH(orders!$D577,products!$A$1:$A$49,0),MATCH(orders!L$1,products!$A$1:$G$1,0))</f>
        <v>33.464999999999996</v>
      </c>
      <c r="M577" s="8">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_xlfn.XLOOKUP(orders!C578,customers!$A$1:$A$1001,customers!$B$1:$B$1001,,0)</f>
        <v>Phyllys Ormerod</v>
      </c>
      <c r="G578" s="2" t="str">
        <f>IF(_xlfn.XLOOKUP(C578,customers!$A$1:$A$1001,customers!$C$1:$C$1001,,0)=0," ",(_xlfn.XLOOKUP(C578,customers!$A$1:$A$1001,customers!$C$1:$C$1001,,0)))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8">
        <f>INDEX(products!$A$1:$G$49,MATCH(orders!$D578,products!$A$1:$A$49,0),MATCH(orders!L$1,products!$A$1:$G$1,0))</f>
        <v>2.9849999999999999</v>
      </c>
      <c r="M578" s="8">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_xlfn.XLOOKUP(orders!C579,customers!$A$1:$A$1001,customers!$B$1:$B$1001,,0)</f>
        <v>Don Flintiff</v>
      </c>
      <c r="G579" s="2" t="str">
        <f>IF(_xlfn.XLOOKUP(C579,customers!$A$1:$A$1001,customers!$C$1:$C$1001,,0)=0," ",(_xlfn.XLOOKUP(C579,customers!$A$1:$A$1001,customers!$C$1:$C$1001,,0)))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8">
        <f>INDEX(products!$A$1:$G$49,MATCH(orders!$D579,products!$A$1:$A$49,0),MATCH(orders!L$1,products!$A$1:$G$1,0))</f>
        <v>14.55</v>
      </c>
      <c r="M579" s="8">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_xlfn.XLOOKUP(orders!C580,customers!$A$1:$A$1001,customers!$B$1:$B$1001,,0)</f>
        <v>Tymon Zanetti</v>
      </c>
      <c r="G580" s="2" t="str">
        <f>IF(_xlfn.XLOOKUP(C580,customers!$A$1:$A$1001,customers!$C$1:$C$1001,,0)=0," ",(_xlfn.XLOOKUP(C580,customers!$A$1:$A$1001,customers!$C$1:$C$1001,,0)))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8">
        <f>INDEX(products!$A$1:$G$49,MATCH(orders!$D580,products!$A$1:$A$49,0),MATCH(orders!L$1,products!$A$1:$G$1,0))</f>
        <v>4.4550000000000001</v>
      </c>
      <c r="M580" s="8">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_xlfn.XLOOKUP(orders!C581,customers!$A$1:$A$1001,customers!$B$1:$B$1001,,0)</f>
        <v>Tymon Zanetti</v>
      </c>
      <c r="G581" s="2" t="str">
        <f>IF(_xlfn.XLOOKUP(C581,customers!$A$1:$A$1001,customers!$C$1:$C$1001,,0)=0," ",(_xlfn.XLOOKUP(C581,customers!$A$1:$A$1001,customers!$C$1:$C$1001,,0)))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8">
        <f>INDEX(products!$A$1:$G$49,MATCH(orders!$D581,products!$A$1:$A$49,0),MATCH(orders!L$1,products!$A$1:$G$1,0))</f>
        <v>6.75</v>
      </c>
      <c r="M581" s="8">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_xlfn.XLOOKUP(orders!C582,customers!$A$1:$A$1001,customers!$B$1:$B$1001,,0)</f>
        <v>Reinaldos Kirtley</v>
      </c>
      <c r="G582" s="2" t="str">
        <f>IF(_xlfn.XLOOKUP(C582,customers!$A$1:$A$1001,customers!$C$1:$C$1001,,0)=0," ",(_xlfn.XLOOKUP(C582,customers!$A$1:$A$1001,customers!$C$1:$C$1001,,0)))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8">
        <f>INDEX(products!$A$1:$G$49,MATCH(orders!$D582,products!$A$1:$A$49,0),MATCH(orders!L$1,products!$A$1:$G$1,0))</f>
        <v>14.85</v>
      </c>
      <c r="M582" s="8">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_xlfn.XLOOKUP(orders!C583,customers!$A$1:$A$1001,customers!$B$1:$B$1001,,0)</f>
        <v>Carney Clemencet</v>
      </c>
      <c r="G583" s="2" t="str">
        <f>IF(_xlfn.XLOOKUP(C583,customers!$A$1:$A$1001,customers!$C$1:$C$1001,,0)=0," ",(_xlfn.XLOOKUP(C583,customers!$A$1:$A$1001,customers!$C$1:$C$1001,,0)))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8">
        <f>INDEX(products!$A$1:$G$49,MATCH(orders!$D583,products!$A$1:$A$49,0),MATCH(orders!L$1,products!$A$1:$G$1,0))</f>
        <v>8.91</v>
      </c>
      <c r="M583" s="8">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_xlfn.XLOOKUP(orders!C584,customers!$A$1:$A$1001,customers!$B$1:$B$1001,,0)</f>
        <v>Russell Donet</v>
      </c>
      <c r="G584" s="2" t="str">
        <f>IF(_xlfn.XLOOKUP(C584,customers!$A$1:$A$1001,customers!$C$1:$C$1001,,0)=0," ",(_xlfn.XLOOKUP(C584,customers!$A$1:$A$1001,customers!$C$1:$C$1001,,0)))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8">
        <f>INDEX(products!$A$1:$G$49,MATCH(orders!$D584,products!$A$1:$A$49,0),MATCH(orders!L$1,products!$A$1:$G$1,0))</f>
        <v>12.15</v>
      </c>
      <c r="M584" s="8">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_xlfn.XLOOKUP(orders!C585,customers!$A$1:$A$1001,customers!$B$1:$B$1001,,0)</f>
        <v>Sidney Gawen</v>
      </c>
      <c r="G585" s="2" t="str">
        <f>IF(_xlfn.XLOOKUP(C585,customers!$A$1:$A$1001,customers!$C$1:$C$1001,,0)=0," ",(_xlfn.XLOOKUP(C585,customers!$A$1:$A$1001,customers!$C$1:$C$1001,,0)))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8">
        <f>INDEX(products!$A$1:$G$49,MATCH(orders!$D585,products!$A$1:$A$49,0),MATCH(orders!L$1,products!$A$1:$G$1,0))</f>
        <v>3.5849999999999995</v>
      </c>
      <c r="M585" s="8">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_xlfn.XLOOKUP(orders!C586,customers!$A$1:$A$1001,customers!$B$1:$B$1001,,0)</f>
        <v>Rickey Readie</v>
      </c>
      <c r="G586" s="2" t="str">
        <f>IF(_xlfn.XLOOKUP(C586,customers!$A$1:$A$1001,customers!$C$1:$C$1001,,0)=0," ",(_xlfn.XLOOKUP(C586,customers!$A$1:$A$1001,customers!$C$1:$C$1001,,0)))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8">
        <f>INDEX(products!$A$1:$G$49,MATCH(orders!$D586,products!$A$1:$A$49,0),MATCH(orders!L$1,products!$A$1:$G$1,0))</f>
        <v>3.5849999999999995</v>
      </c>
      <c r="M586" s="8">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_xlfn.XLOOKUP(orders!C587,customers!$A$1:$A$1001,customers!$B$1:$B$1001,,0)</f>
        <v>Cody Verissimo</v>
      </c>
      <c r="G587" s="2" t="str">
        <f>IF(_xlfn.XLOOKUP(C587,customers!$A$1:$A$1001,customers!$C$1:$C$1001,,0)=0," ",(_xlfn.XLOOKUP(C587,customers!$A$1:$A$1001,customers!$C$1:$C$1001,,0)))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8">
        <f>INDEX(products!$A$1:$G$49,MATCH(orders!$D587,products!$A$1:$A$49,0),MATCH(orders!L$1,products!$A$1:$G$1,0))</f>
        <v>8.25</v>
      </c>
      <c r="M587" s="8">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_xlfn.XLOOKUP(orders!C588,customers!$A$1:$A$1001,customers!$B$1:$B$1001,,0)</f>
        <v>Zilvia Claisse</v>
      </c>
      <c r="G588" s="2" t="str">
        <f>IF(_xlfn.XLOOKUP(C588,customers!$A$1:$A$1001,customers!$C$1:$C$1001,,0)=0," ",(_xlfn.XLOOKUP(C588,customers!$A$1:$A$1001,customers!$C$1:$C$1001,,0)))</f>
        <v xml:space="preserve">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8">
        <f>INDEX(products!$A$1:$G$49,MATCH(orders!$D588,products!$A$1:$A$49,0),MATCH(orders!L$1,products!$A$1:$G$1,0))</f>
        <v>27.484999999999996</v>
      </c>
      <c r="M588" s="8">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_xlfn.XLOOKUP(orders!C589,customers!$A$1:$A$1001,customers!$B$1:$B$1001,,0)</f>
        <v>Bar O' Mahony</v>
      </c>
      <c r="G589" s="2" t="str">
        <f>IF(_xlfn.XLOOKUP(C589,customers!$A$1:$A$1001,customers!$C$1:$C$1001,,0)=0," ",(_xlfn.XLOOKUP(C589,customers!$A$1:$A$1001,customers!$C$1:$C$1001,,0)))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8">
        <f>INDEX(products!$A$1:$G$49,MATCH(orders!$D589,products!$A$1:$A$49,0),MATCH(orders!L$1,products!$A$1:$G$1,0))</f>
        <v>7.77</v>
      </c>
      <c r="M589" s="8">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_xlfn.XLOOKUP(orders!C590,customers!$A$1:$A$1001,customers!$B$1:$B$1001,,0)</f>
        <v>Valenka Stansbury</v>
      </c>
      <c r="G590" s="2" t="str">
        <f>IF(_xlfn.XLOOKUP(C590,customers!$A$1:$A$1001,customers!$C$1:$C$1001,,0)=0," ",(_xlfn.XLOOKUP(C590,customers!$A$1:$A$1001,customers!$C$1:$C$1001,,0)))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8">
        <f>INDEX(products!$A$1:$G$49,MATCH(orders!$D590,products!$A$1:$A$49,0),MATCH(orders!L$1,products!$A$1:$G$1,0))</f>
        <v>5.97</v>
      </c>
      <c r="M590" s="8">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_xlfn.XLOOKUP(orders!C591,customers!$A$1:$A$1001,customers!$B$1:$B$1001,,0)</f>
        <v>Daniel Heinonen</v>
      </c>
      <c r="G591" s="2" t="str">
        <f>IF(_xlfn.XLOOKUP(C591,customers!$A$1:$A$1001,customers!$C$1:$C$1001,,0)=0," ",(_xlfn.XLOOKUP(C591,customers!$A$1:$A$1001,customers!$C$1:$C$1001,,0)))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8">
        <f>INDEX(products!$A$1:$G$49,MATCH(orders!$D591,products!$A$1:$A$49,0),MATCH(orders!L$1,products!$A$1:$G$1,0))</f>
        <v>34.154999999999994</v>
      </c>
      <c r="M591" s="8">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_xlfn.XLOOKUP(orders!C592,customers!$A$1:$A$1001,customers!$B$1:$B$1001,,0)</f>
        <v>Jewelle Shenton</v>
      </c>
      <c r="G592" s="2" t="str">
        <f>IF(_xlfn.XLOOKUP(C592,customers!$A$1:$A$1001,customers!$C$1:$C$1001,,0)=0," ",(_xlfn.XLOOKUP(C592,customers!$A$1:$A$1001,customers!$C$1:$C$1001,,0)))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8">
        <f>INDEX(products!$A$1:$G$49,MATCH(orders!$D592,products!$A$1:$A$49,0),MATCH(orders!L$1,products!$A$1:$G$1,0))</f>
        <v>31.624999999999996</v>
      </c>
      <c r="M592" s="8">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_xlfn.XLOOKUP(orders!C593,customers!$A$1:$A$1001,customers!$B$1:$B$1001,,0)</f>
        <v>Jennifer Wilkisson</v>
      </c>
      <c r="G593" s="2" t="str">
        <f>IF(_xlfn.XLOOKUP(C593,customers!$A$1:$A$1001,customers!$C$1:$C$1001,,0)=0," ",(_xlfn.XLOOKUP(C593,customers!$A$1:$A$1001,customers!$C$1:$C$1001,,0)))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8">
        <f>INDEX(products!$A$1:$G$49,MATCH(orders!$D593,products!$A$1:$A$49,0),MATCH(orders!L$1,products!$A$1:$G$1,0))</f>
        <v>2.6849999999999996</v>
      </c>
      <c r="M593" s="8">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_xlfn.XLOOKUP(orders!C594,customers!$A$1:$A$1001,customers!$B$1:$B$1001,,0)</f>
        <v>Kylie Mowat</v>
      </c>
      <c r="G594" s="2" t="str">
        <f>IF(_xlfn.XLOOKUP(C594,customers!$A$1:$A$1001,customers!$C$1:$C$1001,,0)=0," ",(_xlfn.XLOOKUP(C594,customers!$A$1:$A$1001,customers!$C$1:$C$1001,,0)))</f>
        <v xml:space="preserve">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8">
        <f>INDEX(products!$A$1:$G$49,MATCH(orders!$D594,products!$A$1:$A$49,0),MATCH(orders!L$1,products!$A$1:$G$1,0))</f>
        <v>25.874999999999996</v>
      </c>
      <c r="M594" s="8">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_xlfn.XLOOKUP(orders!C595,customers!$A$1:$A$1001,customers!$B$1:$B$1001,,0)</f>
        <v>Cody Verissimo</v>
      </c>
      <c r="G595" s="2" t="str">
        <f>IF(_xlfn.XLOOKUP(C595,customers!$A$1:$A$1001,customers!$C$1:$C$1001,,0)=0," ",(_xlfn.XLOOKUP(C595,customers!$A$1:$A$1001,customers!$C$1:$C$1001,,0)))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8">
        <f>INDEX(products!$A$1:$G$49,MATCH(orders!$D595,products!$A$1:$A$49,0),MATCH(orders!L$1,products!$A$1:$G$1,0))</f>
        <v>27.945</v>
      </c>
      <c r="M595" s="8">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_xlfn.XLOOKUP(orders!C596,customers!$A$1:$A$1001,customers!$B$1:$B$1001,,0)</f>
        <v>Gabriel Starcks</v>
      </c>
      <c r="G596" s="2" t="str">
        <f>IF(_xlfn.XLOOKUP(C596,customers!$A$1:$A$1001,customers!$C$1:$C$1001,,0)=0," ",(_xlfn.XLOOKUP(C596,customers!$A$1:$A$1001,customers!$C$1:$C$1001,,0)))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8">
        <f>INDEX(products!$A$1:$G$49,MATCH(orders!$D596,products!$A$1:$A$49,0),MATCH(orders!L$1,products!$A$1:$G$1,0))</f>
        <v>29.784999999999997</v>
      </c>
      <c r="M596" s="8">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_xlfn.XLOOKUP(orders!C597,customers!$A$1:$A$1001,customers!$B$1:$B$1001,,0)</f>
        <v>Darby Dummer</v>
      </c>
      <c r="G597" s="2" t="str">
        <f>IF(_xlfn.XLOOKUP(C597,customers!$A$1:$A$1001,customers!$C$1:$C$1001,,0)=0," ",(_xlfn.XLOOKUP(C597,customers!$A$1:$A$1001,customers!$C$1:$C$1001,,0)))</f>
        <v xml:space="preserve">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8">
        <f>INDEX(products!$A$1:$G$49,MATCH(orders!$D597,products!$A$1:$A$49,0),MATCH(orders!L$1,products!$A$1:$G$1,0))</f>
        <v>14.85</v>
      </c>
      <c r="M597" s="8">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_xlfn.XLOOKUP(orders!C598,customers!$A$1:$A$1001,customers!$B$1:$B$1001,,0)</f>
        <v>Kienan Scholard</v>
      </c>
      <c r="G598" s="2" t="str">
        <f>IF(_xlfn.XLOOKUP(C598,customers!$A$1:$A$1001,customers!$C$1:$C$1001,,0)=0," ",(_xlfn.XLOOKUP(C598,customers!$A$1:$A$1001,customers!$C$1:$C$1001,,0)))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8">
        <f>INDEX(products!$A$1:$G$49,MATCH(orders!$D598,products!$A$1:$A$49,0),MATCH(orders!L$1,products!$A$1:$G$1,0))</f>
        <v>6.75</v>
      </c>
      <c r="M598" s="8">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_xlfn.XLOOKUP(orders!C599,customers!$A$1:$A$1001,customers!$B$1:$B$1001,,0)</f>
        <v>Bo Kindley</v>
      </c>
      <c r="G599" s="2" t="str">
        <f>IF(_xlfn.XLOOKUP(C599,customers!$A$1:$A$1001,customers!$C$1:$C$1001,,0)=0," ",(_xlfn.XLOOKUP(C599,customers!$A$1:$A$1001,customers!$C$1:$C$1001,,0)))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8">
        <f>INDEX(products!$A$1:$G$49,MATCH(orders!$D599,products!$A$1:$A$49,0),MATCH(orders!L$1,products!$A$1:$G$1,0))</f>
        <v>36.454999999999998</v>
      </c>
      <c r="M599" s="8">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_xlfn.XLOOKUP(orders!C600,customers!$A$1:$A$1001,customers!$B$1:$B$1001,,0)</f>
        <v>Krissie Hammett</v>
      </c>
      <c r="G600" s="2" t="str">
        <f>IF(_xlfn.XLOOKUP(C600,customers!$A$1:$A$1001,customers!$C$1:$C$1001,,0)=0," ",(_xlfn.XLOOKUP(C600,customers!$A$1:$A$1001,customers!$C$1:$C$1001,,0)))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8">
        <f>INDEX(products!$A$1:$G$49,MATCH(orders!$D600,products!$A$1:$A$49,0),MATCH(orders!L$1,products!$A$1:$G$1,0))</f>
        <v>2.9849999999999999</v>
      </c>
      <c r="M600" s="8">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_xlfn.XLOOKUP(orders!C601,customers!$A$1:$A$1001,customers!$B$1:$B$1001,,0)</f>
        <v>Alisha Hulburt</v>
      </c>
      <c r="G601" s="2" t="str">
        <f>IF(_xlfn.XLOOKUP(C601,customers!$A$1:$A$1001,customers!$C$1:$C$1001,,0)=0," ",(_xlfn.XLOOKUP(C601,customers!$A$1:$A$1001,customers!$C$1:$C$1001,,0)))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8">
        <f>INDEX(products!$A$1:$G$49,MATCH(orders!$D601,products!$A$1:$A$49,0),MATCH(orders!L$1,products!$A$1:$G$1,0))</f>
        <v>2.9849999999999999</v>
      </c>
      <c r="M601" s="8">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_xlfn.XLOOKUP(orders!C602,customers!$A$1:$A$1001,customers!$B$1:$B$1001,,0)</f>
        <v>Peyter Lauritzen</v>
      </c>
      <c r="G602" s="2" t="str">
        <f>IF(_xlfn.XLOOKUP(C602,customers!$A$1:$A$1001,customers!$C$1:$C$1001,,0)=0," ",(_xlfn.XLOOKUP(C602,customers!$A$1:$A$1001,customers!$C$1:$C$1001,,0)))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8">
        <f>INDEX(products!$A$1:$G$49,MATCH(orders!$D602,products!$A$1:$A$49,0),MATCH(orders!L$1,products!$A$1:$G$1,0))</f>
        <v>7.77</v>
      </c>
      <c r="M602" s="8">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_xlfn.XLOOKUP(orders!C603,customers!$A$1:$A$1001,customers!$B$1:$B$1001,,0)</f>
        <v>Aurelia Burgwin</v>
      </c>
      <c r="G603" s="2" t="str">
        <f>IF(_xlfn.XLOOKUP(C603,customers!$A$1:$A$1001,customers!$C$1:$C$1001,,0)=0," ",(_xlfn.XLOOKUP(C603,customers!$A$1:$A$1001,customers!$C$1:$C$1001,,0)))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8">
        <f>INDEX(products!$A$1:$G$49,MATCH(orders!$D603,products!$A$1:$A$49,0),MATCH(orders!L$1,products!$A$1:$G$1,0))</f>
        <v>27.484999999999996</v>
      </c>
      <c r="M603" s="8">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_xlfn.XLOOKUP(orders!C604,customers!$A$1:$A$1001,customers!$B$1:$B$1001,,0)</f>
        <v>Emalee Rolin</v>
      </c>
      <c r="G604" s="2" t="str">
        <f>IF(_xlfn.XLOOKUP(C604,customers!$A$1:$A$1001,customers!$C$1:$C$1001,,0)=0," ",(_xlfn.XLOOKUP(C604,customers!$A$1:$A$1001,customers!$C$1:$C$1001,,0)))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8">
        <f>INDEX(products!$A$1:$G$49,MATCH(orders!$D604,products!$A$1:$A$49,0),MATCH(orders!L$1,products!$A$1:$G$1,0))</f>
        <v>4.4550000000000001</v>
      </c>
      <c r="M604" s="8">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_xlfn.XLOOKUP(orders!C605,customers!$A$1:$A$1001,customers!$B$1:$B$1001,,0)</f>
        <v>Donavon Fowle</v>
      </c>
      <c r="G605" s="2" t="str">
        <f>IF(_xlfn.XLOOKUP(C605,customers!$A$1:$A$1001,customers!$C$1:$C$1001,,0)=0," ",(_xlfn.XLOOKUP(C605,customers!$A$1:$A$1001,customers!$C$1:$C$1001,,0)))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8">
        <f>INDEX(products!$A$1:$G$49,MATCH(orders!$D605,products!$A$1:$A$49,0),MATCH(orders!L$1,products!$A$1:$G$1,0))</f>
        <v>2.9849999999999999</v>
      </c>
      <c r="M605" s="8">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_xlfn.XLOOKUP(orders!C606,customers!$A$1:$A$1001,customers!$B$1:$B$1001,,0)</f>
        <v>Jorge Bettison</v>
      </c>
      <c r="G606" s="2" t="str">
        <f>IF(_xlfn.XLOOKUP(C606,customers!$A$1:$A$1001,customers!$C$1:$C$1001,,0)=0," ",(_xlfn.XLOOKUP(C606,customers!$A$1:$A$1001,customers!$C$1:$C$1001,,0)))</f>
        <v xml:space="preserve">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8">
        <f>INDEX(products!$A$1:$G$49,MATCH(orders!$D606,products!$A$1:$A$49,0),MATCH(orders!L$1,products!$A$1:$G$1,0))</f>
        <v>29.784999999999997</v>
      </c>
      <c r="M606" s="8">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_xlfn.XLOOKUP(orders!C607,customers!$A$1:$A$1001,customers!$B$1:$B$1001,,0)</f>
        <v>Wang Powlesland</v>
      </c>
      <c r="G607" s="2" t="str">
        <f>IF(_xlfn.XLOOKUP(C607,customers!$A$1:$A$1001,customers!$C$1:$C$1001,,0)=0," ",(_xlfn.XLOOKUP(C607,customers!$A$1:$A$1001,customers!$C$1:$C$1001,,0)))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8">
        <f>INDEX(products!$A$1:$G$49,MATCH(orders!$D607,products!$A$1:$A$49,0),MATCH(orders!L$1,products!$A$1:$G$1,0))</f>
        <v>29.784999999999997</v>
      </c>
      <c r="M607" s="8">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_xlfn.XLOOKUP(orders!C608,customers!$A$1:$A$1001,customers!$B$1:$B$1001,,0)</f>
        <v>Cody Verissimo</v>
      </c>
      <c r="G608" s="2" t="str">
        <f>IF(_xlfn.XLOOKUP(C608,customers!$A$1:$A$1001,customers!$C$1:$C$1001,,0)=0," ",(_xlfn.XLOOKUP(C608,customers!$A$1:$A$1001,customers!$C$1:$C$1001,,0)))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8">
        <f>INDEX(products!$A$1:$G$49,MATCH(orders!$D608,products!$A$1:$A$49,0),MATCH(orders!L$1,products!$A$1:$G$1,0))</f>
        <v>36.454999999999998</v>
      </c>
      <c r="M608" s="8">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_xlfn.XLOOKUP(orders!C609,customers!$A$1:$A$1001,customers!$B$1:$B$1001,,0)</f>
        <v>Laurence Ellingham</v>
      </c>
      <c r="G609" s="2" t="str">
        <f>IF(_xlfn.XLOOKUP(C609,customers!$A$1:$A$1001,customers!$C$1:$C$1001,,0)=0," ",(_xlfn.XLOOKUP(C609,customers!$A$1:$A$1001,customers!$C$1:$C$1001,,0)))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8">
        <f>INDEX(products!$A$1:$G$49,MATCH(orders!$D609,products!$A$1:$A$49,0),MATCH(orders!L$1,products!$A$1:$G$1,0))</f>
        <v>3.645</v>
      </c>
      <c r="M609" s="8">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_xlfn.XLOOKUP(orders!C610,customers!$A$1:$A$1001,customers!$B$1:$B$1001,,0)</f>
        <v>Billy Neiland</v>
      </c>
      <c r="G610" s="2" t="str">
        <f>IF(_xlfn.XLOOKUP(C610,customers!$A$1:$A$1001,customers!$C$1:$C$1001,,0)=0," ",(_xlfn.XLOOKUP(C610,customers!$A$1:$A$1001,customers!$C$1:$C$1001,,0)))</f>
        <v xml:space="preserve">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8">
        <f>INDEX(products!$A$1:$G$49,MATCH(orders!$D610,products!$A$1:$A$49,0),MATCH(orders!L$1,products!$A$1:$G$1,0))</f>
        <v>27.945</v>
      </c>
      <c r="M610" s="8">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_xlfn.XLOOKUP(orders!C611,customers!$A$1:$A$1001,customers!$B$1:$B$1001,,0)</f>
        <v>Ancell Fendt</v>
      </c>
      <c r="G611" s="2" t="str">
        <f>IF(_xlfn.XLOOKUP(C611,customers!$A$1:$A$1001,customers!$C$1:$C$1001,,0)=0," ",(_xlfn.XLOOKUP(C611,customers!$A$1:$A$1001,customers!$C$1:$C$1001,,0)))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8">
        <f>INDEX(products!$A$1:$G$49,MATCH(orders!$D611,products!$A$1:$A$49,0),MATCH(orders!L$1,products!$A$1:$G$1,0))</f>
        <v>4.3650000000000002</v>
      </c>
      <c r="M611" s="8">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_xlfn.XLOOKUP(orders!C612,customers!$A$1:$A$1001,customers!$B$1:$B$1001,,0)</f>
        <v>Angelia Cleyburn</v>
      </c>
      <c r="G612" s="2" t="str">
        <f>IF(_xlfn.XLOOKUP(C612,customers!$A$1:$A$1001,customers!$C$1:$C$1001,,0)=0," ",(_xlfn.XLOOKUP(C612,customers!$A$1:$A$1001,customers!$C$1:$C$1001,,0)))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8">
        <f>INDEX(products!$A$1:$G$49,MATCH(orders!$D612,products!$A$1:$A$49,0),MATCH(orders!L$1,products!$A$1:$G$1,0))</f>
        <v>9.9499999999999993</v>
      </c>
      <c r="M612" s="8">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_xlfn.XLOOKUP(orders!C613,customers!$A$1:$A$1001,customers!$B$1:$B$1001,,0)</f>
        <v>Temple Castiglione</v>
      </c>
      <c r="G613" s="2" t="str">
        <f>IF(_xlfn.XLOOKUP(C613,customers!$A$1:$A$1001,customers!$C$1:$C$1001,,0)=0," ",(_xlfn.XLOOKUP(C613,customers!$A$1:$A$1001,customers!$C$1:$C$1001,,0)))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8">
        <f>INDEX(products!$A$1:$G$49,MATCH(orders!$D613,products!$A$1:$A$49,0),MATCH(orders!L$1,products!$A$1:$G$1,0))</f>
        <v>34.154999999999994</v>
      </c>
      <c r="M613" s="8">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_xlfn.XLOOKUP(orders!C614,customers!$A$1:$A$1001,customers!$B$1:$B$1001,,0)</f>
        <v>Betti Lacasa</v>
      </c>
      <c r="G614" s="2" t="str">
        <f>IF(_xlfn.XLOOKUP(C614,customers!$A$1:$A$1001,customers!$C$1:$C$1001,,0)=0," ",(_xlfn.XLOOKUP(C614,customers!$A$1:$A$1001,customers!$C$1:$C$1001,,0)))</f>
        <v xml:space="preserve">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8">
        <f>INDEX(products!$A$1:$G$49,MATCH(orders!$D614,products!$A$1:$A$49,0),MATCH(orders!L$1,products!$A$1:$G$1,0))</f>
        <v>3.375</v>
      </c>
      <c r="M614" s="8">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_xlfn.XLOOKUP(orders!C615,customers!$A$1:$A$1001,customers!$B$1:$B$1001,,0)</f>
        <v>Gunilla Lynch</v>
      </c>
      <c r="G615" s="2" t="str">
        <f>IF(_xlfn.XLOOKUP(C615,customers!$A$1:$A$1001,customers!$C$1:$C$1001,,0)=0," ",(_xlfn.XLOOKUP(C615,customers!$A$1:$A$1001,customers!$C$1:$C$1001,,0)))</f>
        <v xml:space="preserve">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8">
        <f>INDEX(products!$A$1:$G$49,MATCH(orders!$D615,products!$A$1:$A$49,0),MATCH(orders!L$1,products!$A$1:$G$1,0))</f>
        <v>5.97</v>
      </c>
      <c r="M615" s="8">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_xlfn.XLOOKUP(orders!C616,customers!$A$1:$A$1001,customers!$B$1:$B$1001,,0)</f>
        <v>Cody Verissimo</v>
      </c>
      <c r="G616" s="2" t="str">
        <f>IF(_xlfn.XLOOKUP(C616,customers!$A$1:$A$1001,customers!$C$1:$C$1001,,0)=0," ",(_xlfn.XLOOKUP(C616,customers!$A$1:$A$1001,customers!$C$1:$C$1001,,0)))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8">
        <f>INDEX(products!$A$1:$G$49,MATCH(orders!$D616,products!$A$1:$A$49,0),MATCH(orders!L$1,products!$A$1:$G$1,0))</f>
        <v>5.97</v>
      </c>
      <c r="M616" s="8">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_xlfn.XLOOKUP(orders!C617,customers!$A$1:$A$1001,customers!$B$1:$B$1001,,0)</f>
        <v>Shay Couronne</v>
      </c>
      <c r="G617" s="2" t="str">
        <f>IF(_xlfn.XLOOKUP(C617,customers!$A$1:$A$1001,customers!$C$1:$C$1001,,0)=0," ",(_xlfn.XLOOKUP(C617,customers!$A$1:$A$1001,customers!$C$1:$C$1001,,0)))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8">
        <f>INDEX(products!$A$1:$G$49,MATCH(orders!$D617,products!$A$1:$A$49,0),MATCH(orders!L$1,products!$A$1:$G$1,0))</f>
        <v>36.454999999999998</v>
      </c>
      <c r="M617" s="8">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_xlfn.XLOOKUP(orders!C618,customers!$A$1:$A$1001,customers!$B$1:$B$1001,,0)</f>
        <v>Linus Flippelli</v>
      </c>
      <c r="G618" s="2" t="str">
        <f>IF(_xlfn.XLOOKUP(C618,customers!$A$1:$A$1001,customers!$C$1:$C$1001,,0)=0," ",(_xlfn.XLOOKUP(C618,customers!$A$1:$A$1001,customers!$C$1:$C$1001,,0)))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8">
        <f>INDEX(products!$A$1:$G$49,MATCH(orders!$D618,products!$A$1:$A$49,0),MATCH(orders!L$1,products!$A$1:$G$1,0))</f>
        <v>31.624999999999996</v>
      </c>
      <c r="M618" s="8">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_xlfn.XLOOKUP(orders!C619,customers!$A$1:$A$1001,customers!$B$1:$B$1001,,0)</f>
        <v>Rachelle Elizabeth</v>
      </c>
      <c r="G619" s="2" t="str">
        <f>IF(_xlfn.XLOOKUP(C619,customers!$A$1:$A$1001,customers!$C$1:$C$1001,,0)=0," ",(_xlfn.XLOOKUP(C619,customers!$A$1:$A$1001,customers!$C$1:$C$1001,,0)))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8">
        <f>INDEX(products!$A$1:$G$49,MATCH(orders!$D619,products!$A$1:$A$49,0),MATCH(orders!L$1,products!$A$1:$G$1,0))</f>
        <v>33.464999999999996</v>
      </c>
      <c r="M619" s="8">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_xlfn.XLOOKUP(orders!C620,customers!$A$1:$A$1001,customers!$B$1:$B$1001,,0)</f>
        <v>Innis Renhard</v>
      </c>
      <c r="G620" s="2" t="str">
        <f>IF(_xlfn.XLOOKUP(C620,customers!$A$1:$A$1001,customers!$C$1:$C$1001,,0)=0," ",(_xlfn.XLOOKUP(C620,customers!$A$1:$A$1001,customers!$C$1:$C$1001,,0)))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8">
        <f>INDEX(products!$A$1:$G$49,MATCH(orders!$D620,products!$A$1:$A$49,0),MATCH(orders!L$1,products!$A$1:$G$1,0))</f>
        <v>12.15</v>
      </c>
      <c r="M620" s="8">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_xlfn.XLOOKUP(orders!C621,customers!$A$1:$A$1001,customers!$B$1:$B$1001,,0)</f>
        <v>Winne Roche</v>
      </c>
      <c r="G621" s="2" t="str">
        <f>IF(_xlfn.XLOOKUP(C621,customers!$A$1:$A$1001,customers!$C$1:$C$1001,,0)=0," ",(_xlfn.XLOOKUP(C621,customers!$A$1:$A$1001,customers!$C$1:$C$1001,,0)))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8">
        <f>INDEX(products!$A$1:$G$49,MATCH(orders!$D621,products!$A$1:$A$49,0),MATCH(orders!L$1,products!$A$1:$G$1,0))</f>
        <v>7.77</v>
      </c>
      <c r="M621" s="8">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_xlfn.XLOOKUP(orders!C622,customers!$A$1:$A$1001,customers!$B$1:$B$1001,,0)</f>
        <v>Linn Alaway</v>
      </c>
      <c r="G622" s="2" t="str">
        <f>IF(_xlfn.XLOOKUP(C622,customers!$A$1:$A$1001,customers!$C$1:$C$1001,,0)=0," ",(_xlfn.XLOOKUP(C622,customers!$A$1:$A$1001,customers!$C$1:$C$1001,,0)))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8">
        <f>INDEX(products!$A$1:$G$49,MATCH(orders!$D622,products!$A$1:$A$49,0),MATCH(orders!L$1,products!$A$1:$G$1,0))</f>
        <v>3.375</v>
      </c>
      <c r="M622" s="8">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_xlfn.XLOOKUP(orders!C623,customers!$A$1:$A$1001,customers!$B$1:$B$1001,,0)</f>
        <v>Cordy Odgaard</v>
      </c>
      <c r="G623" s="2" t="str">
        <f>IF(_xlfn.XLOOKUP(C623,customers!$A$1:$A$1001,customers!$C$1:$C$1001,,0)=0," ",(_xlfn.XLOOKUP(C623,customers!$A$1:$A$1001,customers!$C$1:$C$1001,,0)))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8">
        <f>INDEX(products!$A$1:$G$49,MATCH(orders!$D623,products!$A$1:$A$49,0),MATCH(orders!L$1,products!$A$1:$G$1,0))</f>
        <v>12.95</v>
      </c>
      <c r="M623" s="8">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_xlfn.XLOOKUP(orders!C624,customers!$A$1:$A$1001,customers!$B$1:$B$1001,,0)</f>
        <v>Bertine Byrd</v>
      </c>
      <c r="G624" s="2" t="str">
        <f>IF(_xlfn.XLOOKUP(C624,customers!$A$1:$A$1001,customers!$C$1:$C$1001,,0)=0," ",(_xlfn.XLOOKUP(C624,customers!$A$1:$A$1001,customers!$C$1:$C$1001,,0)))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8">
        <f>INDEX(products!$A$1:$G$49,MATCH(orders!$D624,products!$A$1:$A$49,0),MATCH(orders!L$1,products!$A$1:$G$1,0))</f>
        <v>33.464999999999996</v>
      </c>
      <c r="M624" s="8">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_xlfn.XLOOKUP(orders!C625,customers!$A$1:$A$1001,customers!$B$1:$B$1001,,0)</f>
        <v>Nelie Garnson</v>
      </c>
      <c r="G625" s="2" t="str">
        <f>IF(_xlfn.XLOOKUP(C625,customers!$A$1:$A$1001,customers!$C$1:$C$1001,,0)=0," ",(_xlfn.XLOOKUP(C625,customers!$A$1:$A$1001,customers!$C$1:$C$1001,,0)))</f>
        <v xml:space="preserve">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8">
        <f>INDEX(products!$A$1:$G$49,MATCH(orders!$D625,products!$A$1:$A$49,0),MATCH(orders!L$1,products!$A$1:$G$1,0))</f>
        <v>12.15</v>
      </c>
      <c r="M625" s="8">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_xlfn.XLOOKUP(orders!C626,customers!$A$1:$A$1001,customers!$B$1:$B$1001,,0)</f>
        <v>Dianne Chardin</v>
      </c>
      <c r="G626" s="2" t="str">
        <f>IF(_xlfn.XLOOKUP(C626,customers!$A$1:$A$1001,customers!$C$1:$C$1001,,0)=0," ",(_xlfn.XLOOKUP(C626,customers!$A$1:$A$1001,customers!$C$1:$C$1001,,0)))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8">
        <f>INDEX(products!$A$1:$G$49,MATCH(orders!$D626,products!$A$1:$A$49,0),MATCH(orders!L$1,products!$A$1:$G$1,0))</f>
        <v>31.624999999999996</v>
      </c>
      <c r="M626" s="8">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_xlfn.XLOOKUP(orders!C627,customers!$A$1:$A$1001,customers!$B$1:$B$1001,,0)</f>
        <v>Hailee Radbone</v>
      </c>
      <c r="G627" s="2" t="str">
        <f>IF(_xlfn.XLOOKUP(C627,customers!$A$1:$A$1001,customers!$C$1:$C$1001,,0)=0," ",(_xlfn.XLOOKUP(C627,customers!$A$1:$A$1001,customers!$C$1:$C$1001,,0)))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8">
        <f>INDEX(products!$A$1:$G$49,MATCH(orders!$D627,products!$A$1:$A$49,0),MATCH(orders!L$1,products!$A$1:$G$1,0))</f>
        <v>7.169999999999999</v>
      </c>
      <c r="M627" s="8">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_xlfn.XLOOKUP(orders!C628,customers!$A$1:$A$1001,customers!$B$1:$B$1001,,0)</f>
        <v>Wallis Bernth</v>
      </c>
      <c r="G628" s="2" t="str">
        <f>IF(_xlfn.XLOOKUP(C628,customers!$A$1:$A$1001,customers!$C$1:$C$1001,,0)=0," ",(_xlfn.XLOOKUP(C628,customers!$A$1:$A$1001,customers!$C$1:$C$1001,,0)))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8">
        <f>INDEX(products!$A$1:$G$49,MATCH(orders!$D628,products!$A$1:$A$49,0),MATCH(orders!L$1,products!$A$1:$G$1,0))</f>
        <v>25.874999999999996</v>
      </c>
      <c r="M628" s="8">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_xlfn.XLOOKUP(orders!C629,customers!$A$1:$A$1001,customers!$B$1:$B$1001,,0)</f>
        <v>Byron Acarson</v>
      </c>
      <c r="G629" s="2" t="str">
        <f>IF(_xlfn.XLOOKUP(C629,customers!$A$1:$A$1001,customers!$C$1:$C$1001,,0)=0," ",(_xlfn.XLOOKUP(C629,customers!$A$1:$A$1001,customers!$C$1:$C$1001,,0)))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8">
        <f>INDEX(products!$A$1:$G$49,MATCH(orders!$D629,products!$A$1:$A$49,0),MATCH(orders!L$1,products!$A$1:$G$1,0))</f>
        <v>31.624999999999996</v>
      </c>
      <c r="M629" s="8">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_xlfn.XLOOKUP(orders!C630,customers!$A$1:$A$1001,customers!$B$1:$B$1001,,0)</f>
        <v>Faunie Brigham</v>
      </c>
      <c r="G630" s="2" t="str">
        <f>IF(_xlfn.XLOOKUP(C630,customers!$A$1:$A$1001,customers!$C$1:$C$1001,,0)=0," ",(_xlfn.XLOOKUP(C630,customers!$A$1:$A$1001,customers!$C$1:$C$1001,,0)))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8">
        <f>INDEX(products!$A$1:$G$49,MATCH(orders!$D630,products!$A$1:$A$49,0),MATCH(orders!L$1,products!$A$1:$G$1,0))</f>
        <v>4.4550000000000001</v>
      </c>
      <c r="M630" s="8">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_xlfn.XLOOKUP(orders!C631,customers!$A$1:$A$1001,customers!$B$1:$B$1001,,0)</f>
        <v>Faunie Brigham</v>
      </c>
      <c r="G631" s="2" t="str">
        <f>IF(_xlfn.XLOOKUP(C631,customers!$A$1:$A$1001,customers!$C$1:$C$1001,,0)=0," ",(_xlfn.XLOOKUP(C631,customers!$A$1:$A$1001,customers!$C$1:$C$1001,,0)))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8">
        <f>INDEX(products!$A$1:$G$49,MATCH(orders!$D631,products!$A$1:$A$49,0),MATCH(orders!L$1,products!$A$1:$G$1,0))</f>
        <v>7.77</v>
      </c>
      <c r="M631" s="8">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_xlfn.XLOOKUP(orders!C632,customers!$A$1:$A$1001,customers!$B$1:$B$1001,,0)</f>
        <v>Faunie Brigham</v>
      </c>
      <c r="G632" s="2" t="str">
        <f>IF(_xlfn.XLOOKUP(C632,customers!$A$1:$A$1001,customers!$C$1:$C$1001,,0)=0," ",(_xlfn.XLOOKUP(C632,customers!$A$1:$A$1001,customers!$C$1:$C$1001,,0)))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8">
        <f>INDEX(products!$A$1:$G$49,MATCH(orders!$D632,products!$A$1:$A$49,0),MATCH(orders!L$1,products!$A$1:$G$1,0))</f>
        <v>2.9849999999999999</v>
      </c>
      <c r="M632" s="8">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_xlfn.XLOOKUP(orders!C633,customers!$A$1:$A$1001,customers!$B$1:$B$1001,,0)</f>
        <v>Faunie Brigham</v>
      </c>
      <c r="G633" s="2" t="str">
        <f>IF(_xlfn.XLOOKUP(C633,customers!$A$1:$A$1001,customers!$C$1:$C$1001,,0)=0," ",(_xlfn.XLOOKUP(C633,customers!$A$1:$A$1001,customers!$C$1:$C$1001,,0)))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8">
        <f>INDEX(products!$A$1:$G$49,MATCH(orders!$D633,products!$A$1:$A$49,0),MATCH(orders!L$1,products!$A$1:$G$1,0))</f>
        <v>20.584999999999997</v>
      </c>
      <c r="M633" s="8">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_xlfn.XLOOKUP(orders!C634,customers!$A$1:$A$1001,customers!$B$1:$B$1001,,0)</f>
        <v>Marjorie Yoxen</v>
      </c>
      <c r="G634" s="2" t="str">
        <f>IF(_xlfn.XLOOKUP(C634,customers!$A$1:$A$1001,customers!$C$1:$C$1001,,0)=0," ",(_xlfn.XLOOKUP(C634,customers!$A$1:$A$1001,customers!$C$1:$C$1001,,0)))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8">
        <f>INDEX(products!$A$1:$G$49,MATCH(orders!$D634,products!$A$1:$A$49,0),MATCH(orders!L$1,products!$A$1:$G$1,0))</f>
        <v>8.91</v>
      </c>
      <c r="M634" s="8">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_xlfn.XLOOKUP(orders!C635,customers!$A$1:$A$1001,customers!$B$1:$B$1001,,0)</f>
        <v>Gaspar McGavin</v>
      </c>
      <c r="G635" s="2" t="str">
        <f>IF(_xlfn.XLOOKUP(C635,customers!$A$1:$A$1001,customers!$C$1:$C$1001,,0)=0," ",(_xlfn.XLOOKUP(C635,customers!$A$1:$A$1001,customers!$C$1:$C$1001,,0)))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8">
        <f>INDEX(products!$A$1:$G$49,MATCH(orders!$D635,products!$A$1:$A$49,0),MATCH(orders!L$1,products!$A$1:$G$1,0))</f>
        <v>11.95</v>
      </c>
      <c r="M635" s="8">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_xlfn.XLOOKUP(orders!C636,customers!$A$1:$A$1001,customers!$B$1:$B$1001,,0)</f>
        <v>Lindy Uttermare</v>
      </c>
      <c r="G636" s="2" t="str">
        <f>IF(_xlfn.XLOOKUP(C636,customers!$A$1:$A$1001,customers!$C$1:$C$1001,,0)=0," ",(_xlfn.XLOOKUP(C636,customers!$A$1:$A$1001,customers!$C$1:$C$1001,,0)))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8">
        <f>INDEX(products!$A$1:$G$49,MATCH(orders!$D636,products!$A$1:$A$49,0),MATCH(orders!L$1,products!$A$1:$G$1,0))</f>
        <v>14.55</v>
      </c>
      <c r="M636" s="8">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_xlfn.XLOOKUP(orders!C637,customers!$A$1:$A$1001,customers!$B$1:$B$1001,,0)</f>
        <v>Eal D'Ambrogio</v>
      </c>
      <c r="G637" s="2" t="str">
        <f>IF(_xlfn.XLOOKUP(C637,customers!$A$1:$A$1001,customers!$C$1:$C$1001,,0)=0," ",(_xlfn.XLOOKUP(C637,customers!$A$1:$A$1001,customers!$C$1:$C$1001,,0)))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8">
        <f>INDEX(products!$A$1:$G$49,MATCH(orders!$D637,products!$A$1:$A$49,0),MATCH(orders!L$1,products!$A$1:$G$1,0))</f>
        <v>8.91</v>
      </c>
      <c r="M637" s="8">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_xlfn.XLOOKUP(orders!C638,customers!$A$1:$A$1001,customers!$B$1:$B$1001,,0)</f>
        <v>Carolee Winchcombe</v>
      </c>
      <c r="G638" s="2" t="str">
        <f>IF(_xlfn.XLOOKUP(C638,customers!$A$1:$A$1001,customers!$C$1:$C$1001,,0)=0," ",(_xlfn.XLOOKUP(C638,customers!$A$1:$A$1001,customers!$C$1:$C$1001,,0)))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8">
        <f>INDEX(products!$A$1:$G$49,MATCH(orders!$D638,products!$A$1:$A$49,0),MATCH(orders!L$1,products!$A$1:$G$1,0))</f>
        <v>15.85</v>
      </c>
      <c r="M638" s="8">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_xlfn.XLOOKUP(orders!C639,customers!$A$1:$A$1001,customers!$B$1:$B$1001,,0)</f>
        <v>Benedikta Paumier</v>
      </c>
      <c r="G639" s="2" t="str">
        <f>IF(_xlfn.XLOOKUP(C639,customers!$A$1:$A$1001,customers!$C$1:$C$1001,,0)=0," ",(_xlfn.XLOOKUP(C639,customers!$A$1:$A$1001,customers!$C$1:$C$1001,,0)))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8">
        <f>INDEX(products!$A$1:$G$49,MATCH(orders!$D639,products!$A$1:$A$49,0),MATCH(orders!L$1,products!$A$1:$G$1,0))</f>
        <v>31.624999999999996</v>
      </c>
      <c r="M639" s="8">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_xlfn.XLOOKUP(orders!C640,customers!$A$1:$A$1001,customers!$B$1:$B$1001,,0)</f>
        <v>Neville Piatto</v>
      </c>
      <c r="G640" s="2" t="str">
        <f>IF(_xlfn.XLOOKUP(C640,customers!$A$1:$A$1001,customers!$C$1:$C$1001,,0)=0," ",(_xlfn.XLOOKUP(C640,customers!$A$1:$A$1001,customers!$C$1:$C$1001,,0)))</f>
        <v xml:space="preserve">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8">
        <f>INDEX(products!$A$1:$G$49,MATCH(orders!$D640,products!$A$1:$A$49,0),MATCH(orders!L$1,products!$A$1:$G$1,0))</f>
        <v>25.874999999999996</v>
      </c>
      <c r="M640" s="8">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_xlfn.XLOOKUP(orders!C641,customers!$A$1:$A$1001,customers!$B$1:$B$1001,,0)</f>
        <v>Jeno Capey</v>
      </c>
      <c r="G641" s="2" t="str">
        <f>IF(_xlfn.XLOOKUP(C641,customers!$A$1:$A$1001,customers!$C$1:$C$1001,,0)=0," ",(_xlfn.XLOOKUP(C641,customers!$A$1:$A$1001,customers!$C$1:$C$1001,,0)))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8">
        <f>INDEX(products!$A$1:$G$49,MATCH(orders!$D641,products!$A$1:$A$49,0),MATCH(orders!L$1,products!$A$1:$G$1,0))</f>
        <v>3.8849999999999998</v>
      </c>
      <c r="M641" s="8">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_xlfn.XLOOKUP(orders!C642,customers!$A$1:$A$1001,customers!$B$1:$B$1001,,0)</f>
        <v>Tuckie Mathonnet</v>
      </c>
      <c r="G642" s="2" t="str">
        <f>IF(_xlfn.XLOOKUP(C642,customers!$A$1:$A$1001,customers!$C$1:$C$1001,,0)=0," ",(_xlfn.XLOOKUP(C642,customers!$A$1:$A$1001,customers!$C$1:$C$1001,,0)))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8">
        <f>INDEX(products!$A$1:$G$49,MATCH(orders!$D642,products!$A$1:$A$49,0),MATCH(orders!L$1,products!$A$1:$G$1,0))</f>
        <v>27.484999999999996</v>
      </c>
      <c r="M642" s="8">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_xlfn.XLOOKUP(orders!C643,customers!$A$1:$A$1001,customers!$B$1:$B$1001,,0)</f>
        <v>Yardley Basill</v>
      </c>
      <c r="G643" s="2" t="str">
        <f>IF(_xlfn.XLOOKUP(C643,customers!$A$1:$A$1001,customers!$C$1:$C$1001,,0)=0," ",(_xlfn.XLOOKUP(C643,customers!$A$1:$A$1001,customers!$C$1:$C$1001,,0)))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8">
        <f>INDEX(products!$A$1:$G$49,MATCH(orders!$D643,products!$A$1:$A$49,0),MATCH(orders!L$1,products!$A$1:$G$1,0))</f>
        <v>11.95</v>
      </c>
      <c r="M643" s="8">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_xlfn.XLOOKUP(orders!C644,customers!$A$1:$A$1001,customers!$B$1:$B$1001,,0)</f>
        <v>Maggy Baistow</v>
      </c>
      <c r="G644" s="2" t="str">
        <f>IF(_xlfn.XLOOKUP(C644,customers!$A$1:$A$1001,customers!$C$1:$C$1001,,0)=0," ",(_xlfn.XLOOKUP(C644,customers!$A$1:$A$1001,customers!$C$1:$C$1001,,0)))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8">
        <f>INDEX(products!$A$1:$G$49,MATCH(orders!$D644,products!$A$1:$A$49,0),MATCH(orders!L$1,products!$A$1:$G$1,0))</f>
        <v>4.125</v>
      </c>
      <c r="M644" s="8">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_xlfn.XLOOKUP(orders!C645,customers!$A$1:$A$1001,customers!$B$1:$B$1001,,0)</f>
        <v>Courtney Pallant</v>
      </c>
      <c r="G645" s="2" t="str">
        <f>IF(_xlfn.XLOOKUP(C645,customers!$A$1:$A$1001,customers!$C$1:$C$1001,,0)=0," ",(_xlfn.XLOOKUP(C645,customers!$A$1:$A$1001,customers!$C$1:$C$1001,,0)))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8">
        <f>INDEX(products!$A$1:$G$49,MATCH(orders!$D645,products!$A$1:$A$49,0),MATCH(orders!L$1,products!$A$1:$G$1,0))</f>
        <v>34.154999999999994</v>
      </c>
      <c r="M645" s="8">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_xlfn.XLOOKUP(orders!C646,customers!$A$1:$A$1001,customers!$B$1:$B$1001,,0)</f>
        <v>Marne Mingey</v>
      </c>
      <c r="G646" s="2" t="str">
        <f>IF(_xlfn.XLOOKUP(C646,customers!$A$1:$A$1001,customers!$C$1:$C$1001,,0)=0," ",(_xlfn.XLOOKUP(C646,customers!$A$1:$A$1001,customers!$C$1:$C$1001,,0)))</f>
        <v xml:space="preserve">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8">
        <f>INDEX(products!$A$1:$G$49,MATCH(orders!$D646,products!$A$1:$A$49,0),MATCH(orders!L$1,products!$A$1:$G$1,0))</f>
        <v>20.584999999999997</v>
      </c>
      <c r="M646" s="8">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_xlfn.XLOOKUP(orders!C647,customers!$A$1:$A$1001,customers!$B$1:$B$1001,,0)</f>
        <v>Denny O' Ronan</v>
      </c>
      <c r="G647" s="2" t="str">
        <f>IF(_xlfn.XLOOKUP(C647,customers!$A$1:$A$1001,customers!$C$1:$C$1001,,0)=0," ",(_xlfn.XLOOKUP(C647,customers!$A$1:$A$1001,customers!$C$1:$C$1001,,0)))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8">
        <f>INDEX(products!$A$1:$G$49,MATCH(orders!$D647,products!$A$1:$A$49,0),MATCH(orders!L$1,products!$A$1:$G$1,0))</f>
        <v>22.884999999999998</v>
      </c>
      <c r="M647" s="8">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_xlfn.XLOOKUP(orders!C648,customers!$A$1:$A$1001,customers!$B$1:$B$1001,,0)</f>
        <v>Dottie Rallin</v>
      </c>
      <c r="G648" s="2" t="str">
        <f>IF(_xlfn.XLOOKUP(C648,customers!$A$1:$A$1001,customers!$C$1:$C$1001,,0)=0," ",(_xlfn.XLOOKUP(C648,customers!$A$1:$A$1001,customers!$C$1:$C$1001,,0)))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8">
        <f>INDEX(products!$A$1:$G$49,MATCH(orders!$D648,products!$A$1:$A$49,0),MATCH(orders!L$1,products!$A$1:$G$1,0))</f>
        <v>9.9499999999999993</v>
      </c>
      <c r="M648" s="8">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_xlfn.XLOOKUP(orders!C649,customers!$A$1:$A$1001,customers!$B$1:$B$1001,,0)</f>
        <v>Ardith Chill</v>
      </c>
      <c r="G649" s="2" t="str">
        <f>IF(_xlfn.XLOOKUP(C649,customers!$A$1:$A$1001,customers!$C$1:$C$1001,,0)=0," ",(_xlfn.XLOOKUP(C649,customers!$A$1:$A$1001,customers!$C$1:$C$1001,,0)))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8">
        <f>INDEX(products!$A$1:$G$49,MATCH(orders!$D649,products!$A$1:$A$49,0),MATCH(orders!L$1,products!$A$1:$G$1,0))</f>
        <v>9.51</v>
      </c>
      <c r="M649" s="8">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_xlfn.XLOOKUP(orders!C650,customers!$A$1:$A$1001,customers!$B$1:$B$1001,,0)</f>
        <v>Tuckie Mathonnet</v>
      </c>
      <c r="G650" s="2" t="str">
        <f>IF(_xlfn.XLOOKUP(C650,customers!$A$1:$A$1001,customers!$C$1:$C$1001,,0)=0," ",(_xlfn.XLOOKUP(C650,customers!$A$1:$A$1001,customers!$C$1:$C$1001,,0)))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8">
        <f>INDEX(products!$A$1:$G$49,MATCH(orders!$D650,products!$A$1:$A$49,0),MATCH(orders!L$1,products!$A$1:$G$1,0))</f>
        <v>2.6849999999999996</v>
      </c>
      <c r="M650" s="8">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_xlfn.XLOOKUP(orders!C651,customers!$A$1:$A$1001,customers!$B$1:$B$1001,,0)</f>
        <v>Charmane Denys</v>
      </c>
      <c r="G651" s="2" t="str">
        <f>IF(_xlfn.XLOOKUP(C651,customers!$A$1:$A$1001,customers!$C$1:$C$1001,,0)=0," ",(_xlfn.XLOOKUP(C651,customers!$A$1:$A$1001,customers!$C$1:$C$1001,,0)))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8">
        <f>INDEX(products!$A$1:$G$49,MATCH(orders!$D651,products!$A$1:$A$49,0),MATCH(orders!L$1,products!$A$1:$G$1,0))</f>
        <v>15.85</v>
      </c>
      <c r="M651" s="8">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_xlfn.XLOOKUP(orders!C652,customers!$A$1:$A$1001,customers!$B$1:$B$1001,,0)</f>
        <v>Cecily Stebbings</v>
      </c>
      <c r="G652" s="2" t="str">
        <f>IF(_xlfn.XLOOKUP(C652,customers!$A$1:$A$1001,customers!$C$1:$C$1001,,0)=0," ",(_xlfn.XLOOKUP(C652,customers!$A$1:$A$1001,customers!$C$1:$C$1001,,0)))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8">
        <f>INDEX(products!$A$1:$G$49,MATCH(orders!$D652,products!$A$1:$A$49,0),MATCH(orders!L$1,products!$A$1:$G$1,0))</f>
        <v>5.3699999999999992</v>
      </c>
      <c r="M652" s="8">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_xlfn.XLOOKUP(orders!C653,customers!$A$1:$A$1001,customers!$B$1:$B$1001,,0)</f>
        <v>Giana Tonnesen</v>
      </c>
      <c r="G653" s="2" t="str">
        <f>IF(_xlfn.XLOOKUP(C653,customers!$A$1:$A$1001,customers!$C$1:$C$1001,,0)=0," ",(_xlfn.XLOOKUP(C653,customers!$A$1:$A$1001,customers!$C$1:$C$1001,,0)))</f>
        <v xml:space="preserve">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8">
        <f>INDEX(products!$A$1:$G$49,MATCH(orders!$D653,products!$A$1:$A$49,0),MATCH(orders!L$1,products!$A$1:$G$1,0))</f>
        <v>11.95</v>
      </c>
      <c r="M653" s="8">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_xlfn.XLOOKUP(orders!C654,customers!$A$1:$A$1001,customers!$B$1:$B$1001,,0)</f>
        <v>Rhetta Zywicki</v>
      </c>
      <c r="G654" s="2" t="str">
        <f>IF(_xlfn.XLOOKUP(C654,customers!$A$1:$A$1001,customers!$C$1:$C$1001,,0)=0," ",(_xlfn.XLOOKUP(C654,customers!$A$1:$A$1001,customers!$C$1:$C$1001,,0)))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8">
        <f>INDEX(products!$A$1:$G$49,MATCH(orders!$D654,products!$A$1:$A$49,0),MATCH(orders!L$1,products!$A$1:$G$1,0))</f>
        <v>15.85</v>
      </c>
      <c r="M654" s="8">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_xlfn.XLOOKUP(orders!C655,customers!$A$1:$A$1001,customers!$B$1:$B$1001,,0)</f>
        <v>Almeria Burgett</v>
      </c>
      <c r="G655" s="2" t="str">
        <f>IF(_xlfn.XLOOKUP(C655,customers!$A$1:$A$1001,customers!$C$1:$C$1001,,0)=0," ",(_xlfn.XLOOKUP(C655,customers!$A$1:$A$1001,customers!$C$1:$C$1001,,0)))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8">
        <f>INDEX(products!$A$1:$G$49,MATCH(orders!$D655,products!$A$1:$A$49,0),MATCH(orders!L$1,products!$A$1:$G$1,0))</f>
        <v>25.874999999999996</v>
      </c>
      <c r="M655" s="8">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_xlfn.XLOOKUP(orders!C656,customers!$A$1:$A$1001,customers!$B$1:$B$1001,,0)</f>
        <v>Marvin Malloy</v>
      </c>
      <c r="G656" s="2" t="str">
        <f>IF(_xlfn.XLOOKUP(C656,customers!$A$1:$A$1001,customers!$C$1:$C$1001,,0)=0," ",(_xlfn.XLOOKUP(C656,customers!$A$1:$A$1001,customers!$C$1:$C$1001,,0)))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8">
        <f>INDEX(products!$A$1:$G$49,MATCH(orders!$D656,products!$A$1:$A$49,0),MATCH(orders!L$1,products!$A$1:$G$1,0))</f>
        <v>22.884999999999998</v>
      </c>
      <c r="M656" s="8">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_xlfn.XLOOKUP(orders!C657,customers!$A$1:$A$1001,customers!$B$1:$B$1001,,0)</f>
        <v>Maxim McParland</v>
      </c>
      <c r="G657" s="2" t="str">
        <f>IF(_xlfn.XLOOKUP(C657,customers!$A$1:$A$1001,customers!$C$1:$C$1001,,0)=0," ",(_xlfn.XLOOKUP(C657,customers!$A$1:$A$1001,customers!$C$1:$C$1001,,0)))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8">
        <f>INDEX(products!$A$1:$G$49,MATCH(orders!$D657,products!$A$1:$A$49,0),MATCH(orders!L$1,products!$A$1:$G$1,0))</f>
        <v>22.884999999999998</v>
      </c>
      <c r="M657" s="8">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_xlfn.XLOOKUP(orders!C658,customers!$A$1:$A$1001,customers!$B$1:$B$1001,,0)</f>
        <v>Sylas Jennaroy</v>
      </c>
      <c r="G658" s="2" t="str">
        <f>IF(_xlfn.XLOOKUP(C658,customers!$A$1:$A$1001,customers!$C$1:$C$1001,,0)=0," ",(_xlfn.XLOOKUP(C658,customers!$A$1:$A$1001,customers!$C$1:$C$1001,,0)))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8">
        <f>INDEX(products!$A$1:$G$49,MATCH(orders!$D658,products!$A$1:$A$49,0),MATCH(orders!L$1,products!$A$1:$G$1,0))</f>
        <v>12.95</v>
      </c>
      <c r="M658" s="8">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_xlfn.XLOOKUP(orders!C659,customers!$A$1:$A$1001,customers!$B$1:$B$1001,,0)</f>
        <v>Wren Place</v>
      </c>
      <c r="G659" s="2" t="str">
        <f>IF(_xlfn.XLOOKUP(C659,customers!$A$1:$A$1001,customers!$C$1:$C$1001,,0)=0," ",(_xlfn.XLOOKUP(C659,customers!$A$1:$A$1001,customers!$C$1:$C$1001,,0)))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8">
        <f>INDEX(products!$A$1:$G$49,MATCH(orders!$D659,products!$A$1:$A$49,0),MATCH(orders!L$1,products!$A$1:$G$1,0))</f>
        <v>6.75</v>
      </c>
      <c r="M659" s="8">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_xlfn.XLOOKUP(orders!C660,customers!$A$1:$A$1001,customers!$B$1:$B$1001,,0)</f>
        <v>Janella Millett</v>
      </c>
      <c r="G660" s="2" t="str">
        <f>IF(_xlfn.XLOOKUP(C660,customers!$A$1:$A$1001,customers!$C$1:$C$1001,,0)=0," ",(_xlfn.XLOOKUP(C660,customers!$A$1:$A$1001,customers!$C$1:$C$1001,,0)))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8">
        <f>INDEX(products!$A$1:$G$49,MATCH(orders!$D660,products!$A$1:$A$49,0),MATCH(orders!L$1,products!$A$1:$G$1,0))</f>
        <v>8.25</v>
      </c>
      <c r="M660" s="8">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_xlfn.XLOOKUP(orders!C661,customers!$A$1:$A$1001,customers!$B$1:$B$1001,,0)</f>
        <v>Dollie Gadsden</v>
      </c>
      <c r="G661" s="2" t="str">
        <f>IF(_xlfn.XLOOKUP(C661,customers!$A$1:$A$1001,customers!$C$1:$C$1001,,0)=0," ",(_xlfn.XLOOKUP(C661,customers!$A$1:$A$1001,customers!$C$1:$C$1001,,0)))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8">
        <f>INDEX(products!$A$1:$G$49,MATCH(orders!$D661,products!$A$1:$A$49,0),MATCH(orders!L$1,products!$A$1:$G$1,0))</f>
        <v>22.884999999999998</v>
      </c>
      <c r="M661" s="8">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_xlfn.XLOOKUP(orders!C662,customers!$A$1:$A$1001,customers!$B$1:$B$1001,,0)</f>
        <v>Val Wakelin</v>
      </c>
      <c r="G662" s="2" t="str">
        <f>IF(_xlfn.XLOOKUP(C662,customers!$A$1:$A$1001,customers!$C$1:$C$1001,,0)=0," ",(_xlfn.XLOOKUP(C662,customers!$A$1:$A$1001,customers!$C$1:$C$1001,,0)))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8">
        <f>INDEX(products!$A$1:$G$49,MATCH(orders!$D662,products!$A$1:$A$49,0),MATCH(orders!L$1,products!$A$1:$G$1,0))</f>
        <v>8.91</v>
      </c>
      <c r="M662" s="8">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_xlfn.XLOOKUP(orders!C663,customers!$A$1:$A$1001,customers!$B$1:$B$1001,,0)</f>
        <v>Annie Campsall</v>
      </c>
      <c r="G663" s="2" t="str">
        <f>IF(_xlfn.XLOOKUP(C663,customers!$A$1:$A$1001,customers!$C$1:$C$1001,,0)=0," ",(_xlfn.XLOOKUP(C663,customers!$A$1:$A$1001,customers!$C$1:$C$1001,,0)))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8">
        <f>INDEX(products!$A$1:$G$49,MATCH(orders!$D663,products!$A$1:$A$49,0),MATCH(orders!L$1,products!$A$1:$G$1,0))</f>
        <v>3.375</v>
      </c>
      <c r="M663" s="8">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_xlfn.XLOOKUP(orders!C664,customers!$A$1:$A$1001,customers!$B$1:$B$1001,,0)</f>
        <v>Shermy Moseby</v>
      </c>
      <c r="G664" s="2" t="str">
        <f>IF(_xlfn.XLOOKUP(C664,customers!$A$1:$A$1001,customers!$C$1:$C$1001,,0)=0," ",(_xlfn.XLOOKUP(C664,customers!$A$1:$A$1001,customers!$C$1:$C$1001,,0)))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8">
        <f>INDEX(products!$A$1:$G$49,MATCH(orders!$D664,products!$A$1:$A$49,0),MATCH(orders!L$1,products!$A$1:$G$1,0))</f>
        <v>29.784999999999997</v>
      </c>
      <c r="M664" s="8">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_xlfn.XLOOKUP(orders!C665,customers!$A$1:$A$1001,customers!$B$1:$B$1001,,0)</f>
        <v>Corrie Wass</v>
      </c>
      <c r="G665" s="2" t="str">
        <f>IF(_xlfn.XLOOKUP(C665,customers!$A$1:$A$1001,customers!$C$1:$C$1001,,0)=0," ",(_xlfn.XLOOKUP(C665,customers!$A$1:$A$1001,customers!$C$1:$C$1001,,0)))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8">
        <f>INDEX(products!$A$1:$G$49,MATCH(orders!$D665,products!$A$1:$A$49,0),MATCH(orders!L$1,products!$A$1:$G$1,0))</f>
        <v>11.25</v>
      </c>
      <c r="M665" s="8">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_xlfn.XLOOKUP(orders!C666,customers!$A$1:$A$1001,customers!$B$1:$B$1001,,0)</f>
        <v>Ira Sjostrom</v>
      </c>
      <c r="G666" s="2" t="str">
        <f>IF(_xlfn.XLOOKUP(C666,customers!$A$1:$A$1001,customers!$C$1:$C$1001,,0)=0," ",(_xlfn.XLOOKUP(C666,customers!$A$1:$A$1001,customers!$C$1:$C$1001,,0)))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8">
        <f>INDEX(products!$A$1:$G$49,MATCH(orders!$D666,products!$A$1:$A$49,0),MATCH(orders!L$1,products!$A$1:$G$1,0))</f>
        <v>12.15</v>
      </c>
      <c r="M666" s="8">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_xlfn.XLOOKUP(orders!C667,customers!$A$1:$A$1001,customers!$B$1:$B$1001,,0)</f>
        <v>Ira Sjostrom</v>
      </c>
      <c r="G667" s="2" t="str">
        <f>IF(_xlfn.XLOOKUP(C667,customers!$A$1:$A$1001,customers!$C$1:$C$1001,,0)=0," ",(_xlfn.XLOOKUP(C667,customers!$A$1:$A$1001,customers!$C$1:$C$1001,,0)))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8">
        <f>INDEX(products!$A$1:$G$49,MATCH(orders!$D667,products!$A$1:$A$49,0),MATCH(orders!L$1,products!$A$1:$G$1,0))</f>
        <v>3.8849999999999998</v>
      </c>
      <c r="M667" s="8">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_xlfn.XLOOKUP(orders!C668,customers!$A$1:$A$1001,customers!$B$1:$B$1001,,0)</f>
        <v>Jermaine Branchett</v>
      </c>
      <c r="G668" s="2" t="str">
        <f>IF(_xlfn.XLOOKUP(C668,customers!$A$1:$A$1001,customers!$C$1:$C$1001,,0)=0," ",(_xlfn.XLOOKUP(C668,customers!$A$1:$A$1001,customers!$C$1:$C$1001,,0)))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8">
        <f>INDEX(products!$A$1:$G$49,MATCH(orders!$D668,products!$A$1:$A$49,0),MATCH(orders!L$1,products!$A$1:$G$1,0))</f>
        <v>22.884999999999998</v>
      </c>
      <c r="M668" s="8">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_xlfn.XLOOKUP(orders!C669,customers!$A$1:$A$1001,customers!$B$1:$B$1001,,0)</f>
        <v>Nissie Rudland</v>
      </c>
      <c r="G669" s="2" t="str">
        <f>IF(_xlfn.XLOOKUP(C669,customers!$A$1:$A$1001,customers!$C$1:$C$1001,,0)=0," ",(_xlfn.XLOOKUP(C669,customers!$A$1:$A$1001,customers!$C$1:$C$1001,,0)))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8">
        <f>INDEX(products!$A$1:$G$49,MATCH(orders!$D669,products!$A$1:$A$49,0),MATCH(orders!L$1,products!$A$1:$G$1,0))</f>
        <v>9.9499999999999993</v>
      </c>
      <c r="M669" s="8">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_xlfn.XLOOKUP(orders!C670,customers!$A$1:$A$1001,customers!$B$1:$B$1001,,0)</f>
        <v>Janella Millett</v>
      </c>
      <c r="G670" s="2" t="str">
        <f>IF(_xlfn.XLOOKUP(C670,customers!$A$1:$A$1001,customers!$C$1:$C$1001,,0)=0," ",(_xlfn.XLOOKUP(C670,customers!$A$1:$A$1001,customers!$C$1:$C$1001,,0)))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8">
        <f>INDEX(products!$A$1:$G$49,MATCH(orders!$D670,products!$A$1:$A$49,0),MATCH(orders!L$1,products!$A$1:$G$1,0))</f>
        <v>27.484999999999996</v>
      </c>
      <c r="M670" s="8">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_xlfn.XLOOKUP(orders!C671,customers!$A$1:$A$1001,customers!$B$1:$B$1001,,0)</f>
        <v>Ferdie Tourry</v>
      </c>
      <c r="G671" s="2" t="str">
        <f>IF(_xlfn.XLOOKUP(C671,customers!$A$1:$A$1001,customers!$C$1:$C$1001,,0)=0," ",(_xlfn.XLOOKUP(C671,customers!$A$1:$A$1001,customers!$C$1:$C$1001,,0)))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8">
        <f>INDEX(products!$A$1:$G$49,MATCH(orders!$D671,products!$A$1:$A$49,0),MATCH(orders!L$1,products!$A$1:$G$1,0))</f>
        <v>33.464999999999996</v>
      </c>
      <c r="M671" s="8">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_xlfn.XLOOKUP(orders!C672,customers!$A$1:$A$1001,customers!$B$1:$B$1001,,0)</f>
        <v>Cecil Weatherall</v>
      </c>
      <c r="G672" s="2" t="str">
        <f>IF(_xlfn.XLOOKUP(C672,customers!$A$1:$A$1001,customers!$C$1:$C$1001,,0)=0," ",(_xlfn.XLOOKUP(C672,customers!$A$1:$A$1001,customers!$C$1:$C$1001,,0)))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8">
        <f>INDEX(products!$A$1:$G$49,MATCH(orders!$D672,products!$A$1:$A$49,0),MATCH(orders!L$1,products!$A$1:$G$1,0))</f>
        <v>4.3650000000000002</v>
      </c>
      <c r="M672" s="8">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_xlfn.XLOOKUP(orders!C673,customers!$A$1:$A$1001,customers!$B$1:$B$1001,,0)</f>
        <v>Gale Heindrick</v>
      </c>
      <c r="G673" s="2" t="str">
        <f>IF(_xlfn.XLOOKUP(C673,customers!$A$1:$A$1001,customers!$C$1:$C$1001,,0)=0," ",(_xlfn.XLOOKUP(C673,customers!$A$1:$A$1001,customers!$C$1:$C$1001,,0)))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8">
        <f>INDEX(products!$A$1:$G$49,MATCH(orders!$D673,products!$A$1:$A$49,0),MATCH(orders!L$1,products!$A$1:$G$1,0))</f>
        <v>11.95</v>
      </c>
      <c r="M673" s="8">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_xlfn.XLOOKUP(orders!C674,customers!$A$1:$A$1001,customers!$B$1:$B$1001,,0)</f>
        <v>Layne Imason</v>
      </c>
      <c r="G674" s="2" t="str">
        <f>IF(_xlfn.XLOOKUP(C674,customers!$A$1:$A$1001,customers!$C$1:$C$1001,,0)=0," ",(_xlfn.XLOOKUP(C674,customers!$A$1:$A$1001,customers!$C$1:$C$1001,,0)))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8">
        <f>INDEX(products!$A$1:$G$49,MATCH(orders!$D674,products!$A$1:$A$49,0),MATCH(orders!L$1,products!$A$1:$G$1,0))</f>
        <v>8.73</v>
      </c>
      <c r="M674" s="8">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_xlfn.XLOOKUP(orders!C675,customers!$A$1:$A$1001,customers!$B$1:$B$1001,,0)</f>
        <v>Hazel Saill</v>
      </c>
      <c r="G675" s="2" t="str">
        <f>IF(_xlfn.XLOOKUP(C675,customers!$A$1:$A$1001,customers!$C$1:$C$1001,,0)=0," ",(_xlfn.XLOOKUP(C675,customers!$A$1:$A$1001,customers!$C$1:$C$1001,,0)))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8">
        <f>INDEX(products!$A$1:$G$49,MATCH(orders!$D675,products!$A$1:$A$49,0),MATCH(orders!L$1,products!$A$1:$G$1,0))</f>
        <v>13.75</v>
      </c>
      <c r="M675" s="8">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_xlfn.XLOOKUP(orders!C676,customers!$A$1:$A$1001,customers!$B$1:$B$1001,,0)</f>
        <v>Hermann Larvor</v>
      </c>
      <c r="G676" s="2" t="str">
        <f>IF(_xlfn.XLOOKUP(C676,customers!$A$1:$A$1001,customers!$C$1:$C$1001,,0)=0," ",(_xlfn.XLOOKUP(C676,customers!$A$1:$A$1001,customers!$C$1:$C$1001,,0)))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8">
        <f>INDEX(products!$A$1:$G$49,MATCH(orders!$D676,products!$A$1:$A$49,0),MATCH(orders!L$1,products!$A$1:$G$1,0))</f>
        <v>29.784999999999997</v>
      </c>
      <c r="M676" s="8">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_xlfn.XLOOKUP(orders!C677,customers!$A$1:$A$1001,customers!$B$1:$B$1001,,0)</f>
        <v>Terri Lyford</v>
      </c>
      <c r="G677" s="2" t="str">
        <f>IF(_xlfn.XLOOKUP(C677,customers!$A$1:$A$1001,customers!$C$1:$C$1001,,0)=0," ",(_xlfn.XLOOKUP(C677,customers!$A$1:$A$1001,customers!$C$1:$C$1001,,0)))</f>
        <v xml:space="preserve">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8">
        <f>INDEX(products!$A$1:$G$49,MATCH(orders!$D677,products!$A$1:$A$49,0),MATCH(orders!L$1,products!$A$1:$G$1,0))</f>
        <v>29.784999999999997</v>
      </c>
      <c r="M677" s="8">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_xlfn.XLOOKUP(orders!C678,customers!$A$1:$A$1001,customers!$B$1:$B$1001,,0)</f>
        <v>Gabey Cogan</v>
      </c>
      <c r="G678" s="2" t="str">
        <f>IF(_xlfn.XLOOKUP(C678,customers!$A$1:$A$1001,customers!$C$1:$C$1001,,0)=0," ",(_xlfn.XLOOKUP(C678,customers!$A$1:$A$1001,customers!$C$1:$C$1001,,0)))</f>
        <v xml:space="preserve">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8">
        <f>INDEX(products!$A$1:$G$49,MATCH(orders!$D678,products!$A$1:$A$49,0),MATCH(orders!L$1,products!$A$1:$G$1,0))</f>
        <v>9.51</v>
      </c>
      <c r="M678" s="8">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_xlfn.XLOOKUP(orders!C679,customers!$A$1:$A$1001,customers!$B$1:$B$1001,,0)</f>
        <v>Charin Penwarden</v>
      </c>
      <c r="G679" s="2" t="str">
        <f>IF(_xlfn.XLOOKUP(C679,customers!$A$1:$A$1001,customers!$C$1:$C$1001,,0)=0," ",(_xlfn.XLOOKUP(C679,customers!$A$1:$A$1001,customers!$C$1:$C$1001,,0)))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8">
        <f>INDEX(products!$A$1:$G$49,MATCH(orders!$D679,products!$A$1:$A$49,0),MATCH(orders!L$1,products!$A$1:$G$1,0))</f>
        <v>8.73</v>
      </c>
      <c r="M679" s="8">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_xlfn.XLOOKUP(orders!C680,customers!$A$1:$A$1001,customers!$B$1:$B$1001,,0)</f>
        <v>Milty Middis</v>
      </c>
      <c r="G680" s="2" t="str">
        <f>IF(_xlfn.XLOOKUP(C680,customers!$A$1:$A$1001,customers!$C$1:$C$1001,,0)=0," ",(_xlfn.XLOOKUP(C680,customers!$A$1:$A$1001,customers!$C$1:$C$1001,,0)))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8">
        <f>INDEX(products!$A$1:$G$49,MATCH(orders!$D680,products!$A$1:$A$49,0),MATCH(orders!L$1,products!$A$1:$G$1,0))</f>
        <v>29.784999999999997</v>
      </c>
      <c r="M680" s="8">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_xlfn.XLOOKUP(orders!C681,customers!$A$1:$A$1001,customers!$B$1:$B$1001,,0)</f>
        <v>Adrianne Vairow</v>
      </c>
      <c r="G681" s="2" t="str">
        <f>IF(_xlfn.XLOOKUP(C681,customers!$A$1:$A$1001,customers!$C$1:$C$1001,,0)=0," ",(_xlfn.XLOOKUP(C681,customers!$A$1:$A$1001,customers!$C$1:$C$1001,,0)))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8">
        <f>INDEX(products!$A$1:$G$49,MATCH(orders!$D681,products!$A$1:$A$49,0),MATCH(orders!L$1,products!$A$1:$G$1,0))</f>
        <v>27.484999999999996</v>
      </c>
      <c r="M681" s="8">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_xlfn.XLOOKUP(orders!C682,customers!$A$1:$A$1001,customers!$B$1:$B$1001,,0)</f>
        <v>Anjanette Goldie</v>
      </c>
      <c r="G682" s="2" t="str">
        <f>IF(_xlfn.XLOOKUP(C682,customers!$A$1:$A$1001,customers!$C$1:$C$1001,,0)=0," ",(_xlfn.XLOOKUP(C682,customers!$A$1:$A$1001,customers!$C$1:$C$1001,,0)))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8">
        <f>INDEX(products!$A$1:$G$49,MATCH(orders!$D682,products!$A$1:$A$49,0),MATCH(orders!L$1,products!$A$1:$G$1,0))</f>
        <v>11.25</v>
      </c>
      <c r="M682" s="8">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_xlfn.XLOOKUP(orders!C683,customers!$A$1:$A$1001,customers!$B$1:$B$1001,,0)</f>
        <v>Nicky Ayris</v>
      </c>
      <c r="G683" s="2" t="str">
        <f>IF(_xlfn.XLOOKUP(C683,customers!$A$1:$A$1001,customers!$C$1:$C$1001,,0)=0," ",(_xlfn.XLOOKUP(C683,customers!$A$1:$A$1001,customers!$C$1:$C$1001,,0)))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8">
        <f>INDEX(products!$A$1:$G$49,MATCH(orders!$D683,products!$A$1:$A$49,0),MATCH(orders!L$1,products!$A$1:$G$1,0))</f>
        <v>4.7549999999999999</v>
      </c>
      <c r="M683" s="8">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_xlfn.XLOOKUP(orders!C684,customers!$A$1:$A$1001,customers!$B$1:$B$1001,,0)</f>
        <v>Laryssa Benediktovich</v>
      </c>
      <c r="G684" s="2" t="str">
        <f>IF(_xlfn.XLOOKUP(C684,customers!$A$1:$A$1001,customers!$C$1:$C$1001,,0)=0," ",(_xlfn.XLOOKUP(C684,customers!$A$1:$A$1001,customers!$C$1:$C$1001,,0)))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8">
        <f>INDEX(products!$A$1:$G$49,MATCH(orders!$D684,products!$A$1:$A$49,0),MATCH(orders!L$1,products!$A$1:$G$1,0))</f>
        <v>4.125</v>
      </c>
      <c r="M684" s="8">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_xlfn.XLOOKUP(orders!C685,customers!$A$1:$A$1001,customers!$B$1:$B$1001,,0)</f>
        <v>Theo Jacobovitz</v>
      </c>
      <c r="G685" s="2" t="str">
        <f>IF(_xlfn.XLOOKUP(C685,customers!$A$1:$A$1001,customers!$C$1:$C$1001,,0)=0," ",(_xlfn.XLOOKUP(C685,customers!$A$1:$A$1001,customers!$C$1:$C$1001,,0)))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8">
        <f>INDEX(products!$A$1:$G$49,MATCH(orders!$D685,products!$A$1:$A$49,0),MATCH(orders!L$1,products!$A$1:$G$1,0))</f>
        <v>7.77</v>
      </c>
      <c r="M685" s="8">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_xlfn.XLOOKUP(orders!C686,customers!$A$1:$A$1001,customers!$B$1:$B$1001,,0)</f>
        <v>Becca Ableson</v>
      </c>
      <c r="G686" s="2" t="str">
        <f>IF(_xlfn.XLOOKUP(C686,customers!$A$1:$A$1001,customers!$C$1:$C$1001,,0)=0," ",(_xlfn.XLOOKUP(C686,customers!$A$1:$A$1001,customers!$C$1:$C$1001,,0)))</f>
        <v xml:space="preserve">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8">
        <f>INDEX(products!$A$1:$G$49,MATCH(orders!$D686,products!$A$1:$A$49,0),MATCH(orders!L$1,products!$A$1:$G$1,0))</f>
        <v>11.95</v>
      </c>
      <c r="M686" s="8">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_xlfn.XLOOKUP(orders!C687,customers!$A$1:$A$1001,customers!$B$1:$B$1001,,0)</f>
        <v>Jeno Druitt</v>
      </c>
      <c r="G687" s="2" t="str">
        <f>IF(_xlfn.XLOOKUP(C687,customers!$A$1:$A$1001,customers!$C$1:$C$1001,,0)=0," ",(_xlfn.XLOOKUP(C687,customers!$A$1:$A$1001,customers!$C$1:$C$1001,,0)))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8">
        <f>INDEX(products!$A$1:$G$49,MATCH(orders!$D687,products!$A$1:$A$49,0),MATCH(orders!L$1,products!$A$1:$G$1,0))</f>
        <v>36.454999999999998</v>
      </c>
      <c r="M687" s="8">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_xlfn.XLOOKUP(orders!C688,customers!$A$1:$A$1001,customers!$B$1:$B$1001,,0)</f>
        <v>Deonne Shortall</v>
      </c>
      <c r="G688" s="2" t="str">
        <f>IF(_xlfn.XLOOKUP(C688,customers!$A$1:$A$1001,customers!$C$1:$C$1001,,0)=0," ",(_xlfn.XLOOKUP(C688,customers!$A$1:$A$1001,customers!$C$1:$C$1001,,0)))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8">
        <f>INDEX(products!$A$1:$G$49,MATCH(orders!$D688,products!$A$1:$A$49,0),MATCH(orders!L$1,products!$A$1:$G$1,0))</f>
        <v>2.6849999999999996</v>
      </c>
      <c r="M688" s="8">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_xlfn.XLOOKUP(orders!C689,customers!$A$1:$A$1001,customers!$B$1:$B$1001,,0)</f>
        <v>Wilton Cottier</v>
      </c>
      <c r="G689" s="2" t="str">
        <f>IF(_xlfn.XLOOKUP(C689,customers!$A$1:$A$1001,customers!$C$1:$C$1001,,0)=0," ",(_xlfn.XLOOKUP(C689,customers!$A$1:$A$1001,customers!$C$1:$C$1001,,0)))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8">
        <f>INDEX(products!$A$1:$G$49,MATCH(orders!$D689,products!$A$1:$A$49,0),MATCH(orders!L$1,products!$A$1:$G$1,0))</f>
        <v>8.25</v>
      </c>
      <c r="M689" s="8">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_xlfn.XLOOKUP(orders!C690,customers!$A$1:$A$1001,customers!$B$1:$B$1001,,0)</f>
        <v>Kevan Grinsted</v>
      </c>
      <c r="G690" s="2" t="str">
        <f>IF(_xlfn.XLOOKUP(C690,customers!$A$1:$A$1001,customers!$C$1:$C$1001,,0)=0," ",(_xlfn.XLOOKUP(C690,customers!$A$1:$A$1001,customers!$C$1:$C$1001,,0)))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8">
        <f>INDEX(products!$A$1:$G$49,MATCH(orders!$D690,products!$A$1:$A$49,0),MATCH(orders!L$1,products!$A$1:$G$1,0))</f>
        <v>12.95</v>
      </c>
      <c r="M690" s="8">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_xlfn.XLOOKUP(orders!C691,customers!$A$1:$A$1001,customers!$B$1:$B$1001,,0)</f>
        <v>Dionne Skyner</v>
      </c>
      <c r="G691" s="2" t="str">
        <f>IF(_xlfn.XLOOKUP(C691,customers!$A$1:$A$1001,customers!$C$1:$C$1001,,0)=0," ",(_xlfn.XLOOKUP(C691,customers!$A$1:$A$1001,customers!$C$1:$C$1001,,0)))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8">
        <f>INDEX(products!$A$1:$G$49,MATCH(orders!$D691,products!$A$1:$A$49,0),MATCH(orders!L$1,products!$A$1:$G$1,0))</f>
        <v>6.75</v>
      </c>
      <c r="M691" s="8">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_xlfn.XLOOKUP(orders!C692,customers!$A$1:$A$1001,customers!$B$1:$B$1001,,0)</f>
        <v>Francesco Dressel</v>
      </c>
      <c r="G692" s="2" t="str">
        <f>IF(_xlfn.XLOOKUP(C692,customers!$A$1:$A$1001,customers!$C$1:$C$1001,,0)=0," ",(_xlfn.XLOOKUP(C692,customers!$A$1:$A$1001,customers!$C$1:$C$1001,,0)))</f>
        <v xml:space="preserve">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8">
        <f>INDEX(products!$A$1:$G$49,MATCH(orders!$D692,products!$A$1:$A$49,0),MATCH(orders!L$1,products!$A$1:$G$1,0))</f>
        <v>29.784999999999997</v>
      </c>
      <c r="M692" s="8">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_xlfn.XLOOKUP(orders!C693,customers!$A$1:$A$1001,customers!$B$1:$B$1001,,0)</f>
        <v>Jimmy Dymoke</v>
      </c>
      <c r="G693" s="2" t="str">
        <f>IF(_xlfn.XLOOKUP(C693,customers!$A$1:$A$1001,customers!$C$1:$C$1001,,0)=0," ",(_xlfn.XLOOKUP(C693,customers!$A$1:$A$1001,customers!$C$1:$C$1001,,0)))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8">
        <f>INDEX(products!$A$1:$G$49,MATCH(orders!$D693,products!$A$1:$A$49,0),MATCH(orders!L$1,products!$A$1:$G$1,0))</f>
        <v>11.25</v>
      </c>
      <c r="M693" s="8">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_xlfn.XLOOKUP(orders!C694,customers!$A$1:$A$1001,customers!$B$1:$B$1001,,0)</f>
        <v>Ambrosio Weinmann</v>
      </c>
      <c r="G694" s="2" t="str">
        <f>IF(_xlfn.XLOOKUP(C694,customers!$A$1:$A$1001,customers!$C$1:$C$1001,,0)=0," ",(_xlfn.XLOOKUP(C694,customers!$A$1:$A$1001,customers!$C$1:$C$1001,,0)))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8">
        <f>INDEX(products!$A$1:$G$49,MATCH(orders!$D694,products!$A$1:$A$49,0),MATCH(orders!L$1,products!$A$1:$G$1,0))</f>
        <v>12.95</v>
      </c>
      <c r="M694" s="8">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_xlfn.XLOOKUP(orders!C695,customers!$A$1:$A$1001,customers!$B$1:$B$1001,,0)</f>
        <v>Elden Andriessen</v>
      </c>
      <c r="G695" s="2" t="str">
        <f>IF(_xlfn.XLOOKUP(C695,customers!$A$1:$A$1001,customers!$C$1:$C$1001,,0)=0," ",(_xlfn.XLOOKUP(C695,customers!$A$1:$A$1001,customers!$C$1:$C$1001,,0)))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8">
        <f>INDEX(products!$A$1:$G$49,MATCH(orders!$D695,products!$A$1:$A$49,0),MATCH(orders!L$1,products!$A$1:$G$1,0))</f>
        <v>25.874999999999996</v>
      </c>
      <c r="M695" s="8">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_xlfn.XLOOKUP(orders!C696,customers!$A$1:$A$1001,customers!$B$1:$B$1001,,0)</f>
        <v>Roxie Deaconson</v>
      </c>
      <c r="G696" s="2" t="str">
        <f>IF(_xlfn.XLOOKUP(C696,customers!$A$1:$A$1001,customers!$C$1:$C$1001,,0)=0," ",(_xlfn.XLOOKUP(C696,customers!$A$1:$A$1001,customers!$C$1:$C$1001,,0)))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8">
        <f>INDEX(products!$A$1:$G$49,MATCH(orders!$D696,products!$A$1:$A$49,0),MATCH(orders!L$1,products!$A$1:$G$1,0))</f>
        <v>7.29</v>
      </c>
      <c r="M696" s="8">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_xlfn.XLOOKUP(orders!C697,customers!$A$1:$A$1001,customers!$B$1:$B$1001,,0)</f>
        <v>Davida Caro</v>
      </c>
      <c r="G697" s="2" t="str">
        <f>IF(_xlfn.XLOOKUP(C697,customers!$A$1:$A$1001,customers!$C$1:$C$1001,,0)=0," ",(_xlfn.XLOOKUP(C697,customers!$A$1:$A$1001,customers!$C$1:$C$1001,,0)))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8">
        <f>INDEX(products!$A$1:$G$49,MATCH(orders!$D697,products!$A$1:$A$49,0),MATCH(orders!L$1,products!$A$1:$G$1,0))</f>
        <v>36.454999999999998</v>
      </c>
      <c r="M697" s="8">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_xlfn.XLOOKUP(orders!C698,customers!$A$1:$A$1001,customers!$B$1:$B$1001,,0)</f>
        <v>Johna Bluck</v>
      </c>
      <c r="G698" s="2" t="str">
        <f>IF(_xlfn.XLOOKUP(C698,customers!$A$1:$A$1001,customers!$C$1:$C$1001,,0)=0," ",(_xlfn.XLOOKUP(C698,customers!$A$1:$A$1001,customers!$C$1:$C$1001,,0)))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8">
        <f>INDEX(products!$A$1:$G$49,MATCH(orders!$D698,products!$A$1:$A$49,0),MATCH(orders!L$1,products!$A$1:$G$1,0))</f>
        <v>7.77</v>
      </c>
      <c r="M698" s="8">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_xlfn.XLOOKUP(orders!C699,customers!$A$1:$A$1001,customers!$B$1:$B$1001,,0)</f>
        <v>Myrle Dearden</v>
      </c>
      <c r="G699" s="2" t="str">
        <f>IF(_xlfn.XLOOKUP(C699,customers!$A$1:$A$1001,customers!$C$1:$C$1001,,0)=0," ",(_xlfn.XLOOKUP(C699,customers!$A$1:$A$1001,customers!$C$1:$C$1001,,0)))</f>
        <v xml:space="preserve">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8">
        <f>INDEX(products!$A$1:$G$49,MATCH(orders!$D699,products!$A$1:$A$49,0),MATCH(orders!L$1,products!$A$1:$G$1,0))</f>
        <v>6.75</v>
      </c>
      <c r="M699" s="8">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_xlfn.XLOOKUP(orders!C700,customers!$A$1:$A$1001,customers!$B$1:$B$1001,,0)</f>
        <v>Jimmy Dymoke</v>
      </c>
      <c r="G700" s="2" t="str">
        <f>IF(_xlfn.XLOOKUP(C700,customers!$A$1:$A$1001,customers!$C$1:$C$1001,,0)=0," ",(_xlfn.XLOOKUP(C700,customers!$A$1:$A$1001,customers!$C$1:$C$1001,,0)))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8">
        <f>INDEX(products!$A$1:$G$49,MATCH(orders!$D700,products!$A$1:$A$49,0),MATCH(orders!L$1,products!$A$1:$G$1,0))</f>
        <v>12.95</v>
      </c>
      <c r="M700" s="8">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_xlfn.XLOOKUP(orders!C701,customers!$A$1:$A$1001,customers!$B$1:$B$1001,,0)</f>
        <v>Orland Tadman</v>
      </c>
      <c r="G701" s="2" t="str">
        <f>IF(_xlfn.XLOOKUP(C701,customers!$A$1:$A$1001,customers!$C$1:$C$1001,,0)=0," ",(_xlfn.XLOOKUP(C701,customers!$A$1:$A$1001,customers!$C$1:$C$1001,,0)))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8">
        <f>INDEX(products!$A$1:$G$49,MATCH(orders!$D701,products!$A$1:$A$49,0),MATCH(orders!L$1,products!$A$1:$G$1,0))</f>
        <v>5.97</v>
      </c>
      <c r="M701" s="8">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_xlfn.XLOOKUP(orders!C702,customers!$A$1:$A$1001,customers!$B$1:$B$1001,,0)</f>
        <v>Barrett Gudde</v>
      </c>
      <c r="G702" s="2" t="str">
        <f>IF(_xlfn.XLOOKUP(C702,customers!$A$1:$A$1001,customers!$C$1:$C$1001,,0)=0," ",(_xlfn.XLOOKUP(C702,customers!$A$1:$A$1001,customers!$C$1:$C$1001,,0)))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8">
        <f>INDEX(products!$A$1:$G$49,MATCH(orders!$D702,products!$A$1:$A$49,0),MATCH(orders!L$1,products!$A$1:$G$1,0))</f>
        <v>9.51</v>
      </c>
      <c r="M702" s="8">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_xlfn.XLOOKUP(orders!C703,customers!$A$1:$A$1001,customers!$B$1:$B$1001,,0)</f>
        <v>Nathan Sictornes</v>
      </c>
      <c r="G703" s="2" t="str">
        <f>IF(_xlfn.XLOOKUP(C703,customers!$A$1:$A$1001,customers!$C$1:$C$1001,,0)=0," ",(_xlfn.XLOOKUP(C703,customers!$A$1:$A$1001,customers!$C$1:$C$1001,,0)))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8">
        <f>INDEX(products!$A$1:$G$49,MATCH(orders!$D703,products!$A$1:$A$49,0),MATCH(orders!L$1,products!$A$1:$G$1,0))</f>
        <v>5.97</v>
      </c>
      <c r="M703" s="8">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_xlfn.XLOOKUP(orders!C704,customers!$A$1:$A$1001,customers!$B$1:$B$1001,,0)</f>
        <v>Vivyan Dunning</v>
      </c>
      <c r="G704" s="2" t="str">
        <f>IF(_xlfn.XLOOKUP(C704,customers!$A$1:$A$1001,customers!$C$1:$C$1001,,0)=0," ",(_xlfn.XLOOKUP(C704,customers!$A$1:$A$1001,customers!$C$1:$C$1001,,0)))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8">
        <f>INDEX(products!$A$1:$G$49,MATCH(orders!$D704,products!$A$1:$A$49,0),MATCH(orders!L$1,products!$A$1:$G$1,0))</f>
        <v>7.77</v>
      </c>
      <c r="M704" s="8">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_xlfn.XLOOKUP(orders!C705,customers!$A$1:$A$1001,customers!$B$1:$B$1001,,0)</f>
        <v>Doralin Baison</v>
      </c>
      <c r="G705" s="2" t="str">
        <f>IF(_xlfn.XLOOKUP(C705,customers!$A$1:$A$1001,customers!$C$1:$C$1001,,0)=0," ",(_xlfn.XLOOKUP(C705,customers!$A$1:$A$1001,customers!$C$1:$C$1001,,0)))</f>
        <v xml:space="preserve">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8">
        <f>INDEX(products!$A$1:$G$49,MATCH(orders!$D705,products!$A$1:$A$49,0),MATCH(orders!L$1,products!$A$1:$G$1,0))</f>
        <v>29.784999999999997</v>
      </c>
      <c r="M705" s="8">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_xlfn.XLOOKUP(orders!C706,customers!$A$1:$A$1001,customers!$B$1:$B$1001,,0)</f>
        <v>Josefina Ferens</v>
      </c>
      <c r="G706" s="2" t="str">
        <f>IF(_xlfn.XLOOKUP(C706,customers!$A$1:$A$1001,customers!$C$1:$C$1001,,0)=0," ",(_xlfn.XLOOKUP(C706,customers!$A$1:$A$1001,customers!$C$1:$C$1001,,0)))</f>
        <v xml:space="preserve">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8">
        <f>INDEX(products!$A$1:$G$49,MATCH(orders!$D706,products!$A$1:$A$49,0),MATCH(orders!L$1,products!$A$1:$G$1,0))</f>
        <v>3.645</v>
      </c>
      <c r="M706" s="8">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_xlfn.XLOOKUP(orders!C707,customers!$A$1:$A$1001,customers!$B$1:$B$1001,,0)</f>
        <v>Shelley Gehring</v>
      </c>
      <c r="G707" s="2" t="str">
        <f>IF(_xlfn.XLOOKUP(C707,customers!$A$1:$A$1001,customers!$C$1:$C$1001,,0)=0," ",(_xlfn.XLOOKUP(C707,customers!$A$1:$A$1001,customers!$C$1:$C$1001,,0)))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8">
        <f>INDEX(products!$A$1:$G$49,MATCH(orders!$D707,products!$A$1:$A$49,0),MATCH(orders!L$1,products!$A$1:$G$1,0))</f>
        <v>8.91</v>
      </c>
      <c r="M707" s="8">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_xlfn.XLOOKUP(orders!C708,customers!$A$1:$A$1001,customers!$B$1:$B$1001,,0)</f>
        <v>Barrie Fallowes</v>
      </c>
      <c r="G708" s="2" t="str">
        <f>IF(_xlfn.XLOOKUP(C708,customers!$A$1:$A$1001,customers!$C$1:$C$1001,,0)=0," ",(_xlfn.XLOOKUP(C708,customers!$A$1:$A$1001,customers!$C$1:$C$1001,,0)))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8">
        <f>INDEX(products!$A$1:$G$49,MATCH(orders!$D708,products!$A$1:$A$49,0),MATCH(orders!L$1,products!$A$1:$G$1,0))</f>
        <v>4.125</v>
      </c>
      <c r="M708" s="8">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_xlfn.XLOOKUP(orders!C709,customers!$A$1:$A$1001,customers!$B$1:$B$1001,,0)</f>
        <v>Nicolas Aiton</v>
      </c>
      <c r="G709" s="2" t="str">
        <f>IF(_xlfn.XLOOKUP(C709,customers!$A$1:$A$1001,customers!$C$1:$C$1001,,0)=0," ",(_xlfn.XLOOKUP(C709,customers!$A$1:$A$1001,customers!$C$1:$C$1001,,0)))</f>
        <v xml:space="preserve">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8">
        <f>INDEX(products!$A$1:$G$49,MATCH(orders!$D709,products!$A$1:$A$49,0),MATCH(orders!L$1,products!$A$1:$G$1,0))</f>
        <v>12.95</v>
      </c>
      <c r="M709" s="8">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_xlfn.XLOOKUP(orders!C710,customers!$A$1:$A$1001,customers!$B$1:$B$1001,,0)</f>
        <v>Shelli De Banke</v>
      </c>
      <c r="G710" s="2" t="str">
        <f>IF(_xlfn.XLOOKUP(C710,customers!$A$1:$A$1001,customers!$C$1:$C$1001,,0)=0," ",(_xlfn.XLOOKUP(C710,customers!$A$1:$A$1001,customers!$C$1:$C$1001,,0)))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8">
        <f>INDEX(products!$A$1:$G$49,MATCH(orders!$D710,products!$A$1:$A$49,0),MATCH(orders!L$1,products!$A$1:$G$1,0))</f>
        <v>6.75</v>
      </c>
      <c r="M710" s="8">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_xlfn.XLOOKUP(orders!C711,customers!$A$1:$A$1001,customers!$B$1:$B$1001,,0)</f>
        <v>Lyell Murch</v>
      </c>
      <c r="G711" s="2" t="str">
        <f>IF(_xlfn.XLOOKUP(C711,customers!$A$1:$A$1001,customers!$C$1:$C$1001,,0)=0," ",(_xlfn.XLOOKUP(C711,customers!$A$1:$A$1001,customers!$C$1:$C$1001,,0)))</f>
        <v xml:space="preserve">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8">
        <f>INDEX(products!$A$1:$G$49,MATCH(orders!$D711,products!$A$1:$A$49,0),MATCH(orders!L$1,products!$A$1:$G$1,0))</f>
        <v>8.91</v>
      </c>
      <c r="M711" s="8">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_xlfn.XLOOKUP(orders!C712,customers!$A$1:$A$1001,customers!$B$1:$B$1001,,0)</f>
        <v>Stearne Count</v>
      </c>
      <c r="G712" s="2" t="str">
        <f>IF(_xlfn.XLOOKUP(C712,customers!$A$1:$A$1001,customers!$C$1:$C$1001,,0)=0," ",(_xlfn.XLOOKUP(C712,customers!$A$1:$A$1001,customers!$C$1:$C$1001,,0)))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8">
        <f>INDEX(products!$A$1:$G$49,MATCH(orders!$D712,products!$A$1:$A$49,0),MATCH(orders!L$1,products!$A$1:$G$1,0))</f>
        <v>8.25</v>
      </c>
      <c r="M712" s="8">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_xlfn.XLOOKUP(orders!C713,customers!$A$1:$A$1001,customers!$B$1:$B$1001,,0)</f>
        <v>Selia Ragles</v>
      </c>
      <c r="G713" s="2" t="str">
        <f>IF(_xlfn.XLOOKUP(C713,customers!$A$1:$A$1001,customers!$C$1:$C$1001,,0)=0," ",(_xlfn.XLOOKUP(C713,customers!$A$1:$A$1001,customers!$C$1:$C$1001,,0)))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8">
        <f>INDEX(products!$A$1:$G$49,MATCH(orders!$D713,products!$A$1:$A$49,0),MATCH(orders!L$1,products!$A$1:$G$1,0))</f>
        <v>2.9849999999999999</v>
      </c>
      <c r="M713" s="8">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_xlfn.XLOOKUP(orders!C714,customers!$A$1:$A$1001,customers!$B$1:$B$1001,,0)</f>
        <v>Silas Deehan</v>
      </c>
      <c r="G714" s="2" t="str">
        <f>IF(_xlfn.XLOOKUP(C714,customers!$A$1:$A$1001,customers!$C$1:$C$1001,,0)=0," ",(_xlfn.XLOOKUP(C714,customers!$A$1:$A$1001,customers!$C$1:$C$1001,,0)))</f>
        <v xml:space="preserve">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8">
        <f>INDEX(products!$A$1:$G$49,MATCH(orders!$D714,products!$A$1:$A$49,0),MATCH(orders!L$1,products!$A$1:$G$1,0))</f>
        <v>8.25</v>
      </c>
      <c r="M714" s="8">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_xlfn.XLOOKUP(orders!C715,customers!$A$1:$A$1001,customers!$B$1:$B$1001,,0)</f>
        <v>Sacha Bruun</v>
      </c>
      <c r="G715" s="2" t="str">
        <f>IF(_xlfn.XLOOKUP(C715,customers!$A$1:$A$1001,customers!$C$1:$C$1001,,0)=0," ",(_xlfn.XLOOKUP(C715,customers!$A$1:$A$1001,customers!$C$1:$C$1001,,0)))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8">
        <f>INDEX(products!$A$1:$G$49,MATCH(orders!$D715,products!$A$1:$A$49,0),MATCH(orders!L$1,products!$A$1:$G$1,0))</f>
        <v>2.9849999999999999</v>
      </c>
      <c r="M715" s="8">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_xlfn.XLOOKUP(orders!C716,customers!$A$1:$A$1001,customers!$B$1:$B$1001,,0)</f>
        <v>Alon Pllu</v>
      </c>
      <c r="G716" s="2" t="str">
        <f>IF(_xlfn.XLOOKUP(C716,customers!$A$1:$A$1001,customers!$C$1:$C$1001,,0)=0," ",(_xlfn.XLOOKUP(C716,customers!$A$1:$A$1001,customers!$C$1:$C$1001,,0)))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8">
        <f>INDEX(products!$A$1:$G$49,MATCH(orders!$D716,products!$A$1:$A$49,0),MATCH(orders!L$1,products!$A$1:$G$1,0))</f>
        <v>3.645</v>
      </c>
      <c r="M716" s="8">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_xlfn.XLOOKUP(orders!C717,customers!$A$1:$A$1001,customers!$B$1:$B$1001,,0)</f>
        <v>Gilberto Cornier</v>
      </c>
      <c r="G717" s="2" t="str">
        <f>IF(_xlfn.XLOOKUP(C717,customers!$A$1:$A$1001,customers!$C$1:$C$1001,,0)=0," ",(_xlfn.XLOOKUP(C717,customers!$A$1:$A$1001,customers!$C$1:$C$1001,,0)))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8">
        <f>INDEX(products!$A$1:$G$49,MATCH(orders!$D717,products!$A$1:$A$49,0),MATCH(orders!L$1,products!$A$1:$G$1,0))</f>
        <v>14.85</v>
      </c>
      <c r="M717" s="8">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_xlfn.XLOOKUP(orders!C718,customers!$A$1:$A$1001,customers!$B$1:$B$1001,,0)</f>
        <v>Jimmy Dymoke</v>
      </c>
      <c r="G718" s="2" t="str">
        <f>IF(_xlfn.XLOOKUP(C718,customers!$A$1:$A$1001,customers!$C$1:$C$1001,,0)=0," ",(_xlfn.XLOOKUP(C718,customers!$A$1:$A$1001,customers!$C$1:$C$1001,,0)))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8">
        <f>INDEX(products!$A$1:$G$49,MATCH(orders!$D718,products!$A$1:$A$49,0),MATCH(orders!L$1,products!$A$1:$G$1,0))</f>
        <v>11.95</v>
      </c>
      <c r="M718" s="8">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_xlfn.XLOOKUP(orders!C719,customers!$A$1:$A$1001,customers!$B$1:$B$1001,,0)</f>
        <v>Willabella Harvison</v>
      </c>
      <c r="G719" s="2" t="str">
        <f>IF(_xlfn.XLOOKUP(C719,customers!$A$1:$A$1001,customers!$C$1:$C$1001,,0)=0," ",(_xlfn.XLOOKUP(C719,customers!$A$1:$A$1001,customers!$C$1:$C$1001,,0)))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8">
        <f>INDEX(products!$A$1:$G$49,MATCH(orders!$D719,products!$A$1:$A$49,0),MATCH(orders!L$1,products!$A$1:$G$1,0))</f>
        <v>22.884999999999998</v>
      </c>
      <c r="M719" s="8">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_xlfn.XLOOKUP(orders!C720,customers!$A$1:$A$1001,customers!$B$1:$B$1001,,0)</f>
        <v>Darice Heaford</v>
      </c>
      <c r="G720" s="2" t="str">
        <f>IF(_xlfn.XLOOKUP(C720,customers!$A$1:$A$1001,customers!$C$1:$C$1001,,0)=0," ",(_xlfn.XLOOKUP(C720,customers!$A$1:$A$1001,customers!$C$1:$C$1001,,0)))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8">
        <f>INDEX(products!$A$1:$G$49,MATCH(orders!$D720,products!$A$1:$A$49,0),MATCH(orders!L$1,products!$A$1:$G$1,0))</f>
        <v>12.95</v>
      </c>
      <c r="M720" s="8">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_xlfn.XLOOKUP(orders!C721,customers!$A$1:$A$1001,customers!$B$1:$B$1001,,0)</f>
        <v>Granger Fantham</v>
      </c>
      <c r="G721" s="2" t="str">
        <f>IF(_xlfn.XLOOKUP(C721,customers!$A$1:$A$1001,customers!$C$1:$C$1001,,0)=0," ",(_xlfn.XLOOKUP(C721,customers!$A$1:$A$1001,customers!$C$1:$C$1001,,0)))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8">
        <f>INDEX(products!$A$1:$G$49,MATCH(orders!$D721,products!$A$1:$A$49,0),MATCH(orders!L$1,products!$A$1:$G$1,0))</f>
        <v>15.85</v>
      </c>
      <c r="M721" s="8">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_xlfn.XLOOKUP(orders!C722,customers!$A$1:$A$1001,customers!$B$1:$B$1001,,0)</f>
        <v>Reynolds Crookshanks</v>
      </c>
      <c r="G722" s="2" t="str">
        <f>IF(_xlfn.XLOOKUP(C722,customers!$A$1:$A$1001,customers!$C$1:$C$1001,,0)=0," ",(_xlfn.XLOOKUP(C722,customers!$A$1:$A$1001,customers!$C$1:$C$1001,,0)))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8">
        <f>INDEX(products!$A$1:$G$49,MATCH(orders!$D722,products!$A$1:$A$49,0),MATCH(orders!L$1,products!$A$1:$G$1,0))</f>
        <v>7.29</v>
      </c>
      <c r="M722" s="8">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_xlfn.XLOOKUP(orders!C723,customers!$A$1:$A$1001,customers!$B$1:$B$1001,,0)</f>
        <v>Niels Leake</v>
      </c>
      <c r="G723" s="2" t="str">
        <f>IF(_xlfn.XLOOKUP(C723,customers!$A$1:$A$1001,customers!$C$1:$C$1001,,0)=0," ",(_xlfn.XLOOKUP(C723,customers!$A$1:$A$1001,customers!$C$1:$C$1001,,0)))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8">
        <f>INDEX(products!$A$1:$G$49,MATCH(orders!$D723,products!$A$1:$A$49,0),MATCH(orders!L$1,products!$A$1:$G$1,0))</f>
        <v>2.9849999999999999</v>
      </c>
      <c r="M723" s="8">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_xlfn.XLOOKUP(orders!C724,customers!$A$1:$A$1001,customers!$B$1:$B$1001,,0)</f>
        <v>Hetti Measures</v>
      </c>
      <c r="G724" s="2" t="str">
        <f>IF(_xlfn.XLOOKUP(C724,customers!$A$1:$A$1001,customers!$C$1:$C$1001,,0)=0," ",(_xlfn.XLOOKUP(C724,customers!$A$1:$A$1001,customers!$C$1:$C$1001,,0)))</f>
        <v xml:space="preserve">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8">
        <f>INDEX(products!$A$1:$G$49,MATCH(orders!$D724,products!$A$1:$A$49,0),MATCH(orders!L$1,products!$A$1:$G$1,0))</f>
        <v>12.15</v>
      </c>
      <c r="M724" s="8">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_xlfn.XLOOKUP(orders!C725,customers!$A$1:$A$1001,customers!$B$1:$B$1001,,0)</f>
        <v>Gay Eilhersen</v>
      </c>
      <c r="G725" s="2" t="str">
        <f>IF(_xlfn.XLOOKUP(C725,customers!$A$1:$A$1001,customers!$C$1:$C$1001,,0)=0," ",(_xlfn.XLOOKUP(C725,customers!$A$1:$A$1001,customers!$C$1:$C$1001,,0)))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8">
        <f>INDEX(products!$A$1:$G$49,MATCH(orders!$D725,products!$A$1:$A$49,0),MATCH(orders!L$1,products!$A$1:$G$1,0))</f>
        <v>31.624999999999996</v>
      </c>
      <c r="M725" s="8">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_xlfn.XLOOKUP(orders!C726,customers!$A$1:$A$1001,customers!$B$1:$B$1001,,0)</f>
        <v>Nico Hubert</v>
      </c>
      <c r="G726" s="2" t="str">
        <f>IF(_xlfn.XLOOKUP(C726,customers!$A$1:$A$1001,customers!$C$1:$C$1001,,0)=0," ",(_xlfn.XLOOKUP(C726,customers!$A$1:$A$1001,customers!$C$1:$C$1001,,0)))</f>
        <v xml:space="preserve">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8">
        <f>INDEX(products!$A$1:$G$49,MATCH(orders!$D726,products!$A$1:$A$49,0),MATCH(orders!L$1,products!$A$1:$G$1,0))</f>
        <v>3.375</v>
      </c>
      <c r="M726" s="8">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_xlfn.XLOOKUP(orders!C727,customers!$A$1:$A$1001,customers!$B$1:$B$1001,,0)</f>
        <v>Cristina Aleixo</v>
      </c>
      <c r="G727" s="2" t="str">
        <f>IF(_xlfn.XLOOKUP(C727,customers!$A$1:$A$1001,customers!$C$1:$C$1001,,0)=0," ",(_xlfn.XLOOKUP(C727,customers!$A$1:$A$1001,customers!$C$1:$C$1001,,0)))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8">
        <f>INDEX(products!$A$1:$G$49,MATCH(orders!$D727,products!$A$1:$A$49,0),MATCH(orders!L$1,products!$A$1:$G$1,0))</f>
        <v>3.8849999999999998</v>
      </c>
      <c r="M727" s="8">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_xlfn.XLOOKUP(orders!C728,customers!$A$1:$A$1001,customers!$B$1:$B$1001,,0)</f>
        <v>Derrek Allpress</v>
      </c>
      <c r="G728" s="2" t="str">
        <f>IF(_xlfn.XLOOKUP(C728,customers!$A$1:$A$1001,customers!$C$1:$C$1001,,0)=0," ",(_xlfn.XLOOKUP(C728,customers!$A$1:$A$1001,customers!$C$1:$C$1001,,0)))</f>
        <v xml:space="preserve">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8">
        <f>INDEX(products!$A$1:$G$49,MATCH(orders!$D728,products!$A$1:$A$49,0),MATCH(orders!L$1,products!$A$1:$G$1,0))</f>
        <v>36.454999999999998</v>
      </c>
      <c r="M728" s="8">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_xlfn.XLOOKUP(orders!C729,customers!$A$1:$A$1001,customers!$B$1:$B$1001,,0)</f>
        <v>Rikki Tomkowicz</v>
      </c>
      <c r="G729" s="2" t="str">
        <f>IF(_xlfn.XLOOKUP(C729,customers!$A$1:$A$1001,customers!$C$1:$C$1001,,0)=0," ",(_xlfn.XLOOKUP(C729,customers!$A$1:$A$1001,customers!$C$1:$C$1001,,0)))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8">
        <f>INDEX(products!$A$1:$G$49,MATCH(orders!$D729,products!$A$1:$A$49,0),MATCH(orders!L$1,products!$A$1:$G$1,0))</f>
        <v>5.97</v>
      </c>
      <c r="M729" s="8">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_xlfn.XLOOKUP(orders!C730,customers!$A$1:$A$1001,customers!$B$1:$B$1001,,0)</f>
        <v>Rochette Huscroft</v>
      </c>
      <c r="G730" s="2" t="str">
        <f>IF(_xlfn.XLOOKUP(C730,customers!$A$1:$A$1001,customers!$C$1:$C$1001,,0)=0," ",(_xlfn.XLOOKUP(C730,customers!$A$1:$A$1001,customers!$C$1:$C$1001,,0)))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8">
        <f>INDEX(products!$A$1:$G$49,MATCH(orders!$D730,products!$A$1:$A$49,0),MATCH(orders!L$1,products!$A$1:$G$1,0))</f>
        <v>7.29</v>
      </c>
      <c r="M730" s="8">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_xlfn.XLOOKUP(orders!C731,customers!$A$1:$A$1001,customers!$B$1:$B$1001,,0)</f>
        <v>Selle Scurrer</v>
      </c>
      <c r="G731" s="2" t="str">
        <f>IF(_xlfn.XLOOKUP(C731,customers!$A$1:$A$1001,customers!$C$1:$C$1001,,0)=0," ",(_xlfn.XLOOKUP(C731,customers!$A$1:$A$1001,customers!$C$1:$C$1001,,0)))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8">
        <f>INDEX(products!$A$1:$G$49,MATCH(orders!$D731,products!$A$1:$A$49,0),MATCH(orders!L$1,products!$A$1:$G$1,0))</f>
        <v>4.3650000000000002</v>
      </c>
      <c r="M731" s="8">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_xlfn.XLOOKUP(orders!C732,customers!$A$1:$A$1001,customers!$B$1:$B$1001,,0)</f>
        <v>Andie Rudram</v>
      </c>
      <c r="G732" s="2" t="str">
        <f>IF(_xlfn.XLOOKUP(C732,customers!$A$1:$A$1001,customers!$C$1:$C$1001,,0)=0," ",(_xlfn.XLOOKUP(C732,customers!$A$1:$A$1001,customers!$C$1:$C$1001,,0)))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8">
        <f>INDEX(products!$A$1:$G$49,MATCH(orders!$D732,products!$A$1:$A$49,0),MATCH(orders!L$1,products!$A$1:$G$1,0))</f>
        <v>36.454999999999998</v>
      </c>
      <c r="M732" s="8">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_xlfn.XLOOKUP(orders!C733,customers!$A$1:$A$1001,customers!$B$1:$B$1001,,0)</f>
        <v>Leta Clarricoates</v>
      </c>
      <c r="G733" s="2" t="str">
        <f>IF(_xlfn.XLOOKUP(C733,customers!$A$1:$A$1001,customers!$C$1:$C$1001,,0)=0," ",(_xlfn.XLOOKUP(C733,customers!$A$1:$A$1001,customers!$C$1:$C$1001,,0)))</f>
        <v xml:space="preserve">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8">
        <f>INDEX(products!$A$1:$G$49,MATCH(orders!$D733,products!$A$1:$A$49,0),MATCH(orders!L$1,products!$A$1:$G$1,0))</f>
        <v>3.8849999999999998</v>
      </c>
      <c r="M733" s="8">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_xlfn.XLOOKUP(orders!C734,customers!$A$1:$A$1001,customers!$B$1:$B$1001,,0)</f>
        <v>Jacquelyn Maha</v>
      </c>
      <c r="G734" s="2" t="str">
        <f>IF(_xlfn.XLOOKUP(C734,customers!$A$1:$A$1001,customers!$C$1:$C$1001,,0)=0," ",(_xlfn.XLOOKUP(C734,customers!$A$1:$A$1001,customers!$C$1:$C$1001,,0)))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8">
        <f>INDEX(products!$A$1:$G$49,MATCH(orders!$D734,products!$A$1:$A$49,0),MATCH(orders!L$1,products!$A$1:$G$1,0))</f>
        <v>4.4550000000000001</v>
      </c>
      <c r="M734" s="8">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_xlfn.XLOOKUP(orders!C735,customers!$A$1:$A$1001,customers!$B$1:$B$1001,,0)</f>
        <v>Glory Clemon</v>
      </c>
      <c r="G735" s="2" t="str">
        <f>IF(_xlfn.XLOOKUP(C735,customers!$A$1:$A$1001,customers!$C$1:$C$1001,,0)=0," ",(_xlfn.XLOOKUP(C735,customers!$A$1:$A$1001,customers!$C$1:$C$1001,,0)))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8">
        <f>INDEX(products!$A$1:$G$49,MATCH(orders!$D735,products!$A$1:$A$49,0),MATCH(orders!L$1,products!$A$1:$G$1,0))</f>
        <v>33.464999999999996</v>
      </c>
      <c r="M735" s="8">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_xlfn.XLOOKUP(orders!C736,customers!$A$1:$A$1001,customers!$B$1:$B$1001,,0)</f>
        <v>Alica Kift</v>
      </c>
      <c r="G736" s="2" t="str">
        <f>IF(_xlfn.XLOOKUP(C736,customers!$A$1:$A$1001,customers!$C$1:$C$1001,,0)=0," ",(_xlfn.XLOOKUP(C736,customers!$A$1:$A$1001,customers!$C$1:$C$1001,,0)))</f>
        <v xml:space="preserve">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8">
        <f>INDEX(products!$A$1:$G$49,MATCH(orders!$D736,products!$A$1:$A$49,0),MATCH(orders!L$1,products!$A$1:$G$1,0))</f>
        <v>2.6849999999999996</v>
      </c>
      <c r="M736" s="8">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_xlfn.XLOOKUP(orders!C737,customers!$A$1:$A$1001,customers!$B$1:$B$1001,,0)</f>
        <v>Babb Pollins</v>
      </c>
      <c r="G737" s="2" t="str">
        <f>IF(_xlfn.XLOOKUP(C737,customers!$A$1:$A$1001,customers!$C$1:$C$1001,,0)=0," ",(_xlfn.XLOOKUP(C737,customers!$A$1:$A$1001,customers!$C$1:$C$1001,,0)))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8">
        <f>INDEX(products!$A$1:$G$49,MATCH(orders!$D737,products!$A$1:$A$49,0),MATCH(orders!L$1,products!$A$1:$G$1,0))</f>
        <v>3.645</v>
      </c>
      <c r="M737" s="8">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_xlfn.XLOOKUP(orders!C738,customers!$A$1:$A$1001,customers!$B$1:$B$1001,,0)</f>
        <v>Jarret Toye</v>
      </c>
      <c r="G738" s="2" t="str">
        <f>IF(_xlfn.XLOOKUP(C738,customers!$A$1:$A$1001,customers!$C$1:$C$1001,,0)=0," ",(_xlfn.XLOOKUP(C738,customers!$A$1:$A$1001,customers!$C$1:$C$1001,,0)))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8">
        <f>INDEX(products!$A$1:$G$49,MATCH(orders!$D738,products!$A$1:$A$49,0),MATCH(orders!L$1,products!$A$1:$G$1,0))</f>
        <v>12.95</v>
      </c>
      <c r="M738" s="8">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_xlfn.XLOOKUP(orders!C739,customers!$A$1:$A$1001,customers!$B$1:$B$1001,,0)</f>
        <v>Carlie Linskill</v>
      </c>
      <c r="G739" s="2" t="str">
        <f>IF(_xlfn.XLOOKUP(C739,customers!$A$1:$A$1001,customers!$C$1:$C$1001,,0)=0," ",(_xlfn.XLOOKUP(C739,customers!$A$1:$A$1001,customers!$C$1:$C$1001,,0)))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8">
        <f>INDEX(products!$A$1:$G$49,MATCH(orders!$D739,products!$A$1:$A$49,0),MATCH(orders!L$1,products!$A$1:$G$1,0))</f>
        <v>11.25</v>
      </c>
      <c r="M739" s="8">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_xlfn.XLOOKUP(orders!C740,customers!$A$1:$A$1001,customers!$B$1:$B$1001,,0)</f>
        <v>Natal Vigrass</v>
      </c>
      <c r="G740" s="2" t="str">
        <f>IF(_xlfn.XLOOKUP(C740,customers!$A$1:$A$1001,customers!$C$1:$C$1001,,0)=0," ",(_xlfn.XLOOKUP(C740,customers!$A$1:$A$1001,customers!$C$1:$C$1001,,0)))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8">
        <f>INDEX(products!$A$1:$G$49,MATCH(orders!$D740,products!$A$1:$A$49,0),MATCH(orders!L$1,products!$A$1:$G$1,0))</f>
        <v>3.5849999999999995</v>
      </c>
      <c r="M740" s="8">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_xlfn.XLOOKUP(orders!C741,customers!$A$1:$A$1001,customers!$B$1:$B$1001,,0)</f>
        <v>Jimmy Dymoke</v>
      </c>
      <c r="G741" s="2" t="str">
        <f>IF(_xlfn.XLOOKUP(C741,customers!$A$1:$A$1001,customers!$C$1:$C$1001,,0)=0," ",(_xlfn.XLOOKUP(C741,customers!$A$1:$A$1001,customers!$C$1:$C$1001,,0)))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8">
        <f>INDEX(products!$A$1:$G$49,MATCH(orders!$D741,products!$A$1:$A$49,0),MATCH(orders!L$1,products!$A$1:$G$1,0))</f>
        <v>3.645</v>
      </c>
      <c r="M741" s="8">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_xlfn.XLOOKUP(orders!C742,customers!$A$1:$A$1001,customers!$B$1:$B$1001,,0)</f>
        <v>Kandace Cragell</v>
      </c>
      <c r="G742" s="2" t="str">
        <f>IF(_xlfn.XLOOKUP(C742,customers!$A$1:$A$1001,customers!$C$1:$C$1001,,0)=0," ",(_xlfn.XLOOKUP(C742,customers!$A$1:$A$1001,customers!$C$1:$C$1001,,0)))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8">
        <f>INDEX(products!$A$1:$G$49,MATCH(orders!$D742,products!$A$1:$A$49,0),MATCH(orders!L$1,products!$A$1:$G$1,0))</f>
        <v>7.169999999999999</v>
      </c>
      <c r="M742" s="8">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_xlfn.XLOOKUP(orders!C743,customers!$A$1:$A$1001,customers!$B$1:$B$1001,,0)</f>
        <v>Lyon Ibert</v>
      </c>
      <c r="G743" s="2" t="str">
        <f>IF(_xlfn.XLOOKUP(C743,customers!$A$1:$A$1001,customers!$C$1:$C$1001,,0)=0," ",(_xlfn.XLOOKUP(C743,customers!$A$1:$A$1001,customers!$C$1:$C$1001,,0)))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8">
        <f>INDEX(products!$A$1:$G$49,MATCH(orders!$D743,products!$A$1:$A$49,0),MATCH(orders!L$1,products!$A$1:$G$1,0))</f>
        <v>4.3650000000000002</v>
      </c>
      <c r="M743" s="8">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_xlfn.XLOOKUP(orders!C744,customers!$A$1:$A$1001,customers!$B$1:$B$1001,,0)</f>
        <v>Reese Lidgey</v>
      </c>
      <c r="G744" s="2" t="str">
        <f>IF(_xlfn.XLOOKUP(C744,customers!$A$1:$A$1001,customers!$C$1:$C$1001,,0)=0," ",(_xlfn.XLOOKUP(C744,customers!$A$1:$A$1001,customers!$C$1:$C$1001,,0)))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8">
        <f>INDEX(products!$A$1:$G$49,MATCH(orders!$D744,products!$A$1:$A$49,0),MATCH(orders!L$1,products!$A$1:$G$1,0))</f>
        <v>14.55</v>
      </c>
      <c r="M744" s="8">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_xlfn.XLOOKUP(orders!C745,customers!$A$1:$A$1001,customers!$B$1:$B$1001,,0)</f>
        <v>Tersina Castagne</v>
      </c>
      <c r="G745" s="2" t="str">
        <f>IF(_xlfn.XLOOKUP(C745,customers!$A$1:$A$1001,customers!$C$1:$C$1001,,0)=0," ",(_xlfn.XLOOKUP(C745,customers!$A$1:$A$1001,customers!$C$1:$C$1001,,0)))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8">
        <f>INDEX(products!$A$1:$G$49,MATCH(orders!$D745,products!$A$1:$A$49,0),MATCH(orders!L$1,products!$A$1:$G$1,0))</f>
        <v>5.97</v>
      </c>
      <c r="M745" s="8">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_xlfn.XLOOKUP(orders!C746,customers!$A$1:$A$1001,customers!$B$1:$B$1001,,0)</f>
        <v>Samuele Klaaassen</v>
      </c>
      <c r="G746" s="2" t="str">
        <f>IF(_xlfn.XLOOKUP(C746,customers!$A$1:$A$1001,customers!$C$1:$C$1001,,0)=0," ",(_xlfn.XLOOKUP(C746,customers!$A$1:$A$1001,customers!$C$1:$C$1001,,0)))</f>
        <v xml:space="preserve">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8">
        <f>INDEX(products!$A$1:$G$49,MATCH(orders!$D746,products!$A$1:$A$49,0),MATCH(orders!L$1,products!$A$1:$G$1,0))</f>
        <v>2.9849999999999999</v>
      </c>
      <c r="M746" s="8">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_xlfn.XLOOKUP(orders!C747,customers!$A$1:$A$1001,customers!$B$1:$B$1001,,0)</f>
        <v>Jordana Halden</v>
      </c>
      <c r="G747" s="2" t="str">
        <f>IF(_xlfn.XLOOKUP(C747,customers!$A$1:$A$1001,customers!$C$1:$C$1001,,0)=0," ",(_xlfn.XLOOKUP(C747,customers!$A$1:$A$1001,customers!$C$1:$C$1001,,0)))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8">
        <f>INDEX(products!$A$1:$G$49,MATCH(orders!$D747,products!$A$1:$A$49,0),MATCH(orders!L$1,products!$A$1:$G$1,0))</f>
        <v>7.29</v>
      </c>
      <c r="M747" s="8">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_xlfn.XLOOKUP(orders!C748,customers!$A$1:$A$1001,customers!$B$1:$B$1001,,0)</f>
        <v>Hussein Olliff</v>
      </c>
      <c r="G748" s="2" t="str">
        <f>IF(_xlfn.XLOOKUP(C748,customers!$A$1:$A$1001,customers!$C$1:$C$1001,,0)=0," ",(_xlfn.XLOOKUP(C748,customers!$A$1:$A$1001,customers!$C$1:$C$1001,,0)))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8">
        <f>INDEX(products!$A$1:$G$49,MATCH(orders!$D748,products!$A$1:$A$49,0),MATCH(orders!L$1,products!$A$1:$G$1,0))</f>
        <v>11.25</v>
      </c>
      <c r="M748" s="8">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_xlfn.XLOOKUP(orders!C749,customers!$A$1:$A$1001,customers!$B$1:$B$1001,,0)</f>
        <v>Teddi Quadri</v>
      </c>
      <c r="G749" s="2" t="str">
        <f>IF(_xlfn.XLOOKUP(C749,customers!$A$1:$A$1001,customers!$C$1:$C$1001,,0)=0," ",(_xlfn.XLOOKUP(C749,customers!$A$1:$A$1001,customers!$C$1:$C$1001,,0)))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8">
        <f>INDEX(products!$A$1:$G$49,MATCH(orders!$D749,products!$A$1:$A$49,0),MATCH(orders!L$1,products!$A$1:$G$1,0))</f>
        <v>8.73</v>
      </c>
      <c r="M749" s="8">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_xlfn.XLOOKUP(orders!C750,customers!$A$1:$A$1001,customers!$B$1:$B$1001,,0)</f>
        <v>Felita Eshmade</v>
      </c>
      <c r="G750" s="2" t="str">
        <f>IF(_xlfn.XLOOKUP(C750,customers!$A$1:$A$1001,customers!$C$1:$C$1001,,0)=0," ",(_xlfn.XLOOKUP(C750,customers!$A$1:$A$1001,customers!$C$1:$C$1001,,0)))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8">
        <f>INDEX(products!$A$1:$G$49,MATCH(orders!$D750,products!$A$1:$A$49,0),MATCH(orders!L$1,products!$A$1:$G$1,0))</f>
        <v>7.29</v>
      </c>
      <c r="M750" s="8">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_xlfn.XLOOKUP(orders!C751,customers!$A$1:$A$1001,customers!$B$1:$B$1001,,0)</f>
        <v>Melodie OIlier</v>
      </c>
      <c r="G751" s="2" t="str">
        <f>IF(_xlfn.XLOOKUP(C751,customers!$A$1:$A$1001,customers!$C$1:$C$1001,,0)=0," ",(_xlfn.XLOOKUP(C751,customers!$A$1:$A$1001,customers!$C$1:$C$1001,,0)))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8">
        <f>INDEX(products!$A$1:$G$49,MATCH(orders!$D751,products!$A$1:$A$49,0),MATCH(orders!L$1,products!$A$1:$G$1,0))</f>
        <v>2.6849999999999996</v>
      </c>
      <c r="M751" s="8">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_xlfn.XLOOKUP(orders!C752,customers!$A$1:$A$1001,customers!$B$1:$B$1001,,0)</f>
        <v>Hazel Iacopini</v>
      </c>
      <c r="G752" s="2" t="str">
        <f>IF(_xlfn.XLOOKUP(C752,customers!$A$1:$A$1001,customers!$C$1:$C$1001,,0)=0," ",(_xlfn.XLOOKUP(C752,customers!$A$1:$A$1001,customers!$C$1:$C$1001,,0)))</f>
        <v xml:space="preserve">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8">
        <f>INDEX(products!$A$1:$G$49,MATCH(orders!$D752,products!$A$1:$A$49,0),MATCH(orders!L$1,products!$A$1:$G$1,0))</f>
        <v>5.97</v>
      </c>
      <c r="M752" s="8">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_xlfn.XLOOKUP(orders!C753,customers!$A$1:$A$1001,customers!$B$1:$B$1001,,0)</f>
        <v>Vinny Shoebotham</v>
      </c>
      <c r="G753" s="2" t="str">
        <f>IF(_xlfn.XLOOKUP(C753,customers!$A$1:$A$1001,customers!$C$1:$C$1001,,0)=0," ",(_xlfn.XLOOKUP(C753,customers!$A$1:$A$1001,customers!$C$1:$C$1001,,0)))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8">
        <f>INDEX(products!$A$1:$G$49,MATCH(orders!$D753,products!$A$1:$A$49,0),MATCH(orders!L$1,products!$A$1:$G$1,0))</f>
        <v>9.51</v>
      </c>
      <c r="M753" s="8">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_xlfn.XLOOKUP(orders!C754,customers!$A$1:$A$1001,customers!$B$1:$B$1001,,0)</f>
        <v>Bran Sterke</v>
      </c>
      <c r="G754" s="2" t="str">
        <f>IF(_xlfn.XLOOKUP(C754,customers!$A$1:$A$1001,customers!$C$1:$C$1001,,0)=0," ",(_xlfn.XLOOKUP(C754,customers!$A$1:$A$1001,customers!$C$1:$C$1001,,0)))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8">
        <f>INDEX(products!$A$1:$G$49,MATCH(orders!$D754,products!$A$1:$A$49,0),MATCH(orders!L$1,products!$A$1:$G$1,0))</f>
        <v>13.75</v>
      </c>
      <c r="M754" s="8">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_xlfn.XLOOKUP(orders!C755,customers!$A$1:$A$1001,customers!$B$1:$B$1001,,0)</f>
        <v>Simone Capon</v>
      </c>
      <c r="G755" s="2" t="str">
        <f>IF(_xlfn.XLOOKUP(C755,customers!$A$1:$A$1001,customers!$C$1:$C$1001,,0)=0," ",(_xlfn.XLOOKUP(C755,customers!$A$1:$A$1001,customers!$C$1:$C$1001,,0)))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8">
        <f>INDEX(products!$A$1:$G$49,MATCH(orders!$D755,products!$A$1:$A$49,0),MATCH(orders!L$1,products!$A$1:$G$1,0))</f>
        <v>5.97</v>
      </c>
      <c r="M755" s="8">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_xlfn.XLOOKUP(orders!C756,customers!$A$1:$A$1001,customers!$B$1:$B$1001,,0)</f>
        <v>Jimmy Dymoke</v>
      </c>
      <c r="G756" s="2" t="str">
        <f>IF(_xlfn.XLOOKUP(C756,customers!$A$1:$A$1001,customers!$C$1:$C$1001,,0)=0," ",(_xlfn.XLOOKUP(C756,customers!$A$1:$A$1001,customers!$C$1:$C$1001,,0)))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8">
        <f>INDEX(products!$A$1:$G$49,MATCH(orders!$D756,products!$A$1:$A$49,0),MATCH(orders!L$1,products!$A$1:$G$1,0))</f>
        <v>2.9849999999999999</v>
      </c>
      <c r="M756" s="8">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_xlfn.XLOOKUP(orders!C757,customers!$A$1:$A$1001,customers!$B$1:$B$1001,,0)</f>
        <v>Foster Constance</v>
      </c>
      <c r="G757" s="2" t="str">
        <f>IF(_xlfn.XLOOKUP(C757,customers!$A$1:$A$1001,customers!$C$1:$C$1001,,0)=0," ",(_xlfn.XLOOKUP(C757,customers!$A$1:$A$1001,customers!$C$1:$C$1001,,0)))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8">
        <f>INDEX(products!$A$1:$G$49,MATCH(orders!$D757,products!$A$1:$A$49,0),MATCH(orders!L$1,products!$A$1:$G$1,0))</f>
        <v>4.7549999999999999</v>
      </c>
      <c r="M757" s="8">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_xlfn.XLOOKUP(orders!C758,customers!$A$1:$A$1001,customers!$B$1:$B$1001,,0)</f>
        <v>Fernando Sulman</v>
      </c>
      <c r="G758" s="2" t="str">
        <f>IF(_xlfn.XLOOKUP(C758,customers!$A$1:$A$1001,customers!$C$1:$C$1001,,0)=0," ",(_xlfn.XLOOKUP(C758,customers!$A$1:$A$1001,customers!$C$1:$C$1001,,0)))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8">
        <f>INDEX(products!$A$1:$G$49,MATCH(orders!$D758,products!$A$1:$A$49,0),MATCH(orders!L$1,products!$A$1:$G$1,0))</f>
        <v>8.9499999999999993</v>
      </c>
      <c r="M758" s="8">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_xlfn.XLOOKUP(orders!C759,customers!$A$1:$A$1001,customers!$B$1:$B$1001,,0)</f>
        <v>Dorotea Hollyman</v>
      </c>
      <c r="G759" s="2" t="str">
        <f>IF(_xlfn.XLOOKUP(C759,customers!$A$1:$A$1001,customers!$C$1:$C$1001,,0)=0," ",(_xlfn.XLOOKUP(C759,customers!$A$1:$A$1001,customers!$C$1:$C$1001,,0)))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8">
        <f>INDEX(products!$A$1:$G$49,MATCH(orders!$D759,products!$A$1:$A$49,0),MATCH(orders!L$1,products!$A$1:$G$1,0))</f>
        <v>5.97</v>
      </c>
      <c r="M759" s="8">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_xlfn.XLOOKUP(orders!C760,customers!$A$1:$A$1001,customers!$B$1:$B$1001,,0)</f>
        <v>Lorelei Nardoni</v>
      </c>
      <c r="G760" s="2" t="str">
        <f>IF(_xlfn.XLOOKUP(C760,customers!$A$1:$A$1001,customers!$C$1:$C$1001,,0)=0," ",(_xlfn.XLOOKUP(C760,customers!$A$1:$A$1001,customers!$C$1:$C$1001,,0)))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8">
        <f>INDEX(products!$A$1:$G$49,MATCH(orders!$D760,products!$A$1:$A$49,0),MATCH(orders!L$1,products!$A$1:$G$1,0))</f>
        <v>8.9499999999999993</v>
      </c>
      <c r="M760" s="8">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_xlfn.XLOOKUP(orders!C761,customers!$A$1:$A$1001,customers!$B$1:$B$1001,,0)</f>
        <v>Dallas Yarham</v>
      </c>
      <c r="G761" s="2" t="str">
        <f>IF(_xlfn.XLOOKUP(C761,customers!$A$1:$A$1001,customers!$C$1:$C$1001,,0)=0," ",(_xlfn.XLOOKUP(C761,customers!$A$1:$A$1001,customers!$C$1:$C$1001,,0)))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8">
        <f>INDEX(products!$A$1:$G$49,MATCH(orders!$D761,products!$A$1:$A$49,0),MATCH(orders!L$1,products!$A$1:$G$1,0))</f>
        <v>29.784999999999997</v>
      </c>
      <c r="M761" s="8">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_xlfn.XLOOKUP(orders!C762,customers!$A$1:$A$1001,customers!$B$1:$B$1001,,0)</f>
        <v>Arlana Ferrea</v>
      </c>
      <c r="G762" s="2" t="str">
        <f>IF(_xlfn.XLOOKUP(C762,customers!$A$1:$A$1001,customers!$C$1:$C$1001,,0)=0," ",(_xlfn.XLOOKUP(C762,customers!$A$1:$A$1001,customers!$C$1:$C$1001,,0)))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8">
        <f>INDEX(products!$A$1:$G$49,MATCH(orders!$D762,products!$A$1:$A$49,0),MATCH(orders!L$1,products!$A$1:$G$1,0))</f>
        <v>8.91</v>
      </c>
      <c r="M762" s="8">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_xlfn.XLOOKUP(orders!C763,customers!$A$1:$A$1001,customers!$B$1:$B$1001,,0)</f>
        <v>Chuck Kendrick</v>
      </c>
      <c r="G763" s="2" t="str">
        <f>IF(_xlfn.XLOOKUP(C763,customers!$A$1:$A$1001,customers!$C$1:$C$1001,,0)=0," ",(_xlfn.XLOOKUP(C763,customers!$A$1:$A$1001,customers!$C$1:$C$1001,,0)))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8">
        <f>INDEX(products!$A$1:$G$49,MATCH(orders!$D763,products!$A$1:$A$49,0),MATCH(orders!L$1,products!$A$1:$G$1,0))</f>
        <v>14.85</v>
      </c>
      <c r="M763" s="8">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_xlfn.XLOOKUP(orders!C764,customers!$A$1:$A$1001,customers!$B$1:$B$1001,,0)</f>
        <v>Sharona Danilchik</v>
      </c>
      <c r="G764" s="2" t="str">
        <f>IF(_xlfn.XLOOKUP(C764,customers!$A$1:$A$1001,customers!$C$1:$C$1001,,0)=0," ",(_xlfn.XLOOKUP(C764,customers!$A$1:$A$1001,customers!$C$1:$C$1001,,0)))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8">
        <f>INDEX(products!$A$1:$G$49,MATCH(orders!$D764,products!$A$1:$A$49,0),MATCH(orders!L$1,products!$A$1:$G$1,0))</f>
        <v>8.73</v>
      </c>
      <c r="M764" s="8">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_xlfn.XLOOKUP(orders!C765,customers!$A$1:$A$1001,customers!$B$1:$B$1001,,0)</f>
        <v>Sarajane Potter</v>
      </c>
      <c r="G765" s="2" t="str">
        <f>IF(_xlfn.XLOOKUP(C765,customers!$A$1:$A$1001,customers!$C$1:$C$1001,,0)=0," ",(_xlfn.XLOOKUP(C765,customers!$A$1:$A$1001,customers!$C$1:$C$1001,,0)))</f>
        <v xml:space="preserve">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8">
        <f>INDEX(products!$A$1:$G$49,MATCH(orders!$D765,products!$A$1:$A$49,0),MATCH(orders!L$1,products!$A$1:$G$1,0))</f>
        <v>7.77</v>
      </c>
      <c r="M765" s="8">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_xlfn.XLOOKUP(orders!C766,customers!$A$1:$A$1001,customers!$B$1:$B$1001,,0)</f>
        <v>Bobby Folomkin</v>
      </c>
      <c r="G766" s="2" t="str">
        <f>IF(_xlfn.XLOOKUP(C766,customers!$A$1:$A$1001,customers!$C$1:$C$1001,,0)=0," ",(_xlfn.XLOOKUP(C766,customers!$A$1:$A$1001,customers!$C$1:$C$1001,,0)))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8">
        <f>INDEX(products!$A$1:$G$49,MATCH(orders!$D766,products!$A$1:$A$49,0),MATCH(orders!L$1,products!$A$1:$G$1,0))</f>
        <v>29.784999999999997</v>
      </c>
      <c r="M766" s="8">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_xlfn.XLOOKUP(orders!C767,customers!$A$1:$A$1001,customers!$B$1:$B$1001,,0)</f>
        <v>Rafferty Pursglove</v>
      </c>
      <c r="G767" s="2" t="str">
        <f>IF(_xlfn.XLOOKUP(C767,customers!$A$1:$A$1001,customers!$C$1:$C$1001,,0)=0," ",(_xlfn.XLOOKUP(C767,customers!$A$1:$A$1001,customers!$C$1:$C$1001,,0)))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8">
        <f>INDEX(products!$A$1:$G$49,MATCH(orders!$D767,products!$A$1:$A$49,0),MATCH(orders!L$1,products!$A$1:$G$1,0))</f>
        <v>9.9499999999999993</v>
      </c>
      <c r="M767" s="8">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_xlfn.XLOOKUP(orders!C768,customers!$A$1:$A$1001,customers!$B$1:$B$1001,,0)</f>
        <v>Rafferty Pursglove</v>
      </c>
      <c r="G768" s="2" t="str">
        <f>IF(_xlfn.XLOOKUP(C768,customers!$A$1:$A$1001,customers!$C$1:$C$1001,,0)=0," ",(_xlfn.XLOOKUP(C768,customers!$A$1:$A$1001,customers!$C$1:$C$1001,,0)))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8">
        <f>INDEX(products!$A$1:$G$49,MATCH(orders!$D768,products!$A$1:$A$49,0),MATCH(orders!L$1,products!$A$1:$G$1,0))</f>
        <v>7.77</v>
      </c>
      <c r="M768" s="8">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_xlfn.XLOOKUP(orders!C769,customers!$A$1:$A$1001,customers!$B$1:$B$1001,,0)</f>
        <v>Foster Constance</v>
      </c>
      <c r="G769" s="2" t="str">
        <f>IF(_xlfn.XLOOKUP(C769,customers!$A$1:$A$1001,customers!$C$1:$C$1001,,0)=0," ",(_xlfn.XLOOKUP(C769,customers!$A$1:$A$1001,customers!$C$1:$C$1001,,0)))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8">
        <f>INDEX(products!$A$1:$G$49,MATCH(orders!$D769,products!$A$1:$A$49,0),MATCH(orders!L$1,products!$A$1:$G$1,0))</f>
        <v>29.784999999999997</v>
      </c>
      <c r="M769" s="8">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_xlfn.XLOOKUP(orders!C770,customers!$A$1:$A$1001,customers!$B$1:$B$1001,,0)</f>
        <v>Foster Constance</v>
      </c>
      <c r="G770" s="2" t="str">
        <f>IF(_xlfn.XLOOKUP(C770,customers!$A$1:$A$1001,customers!$C$1:$C$1001,,0)=0," ",(_xlfn.XLOOKUP(C770,customers!$A$1:$A$1001,customers!$C$1:$C$1001,,0)))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8">
        <f>INDEX(products!$A$1:$G$49,MATCH(orders!$D770,products!$A$1:$A$49,0),MATCH(orders!L$1,products!$A$1:$G$1,0))</f>
        <v>11.95</v>
      </c>
      <c r="M770" s="8">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_xlfn.XLOOKUP(orders!C771,customers!$A$1:$A$1001,customers!$B$1:$B$1001,,0)</f>
        <v>Dalia Eburah</v>
      </c>
      <c r="G771" s="2" t="str">
        <f>IF(_xlfn.XLOOKUP(C771,customers!$A$1:$A$1001,customers!$C$1:$C$1001,,0)=0," ",(_xlfn.XLOOKUP(C771,customers!$A$1:$A$1001,customers!$C$1:$C$1001,,0)))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8">
        <f>INDEX(products!$A$1:$G$49,MATCH(orders!$D771,products!$A$1:$A$49,0),MATCH(orders!L$1,products!$A$1:$G$1,0))</f>
        <v>22.884999999999998</v>
      </c>
      <c r="M771" s="8">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_xlfn.XLOOKUP(orders!C772,customers!$A$1:$A$1001,customers!$B$1:$B$1001,,0)</f>
        <v>Martie Brimilcombe</v>
      </c>
      <c r="G772" s="2" t="str">
        <f>IF(_xlfn.XLOOKUP(C772,customers!$A$1:$A$1001,customers!$C$1:$C$1001,,0)=0," ",(_xlfn.XLOOKUP(C772,customers!$A$1:$A$1001,customers!$C$1:$C$1001,,0)))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8">
        <f>INDEX(products!$A$1:$G$49,MATCH(orders!$D772,products!$A$1:$A$49,0),MATCH(orders!L$1,products!$A$1:$G$1,0))</f>
        <v>9.9499999999999993</v>
      </c>
      <c r="M772" s="8">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_xlfn.XLOOKUP(orders!C773,customers!$A$1:$A$1001,customers!$B$1:$B$1001,,0)</f>
        <v>Suzanna Bollam</v>
      </c>
      <c r="G773" s="2" t="str">
        <f>IF(_xlfn.XLOOKUP(C773,customers!$A$1:$A$1001,customers!$C$1:$C$1001,,0)=0," ",(_xlfn.XLOOKUP(C773,customers!$A$1:$A$1001,customers!$C$1:$C$1001,,0)))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8">
        <f>INDEX(products!$A$1:$G$49,MATCH(orders!$D773,products!$A$1:$A$49,0),MATCH(orders!L$1,products!$A$1:$G$1,0))</f>
        <v>7.169999999999999</v>
      </c>
      <c r="M773" s="8">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_xlfn.XLOOKUP(orders!C774,customers!$A$1:$A$1001,customers!$B$1:$B$1001,,0)</f>
        <v>Mellisa Mebes</v>
      </c>
      <c r="G774" s="2" t="str">
        <f>IF(_xlfn.XLOOKUP(C774,customers!$A$1:$A$1001,customers!$C$1:$C$1001,,0)=0," ",(_xlfn.XLOOKUP(C774,customers!$A$1:$A$1001,customers!$C$1:$C$1001,,0)))</f>
        <v xml:space="preserve">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8">
        <f>INDEX(products!$A$1:$G$49,MATCH(orders!$D774,products!$A$1:$A$49,0),MATCH(orders!L$1,products!$A$1:$G$1,0))</f>
        <v>13.75</v>
      </c>
      <c r="M774" s="8">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_xlfn.XLOOKUP(orders!C775,customers!$A$1:$A$1001,customers!$B$1:$B$1001,,0)</f>
        <v>Alva Filipczak</v>
      </c>
      <c r="G775" s="2" t="str">
        <f>IF(_xlfn.XLOOKUP(C775,customers!$A$1:$A$1001,customers!$C$1:$C$1001,,0)=0," ",(_xlfn.XLOOKUP(C775,customers!$A$1:$A$1001,customers!$C$1:$C$1001,,0)))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8">
        <f>INDEX(products!$A$1:$G$49,MATCH(orders!$D775,products!$A$1:$A$49,0),MATCH(orders!L$1,products!$A$1:$G$1,0))</f>
        <v>4.3650000000000002</v>
      </c>
      <c r="M775" s="8">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_xlfn.XLOOKUP(orders!C776,customers!$A$1:$A$1001,customers!$B$1:$B$1001,,0)</f>
        <v>Dorette Hinemoor</v>
      </c>
      <c r="G776" s="2" t="str">
        <f>IF(_xlfn.XLOOKUP(C776,customers!$A$1:$A$1001,customers!$C$1:$C$1001,,0)=0," ",(_xlfn.XLOOKUP(C776,customers!$A$1:$A$1001,customers!$C$1:$C$1001,,0)))</f>
        <v xml:space="preserve">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8">
        <f>INDEX(products!$A$1:$G$49,MATCH(orders!$D776,products!$A$1:$A$49,0),MATCH(orders!L$1,products!$A$1:$G$1,0))</f>
        <v>9.9499999999999993</v>
      </c>
      <c r="M776" s="8">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_xlfn.XLOOKUP(orders!C777,customers!$A$1:$A$1001,customers!$B$1:$B$1001,,0)</f>
        <v>Rhetta Elnaugh</v>
      </c>
      <c r="G777" s="2" t="str">
        <f>IF(_xlfn.XLOOKUP(C777,customers!$A$1:$A$1001,customers!$C$1:$C$1001,,0)=0," ",(_xlfn.XLOOKUP(C777,customers!$A$1:$A$1001,customers!$C$1:$C$1001,,0)))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8">
        <f>INDEX(products!$A$1:$G$49,MATCH(orders!$D777,products!$A$1:$A$49,0),MATCH(orders!L$1,products!$A$1:$G$1,0))</f>
        <v>8.91</v>
      </c>
      <c r="M777" s="8">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_xlfn.XLOOKUP(orders!C778,customers!$A$1:$A$1001,customers!$B$1:$B$1001,,0)</f>
        <v>Jule Deehan</v>
      </c>
      <c r="G778" s="2" t="str">
        <f>IF(_xlfn.XLOOKUP(C778,customers!$A$1:$A$1001,customers!$C$1:$C$1001,,0)=0," ",(_xlfn.XLOOKUP(C778,customers!$A$1:$A$1001,customers!$C$1:$C$1001,,0)))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8">
        <f>INDEX(products!$A$1:$G$49,MATCH(orders!$D778,products!$A$1:$A$49,0),MATCH(orders!L$1,products!$A$1:$G$1,0))</f>
        <v>6.75</v>
      </c>
      <c r="M778" s="8">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_xlfn.XLOOKUP(orders!C779,customers!$A$1:$A$1001,customers!$B$1:$B$1001,,0)</f>
        <v>Janella Eden</v>
      </c>
      <c r="G779" s="2" t="str">
        <f>IF(_xlfn.XLOOKUP(C779,customers!$A$1:$A$1001,customers!$C$1:$C$1001,,0)=0," ",(_xlfn.XLOOKUP(C779,customers!$A$1:$A$1001,customers!$C$1:$C$1001,,0)))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8">
        <f>INDEX(products!$A$1:$G$49,MATCH(orders!$D779,products!$A$1:$A$49,0),MATCH(orders!L$1,products!$A$1:$G$1,0))</f>
        <v>29.784999999999997</v>
      </c>
      <c r="M779" s="8">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_xlfn.XLOOKUP(orders!C780,customers!$A$1:$A$1001,customers!$B$1:$B$1001,,0)</f>
        <v>Cam Jewster</v>
      </c>
      <c r="G780" s="2" t="str">
        <f>IF(_xlfn.XLOOKUP(C780,customers!$A$1:$A$1001,customers!$C$1:$C$1001,,0)=0," ",(_xlfn.XLOOKUP(C780,customers!$A$1:$A$1001,customers!$C$1:$C$1001,,0)))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8">
        <f>INDEX(products!$A$1:$G$49,MATCH(orders!$D780,products!$A$1:$A$49,0),MATCH(orders!L$1,products!$A$1:$G$1,0))</f>
        <v>9.51</v>
      </c>
      <c r="M780" s="8">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_xlfn.XLOOKUP(orders!C781,customers!$A$1:$A$1001,customers!$B$1:$B$1001,,0)</f>
        <v>Ugo Southerden</v>
      </c>
      <c r="G781" s="2" t="str">
        <f>IF(_xlfn.XLOOKUP(C781,customers!$A$1:$A$1001,customers!$C$1:$C$1001,,0)=0," ",(_xlfn.XLOOKUP(C781,customers!$A$1:$A$1001,customers!$C$1:$C$1001,,0)))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8">
        <f>INDEX(products!$A$1:$G$49,MATCH(orders!$D781,products!$A$1:$A$49,0),MATCH(orders!L$1,products!$A$1:$G$1,0))</f>
        <v>12.95</v>
      </c>
      <c r="M781" s="8">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_xlfn.XLOOKUP(orders!C782,customers!$A$1:$A$1001,customers!$B$1:$B$1001,,0)</f>
        <v>Verne Dunkerley</v>
      </c>
      <c r="G782" s="2" t="str">
        <f>IF(_xlfn.XLOOKUP(C782,customers!$A$1:$A$1001,customers!$C$1:$C$1001,,0)=0," ",(_xlfn.XLOOKUP(C782,customers!$A$1:$A$1001,customers!$C$1:$C$1001,,0)))</f>
        <v xml:space="preserve">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8">
        <f>INDEX(products!$A$1:$G$49,MATCH(orders!$D782,products!$A$1:$A$49,0),MATCH(orders!L$1,products!$A$1:$G$1,0))</f>
        <v>13.75</v>
      </c>
      <c r="M782" s="8">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_xlfn.XLOOKUP(orders!C783,customers!$A$1:$A$1001,customers!$B$1:$B$1001,,0)</f>
        <v>Lacee Burtenshaw</v>
      </c>
      <c r="G783" s="2" t="str">
        <f>IF(_xlfn.XLOOKUP(C783,customers!$A$1:$A$1001,customers!$C$1:$C$1001,,0)=0," ",(_xlfn.XLOOKUP(C783,customers!$A$1:$A$1001,customers!$C$1:$C$1001,,0)))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8">
        <f>INDEX(products!$A$1:$G$49,MATCH(orders!$D783,products!$A$1:$A$49,0),MATCH(orders!L$1,products!$A$1:$G$1,0))</f>
        <v>36.454999999999998</v>
      </c>
      <c r="M783" s="8">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_xlfn.XLOOKUP(orders!C784,customers!$A$1:$A$1001,customers!$B$1:$B$1001,,0)</f>
        <v>Adorne Gregoratti</v>
      </c>
      <c r="G784" s="2" t="str">
        <f>IF(_xlfn.XLOOKUP(C784,customers!$A$1:$A$1001,customers!$C$1:$C$1001,,0)=0," ",(_xlfn.XLOOKUP(C784,customers!$A$1:$A$1001,customers!$C$1:$C$1001,,0)))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8">
        <f>INDEX(products!$A$1:$G$49,MATCH(orders!$D784,products!$A$1:$A$49,0),MATCH(orders!L$1,products!$A$1:$G$1,0))</f>
        <v>4.4550000000000001</v>
      </c>
      <c r="M784" s="8">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_xlfn.XLOOKUP(orders!C785,customers!$A$1:$A$1001,customers!$B$1:$B$1001,,0)</f>
        <v>Chris Croster</v>
      </c>
      <c r="G785" s="2" t="str">
        <f>IF(_xlfn.XLOOKUP(C785,customers!$A$1:$A$1001,customers!$C$1:$C$1001,,0)=0," ",(_xlfn.XLOOKUP(C785,customers!$A$1:$A$1001,customers!$C$1:$C$1001,,0)))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8">
        <f>INDEX(products!$A$1:$G$49,MATCH(orders!$D785,products!$A$1:$A$49,0),MATCH(orders!L$1,products!$A$1:$G$1,0))</f>
        <v>8.73</v>
      </c>
      <c r="M785" s="8">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_xlfn.XLOOKUP(orders!C786,customers!$A$1:$A$1001,customers!$B$1:$B$1001,,0)</f>
        <v>Graeme Whitehead</v>
      </c>
      <c r="G786" s="2" t="str">
        <f>IF(_xlfn.XLOOKUP(C786,customers!$A$1:$A$1001,customers!$C$1:$C$1001,,0)=0," ",(_xlfn.XLOOKUP(C786,customers!$A$1:$A$1001,customers!$C$1:$C$1001,,0)))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8">
        <f>INDEX(products!$A$1:$G$49,MATCH(orders!$D786,products!$A$1:$A$49,0),MATCH(orders!L$1,products!$A$1:$G$1,0))</f>
        <v>15.85</v>
      </c>
      <c r="M786" s="8">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_xlfn.XLOOKUP(orders!C787,customers!$A$1:$A$1001,customers!$B$1:$B$1001,,0)</f>
        <v>Haslett Jodrelle</v>
      </c>
      <c r="G787" s="2" t="str">
        <f>IF(_xlfn.XLOOKUP(C787,customers!$A$1:$A$1001,customers!$C$1:$C$1001,,0)=0," ",(_xlfn.XLOOKUP(C787,customers!$A$1:$A$1001,customers!$C$1:$C$1001,,0)))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8">
        <f>INDEX(products!$A$1:$G$49,MATCH(orders!$D787,products!$A$1:$A$49,0),MATCH(orders!L$1,products!$A$1:$G$1,0))</f>
        <v>22.884999999999998</v>
      </c>
      <c r="M787" s="8">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_xlfn.XLOOKUP(orders!C788,customers!$A$1:$A$1001,customers!$B$1:$B$1001,,0)</f>
        <v>Cam Jewster</v>
      </c>
      <c r="G788" s="2" t="str">
        <f>IF(_xlfn.XLOOKUP(C788,customers!$A$1:$A$1001,customers!$C$1:$C$1001,,0)=0," ",(_xlfn.XLOOKUP(C788,customers!$A$1:$A$1001,customers!$C$1:$C$1001,,0)))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8">
        <f>INDEX(products!$A$1:$G$49,MATCH(orders!$D788,products!$A$1:$A$49,0),MATCH(orders!L$1,products!$A$1:$G$1,0))</f>
        <v>27.945</v>
      </c>
      <c r="M788" s="8">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_xlfn.XLOOKUP(orders!C789,customers!$A$1:$A$1001,customers!$B$1:$B$1001,,0)</f>
        <v>Beryl Osborn</v>
      </c>
      <c r="G789" s="2" t="str">
        <f>IF(_xlfn.XLOOKUP(C789,customers!$A$1:$A$1001,customers!$C$1:$C$1001,,0)=0," ",(_xlfn.XLOOKUP(C789,customers!$A$1:$A$1001,customers!$C$1:$C$1001,,0)))</f>
        <v xml:space="preserve">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8">
        <f>INDEX(products!$A$1:$G$49,MATCH(orders!$D789,products!$A$1:$A$49,0),MATCH(orders!L$1,products!$A$1:$G$1,0))</f>
        <v>13.75</v>
      </c>
      <c r="M789" s="8">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_xlfn.XLOOKUP(orders!C790,customers!$A$1:$A$1001,customers!$B$1:$B$1001,,0)</f>
        <v>Kaela Nottram</v>
      </c>
      <c r="G790" s="2" t="str">
        <f>IF(_xlfn.XLOOKUP(C790,customers!$A$1:$A$1001,customers!$C$1:$C$1001,,0)=0," ",(_xlfn.XLOOKUP(C790,customers!$A$1:$A$1001,customers!$C$1:$C$1001,,0)))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8">
        <f>INDEX(products!$A$1:$G$49,MATCH(orders!$D790,products!$A$1:$A$49,0),MATCH(orders!L$1,products!$A$1:$G$1,0))</f>
        <v>22.884999999999998</v>
      </c>
      <c r="M790" s="8">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_xlfn.XLOOKUP(orders!C791,customers!$A$1:$A$1001,customers!$B$1:$B$1001,,0)</f>
        <v>Nobe Buney</v>
      </c>
      <c r="G791" s="2" t="str">
        <f>IF(_xlfn.XLOOKUP(C791,customers!$A$1:$A$1001,customers!$C$1:$C$1001,,0)=0," ",(_xlfn.XLOOKUP(C791,customers!$A$1:$A$1001,customers!$C$1:$C$1001,,0)))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8">
        <f>INDEX(products!$A$1:$G$49,MATCH(orders!$D791,products!$A$1:$A$49,0),MATCH(orders!L$1,products!$A$1:$G$1,0))</f>
        <v>12.95</v>
      </c>
      <c r="M791" s="8">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_xlfn.XLOOKUP(orders!C792,customers!$A$1:$A$1001,customers!$B$1:$B$1001,,0)</f>
        <v>Silvan McShea</v>
      </c>
      <c r="G792" s="2" t="str">
        <f>IF(_xlfn.XLOOKUP(C792,customers!$A$1:$A$1001,customers!$C$1:$C$1001,,0)=0," ",(_xlfn.XLOOKUP(C792,customers!$A$1:$A$1001,customers!$C$1:$C$1001,,0)))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8">
        <f>INDEX(products!$A$1:$G$49,MATCH(orders!$D792,products!$A$1:$A$49,0),MATCH(orders!L$1,products!$A$1:$G$1,0))</f>
        <v>7.77</v>
      </c>
      <c r="M792" s="8">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_xlfn.XLOOKUP(orders!C793,customers!$A$1:$A$1001,customers!$B$1:$B$1001,,0)</f>
        <v>Karylin Huddart</v>
      </c>
      <c r="G793" s="2" t="str">
        <f>IF(_xlfn.XLOOKUP(C793,customers!$A$1:$A$1001,customers!$C$1:$C$1001,,0)=0," ",(_xlfn.XLOOKUP(C793,customers!$A$1:$A$1001,customers!$C$1:$C$1001,,0)))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8">
        <f>INDEX(products!$A$1:$G$49,MATCH(orders!$D793,products!$A$1:$A$49,0),MATCH(orders!L$1,products!$A$1:$G$1,0))</f>
        <v>4.7549999999999999</v>
      </c>
      <c r="M793" s="8">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_xlfn.XLOOKUP(orders!C794,customers!$A$1:$A$1001,customers!$B$1:$B$1001,,0)</f>
        <v>Jereme Gippes</v>
      </c>
      <c r="G794" s="2" t="str">
        <f>IF(_xlfn.XLOOKUP(C794,customers!$A$1:$A$1001,customers!$C$1:$C$1001,,0)=0," ",(_xlfn.XLOOKUP(C794,customers!$A$1:$A$1001,customers!$C$1:$C$1001,,0)))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8">
        <f>INDEX(products!$A$1:$G$49,MATCH(orders!$D794,products!$A$1:$A$49,0),MATCH(orders!L$1,products!$A$1:$G$1,0))</f>
        <v>8.73</v>
      </c>
      <c r="M794" s="8">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_xlfn.XLOOKUP(orders!C795,customers!$A$1:$A$1001,customers!$B$1:$B$1001,,0)</f>
        <v>Lukas Whittlesee</v>
      </c>
      <c r="G795" s="2" t="str">
        <f>IF(_xlfn.XLOOKUP(C795,customers!$A$1:$A$1001,customers!$C$1:$C$1001,,0)=0," ",(_xlfn.XLOOKUP(C795,customers!$A$1:$A$1001,customers!$C$1:$C$1001,,0)))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8">
        <f>INDEX(products!$A$1:$G$49,MATCH(orders!$D795,products!$A$1:$A$49,0),MATCH(orders!L$1,products!$A$1:$G$1,0))</f>
        <v>3.5849999999999995</v>
      </c>
      <c r="M795" s="8">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_xlfn.XLOOKUP(orders!C796,customers!$A$1:$A$1001,customers!$B$1:$B$1001,,0)</f>
        <v>Gregorius Trengrove</v>
      </c>
      <c r="G796" s="2" t="str">
        <f>IF(_xlfn.XLOOKUP(C796,customers!$A$1:$A$1001,customers!$C$1:$C$1001,,0)=0," ",(_xlfn.XLOOKUP(C796,customers!$A$1:$A$1001,customers!$C$1:$C$1001,,0)))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8">
        <f>INDEX(products!$A$1:$G$49,MATCH(orders!$D796,products!$A$1:$A$49,0),MATCH(orders!L$1,products!$A$1:$G$1,0))</f>
        <v>29.784999999999997</v>
      </c>
      <c r="M796" s="8">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_xlfn.XLOOKUP(orders!C797,customers!$A$1:$A$1001,customers!$B$1:$B$1001,,0)</f>
        <v>Wright Caldero</v>
      </c>
      <c r="G797" s="2" t="str">
        <f>IF(_xlfn.XLOOKUP(C797,customers!$A$1:$A$1001,customers!$C$1:$C$1001,,0)=0," ",(_xlfn.XLOOKUP(C797,customers!$A$1:$A$1001,customers!$C$1:$C$1001,,0)))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8">
        <f>INDEX(products!$A$1:$G$49,MATCH(orders!$D797,products!$A$1:$A$49,0),MATCH(orders!L$1,products!$A$1:$G$1,0))</f>
        <v>7.169999999999999</v>
      </c>
      <c r="M797" s="8">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_xlfn.XLOOKUP(orders!C798,customers!$A$1:$A$1001,customers!$B$1:$B$1001,,0)</f>
        <v>Merell Zanazzi</v>
      </c>
      <c r="G798" s="2" t="str">
        <f>IF(_xlfn.XLOOKUP(C798,customers!$A$1:$A$1001,customers!$C$1:$C$1001,,0)=0," ",(_xlfn.XLOOKUP(C798,customers!$A$1:$A$1001,customers!$C$1:$C$1001,,0)))</f>
        <v xml:space="preserve">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8">
        <f>INDEX(products!$A$1:$G$49,MATCH(orders!$D798,products!$A$1:$A$49,0),MATCH(orders!L$1,products!$A$1:$G$1,0))</f>
        <v>9.51</v>
      </c>
      <c r="M798" s="8">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_xlfn.XLOOKUP(orders!C799,customers!$A$1:$A$1001,customers!$B$1:$B$1001,,0)</f>
        <v>Jed Kennicott</v>
      </c>
      <c r="G799" s="2" t="str">
        <f>IF(_xlfn.XLOOKUP(C799,customers!$A$1:$A$1001,customers!$C$1:$C$1001,,0)=0," ",(_xlfn.XLOOKUP(C799,customers!$A$1:$A$1001,customers!$C$1:$C$1001,,0)))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8">
        <f>INDEX(products!$A$1:$G$49,MATCH(orders!$D799,products!$A$1:$A$49,0),MATCH(orders!L$1,products!$A$1:$G$1,0))</f>
        <v>7.77</v>
      </c>
      <c r="M799" s="8">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_xlfn.XLOOKUP(orders!C800,customers!$A$1:$A$1001,customers!$B$1:$B$1001,,0)</f>
        <v>Guenevere Ruggen</v>
      </c>
      <c r="G800" s="2" t="str">
        <f>IF(_xlfn.XLOOKUP(C800,customers!$A$1:$A$1001,customers!$C$1:$C$1001,,0)=0," ",(_xlfn.XLOOKUP(C800,customers!$A$1:$A$1001,customers!$C$1:$C$1001,,0)))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8">
        <f>INDEX(products!$A$1:$G$49,MATCH(orders!$D800,products!$A$1:$A$49,0),MATCH(orders!L$1,products!$A$1:$G$1,0))</f>
        <v>2.6849999999999996</v>
      </c>
      <c r="M800" s="8">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_xlfn.XLOOKUP(orders!C801,customers!$A$1:$A$1001,customers!$B$1:$B$1001,,0)</f>
        <v>Gonzales Cicculi</v>
      </c>
      <c r="G801" s="2" t="str">
        <f>IF(_xlfn.XLOOKUP(C801,customers!$A$1:$A$1001,customers!$C$1:$C$1001,,0)=0," ",(_xlfn.XLOOKUP(C801,customers!$A$1:$A$1001,customers!$C$1:$C$1001,,0)))</f>
        <v xml:space="preserve">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8">
        <f>INDEX(products!$A$1:$G$49,MATCH(orders!$D801,products!$A$1:$A$49,0),MATCH(orders!L$1,products!$A$1:$G$1,0))</f>
        <v>12.15</v>
      </c>
      <c r="M801" s="8">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_xlfn.XLOOKUP(orders!C802,customers!$A$1:$A$1001,customers!$B$1:$B$1001,,0)</f>
        <v>Man Fright</v>
      </c>
      <c r="G802" s="2" t="str">
        <f>IF(_xlfn.XLOOKUP(C802,customers!$A$1:$A$1001,customers!$C$1:$C$1001,,0)=0," ",(_xlfn.XLOOKUP(C802,customers!$A$1:$A$1001,customers!$C$1:$C$1001,,0)))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8">
        <f>INDEX(products!$A$1:$G$49,MATCH(orders!$D802,products!$A$1:$A$49,0),MATCH(orders!L$1,products!$A$1:$G$1,0))</f>
        <v>2.6849999999999996</v>
      </c>
      <c r="M802" s="8">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_xlfn.XLOOKUP(orders!C803,customers!$A$1:$A$1001,customers!$B$1:$B$1001,,0)</f>
        <v>Boyce Tarte</v>
      </c>
      <c r="G803" s="2" t="str">
        <f>IF(_xlfn.XLOOKUP(C803,customers!$A$1:$A$1001,customers!$C$1:$C$1001,,0)=0," ",(_xlfn.XLOOKUP(C803,customers!$A$1:$A$1001,customers!$C$1:$C$1001,,0)))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8">
        <f>INDEX(products!$A$1:$G$49,MATCH(orders!$D803,products!$A$1:$A$49,0),MATCH(orders!L$1,products!$A$1:$G$1,0))</f>
        <v>20.584999999999997</v>
      </c>
      <c r="M803" s="8">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_xlfn.XLOOKUP(orders!C804,customers!$A$1:$A$1001,customers!$B$1:$B$1001,,0)</f>
        <v>Caddric Krzysztofiak</v>
      </c>
      <c r="G804" s="2" t="str">
        <f>IF(_xlfn.XLOOKUP(C804,customers!$A$1:$A$1001,customers!$C$1:$C$1001,,0)=0," ",(_xlfn.XLOOKUP(C804,customers!$A$1:$A$1001,customers!$C$1:$C$1001,,0)))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8">
        <f>INDEX(products!$A$1:$G$49,MATCH(orders!$D804,products!$A$1:$A$49,0),MATCH(orders!L$1,products!$A$1:$G$1,0))</f>
        <v>2.6849999999999996</v>
      </c>
      <c r="M804" s="8">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_xlfn.XLOOKUP(orders!C805,customers!$A$1:$A$1001,customers!$B$1:$B$1001,,0)</f>
        <v>Darn Penquet</v>
      </c>
      <c r="G805" s="2" t="str">
        <f>IF(_xlfn.XLOOKUP(C805,customers!$A$1:$A$1001,customers!$C$1:$C$1001,,0)=0," ",(_xlfn.XLOOKUP(C805,customers!$A$1:$A$1001,customers!$C$1:$C$1001,,0)))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8">
        <f>INDEX(products!$A$1:$G$49,MATCH(orders!$D805,products!$A$1:$A$49,0),MATCH(orders!L$1,products!$A$1:$G$1,0))</f>
        <v>31.624999999999996</v>
      </c>
      <c r="M805" s="8">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_xlfn.XLOOKUP(orders!C806,customers!$A$1:$A$1001,customers!$B$1:$B$1001,,0)</f>
        <v>Jammie Cloke</v>
      </c>
      <c r="G806" s="2" t="str">
        <f>IF(_xlfn.XLOOKUP(C806,customers!$A$1:$A$1001,customers!$C$1:$C$1001,,0)=0," ",(_xlfn.XLOOKUP(C806,customers!$A$1:$A$1001,customers!$C$1:$C$1001,,0)))</f>
        <v xml:space="preserve">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8">
        <f>INDEX(products!$A$1:$G$49,MATCH(orders!$D806,products!$A$1:$A$49,0),MATCH(orders!L$1,products!$A$1:$G$1,0))</f>
        <v>11.95</v>
      </c>
      <c r="M806" s="8">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_xlfn.XLOOKUP(orders!C807,customers!$A$1:$A$1001,customers!$B$1:$B$1001,,0)</f>
        <v>Chester Clowton</v>
      </c>
      <c r="G807" s="2" t="str">
        <f>IF(_xlfn.XLOOKUP(C807,customers!$A$1:$A$1001,customers!$C$1:$C$1001,,0)=0," ",(_xlfn.XLOOKUP(C807,customers!$A$1:$A$1001,customers!$C$1:$C$1001,,0)))</f>
        <v xml:space="preserve">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8">
        <f>INDEX(products!$A$1:$G$49,MATCH(orders!$D807,products!$A$1:$A$49,0),MATCH(orders!L$1,products!$A$1:$G$1,0))</f>
        <v>5.97</v>
      </c>
      <c r="M807" s="8">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_xlfn.XLOOKUP(orders!C808,customers!$A$1:$A$1001,customers!$B$1:$B$1001,,0)</f>
        <v>Kathleen Diable</v>
      </c>
      <c r="G808" s="2" t="str">
        <f>IF(_xlfn.XLOOKUP(C808,customers!$A$1:$A$1001,customers!$C$1:$C$1001,,0)=0," ",(_xlfn.XLOOKUP(C808,customers!$A$1:$A$1001,customers!$C$1:$C$1001,,0)))</f>
        <v xml:space="preserve">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8">
        <f>INDEX(products!$A$1:$G$49,MATCH(orders!$D808,products!$A$1:$A$49,0),MATCH(orders!L$1,products!$A$1:$G$1,0))</f>
        <v>3.8849999999999998</v>
      </c>
      <c r="M808" s="8">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_xlfn.XLOOKUP(orders!C809,customers!$A$1:$A$1001,customers!$B$1:$B$1001,,0)</f>
        <v>Koren Ferretti</v>
      </c>
      <c r="G809" s="2" t="str">
        <f>IF(_xlfn.XLOOKUP(C809,customers!$A$1:$A$1001,customers!$C$1:$C$1001,,0)=0," ",(_xlfn.XLOOKUP(C809,customers!$A$1:$A$1001,customers!$C$1:$C$1001,,0)))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8">
        <f>INDEX(products!$A$1:$G$49,MATCH(orders!$D809,products!$A$1:$A$49,0),MATCH(orders!L$1,products!$A$1:$G$1,0))</f>
        <v>7.77</v>
      </c>
      <c r="M809" s="8">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_xlfn.XLOOKUP(orders!C810,customers!$A$1:$A$1001,customers!$B$1:$B$1001,,0)</f>
        <v>Allis Wilmore</v>
      </c>
      <c r="G810" s="2" t="str">
        <f>IF(_xlfn.XLOOKUP(C810,customers!$A$1:$A$1001,customers!$C$1:$C$1001,,0)=0," ",(_xlfn.XLOOKUP(C810,customers!$A$1:$A$1001,customers!$C$1:$C$1001,,0)))</f>
        <v xml:space="preserve">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8">
        <f>INDEX(products!$A$1:$G$49,MATCH(orders!$D810,products!$A$1:$A$49,0),MATCH(orders!L$1,products!$A$1:$G$1,0))</f>
        <v>27.484999999999996</v>
      </c>
      <c r="M810" s="8">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_xlfn.XLOOKUP(orders!C811,customers!$A$1:$A$1001,customers!$B$1:$B$1001,,0)</f>
        <v>Chaddie Bennie</v>
      </c>
      <c r="G811" s="2" t="str">
        <f>IF(_xlfn.XLOOKUP(C811,customers!$A$1:$A$1001,customers!$C$1:$C$1001,,0)=0," ",(_xlfn.XLOOKUP(C811,customers!$A$1:$A$1001,customers!$C$1:$C$1001,,0)))</f>
        <v xml:space="preserve">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8">
        <f>INDEX(products!$A$1:$G$49,MATCH(orders!$D811,products!$A$1:$A$49,0),MATCH(orders!L$1,products!$A$1:$G$1,0))</f>
        <v>2.6849999999999996</v>
      </c>
      <c r="M811" s="8">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_xlfn.XLOOKUP(orders!C812,customers!$A$1:$A$1001,customers!$B$1:$B$1001,,0)</f>
        <v>Alberta Balsdone</v>
      </c>
      <c r="G812" s="2" t="str">
        <f>IF(_xlfn.XLOOKUP(C812,customers!$A$1:$A$1001,customers!$C$1:$C$1001,,0)=0," ",(_xlfn.XLOOKUP(C812,customers!$A$1:$A$1001,customers!$C$1:$C$1001,,0)))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8">
        <f>INDEX(products!$A$1:$G$49,MATCH(orders!$D812,products!$A$1:$A$49,0),MATCH(orders!L$1,products!$A$1:$G$1,0))</f>
        <v>9.51</v>
      </c>
      <c r="M812" s="8">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_xlfn.XLOOKUP(orders!C813,customers!$A$1:$A$1001,customers!$B$1:$B$1001,,0)</f>
        <v>Brice Romera</v>
      </c>
      <c r="G813" s="2" t="str">
        <f>IF(_xlfn.XLOOKUP(C813,customers!$A$1:$A$1001,customers!$C$1:$C$1001,,0)=0," ",(_xlfn.XLOOKUP(C813,customers!$A$1:$A$1001,customers!$C$1:$C$1001,,0)))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8">
        <f>INDEX(products!$A$1:$G$49,MATCH(orders!$D813,products!$A$1:$A$49,0),MATCH(orders!L$1,products!$A$1:$G$1,0))</f>
        <v>11.25</v>
      </c>
      <c r="M813" s="8">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_xlfn.XLOOKUP(orders!C814,customers!$A$1:$A$1001,customers!$B$1:$B$1001,,0)</f>
        <v>Brice Romera</v>
      </c>
      <c r="G814" s="2" t="str">
        <f>IF(_xlfn.XLOOKUP(C814,customers!$A$1:$A$1001,customers!$C$1:$C$1001,,0)=0," ",(_xlfn.XLOOKUP(C814,customers!$A$1:$A$1001,customers!$C$1:$C$1001,,0)))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8">
        <f>INDEX(products!$A$1:$G$49,MATCH(orders!$D814,products!$A$1:$A$49,0),MATCH(orders!L$1,products!$A$1:$G$1,0))</f>
        <v>29.784999999999997</v>
      </c>
      <c r="M814" s="8">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_xlfn.XLOOKUP(orders!C815,customers!$A$1:$A$1001,customers!$B$1:$B$1001,,0)</f>
        <v>Conchita Bryde</v>
      </c>
      <c r="G815" s="2" t="str">
        <f>IF(_xlfn.XLOOKUP(C815,customers!$A$1:$A$1001,customers!$C$1:$C$1001,,0)=0," ",(_xlfn.XLOOKUP(C815,customers!$A$1:$A$1001,customers!$C$1:$C$1001,,0)))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8">
        <f>INDEX(products!$A$1:$G$49,MATCH(orders!$D815,products!$A$1:$A$49,0),MATCH(orders!L$1,products!$A$1:$G$1,0))</f>
        <v>31.624999999999996</v>
      </c>
      <c r="M815" s="8">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_xlfn.XLOOKUP(orders!C816,customers!$A$1:$A$1001,customers!$B$1:$B$1001,,0)</f>
        <v>Silvanus Enefer</v>
      </c>
      <c r="G816" s="2" t="str">
        <f>IF(_xlfn.XLOOKUP(C816,customers!$A$1:$A$1001,customers!$C$1:$C$1001,,0)=0," ",(_xlfn.XLOOKUP(C816,customers!$A$1:$A$1001,customers!$C$1:$C$1001,,0)))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8">
        <f>INDEX(products!$A$1:$G$49,MATCH(orders!$D816,products!$A$1:$A$49,0),MATCH(orders!L$1,products!$A$1:$G$1,0))</f>
        <v>4.4550000000000001</v>
      </c>
      <c r="M816" s="8">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_xlfn.XLOOKUP(orders!C817,customers!$A$1:$A$1001,customers!$B$1:$B$1001,,0)</f>
        <v>Lenci Haggerstone</v>
      </c>
      <c r="G817" s="2" t="str">
        <f>IF(_xlfn.XLOOKUP(C817,customers!$A$1:$A$1001,customers!$C$1:$C$1001,,0)=0," ",(_xlfn.XLOOKUP(C817,customers!$A$1:$A$1001,customers!$C$1:$C$1001,,0)))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8">
        <f>INDEX(products!$A$1:$G$49,MATCH(orders!$D817,products!$A$1:$A$49,0),MATCH(orders!L$1,products!$A$1:$G$1,0))</f>
        <v>5.97</v>
      </c>
      <c r="M817" s="8">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_xlfn.XLOOKUP(orders!C818,customers!$A$1:$A$1001,customers!$B$1:$B$1001,,0)</f>
        <v>Marvin Gundry</v>
      </c>
      <c r="G818" s="2" t="str">
        <f>IF(_xlfn.XLOOKUP(C818,customers!$A$1:$A$1001,customers!$C$1:$C$1001,,0)=0," ",(_xlfn.XLOOKUP(C818,customers!$A$1:$A$1001,customers!$C$1:$C$1001,,0)))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8">
        <f>INDEX(products!$A$1:$G$49,MATCH(orders!$D818,products!$A$1:$A$49,0),MATCH(orders!L$1,products!$A$1:$G$1,0))</f>
        <v>9.51</v>
      </c>
      <c r="M818" s="8">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_xlfn.XLOOKUP(orders!C819,customers!$A$1:$A$1001,customers!$B$1:$B$1001,,0)</f>
        <v>Bayard Wellan</v>
      </c>
      <c r="G819" s="2" t="str">
        <f>IF(_xlfn.XLOOKUP(C819,customers!$A$1:$A$1001,customers!$C$1:$C$1001,,0)=0," ",(_xlfn.XLOOKUP(C819,customers!$A$1:$A$1001,customers!$C$1:$C$1001,,0)))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8">
        <f>INDEX(products!$A$1:$G$49,MATCH(orders!$D819,products!$A$1:$A$49,0),MATCH(orders!L$1,products!$A$1:$G$1,0))</f>
        <v>7.77</v>
      </c>
      <c r="M819" s="8">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_xlfn.XLOOKUP(orders!C820,customers!$A$1:$A$1001,customers!$B$1:$B$1001,,0)</f>
        <v>Allis Wilmore</v>
      </c>
      <c r="G820" s="2" t="str">
        <f>IF(_xlfn.XLOOKUP(C820,customers!$A$1:$A$1001,customers!$C$1:$C$1001,,0)=0," ",(_xlfn.XLOOKUP(C820,customers!$A$1:$A$1001,customers!$C$1:$C$1001,,0)))</f>
        <v xml:space="preserve">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8">
        <f>INDEX(products!$A$1:$G$49,MATCH(orders!$D820,products!$A$1:$A$49,0),MATCH(orders!L$1,products!$A$1:$G$1,0))</f>
        <v>15.85</v>
      </c>
      <c r="M820" s="8">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_xlfn.XLOOKUP(orders!C821,customers!$A$1:$A$1001,customers!$B$1:$B$1001,,0)</f>
        <v>Caddric Atcheson</v>
      </c>
      <c r="G821" s="2" t="str">
        <f>IF(_xlfn.XLOOKUP(C821,customers!$A$1:$A$1001,customers!$C$1:$C$1001,,0)=0," ",(_xlfn.XLOOKUP(C821,customers!$A$1:$A$1001,customers!$C$1:$C$1001,,0)))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8">
        <f>INDEX(products!$A$1:$G$49,MATCH(orders!$D821,products!$A$1:$A$49,0),MATCH(orders!L$1,products!$A$1:$G$1,0))</f>
        <v>4.7549999999999999</v>
      </c>
      <c r="M821" s="8">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_xlfn.XLOOKUP(orders!C822,customers!$A$1:$A$1001,customers!$B$1:$B$1001,,0)</f>
        <v>Eustace Stenton</v>
      </c>
      <c r="G822" s="2" t="str">
        <f>IF(_xlfn.XLOOKUP(C822,customers!$A$1:$A$1001,customers!$C$1:$C$1001,,0)=0," ",(_xlfn.XLOOKUP(C822,customers!$A$1:$A$1001,customers!$C$1:$C$1001,,0)))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8">
        <f>INDEX(products!$A$1:$G$49,MATCH(orders!$D822,products!$A$1:$A$49,0),MATCH(orders!L$1,products!$A$1:$G$1,0))</f>
        <v>13.75</v>
      </c>
      <c r="M822" s="8">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_xlfn.XLOOKUP(orders!C823,customers!$A$1:$A$1001,customers!$B$1:$B$1001,,0)</f>
        <v>Ericka Tripp</v>
      </c>
      <c r="G823" s="2" t="str">
        <f>IF(_xlfn.XLOOKUP(C823,customers!$A$1:$A$1001,customers!$C$1:$C$1001,,0)=0," ",(_xlfn.XLOOKUP(C823,customers!$A$1:$A$1001,customers!$C$1:$C$1001,,0)))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8">
        <f>INDEX(products!$A$1:$G$49,MATCH(orders!$D823,products!$A$1:$A$49,0),MATCH(orders!L$1,products!$A$1:$G$1,0))</f>
        <v>5.3699999999999992</v>
      </c>
      <c r="M823" s="8">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_xlfn.XLOOKUP(orders!C824,customers!$A$1:$A$1001,customers!$B$1:$B$1001,,0)</f>
        <v>Lyndsey MacManus</v>
      </c>
      <c r="G824" s="2" t="str">
        <f>IF(_xlfn.XLOOKUP(C824,customers!$A$1:$A$1001,customers!$C$1:$C$1001,,0)=0," ",(_xlfn.XLOOKUP(C824,customers!$A$1:$A$1001,customers!$C$1:$C$1001,,0)))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8">
        <f>INDEX(products!$A$1:$G$49,MATCH(orders!$D824,products!$A$1:$A$49,0),MATCH(orders!L$1,products!$A$1:$G$1,0))</f>
        <v>34.154999999999994</v>
      </c>
      <c r="M824" s="8">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_xlfn.XLOOKUP(orders!C825,customers!$A$1:$A$1001,customers!$B$1:$B$1001,,0)</f>
        <v>Tess Benediktovich</v>
      </c>
      <c r="G825" s="2" t="str">
        <f>IF(_xlfn.XLOOKUP(C825,customers!$A$1:$A$1001,customers!$C$1:$C$1001,,0)=0," ",(_xlfn.XLOOKUP(C825,customers!$A$1:$A$1001,customers!$C$1:$C$1001,,0)))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8">
        <f>INDEX(products!$A$1:$G$49,MATCH(orders!$D825,products!$A$1:$A$49,0),MATCH(orders!L$1,products!$A$1:$G$1,0))</f>
        <v>15.85</v>
      </c>
      <c r="M825" s="8">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_xlfn.XLOOKUP(orders!C826,customers!$A$1:$A$1001,customers!$B$1:$B$1001,,0)</f>
        <v>Correy Bourner</v>
      </c>
      <c r="G826" s="2" t="str">
        <f>IF(_xlfn.XLOOKUP(C826,customers!$A$1:$A$1001,customers!$C$1:$C$1001,,0)=0," ",(_xlfn.XLOOKUP(C826,customers!$A$1:$A$1001,customers!$C$1:$C$1001,,0)))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8">
        <f>INDEX(products!$A$1:$G$49,MATCH(orders!$D826,products!$A$1:$A$49,0),MATCH(orders!L$1,products!$A$1:$G$1,0))</f>
        <v>3.375</v>
      </c>
      <c r="M826" s="8">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_xlfn.XLOOKUP(orders!C827,customers!$A$1:$A$1001,customers!$B$1:$B$1001,,0)</f>
        <v>Odelia Skerme</v>
      </c>
      <c r="G827" s="2" t="str">
        <f>IF(_xlfn.XLOOKUP(C827,customers!$A$1:$A$1001,customers!$C$1:$C$1001,,0)=0," ",(_xlfn.XLOOKUP(C827,customers!$A$1:$A$1001,customers!$C$1:$C$1001,,0)))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8">
        <f>INDEX(products!$A$1:$G$49,MATCH(orders!$D827,products!$A$1:$A$49,0),MATCH(orders!L$1,products!$A$1:$G$1,0))</f>
        <v>9.9499999999999993</v>
      </c>
      <c r="M827" s="8">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_xlfn.XLOOKUP(orders!C828,customers!$A$1:$A$1001,customers!$B$1:$B$1001,,0)</f>
        <v>Kandy Heddan</v>
      </c>
      <c r="G828" s="2" t="str">
        <f>IF(_xlfn.XLOOKUP(C828,customers!$A$1:$A$1001,customers!$C$1:$C$1001,,0)=0," ",(_xlfn.XLOOKUP(C828,customers!$A$1:$A$1001,customers!$C$1:$C$1001,,0)))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8">
        <f>INDEX(products!$A$1:$G$49,MATCH(orders!$D828,products!$A$1:$A$49,0),MATCH(orders!L$1,products!$A$1:$G$1,0))</f>
        <v>8.25</v>
      </c>
      <c r="M828" s="8">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_xlfn.XLOOKUP(orders!C829,customers!$A$1:$A$1001,customers!$B$1:$B$1001,,0)</f>
        <v>Ibby Charters</v>
      </c>
      <c r="G829" s="2" t="str">
        <f>IF(_xlfn.XLOOKUP(C829,customers!$A$1:$A$1001,customers!$C$1:$C$1001,,0)=0," ",(_xlfn.XLOOKUP(C829,customers!$A$1:$A$1001,customers!$C$1:$C$1001,,0)))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8">
        <f>INDEX(products!$A$1:$G$49,MATCH(orders!$D829,products!$A$1:$A$49,0),MATCH(orders!L$1,products!$A$1:$G$1,0))</f>
        <v>4.125</v>
      </c>
      <c r="M829" s="8">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_xlfn.XLOOKUP(orders!C830,customers!$A$1:$A$1001,customers!$B$1:$B$1001,,0)</f>
        <v>Adora Roubert</v>
      </c>
      <c r="G830" s="2" t="str">
        <f>IF(_xlfn.XLOOKUP(C830,customers!$A$1:$A$1001,customers!$C$1:$C$1001,,0)=0," ",(_xlfn.XLOOKUP(C830,customers!$A$1:$A$1001,customers!$C$1:$C$1001,,0)))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8">
        <f>INDEX(products!$A$1:$G$49,MATCH(orders!$D830,products!$A$1:$A$49,0),MATCH(orders!L$1,products!$A$1:$G$1,0))</f>
        <v>22.884999999999998</v>
      </c>
      <c r="M830" s="8">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_xlfn.XLOOKUP(orders!C831,customers!$A$1:$A$1001,customers!$B$1:$B$1001,,0)</f>
        <v>Hillel Mairs</v>
      </c>
      <c r="G831" s="2" t="str">
        <f>IF(_xlfn.XLOOKUP(C831,customers!$A$1:$A$1001,customers!$C$1:$C$1001,,0)=0," ",(_xlfn.XLOOKUP(C831,customers!$A$1:$A$1001,customers!$C$1:$C$1001,,0)))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8">
        <f>INDEX(products!$A$1:$G$49,MATCH(orders!$D831,products!$A$1:$A$49,0),MATCH(orders!L$1,products!$A$1:$G$1,0))</f>
        <v>2.9849999999999999</v>
      </c>
      <c r="M831" s="8">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_xlfn.XLOOKUP(orders!C832,customers!$A$1:$A$1001,customers!$B$1:$B$1001,,0)</f>
        <v>Helaina Rainforth</v>
      </c>
      <c r="G832" s="2" t="str">
        <f>IF(_xlfn.XLOOKUP(C832,customers!$A$1:$A$1001,customers!$C$1:$C$1001,,0)=0," ",(_xlfn.XLOOKUP(C832,customers!$A$1:$A$1001,customers!$C$1:$C$1001,,0)))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8">
        <f>INDEX(products!$A$1:$G$49,MATCH(orders!$D832,products!$A$1:$A$49,0),MATCH(orders!L$1,products!$A$1:$G$1,0))</f>
        <v>13.75</v>
      </c>
      <c r="M832" s="8">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_xlfn.XLOOKUP(orders!C833,customers!$A$1:$A$1001,customers!$B$1:$B$1001,,0)</f>
        <v>Helaina Rainforth</v>
      </c>
      <c r="G833" s="2" t="str">
        <f>IF(_xlfn.XLOOKUP(C833,customers!$A$1:$A$1001,customers!$C$1:$C$1001,,0)=0," ",(_xlfn.XLOOKUP(C833,customers!$A$1:$A$1001,customers!$C$1:$C$1001,,0)))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8">
        <f>INDEX(products!$A$1:$G$49,MATCH(orders!$D833,products!$A$1:$A$49,0),MATCH(orders!L$1,products!$A$1:$G$1,0))</f>
        <v>2.9849999999999999</v>
      </c>
      <c r="M833" s="8">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_xlfn.XLOOKUP(orders!C834,customers!$A$1:$A$1001,customers!$B$1:$B$1001,,0)</f>
        <v>Isac Jesper</v>
      </c>
      <c r="G834" s="2" t="str">
        <f>IF(_xlfn.XLOOKUP(C834,customers!$A$1:$A$1001,customers!$C$1:$C$1001,,0)=0," ",(_xlfn.XLOOKUP(C834,customers!$A$1:$A$1001,customers!$C$1:$C$1001,,0)))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8">
        <f>INDEX(products!$A$1:$G$49,MATCH(orders!$D834,products!$A$1:$A$49,0),MATCH(orders!L$1,products!$A$1:$G$1,0))</f>
        <v>9.9499999999999993</v>
      </c>
      <c r="M834" s="8">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_xlfn.XLOOKUP(orders!C835,customers!$A$1:$A$1001,customers!$B$1:$B$1001,,0)</f>
        <v>Lenette Dwerryhouse</v>
      </c>
      <c r="G835" s="2" t="str">
        <f>IF(_xlfn.XLOOKUP(C835,customers!$A$1:$A$1001,customers!$C$1:$C$1001,,0)=0," ",(_xlfn.XLOOKUP(C835,customers!$A$1:$A$1001,customers!$C$1:$C$1001,,0)))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8">
        <f>INDEX(products!$A$1:$G$49,MATCH(orders!$D835,products!$A$1:$A$49,0),MATCH(orders!L$1,products!$A$1:$G$1,0))</f>
        <v>20.584999999999997</v>
      </c>
      <c r="M835" s="8">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_xlfn.XLOOKUP(orders!C836,customers!$A$1:$A$1001,customers!$B$1:$B$1001,,0)</f>
        <v>Nadeen Broomer</v>
      </c>
      <c r="G836" s="2" t="str">
        <f>IF(_xlfn.XLOOKUP(C836,customers!$A$1:$A$1001,customers!$C$1:$C$1001,,0)=0," ",(_xlfn.XLOOKUP(C836,customers!$A$1:$A$1001,customers!$C$1:$C$1001,,0)))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8">
        <f>INDEX(products!$A$1:$G$49,MATCH(orders!$D836,products!$A$1:$A$49,0),MATCH(orders!L$1,products!$A$1:$G$1,0))</f>
        <v>22.884999999999998</v>
      </c>
      <c r="M836" s="8">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_xlfn.XLOOKUP(orders!C837,customers!$A$1:$A$1001,customers!$B$1:$B$1001,,0)</f>
        <v>Konstantine Thoumasson</v>
      </c>
      <c r="G837" s="2" t="str">
        <f>IF(_xlfn.XLOOKUP(C837,customers!$A$1:$A$1001,customers!$C$1:$C$1001,,0)=0," ",(_xlfn.XLOOKUP(C837,customers!$A$1:$A$1001,customers!$C$1:$C$1001,,0)))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8">
        <f>INDEX(products!$A$1:$G$49,MATCH(orders!$D837,products!$A$1:$A$49,0),MATCH(orders!L$1,products!$A$1:$G$1,0))</f>
        <v>8.91</v>
      </c>
      <c r="M837" s="8">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_xlfn.XLOOKUP(orders!C838,customers!$A$1:$A$1001,customers!$B$1:$B$1001,,0)</f>
        <v>Frans Habbergham</v>
      </c>
      <c r="G838" s="2" t="str">
        <f>IF(_xlfn.XLOOKUP(C838,customers!$A$1:$A$1001,customers!$C$1:$C$1001,,0)=0," ",(_xlfn.XLOOKUP(C838,customers!$A$1:$A$1001,customers!$C$1:$C$1001,,0)))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8">
        <f>INDEX(products!$A$1:$G$49,MATCH(orders!$D838,products!$A$1:$A$49,0),MATCH(orders!L$1,products!$A$1:$G$1,0))</f>
        <v>2.9849999999999999</v>
      </c>
      <c r="M838" s="8">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_xlfn.XLOOKUP(orders!C839,customers!$A$1:$A$1001,customers!$B$1:$B$1001,,0)</f>
        <v>Allis Wilmore</v>
      </c>
      <c r="G839" s="2" t="str">
        <f>IF(_xlfn.XLOOKUP(C839,customers!$A$1:$A$1001,customers!$C$1:$C$1001,,0)=0," ",(_xlfn.XLOOKUP(C839,customers!$A$1:$A$1001,customers!$C$1:$C$1001,,0)))</f>
        <v xml:space="preserve">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8">
        <f>INDEX(products!$A$1:$G$49,MATCH(orders!$D839,products!$A$1:$A$49,0),MATCH(orders!L$1,products!$A$1:$G$1,0))</f>
        <v>33.464999999999996</v>
      </c>
      <c r="M839" s="8">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_xlfn.XLOOKUP(orders!C840,customers!$A$1:$A$1001,customers!$B$1:$B$1001,,0)</f>
        <v>Romain Avrashin</v>
      </c>
      <c r="G840" s="2" t="str">
        <f>IF(_xlfn.XLOOKUP(C840,customers!$A$1:$A$1001,customers!$C$1:$C$1001,,0)=0," ",(_xlfn.XLOOKUP(C840,customers!$A$1:$A$1001,customers!$C$1:$C$1001,,0)))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8">
        <f>INDEX(products!$A$1:$G$49,MATCH(orders!$D840,products!$A$1:$A$49,0),MATCH(orders!L$1,products!$A$1:$G$1,0))</f>
        <v>22.884999999999998</v>
      </c>
      <c r="M840" s="8">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_xlfn.XLOOKUP(orders!C841,customers!$A$1:$A$1001,customers!$B$1:$B$1001,,0)</f>
        <v>Miran Doidge</v>
      </c>
      <c r="G841" s="2" t="str">
        <f>IF(_xlfn.XLOOKUP(C841,customers!$A$1:$A$1001,customers!$C$1:$C$1001,,0)=0," ",(_xlfn.XLOOKUP(C841,customers!$A$1:$A$1001,customers!$C$1:$C$1001,,0)))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8">
        <f>INDEX(products!$A$1:$G$49,MATCH(orders!$D841,products!$A$1:$A$49,0),MATCH(orders!L$1,products!$A$1:$G$1,0))</f>
        <v>8.25</v>
      </c>
      <c r="M841" s="8">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_xlfn.XLOOKUP(orders!C842,customers!$A$1:$A$1001,customers!$B$1:$B$1001,,0)</f>
        <v>Janeva Edinboro</v>
      </c>
      <c r="G842" s="2" t="str">
        <f>IF(_xlfn.XLOOKUP(C842,customers!$A$1:$A$1001,customers!$C$1:$C$1001,,0)=0," ",(_xlfn.XLOOKUP(C842,customers!$A$1:$A$1001,customers!$C$1:$C$1001,,0)))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8">
        <f>INDEX(products!$A$1:$G$49,MATCH(orders!$D842,products!$A$1:$A$49,0),MATCH(orders!L$1,products!$A$1:$G$1,0))</f>
        <v>7.169999999999999</v>
      </c>
      <c r="M842" s="8">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_xlfn.XLOOKUP(orders!C843,customers!$A$1:$A$1001,customers!$B$1:$B$1001,,0)</f>
        <v>Trumaine Tewelson</v>
      </c>
      <c r="G843" s="2" t="str">
        <f>IF(_xlfn.XLOOKUP(C843,customers!$A$1:$A$1001,customers!$C$1:$C$1001,,0)=0," ",(_xlfn.XLOOKUP(C843,customers!$A$1:$A$1001,customers!$C$1:$C$1001,,0)))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8">
        <f>INDEX(products!$A$1:$G$49,MATCH(orders!$D843,products!$A$1:$A$49,0),MATCH(orders!L$1,products!$A$1:$G$1,0))</f>
        <v>4.3650000000000002</v>
      </c>
      <c r="M843" s="8">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_xlfn.XLOOKUP(orders!C844,customers!$A$1:$A$1001,customers!$B$1:$B$1001,,0)</f>
        <v>Odelia Skerme</v>
      </c>
      <c r="G844" s="2" t="str">
        <f>IF(_xlfn.XLOOKUP(C844,customers!$A$1:$A$1001,customers!$C$1:$C$1001,,0)=0," ",(_xlfn.XLOOKUP(C844,customers!$A$1:$A$1001,customers!$C$1:$C$1001,,0)))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8">
        <f>INDEX(products!$A$1:$G$49,MATCH(orders!$D844,products!$A$1:$A$49,0),MATCH(orders!L$1,products!$A$1:$G$1,0))</f>
        <v>4.125</v>
      </c>
      <c r="M844" s="8">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_xlfn.XLOOKUP(orders!C845,customers!$A$1:$A$1001,customers!$B$1:$B$1001,,0)</f>
        <v>De Drewitt</v>
      </c>
      <c r="G845" s="2" t="str">
        <f>IF(_xlfn.XLOOKUP(C845,customers!$A$1:$A$1001,customers!$C$1:$C$1001,,0)=0," ",(_xlfn.XLOOKUP(C845,customers!$A$1:$A$1001,customers!$C$1:$C$1001,,0)))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8">
        <f>INDEX(products!$A$1:$G$49,MATCH(orders!$D845,products!$A$1:$A$49,0),MATCH(orders!L$1,products!$A$1:$G$1,0))</f>
        <v>4.125</v>
      </c>
      <c r="M845" s="8">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_xlfn.XLOOKUP(orders!C846,customers!$A$1:$A$1001,customers!$B$1:$B$1001,,0)</f>
        <v>Adelheid Gladhill</v>
      </c>
      <c r="G846" s="2" t="str">
        <f>IF(_xlfn.XLOOKUP(C846,customers!$A$1:$A$1001,customers!$C$1:$C$1001,,0)=0," ",(_xlfn.XLOOKUP(C846,customers!$A$1:$A$1001,customers!$C$1:$C$1001,,0)))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8">
        <f>INDEX(products!$A$1:$G$49,MATCH(orders!$D846,products!$A$1:$A$49,0),MATCH(orders!L$1,products!$A$1:$G$1,0))</f>
        <v>5.97</v>
      </c>
      <c r="M846" s="8">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_xlfn.XLOOKUP(orders!C847,customers!$A$1:$A$1001,customers!$B$1:$B$1001,,0)</f>
        <v>Murielle Lorinez</v>
      </c>
      <c r="G847" s="2" t="str">
        <f>IF(_xlfn.XLOOKUP(C847,customers!$A$1:$A$1001,customers!$C$1:$C$1001,,0)=0," ",(_xlfn.XLOOKUP(C847,customers!$A$1:$A$1001,customers!$C$1:$C$1001,,0)))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8">
        <f>INDEX(products!$A$1:$G$49,MATCH(orders!$D847,products!$A$1:$A$49,0),MATCH(orders!L$1,products!$A$1:$G$1,0))</f>
        <v>27.945</v>
      </c>
      <c r="M847" s="8">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_xlfn.XLOOKUP(orders!C848,customers!$A$1:$A$1001,customers!$B$1:$B$1001,,0)</f>
        <v>Edin Mathe</v>
      </c>
      <c r="G848" s="2" t="str">
        <f>IF(_xlfn.XLOOKUP(C848,customers!$A$1:$A$1001,customers!$C$1:$C$1001,,0)=0," ",(_xlfn.XLOOKUP(C848,customers!$A$1:$A$1001,customers!$C$1:$C$1001,,0)))</f>
        <v xml:space="preserve">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8">
        <f>INDEX(products!$A$1:$G$49,MATCH(orders!$D848,products!$A$1:$A$49,0),MATCH(orders!L$1,products!$A$1:$G$1,0))</f>
        <v>25.874999999999996</v>
      </c>
      <c r="M848" s="8">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_xlfn.XLOOKUP(orders!C849,customers!$A$1:$A$1001,customers!$B$1:$B$1001,,0)</f>
        <v>Mordy Van Der Vlies</v>
      </c>
      <c r="G849" s="2" t="str">
        <f>IF(_xlfn.XLOOKUP(C849,customers!$A$1:$A$1001,customers!$C$1:$C$1001,,0)=0," ",(_xlfn.XLOOKUP(C849,customers!$A$1:$A$1001,customers!$C$1:$C$1001,,0)))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8">
        <f>INDEX(products!$A$1:$G$49,MATCH(orders!$D849,products!$A$1:$A$49,0),MATCH(orders!L$1,products!$A$1:$G$1,0))</f>
        <v>2.9849999999999999</v>
      </c>
      <c r="M849" s="8">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_xlfn.XLOOKUP(orders!C850,customers!$A$1:$A$1001,customers!$B$1:$B$1001,,0)</f>
        <v>Spencer Wastell</v>
      </c>
      <c r="G850" s="2" t="str">
        <f>IF(_xlfn.XLOOKUP(C850,customers!$A$1:$A$1001,customers!$C$1:$C$1001,,0)=0," ",(_xlfn.XLOOKUP(C850,customers!$A$1:$A$1001,customers!$C$1:$C$1001,,0)))</f>
        <v xml:space="preserve">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8">
        <f>INDEX(products!$A$1:$G$49,MATCH(orders!$D850,products!$A$1:$A$49,0),MATCH(orders!L$1,products!$A$1:$G$1,0))</f>
        <v>8.91</v>
      </c>
      <c r="M850" s="8">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_xlfn.XLOOKUP(orders!C851,customers!$A$1:$A$1001,customers!$B$1:$B$1001,,0)</f>
        <v>Jemimah Ethelston</v>
      </c>
      <c r="G851" s="2" t="str">
        <f>IF(_xlfn.XLOOKUP(C851,customers!$A$1:$A$1001,customers!$C$1:$C$1001,,0)=0," ",(_xlfn.XLOOKUP(C851,customers!$A$1:$A$1001,customers!$C$1:$C$1001,,0)))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8">
        <f>INDEX(products!$A$1:$G$49,MATCH(orders!$D851,products!$A$1:$A$49,0),MATCH(orders!L$1,products!$A$1:$G$1,0))</f>
        <v>3.8849999999999998</v>
      </c>
      <c r="M851" s="8">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_xlfn.XLOOKUP(orders!C852,customers!$A$1:$A$1001,customers!$B$1:$B$1001,,0)</f>
        <v>Jemimah Ethelston</v>
      </c>
      <c r="G852" s="2" t="str">
        <f>IF(_xlfn.XLOOKUP(C852,customers!$A$1:$A$1001,customers!$C$1:$C$1001,,0)=0," ",(_xlfn.XLOOKUP(C852,customers!$A$1:$A$1001,customers!$C$1:$C$1001,,0)))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8">
        <f>INDEX(products!$A$1:$G$49,MATCH(orders!$D852,products!$A$1:$A$49,0),MATCH(orders!L$1,products!$A$1:$G$1,0))</f>
        <v>3.375</v>
      </c>
      <c r="M852" s="8">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_xlfn.XLOOKUP(orders!C853,customers!$A$1:$A$1001,customers!$B$1:$B$1001,,0)</f>
        <v>Perice Eberz</v>
      </c>
      <c r="G853" s="2" t="str">
        <f>IF(_xlfn.XLOOKUP(C853,customers!$A$1:$A$1001,customers!$C$1:$C$1001,,0)=0," ",(_xlfn.XLOOKUP(C853,customers!$A$1:$A$1001,customers!$C$1:$C$1001,,0)))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8">
        <f>INDEX(products!$A$1:$G$49,MATCH(orders!$D853,products!$A$1:$A$49,0),MATCH(orders!L$1,products!$A$1:$G$1,0))</f>
        <v>7.77</v>
      </c>
      <c r="M853" s="8">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_xlfn.XLOOKUP(orders!C854,customers!$A$1:$A$1001,customers!$B$1:$B$1001,,0)</f>
        <v>Bear Gaish</v>
      </c>
      <c r="G854" s="2" t="str">
        <f>IF(_xlfn.XLOOKUP(C854,customers!$A$1:$A$1001,customers!$C$1:$C$1001,,0)=0," ",(_xlfn.XLOOKUP(C854,customers!$A$1:$A$1001,customers!$C$1:$C$1001,,0)))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8">
        <f>INDEX(products!$A$1:$G$49,MATCH(orders!$D854,products!$A$1:$A$49,0),MATCH(orders!L$1,products!$A$1:$G$1,0))</f>
        <v>29.784999999999997</v>
      </c>
      <c r="M854" s="8">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_xlfn.XLOOKUP(orders!C855,customers!$A$1:$A$1001,customers!$B$1:$B$1001,,0)</f>
        <v>Lynnea Danton</v>
      </c>
      <c r="G855" s="2" t="str">
        <f>IF(_xlfn.XLOOKUP(C855,customers!$A$1:$A$1001,customers!$C$1:$C$1001,,0)=0," ",(_xlfn.XLOOKUP(C855,customers!$A$1:$A$1001,customers!$C$1:$C$1001,,0)))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8">
        <f>INDEX(products!$A$1:$G$49,MATCH(orders!$D855,products!$A$1:$A$49,0),MATCH(orders!L$1,products!$A$1:$G$1,0))</f>
        <v>9.9499999999999993</v>
      </c>
      <c r="M855" s="8">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_xlfn.XLOOKUP(orders!C856,customers!$A$1:$A$1001,customers!$B$1:$B$1001,,0)</f>
        <v>Skipton Morrall</v>
      </c>
      <c r="G856" s="2" t="str">
        <f>IF(_xlfn.XLOOKUP(C856,customers!$A$1:$A$1001,customers!$C$1:$C$1001,,0)=0," ",(_xlfn.XLOOKUP(C856,customers!$A$1:$A$1001,customers!$C$1:$C$1001,,0)))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8">
        <f>INDEX(products!$A$1:$G$49,MATCH(orders!$D856,products!$A$1:$A$49,0),MATCH(orders!L$1,products!$A$1:$G$1,0))</f>
        <v>7.169999999999999</v>
      </c>
      <c r="M856" s="8">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_xlfn.XLOOKUP(orders!C857,customers!$A$1:$A$1001,customers!$B$1:$B$1001,,0)</f>
        <v>Devan Crownshaw</v>
      </c>
      <c r="G857" s="2" t="str">
        <f>IF(_xlfn.XLOOKUP(C857,customers!$A$1:$A$1001,customers!$C$1:$C$1001,,0)=0," ",(_xlfn.XLOOKUP(C857,customers!$A$1:$A$1001,customers!$C$1:$C$1001,,0)))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8">
        <f>INDEX(products!$A$1:$G$49,MATCH(orders!$D857,products!$A$1:$A$49,0),MATCH(orders!L$1,products!$A$1:$G$1,0))</f>
        <v>29.784999999999997</v>
      </c>
      <c r="M857" s="8">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_xlfn.XLOOKUP(orders!C858,customers!$A$1:$A$1001,customers!$B$1:$B$1001,,0)</f>
        <v>Odelia Skerme</v>
      </c>
      <c r="G858" s="2" t="str">
        <f>IF(_xlfn.XLOOKUP(C858,customers!$A$1:$A$1001,customers!$C$1:$C$1001,,0)=0," ",(_xlfn.XLOOKUP(C858,customers!$A$1:$A$1001,customers!$C$1:$C$1001,,0)))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8">
        <f>INDEX(products!$A$1:$G$49,MATCH(orders!$D858,products!$A$1:$A$49,0),MATCH(orders!L$1,products!$A$1:$G$1,0))</f>
        <v>4.3650000000000002</v>
      </c>
      <c r="M858" s="8">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_xlfn.XLOOKUP(orders!C859,customers!$A$1:$A$1001,customers!$B$1:$B$1001,,0)</f>
        <v>Joceline Reddoch</v>
      </c>
      <c r="G859" s="2" t="str">
        <f>IF(_xlfn.XLOOKUP(C859,customers!$A$1:$A$1001,customers!$C$1:$C$1001,,0)=0," ",(_xlfn.XLOOKUP(C859,customers!$A$1:$A$1001,customers!$C$1:$C$1001,,0)))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8">
        <f>INDEX(products!$A$1:$G$49,MATCH(orders!$D859,products!$A$1:$A$49,0),MATCH(orders!L$1,products!$A$1:$G$1,0))</f>
        <v>27.484999999999996</v>
      </c>
      <c r="M859" s="8">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_xlfn.XLOOKUP(orders!C860,customers!$A$1:$A$1001,customers!$B$1:$B$1001,,0)</f>
        <v>Shelley Titley</v>
      </c>
      <c r="G860" s="2" t="str">
        <f>IF(_xlfn.XLOOKUP(C860,customers!$A$1:$A$1001,customers!$C$1:$C$1001,,0)=0," ",(_xlfn.XLOOKUP(C860,customers!$A$1:$A$1001,customers!$C$1:$C$1001,,0)))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8">
        <f>INDEX(products!$A$1:$G$49,MATCH(orders!$D860,products!$A$1:$A$49,0),MATCH(orders!L$1,products!$A$1:$G$1,0))</f>
        <v>8.73</v>
      </c>
      <c r="M860" s="8">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_xlfn.XLOOKUP(orders!C861,customers!$A$1:$A$1001,customers!$B$1:$B$1001,,0)</f>
        <v>Redd Simao</v>
      </c>
      <c r="G861" s="2" t="str">
        <f>IF(_xlfn.XLOOKUP(C861,customers!$A$1:$A$1001,customers!$C$1:$C$1001,,0)=0," ",(_xlfn.XLOOKUP(C861,customers!$A$1:$A$1001,customers!$C$1:$C$1001,,0)))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8">
        <f>INDEX(products!$A$1:$G$49,MATCH(orders!$D861,products!$A$1:$A$49,0),MATCH(orders!L$1,products!$A$1:$G$1,0))</f>
        <v>29.784999999999997</v>
      </c>
      <c r="M861" s="8">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_xlfn.XLOOKUP(orders!C862,customers!$A$1:$A$1001,customers!$B$1:$B$1001,,0)</f>
        <v>Cece Inker</v>
      </c>
      <c r="G862" s="2" t="str">
        <f>IF(_xlfn.XLOOKUP(C862,customers!$A$1:$A$1001,customers!$C$1:$C$1001,,0)=0," ",(_xlfn.XLOOKUP(C862,customers!$A$1:$A$1001,customers!$C$1:$C$1001,,0)))</f>
        <v xml:space="preserve">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8">
        <f>INDEX(products!$A$1:$G$49,MATCH(orders!$D862,products!$A$1:$A$49,0),MATCH(orders!L$1,products!$A$1:$G$1,0))</f>
        <v>25.874999999999996</v>
      </c>
      <c r="M862" s="8">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_xlfn.XLOOKUP(orders!C863,customers!$A$1:$A$1001,customers!$B$1:$B$1001,,0)</f>
        <v>Noel Chisholm</v>
      </c>
      <c r="G863" s="2" t="str">
        <f>IF(_xlfn.XLOOKUP(C863,customers!$A$1:$A$1001,customers!$C$1:$C$1001,,0)=0," ",(_xlfn.XLOOKUP(C863,customers!$A$1:$A$1001,customers!$C$1:$C$1001,,0)))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8">
        <f>INDEX(products!$A$1:$G$49,MATCH(orders!$D863,products!$A$1:$A$49,0),MATCH(orders!L$1,products!$A$1:$G$1,0))</f>
        <v>12.95</v>
      </c>
      <c r="M863" s="8">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_xlfn.XLOOKUP(orders!C864,customers!$A$1:$A$1001,customers!$B$1:$B$1001,,0)</f>
        <v>Grazia Oats</v>
      </c>
      <c r="G864" s="2" t="str">
        <f>IF(_xlfn.XLOOKUP(C864,customers!$A$1:$A$1001,customers!$C$1:$C$1001,,0)=0," ",(_xlfn.XLOOKUP(C864,customers!$A$1:$A$1001,customers!$C$1:$C$1001,,0)))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8">
        <f>INDEX(products!$A$1:$G$49,MATCH(orders!$D864,products!$A$1:$A$49,0),MATCH(orders!L$1,products!$A$1:$G$1,0))</f>
        <v>9.9499999999999993</v>
      </c>
      <c r="M864" s="8">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_xlfn.XLOOKUP(orders!C865,customers!$A$1:$A$1001,customers!$B$1:$B$1001,,0)</f>
        <v>Meade Birkin</v>
      </c>
      <c r="G865" s="2" t="str">
        <f>IF(_xlfn.XLOOKUP(C865,customers!$A$1:$A$1001,customers!$C$1:$C$1001,,0)=0," ",(_xlfn.XLOOKUP(C865,customers!$A$1:$A$1001,customers!$C$1:$C$1001,,0)))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8">
        <f>INDEX(products!$A$1:$G$49,MATCH(orders!$D865,products!$A$1:$A$49,0),MATCH(orders!L$1,products!$A$1:$G$1,0))</f>
        <v>14.55</v>
      </c>
      <c r="M865" s="8">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_xlfn.XLOOKUP(orders!C866,customers!$A$1:$A$1001,customers!$B$1:$B$1001,,0)</f>
        <v>Ronda Pyson</v>
      </c>
      <c r="G866" s="2" t="str">
        <f>IF(_xlfn.XLOOKUP(C866,customers!$A$1:$A$1001,customers!$C$1:$C$1001,,0)=0," ",(_xlfn.XLOOKUP(C866,customers!$A$1:$A$1001,customers!$C$1:$C$1001,,0)))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8">
        <f>INDEX(products!$A$1:$G$49,MATCH(orders!$D866,products!$A$1:$A$49,0),MATCH(orders!L$1,products!$A$1:$G$1,0))</f>
        <v>3.5849999999999995</v>
      </c>
      <c r="M866" s="8">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_xlfn.XLOOKUP(orders!C867,customers!$A$1:$A$1001,customers!$B$1:$B$1001,,0)</f>
        <v>Modesty MacConnechie</v>
      </c>
      <c r="G867" s="2" t="str">
        <f>IF(_xlfn.XLOOKUP(C867,customers!$A$1:$A$1001,customers!$C$1:$C$1001,,0)=0," ",(_xlfn.XLOOKUP(C867,customers!$A$1:$A$1001,customers!$C$1:$C$1001,,0)))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8">
        <f>INDEX(products!$A$1:$G$49,MATCH(orders!$D867,products!$A$1:$A$49,0),MATCH(orders!L$1,products!$A$1:$G$1,0))</f>
        <v>6.75</v>
      </c>
      <c r="M867" s="8">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_xlfn.XLOOKUP(orders!C868,customers!$A$1:$A$1001,customers!$B$1:$B$1001,,0)</f>
        <v>Rafaela Treacher</v>
      </c>
      <c r="G868" s="2" t="str">
        <f>IF(_xlfn.XLOOKUP(C868,customers!$A$1:$A$1001,customers!$C$1:$C$1001,,0)=0," ",(_xlfn.XLOOKUP(C868,customers!$A$1:$A$1001,customers!$C$1:$C$1001,,0)))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8">
        <f>INDEX(products!$A$1:$G$49,MATCH(orders!$D868,products!$A$1:$A$49,0),MATCH(orders!L$1,products!$A$1:$G$1,0))</f>
        <v>5.97</v>
      </c>
      <c r="M868" s="8">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_xlfn.XLOOKUP(orders!C869,customers!$A$1:$A$1001,customers!$B$1:$B$1001,,0)</f>
        <v>Bee Fattorini</v>
      </c>
      <c r="G869" s="2" t="str">
        <f>IF(_xlfn.XLOOKUP(C869,customers!$A$1:$A$1001,customers!$C$1:$C$1001,,0)=0," ",(_xlfn.XLOOKUP(C869,customers!$A$1:$A$1001,customers!$C$1:$C$1001,,0)))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8">
        <f>INDEX(products!$A$1:$G$49,MATCH(orders!$D869,products!$A$1:$A$49,0),MATCH(orders!L$1,products!$A$1:$G$1,0))</f>
        <v>29.784999999999997</v>
      </c>
      <c r="M869" s="8">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_xlfn.XLOOKUP(orders!C870,customers!$A$1:$A$1001,customers!$B$1:$B$1001,,0)</f>
        <v>Margie Palleske</v>
      </c>
      <c r="G870" s="2" t="str">
        <f>IF(_xlfn.XLOOKUP(C870,customers!$A$1:$A$1001,customers!$C$1:$C$1001,,0)=0," ",(_xlfn.XLOOKUP(C870,customers!$A$1:$A$1001,customers!$C$1:$C$1001,,0)))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8">
        <f>INDEX(products!$A$1:$G$49,MATCH(orders!$D870,products!$A$1:$A$49,0),MATCH(orders!L$1,products!$A$1:$G$1,0))</f>
        <v>8.25</v>
      </c>
      <c r="M870" s="8">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_xlfn.XLOOKUP(orders!C871,customers!$A$1:$A$1001,customers!$B$1:$B$1001,,0)</f>
        <v>Alexina Randals</v>
      </c>
      <c r="G871" s="2" t="str">
        <f>IF(_xlfn.XLOOKUP(C871,customers!$A$1:$A$1001,customers!$C$1:$C$1001,,0)=0," ",(_xlfn.XLOOKUP(C871,customers!$A$1:$A$1001,customers!$C$1:$C$1001,,0)))</f>
        <v xml:space="preserve">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8">
        <f>INDEX(products!$A$1:$G$49,MATCH(orders!$D871,products!$A$1:$A$49,0),MATCH(orders!L$1,products!$A$1:$G$1,0))</f>
        <v>5.97</v>
      </c>
      <c r="M871" s="8">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_xlfn.XLOOKUP(orders!C872,customers!$A$1:$A$1001,customers!$B$1:$B$1001,,0)</f>
        <v>Filip Antcliffe</v>
      </c>
      <c r="G872" s="2" t="str">
        <f>IF(_xlfn.XLOOKUP(C872,customers!$A$1:$A$1001,customers!$C$1:$C$1001,,0)=0," ",(_xlfn.XLOOKUP(C872,customers!$A$1:$A$1001,customers!$C$1:$C$1001,,0)))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8">
        <f>INDEX(products!$A$1:$G$49,MATCH(orders!$D872,products!$A$1:$A$49,0),MATCH(orders!L$1,products!$A$1:$G$1,0))</f>
        <v>7.29</v>
      </c>
      <c r="M872" s="8">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_xlfn.XLOOKUP(orders!C873,customers!$A$1:$A$1001,customers!$B$1:$B$1001,,0)</f>
        <v>Peyter Matignon</v>
      </c>
      <c r="G873" s="2" t="str">
        <f>IF(_xlfn.XLOOKUP(C873,customers!$A$1:$A$1001,customers!$C$1:$C$1001,,0)=0," ",(_xlfn.XLOOKUP(C873,customers!$A$1:$A$1001,customers!$C$1:$C$1001,,0)))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8">
        <f>INDEX(products!$A$1:$G$49,MATCH(orders!$D873,products!$A$1:$A$49,0),MATCH(orders!L$1,products!$A$1:$G$1,0))</f>
        <v>14.85</v>
      </c>
      <c r="M873" s="8">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_xlfn.XLOOKUP(orders!C874,customers!$A$1:$A$1001,customers!$B$1:$B$1001,,0)</f>
        <v>Claudie Weond</v>
      </c>
      <c r="G874" s="2" t="str">
        <f>IF(_xlfn.XLOOKUP(C874,customers!$A$1:$A$1001,customers!$C$1:$C$1001,,0)=0," ",(_xlfn.XLOOKUP(C874,customers!$A$1:$A$1001,customers!$C$1:$C$1001,,0)))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8">
        <f>INDEX(products!$A$1:$G$49,MATCH(orders!$D874,products!$A$1:$A$49,0),MATCH(orders!L$1,products!$A$1:$G$1,0))</f>
        <v>11.25</v>
      </c>
      <c r="M874" s="8">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_xlfn.XLOOKUP(orders!C875,customers!$A$1:$A$1001,customers!$B$1:$B$1001,,0)</f>
        <v>Modesty MacConnechie</v>
      </c>
      <c r="G875" s="2" t="str">
        <f>IF(_xlfn.XLOOKUP(C875,customers!$A$1:$A$1001,customers!$C$1:$C$1001,,0)=0," ",(_xlfn.XLOOKUP(C875,customers!$A$1:$A$1001,customers!$C$1:$C$1001,,0)))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8">
        <f>INDEX(products!$A$1:$G$49,MATCH(orders!$D875,products!$A$1:$A$49,0),MATCH(orders!L$1,products!$A$1:$G$1,0))</f>
        <v>2.9849999999999999</v>
      </c>
      <c r="M875" s="8">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_xlfn.XLOOKUP(orders!C876,customers!$A$1:$A$1001,customers!$B$1:$B$1001,,0)</f>
        <v>Jaquenette Skentelbery</v>
      </c>
      <c r="G876" s="2" t="str">
        <f>IF(_xlfn.XLOOKUP(C876,customers!$A$1:$A$1001,customers!$C$1:$C$1001,,0)=0," ",(_xlfn.XLOOKUP(C876,customers!$A$1:$A$1001,customers!$C$1:$C$1001,,0)))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8">
        <f>INDEX(products!$A$1:$G$49,MATCH(orders!$D876,products!$A$1:$A$49,0),MATCH(orders!L$1,products!$A$1:$G$1,0))</f>
        <v>12.95</v>
      </c>
      <c r="M876" s="8">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_xlfn.XLOOKUP(orders!C877,customers!$A$1:$A$1001,customers!$B$1:$B$1001,,0)</f>
        <v>Orazio Comber</v>
      </c>
      <c r="G877" s="2" t="str">
        <f>IF(_xlfn.XLOOKUP(C877,customers!$A$1:$A$1001,customers!$C$1:$C$1001,,0)=0," ",(_xlfn.XLOOKUP(C877,customers!$A$1:$A$1001,customers!$C$1:$C$1001,,0)))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8">
        <f>INDEX(products!$A$1:$G$49,MATCH(orders!$D877,products!$A$1:$A$49,0),MATCH(orders!L$1,products!$A$1:$G$1,0))</f>
        <v>8.73</v>
      </c>
      <c r="M877" s="8">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_xlfn.XLOOKUP(orders!C878,customers!$A$1:$A$1001,customers!$B$1:$B$1001,,0)</f>
        <v>Orazio Comber</v>
      </c>
      <c r="G878" s="2" t="str">
        <f>IF(_xlfn.XLOOKUP(C878,customers!$A$1:$A$1001,customers!$C$1:$C$1001,,0)=0," ",(_xlfn.XLOOKUP(C878,customers!$A$1:$A$1001,customers!$C$1:$C$1001,,0)))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8">
        <f>INDEX(products!$A$1:$G$49,MATCH(orders!$D878,products!$A$1:$A$49,0),MATCH(orders!L$1,products!$A$1:$G$1,0))</f>
        <v>7.77</v>
      </c>
      <c r="M878" s="8">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_xlfn.XLOOKUP(orders!C879,customers!$A$1:$A$1001,customers!$B$1:$B$1001,,0)</f>
        <v>Zachary Tramel</v>
      </c>
      <c r="G879" s="2" t="str">
        <f>IF(_xlfn.XLOOKUP(C879,customers!$A$1:$A$1001,customers!$C$1:$C$1001,,0)=0," ",(_xlfn.XLOOKUP(C879,customers!$A$1:$A$1001,customers!$C$1:$C$1001,,0)))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8">
        <f>INDEX(products!$A$1:$G$49,MATCH(orders!$D879,products!$A$1:$A$49,0),MATCH(orders!L$1,products!$A$1:$G$1,0))</f>
        <v>9.51</v>
      </c>
      <c r="M879" s="8">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_xlfn.XLOOKUP(orders!C880,customers!$A$1:$A$1001,customers!$B$1:$B$1001,,0)</f>
        <v>Izaak Primak</v>
      </c>
      <c r="G880" s="2" t="str">
        <f>IF(_xlfn.XLOOKUP(C880,customers!$A$1:$A$1001,customers!$C$1:$C$1001,,0)=0," ",(_xlfn.XLOOKUP(C880,customers!$A$1:$A$1001,customers!$C$1:$C$1001,,0)))</f>
        <v xml:space="preserve">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8">
        <f>INDEX(products!$A$1:$G$49,MATCH(orders!$D880,products!$A$1:$A$49,0),MATCH(orders!L$1,products!$A$1:$G$1,0))</f>
        <v>27.484999999999996</v>
      </c>
      <c r="M880" s="8">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_xlfn.XLOOKUP(orders!C881,customers!$A$1:$A$1001,customers!$B$1:$B$1001,,0)</f>
        <v>Brittani Thoresbie</v>
      </c>
      <c r="G881" s="2" t="str">
        <f>IF(_xlfn.XLOOKUP(C881,customers!$A$1:$A$1001,customers!$C$1:$C$1001,,0)=0," ",(_xlfn.XLOOKUP(C881,customers!$A$1:$A$1001,customers!$C$1:$C$1001,,0)))</f>
        <v xml:space="preserve">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8">
        <f>INDEX(products!$A$1:$G$49,MATCH(orders!$D881,products!$A$1:$A$49,0),MATCH(orders!L$1,products!$A$1:$G$1,0))</f>
        <v>3.645</v>
      </c>
      <c r="M881" s="8">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_xlfn.XLOOKUP(orders!C882,customers!$A$1:$A$1001,customers!$B$1:$B$1001,,0)</f>
        <v>Constanta Hatfull</v>
      </c>
      <c r="G882" s="2" t="str">
        <f>IF(_xlfn.XLOOKUP(C882,customers!$A$1:$A$1001,customers!$C$1:$C$1001,,0)=0," ",(_xlfn.XLOOKUP(C882,customers!$A$1:$A$1001,customers!$C$1:$C$1001,,0)))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8">
        <f>INDEX(products!$A$1:$G$49,MATCH(orders!$D882,products!$A$1:$A$49,0),MATCH(orders!L$1,products!$A$1:$G$1,0))</f>
        <v>3.5849999999999995</v>
      </c>
      <c r="M882" s="8">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_xlfn.XLOOKUP(orders!C883,customers!$A$1:$A$1001,customers!$B$1:$B$1001,,0)</f>
        <v>Bobbe Castagneto</v>
      </c>
      <c r="G883" s="2" t="str">
        <f>IF(_xlfn.XLOOKUP(C883,customers!$A$1:$A$1001,customers!$C$1:$C$1001,,0)=0," ",(_xlfn.XLOOKUP(C883,customers!$A$1:$A$1001,customers!$C$1:$C$1001,,0)))</f>
        <v xml:space="preserve">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8">
        <f>INDEX(products!$A$1:$G$49,MATCH(orders!$D883,products!$A$1:$A$49,0),MATCH(orders!L$1,products!$A$1:$G$1,0))</f>
        <v>3.8849999999999998</v>
      </c>
      <c r="M883" s="8">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_xlfn.XLOOKUP(orders!C884,customers!$A$1:$A$1001,customers!$B$1:$B$1001,,0)</f>
        <v>Kippie Marrison</v>
      </c>
      <c r="G884" s="2" t="str">
        <f>IF(_xlfn.XLOOKUP(C884,customers!$A$1:$A$1001,customers!$C$1:$C$1001,,0)=0," ",(_xlfn.XLOOKUP(C884,customers!$A$1:$A$1001,customers!$C$1:$C$1001,,0)))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8">
        <f>INDEX(products!$A$1:$G$49,MATCH(orders!$D884,products!$A$1:$A$49,0),MATCH(orders!L$1,products!$A$1:$G$1,0))</f>
        <v>22.884999999999998</v>
      </c>
      <c r="M884" s="8">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_xlfn.XLOOKUP(orders!C885,customers!$A$1:$A$1001,customers!$B$1:$B$1001,,0)</f>
        <v>Lindon Agnolo</v>
      </c>
      <c r="G885" s="2" t="str">
        <f>IF(_xlfn.XLOOKUP(C885,customers!$A$1:$A$1001,customers!$C$1:$C$1001,,0)=0," ",(_xlfn.XLOOKUP(C885,customers!$A$1:$A$1001,customers!$C$1:$C$1001,,0)))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8">
        <f>INDEX(products!$A$1:$G$49,MATCH(orders!$D885,products!$A$1:$A$49,0),MATCH(orders!L$1,products!$A$1:$G$1,0))</f>
        <v>25.874999999999996</v>
      </c>
      <c r="M885" s="8">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_xlfn.XLOOKUP(orders!C886,customers!$A$1:$A$1001,customers!$B$1:$B$1001,,0)</f>
        <v>Delainey Kiddy</v>
      </c>
      <c r="G886" s="2" t="str">
        <f>IF(_xlfn.XLOOKUP(C886,customers!$A$1:$A$1001,customers!$C$1:$C$1001,,0)=0," ",(_xlfn.XLOOKUP(C886,customers!$A$1:$A$1001,customers!$C$1:$C$1001,,0)))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8">
        <f>INDEX(products!$A$1:$G$49,MATCH(orders!$D886,products!$A$1:$A$49,0),MATCH(orders!L$1,products!$A$1:$G$1,0))</f>
        <v>5.3699999999999992</v>
      </c>
      <c r="M886" s="8">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_xlfn.XLOOKUP(orders!C887,customers!$A$1:$A$1001,customers!$B$1:$B$1001,,0)</f>
        <v>Helli Petroulis</v>
      </c>
      <c r="G887" s="2" t="str">
        <f>IF(_xlfn.XLOOKUP(C887,customers!$A$1:$A$1001,customers!$C$1:$C$1001,,0)=0," ",(_xlfn.XLOOKUP(C887,customers!$A$1:$A$1001,customers!$C$1:$C$1001,,0)))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8">
        <f>INDEX(products!$A$1:$G$49,MATCH(orders!$D887,products!$A$1:$A$49,0),MATCH(orders!L$1,products!$A$1:$G$1,0))</f>
        <v>20.584999999999997</v>
      </c>
      <c r="M887" s="8">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_xlfn.XLOOKUP(orders!C888,customers!$A$1:$A$1001,customers!$B$1:$B$1001,,0)</f>
        <v>Marty Scholl</v>
      </c>
      <c r="G888" s="2" t="str">
        <f>IF(_xlfn.XLOOKUP(C888,customers!$A$1:$A$1001,customers!$C$1:$C$1001,,0)=0," ",(_xlfn.XLOOKUP(C888,customers!$A$1:$A$1001,customers!$C$1:$C$1001,,0)))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8">
        <f>INDEX(products!$A$1:$G$49,MATCH(orders!$D888,products!$A$1:$A$49,0),MATCH(orders!L$1,products!$A$1:$G$1,0))</f>
        <v>8.73</v>
      </c>
      <c r="M888" s="8">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_xlfn.XLOOKUP(orders!C889,customers!$A$1:$A$1001,customers!$B$1:$B$1001,,0)</f>
        <v>Kienan Ferson</v>
      </c>
      <c r="G889" s="2" t="str">
        <f>IF(_xlfn.XLOOKUP(C889,customers!$A$1:$A$1001,customers!$C$1:$C$1001,,0)=0," ",(_xlfn.XLOOKUP(C889,customers!$A$1:$A$1001,customers!$C$1:$C$1001,,0)))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8">
        <f>INDEX(products!$A$1:$G$49,MATCH(orders!$D889,products!$A$1:$A$49,0),MATCH(orders!L$1,products!$A$1:$G$1,0))</f>
        <v>4.4550000000000001</v>
      </c>
      <c r="M889" s="8">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_xlfn.XLOOKUP(orders!C890,customers!$A$1:$A$1001,customers!$B$1:$B$1001,,0)</f>
        <v>Blake Kelloway</v>
      </c>
      <c r="G890" s="2" t="str">
        <f>IF(_xlfn.XLOOKUP(C890,customers!$A$1:$A$1001,customers!$C$1:$C$1001,,0)=0," ",(_xlfn.XLOOKUP(C890,customers!$A$1:$A$1001,customers!$C$1:$C$1001,,0)))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8">
        <f>INDEX(products!$A$1:$G$49,MATCH(orders!$D890,products!$A$1:$A$49,0),MATCH(orders!L$1,products!$A$1:$G$1,0))</f>
        <v>3.8849999999999998</v>
      </c>
      <c r="M890" s="8">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_xlfn.XLOOKUP(orders!C891,customers!$A$1:$A$1001,customers!$B$1:$B$1001,,0)</f>
        <v>Scarlett Oliffe</v>
      </c>
      <c r="G891" s="2" t="str">
        <f>IF(_xlfn.XLOOKUP(C891,customers!$A$1:$A$1001,customers!$C$1:$C$1001,,0)=0," ",(_xlfn.XLOOKUP(C891,customers!$A$1:$A$1001,customers!$C$1:$C$1001,,0)))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8">
        <f>INDEX(products!$A$1:$G$49,MATCH(orders!$D891,products!$A$1:$A$49,0),MATCH(orders!L$1,products!$A$1:$G$1,0))</f>
        <v>2.6849999999999996</v>
      </c>
      <c r="M891" s="8">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_xlfn.XLOOKUP(orders!C892,customers!$A$1:$A$1001,customers!$B$1:$B$1001,,0)</f>
        <v>Kippie Marrison</v>
      </c>
      <c r="G892" s="2" t="str">
        <f>IF(_xlfn.XLOOKUP(C892,customers!$A$1:$A$1001,customers!$C$1:$C$1001,,0)=0," ",(_xlfn.XLOOKUP(C892,customers!$A$1:$A$1001,customers!$C$1:$C$1001,,0)))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8">
        <f>INDEX(products!$A$1:$G$49,MATCH(orders!$D892,products!$A$1:$A$49,0),MATCH(orders!L$1,products!$A$1:$G$1,0))</f>
        <v>20.584999999999997</v>
      </c>
      <c r="M892" s="8">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_xlfn.XLOOKUP(orders!C893,customers!$A$1:$A$1001,customers!$B$1:$B$1001,,0)</f>
        <v>Celestia Dolohunty</v>
      </c>
      <c r="G893" s="2" t="str">
        <f>IF(_xlfn.XLOOKUP(C893,customers!$A$1:$A$1001,customers!$C$1:$C$1001,,0)=0," ",(_xlfn.XLOOKUP(C893,customers!$A$1:$A$1001,customers!$C$1:$C$1001,,0)))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8">
        <f>INDEX(products!$A$1:$G$49,MATCH(orders!$D893,products!$A$1:$A$49,0),MATCH(orders!L$1,products!$A$1:$G$1,0))</f>
        <v>22.884999999999998</v>
      </c>
      <c r="M893" s="8">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_xlfn.XLOOKUP(orders!C894,customers!$A$1:$A$1001,customers!$B$1:$B$1001,,0)</f>
        <v>Patsy Vasilenko</v>
      </c>
      <c r="G894" s="2" t="str">
        <f>IF(_xlfn.XLOOKUP(C894,customers!$A$1:$A$1001,customers!$C$1:$C$1001,,0)=0," ",(_xlfn.XLOOKUP(C894,customers!$A$1:$A$1001,customers!$C$1:$C$1001,,0)))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8">
        <f>INDEX(products!$A$1:$G$49,MATCH(orders!$D894,products!$A$1:$A$49,0),MATCH(orders!L$1,products!$A$1:$G$1,0))</f>
        <v>4.125</v>
      </c>
      <c r="M894" s="8">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_xlfn.XLOOKUP(orders!C895,customers!$A$1:$A$1001,customers!$B$1:$B$1001,,0)</f>
        <v>Raphaela Schankelborg</v>
      </c>
      <c r="G895" s="2" t="str">
        <f>IF(_xlfn.XLOOKUP(C895,customers!$A$1:$A$1001,customers!$C$1:$C$1001,,0)=0," ",(_xlfn.XLOOKUP(C895,customers!$A$1:$A$1001,customers!$C$1:$C$1001,,0)))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8">
        <f>INDEX(products!$A$1:$G$49,MATCH(orders!$D895,products!$A$1:$A$49,0),MATCH(orders!L$1,products!$A$1:$G$1,0))</f>
        <v>9.51</v>
      </c>
      <c r="M895" s="8">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_xlfn.XLOOKUP(orders!C896,customers!$A$1:$A$1001,customers!$B$1:$B$1001,,0)</f>
        <v>Sharity Wickens</v>
      </c>
      <c r="G896" s="2" t="str">
        <f>IF(_xlfn.XLOOKUP(C896,customers!$A$1:$A$1001,customers!$C$1:$C$1001,,0)=0," ",(_xlfn.XLOOKUP(C896,customers!$A$1:$A$1001,customers!$C$1:$C$1001,,0)))</f>
        <v xml:space="preserve">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8">
        <f>INDEX(products!$A$1:$G$49,MATCH(orders!$D896,products!$A$1:$A$49,0),MATCH(orders!L$1,products!$A$1:$G$1,0))</f>
        <v>20.584999999999997</v>
      </c>
      <c r="M896" s="8">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_xlfn.XLOOKUP(orders!C897,customers!$A$1:$A$1001,customers!$B$1:$B$1001,,0)</f>
        <v>Derick Snow</v>
      </c>
      <c r="G897" s="2" t="str">
        <f>IF(_xlfn.XLOOKUP(C897,customers!$A$1:$A$1001,customers!$C$1:$C$1001,,0)=0," ",(_xlfn.XLOOKUP(C897,customers!$A$1:$A$1001,customers!$C$1:$C$1001,,0)))</f>
        <v xml:space="preserve">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8">
        <f>INDEX(products!$A$1:$G$49,MATCH(orders!$D897,products!$A$1:$A$49,0),MATCH(orders!L$1,products!$A$1:$G$1,0))</f>
        <v>31.624999999999996</v>
      </c>
      <c r="M897" s="8">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_xlfn.XLOOKUP(orders!C898,customers!$A$1:$A$1001,customers!$B$1:$B$1001,,0)</f>
        <v>Baxy Cargen</v>
      </c>
      <c r="G898" s="2" t="str">
        <f>IF(_xlfn.XLOOKUP(C898,customers!$A$1:$A$1001,customers!$C$1:$C$1001,,0)=0," ",(_xlfn.XLOOKUP(C898,customers!$A$1:$A$1001,customers!$C$1:$C$1001,,0)))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8">
        <f>INDEX(products!$A$1:$G$49,MATCH(orders!$D898,products!$A$1:$A$49,0),MATCH(orders!L$1,products!$A$1:$G$1,0))</f>
        <v>5.3699999999999992</v>
      </c>
      <c r="M898" s="8">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_xlfn.XLOOKUP(orders!C899,customers!$A$1:$A$1001,customers!$B$1:$B$1001,,0)</f>
        <v>Ryann Stickler</v>
      </c>
      <c r="G899" s="2" t="str">
        <f>IF(_xlfn.XLOOKUP(C899,customers!$A$1:$A$1001,customers!$C$1:$C$1001,,0)=0," ",(_xlfn.XLOOKUP(C899,customers!$A$1:$A$1001,customers!$C$1:$C$1001,,0)))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8">
        <f>INDEX(products!$A$1:$G$49,MATCH(orders!$D899,products!$A$1:$A$49,0),MATCH(orders!L$1,products!$A$1:$G$1,0))</f>
        <v>12.15</v>
      </c>
      <c r="M899" s="8">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_xlfn.XLOOKUP(orders!C900,customers!$A$1:$A$1001,customers!$B$1:$B$1001,,0)</f>
        <v>Daryn Cassius</v>
      </c>
      <c r="G900" s="2" t="str">
        <f>IF(_xlfn.XLOOKUP(C900,customers!$A$1:$A$1001,customers!$C$1:$C$1001,,0)=0," ",(_xlfn.XLOOKUP(C900,customers!$A$1:$A$1001,customers!$C$1:$C$1001,,0)))</f>
        <v xml:space="preserve">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8">
        <f>INDEX(products!$A$1:$G$49,MATCH(orders!$D900,products!$A$1:$A$49,0),MATCH(orders!L$1,products!$A$1:$G$1,0))</f>
        <v>7.169999999999999</v>
      </c>
      <c r="M900" s="8">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_xlfn.XLOOKUP(orders!C901,customers!$A$1:$A$1001,customers!$B$1:$B$1001,,0)</f>
        <v>Derick Snow</v>
      </c>
      <c r="G901" s="2" t="str">
        <f>IF(_xlfn.XLOOKUP(C901,customers!$A$1:$A$1001,customers!$C$1:$C$1001,,0)=0," ",(_xlfn.XLOOKUP(C901,customers!$A$1:$A$1001,customers!$C$1:$C$1001,,0)))</f>
        <v xml:space="preserve">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8">
        <f>INDEX(products!$A$1:$G$49,MATCH(orders!$D901,products!$A$1:$A$49,0),MATCH(orders!L$1,products!$A$1:$G$1,0))</f>
        <v>14.55</v>
      </c>
      <c r="M901" s="8">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_xlfn.XLOOKUP(orders!C902,customers!$A$1:$A$1001,customers!$B$1:$B$1001,,0)</f>
        <v>Skelly Dolohunty</v>
      </c>
      <c r="G902" s="2" t="str">
        <f>IF(_xlfn.XLOOKUP(C902,customers!$A$1:$A$1001,customers!$C$1:$C$1001,,0)=0," ",(_xlfn.XLOOKUP(C902,customers!$A$1:$A$1001,customers!$C$1:$C$1001,,0)))</f>
        <v xml:space="preserve">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8">
        <f>INDEX(products!$A$1:$G$49,MATCH(orders!$D902,products!$A$1:$A$49,0),MATCH(orders!L$1,products!$A$1:$G$1,0))</f>
        <v>15.85</v>
      </c>
      <c r="M902" s="8">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_xlfn.XLOOKUP(orders!C903,customers!$A$1:$A$1001,customers!$B$1:$B$1001,,0)</f>
        <v>Drake Jevon</v>
      </c>
      <c r="G903" s="2" t="str">
        <f>IF(_xlfn.XLOOKUP(C903,customers!$A$1:$A$1001,customers!$C$1:$C$1001,,0)=0," ",(_xlfn.XLOOKUP(C903,customers!$A$1:$A$1001,customers!$C$1:$C$1001,,0)))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8">
        <f>INDEX(products!$A$1:$G$49,MATCH(orders!$D903,products!$A$1:$A$49,0),MATCH(orders!L$1,products!$A$1:$G$1,0))</f>
        <v>3.5849999999999995</v>
      </c>
      <c r="M903" s="8">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_xlfn.XLOOKUP(orders!C904,customers!$A$1:$A$1001,customers!$B$1:$B$1001,,0)</f>
        <v>Hall Ranner</v>
      </c>
      <c r="G904" s="2" t="str">
        <f>IF(_xlfn.XLOOKUP(C904,customers!$A$1:$A$1001,customers!$C$1:$C$1001,,0)=0," ",(_xlfn.XLOOKUP(C904,customers!$A$1:$A$1001,customers!$C$1:$C$1001,,0)))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8">
        <f>INDEX(products!$A$1:$G$49,MATCH(orders!$D904,products!$A$1:$A$49,0),MATCH(orders!L$1,products!$A$1:$G$1,0))</f>
        <v>31.624999999999996</v>
      </c>
      <c r="M904" s="8">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_xlfn.XLOOKUP(orders!C905,customers!$A$1:$A$1001,customers!$B$1:$B$1001,,0)</f>
        <v>Berkly Imrie</v>
      </c>
      <c r="G905" s="2" t="str">
        <f>IF(_xlfn.XLOOKUP(C905,customers!$A$1:$A$1001,customers!$C$1:$C$1001,,0)=0," ",(_xlfn.XLOOKUP(C905,customers!$A$1:$A$1001,customers!$C$1:$C$1001,,0)))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8">
        <f>INDEX(products!$A$1:$G$49,MATCH(orders!$D905,products!$A$1:$A$49,0),MATCH(orders!L$1,products!$A$1:$G$1,0))</f>
        <v>8.73</v>
      </c>
      <c r="M905" s="8">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_xlfn.XLOOKUP(orders!C906,customers!$A$1:$A$1001,customers!$B$1:$B$1001,,0)</f>
        <v>Dorey Sopper</v>
      </c>
      <c r="G906" s="2" t="str">
        <f>IF(_xlfn.XLOOKUP(C906,customers!$A$1:$A$1001,customers!$C$1:$C$1001,,0)=0," ",(_xlfn.XLOOKUP(C906,customers!$A$1:$A$1001,customers!$C$1:$C$1001,,0)))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8">
        <f>INDEX(products!$A$1:$G$49,MATCH(orders!$D906,products!$A$1:$A$49,0),MATCH(orders!L$1,products!$A$1:$G$1,0))</f>
        <v>29.784999999999997</v>
      </c>
      <c r="M906" s="8">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_xlfn.XLOOKUP(orders!C907,customers!$A$1:$A$1001,customers!$B$1:$B$1001,,0)</f>
        <v>Darcy Lochran</v>
      </c>
      <c r="G907" s="2" t="str">
        <f>IF(_xlfn.XLOOKUP(C907,customers!$A$1:$A$1001,customers!$C$1:$C$1001,,0)=0," ",(_xlfn.XLOOKUP(C907,customers!$A$1:$A$1001,customers!$C$1:$C$1001,,0)))</f>
        <v xml:space="preserve">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8">
        <f>INDEX(products!$A$1:$G$49,MATCH(orders!$D907,products!$A$1:$A$49,0),MATCH(orders!L$1,products!$A$1:$G$1,0))</f>
        <v>6.75</v>
      </c>
      <c r="M907" s="8">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_xlfn.XLOOKUP(orders!C908,customers!$A$1:$A$1001,customers!$B$1:$B$1001,,0)</f>
        <v>Lauritz Ledgley</v>
      </c>
      <c r="G908" s="2" t="str">
        <f>IF(_xlfn.XLOOKUP(C908,customers!$A$1:$A$1001,customers!$C$1:$C$1001,,0)=0," ",(_xlfn.XLOOKUP(C908,customers!$A$1:$A$1001,customers!$C$1:$C$1001,,0)))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8">
        <f>INDEX(products!$A$1:$G$49,MATCH(orders!$D908,products!$A$1:$A$49,0),MATCH(orders!L$1,products!$A$1:$G$1,0))</f>
        <v>6.75</v>
      </c>
      <c r="M908" s="8">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_xlfn.XLOOKUP(orders!C909,customers!$A$1:$A$1001,customers!$B$1:$B$1001,,0)</f>
        <v>Tawnya Menary</v>
      </c>
      <c r="G909" s="2" t="str">
        <f>IF(_xlfn.XLOOKUP(C909,customers!$A$1:$A$1001,customers!$C$1:$C$1001,,0)=0," ",(_xlfn.XLOOKUP(C909,customers!$A$1:$A$1001,customers!$C$1:$C$1001,,0)))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8">
        <f>INDEX(products!$A$1:$G$49,MATCH(orders!$D909,products!$A$1:$A$49,0),MATCH(orders!L$1,products!$A$1:$G$1,0))</f>
        <v>12.95</v>
      </c>
      <c r="M909" s="8">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_xlfn.XLOOKUP(orders!C910,customers!$A$1:$A$1001,customers!$B$1:$B$1001,,0)</f>
        <v>Gustaf Ciccotti</v>
      </c>
      <c r="G910" s="2" t="str">
        <f>IF(_xlfn.XLOOKUP(C910,customers!$A$1:$A$1001,customers!$C$1:$C$1001,,0)=0," ",(_xlfn.XLOOKUP(C910,customers!$A$1:$A$1001,customers!$C$1:$C$1001,,0)))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8">
        <f>INDEX(products!$A$1:$G$49,MATCH(orders!$D910,products!$A$1:$A$49,0),MATCH(orders!L$1,products!$A$1:$G$1,0))</f>
        <v>11.95</v>
      </c>
      <c r="M910" s="8">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_xlfn.XLOOKUP(orders!C911,customers!$A$1:$A$1001,customers!$B$1:$B$1001,,0)</f>
        <v>Bobbe Renner</v>
      </c>
      <c r="G911" s="2" t="str">
        <f>IF(_xlfn.XLOOKUP(C911,customers!$A$1:$A$1001,customers!$C$1:$C$1001,,0)=0," ",(_xlfn.XLOOKUP(C911,customers!$A$1:$A$1001,customers!$C$1:$C$1001,,0)))</f>
        <v xml:space="preserve">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8">
        <f>INDEX(products!$A$1:$G$49,MATCH(orders!$D911,products!$A$1:$A$49,0),MATCH(orders!L$1,products!$A$1:$G$1,0))</f>
        <v>3.5849999999999995</v>
      </c>
      <c r="M911" s="8">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_xlfn.XLOOKUP(orders!C912,customers!$A$1:$A$1001,customers!$B$1:$B$1001,,0)</f>
        <v>Wilton Jallin</v>
      </c>
      <c r="G912" s="2" t="str">
        <f>IF(_xlfn.XLOOKUP(C912,customers!$A$1:$A$1001,customers!$C$1:$C$1001,,0)=0," ",(_xlfn.XLOOKUP(C912,customers!$A$1:$A$1001,customers!$C$1:$C$1001,,0)))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8">
        <f>INDEX(products!$A$1:$G$49,MATCH(orders!$D912,products!$A$1:$A$49,0),MATCH(orders!L$1,products!$A$1:$G$1,0))</f>
        <v>22.884999999999998</v>
      </c>
      <c r="M912" s="8">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_xlfn.XLOOKUP(orders!C913,customers!$A$1:$A$1001,customers!$B$1:$B$1001,,0)</f>
        <v>Mindy Bogey</v>
      </c>
      <c r="G913" s="2" t="str">
        <f>IF(_xlfn.XLOOKUP(C913,customers!$A$1:$A$1001,customers!$C$1:$C$1001,,0)=0," ",(_xlfn.XLOOKUP(C913,customers!$A$1:$A$1001,customers!$C$1:$C$1001,,0)))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8">
        <f>INDEX(products!$A$1:$G$49,MATCH(orders!$D913,products!$A$1:$A$49,0),MATCH(orders!L$1,products!$A$1:$G$1,0))</f>
        <v>11.25</v>
      </c>
      <c r="M913" s="8">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_xlfn.XLOOKUP(orders!C914,customers!$A$1:$A$1001,customers!$B$1:$B$1001,,0)</f>
        <v>Paulie Fonzone</v>
      </c>
      <c r="G914" s="2" t="str">
        <f>IF(_xlfn.XLOOKUP(C914,customers!$A$1:$A$1001,customers!$C$1:$C$1001,,0)=0," ",(_xlfn.XLOOKUP(C914,customers!$A$1:$A$1001,customers!$C$1:$C$1001,,0)))</f>
        <v xml:space="preserve">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8">
        <f>INDEX(products!$A$1:$G$49,MATCH(orders!$D914,products!$A$1:$A$49,0),MATCH(orders!L$1,products!$A$1:$G$1,0))</f>
        <v>22.884999999999998</v>
      </c>
      <c r="M914" s="8">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_xlfn.XLOOKUP(orders!C915,customers!$A$1:$A$1001,customers!$B$1:$B$1001,,0)</f>
        <v>Merrile Cobbledick</v>
      </c>
      <c r="G915" s="2" t="str">
        <f>IF(_xlfn.XLOOKUP(C915,customers!$A$1:$A$1001,customers!$C$1:$C$1001,,0)=0," ",(_xlfn.XLOOKUP(C915,customers!$A$1:$A$1001,customers!$C$1:$C$1001,,0)))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8">
        <f>INDEX(products!$A$1:$G$49,MATCH(orders!$D915,products!$A$1:$A$49,0),MATCH(orders!L$1,products!$A$1:$G$1,0))</f>
        <v>6.75</v>
      </c>
      <c r="M915" s="8">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_xlfn.XLOOKUP(orders!C916,customers!$A$1:$A$1001,customers!$B$1:$B$1001,,0)</f>
        <v>Antonius Lewry</v>
      </c>
      <c r="G916" s="2" t="str">
        <f>IF(_xlfn.XLOOKUP(C916,customers!$A$1:$A$1001,customers!$C$1:$C$1001,,0)=0," ",(_xlfn.XLOOKUP(C916,customers!$A$1:$A$1001,customers!$C$1:$C$1001,,0)))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8">
        <f>INDEX(products!$A$1:$G$49,MATCH(orders!$D916,products!$A$1:$A$49,0),MATCH(orders!L$1,products!$A$1:$G$1,0))</f>
        <v>11.25</v>
      </c>
      <c r="M916" s="8">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_xlfn.XLOOKUP(orders!C917,customers!$A$1:$A$1001,customers!$B$1:$B$1001,,0)</f>
        <v>Isis Hessel</v>
      </c>
      <c r="G917" s="2" t="str">
        <f>IF(_xlfn.XLOOKUP(C917,customers!$A$1:$A$1001,customers!$C$1:$C$1001,,0)=0," ",(_xlfn.XLOOKUP(C917,customers!$A$1:$A$1001,customers!$C$1:$C$1001,,0)))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8">
        <f>INDEX(products!$A$1:$G$49,MATCH(orders!$D917,products!$A$1:$A$49,0),MATCH(orders!L$1,products!$A$1:$G$1,0))</f>
        <v>27.945</v>
      </c>
      <c r="M917" s="8">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_xlfn.XLOOKUP(orders!C918,customers!$A$1:$A$1001,customers!$B$1:$B$1001,,0)</f>
        <v>Harland Trematick</v>
      </c>
      <c r="G918" s="2" t="str">
        <f>IF(_xlfn.XLOOKUP(C918,customers!$A$1:$A$1001,customers!$C$1:$C$1001,,0)=0," ",(_xlfn.XLOOKUP(C918,customers!$A$1:$A$1001,customers!$C$1:$C$1001,,0)))</f>
        <v xml:space="preserve">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8">
        <f>INDEX(products!$A$1:$G$49,MATCH(orders!$D918,products!$A$1:$A$49,0),MATCH(orders!L$1,products!$A$1:$G$1,0))</f>
        <v>3.645</v>
      </c>
      <c r="M918" s="8">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_xlfn.XLOOKUP(orders!C919,customers!$A$1:$A$1001,customers!$B$1:$B$1001,,0)</f>
        <v>Chloris Sorrell</v>
      </c>
      <c r="G919" s="2" t="str">
        <f>IF(_xlfn.XLOOKUP(C919,customers!$A$1:$A$1001,customers!$C$1:$C$1001,,0)=0," ",(_xlfn.XLOOKUP(C919,customers!$A$1:$A$1001,customers!$C$1:$C$1001,,0)))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8">
        <f>INDEX(products!$A$1:$G$49,MATCH(orders!$D919,products!$A$1:$A$49,0),MATCH(orders!L$1,products!$A$1:$G$1,0))</f>
        <v>6.75</v>
      </c>
      <c r="M919" s="8">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_xlfn.XLOOKUP(orders!C920,customers!$A$1:$A$1001,customers!$B$1:$B$1001,,0)</f>
        <v>Chloris Sorrell</v>
      </c>
      <c r="G920" s="2" t="str">
        <f>IF(_xlfn.XLOOKUP(C920,customers!$A$1:$A$1001,customers!$C$1:$C$1001,,0)=0," ",(_xlfn.XLOOKUP(C920,customers!$A$1:$A$1001,customers!$C$1:$C$1001,,0)))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8">
        <f>INDEX(products!$A$1:$G$49,MATCH(orders!$D920,products!$A$1:$A$49,0),MATCH(orders!L$1,products!$A$1:$G$1,0))</f>
        <v>7.29</v>
      </c>
      <c r="M920" s="8">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_xlfn.XLOOKUP(orders!C921,customers!$A$1:$A$1001,customers!$B$1:$B$1001,,0)</f>
        <v>Quintina Heavyside</v>
      </c>
      <c r="G921" s="2" t="str">
        <f>IF(_xlfn.XLOOKUP(C921,customers!$A$1:$A$1001,customers!$C$1:$C$1001,,0)=0," ",(_xlfn.XLOOKUP(C921,customers!$A$1:$A$1001,customers!$C$1:$C$1001,,0)))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8">
        <f>INDEX(products!$A$1:$G$49,MATCH(orders!$D921,products!$A$1:$A$49,0),MATCH(orders!L$1,products!$A$1:$G$1,0))</f>
        <v>2.6849999999999996</v>
      </c>
      <c r="M921" s="8">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_xlfn.XLOOKUP(orders!C922,customers!$A$1:$A$1001,customers!$B$1:$B$1001,,0)</f>
        <v>Hadley Reuven</v>
      </c>
      <c r="G922" s="2" t="str">
        <f>IF(_xlfn.XLOOKUP(C922,customers!$A$1:$A$1001,customers!$C$1:$C$1001,,0)=0," ",(_xlfn.XLOOKUP(C922,customers!$A$1:$A$1001,customers!$C$1:$C$1001,,0)))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8">
        <f>INDEX(products!$A$1:$G$49,MATCH(orders!$D922,products!$A$1:$A$49,0),MATCH(orders!L$1,products!$A$1:$G$1,0))</f>
        <v>20.584999999999997</v>
      </c>
      <c r="M922" s="8">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_xlfn.XLOOKUP(orders!C923,customers!$A$1:$A$1001,customers!$B$1:$B$1001,,0)</f>
        <v>Mitch Attwool</v>
      </c>
      <c r="G923" s="2" t="str">
        <f>IF(_xlfn.XLOOKUP(C923,customers!$A$1:$A$1001,customers!$C$1:$C$1001,,0)=0," ",(_xlfn.XLOOKUP(C923,customers!$A$1:$A$1001,customers!$C$1:$C$1001,,0)))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8">
        <f>INDEX(products!$A$1:$G$49,MATCH(orders!$D923,products!$A$1:$A$49,0),MATCH(orders!L$1,products!$A$1:$G$1,0))</f>
        <v>3.8849999999999998</v>
      </c>
      <c r="M923" s="8">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_xlfn.XLOOKUP(orders!C924,customers!$A$1:$A$1001,customers!$B$1:$B$1001,,0)</f>
        <v>Charin Maplethorp</v>
      </c>
      <c r="G924" s="2" t="str">
        <f>IF(_xlfn.XLOOKUP(C924,customers!$A$1:$A$1001,customers!$C$1:$C$1001,,0)=0," ",(_xlfn.XLOOKUP(C924,customers!$A$1:$A$1001,customers!$C$1:$C$1001,,0)))</f>
        <v xml:space="preserve">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8">
        <f>INDEX(products!$A$1:$G$49,MATCH(orders!$D924,products!$A$1:$A$49,0),MATCH(orders!L$1,products!$A$1:$G$1,0))</f>
        <v>11.25</v>
      </c>
      <c r="M924" s="8">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_xlfn.XLOOKUP(orders!C925,customers!$A$1:$A$1001,customers!$B$1:$B$1001,,0)</f>
        <v>Goldie Wynes</v>
      </c>
      <c r="G925" s="2" t="str">
        <f>IF(_xlfn.XLOOKUP(C925,customers!$A$1:$A$1001,customers!$C$1:$C$1001,,0)=0," ",(_xlfn.XLOOKUP(C925,customers!$A$1:$A$1001,customers!$C$1:$C$1001,,0)))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8">
        <f>INDEX(products!$A$1:$G$49,MATCH(orders!$D925,products!$A$1:$A$49,0),MATCH(orders!L$1,products!$A$1:$G$1,0))</f>
        <v>27.945</v>
      </c>
      <c r="M925" s="8">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_xlfn.XLOOKUP(orders!C926,customers!$A$1:$A$1001,customers!$B$1:$B$1001,,0)</f>
        <v>Celie MacCourt</v>
      </c>
      <c r="G926" s="2" t="str">
        <f>IF(_xlfn.XLOOKUP(C926,customers!$A$1:$A$1001,customers!$C$1:$C$1001,,0)=0," ",(_xlfn.XLOOKUP(C926,customers!$A$1:$A$1001,customers!$C$1:$C$1001,,0)))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8">
        <f>INDEX(products!$A$1:$G$49,MATCH(orders!$D926,products!$A$1:$A$49,0),MATCH(orders!L$1,products!$A$1:$G$1,0))</f>
        <v>29.784999999999997</v>
      </c>
      <c r="M926" s="8">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_xlfn.XLOOKUP(orders!C927,customers!$A$1:$A$1001,customers!$B$1:$B$1001,,0)</f>
        <v>Derick Snow</v>
      </c>
      <c r="G927" s="2" t="str">
        <f>IF(_xlfn.XLOOKUP(C927,customers!$A$1:$A$1001,customers!$C$1:$C$1001,,0)=0," ",(_xlfn.XLOOKUP(C927,customers!$A$1:$A$1001,customers!$C$1:$C$1001,,0)))</f>
        <v xml:space="preserve">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8">
        <f>INDEX(products!$A$1:$G$49,MATCH(orders!$D927,products!$A$1:$A$49,0),MATCH(orders!L$1,products!$A$1:$G$1,0))</f>
        <v>6.75</v>
      </c>
      <c r="M927" s="8">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_xlfn.XLOOKUP(orders!C928,customers!$A$1:$A$1001,customers!$B$1:$B$1001,,0)</f>
        <v>Evy Wilsone</v>
      </c>
      <c r="G928" s="2" t="str">
        <f>IF(_xlfn.XLOOKUP(C928,customers!$A$1:$A$1001,customers!$C$1:$C$1001,,0)=0," ",(_xlfn.XLOOKUP(C928,customers!$A$1:$A$1001,customers!$C$1:$C$1001,,0)))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8">
        <f>INDEX(products!$A$1:$G$49,MATCH(orders!$D928,products!$A$1:$A$49,0),MATCH(orders!L$1,products!$A$1:$G$1,0))</f>
        <v>6.75</v>
      </c>
      <c r="M928" s="8">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_xlfn.XLOOKUP(orders!C929,customers!$A$1:$A$1001,customers!$B$1:$B$1001,,0)</f>
        <v>Dolores Duffie</v>
      </c>
      <c r="G929" s="2" t="str">
        <f>IF(_xlfn.XLOOKUP(C929,customers!$A$1:$A$1001,customers!$C$1:$C$1001,,0)=0," ",(_xlfn.XLOOKUP(C929,customers!$A$1:$A$1001,customers!$C$1:$C$1001,,0)))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8">
        <f>INDEX(products!$A$1:$G$49,MATCH(orders!$D929,products!$A$1:$A$49,0),MATCH(orders!L$1,products!$A$1:$G$1,0))</f>
        <v>27.945</v>
      </c>
      <c r="M929" s="8">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_xlfn.XLOOKUP(orders!C930,customers!$A$1:$A$1001,customers!$B$1:$B$1001,,0)</f>
        <v>Mathilda Matiasek</v>
      </c>
      <c r="G930" s="2" t="str">
        <f>IF(_xlfn.XLOOKUP(C930,customers!$A$1:$A$1001,customers!$C$1:$C$1001,,0)=0," ",(_xlfn.XLOOKUP(C930,customers!$A$1:$A$1001,customers!$C$1:$C$1001,,0)))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8">
        <f>INDEX(products!$A$1:$G$49,MATCH(orders!$D930,products!$A$1:$A$49,0),MATCH(orders!L$1,products!$A$1:$G$1,0))</f>
        <v>31.624999999999996</v>
      </c>
      <c r="M930" s="8">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_xlfn.XLOOKUP(orders!C931,customers!$A$1:$A$1001,customers!$B$1:$B$1001,,0)</f>
        <v>Jarred Camillo</v>
      </c>
      <c r="G931" s="2" t="str">
        <f>IF(_xlfn.XLOOKUP(C931,customers!$A$1:$A$1001,customers!$C$1:$C$1001,,0)=0," ",(_xlfn.XLOOKUP(C931,customers!$A$1:$A$1001,customers!$C$1:$C$1001,,0)))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8">
        <f>INDEX(products!$A$1:$G$49,MATCH(orders!$D931,products!$A$1:$A$49,0),MATCH(orders!L$1,products!$A$1:$G$1,0))</f>
        <v>4.4550000000000001</v>
      </c>
      <c r="M931" s="8">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_xlfn.XLOOKUP(orders!C932,customers!$A$1:$A$1001,customers!$B$1:$B$1001,,0)</f>
        <v>Kameko Philbrick</v>
      </c>
      <c r="G932" s="2" t="str">
        <f>IF(_xlfn.XLOOKUP(C932,customers!$A$1:$A$1001,customers!$C$1:$C$1001,,0)=0," ",(_xlfn.XLOOKUP(C932,customers!$A$1:$A$1001,customers!$C$1:$C$1001,,0)))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8">
        <f>INDEX(products!$A$1:$G$49,MATCH(orders!$D932,products!$A$1:$A$49,0),MATCH(orders!L$1,products!$A$1:$G$1,0))</f>
        <v>12.15</v>
      </c>
      <c r="M932" s="8">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_xlfn.XLOOKUP(orders!C933,customers!$A$1:$A$1001,customers!$B$1:$B$1001,,0)</f>
        <v>Mallory Shrimpling</v>
      </c>
      <c r="G933" s="2" t="str">
        <f>IF(_xlfn.XLOOKUP(C933,customers!$A$1:$A$1001,customers!$C$1:$C$1001,,0)=0," ",(_xlfn.XLOOKUP(C933,customers!$A$1:$A$1001,customers!$C$1:$C$1001,,0)))</f>
        <v xml:space="preserve">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8">
        <f>INDEX(products!$A$1:$G$49,MATCH(orders!$D933,products!$A$1:$A$49,0),MATCH(orders!L$1,products!$A$1:$G$1,0))</f>
        <v>5.97</v>
      </c>
      <c r="M933" s="8">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_xlfn.XLOOKUP(orders!C934,customers!$A$1:$A$1001,customers!$B$1:$B$1001,,0)</f>
        <v>Barnett Sillis</v>
      </c>
      <c r="G934" s="2" t="str">
        <f>IF(_xlfn.XLOOKUP(C934,customers!$A$1:$A$1001,customers!$C$1:$C$1001,,0)=0," ",(_xlfn.XLOOKUP(C934,customers!$A$1:$A$1001,customers!$C$1:$C$1001,,0)))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8">
        <f>INDEX(products!$A$1:$G$49,MATCH(orders!$D934,products!$A$1:$A$49,0),MATCH(orders!L$1,products!$A$1:$G$1,0))</f>
        <v>13.75</v>
      </c>
      <c r="M934" s="8">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_xlfn.XLOOKUP(orders!C935,customers!$A$1:$A$1001,customers!$B$1:$B$1001,,0)</f>
        <v>Brenn Dundredge</v>
      </c>
      <c r="G935" s="2" t="str">
        <f>IF(_xlfn.XLOOKUP(C935,customers!$A$1:$A$1001,customers!$C$1:$C$1001,,0)=0," ",(_xlfn.XLOOKUP(C935,customers!$A$1:$A$1001,customers!$C$1:$C$1001,,0)))</f>
        <v xml:space="preserve">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8">
        <f>INDEX(products!$A$1:$G$49,MATCH(orders!$D935,products!$A$1:$A$49,0),MATCH(orders!L$1,products!$A$1:$G$1,0))</f>
        <v>8.9499999999999993</v>
      </c>
      <c r="M935" s="8">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_xlfn.XLOOKUP(orders!C936,customers!$A$1:$A$1001,customers!$B$1:$B$1001,,0)</f>
        <v>Read Cutts</v>
      </c>
      <c r="G936" s="2" t="str">
        <f>IF(_xlfn.XLOOKUP(C936,customers!$A$1:$A$1001,customers!$C$1:$C$1001,,0)=0," ",(_xlfn.XLOOKUP(C936,customers!$A$1:$A$1001,customers!$C$1:$C$1001,,0)))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8">
        <f>INDEX(products!$A$1:$G$49,MATCH(orders!$D936,products!$A$1:$A$49,0),MATCH(orders!L$1,products!$A$1:$G$1,0))</f>
        <v>22.884999999999998</v>
      </c>
      <c r="M936" s="8">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_xlfn.XLOOKUP(orders!C937,customers!$A$1:$A$1001,customers!$B$1:$B$1001,,0)</f>
        <v>Michale Delves</v>
      </c>
      <c r="G937" s="2" t="str">
        <f>IF(_xlfn.XLOOKUP(C937,customers!$A$1:$A$1001,customers!$C$1:$C$1001,,0)=0," ",(_xlfn.XLOOKUP(C937,customers!$A$1:$A$1001,customers!$C$1:$C$1001,,0)))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8">
        <f>INDEX(products!$A$1:$G$49,MATCH(orders!$D937,products!$A$1:$A$49,0),MATCH(orders!L$1,products!$A$1:$G$1,0))</f>
        <v>25.874999999999996</v>
      </c>
      <c r="M937" s="8">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_xlfn.XLOOKUP(orders!C938,customers!$A$1:$A$1001,customers!$B$1:$B$1001,,0)</f>
        <v>Devland Gritton</v>
      </c>
      <c r="G938" s="2" t="str">
        <f>IF(_xlfn.XLOOKUP(C938,customers!$A$1:$A$1001,customers!$C$1:$C$1001,,0)=0," ",(_xlfn.XLOOKUP(C938,customers!$A$1:$A$1001,customers!$C$1:$C$1001,,0)))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8">
        <f>INDEX(products!$A$1:$G$49,MATCH(orders!$D938,products!$A$1:$A$49,0),MATCH(orders!L$1,products!$A$1:$G$1,0))</f>
        <v>7.77</v>
      </c>
      <c r="M938" s="8">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_xlfn.XLOOKUP(orders!C939,customers!$A$1:$A$1001,customers!$B$1:$B$1001,,0)</f>
        <v>Devland Gritton</v>
      </c>
      <c r="G939" s="2" t="str">
        <f>IF(_xlfn.XLOOKUP(C939,customers!$A$1:$A$1001,customers!$C$1:$C$1001,,0)=0," ",(_xlfn.XLOOKUP(C939,customers!$A$1:$A$1001,customers!$C$1:$C$1001,,0)))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8">
        <f>INDEX(products!$A$1:$G$49,MATCH(orders!$D939,products!$A$1:$A$49,0),MATCH(orders!L$1,products!$A$1:$G$1,0))</f>
        <v>22.884999999999998</v>
      </c>
      <c r="M939" s="8">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_xlfn.XLOOKUP(orders!C940,customers!$A$1:$A$1001,customers!$B$1:$B$1001,,0)</f>
        <v>Dell Gut</v>
      </c>
      <c r="G940" s="2" t="str">
        <f>IF(_xlfn.XLOOKUP(C940,customers!$A$1:$A$1001,customers!$C$1:$C$1001,,0)=0," ",(_xlfn.XLOOKUP(C940,customers!$A$1:$A$1001,customers!$C$1:$C$1001,,0)))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8">
        <f>INDEX(products!$A$1:$G$49,MATCH(orders!$D940,products!$A$1:$A$49,0),MATCH(orders!L$1,products!$A$1:$G$1,0))</f>
        <v>14.85</v>
      </c>
      <c r="M940" s="8">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_xlfn.XLOOKUP(orders!C941,customers!$A$1:$A$1001,customers!$B$1:$B$1001,,0)</f>
        <v>Willy Pummery</v>
      </c>
      <c r="G941" s="2" t="str">
        <f>IF(_xlfn.XLOOKUP(C941,customers!$A$1:$A$1001,customers!$C$1:$C$1001,,0)=0," ",(_xlfn.XLOOKUP(C941,customers!$A$1:$A$1001,customers!$C$1:$C$1001,,0)))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8">
        <f>INDEX(products!$A$1:$G$49,MATCH(orders!$D941,products!$A$1:$A$49,0),MATCH(orders!L$1,products!$A$1:$G$1,0))</f>
        <v>4.7549999999999999</v>
      </c>
      <c r="M941" s="8">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_xlfn.XLOOKUP(orders!C942,customers!$A$1:$A$1001,customers!$B$1:$B$1001,,0)</f>
        <v>Geoffrey Siuda</v>
      </c>
      <c r="G942" s="2" t="str">
        <f>IF(_xlfn.XLOOKUP(C942,customers!$A$1:$A$1001,customers!$C$1:$C$1001,,0)=0," ",(_xlfn.XLOOKUP(C942,customers!$A$1:$A$1001,customers!$C$1:$C$1001,,0)))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8">
        <f>INDEX(products!$A$1:$G$49,MATCH(orders!$D942,products!$A$1:$A$49,0),MATCH(orders!L$1,products!$A$1:$G$1,0))</f>
        <v>7.169999999999999</v>
      </c>
      <c r="M942" s="8">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_xlfn.XLOOKUP(orders!C943,customers!$A$1:$A$1001,customers!$B$1:$B$1001,,0)</f>
        <v>Henderson Crowne</v>
      </c>
      <c r="G943" s="2" t="str">
        <f>IF(_xlfn.XLOOKUP(C943,customers!$A$1:$A$1001,customers!$C$1:$C$1001,,0)=0," ",(_xlfn.XLOOKUP(C943,customers!$A$1:$A$1001,customers!$C$1:$C$1001,,0)))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8">
        <f>INDEX(products!$A$1:$G$49,MATCH(orders!$D943,products!$A$1:$A$49,0),MATCH(orders!L$1,products!$A$1:$G$1,0))</f>
        <v>7.77</v>
      </c>
      <c r="M943" s="8">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_xlfn.XLOOKUP(orders!C944,customers!$A$1:$A$1001,customers!$B$1:$B$1001,,0)</f>
        <v>Vernor Pawsey</v>
      </c>
      <c r="G944" s="2" t="str">
        <f>IF(_xlfn.XLOOKUP(C944,customers!$A$1:$A$1001,customers!$C$1:$C$1001,,0)=0," ",(_xlfn.XLOOKUP(C944,customers!$A$1:$A$1001,customers!$C$1:$C$1001,,0)))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8">
        <f>INDEX(products!$A$1:$G$49,MATCH(orders!$D944,products!$A$1:$A$49,0),MATCH(orders!L$1,products!$A$1:$G$1,0))</f>
        <v>11.95</v>
      </c>
      <c r="M944" s="8">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_xlfn.XLOOKUP(orders!C945,customers!$A$1:$A$1001,customers!$B$1:$B$1001,,0)</f>
        <v>Augustin Waterhouse</v>
      </c>
      <c r="G945" s="2" t="str">
        <f>IF(_xlfn.XLOOKUP(C945,customers!$A$1:$A$1001,customers!$C$1:$C$1001,,0)=0," ",(_xlfn.XLOOKUP(C945,customers!$A$1:$A$1001,customers!$C$1:$C$1001,,0)))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8">
        <f>INDEX(products!$A$1:$G$49,MATCH(orders!$D945,products!$A$1:$A$49,0),MATCH(orders!L$1,products!$A$1:$G$1,0))</f>
        <v>7.77</v>
      </c>
      <c r="M945" s="8">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_xlfn.XLOOKUP(orders!C946,customers!$A$1:$A$1001,customers!$B$1:$B$1001,,0)</f>
        <v>Fanchon Haughian</v>
      </c>
      <c r="G946" s="2" t="str">
        <f>IF(_xlfn.XLOOKUP(C946,customers!$A$1:$A$1001,customers!$C$1:$C$1001,,0)=0," ",(_xlfn.XLOOKUP(C946,customers!$A$1:$A$1001,customers!$C$1:$C$1001,,0)))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8">
        <f>INDEX(products!$A$1:$G$49,MATCH(orders!$D946,products!$A$1:$A$49,0),MATCH(orders!L$1,products!$A$1:$G$1,0))</f>
        <v>7.169999999999999</v>
      </c>
      <c r="M946" s="8">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_xlfn.XLOOKUP(orders!C947,customers!$A$1:$A$1001,customers!$B$1:$B$1001,,0)</f>
        <v>Jaimie Hatz</v>
      </c>
      <c r="G947" s="2" t="str">
        <f>IF(_xlfn.XLOOKUP(C947,customers!$A$1:$A$1001,customers!$C$1:$C$1001,,0)=0," ",(_xlfn.XLOOKUP(C947,customers!$A$1:$A$1001,customers!$C$1:$C$1001,,0)))</f>
        <v xml:space="preserve">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8">
        <f>INDEX(products!$A$1:$G$49,MATCH(orders!$D947,products!$A$1:$A$49,0),MATCH(orders!L$1,products!$A$1:$G$1,0))</f>
        <v>29.784999999999997</v>
      </c>
      <c r="M947" s="8">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_xlfn.XLOOKUP(orders!C948,customers!$A$1:$A$1001,customers!$B$1:$B$1001,,0)</f>
        <v>Edeline Edney</v>
      </c>
      <c r="G948" s="2" t="str">
        <f>IF(_xlfn.XLOOKUP(C948,customers!$A$1:$A$1001,customers!$C$1:$C$1001,,0)=0," ",(_xlfn.XLOOKUP(C948,customers!$A$1:$A$1001,customers!$C$1:$C$1001,,0)))</f>
        <v xml:space="preserve">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8">
        <f>INDEX(products!$A$1:$G$49,MATCH(orders!$D948,products!$A$1:$A$49,0),MATCH(orders!L$1,products!$A$1:$G$1,0))</f>
        <v>7.77</v>
      </c>
      <c r="M948" s="8">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_xlfn.XLOOKUP(orders!C949,customers!$A$1:$A$1001,customers!$B$1:$B$1001,,0)</f>
        <v>Rickie Faltin</v>
      </c>
      <c r="G949" s="2" t="str">
        <f>IF(_xlfn.XLOOKUP(C949,customers!$A$1:$A$1001,customers!$C$1:$C$1001,,0)=0," ",(_xlfn.XLOOKUP(C949,customers!$A$1:$A$1001,customers!$C$1:$C$1001,,0)))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8">
        <f>INDEX(products!$A$1:$G$49,MATCH(orders!$D949,products!$A$1:$A$49,0),MATCH(orders!L$1,products!$A$1:$G$1,0))</f>
        <v>11.25</v>
      </c>
      <c r="M949" s="8">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_xlfn.XLOOKUP(orders!C950,customers!$A$1:$A$1001,customers!$B$1:$B$1001,,0)</f>
        <v>Gnni Cheeke</v>
      </c>
      <c r="G950" s="2" t="str">
        <f>IF(_xlfn.XLOOKUP(C950,customers!$A$1:$A$1001,customers!$C$1:$C$1001,,0)=0," ",(_xlfn.XLOOKUP(C950,customers!$A$1:$A$1001,customers!$C$1:$C$1001,,0)))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8">
        <f>INDEX(products!$A$1:$G$49,MATCH(orders!$D950,products!$A$1:$A$49,0),MATCH(orders!L$1,products!$A$1:$G$1,0))</f>
        <v>27.945</v>
      </c>
      <c r="M950" s="8">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_xlfn.XLOOKUP(orders!C951,customers!$A$1:$A$1001,customers!$B$1:$B$1001,,0)</f>
        <v>Gwenni Ratt</v>
      </c>
      <c r="G951" s="2" t="str">
        <f>IF(_xlfn.XLOOKUP(C951,customers!$A$1:$A$1001,customers!$C$1:$C$1001,,0)=0," ",(_xlfn.XLOOKUP(C951,customers!$A$1:$A$1001,customers!$C$1:$C$1001,,0)))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8">
        <f>INDEX(products!$A$1:$G$49,MATCH(orders!$D951,products!$A$1:$A$49,0),MATCH(orders!L$1,products!$A$1:$G$1,0))</f>
        <v>27.484999999999996</v>
      </c>
      <c r="M951" s="8">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_xlfn.XLOOKUP(orders!C952,customers!$A$1:$A$1001,customers!$B$1:$B$1001,,0)</f>
        <v>Johnath Fairebrother</v>
      </c>
      <c r="G952" s="2" t="str">
        <f>IF(_xlfn.XLOOKUP(C952,customers!$A$1:$A$1001,customers!$C$1:$C$1001,,0)=0," ",(_xlfn.XLOOKUP(C952,customers!$A$1:$A$1001,customers!$C$1:$C$1001,,0)))</f>
        <v xml:space="preserve">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8">
        <f>INDEX(products!$A$1:$G$49,MATCH(orders!$D952,products!$A$1:$A$49,0),MATCH(orders!L$1,products!$A$1:$G$1,0))</f>
        <v>3.5849999999999995</v>
      </c>
      <c r="M952" s="8">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_xlfn.XLOOKUP(orders!C953,customers!$A$1:$A$1001,customers!$B$1:$B$1001,,0)</f>
        <v>Ingamar Eberlein</v>
      </c>
      <c r="G953" s="2" t="str">
        <f>IF(_xlfn.XLOOKUP(C953,customers!$A$1:$A$1001,customers!$C$1:$C$1001,,0)=0," ",(_xlfn.XLOOKUP(C953,customers!$A$1:$A$1001,customers!$C$1:$C$1001,,0)))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8">
        <f>INDEX(products!$A$1:$G$49,MATCH(orders!$D953,products!$A$1:$A$49,0),MATCH(orders!L$1,products!$A$1:$G$1,0))</f>
        <v>3.5849999999999995</v>
      </c>
      <c r="M953" s="8">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_xlfn.XLOOKUP(orders!C954,customers!$A$1:$A$1001,customers!$B$1:$B$1001,,0)</f>
        <v>Jilly Dreng</v>
      </c>
      <c r="G954" s="2" t="str">
        <f>IF(_xlfn.XLOOKUP(C954,customers!$A$1:$A$1001,customers!$C$1:$C$1001,,0)=0," ",(_xlfn.XLOOKUP(C954,customers!$A$1:$A$1001,customers!$C$1:$C$1001,,0)))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8">
        <f>INDEX(products!$A$1:$G$49,MATCH(orders!$D954,products!$A$1:$A$49,0),MATCH(orders!L$1,products!$A$1:$G$1,0))</f>
        <v>11.25</v>
      </c>
      <c r="M954" s="8">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_xlfn.XLOOKUP(orders!C955,customers!$A$1:$A$1001,customers!$B$1:$B$1001,,0)</f>
        <v>Brenn Dundredge</v>
      </c>
      <c r="G955" s="2" t="str">
        <f>IF(_xlfn.XLOOKUP(C955,customers!$A$1:$A$1001,customers!$C$1:$C$1001,,0)=0," ",(_xlfn.XLOOKUP(C955,customers!$A$1:$A$1001,customers!$C$1:$C$1001,,0)))</f>
        <v xml:space="preserve">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8">
        <f>INDEX(products!$A$1:$G$49,MATCH(orders!$D955,products!$A$1:$A$49,0),MATCH(orders!L$1,products!$A$1:$G$1,0))</f>
        <v>3.8849999999999998</v>
      </c>
      <c r="M955" s="8">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_xlfn.XLOOKUP(orders!C956,customers!$A$1:$A$1001,customers!$B$1:$B$1001,,0)</f>
        <v>Brenn Dundredge</v>
      </c>
      <c r="G956" s="2" t="str">
        <f>IF(_xlfn.XLOOKUP(C956,customers!$A$1:$A$1001,customers!$C$1:$C$1001,,0)=0," ",(_xlfn.XLOOKUP(C956,customers!$A$1:$A$1001,customers!$C$1:$C$1001,,0)))</f>
        <v xml:space="preserve">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8">
        <f>INDEX(products!$A$1:$G$49,MATCH(orders!$D956,products!$A$1:$A$49,0),MATCH(orders!L$1,products!$A$1:$G$1,0))</f>
        <v>27.945</v>
      </c>
      <c r="M956" s="8">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_xlfn.XLOOKUP(orders!C957,customers!$A$1:$A$1001,customers!$B$1:$B$1001,,0)</f>
        <v>Brenn Dundredge</v>
      </c>
      <c r="G957" s="2" t="str">
        <f>IF(_xlfn.XLOOKUP(C957,customers!$A$1:$A$1001,customers!$C$1:$C$1001,,0)=0," ",(_xlfn.XLOOKUP(C957,customers!$A$1:$A$1001,customers!$C$1:$C$1001,,0)))</f>
        <v xml:space="preserve">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8">
        <f>INDEX(products!$A$1:$G$49,MATCH(orders!$D957,products!$A$1:$A$49,0),MATCH(orders!L$1,products!$A$1:$G$1,0))</f>
        <v>34.154999999999994</v>
      </c>
      <c r="M957" s="8">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_xlfn.XLOOKUP(orders!C958,customers!$A$1:$A$1001,customers!$B$1:$B$1001,,0)</f>
        <v>Brenn Dundredge</v>
      </c>
      <c r="G958" s="2" t="str">
        <f>IF(_xlfn.XLOOKUP(C958,customers!$A$1:$A$1001,customers!$C$1:$C$1001,,0)=0," ",(_xlfn.XLOOKUP(C958,customers!$A$1:$A$1001,customers!$C$1:$C$1001,,0)))</f>
        <v xml:space="preserve">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8">
        <f>INDEX(products!$A$1:$G$49,MATCH(orders!$D958,products!$A$1:$A$49,0),MATCH(orders!L$1,products!$A$1:$G$1,0))</f>
        <v>27.484999999999996</v>
      </c>
      <c r="M958" s="8">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_xlfn.XLOOKUP(orders!C959,customers!$A$1:$A$1001,customers!$B$1:$B$1001,,0)</f>
        <v>Brenn Dundredge</v>
      </c>
      <c r="G959" s="2" t="str">
        <f>IF(_xlfn.XLOOKUP(C959,customers!$A$1:$A$1001,customers!$C$1:$C$1001,,0)=0," ",(_xlfn.XLOOKUP(C959,customers!$A$1:$A$1001,customers!$C$1:$C$1001,,0)))</f>
        <v xml:space="preserve">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8">
        <f>INDEX(products!$A$1:$G$49,MATCH(orders!$D959,products!$A$1:$A$49,0),MATCH(orders!L$1,products!$A$1:$G$1,0))</f>
        <v>14.85</v>
      </c>
      <c r="M959" s="8">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_xlfn.XLOOKUP(orders!C960,customers!$A$1:$A$1001,customers!$B$1:$B$1001,,0)</f>
        <v>Brenn Dundredge</v>
      </c>
      <c r="G960" s="2" t="str">
        <f>IF(_xlfn.XLOOKUP(C960,customers!$A$1:$A$1001,customers!$C$1:$C$1001,,0)=0," ",(_xlfn.XLOOKUP(C960,customers!$A$1:$A$1001,customers!$C$1:$C$1001,,0)))</f>
        <v xml:space="preserve">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8">
        <f>INDEX(products!$A$1:$G$49,MATCH(orders!$D960,products!$A$1:$A$49,0),MATCH(orders!L$1,products!$A$1:$G$1,0))</f>
        <v>3.8849999999999998</v>
      </c>
      <c r="M960" s="8">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_xlfn.XLOOKUP(orders!C961,customers!$A$1:$A$1001,customers!$B$1:$B$1001,,0)</f>
        <v>Rhodie Strathern</v>
      </c>
      <c r="G961" s="2" t="str">
        <f>IF(_xlfn.XLOOKUP(C961,customers!$A$1:$A$1001,customers!$C$1:$C$1001,,0)=0," ",(_xlfn.XLOOKUP(C961,customers!$A$1:$A$1001,customers!$C$1:$C$1001,,0)))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8">
        <f>INDEX(products!$A$1:$G$49,MATCH(orders!$D961,products!$A$1:$A$49,0),MATCH(orders!L$1,products!$A$1:$G$1,0))</f>
        <v>4.7549999999999999</v>
      </c>
      <c r="M961" s="8">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_xlfn.XLOOKUP(orders!C962,customers!$A$1:$A$1001,customers!$B$1:$B$1001,,0)</f>
        <v>Chad Miguel</v>
      </c>
      <c r="G962" s="2" t="str">
        <f>IF(_xlfn.XLOOKUP(C962,customers!$A$1:$A$1001,customers!$C$1:$C$1001,,0)=0," ",(_xlfn.XLOOKUP(C962,customers!$A$1:$A$1001,customers!$C$1:$C$1001,,0)))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8">
        <f>INDEX(products!$A$1:$G$49,MATCH(orders!$D962,products!$A$1:$A$49,0),MATCH(orders!L$1,products!$A$1:$G$1,0))</f>
        <v>15.85</v>
      </c>
      <c r="M962" s="8">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_xlfn.XLOOKUP(orders!C963,customers!$A$1:$A$1001,customers!$B$1:$B$1001,,0)</f>
        <v>Florinda Matusovsky</v>
      </c>
      <c r="G963" s="2" t="str">
        <f>IF(_xlfn.XLOOKUP(C963,customers!$A$1:$A$1001,customers!$C$1:$C$1001,,0)=0," ",(_xlfn.XLOOKUP(C963,customers!$A$1:$A$1001,customers!$C$1:$C$1001,,0)))</f>
        <v xml:space="preserve">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8">
        <f>INDEX(products!$A$1:$G$49,MATCH(orders!$D963,products!$A$1:$A$49,0),MATCH(orders!L$1,products!$A$1:$G$1,0))</f>
        <v>22.884999999999998</v>
      </c>
      <c r="M963" s="8">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_xlfn.XLOOKUP(orders!C964,customers!$A$1:$A$1001,customers!$B$1:$B$1001,,0)</f>
        <v>Morly Rocks</v>
      </c>
      <c r="G964" s="2" t="str">
        <f>IF(_xlfn.XLOOKUP(C964,customers!$A$1:$A$1001,customers!$C$1:$C$1001,,0)=0," ",(_xlfn.XLOOKUP(C964,customers!$A$1:$A$1001,customers!$C$1:$C$1001,,0)))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8">
        <f>INDEX(products!$A$1:$G$49,MATCH(orders!$D964,products!$A$1:$A$49,0),MATCH(orders!L$1,products!$A$1:$G$1,0))</f>
        <v>8.9499999999999993</v>
      </c>
      <c r="M964" s="8">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_xlfn.XLOOKUP(orders!C965,customers!$A$1:$A$1001,customers!$B$1:$B$1001,,0)</f>
        <v>Yuri Burrells</v>
      </c>
      <c r="G965" s="2" t="str">
        <f>IF(_xlfn.XLOOKUP(C965,customers!$A$1:$A$1001,customers!$C$1:$C$1001,,0)=0," ",(_xlfn.XLOOKUP(C965,customers!$A$1:$A$1001,customers!$C$1:$C$1001,,0)))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8">
        <f>INDEX(products!$A$1:$G$49,MATCH(orders!$D965,products!$A$1:$A$49,0),MATCH(orders!L$1,products!$A$1:$G$1,0))</f>
        <v>5.97</v>
      </c>
      <c r="M965" s="8">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_xlfn.XLOOKUP(orders!C966,customers!$A$1:$A$1001,customers!$B$1:$B$1001,,0)</f>
        <v>Cleopatra Goodrum</v>
      </c>
      <c r="G966" s="2" t="str">
        <f>IF(_xlfn.XLOOKUP(C966,customers!$A$1:$A$1001,customers!$C$1:$C$1001,,0)=0," ",(_xlfn.XLOOKUP(C966,customers!$A$1:$A$1001,customers!$C$1:$C$1001,,0)))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8">
        <f>INDEX(products!$A$1:$G$49,MATCH(orders!$D966,products!$A$1:$A$49,0),MATCH(orders!L$1,products!$A$1:$G$1,0))</f>
        <v>4.4550000000000001</v>
      </c>
      <c r="M966" s="8">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_xlfn.XLOOKUP(orders!C967,customers!$A$1:$A$1001,customers!$B$1:$B$1001,,0)</f>
        <v>Joey Jefferys</v>
      </c>
      <c r="G967" s="2" t="str">
        <f>IF(_xlfn.XLOOKUP(C967,customers!$A$1:$A$1001,customers!$C$1:$C$1001,,0)=0," ",(_xlfn.XLOOKUP(C967,customers!$A$1:$A$1001,customers!$C$1:$C$1001,,0)))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8">
        <f>INDEX(products!$A$1:$G$49,MATCH(orders!$D967,products!$A$1:$A$49,0),MATCH(orders!L$1,products!$A$1:$G$1,0))</f>
        <v>9.9499999999999993</v>
      </c>
      <c r="M967" s="8">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_xlfn.XLOOKUP(orders!C968,customers!$A$1:$A$1001,customers!$B$1:$B$1001,,0)</f>
        <v>Bearnard Wardell</v>
      </c>
      <c r="G968" s="2" t="str">
        <f>IF(_xlfn.XLOOKUP(C968,customers!$A$1:$A$1001,customers!$C$1:$C$1001,,0)=0," ",(_xlfn.XLOOKUP(C968,customers!$A$1:$A$1001,customers!$C$1:$C$1001,,0)))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8">
        <f>INDEX(products!$A$1:$G$49,MATCH(orders!$D968,products!$A$1:$A$49,0),MATCH(orders!L$1,products!$A$1:$G$1,0))</f>
        <v>8.91</v>
      </c>
      <c r="M968" s="8">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_xlfn.XLOOKUP(orders!C969,customers!$A$1:$A$1001,customers!$B$1:$B$1001,,0)</f>
        <v>Zeke Walisiak</v>
      </c>
      <c r="G969" s="2" t="str">
        <f>IF(_xlfn.XLOOKUP(C969,customers!$A$1:$A$1001,customers!$C$1:$C$1001,,0)=0," ",(_xlfn.XLOOKUP(C969,customers!$A$1:$A$1001,customers!$C$1:$C$1001,,0)))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8">
        <f>INDEX(products!$A$1:$G$49,MATCH(orders!$D969,products!$A$1:$A$49,0),MATCH(orders!L$1,products!$A$1:$G$1,0))</f>
        <v>2.6849999999999996</v>
      </c>
      <c r="M969" s="8">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_xlfn.XLOOKUP(orders!C970,customers!$A$1:$A$1001,customers!$B$1:$B$1001,,0)</f>
        <v>Wiley Leopold</v>
      </c>
      <c r="G970" s="2" t="str">
        <f>IF(_xlfn.XLOOKUP(C970,customers!$A$1:$A$1001,customers!$C$1:$C$1001,,0)=0," ",(_xlfn.XLOOKUP(C970,customers!$A$1:$A$1001,customers!$C$1:$C$1001,,0)))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8">
        <f>INDEX(products!$A$1:$G$49,MATCH(orders!$D970,products!$A$1:$A$49,0),MATCH(orders!L$1,products!$A$1:$G$1,0))</f>
        <v>2.9849999999999999</v>
      </c>
      <c r="M970" s="8">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_xlfn.XLOOKUP(orders!C971,customers!$A$1:$A$1001,customers!$B$1:$B$1001,,0)</f>
        <v>Chiarra Shalders</v>
      </c>
      <c r="G971" s="2" t="str">
        <f>IF(_xlfn.XLOOKUP(C971,customers!$A$1:$A$1001,customers!$C$1:$C$1001,,0)=0," ",(_xlfn.XLOOKUP(C971,customers!$A$1:$A$1001,customers!$C$1:$C$1001,,0)))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8">
        <f>INDEX(products!$A$1:$G$49,MATCH(orders!$D971,products!$A$1:$A$49,0),MATCH(orders!L$1,products!$A$1:$G$1,0))</f>
        <v>12.95</v>
      </c>
      <c r="M971" s="8">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_xlfn.XLOOKUP(orders!C972,customers!$A$1:$A$1001,customers!$B$1:$B$1001,,0)</f>
        <v>Sharl Southerill</v>
      </c>
      <c r="G972" s="2" t="str">
        <f>IF(_xlfn.XLOOKUP(C972,customers!$A$1:$A$1001,customers!$C$1:$C$1001,,0)=0," ",(_xlfn.XLOOKUP(C972,customers!$A$1:$A$1001,customers!$C$1:$C$1001,,0)))</f>
        <v xml:space="preserve">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8">
        <f>INDEX(products!$A$1:$G$49,MATCH(orders!$D972,products!$A$1:$A$49,0),MATCH(orders!L$1,products!$A$1:$G$1,0))</f>
        <v>8.25</v>
      </c>
      <c r="M972" s="8">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_xlfn.XLOOKUP(orders!C973,customers!$A$1:$A$1001,customers!$B$1:$B$1001,,0)</f>
        <v>Noni Furber</v>
      </c>
      <c r="G973" s="2" t="str">
        <f>IF(_xlfn.XLOOKUP(C973,customers!$A$1:$A$1001,customers!$C$1:$C$1001,,0)=0," ",(_xlfn.XLOOKUP(C973,customers!$A$1:$A$1001,customers!$C$1:$C$1001,,0)))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8">
        <f>INDEX(products!$A$1:$G$49,MATCH(orders!$D973,products!$A$1:$A$49,0),MATCH(orders!L$1,products!$A$1:$G$1,0))</f>
        <v>29.784999999999997</v>
      </c>
      <c r="M973" s="8">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_xlfn.XLOOKUP(orders!C974,customers!$A$1:$A$1001,customers!$B$1:$B$1001,,0)</f>
        <v>Dinah Crutcher</v>
      </c>
      <c r="G974" s="2" t="str">
        <f>IF(_xlfn.XLOOKUP(C974,customers!$A$1:$A$1001,customers!$C$1:$C$1001,,0)=0," ",(_xlfn.XLOOKUP(C974,customers!$A$1:$A$1001,customers!$C$1:$C$1001,,0)))</f>
        <v xml:space="preserve">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8">
        <f>INDEX(products!$A$1:$G$49,MATCH(orders!$D974,products!$A$1:$A$49,0),MATCH(orders!L$1,products!$A$1:$G$1,0))</f>
        <v>29.784999999999997</v>
      </c>
      <c r="M974" s="8">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_xlfn.XLOOKUP(orders!C975,customers!$A$1:$A$1001,customers!$B$1:$B$1001,,0)</f>
        <v>Charlean Keave</v>
      </c>
      <c r="G975" s="2" t="str">
        <f>IF(_xlfn.XLOOKUP(C975,customers!$A$1:$A$1001,customers!$C$1:$C$1001,,0)=0," ",(_xlfn.XLOOKUP(C975,customers!$A$1:$A$1001,customers!$C$1:$C$1001,,0)))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8">
        <f>INDEX(products!$A$1:$G$49,MATCH(orders!$D975,products!$A$1:$A$49,0),MATCH(orders!L$1,products!$A$1:$G$1,0))</f>
        <v>14.55</v>
      </c>
      <c r="M975" s="8">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_xlfn.XLOOKUP(orders!C976,customers!$A$1:$A$1001,customers!$B$1:$B$1001,,0)</f>
        <v>Sada Roseborough</v>
      </c>
      <c r="G976" s="2" t="str">
        <f>IF(_xlfn.XLOOKUP(C976,customers!$A$1:$A$1001,customers!$C$1:$C$1001,,0)=0," ",(_xlfn.XLOOKUP(C976,customers!$A$1:$A$1001,customers!$C$1:$C$1001,,0)))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8">
        <f>INDEX(products!$A$1:$G$49,MATCH(orders!$D976,products!$A$1:$A$49,0),MATCH(orders!L$1,products!$A$1:$G$1,0))</f>
        <v>5.3699999999999992</v>
      </c>
      <c r="M976" s="8">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_xlfn.XLOOKUP(orders!C977,customers!$A$1:$A$1001,customers!$B$1:$B$1001,,0)</f>
        <v>Clayton Kingwell</v>
      </c>
      <c r="G977" s="2" t="str">
        <f>IF(_xlfn.XLOOKUP(C977,customers!$A$1:$A$1001,customers!$C$1:$C$1001,,0)=0," ",(_xlfn.XLOOKUP(C977,customers!$A$1:$A$1001,customers!$C$1:$C$1001,,0)))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8">
        <f>INDEX(products!$A$1:$G$49,MATCH(orders!$D977,products!$A$1:$A$49,0),MATCH(orders!L$1,products!$A$1:$G$1,0))</f>
        <v>2.9849999999999999</v>
      </c>
      <c r="M977" s="8">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_xlfn.XLOOKUP(orders!C978,customers!$A$1:$A$1001,customers!$B$1:$B$1001,,0)</f>
        <v>Kacy Canto</v>
      </c>
      <c r="G978" s="2" t="str">
        <f>IF(_xlfn.XLOOKUP(C978,customers!$A$1:$A$1001,customers!$C$1:$C$1001,,0)=0," ",(_xlfn.XLOOKUP(C978,customers!$A$1:$A$1001,customers!$C$1:$C$1001,,0)))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8">
        <f>INDEX(products!$A$1:$G$49,MATCH(orders!$D978,products!$A$1:$A$49,0),MATCH(orders!L$1,products!$A$1:$G$1,0))</f>
        <v>27.484999999999996</v>
      </c>
      <c r="M978" s="8">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_xlfn.XLOOKUP(orders!C979,customers!$A$1:$A$1001,customers!$B$1:$B$1001,,0)</f>
        <v>Mab Blakemore</v>
      </c>
      <c r="G979" s="2" t="str">
        <f>IF(_xlfn.XLOOKUP(C979,customers!$A$1:$A$1001,customers!$C$1:$C$1001,,0)=0," ",(_xlfn.XLOOKUP(C979,customers!$A$1:$A$1001,customers!$C$1:$C$1001,,0)))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8">
        <f>INDEX(products!$A$1:$G$49,MATCH(orders!$D979,products!$A$1:$A$49,0),MATCH(orders!L$1,products!$A$1:$G$1,0))</f>
        <v>11.95</v>
      </c>
      <c r="M979" s="8">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_xlfn.XLOOKUP(orders!C980,customers!$A$1:$A$1001,customers!$B$1:$B$1001,,0)</f>
        <v>Charlean Keave</v>
      </c>
      <c r="G980" s="2" t="str">
        <f>IF(_xlfn.XLOOKUP(C980,customers!$A$1:$A$1001,customers!$C$1:$C$1001,,0)=0," ",(_xlfn.XLOOKUP(C980,customers!$A$1:$A$1001,customers!$C$1:$C$1001,,0)))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8">
        <f>INDEX(products!$A$1:$G$49,MATCH(orders!$D980,products!$A$1:$A$49,0),MATCH(orders!L$1,products!$A$1:$G$1,0))</f>
        <v>7.77</v>
      </c>
      <c r="M980" s="8">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_xlfn.XLOOKUP(orders!C981,customers!$A$1:$A$1001,customers!$B$1:$B$1001,,0)</f>
        <v>Javier Causnett</v>
      </c>
      <c r="G981" s="2" t="str">
        <f>IF(_xlfn.XLOOKUP(C981,customers!$A$1:$A$1001,customers!$C$1:$C$1001,,0)=0," ",(_xlfn.XLOOKUP(C981,customers!$A$1:$A$1001,customers!$C$1:$C$1001,,0)))</f>
        <v xml:space="preserve">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8">
        <f>INDEX(products!$A$1:$G$49,MATCH(orders!$D981,products!$A$1:$A$49,0),MATCH(orders!L$1,products!$A$1:$G$1,0))</f>
        <v>5.3699999999999992</v>
      </c>
      <c r="M981" s="8">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_xlfn.XLOOKUP(orders!C982,customers!$A$1:$A$1001,customers!$B$1:$B$1001,,0)</f>
        <v>Demetris Micheli</v>
      </c>
      <c r="G982" s="2" t="str">
        <f>IF(_xlfn.XLOOKUP(C982,customers!$A$1:$A$1001,customers!$C$1:$C$1001,,0)=0," ",(_xlfn.XLOOKUP(C982,customers!$A$1:$A$1001,customers!$C$1:$C$1001,,0)))</f>
        <v xml:space="preserve">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8">
        <f>INDEX(products!$A$1:$G$49,MATCH(orders!$D982,products!$A$1:$A$49,0),MATCH(orders!L$1,products!$A$1:$G$1,0))</f>
        <v>27.945</v>
      </c>
      <c r="M982" s="8">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_xlfn.XLOOKUP(orders!C983,customers!$A$1:$A$1001,customers!$B$1:$B$1001,,0)</f>
        <v>Chloette Bernardot</v>
      </c>
      <c r="G983" s="2" t="str">
        <f>IF(_xlfn.XLOOKUP(C983,customers!$A$1:$A$1001,customers!$C$1:$C$1001,,0)=0," ",(_xlfn.XLOOKUP(C983,customers!$A$1:$A$1001,customers!$C$1:$C$1001,,0)))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8">
        <f>INDEX(products!$A$1:$G$49,MATCH(orders!$D983,products!$A$1:$A$49,0),MATCH(orders!L$1,products!$A$1:$G$1,0))</f>
        <v>3.645</v>
      </c>
      <c r="M983" s="8">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_xlfn.XLOOKUP(orders!C984,customers!$A$1:$A$1001,customers!$B$1:$B$1001,,0)</f>
        <v>Kim Kemery</v>
      </c>
      <c r="G984" s="2" t="str">
        <f>IF(_xlfn.XLOOKUP(C984,customers!$A$1:$A$1001,customers!$C$1:$C$1001,,0)=0," ",(_xlfn.XLOOKUP(C984,customers!$A$1:$A$1001,customers!$C$1:$C$1001,,0)))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8">
        <f>INDEX(products!$A$1:$G$49,MATCH(orders!$D984,products!$A$1:$A$49,0),MATCH(orders!L$1,products!$A$1:$G$1,0))</f>
        <v>11.95</v>
      </c>
      <c r="M984" s="8">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_xlfn.XLOOKUP(orders!C985,customers!$A$1:$A$1001,customers!$B$1:$B$1001,,0)</f>
        <v>Fanchette Parlot</v>
      </c>
      <c r="G985" s="2" t="str">
        <f>IF(_xlfn.XLOOKUP(C985,customers!$A$1:$A$1001,customers!$C$1:$C$1001,,0)=0," ",(_xlfn.XLOOKUP(C985,customers!$A$1:$A$1001,customers!$C$1:$C$1001,,0)))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8">
        <f>INDEX(products!$A$1:$G$49,MATCH(orders!$D985,products!$A$1:$A$49,0),MATCH(orders!L$1,products!$A$1:$G$1,0))</f>
        <v>3.375</v>
      </c>
      <c r="M985" s="8">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_xlfn.XLOOKUP(orders!C986,customers!$A$1:$A$1001,customers!$B$1:$B$1001,,0)</f>
        <v>Ramon Cheak</v>
      </c>
      <c r="G986" s="2" t="str">
        <f>IF(_xlfn.XLOOKUP(C986,customers!$A$1:$A$1001,customers!$C$1:$C$1001,,0)=0," ",(_xlfn.XLOOKUP(C986,customers!$A$1:$A$1001,customers!$C$1:$C$1001,,0)))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8">
        <f>INDEX(products!$A$1:$G$49,MATCH(orders!$D986,products!$A$1:$A$49,0),MATCH(orders!L$1,products!$A$1:$G$1,0))</f>
        <v>31.624999999999996</v>
      </c>
      <c r="M986" s="8">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_xlfn.XLOOKUP(orders!C987,customers!$A$1:$A$1001,customers!$B$1:$B$1001,,0)</f>
        <v>Koressa O'Geneay</v>
      </c>
      <c r="G987" s="2" t="str">
        <f>IF(_xlfn.XLOOKUP(C987,customers!$A$1:$A$1001,customers!$C$1:$C$1001,,0)=0," ",(_xlfn.XLOOKUP(C987,customers!$A$1:$A$1001,customers!$C$1:$C$1001,,0)))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8">
        <f>INDEX(products!$A$1:$G$49,MATCH(orders!$D987,products!$A$1:$A$49,0),MATCH(orders!L$1,products!$A$1:$G$1,0))</f>
        <v>11.95</v>
      </c>
      <c r="M987" s="8">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_xlfn.XLOOKUP(orders!C988,customers!$A$1:$A$1001,customers!$B$1:$B$1001,,0)</f>
        <v>Claudell Ayre</v>
      </c>
      <c r="G988" s="2" t="str">
        <f>IF(_xlfn.XLOOKUP(C988,customers!$A$1:$A$1001,customers!$C$1:$C$1001,,0)=0," ",(_xlfn.XLOOKUP(C988,customers!$A$1:$A$1001,customers!$C$1:$C$1001,,0)))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8">
        <f>INDEX(products!$A$1:$G$49,MATCH(orders!$D988,products!$A$1:$A$49,0),MATCH(orders!L$1,products!$A$1:$G$1,0))</f>
        <v>33.464999999999996</v>
      </c>
      <c r="M988" s="8">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_xlfn.XLOOKUP(orders!C989,customers!$A$1:$A$1001,customers!$B$1:$B$1001,,0)</f>
        <v>Lorianne Kyneton</v>
      </c>
      <c r="G989" s="2" t="str">
        <f>IF(_xlfn.XLOOKUP(C989,customers!$A$1:$A$1001,customers!$C$1:$C$1001,,0)=0," ",(_xlfn.XLOOKUP(C989,customers!$A$1:$A$1001,customers!$C$1:$C$1001,,0)))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8">
        <f>INDEX(products!$A$1:$G$49,MATCH(orders!$D989,products!$A$1:$A$49,0),MATCH(orders!L$1,products!$A$1:$G$1,0))</f>
        <v>5.97</v>
      </c>
      <c r="M989" s="8">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_xlfn.XLOOKUP(orders!C990,customers!$A$1:$A$1001,customers!$B$1:$B$1001,,0)</f>
        <v>Adele McFayden</v>
      </c>
      <c r="G990" s="2" t="str">
        <f>IF(_xlfn.XLOOKUP(C990,customers!$A$1:$A$1001,customers!$C$1:$C$1001,,0)=0," ",(_xlfn.XLOOKUP(C990,customers!$A$1:$A$1001,customers!$C$1:$C$1001,,0)))</f>
        <v xml:space="preserve">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8">
        <f>INDEX(products!$A$1:$G$49,MATCH(orders!$D990,products!$A$1:$A$49,0),MATCH(orders!L$1,products!$A$1:$G$1,0))</f>
        <v>9.9499999999999993</v>
      </c>
      <c r="M990" s="8">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_xlfn.XLOOKUP(orders!C991,customers!$A$1:$A$1001,customers!$B$1:$B$1001,,0)</f>
        <v>Herta Layne</v>
      </c>
      <c r="G991" s="2" t="str">
        <f>IF(_xlfn.XLOOKUP(C991,customers!$A$1:$A$1001,customers!$C$1:$C$1001,,0)=0," ",(_xlfn.XLOOKUP(C991,customers!$A$1:$A$1001,customers!$C$1:$C$1001,,0)))</f>
        <v xml:space="preserve">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8">
        <f>INDEX(products!$A$1:$G$49,MATCH(orders!$D991,products!$A$1:$A$49,0),MATCH(orders!L$1,products!$A$1:$G$1,0))</f>
        <v>25.874999999999996</v>
      </c>
      <c r="M991" s="8">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_xlfn.XLOOKUP(orders!C992,customers!$A$1:$A$1001,customers!$B$1:$B$1001,,0)</f>
        <v>Marguerite Graves</v>
      </c>
      <c r="G992" s="2" t="str">
        <f>IF(_xlfn.XLOOKUP(C992,customers!$A$1:$A$1001,customers!$C$1:$C$1001,,0)=0," ",(_xlfn.XLOOKUP(C992,customers!$A$1:$A$1001,customers!$C$1:$C$1001,,0)))</f>
        <v xml:space="preserve">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8">
        <f>INDEX(products!$A$1:$G$49,MATCH(orders!$D992,products!$A$1:$A$49,0),MATCH(orders!L$1,products!$A$1:$G$1,0))</f>
        <v>3.645</v>
      </c>
      <c r="M992" s="8">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_xlfn.XLOOKUP(orders!C993,customers!$A$1:$A$1001,customers!$B$1:$B$1001,,0)</f>
        <v>Marguerite Graves</v>
      </c>
      <c r="G993" s="2" t="str">
        <f>IF(_xlfn.XLOOKUP(C993,customers!$A$1:$A$1001,customers!$C$1:$C$1001,,0)=0," ",(_xlfn.XLOOKUP(C993,customers!$A$1:$A$1001,customers!$C$1:$C$1001,,0)))</f>
        <v xml:space="preserve">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8">
        <f>INDEX(products!$A$1:$G$49,MATCH(orders!$D993,products!$A$1:$A$49,0),MATCH(orders!L$1,products!$A$1:$G$1,0))</f>
        <v>7.77</v>
      </c>
      <c r="M993" s="8">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_xlfn.XLOOKUP(orders!C994,customers!$A$1:$A$1001,customers!$B$1:$B$1001,,0)</f>
        <v>Desdemona Eye</v>
      </c>
      <c r="G994" s="2" t="str">
        <f>IF(_xlfn.XLOOKUP(C994,customers!$A$1:$A$1001,customers!$C$1:$C$1001,,0)=0," ",(_xlfn.XLOOKUP(C994,customers!$A$1:$A$1001,customers!$C$1:$C$1001,,0)))</f>
        <v xml:space="preserve">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8">
        <f>INDEX(products!$A$1:$G$49,MATCH(orders!$D994,products!$A$1:$A$49,0),MATCH(orders!L$1,products!$A$1:$G$1,0))</f>
        <v>36.454999999999998</v>
      </c>
      <c r="M994" s="8">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_xlfn.XLOOKUP(orders!C995,customers!$A$1:$A$1001,customers!$B$1:$B$1001,,0)</f>
        <v>Margarette Sterland</v>
      </c>
      <c r="G995" s="2" t="str">
        <f>IF(_xlfn.XLOOKUP(C995,customers!$A$1:$A$1001,customers!$C$1:$C$1001,,0)=0," ",(_xlfn.XLOOKUP(C995,customers!$A$1:$A$1001,customers!$C$1:$C$1001,,0)))</f>
        <v xml:space="preserve">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8">
        <f>INDEX(products!$A$1:$G$49,MATCH(orders!$D995,products!$A$1:$A$49,0),MATCH(orders!L$1,products!$A$1:$G$1,0))</f>
        <v>12.95</v>
      </c>
      <c r="M995" s="8">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_xlfn.XLOOKUP(orders!C996,customers!$A$1:$A$1001,customers!$B$1:$B$1001,,0)</f>
        <v>Catharine Scoines</v>
      </c>
      <c r="G996" s="2" t="str">
        <f>IF(_xlfn.XLOOKUP(C996,customers!$A$1:$A$1001,customers!$C$1:$C$1001,,0)=0," ",(_xlfn.XLOOKUP(C996,customers!$A$1:$A$1001,customers!$C$1:$C$1001,,0)))</f>
        <v xml:space="preserve">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8">
        <f>INDEX(products!$A$1:$G$49,MATCH(orders!$D996,products!$A$1:$A$49,0),MATCH(orders!L$1,products!$A$1:$G$1,0))</f>
        <v>2.9849999999999999</v>
      </c>
      <c r="M996" s="8">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_xlfn.XLOOKUP(orders!C997,customers!$A$1:$A$1001,customers!$B$1:$B$1001,,0)</f>
        <v>Jennica Tewelson</v>
      </c>
      <c r="G997" s="2" t="str">
        <f>IF(_xlfn.XLOOKUP(C997,customers!$A$1:$A$1001,customers!$C$1:$C$1001,,0)=0," ",(_xlfn.XLOOKUP(C997,customers!$A$1:$A$1001,customers!$C$1:$C$1001,,0)))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8">
        <f>INDEX(products!$A$1:$G$49,MATCH(orders!$D997,products!$A$1:$A$49,0),MATCH(orders!L$1,products!$A$1:$G$1,0))</f>
        <v>27.484999999999996</v>
      </c>
      <c r="M997" s="8">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_xlfn.XLOOKUP(orders!C998,customers!$A$1:$A$1001,customers!$B$1:$B$1001,,0)</f>
        <v>Marguerite Graves</v>
      </c>
      <c r="G998" s="2" t="str">
        <f>IF(_xlfn.XLOOKUP(C998,customers!$A$1:$A$1001,customers!$C$1:$C$1001,,0)=0," ",(_xlfn.XLOOKUP(C998,customers!$A$1:$A$1001,customers!$C$1:$C$1001,,0)))</f>
        <v xml:space="preserve">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8">
        <f>INDEX(products!$A$1:$G$49,MATCH(orders!$D998,products!$A$1:$A$49,0),MATCH(orders!L$1,products!$A$1:$G$1,0))</f>
        <v>5.97</v>
      </c>
      <c r="M998" s="8">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_xlfn.XLOOKUP(orders!C999,customers!$A$1:$A$1001,customers!$B$1:$B$1001,,0)</f>
        <v>Marguerite Graves</v>
      </c>
      <c r="G999" s="2" t="str">
        <f>IF(_xlfn.XLOOKUP(C999,customers!$A$1:$A$1001,customers!$C$1:$C$1001,,0)=0," ",(_xlfn.XLOOKUP(C999,customers!$A$1:$A$1001,customers!$C$1:$C$1001,,0)))</f>
        <v xml:space="preserve">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8">
        <f>INDEX(products!$A$1:$G$49,MATCH(orders!$D999,products!$A$1:$A$49,0),MATCH(orders!L$1,products!$A$1:$G$1,0))</f>
        <v>6.75</v>
      </c>
      <c r="M999" s="8">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_xlfn.XLOOKUP(orders!C1000,customers!$A$1:$A$1001,customers!$B$1:$B$1001,,0)</f>
        <v>Nicolina Jenny</v>
      </c>
      <c r="G1000" s="2" t="str">
        <f>IF(_xlfn.XLOOKUP(C1000,customers!$A$1:$A$1001,customers!$C$1:$C$1001,,0)=0," ",(_xlfn.XLOOKUP(C1000,customers!$A$1:$A$1001,customers!$C$1:$C$1001,,0)))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8">
        <f>INDEX(products!$A$1:$G$49,MATCH(orders!$D1000,products!$A$1:$A$49,0),MATCH(orders!L$1,products!$A$1:$G$1,0))</f>
        <v>9.9499999999999993</v>
      </c>
      <c r="M1000" s="8">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_xlfn.XLOOKUP(orders!C1001,customers!$A$1:$A$1001,customers!$B$1:$B$1001,,0)</f>
        <v>Vidovic Antonelli</v>
      </c>
      <c r="G1001" s="2" t="str">
        <f>IF(_xlfn.XLOOKUP(C1001,customers!$A$1:$A$1001,customers!$C$1:$C$1001,,0)=0," ",(_xlfn.XLOOKUP(C1001,customers!$A$1:$A$1001,customers!$C$1:$C$1001,,0)))</f>
        <v xml:space="preserve">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8">
        <f>INDEX(products!$A$1:$G$49,MATCH(orders!$D1001,products!$A$1:$A$49,0),MATCH(orders!L$1,products!$A$1:$G$1,0))</f>
        <v>4.125</v>
      </c>
      <c r="M1001" s="8">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1"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J3" sqref="J3"/>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6196</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Priyal Saini</dc:creator>
  <cp:keywords/>
  <dc:description/>
  <cp:lastModifiedBy>priyal saini</cp:lastModifiedBy>
  <cp:revision/>
  <dcterms:created xsi:type="dcterms:W3CDTF">2022-11-26T09:51:45Z</dcterms:created>
  <dcterms:modified xsi:type="dcterms:W3CDTF">2025-07-09T16:38:12Z</dcterms:modified>
  <cp:category/>
  <cp:contentStatus/>
</cp:coreProperties>
</file>