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91901\OneDrive\Desktop\Data Analysis\Excel\"/>
    </mc:Choice>
  </mc:AlternateContent>
  <xr:revisionPtr revIDLastSave="0" documentId="13_ncr:1_{4256B8A1-3096-4320-BDBD-8B72CB947A53}" xr6:coauthVersionLast="47" xr6:coauthVersionMax="47" xr10:uidLastSave="{00000000-0000-0000-0000-000000000000}"/>
  <bookViews>
    <workbookView xWindow="-108" yWindow="-108" windowWidth="23256" windowHeight="12456" activeTab="2" xr2:uid="{00000000-000D-0000-FFFF-FFFF00000000}"/>
  </bookViews>
  <sheets>
    <sheet name="Data" sheetId="3" r:id="rId1"/>
    <sheet name="Pivot Table" sheetId="8" r:id="rId2"/>
    <sheet name="Dashboard" sheetId="5" r:id="rId3"/>
  </sheets>
  <definedNames>
    <definedName name="_xlcn.WorksheetConnection_deliveries.csvA1N180791">Data!$A$1:$O$18079</definedName>
    <definedName name="Slicer_Month">#N/A</definedName>
    <definedName name="Slicer_Months__Month">#N/A</definedName>
    <definedName name="Slicer_Quarter">#N/A</definedName>
    <definedName name="Slicer_Quarter2">#N/A</definedName>
    <definedName name="Slicer_Region">#N/A</definedName>
    <definedName name="Slicer_Region2">#N/A</definedName>
  </definedNames>
  <calcPr calcId="191029"/>
  <pivotCaches>
    <pivotCache cacheId="4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wRL2oo2S3UluB71+nEPjTqGOkv4dvR+VOyDLyEn5X8="/>
    </ext>
  </extLst>
</workbook>
</file>

<file path=xl/calcChain.xml><?xml version="1.0" encoding="utf-8"?>
<calcChain xmlns="http://schemas.openxmlformats.org/spreadsheetml/2006/main">
  <c r="F24" i="8" l="1"/>
  <c r="F25" i="8" s="1"/>
  <c r="F20" i="8"/>
  <c r="F21" i="8" s="1"/>
  <c r="F16" i="8"/>
  <c r="F17" i="8" s="1"/>
  <c r="G54" i="5"/>
</calcChain>
</file>

<file path=xl/sharedStrings.xml><?xml version="1.0" encoding="utf-8"?>
<sst xmlns="http://schemas.openxmlformats.org/spreadsheetml/2006/main" count="184" uniqueCount="42">
  <si>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</si>
  <si>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</si>
  <si>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</si>
  <si>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</si>
  <si>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</si>
  <si>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</si>
  <si>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</si>
  <si>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</si>
  <si>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</si>
  <si>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</si>
  <si>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</si>
  <si>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</si>
  <si>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</si>
  <si>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</si>
  <si>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</si>
  <si>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</si>
  <si>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</si>
  <si>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</si>
  <si>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</si>
  <si>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</si>
  <si>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</si>
  <si>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Customers</t>
  </si>
  <si>
    <t>Sum of Profit</t>
  </si>
  <si>
    <t>Sum of Sales</t>
  </si>
  <si>
    <t>Average of Sales Completion Rate</t>
  </si>
  <si>
    <t>Grand Total</t>
  </si>
  <si>
    <t>Average of Profit Completion Rate</t>
  </si>
  <si>
    <t>Average of Customer Completion Rate</t>
  </si>
  <si>
    <t>Jan</t>
  </si>
  <si>
    <t>Feb</t>
  </si>
  <si>
    <t>Mar</t>
  </si>
  <si>
    <t>Apr</t>
  </si>
  <si>
    <t>May</t>
  </si>
  <si>
    <t>Jun</t>
  </si>
  <si>
    <t>Jul</t>
  </si>
  <si>
    <t>Aug</t>
  </si>
  <si>
    <t>Sep</t>
  </si>
  <si>
    <t>(blank)</t>
  </si>
  <si>
    <t>Sum of Target Sales</t>
  </si>
  <si>
    <t>Average of Sales InCompletion Rate</t>
  </si>
  <si>
    <t>Average of Profit InCompletion Rate</t>
  </si>
  <si>
    <t>Average of Customer InCompletion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</si>
</sst>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 #,##0_-;_-* &quot;-&quot;??_-;_-@"/>
    <numFmt numFmtId="166" formatCode="_-[$$-409]* #,##0.00_ ;_-[$$-409]* \-#,##0.00\ ;_-[$$-409]* &quot;-&quot;??_ ;_-@_ "/>
    <numFmt numFmtId="169" formatCode="_ * #,##0_ ;_ * \-#,##0_ ;_ * &quot;-&quot;??_ ;_ @_ "/>
    <numFmt numFmtId="172" formatCode="_-[$$-409]* #,##0_ ;_-[$$-409]* \-#,##0\ ;_-[$$-409]* &quot;-&quot;??_ ;_-@_ "/>
  </numFmts>
  <fonts count="3" x14ac:knownFonts="1">
    <font>
      <sz val="12"/>
      <color theme="1"/>
      <name val="Calibri"/>
      <scheme val="minor"/>
    </font>
    <font>
      <sz val="12"/>
      <color theme="1"/>
      <name val="Calibri"/>
      <family val="2"/>
      <scheme val="minor"/>
    </font>
    <font>
      <sz val="12"/>
      <color theme="1"/>
      <name val="Calibri"/>
      <family val="2"/>
    </font>
  </fonts>
  <fills count="3">
    <fill>
      <patternFill patternType="none"/>
    </fill>
    <fill>
      <patternFill patternType="gray125"/>
    </fill>
    <fill>
      <patternFill patternType="solid">
        <fgColor theme="8" tint="-0.499984740745262"/>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indexed="65"/>
      </top>
      <bottom/>
      <diagonal/>
    </border>
  </borders>
  <cellStyleXfs count="1">
    <xf numFmtId="0" fontId="0" fillId="0" borderId="0"/>
  </cellStyleXfs>
  <cellXfs count="34">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2" borderId="0" xfId="0" applyFill="1"/>
    <xf numFmtId="0" fontId="0" fillId="0" borderId="1" xfId="0" applyBorder="1"/>
    <xf numFmtId="0" fontId="0" fillId="0" borderId="1" xfId="0" pivotButton="1" applyBorder="1"/>
    <xf numFmtId="0" fontId="0" fillId="0" borderId="3" xfId="0" applyBorder="1"/>
    <xf numFmtId="0" fontId="0" fillId="0" borderId="1" xfId="0" applyBorder="1" applyAlignment="1">
      <alignment horizontal="left"/>
    </xf>
    <xf numFmtId="0" fontId="0" fillId="0" borderId="6" xfId="0" applyBorder="1" applyAlignment="1">
      <alignment horizontal="left"/>
    </xf>
    <xf numFmtId="0" fontId="0" fillId="0" borderId="7" xfId="0" applyBorder="1"/>
    <xf numFmtId="0" fontId="0" fillId="0" borderId="9" xfId="0" applyBorder="1"/>
    <xf numFmtId="0" fontId="0" fillId="0" borderId="2" xfId="0" applyBorder="1" applyAlignment="1">
      <alignment horizontal="left"/>
    </xf>
    <xf numFmtId="9" fontId="0" fillId="0" borderId="5" xfId="0" applyNumberFormat="1" applyBorder="1"/>
    <xf numFmtId="169" fontId="0" fillId="0" borderId="1" xfId="0" applyNumberFormat="1" applyBorder="1"/>
    <xf numFmtId="169" fontId="0" fillId="0" borderId="7" xfId="0" applyNumberFormat="1" applyBorder="1"/>
    <xf numFmtId="169" fontId="0" fillId="0" borderId="2" xfId="0" applyNumberFormat="1" applyBorder="1"/>
    <xf numFmtId="169" fontId="0" fillId="0" borderId="11" xfId="0" applyNumberFormat="1" applyBorder="1"/>
    <xf numFmtId="169" fontId="0" fillId="0" borderId="6" xfId="0" applyNumberFormat="1" applyBorder="1"/>
    <xf numFmtId="169" fontId="0" fillId="0" borderId="8" xfId="0" applyNumberFormat="1" applyBorder="1"/>
    <xf numFmtId="43" fontId="0" fillId="0" borderId="3" xfId="0" applyNumberFormat="1" applyBorder="1"/>
    <xf numFmtId="43" fontId="0" fillId="0" borderId="4" xfId="0" applyNumberFormat="1" applyBorder="1"/>
    <xf numFmtId="169" fontId="0" fillId="0" borderId="3" xfId="0" applyNumberFormat="1" applyBorder="1"/>
    <xf numFmtId="169" fontId="0" fillId="0" borderId="4" xfId="0" applyNumberFormat="1" applyBorder="1"/>
    <xf numFmtId="169" fontId="0" fillId="0" borderId="5" xfId="0" applyNumberFormat="1" applyBorder="1"/>
    <xf numFmtId="43" fontId="0" fillId="0" borderId="5" xfId="0" applyNumberFormat="1" applyBorder="1"/>
    <xf numFmtId="166" fontId="0" fillId="2" borderId="0" xfId="0" applyNumberFormat="1" applyFill="1"/>
    <xf numFmtId="172" fontId="0" fillId="0" borderId="6" xfId="0" applyNumberFormat="1" applyBorder="1"/>
    <xf numFmtId="172" fontId="0" fillId="0" borderId="10" xfId="0" applyNumberFormat="1" applyBorder="1"/>
    <xf numFmtId="172" fontId="0" fillId="0" borderId="8" xfId="0" applyNumberFormat="1" applyBorder="1"/>
    <xf numFmtId="9" fontId="0" fillId="0" borderId="0" xfId="0" applyNumberFormat="1"/>
    <xf numFmtId="9" fontId="1" fillId="0" borderId="0" xfId="0" applyNumberFormat="1" applyFont="1"/>
  </cellXfs>
  <cellStyles count="1">
    <cellStyle name="Normal" xfId="0" builtinId="0"/>
  </cellStyles>
  <dxfs count="13">
    <dxf>
      <numFmt numFmtId="172" formatCode="_-[$$-409]* #,##0_ ;_-[$$-409]* \-#,##0\ ;_-[$$-409]* &quot;-&quot;??_ ;_-@_ "/>
    </dxf>
    <dxf>
      <numFmt numFmtId="166" formatCode="_-[$$-409]* #,##0.00_ ;_-[$$-409]* \-#,##0.00\ ;_-[$$-409]* &quot;-&quot;??_ ;_-@_ "/>
    </dxf>
    <dxf>
      <numFmt numFmtId="169" formatCode="_ * #,##0_ ;_ * \-#,##0_ ;_ * &quot;-&quot;??_ ;_ @_ "/>
    </dxf>
    <dxf>
      <numFmt numFmtId="35" formatCode="_ * #,##0.00_ ;_ * \-#,##0.00_ ;_ * &quot;-&quot;??_ ;_ @_ "/>
    </dxf>
    <dxf>
      <numFmt numFmtId="35" formatCode="_ * #,##0.00_ ;_ * \-#,##0.00_ ;_ * &quot;-&quot;??_ ;_ @_ "/>
    </dxf>
    <dxf>
      <numFmt numFmtId="169" formatCode="_ * #,##0_ ;_ * \-#,##0_ ;_ * &quot;-&quot;??_ ;_ @_ "/>
    </dxf>
    <dxf>
      <numFmt numFmtId="35" formatCode="_ * #,##0.00_ ;_ * \-#,##0.00_ ;_ * &quot;-&quot;??_ ;_ @_ "/>
    </dxf>
    <dxf>
      <numFmt numFmtId="13" formatCode="0%"/>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customschemas.google.com/relationships/workbookmetadata" Target="metadata"/><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713084536999244"/>
          <c:y val="0.191722805482648"/>
          <c:w val="0.61388888888888893"/>
          <c:h val="0.94212962962962965"/>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EA15-46A1-AD79-6F466131912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EA15-46A1-AD79-6F4661319129}"/>
              </c:ext>
            </c:extLst>
          </c:dPt>
          <c:dLbls>
            <c:dLbl>
              <c:idx val="0"/>
              <c:layout>
                <c:manualLayout>
                  <c:x val="-0.12006849336950866"/>
                  <c:y val="-0.245583022472079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23451001209113"/>
                      <c:h val="0.16196767140334503"/>
                    </c:manualLayout>
                  </c15:layout>
                  <c15:dlblFieldTable/>
                  <c15:showDataLabelsRange val="0"/>
                </c:ext>
                <c:ext xmlns:c16="http://schemas.microsoft.com/office/drawing/2014/chart" uri="{C3380CC4-5D6E-409C-BE32-E72D297353CC}">
                  <c16:uniqueId val="{00000001-EA15-46A1-AD79-6F4661319129}"/>
                </c:ext>
              </c:extLst>
            </c:dLbl>
            <c:dLbl>
              <c:idx val="1"/>
              <c:delete val="1"/>
              <c:extLst>
                <c:ext xmlns:c15="http://schemas.microsoft.com/office/drawing/2012/chart" uri="{CE6537A1-D6FC-4f65-9D91-7224C49458BB}"/>
                <c:ext xmlns:c16="http://schemas.microsoft.com/office/drawing/2014/chart" uri="{C3380CC4-5D6E-409C-BE32-E72D297353CC}">
                  <c16:uniqueId val="{00000002-EA15-46A1-AD79-6F46613191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Table'!$E$16:$E$17</c:f>
              <c:strCache>
                <c:ptCount val="2"/>
                <c:pt idx="0">
                  <c:v>Average of Sales Completion Rate</c:v>
                </c:pt>
                <c:pt idx="1">
                  <c:v>Average of Sales InCompletion Rate</c:v>
                </c:pt>
              </c:strCache>
            </c:strRef>
          </c:cat>
          <c:val>
            <c:numRef>
              <c:f>'Pivot Table'!$F$16:$F$17</c:f>
              <c:numCache>
                <c:formatCode>0%</c:formatCode>
                <c:ptCount val="2"/>
                <c:pt idx="0">
                  <c:v>0.85555555555555574</c:v>
                </c:pt>
                <c:pt idx="1">
                  <c:v>0.14444444444444426</c:v>
                </c:pt>
              </c:numCache>
            </c:numRef>
          </c:val>
          <c:extLst>
            <c:ext xmlns:c16="http://schemas.microsoft.com/office/drawing/2014/chart" uri="{C3380CC4-5D6E-409C-BE32-E72D297353CC}">
              <c16:uniqueId val="{00000000-EA15-46A1-AD79-6F466131912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195189084510517E-2"/>
          <c:y val="0"/>
          <c:w val="0.85748621309976703"/>
          <c:h val="1"/>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E291-4D74-90BD-2888DFDF622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291-4D74-90BD-2888DFDF6224}"/>
              </c:ext>
            </c:extLst>
          </c:dPt>
          <c:dLbls>
            <c:dLbl>
              <c:idx val="0"/>
              <c:layout>
                <c:manualLayout>
                  <c:x val="-0.12318976279650438"/>
                  <c:y val="-0.3982231875896172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20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33830743067229"/>
                      <c:h val="0.26922832046984224"/>
                    </c:manualLayout>
                  </c15:layout>
                  <c15:dlblFieldTable/>
                  <c15:showDataLabelsRange val="0"/>
                </c:ext>
                <c:ext xmlns:c16="http://schemas.microsoft.com/office/drawing/2014/chart" uri="{C3380CC4-5D6E-409C-BE32-E72D297353CC}">
                  <c16:uniqueId val="{00000001-E291-4D74-90BD-2888DFDF6224}"/>
                </c:ext>
              </c:extLst>
            </c:dLbl>
            <c:dLbl>
              <c:idx val="1"/>
              <c:delete val="1"/>
              <c:extLst>
                <c:ext xmlns:c15="http://schemas.microsoft.com/office/drawing/2012/chart" uri="{CE6537A1-D6FC-4f65-9D91-7224C49458BB}"/>
                <c:ext xmlns:c16="http://schemas.microsoft.com/office/drawing/2014/chart" uri="{C3380CC4-5D6E-409C-BE32-E72D297353CC}">
                  <c16:uniqueId val="{00000003-E291-4D74-90BD-2888DFDF62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Table'!$E$24:$E$25</c:f>
              <c:strCache>
                <c:ptCount val="2"/>
                <c:pt idx="0">
                  <c:v>Average of Customer Completion Rate</c:v>
                </c:pt>
                <c:pt idx="1">
                  <c:v>Average of Customer InCompletion Rate</c:v>
                </c:pt>
              </c:strCache>
            </c:strRef>
          </c:cat>
          <c:val>
            <c:numRef>
              <c:f>'Pivot Table'!$F$24:$F$25</c:f>
              <c:numCache>
                <c:formatCode>0%</c:formatCode>
                <c:ptCount val="2"/>
                <c:pt idx="0">
                  <c:v>0.8447619047619046</c:v>
                </c:pt>
                <c:pt idx="1">
                  <c:v>0.1552380952380954</c:v>
                </c:pt>
              </c:numCache>
            </c:numRef>
          </c:val>
          <c:extLst>
            <c:ext xmlns:c16="http://schemas.microsoft.com/office/drawing/2014/chart" uri="{C3380CC4-5D6E-409C-BE32-E72D297353CC}">
              <c16:uniqueId val="{00000004-E291-4D74-90BD-2888DFDF622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Table!PivotTable16</c:name>
    <c:fmtId val="3"/>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97159730033747E-2"/>
          <c:y val="3.1055900621118012E-2"/>
          <c:w val="0.90121836332958372"/>
          <c:h val="0.91149516636507388"/>
        </c:manualLayout>
      </c:layout>
      <c:barChart>
        <c:barDir val="col"/>
        <c:grouping val="stacked"/>
        <c:varyColors val="0"/>
        <c:ser>
          <c:idx val="0"/>
          <c:order val="0"/>
          <c:tx>
            <c:strRef>
              <c:f>'Pivot Table'!$F$2</c:f>
              <c:strCache>
                <c:ptCount val="1"/>
                <c:pt idx="0">
                  <c:v>Sum of Sales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Table'!$E$3:$E$12</c:f>
              <c:strCache>
                <c:ptCount val="9"/>
                <c:pt idx="0">
                  <c:v>Jan</c:v>
                </c:pt>
                <c:pt idx="1">
                  <c:v>Feb</c:v>
                </c:pt>
                <c:pt idx="2">
                  <c:v>Mar</c:v>
                </c:pt>
                <c:pt idx="3">
                  <c:v>Apr</c:v>
                </c:pt>
                <c:pt idx="4">
                  <c:v>May</c:v>
                </c:pt>
                <c:pt idx="5">
                  <c:v>Jun</c:v>
                </c:pt>
                <c:pt idx="6">
                  <c:v>Jul</c:v>
                </c:pt>
                <c:pt idx="7">
                  <c:v>Aug</c:v>
                </c:pt>
                <c:pt idx="8">
                  <c:v>Sep</c:v>
                </c:pt>
              </c:strCache>
            </c:strRef>
          </c:cat>
          <c:val>
            <c:numRef>
              <c:f>'Pivot Table'!$F$3:$F$12</c:f>
              <c:numCache>
                <c:formatCode>_ * #,##0_ ;_ * \-#,##0_ ;_ * "-"??_ ;_ @_ </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18BB-4FF3-9411-BE60B5020741}"/>
            </c:ext>
          </c:extLst>
        </c:ser>
        <c:ser>
          <c:idx val="1"/>
          <c:order val="1"/>
          <c:tx>
            <c:strRef>
              <c:f>'Pivot Table'!$G$2</c:f>
              <c:strCache>
                <c:ptCount val="1"/>
                <c:pt idx="0">
                  <c:v>Sum of Target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Table'!$E$3:$E$12</c:f>
              <c:strCache>
                <c:ptCount val="9"/>
                <c:pt idx="0">
                  <c:v>Jan</c:v>
                </c:pt>
                <c:pt idx="1">
                  <c:v>Feb</c:v>
                </c:pt>
                <c:pt idx="2">
                  <c:v>Mar</c:v>
                </c:pt>
                <c:pt idx="3">
                  <c:v>Apr</c:v>
                </c:pt>
                <c:pt idx="4">
                  <c:v>May</c:v>
                </c:pt>
                <c:pt idx="5">
                  <c:v>Jun</c:v>
                </c:pt>
                <c:pt idx="6">
                  <c:v>Jul</c:v>
                </c:pt>
                <c:pt idx="7">
                  <c:v>Aug</c:v>
                </c:pt>
                <c:pt idx="8">
                  <c:v>Sep</c:v>
                </c:pt>
              </c:strCache>
            </c:strRef>
          </c:cat>
          <c:val>
            <c:numRef>
              <c:f>'Pivot Table'!$G$3:$G$12</c:f>
              <c:numCache>
                <c:formatCode>_ * #,##0_ ;_ * \-#,##0_ ;_ * "-"??_ ;_ @_ </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18BB-4FF3-9411-BE60B5020741}"/>
            </c:ext>
          </c:extLst>
        </c:ser>
        <c:dLbls>
          <c:dLblPos val="ctr"/>
          <c:showLegendKey val="0"/>
          <c:showVal val="1"/>
          <c:showCatName val="0"/>
          <c:showSerName val="0"/>
          <c:showPercent val="0"/>
          <c:showBubbleSize val="0"/>
        </c:dLbls>
        <c:gapWidth val="50"/>
        <c:overlap val="100"/>
        <c:axId val="241724128"/>
        <c:axId val="241710208"/>
      </c:barChart>
      <c:catAx>
        <c:axId val="24172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710208"/>
        <c:crosses val="autoZero"/>
        <c:auto val="1"/>
        <c:lblAlgn val="ctr"/>
        <c:lblOffset val="100"/>
        <c:noMultiLvlLbl val="0"/>
      </c:catAx>
      <c:valAx>
        <c:axId val="24171020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724128"/>
        <c:crosses val="autoZero"/>
        <c:crossBetween val="between"/>
      </c:valAx>
      <c:spPr>
        <a:noFill/>
        <a:ln>
          <a:noFill/>
        </a:ln>
        <a:effectLst/>
      </c:spPr>
    </c:plotArea>
    <c:legend>
      <c:legendPos val="r"/>
      <c:layout>
        <c:manualLayout>
          <c:xMode val="edge"/>
          <c:yMode val="edge"/>
          <c:x val="0.44694061679790031"/>
          <c:y val="1.1447685887090209E-2"/>
          <c:w val="0.53000949100112482"/>
          <c:h val="0.15625109361329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c:f>
              <c:strCache>
                <c:ptCount val="1"/>
                <c:pt idx="0">
                  <c:v>Total</c:v>
                </c:pt>
              </c:strCache>
            </c:strRef>
          </c:tx>
          <c:spPr>
            <a:ln w="28575" cap="rnd">
              <a:solidFill>
                <a:schemeClr val="accent5">
                  <a:lumMod val="50000"/>
                </a:schemeClr>
              </a:solidFill>
              <a:round/>
            </a:ln>
            <a:effectLst/>
          </c:spPr>
          <c:marker>
            <c:symbol val="none"/>
          </c:marker>
          <c:cat>
            <c:strRef>
              <c:f>'Pivot Table'!$I$3:$I$12</c:f>
              <c:strCache>
                <c:ptCount val="9"/>
                <c:pt idx="0">
                  <c:v>Jan</c:v>
                </c:pt>
                <c:pt idx="1">
                  <c:v>Feb</c:v>
                </c:pt>
                <c:pt idx="2">
                  <c:v>Mar</c:v>
                </c:pt>
                <c:pt idx="3">
                  <c:v>Apr</c:v>
                </c:pt>
                <c:pt idx="4">
                  <c:v>May</c:v>
                </c:pt>
                <c:pt idx="5">
                  <c:v>Jun</c:v>
                </c:pt>
                <c:pt idx="6">
                  <c:v>Jul</c:v>
                </c:pt>
                <c:pt idx="7">
                  <c:v>Aug</c:v>
                </c:pt>
                <c:pt idx="8">
                  <c:v>Sep</c:v>
                </c:pt>
              </c:strCache>
            </c:strRef>
          </c:cat>
          <c:val>
            <c:numRef>
              <c:f>'Pivot Table'!$J$3:$J$12</c:f>
              <c:numCache>
                <c:formatCode>_(* #,##0.00_);_(* \(#,##0.00\);_(* "-"??_);_(@_)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A431-48FD-9BEF-9CA2A160B0F1}"/>
            </c:ext>
          </c:extLst>
        </c:ser>
        <c:dLbls>
          <c:showLegendKey val="0"/>
          <c:showVal val="0"/>
          <c:showCatName val="0"/>
          <c:showSerName val="0"/>
          <c:showPercent val="0"/>
          <c:showBubbleSize val="0"/>
        </c:dLbls>
        <c:smooth val="0"/>
        <c:axId val="255174816"/>
        <c:axId val="255187296"/>
      </c:lineChart>
      <c:catAx>
        <c:axId val="2551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5187296"/>
        <c:crosses val="autoZero"/>
        <c:auto val="1"/>
        <c:lblAlgn val="ctr"/>
        <c:lblOffset val="100"/>
        <c:noMultiLvlLbl val="0"/>
      </c:catAx>
      <c:valAx>
        <c:axId val="2551872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51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713084536999244"/>
          <c:y val="0.191722805482648"/>
          <c:w val="0.61388888888888893"/>
          <c:h val="0.94212962962962965"/>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C3CB-443E-A1FF-4658697492A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C3CB-443E-A1FF-4658697492A6}"/>
              </c:ext>
            </c:extLst>
          </c:dPt>
          <c:dLbls>
            <c:dLbl>
              <c:idx val="0"/>
              <c:layout>
                <c:manualLayout>
                  <c:x val="-0.12006849336950866"/>
                  <c:y val="-0.245583022472079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23451001209113"/>
                      <c:h val="0.16196767140334503"/>
                    </c:manualLayout>
                  </c15:layout>
                  <c15:dlblFieldTable/>
                  <c15:showDataLabelsRange val="0"/>
                </c:ext>
                <c:ext xmlns:c16="http://schemas.microsoft.com/office/drawing/2014/chart" uri="{C3380CC4-5D6E-409C-BE32-E72D297353CC}">
                  <c16:uniqueId val="{00000001-C3CB-443E-A1FF-4658697492A6}"/>
                </c:ext>
              </c:extLst>
            </c:dLbl>
            <c:dLbl>
              <c:idx val="1"/>
              <c:delete val="1"/>
              <c:extLst>
                <c:ext xmlns:c15="http://schemas.microsoft.com/office/drawing/2012/chart" uri="{CE6537A1-D6FC-4f65-9D91-7224C49458BB}"/>
                <c:ext xmlns:c16="http://schemas.microsoft.com/office/drawing/2014/chart" uri="{C3380CC4-5D6E-409C-BE32-E72D297353CC}">
                  <c16:uniqueId val="{00000003-C3CB-443E-A1FF-4658697492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Table'!$E$20:$E$21</c:f>
              <c:strCache>
                <c:ptCount val="2"/>
                <c:pt idx="0">
                  <c:v>Average of Profit Completion Rate</c:v>
                </c:pt>
                <c:pt idx="1">
                  <c:v>Average of Profit InCompletion Rate</c:v>
                </c:pt>
              </c:strCache>
            </c:strRef>
          </c:cat>
          <c:val>
            <c:numRef>
              <c:f>'Pivot Table'!$F$20:$F$21</c:f>
              <c:numCache>
                <c:formatCode>0%</c:formatCode>
                <c:ptCount val="2"/>
                <c:pt idx="0">
                  <c:v>0.85492063492063519</c:v>
                </c:pt>
                <c:pt idx="1">
                  <c:v>0.14507936507936481</c:v>
                </c:pt>
              </c:numCache>
            </c:numRef>
          </c:val>
          <c:extLst>
            <c:ext xmlns:c16="http://schemas.microsoft.com/office/drawing/2014/chart" uri="{C3380CC4-5D6E-409C-BE32-E72D297353CC}">
              <c16:uniqueId val="{00000004-C3CB-443E-A1FF-4658697492A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713084536999244"/>
          <c:y val="0.191722805482648"/>
          <c:w val="0.61388888888888893"/>
          <c:h val="0.94212962962962965"/>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143-4DE6-8306-74AEEB22593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143-4DE6-8306-74AEEB225933}"/>
              </c:ext>
            </c:extLst>
          </c:dPt>
          <c:dLbls>
            <c:dLbl>
              <c:idx val="0"/>
              <c:layout>
                <c:manualLayout>
                  <c:x val="-0.12006849336950866"/>
                  <c:y val="-0.245583022472079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23451001209113"/>
                      <c:h val="0.16196767140334503"/>
                    </c:manualLayout>
                  </c15:layout>
                  <c15:dlblFieldTable/>
                  <c15:showDataLabelsRange val="0"/>
                </c:ext>
                <c:ext xmlns:c16="http://schemas.microsoft.com/office/drawing/2014/chart" uri="{C3380CC4-5D6E-409C-BE32-E72D297353CC}">
                  <c16:uniqueId val="{00000001-8143-4DE6-8306-74AEEB225933}"/>
                </c:ext>
              </c:extLst>
            </c:dLbl>
            <c:dLbl>
              <c:idx val="1"/>
              <c:delete val="1"/>
              <c:extLst>
                <c:ext xmlns:c15="http://schemas.microsoft.com/office/drawing/2012/chart" uri="{CE6537A1-D6FC-4f65-9D91-7224C49458BB}"/>
                <c:ext xmlns:c16="http://schemas.microsoft.com/office/drawing/2014/chart" uri="{C3380CC4-5D6E-409C-BE32-E72D297353CC}">
                  <c16:uniqueId val="{00000003-8143-4DE6-8306-74AEEB2259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Table'!$E$24:$E$25</c:f>
              <c:strCache>
                <c:ptCount val="2"/>
                <c:pt idx="0">
                  <c:v>Average of Customer Completion Rate</c:v>
                </c:pt>
                <c:pt idx="1">
                  <c:v>Average of Customer InCompletion Rate</c:v>
                </c:pt>
              </c:strCache>
            </c:strRef>
          </c:cat>
          <c:val>
            <c:numRef>
              <c:f>'Pivot Table'!$F$24:$F$25</c:f>
              <c:numCache>
                <c:formatCode>0%</c:formatCode>
                <c:ptCount val="2"/>
                <c:pt idx="0">
                  <c:v>0.8447619047619046</c:v>
                </c:pt>
                <c:pt idx="1">
                  <c:v>0.1552380952380954</c:v>
                </c:pt>
              </c:numCache>
            </c:numRef>
          </c:val>
          <c:extLst>
            <c:ext xmlns:c16="http://schemas.microsoft.com/office/drawing/2014/chart" uri="{C3380CC4-5D6E-409C-BE32-E72D297353CC}">
              <c16:uniqueId val="{00000004-8143-4DE6-8306-74AEEB22593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Table!PivotTable16</c:name>
    <c:fmtId val="0"/>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Table'!$F$2</c:f>
              <c:strCache>
                <c:ptCount val="1"/>
                <c:pt idx="0">
                  <c:v>Sum of Sales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Table'!$E$3:$E$12</c:f>
              <c:strCache>
                <c:ptCount val="9"/>
                <c:pt idx="0">
                  <c:v>Jan</c:v>
                </c:pt>
                <c:pt idx="1">
                  <c:v>Feb</c:v>
                </c:pt>
                <c:pt idx="2">
                  <c:v>Mar</c:v>
                </c:pt>
                <c:pt idx="3">
                  <c:v>Apr</c:v>
                </c:pt>
                <c:pt idx="4">
                  <c:v>May</c:v>
                </c:pt>
                <c:pt idx="5">
                  <c:v>Jun</c:v>
                </c:pt>
                <c:pt idx="6">
                  <c:v>Jul</c:v>
                </c:pt>
                <c:pt idx="7">
                  <c:v>Aug</c:v>
                </c:pt>
                <c:pt idx="8">
                  <c:v>Sep</c:v>
                </c:pt>
              </c:strCache>
            </c:strRef>
          </c:cat>
          <c:val>
            <c:numRef>
              <c:f>'Pivot Table'!$F$3:$F$12</c:f>
              <c:numCache>
                <c:formatCode>_ * #,##0_ ;_ * \-#,##0_ ;_ * "-"??_ ;_ @_ </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D1AF-4B75-A01A-FBD445AE1EC8}"/>
            </c:ext>
          </c:extLst>
        </c:ser>
        <c:ser>
          <c:idx val="1"/>
          <c:order val="1"/>
          <c:tx>
            <c:strRef>
              <c:f>'Pivot Table'!$G$2</c:f>
              <c:strCache>
                <c:ptCount val="1"/>
                <c:pt idx="0">
                  <c:v>Sum of Target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Table'!$E$3:$E$12</c:f>
              <c:strCache>
                <c:ptCount val="9"/>
                <c:pt idx="0">
                  <c:v>Jan</c:v>
                </c:pt>
                <c:pt idx="1">
                  <c:v>Feb</c:v>
                </c:pt>
                <c:pt idx="2">
                  <c:v>Mar</c:v>
                </c:pt>
                <c:pt idx="3">
                  <c:v>Apr</c:v>
                </c:pt>
                <c:pt idx="4">
                  <c:v>May</c:v>
                </c:pt>
                <c:pt idx="5">
                  <c:v>Jun</c:v>
                </c:pt>
                <c:pt idx="6">
                  <c:v>Jul</c:v>
                </c:pt>
                <c:pt idx="7">
                  <c:v>Aug</c:v>
                </c:pt>
                <c:pt idx="8">
                  <c:v>Sep</c:v>
                </c:pt>
              </c:strCache>
            </c:strRef>
          </c:cat>
          <c:val>
            <c:numRef>
              <c:f>'Pivot Table'!$G$3:$G$12</c:f>
              <c:numCache>
                <c:formatCode>_ * #,##0_ ;_ * \-#,##0_ ;_ * "-"??_ ;_ @_ </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D1AF-4B75-A01A-FBD445AE1EC8}"/>
            </c:ext>
          </c:extLst>
        </c:ser>
        <c:dLbls>
          <c:dLblPos val="ctr"/>
          <c:showLegendKey val="0"/>
          <c:showVal val="1"/>
          <c:showCatName val="0"/>
          <c:showSerName val="0"/>
          <c:showPercent val="0"/>
          <c:showBubbleSize val="0"/>
        </c:dLbls>
        <c:gapWidth val="50"/>
        <c:overlap val="100"/>
        <c:axId val="241724128"/>
        <c:axId val="241710208"/>
      </c:barChart>
      <c:catAx>
        <c:axId val="24172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10208"/>
        <c:crosses val="autoZero"/>
        <c:auto val="1"/>
        <c:lblAlgn val="ctr"/>
        <c:lblOffset val="100"/>
        <c:noMultiLvlLbl val="0"/>
      </c:catAx>
      <c:valAx>
        <c:axId val="24171020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c:f>
              <c:strCache>
                <c:ptCount val="1"/>
                <c:pt idx="0">
                  <c:v>Total</c:v>
                </c:pt>
              </c:strCache>
            </c:strRef>
          </c:tx>
          <c:spPr>
            <a:ln w="28575" cap="rnd">
              <a:solidFill>
                <a:schemeClr val="accent5">
                  <a:lumMod val="50000"/>
                </a:schemeClr>
              </a:solidFill>
              <a:round/>
            </a:ln>
            <a:effectLst/>
          </c:spPr>
          <c:marker>
            <c:symbol val="none"/>
          </c:marker>
          <c:cat>
            <c:strRef>
              <c:f>'Pivot Table'!$I$3:$I$12</c:f>
              <c:strCache>
                <c:ptCount val="9"/>
                <c:pt idx="0">
                  <c:v>Jan</c:v>
                </c:pt>
                <c:pt idx="1">
                  <c:v>Feb</c:v>
                </c:pt>
                <c:pt idx="2">
                  <c:v>Mar</c:v>
                </c:pt>
                <c:pt idx="3">
                  <c:v>Apr</c:v>
                </c:pt>
                <c:pt idx="4">
                  <c:v>May</c:v>
                </c:pt>
                <c:pt idx="5">
                  <c:v>Jun</c:v>
                </c:pt>
                <c:pt idx="6">
                  <c:v>Jul</c:v>
                </c:pt>
                <c:pt idx="7">
                  <c:v>Aug</c:v>
                </c:pt>
                <c:pt idx="8">
                  <c:v>Sep</c:v>
                </c:pt>
              </c:strCache>
            </c:strRef>
          </c:cat>
          <c:val>
            <c:numRef>
              <c:f>'Pivot Table'!$J$3:$J$12</c:f>
              <c:numCache>
                <c:formatCode>_(* #,##0.00_);_(* \(#,##0.00\);_(* "-"??_);_(@_)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6F12-46B8-8296-2963EEFBB932}"/>
            </c:ext>
          </c:extLst>
        </c:ser>
        <c:dLbls>
          <c:showLegendKey val="0"/>
          <c:showVal val="0"/>
          <c:showCatName val="0"/>
          <c:showSerName val="0"/>
          <c:showPercent val="0"/>
          <c:showBubbleSize val="0"/>
        </c:dLbls>
        <c:smooth val="0"/>
        <c:axId val="255174816"/>
        <c:axId val="255187296"/>
      </c:lineChart>
      <c:catAx>
        <c:axId val="2551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87296"/>
        <c:crosses val="autoZero"/>
        <c:auto val="1"/>
        <c:lblAlgn val="ctr"/>
        <c:lblOffset val="100"/>
        <c:noMultiLvlLbl val="0"/>
      </c:catAx>
      <c:valAx>
        <c:axId val="2551872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Table!PivotTable18</c:name>
    <c:fmtId val="0"/>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Table'!$M$2</c:f>
              <c:strCache>
                <c:ptCount val="1"/>
                <c:pt idx="0">
                  <c:v>Total</c:v>
                </c:pt>
              </c:strCache>
            </c:strRef>
          </c:tx>
          <c:spPr>
            <a:solidFill>
              <a:schemeClr val="accent5">
                <a:lumMod val="50000"/>
              </a:schemeClr>
            </a:solidFill>
            <a:ln>
              <a:noFill/>
            </a:ln>
            <a:effectLst/>
          </c:spPr>
          <c:invertIfNegative val="0"/>
          <c:cat>
            <c:strRef>
              <c:f>'Pivot Table'!$L$3:$L$11</c:f>
              <c:strCache>
                <c:ptCount val="8"/>
                <c:pt idx="0">
                  <c:v>Argentina</c:v>
                </c:pt>
                <c:pt idx="1">
                  <c:v>Brazil</c:v>
                </c:pt>
                <c:pt idx="2">
                  <c:v>Chicaco</c:v>
                </c:pt>
                <c:pt idx="3">
                  <c:v>Chile</c:v>
                </c:pt>
                <c:pt idx="4">
                  <c:v>Columbia</c:v>
                </c:pt>
                <c:pt idx="5">
                  <c:v>Los Angeles</c:v>
                </c:pt>
                <c:pt idx="6">
                  <c:v>Peru</c:v>
                </c:pt>
                <c:pt idx="7">
                  <c:v>(blank)</c:v>
                </c:pt>
              </c:strCache>
            </c:strRef>
          </c:cat>
          <c:val>
            <c:numRef>
              <c:f>'Pivot Table'!$M$3:$M$11</c:f>
              <c:numCache>
                <c:formatCode>_ * #,##0_ ;_ * \-#,##0_ ;_ * "-"??_ ;_ @_ </c:formatCode>
                <c:ptCount val="8"/>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AE14-4610-AFCF-BF18CA2EFBE9}"/>
            </c:ext>
          </c:extLst>
        </c:ser>
        <c:dLbls>
          <c:showLegendKey val="0"/>
          <c:showVal val="0"/>
          <c:showCatName val="0"/>
          <c:showSerName val="0"/>
          <c:showPercent val="0"/>
          <c:showBubbleSize val="0"/>
        </c:dLbls>
        <c:gapWidth val="182"/>
        <c:axId val="255162816"/>
        <c:axId val="255182976"/>
      </c:barChart>
      <c:catAx>
        <c:axId val="25516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82976"/>
        <c:crosses val="autoZero"/>
        <c:auto val="1"/>
        <c:lblAlgn val="ctr"/>
        <c:lblOffset val="100"/>
        <c:noMultiLvlLbl val="0"/>
      </c:catAx>
      <c:valAx>
        <c:axId val="255182976"/>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Dashboards in 2023.xlsx]Pivot Table!PivotTable18</c:name>
    <c:fmtId val="3"/>
  </c:pivotSource>
  <c:chart>
    <c:autoTitleDeleted val="1"/>
    <c:pivotFmts>
      <c:pivotFmt>
        <c:idx val="0"/>
        <c:spPr>
          <a:solidFill>
            <a:schemeClr val="accent5">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lumMod val="50000"/>
            </a:schemeClr>
          </a:solidFill>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'Pivot Table'!$M$2</c:f>
              <c:strCache>
                <c:ptCount val="1"/>
                <c:pt idx="0">
                  <c:v>Total</c:v>
                </c:pt>
              </c:strCache>
            </c:strRef>
          </c:tx>
          <c:spPr>
            <a:solidFill>
              <a:schemeClr val="accent5">
                <a:lumMod val="50000"/>
              </a:schemeClr>
            </a:solidFill>
          </c:spPr>
          <c:invertIfNegative val="0"/>
          <c:cat>
            <c:strRef>
              <c:f>'Pivot Table'!$L$3:$L$11</c:f>
              <c:strCache>
                <c:ptCount val="8"/>
                <c:pt idx="0">
                  <c:v>Argentina</c:v>
                </c:pt>
                <c:pt idx="1">
                  <c:v>Brazil</c:v>
                </c:pt>
                <c:pt idx="2">
                  <c:v>Chicaco</c:v>
                </c:pt>
                <c:pt idx="3">
                  <c:v>Chile</c:v>
                </c:pt>
                <c:pt idx="4">
                  <c:v>Columbia</c:v>
                </c:pt>
                <c:pt idx="5">
                  <c:v>Los Angeles</c:v>
                </c:pt>
                <c:pt idx="6">
                  <c:v>Peru</c:v>
                </c:pt>
                <c:pt idx="7">
                  <c:v>(blank)</c:v>
                </c:pt>
              </c:strCache>
            </c:strRef>
          </c:cat>
          <c:val>
            <c:numRef>
              <c:f>'Pivot Table'!$M$3:$M$11</c:f>
              <c:numCache>
                <c:formatCode>_ * #,##0_ ;_ * \-#,##0_ ;_ * "-"??_ ;_ @_ </c:formatCode>
                <c:ptCount val="8"/>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5-5D78-47F9-AB11-4357D61C2893}"/>
            </c:ext>
          </c:extLst>
        </c:ser>
        <c:dLbls>
          <c:showLegendKey val="0"/>
          <c:showVal val="0"/>
          <c:showCatName val="0"/>
          <c:showSerName val="0"/>
          <c:showPercent val="0"/>
          <c:showBubbleSize val="0"/>
        </c:dLbls>
        <c:gapWidth val="182"/>
        <c:axId val="255162816"/>
        <c:axId val="255182976"/>
      </c:barChart>
      <c:catAx>
        <c:axId val="255162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5182976"/>
        <c:crosses val="autoZero"/>
        <c:auto val="1"/>
        <c:lblAlgn val="ctr"/>
        <c:lblOffset val="100"/>
        <c:noMultiLvlLbl val="0"/>
      </c:catAx>
      <c:valAx>
        <c:axId val="255182976"/>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55162816"/>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80636409212888E-2"/>
          <c:y val="0"/>
          <c:w val="0.88132894904990799"/>
          <c:h val="1"/>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D67C-4D3C-B62F-0BA8240788A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67C-4D3C-B62F-0BA8240788A5}"/>
              </c:ext>
            </c:extLst>
          </c:dPt>
          <c:dLbls>
            <c:dLbl>
              <c:idx val="0"/>
              <c:layout>
                <c:manualLayout>
                  <c:x val="-0.15964610576625929"/>
                  <c:y val="-0.332216873262129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20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693110395617149"/>
                      <c:h val="0.35173657129492469"/>
                    </c:manualLayout>
                  </c15:layout>
                  <c15:dlblFieldTable/>
                  <c15:showDataLabelsRange val="0"/>
                </c:ext>
                <c:ext xmlns:c16="http://schemas.microsoft.com/office/drawing/2014/chart" uri="{C3380CC4-5D6E-409C-BE32-E72D297353CC}">
                  <c16:uniqueId val="{00000001-D67C-4D3C-B62F-0BA8240788A5}"/>
                </c:ext>
              </c:extLst>
            </c:dLbl>
            <c:dLbl>
              <c:idx val="1"/>
              <c:delete val="1"/>
              <c:extLst>
                <c:ext xmlns:c15="http://schemas.microsoft.com/office/drawing/2012/chart" uri="{CE6537A1-D6FC-4f65-9D91-7224C49458BB}"/>
                <c:ext xmlns:c16="http://schemas.microsoft.com/office/drawing/2014/chart" uri="{C3380CC4-5D6E-409C-BE32-E72D297353CC}">
                  <c16:uniqueId val="{00000003-D67C-4D3C-B62F-0BA8240788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Table'!$E$16:$E$17</c:f>
              <c:strCache>
                <c:ptCount val="2"/>
                <c:pt idx="0">
                  <c:v>Average of Sales Completion Rate</c:v>
                </c:pt>
                <c:pt idx="1">
                  <c:v>Average of Sales InCompletion Rate</c:v>
                </c:pt>
              </c:strCache>
            </c:strRef>
          </c:cat>
          <c:val>
            <c:numRef>
              <c:f>'Pivot Table'!$F$16:$F$17</c:f>
              <c:numCache>
                <c:formatCode>0%</c:formatCode>
                <c:ptCount val="2"/>
                <c:pt idx="0">
                  <c:v>0.85555555555555574</c:v>
                </c:pt>
                <c:pt idx="1">
                  <c:v>0.14444444444444426</c:v>
                </c:pt>
              </c:numCache>
            </c:numRef>
          </c:val>
          <c:extLst>
            <c:ext xmlns:c16="http://schemas.microsoft.com/office/drawing/2014/chart" uri="{C3380CC4-5D6E-409C-BE32-E72D297353CC}">
              <c16:uniqueId val="{00000004-D67C-4D3C-B62F-0BA8240788A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138439155779679E-2"/>
          <c:y val="0"/>
          <c:w val="0.83796189802117427"/>
          <c:h val="1"/>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C2BC-4D84-B980-800BEE7D66D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C2BC-4D84-B980-800BEE7D66D3}"/>
              </c:ext>
            </c:extLst>
          </c:dPt>
          <c:dLbls>
            <c:dLbl>
              <c:idx val="0"/>
              <c:layout>
                <c:manualLayout>
                  <c:x val="-0.1715088083125412"/>
                  <c:y val="-0.358851578625487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8BBF73A-F7C0-49C0-9F52-2AA502B8A93F}" type="VALUE">
                      <a:rPr lang="en-US" sz="20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9370240756942421"/>
                      <c:h val="0.33996126697755008"/>
                    </c:manualLayout>
                  </c15:layout>
                  <c15:dlblFieldTable/>
                  <c15:showDataLabelsRange val="0"/>
                </c:ext>
                <c:ext xmlns:c16="http://schemas.microsoft.com/office/drawing/2014/chart" uri="{C3380CC4-5D6E-409C-BE32-E72D297353CC}">
                  <c16:uniqueId val="{00000001-C2BC-4D84-B980-800BEE7D66D3}"/>
                </c:ext>
              </c:extLst>
            </c:dLbl>
            <c:dLbl>
              <c:idx val="1"/>
              <c:delete val="1"/>
              <c:extLst>
                <c:ext xmlns:c15="http://schemas.microsoft.com/office/drawing/2012/chart" uri="{CE6537A1-D6FC-4f65-9D91-7224C49458BB}"/>
                <c:ext xmlns:c16="http://schemas.microsoft.com/office/drawing/2014/chart" uri="{C3380CC4-5D6E-409C-BE32-E72D297353CC}">
                  <c16:uniqueId val="{00000003-C2BC-4D84-B980-800BEE7D66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Table'!$E$20:$E$21</c:f>
              <c:strCache>
                <c:ptCount val="2"/>
                <c:pt idx="0">
                  <c:v>Average of Profit Completion Rate</c:v>
                </c:pt>
                <c:pt idx="1">
                  <c:v>Average of Profit InCompletion Rate</c:v>
                </c:pt>
              </c:strCache>
            </c:strRef>
          </c:cat>
          <c:val>
            <c:numRef>
              <c:f>'Pivot Table'!$F$20:$F$21</c:f>
              <c:numCache>
                <c:formatCode>0%</c:formatCode>
                <c:ptCount val="2"/>
                <c:pt idx="0">
                  <c:v>0.85492063492063519</c:v>
                </c:pt>
                <c:pt idx="1">
                  <c:v>0.14507936507936481</c:v>
                </c:pt>
              </c:numCache>
            </c:numRef>
          </c:val>
          <c:extLst>
            <c:ext xmlns:c16="http://schemas.microsoft.com/office/drawing/2014/chart" uri="{C3380CC4-5D6E-409C-BE32-E72D297353CC}">
              <c16:uniqueId val="{00000004-C2BC-4D84-B980-800BEE7D66D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12</xdr:col>
      <xdr:colOff>228600</xdr:colOff>
      <xdr:row>38</xdr:row>
      <xdr:rowOff>30480</xdr:rowOff>
    </xdr:from>
    <xdr:to>
      <xdr:col>15</xdr:col>
      <xdr:colOff>91440</xdr:colOff>
      <xdr:row>73</xdr:row>
      <xdr:rowOff>59055</xdr:rowOff>
    </xdr:to>
    <mc:AlternateContent xmlns:mc="http://schemas.openxmlformats.org/markup-compatibility/2006">
      <mc:Choice xmlns:sle15="http://schemas.microsoft.com/office/drawing/2012/slicer" Requires="sle15">
        <xdr:graphicFrame macro="">
          <xdr:nvGraphicFramePr>
            <xdr:cNvPr id="2" name="Month">
              <a:extLst>
                <a:ext uri="{FF2B5EF4-FFF2-40B4-BE49-F238E27FC236}">
                  <a16:creationId xmlns:a16="http://schemas.microsoft.com/office/drawing/2014/main" id="{E481396E-6E99-9FAA-EF56-6BCA7ED56BF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795760" y="601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541020</xdr:colOff>
      <xdr:row>75</xdr:row>
      <xdr:rowOff>114300</xdr:rowOff>
    </xdr:from>
    <xdr:to>
      <xdr:col>13</xdr:col>
      <xdr:colOff>403860</xdr:colOff>
      <xdr:row>89</xdr:row>
      <xdr:rowOff>142875</xdr:rowOff>
    </xdr:to>
    <mc:AlternateContent xmlns:mc="http://schemas.openxmlformats.org/markup-compatibility/2006">
      <mc:Choice xmlns:sle15="http://schemas.microsoft.com/office/drawing/2012/slicer" Requires="sle15">
        <xdr:graphicFrame macro="">
          <xdr:nvGraphicFramePr>
            <xdr:cNvPr id="3" name="Region">
              <a:extLst>
                <a:ext uri="{FF2B5EF4-FFF2-40B4-BE49-F238E27FC236}">
                  <a16:creationId xmlns:a16="http://schemas.microsoft.com/office/drawing/2014/main" id="{DAFEFB01-707B-DBEF-4061-20DF6DFDA4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97540" y="3733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548640</xdr:colOff>
      <xdr:row>40</xdr:row>
      <xdr:rowOff>175260</xdr:rowOff>
    </xdr:from>
    <xdr:to>
      <xdr:col>13</xdr:col>
      <xdr:colOff>411480</xdr:colOff>
      <xdr:row>76</xdr:row>
      <xdr:rowOff>13335</xdr:rowOff>
    </xdr:to>
    <mc:AlternateContent xmlns:mc="http://schemas.openxmlformats.org/markup-compatibility/2006">
      <mc:Choice xmlns:sle15="http://schemas.microsoft.com/office/drawing/2012/slicer" Requires="sle15">
        <xdr:graphicFrame macro="">
          <xdr:nvGraphicFramePr>
            <xdr:cNvPr id="4" name="Quarter">
              <a:extLst>
                <a:ext uri="{FF2B5EF4-FFF2-40B4-BE49-F238E27FC236}">
                  <a16:creationId xmlns:a16="http://schemas.microsoft.com/office/drawing/2014/main" id="{12A300D9-FF04-9AFD-DD02-7307A239BC1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0805160" y="1127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388620</xdr:colOff>
      <xdr:row>14</xdr:row>
      <xdr:rowOff>34290</xdr:rowOff>
    </xdr:from>
    <xdr:to>
      <xdr:col>8</xdr:col>
      <xdr:colOff>723900</xdr:colOff>
      <xdr:row>25</xdr:row>
      <xdr:rowOff>137160</xdr:rowOff>
    </xdr:to>
    <xdr:graphicFrame macro="">
      <xdr:nvGraphicFramePr>
        <xdr:cNvPr id="4" name="Chart 3">
          <a:extLst>
            <a:ext uri="{FF2B5EF4-FFF2-40B4-BE49-F238E27FC236}">
              <a16:creationId xmlns:a16="http://schemas.microsoft.com/office/drawing/2014/main" id="{1E11D30E-2AED-143A-C21A-5831DE9C6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27</xdr:row>
      <xdr:rowOff>0</xdr:rowOff>
    </xdr:from>
    <xdr:to>
      <xdr:col>4</xdr:col>
      <xdr:colOff>2080260</xdr:colOff>
      <xdr:row>38</xdr:row>
      <xdr:rowOff>102870</xdr:rowOff>
    </xdr:to>
    <xdr:graphicFrame macro="">
      <xdr:nvGraphicFramePr>
        <xdr:cNvPr id="5" name="Chart 4">
          <a:extLst>
            <a:ext uri="{FF2B5EF4-FFF2-40B4-BE49-F238E27FC236}">
              <a16:creationId xmlns:a16="http://schemas.microsoft.com/office/drawing/2014/main" id="{9A29C4CA-34C6-4AA5-875C-2C25E3434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28</xdr:row>
      <xdr:rowOff>0</xdr:rowOff>
    </xdr:from>
    <xdr:to>
      <xdr:col>8</xdr:col>
      <xdr:colOff>335280</xdr:colOff>
      <xdr:row>39</xdr:row>
      <xdr:rowOff>102870</xdr:rowOff>
    </xdr:to>
    <xdr:graphicFrame macro="">
      <xdr:nvGraphicFramePr>
        <xdr:cNvPr id="6" name="Chart 5">
          <a:extLst>
            <a:ext uri="{FF2B5EF4-FFF2-40B4-BE49-F238E27FC236}">
              <a16:creationId xmlns:a16="http://schemas.microsoft.com/office/drawing/2014/main" id="{6684F772-239C-4835-BB43-FD7BA90F0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887730</xdr:colOff>
      <xdr:row>13</xdr:row>
      <xdr:rowOff>179070</xdr:rowOff>
    </xdr:from>
    <xdr:to>
      <xdr:col>14</xdr:col>
      <xdr:colOff>643890</xdr:colOff>
      <xdr:row>27</xdr:row>
      <xdr:rowOff>148590</xdr:rowOff>
    </xdr:to>
    <xdr:graphicFrame macro="">
      <xdr:nvGraphicFramePr>
        <xdr:cNvPr id="7" name="Chart 6">
          <a:extLst>
            <a:ext uri="{FF2B5EF4-FFF2-40B4-BE49-F238E27FC236}">
              <a16:creationId xmlns:a16="http://schemas.microsoft.com/office/drawing/2014/main" id="{0A556BB8-8098-A665-7BED-CC21378CC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567690</xdr:colOff>
      <xdr:row>2</xdr:row>
      <xdr:rowOff>26670</xdr:rowOff>
    </xdr:from>
    <xdr:to>
      <xdr:col>21</xdr:col>
      <xdr:colOff>232410</xdr:colOff>
      <xdr:row>15</xdr:row>
      <xdr:rowOff>194310</xdr:rowOff>
    </xdr:to>
    <xdr:graphicFrame macro="">
      <xdr:nvGraphicFramePr>
        <xdr:cNvPr id="8" name="Chart 7">
          <a:extLst>
            <a:ext uri="{FF2B5EF4-FFF2-40B4-BE49-F238E27FC236}">
              <a16:creationId xmlns:a16="http://schemas.microsoft.com/office/drawing/2014/main" id="{5CF2B847-70C8-5C95-A14E-59EB5A823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171450</xdr:colOff>
      <xdr:row>18</xdr:row>
      <xdr:rowOff>95250</xdr:rowOff>
    </xdr:from>
    <xdr:to>
      <xdr:col>20</xdr:col>
      <xdr:colOff>666750</xdr:colOff>
      <xdr:row>32</xdr:row>
      <xdr:rowOff>64770</xdr:rowOff>
    </xdr:to>
    <xdr:graphicFrame macro="">
      <xdr:nvGraphicFramePr>
        <xdr:cNvPr id="9" name="Chart 8">
          <a:extLst>
            <a:ext uri="{FF2B5EF4-FFF2-40B4-BE49-F238E27FC236}">
              <a16:creationId xmlns:a16="http://schemas.microsoft.com/office/drawing/2014/main" id="{CE4CF128-1793-47C8-0D2C-1AC1BB5F1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30480</xdr:colOff>
      <xdr:row>5</xdr:row>
      <xdr:rowOff>182880</xdr:rowOff>
    </xdr:from>
    <xdr:to>
      <xdr:col>9</xdr:col>
      <xdr:colOff>556260</xdr:colOff>
      <xdr:row>19</xdr:row>
      <xdr:rowOff>104775</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611B6F8C-04D6-285E-1B55-FFE99AE02C3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06840" y="1173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480060</xdr:colOff>
      <xdr:row>8</xdr:row>
      <xdr:rowOff>152400</xdr:rowOff>
    </xdr:from>
    <xdr:to>
      <xdr:col>3</xdr:col>
      <xdr:colOff>1074420</xdr:colOff>
      <xdr:row>22</xdr:row>
      <xdr:rowOff>74295</xdr:rowOff>
    </xdr:to>
    <mc:AlternateContent xmlns:mc="http://schemas.openxmlformats.org/markup-compatibility/2006">
      <mc:Choice xmlns:a14="http://schemas.microsoft.com/office/drawing/2010/main" Requires="a14">
        <xdr:graphicFrame macro="">
          <xdr:nvGraphicFramePr>
            <xdr:cNvPr id="12" name="Quarter 1">
              <a:extLst>
                <a:ext uri="{FF2B5EF4-FFF2-40B4-BE49-F238E27FC236}">
                  <a16:creationId xmlns:a16="http://schemas.microsoft.com/office/drawing/2014/main" id="{C849A274-DD17-7A1C-CCAB-D25047E8F92F}"/>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3939540" y="17373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1173480</xdr:colOff>
      <xdr:row>6</xdr:row>
      <xdr:rowOff>91440</xdr:rowOff>
    </xdr:from>
    <xdr:to>
      <xdr:col>4</xdr:col>
      <xdr:colOff>609600</xdr:colOff>
      <xdr:row>20</xdr:row>
      <xdr:rowOff>13335</xdr:rowOff>
    </xdr:to>
    <mc:AlternateContent xmlns:mc="http://schemas.openxmlformats.org/markup-compatibility/2006">
      <mc:Choice xmlns:a14="http://schemas.microsoft.com/office/drawing/2010/main" Requires="a14">
        <xdr:graphicFrame macro="">
          <xdr:nvGraphicFramePr>
            <xdr:cNvPr id="13" name="Months (Month)">
              <a:extLst>
                <a:ext uri="{FF2B5EF4-FFF2-40B4-BE49-F238E27FC236}">
                  <a16:creationId xmlns:a16="http://schemas.microsoft.com/office/drawing/2014/main" id="{7C4AD009-0B9F-26A3-857A-7247C89C319C}"/>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dr:sp macro="" textlink="">
          <xdr:nvSpPr>
            <xdr:cNvPr id="0" name=""/>
            <xdr:cNvSpPr>
              <a:spLocks noTextEdit="1"/>
            </xdr:cNvSpPr>
          </xdr:nvSpPr>
          <xdr:spPr>
            <a:xfrm>
              <a:off x="4632960" y="1280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137160</xdr:colOff>
      <xdr:row>0</xdr:row>
      <xdr:rowOff>152400</xdr:rowOff>
    </xdr:from>
    <xdr:to>
      <xdr:col>4</xdr:col>
      <xdr:colOff>65314</xdr:colOff>
      <xdr:row>20</xdr:row>
      <xdr:rowOff>163286</xdr:rowOff>
    </xdr:to>
    <xdr:sp macro="" textlink="">
      <xdr:nvSpPr>
        <xdr:cNvPr id="2" name="Rectangle 1">
          <a:extLst>
            <a:ext uri="{FF2B5EF4-FFF2-40B4-BE49-F238E27FC236}">
              <a16:creationId xmlns:a16="http://schemas.microsoft.com/office/drawing/2014/main" id="{B7F78D8F-DBB7-462A-E327-6007FA3EBEA6}"/>
            </a:ext>
          </a:extLst>
        </xdr:cNvPr>
        <xdr:cNvSpPr/>
      </xdr:nvSpPr>
      <xdr:spPr>
        <a:xfrm>
          <a:off x="137160" y="152400"/>
          <a:ext cx="2620554" cy="40748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130629</xdr:colOff>
      <xdr:row>21</xdr:row>
      <xdr:rowOff>121920</xdr:rowOff>
    </xdr:from>
    <xdr:to>
      <xdr:col>4</xdr:col>
      <xdr:colOff>58783</xdr:colOff>
      <xdr:row>39</xdr:row>
      <xdr:rowOff>0</xdr:rowOff>
    </xdr:to>
    <xdr:sp macro="" textlink="">
      <xdr:nvSpPr>
        <xdr:cNvPr id="3" name="Rectangle 2">
          <a:extLst>
            <a:ext uri="{FF2B5EF4-FFF2-40B4-BE49-F238E27FC236}">
              <a16:creationId xmlns:a16="http://schemas.microsoft.com/office/drawing/2014/main" id="{7E093945-90E5-4409-A62E-208088E29FB8}"/>
            </a:ext>
          </a:extLst>
        </xdr:cNvPr>
        <xdr:cNvSpPr/>
      </xdr:nvSpPr>
      <xdr:spPr>
        <a:xfrm>
          <a:off x="130629" y="4282440"/>
          <a:ext cx="2610394" cy="34442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127000</xdr:colOff>
      <xdr:row>39</xdr:row>
      <xdr:rowOff>152400</xdr:rowOff>
    </xdr:from>
    <xdr:to>
      <xdr:col>4</xdr:col>
      <xdr:colOff>55154</xdr:colOff>
      <xdr:row>49</xdr:row>
      <xdr:rowOff>30480</xdr:rowOff>
    </xdr:to>
    <xdr:sp macro="" textlink="">
      <xdr:nvSpPr>
        <xdr:cNvPr id="4" name="Rectangle 3">
          <a:extLst>
            <a:ext uri="{FF2B5EF4-FFF2-40B4-BE49-F238E27FC236}">
              <a16:creationId xmlns:a16="http://schemas.microsoft.com/office/drawing/2014/main" id="{E1A4E0E7-5E96-4546-BB6D-FCC5E98A11B6}"/>
            </a:ext>
          </a:extLst>
        </xdr:cNvPr>
        <xdr:cNvSpPr/>
      </xdr:nvSpPr>
      <xdr:spPr>
        <a:xfrm>
          <a:off x="127000" y="7879080"/>
          <a:ext cx="2610394" cy="185928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241300</xdr:colOff>
      <xdr:row>0</xdr:row>
      <xdr:rowOff>190500</xdr:rowOff>
    </xdr:from>
    <xdr:to>
      <xdr:col>31</xdr:col>
      <xdr:colOff>635000</xdr:colOff>
      <xdr:row>49</xdr:row>
      <xdr:rowOff>45720</xdr:rowOff>
    </xdr:to>
    <xdr:sp macro="" textlink="">
      <xdr:nvSpPr>
        <xdr:cNvPr id="5" name="Rectangle 4">
          <a:extLst>
            <a:ext uri="{FF2B5EF4-FFF2-40B4-BE49-F238E27FC236}">
              <a16:creationId xmlns:a16="http://schemas.microsoft.com/office/drawing/2014/main" id="{21B461E6-BE24-7907-A94E-A2D042C4E664}"/>
            </a:ext>
          </a:extLst>
        </xdr:cNvPr>
        <xdr:cNvSpPr/>
      </xdr:nvSpPr>
      <xdr:spPr>
        <a:xfrm>
          <a:off x="2923540" y="190500"/>
          <a:ext cx="18498820" cy="95631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xdr:row>
      <xdr:rowOff>139700</xdr:rowOff>
    </xdr:from>
    <xdr:to>
      <xdr:col>31</xdr:col>
      <xdr:colOff>342900</xdr:colOff>
      <xdr:row>7</xdr:row>
      <xdr:rowOff>38100</xdr:rowOff>
    </xdr:to>
    <xdr:sp macro="" textlink="">
      <xdr:nvSpPr>
        <xdr:cNvPr id="6" name="Rectangle: Rounded Corners 5">
          <a:extLst>
            <a:ext uri="{FF2B5EF4-FFF2-40B4-BE49-F238E27FC236}">
              <a16:creationId xmlns:a16="http://schemas.microsoft.com/office/drawing/2014/main" id="{BA842542-2F42-BDFF-0AA1-A1D38824D188}"/>
            </a:ext>
          </a:extLst>
        </xdr:cNvPr>
        <xdr:cNvSpPr/>
      </xdr:nvSpPr>
      <xdr:spPr>
        <a:xfrm>
          <a:off x="3149600" y="342900"/>
          <a:ext cx="18059400" cy="11176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457199</xdr:colOff>
      <xdr:row>7</xdr:row>
      <xdr:rowOff>152400</xdr:rowOff>
    </xdr:from>
    <xdr:to>
      <xdr:col>13</xdr:col>
      <xdr:colOff>292100</xdr:colOff>
      <xdr:row>16</xdr:row>
      <xdr:rowOff>165100</xdr:rowOff>
    </xdr:to>
    <xdr:sp macro="" textlink="">
      <xdr:nvSpPr>
        <xdr:cNvPr id="7" name="Rectangle: Rounded Corners 6">
          <a:extLst>
            <a:ext uri="{FF2B5EF4-FFF2-40B4-BE49-F238E27FC236}">
              <a16:creationId xmlns:a16="http://schemas.microsoft.com/office/drawing/2014/main" id="{55A9B973-2D3D-4F50-9133-84A6A8C8260D}"/>
            </a:ext>
          </a:extLst>
        </xdr:cNvPr>
        <xdr:cNvSpPr/>
      </xdr:nvSpPr>
      <xdr:spPr>
        <a:xfrm>
          <a:off x="3149599" y="1574800"/>
          <a:ext cx="5892801" cy="184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508000</xdr:colOff>
      <xdr:row>7</xdr:row>
      <xdr:rowOff>152400</xdr:rowOff>
    </xdr:from>
    <xdr:to>
      <xdr:col>22</xdr:col>
      <xdr:colOff>304800</xdr:colOff>
      <xdr:row>16</xdr:row>
      <xdr:rowOff>165100</xdr:rowOff>
    </xdr:to>
    <xdr:sp macro="" textlink="">
      <xdr:nvSpPr>
        <xdr:cNvPr id="8" name="Rectangle: Rounded Corners 7">
          <a:extLst>
            <a:ext uri="{FF2B5EF4-FFF2-40B4-BE49-F238E27FC236}">
              <a16:creationId xmlns:a16="http://schemas.microsoft.com/office/drawing/2014/main" id="{CE3ABF8E-DEEE-4568-841C-482A550AB0E2}"/>
            </a:ext>
          </a:extLst>
        </xdr:cNvPr>
        <xdr:cNvSpPr/>
      </xdr:nvSpPr>
      <xdr:spPr>
        <a:xfrm>
          <a:off x="9258300" y="1574800"/>
          <a:ext cx="5854700" cy="184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495300</xdr:colOff>
      <xdr:row>7</xdr:row>
      <xdr:rowOff>152400</xdr:rowOff>
    </xdr:from>
    <xdr:to>
      <xdr:col>31</xdr:col>
      <xdr:colOff>368300</xdr:colOff>
      <xdr:row>16</xdr:row>
      <xdr:rowOff>165100</xdr:rowOff>
    </xdr:to>
    <xdr:sp macro="" textlink="">
      <xdr:nvSpPr>
        <xdr:cNvPr id="9" name="Rectangle: Rounded Corners 8">
          <a:extLst>
            <a:ext uri="{FF2B5EF4-FFF2-40B4-BE49-F238E27FC236}">
              <a16:creationId xmlns:a16="http://schemas.microsoft.com/office/drawing/2014/main" id="{DDF7F88F-C91C-4B08-A642-BF9777FBDE45}"/>
            </a:ext>
          </a:extLst>
        </xdr:cNvPr>
        <xdr:cNvSpPr/>
      </xdr:nvSpPr>
      <xdr:spPr>
        <a:xfrm>
          <a:off x="15303500" y="1574800"/>
          <a:ext cx="5930900" cy="1841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17</xdr:row>
      <xdr:rowOff>146050</xdr:rowOff>
    </xdr:from>
    <xdr:to>
      <xdr:col>18</xdr:col>
      <xdr:colOff>88900</xdr:colOff>
      <xdr:row>47</xdr:row>
      <xdr:rowOff>137160</xdr:rowOff>
    </xdr:to>
    <xdr:sp macro="" textlink="">
      <xdr:nvSpPr>
        <xdr:cNvPr id="10" name="Rectangle 9">
          <a:extLst>
            <a:ext uri="{FF2B5EF4-FFF2-40B4-BE49-F238E27FC236}">
              <a16:creationId xmlns:a16="http://schemas.microsoft.com/office/drawing/2014/main" id="{0DB95871-C11E-BDF1-C11C-A1572A7E5352}"/>
            </a:ext>
          </a:extLst>
        </xdr:cNvPr>
        <xdr:cNvSpPr/>
      </xdr:nvSpPr>
      <xdr:spPr>
        <a:xfrm>
          <a:off x="3139440" y="3514090"/>
          <a:ext cx="9019540" cy="59347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215900</xdr:colOff>
      <xdr:row>17</xdr:row>
      <xdr:rowOff>152400</xdr:rowOff>
    </xdr:from>
    <xdr:to>
      <xdr:col>31</xdr:col>
      <xdr:colOff>368300</xdr:colOff>
      <xdr:row>32</xdr:row>
      <xdr:rowOff>106680</xdr:rowOff>
    </xdr:to>
    <xdr:sp macro="" textlink="">
      <xdr:nvSpPr>
        <xdr:cNvPr id="11" name="Rectangle 10">
          <a:extLst>
            <a:ext uri="{FF2B5EF4-FFF2-40B4-BE49-F238E27FC236}">
              <a16:creationId xmlns:a16="http://schemas.microsoft.com/office/drawing/2014/main" id="{A4336959-EB52-4175-A26F-C05C6D8AD56C}"/>
            </a:ext>
          </a:extLst>
        </xdr:cNvPr>
        <xdr:cNvSpPr/>
      </xdr:nvSpPr>
      <xdr:spPr>
        <a:xfrm>
          <a:off x="12285980" y="3520440"/>
          <a:ext cx="8869680" cy="292608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213360</xdr:colOff>
      <xdr:row>33</xdr:row>
      <xdr:rowOff>45720</xdr:rowOff>
    </xdr:from>
    <xdr:to>
      <xdr:col>31</xdr:col>
      <xdr:colOff>365760</xdr:colOff>
      <xdr:row>47</xdr:row>
      <xdr:rowOff>87630</xdr:rowOff>
    </xdr:to>
    <xdr:sp macro="" textlink="">
      <xdr:nvSpPr>
        <xdr:cNvPr id="12" name="Rectangle 11">
          <a:extLst>
            <a:ext uri="{FF2B5EF4-FFF2-40B4-BE49-F238E27FC236}">
              <a16:creationId xmlns:a16="http://schemas.microsoft.com/office/drawing/2014/main" id="{9C064AA2-9A11-4272-8B33-CD3C8C55548B}"/>
            </a:ext>
          </a:extLst>
        </xdr:cNvPr>
        <xdr:cNvSpPr/>
      </xdr:nvSpPr>
      <xdr:spPr>
        <a:xfrm>
          <a:off x="12283440" y="6583680"/>
          <a:ext cx="8869680" cy="281559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50800</xdr:colOff>
      <xdr:row>2</xdr:row>
      <xdr:rowOff>127000</xdr:rowOff>
    </xdr:from>
    <xdr:to>
      <xdr:col>20</xdr:col>
      <xdr:colOff>63500</xdr:colOff>
      <xdr:row>6</xdr:row>
      <xdr:rowOff>127000</xdr:rowOff>
    </xdr:to>
    <xdr:sp macro="" textlink="">
      <xdr:nvSpPr>
        <xdr:cNvPr id="15" name="TextBox 14">
          <a:extLst>
            <a:ext uri="{FF2B5EF4-FFF2-40B4-BE49-F238E27FC236}">
              <a16:creationId xmlns:a16="http://schemas.microsoft.com/office/drawing/2014/main" id="{6E2D378E-C8F1-4097-CCA8-6B4F1C1BA323}"/>
            </a:ext>
          </a:extLst>
        </xdr:cNvPr>
        <xdr:cNvSpPr txBox="1"/>
      </xdr:nvSpPr>
      <xdr:spPr>
        <a:xfrm>
          <a:off x="3416300" y="533400"/>
          <a:ext cx="101092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5400" b="1">
              <a:solidFill>
                <a:schemeClr val="accent5">
                  <a:lumMod val="50000"/>
                </a:schemeClr>
              </a:solidFill>
            </a:rPr>
            <a:t>Excel Dashboard Sales 2024</a:t>
          </a:r>
        </a:p>
      </xdr:txBody>
    </xdr:sp>
    <xdr:clientData/>
  </xdr:twoCellAnchor>
  <xdr:twoCellAnchor>
    <xdr:from>
      <xdr:col>4</xdr:col>
      <xdr:colOff>609600</xdr:colOff>
      <xdr:row>8</xdr:row>
      <xdr:rowOff>50800</xdr:rowOff>
    </xdr:from>
    <xdr:to>
      <xdr:col>6</xdr:col>
      <xdr:colOff>558800</xdr:colOff>
      <xdr:row>10</xdr:row>
      <xdr:rowOff>0</xdr:rowOff>
    </xdr:to>
    <xdr:sp macro="" textlink="">
      <xdr:nvSpPr>
        <xdr:cNvPr id="16" name="TextBox 15">
          <a:extLst>
            <a:ext uri="{FF2B5EF4-FFF2-40B4-BE49-F238E27FC236}">
              <a16:creationId xmlns:a16="http://schemas.microsoft.com/office/drawing/2014/main" id="{92E05F44-AC96-726E-D6FA-64FF36E33646}"/>
            </a:ext>
          </a:extLst>
        </xdr:cNvPr>
        <xdr:cNvSpPr txBox="1"/>
      </xdr:nvSpPr>
      <xdr:spPr>
        <a:xfrm>
          <a:off x="3302000" y="1676400"/>
          <a:ext cx="12954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Sales</a:t>
          </a:r>
        </a:p>
      </xdr:txBody>
    </xdr:sp>
    <xdr:clientData/>
  </xdr:twoCellAnchor>
  <xdr:twoCellAnchor>
    <xdr:from>
      <xdr:col>14</xdr:col>
      <xdr:colOff>38100</xdr:colOff>
      <xdr:row>8</xdr:row>
      <xdr:rowOff>76200</xdr:rowOff>
    </xdr:from>
    <xdr:to>
      <xdr:col>15</xdr:col>
      <xdr:colOff>660400</xdr:colOff>
      <xdr:row>10</xdr:row>
      <xdr:rowOff>25400</xdr:rowOff>
    </xdr:to>
    <xdr:sp macro="" textlink="">
      <xdr:nvSpPr>
        <xdr:cNvPr id="18" name="TextBox 17">
          <a:extLst>
            <a:ext uri="{FF2B5EF4-FFF2-40B4-BE49-F238E27FC236}">
              <a16:creationId xmlns:a16="http://schemas.microsoft.com/office/drawing/2014/main" id="{80FA30F2-80A0-4C39-82D5-3A2BE664DED4}"/>
            </a:ext>
          </a:extLst>
        </xdr:cNvPr>
        <xdr:cNvSpPr txBox="1"/>
      </xdr:nvSpPr>
      <xdr:spPr>
        <a:xfrm>
          <a:off x="9461500" y="1701800"/>
          <a:ext cx="12954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Profit</a:t>
          </a:r>
        </a:p>
      </xdr:txBody>
    </xdr:sp>
    <xdr:clientData/>
  </xdr:twoCellAnchor>
  <xdr:twoCellAnchor>
    <xdr:from>
      <xdr:col>23</xdr:col>
      <xdr:colOff>38100</xdr:colOff>
      <xdr:row>8</xdr:row>
      <xdr:rowOff>88900</xdr:rowOff>
    </xdr:from>
    <xdr:to>
      <xdr:col>26</xdr:col>
      <xdr:colOff>152400</xdr:colOff>
      <xdr:row>10</xdr:row>
      <xdr:rowOff>50800</xdr:rowOff>
    </xdr:to>
    <xdr:sp macro="" textlink="">
      <xdr:nvSpPr>
        <xdr:cNvPr id="19" name="TextBox 18">
          <a:extLst>
            <a:ext uri="{FF2B5EF4-FFF2-40B4-BE49-F238E27FC236}">
              <a16:creationId xmlns:a16="http://schemas.microsoft.com/office/drawing/2014/main" id="{AB5CB7C8-5811-4685-B4A4-006C9397131F}"/>
            </a:ext>
          </a:extLst>
        </xdr:cNvPr>
        <xdr:cNvSpPr txBox="1"/>
      </xdr:nvSpPr>
      <xdr:spPr>
        <a:xfrm>
          <a:off x="15519400" y="1714500"/>
          <a:ext cx="213360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No</a:t>
          </a:r>
          <a:r>
            <a:rPr lang="en-IN" sz="2000" b="1" baseline="0">
              <a:solidFill>
                <a:schemeClr val="accent5">
                  <a:lumMod val="50000"/>
                </a:schemeClr>
              </a:solidFill>
            </a:rPr>
            <a:t> of Customers</a:t>
          </a:r>
          <a:endParaRPr lang="en-IN" sz="2000" b="1">
            <a:solidFill>
              <a:schemeClr val="accent5">
                <a:lumMod val="50000"/>
              </a:schemeClr>
            </a:solidFill>
          </a:endParaRPr>
        </a:p>
      </xdr:txBody>
    </xdr:sp>
    <xdr:clientData/>
  </xdr:twoCellAnchor>
  <xdr:twoCellAnchor>
    <xdr:from>
      <xdr:col>4</xdr:col>
      <xdr:colOff>647700</xdr:colOff>
      <xdr:row>18</xdr:row>
      <xdr:rowOff>146050</xdr:rowOff>
    </xdr:from>
    <xdr:to>
      <xdr:col>9</xdr:col>
      <xdr:colOff>25400</xdr:colOff>
      <xdr:row>20</xdr:row>
      <xdr:rowOff>127000</xdr:rowOff>
    </xdr:to>
    <xdr:sp macro="" textlink="">
      <xdr:nvSpPr>
        <xdr:cNvPr id="21" name="TextBox 20">
          <a:extLst>
            <a:ext uri="{FF2B5EF4-FFF2-40B4-BE49-F238E27FC236}">
              <a16:creationId xmlns:a16="http://schemas.microsoft.com/office/drawing/2014/main" id="{87CB4593-813C-4E46-8180-9FF1E2B69BBA}"/>
            </a:ext>
          </a:extLst>
        </xdr:cNvPr>
        <xdr:cNvSpPr txBox="1"/>
      </xdr:nvSpPr>
      <xdr:spPr>
        <a:xfrm>
          <a:off x="3340100" y="3803650"/>
          <a:ext cx="2743200" cy="387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Sales per month</a:t>
          </a:r>
        </a:p>
      </xdr:txBody>
    </xdr:sp>
    <xdr:clientData/>
  </xdr:twoCellAnchor>
  <xdr:twoCellAnchor>
    <xdr:from>
      <xdr:col>18</xdr:col>
      <xdr:colOff>469900</xdr:colOff>
      <xdr:row>18</xdr:row>
      <xdr:rowOff>139700</xdr:rowOff>
    </xdr:from>
    <xdr:to>
      <xdr:col>23</xdr:col>
      <xdr:colOff>203200</xdr:colOff>
      <xdr:row>20</xdr:row>
      <xdr:rowOff>88900</xdr:rowOff>
    </xdr:to>
    <xdr:sp macro="" textlink="">
      <xdr:nvSpPr>
        <xdr:cNvPr id="22" name="TextBox 21">
          <a:extLst>
            <a:ext uri="{FF2B5EF4-FFF2-40B4-BE49-F238E27FC236}">
              <a16:creationId xmlns:a16="http://schemas.microsoft.com/office/drawing/2014/main" id="{1B780C88-FD47-4E43-845C-78D4F50A2B8C}"/>
            </a:ext>
          </a:extLst>
        </xdr:cNvPr>
        <xdr:cNvSpPr txBox="1"/>
      </xdr:nvSpPr>
      <xdr:spPr>
        <a:xfrm>
          <a:off x="12585700" y="3797300"/>
          <a:ext cx="30988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Customers</a:t>
          </a:r>
          <a:r>
            <a:rPr lang="en-IN" sz="2000" b="1" baseline="0">
              <a:solidFill>
                <a:schemeClr val="accent5">
                  <a:lumMod val="50000"/>
                </a:schemeClr>
              </a:solidFill>
            </a:rPr>
            <a:t> per month</a:t>
          </a:r>
          <a:endParaRPr lang="en-IN" sz="2000" b="1">
            <a:solidFill>
              <a:schemeClr val="accent5">
                <a:lumMod val="50000"/>
              </a:schemeClr>
            </a:solidFill>
          </a:endParaRPr>
        </a:p>
      </xdr:txBody>
    </xdr:sp>
    <xdr:clientData/>
  </xdr:twoCellAnchor>
  <xdr:twoCellAnchor>
    <xdr:from>
      <xdr:col>18</xdr:col>
      <xdr:colOff>360680</xdr:colOff>
      <xdr:row>33</xdr:row>
      <xdr:rowOff>186690</xdr:rowOff>
    </xdr:from>
    <xdr:to>
      <xdr:col>22</xdr:col>
      <xdr:colOff>106680</xdr:colOff>
      <xdr:row>36</xdr:row>
      <xdr:rowOff>7620</xdr:rowOff>
    </xdr:to>
    <xdr:sp macro="" textlink="">
      <xdr:nvSpPr>
        <xdr:cNvPr id="23" name="TextBox 22">
          <a:extLst>
            <a:ext uri="{FF2B5EF4-FFF2-40B4-BE49-F238E27FC236}">
              <a16:creationId xmlns:a16="http://schemas.microsoft.com/office/drawing/2014/main" id="{3D7F0156-216E-4B74-9546-E23042F15B9B}"/>
            </a:ext>
          </a:extLst>
        </xdr:cNvPr>
        <xdr:cNvSpPr txBox="1"/>
      </xdr:nvSpPr>
      <xdr:spPr>
        <a:xfrm>
          <a:off x="12430760" y="6724650"/>
          <a:ext cx="2428240" cy="415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rPr>
            <a:t>Profit</a:t>
          </a:r>
          <a:r>
            <a:rPr lang="en-IN" sz="2000" b="1" baseline="0">
              <a:solidFill>
                <a:schemeClr val="accent5">
                  <a:lumMod val="50000"/>
                </a:schemeClr>
              </a:solidFill>
            </a:rPr>
            <a:t> per month</a:t>
          </a:r>
          <a:endParaRPr lang="en-IN" sz="2000" b="1">
            <a:solidFill>
              <a:schemeClr val="accent5">
                <a:lumMod val="50000"/>
              </a:schemeClr>
            </a:solidFill>
          </a:endParaRPr>
        </a:p>
      </xdr:txBody>
    </xdr:sp>
    <xdr:clientData/>
  </xdr:twoCellAnchor>
  <xdr:twoCellAnchor>
    <xdr:from>
      <xdr:col>5</xdr:col>
      <xdr:colOff>76200</xdr:colOff>
      <xdr:row>10</xdr:row>
      <xdr:rowOff>60960</xdr:rowOff>
    </xdr:from>
    <xdr:to>
      <xdr:col>10</xdr:col>
      <xdr:colOff>152400</xdr:colOff>
      <xdr:row>16</xdr:row>
      <xdr:rowOff>0</xdr:rowOff>
    </xdr:to>
    <xdr:sp macro="" textlink="'Pivot Table'!A4">
      <xdr:nvSpPr>
        <xdr:cNvPr id="24" name="TextBox 23">
          <a:extLst>
            <a:ext uri="{FF2B5EF4-FFF2-40B4-BE49-F238E27FC236}">
              <a16:creationId xmlns:a16="http://schemas.microsoft.com/office/drawing/2014/main" id="{E62E4A6D-C974-27C4-3A09-5B2A8D92165A}"/>
            </a:ext>
          </a:extLst>
        </xdr:cNvPr>
        <xdr:cNvSpPr txBox="1"/>
      </xdr:nvSpPr>
      <xdr:spPr>
        <a:xfrm>
          <a:off x="3429000" y="2042160"/>
          <a:ext cx="3429000" cy="112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A97110-6E1B-4113-B41F-5CFE12C50555}" type="TxLink">
            <a:rPr lang="en-US" sz="5400" b="1" i="0" u="none" strike="noStrike">
              <a:solidFill>
                <a:schemeClr val="accent5">
                  <a:lumMod val="50000"/>
                </a:schemeClr>
              </a:solidFill>
              <a:latin typeface="Calibri"/>
              <a:ea typeface="Calibri"/>
              <a:cs typeface="Calibri"/>
            </a:rPr>
            <a:t> $7,54,941 </a:t>
          </a:fld>
          <a:endParaRPr lang="en-IN" sz="34400" b="1" i="0" u="none" strike="noStrike">
            <a:solidFill>
              <a:schemeClr val="accent5">
                <a:lumMod val="50000"/>
              </a:schemeClr>
            </a:solidFill>
            <a:latin typeface="Calibri"/>
            <a:ea typeface="Calibri"/>
            <a:cs typeface="Calibri"/>
          </a:endParaRPr>
        </a:p>
      </xdr:txBody>
    </xdr:sp>
    <xdr:clientData/>
  </xdr:twoCellAnchor>
  <xdr:twoCellAnchor>
    <xdr:from>
      <xdr:col>14</xdr:col>
      <xdr:colOff>190500</xdr:colOff>
      <xdr:row>10</xdr:row>
      <xdr:rowOff>50800</xdr:rowOff>
    </xdr:from>
    <xdr:to>
      <xdr:col>19</xdr:col>
      <xdr:colOff>266700</xdr:colOff>
      <xdr:row>15</xdr:row>
      <xdr:rowOff>187960</xdr:rowOff>
    </xdr:to>
    <xdr:sp macro="" textlink="'Pivot Table'!B4">
      <xdr:nvSpPr>
        <xdr:cNvPr id="27" name="TextBox 26">
          <a:extLst>
            <a:ext uri="{FF2B5EF4-FFF2-40B4-BE49-F238E27FC236}">
              <a16:creationId xmlns:a16="http://schemas.microsoft.com/office/drawing/2014/main" id="{3CDEF9EB-9C7A-4071-8F87-116071C8E8E0}"/>
            </a:ext>
          </a:extLst>
        </xdr:cNvPr>
        <xdr:cNvSpPr txBox="1"/>
      </xdr:nvSpPr>
      <xdr:spPr>
        <a:xfrm>
          <a:off x="9578340" y="2032000"/>
          <a:ext cx="3429000" cy="112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4C5B036-CBB2-421A-B8E4-8CBD8B623B5D}" type="TxLink">
            <a:rPr lang="en-US" sz="5400" b="1" i="0" u="none" strike="noStrike">
              <a:solidFill>
                <a:schemeClr val="accent5">
                  <a:lumMod val="50000"/>
                </a:schemeClr>
              </a:solidFill>
              <a:latin typeface="Calibri"/>
              <a:ea typeface="Calibri"/>
              <a:cs typeface="Calibri"/>
            </a:rPr>
            <a:pPr marL="0" indent="0" algn="l"/>
            <a:t> $8,91,111 </a:t>
          </a:fld>
          <a:endParaRPr lang="en-IN" sz="5400" b="1" i="0" u="none" strike="noStrike">
            <a:solidFill>
              <a:schemeClr val="accent5">
                <a:lumMod val="50000"/>
              </a:schemeClr>
            </a:solidFill>
            <a:latin typeface="Calibri"/>
            <a:ea typeface="Calibri"/>
            <a:cs typeface="Calibri"/>
          </a:endParaRPr>
        </a:p>
      </xdr:txBody>
    </xdr:sp>
    <xdr:clientData/>
  </xdr:twoCellAnchor>
  <xdr:twoCellAnchor>
    <xdr:from>
      <xdr:col>23</xdr:col>
      <xdr:colOff>93980</xdr:colOff>
      <xdr:row>10</xdr:row>
      <xdr:rowOff>96520</xdr:rowOff>
    </xdr:from>
    <xdr:to>
      <xdr:col>28</xdr:col>
      <xdr:colOff>170180</xdr:colOff>
      <xdr:row>16</xdr:row>
      <xdr:rowOff>35560</xdr:rowOff>
    </xdr:to>
    <xdr:sp macro="" textlink="'Pivot Table'!C4">
      <xdr:nvSpPr>
        <xdr:cNvPr id="28" name="TextBox 27">
          <a:extLst>
            <a:ext uri="{FF2B5EF4-FFF2-40B4-BE49-F238E27FC236}">
              <a16:creationId xmlns:a16="http://schemas.microsoft.com/office/drawing/2014/main" id="{E04DFA53-FC10-4E8C-8DB1-A0A2F3C5AF0A}"/>
            </a:ext>
          </a:extLst>
        </xdr:cNvPr>
        <xdr:cNvSpPr txBox="1"/>
      </xdr:nvSpPr>
      <xdr:spPr>
        <a:xfrm>
          <a:off x="15516860" y="2077720"/>
          <a:ext cx="3429000" cy="112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245947-9867-4131-A80E-7C942AD607FD}" type="TxLink">
            <a:rPr lang="en-US" sz="5400" b="1" i="0" u="none" strike="noStrike">
              <a:solidFill>
                <a:schemeClr val="accent5">
                  <a:lumMod val="50000"/>
                </a:schemeClr>
              </a:solidFill>
              <a:latin typeface="Calibri"/>
              <a:ea typeface="Calibri"/>
              <a:cs typeface="Calibri"/>
            </a:rPr>
            <a:pPr marL="0" indent="0" algn="l"/>
            <a:t> $9,360 </a:t>
          </a:fld>
          <a:endParaRPr lang="en-IN" sz="5400" b="1" i="0" u="none" strike="noStrike">
            <a:solidFill>
              <a:schemeClr val="accent5">
                <a:lumMod val="50000"/>
              </a:schemeClr>
            </a:solidFill>
            <a:latin typeface="Calibri"/>
            <a:ea typeface="Calibri"/>
            <a:cs typeface="Calibri"/>
          </a:endParaRPr>
        </a:p>
      </xdr:txBody>
    </xdr:sp>
    <xdr:clientData/>
  </xdr:twoCellAnchor>
  <xdr:twoCellAnchor>
    <xdr:from>
      <xdr:col>18</xdr:col>
      <xdr:colOff>640080</xdr:colOff>
      <xdr:row>35</xdr:row>
      <xdr:rowOff>91440</xdr:rowOff>
    </xdr:from>
    <xdr:to>
      <xdr:col>31</xdr:col>
      <xdr:colOff>60960</xdr:colOff>
      <xdr:row>47</xdr:row>
      <xdr:rowOff>15240</xdr:rowOff>
    </xdr:to>
    <xdr:graphicFrame macro="">
      <xdr:nvGraphicFramePr>
        <xdr:cNvPr id="34" name="Chart 33">
          <a:extLst>
            <a:ext uri="{FF2B5EF4-FFF2-40B4-BE49-F238E27FC236}">
              <a16:creationId xmlns:a16="http://schemas.microsoft.com/office/drawing/2014/main" id="{3119D44B-14EB-4AD0-A2D4-199E40A03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132079</xdr:colOff>
      <xdr:row>8</xdr:row>
      <xdr:rowOff>91440</xdr:rowOff>
    </xdr:from>
    <xdr:to>
      <xdr:col>13</xdr:col>
      <xdr:colOff>45720</xdr:colOff>
      <xdr:row>16</xdr:row>
      <xdr:rowOff>45720</xdr:rowOff>
    </xdr:to>
    <xdr:graphicFrame macro="">
      <xdr:nvGraphicFramePr>
        <xdr:cNvPr id="41" name="Chart 40">
          <a:extLst>
            <a:ext uri="{FF2B5EF4-FFF2-40B4-BE49-F238E27FC236}">
              <a16:creationId xmlns:a16="http://schemas.microsoft.com/office/drawing/2014/main" id="{B978847D-805E-4F85-9DDC-A81381E53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297180</xdr:colOff>
      <xdr:row>8</xdr:row>
      <xdr:rowOff>76200</xdr:rowOff>
    </xdr:from>
    <xdr:to>
      <xdr:col>22</xdr:col>
      <xdr:colOff>137160</xdr:colOff>
      <xdr:row>16</xdr:row>
      <xdr:rowOff>60960</xdr:rowOff>
    </xdr:to>
    <xdr:graphicFrame macro="">
      <xdr:nvGraphicFramePr>
        <xdr:cNvPr id="42" name="Chart 41">
          <a:extLst>
            <a:ext uri="{FF2B5EF4-FFF2-40B4-BE49-F238E27FC236}">
              <a16:creationId xmlns:a16="http://schemas.microsoft.com/office/drawing/2014/main" id="{FB2A5C55-CB1E-42F7-9876-161EB2DE5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520700</xdr:colOff>
      <xdr:row>8</xdr:row>
      <xdr:rowOff>152400</xdr:rowOff>
    </xdr:from>
    <xdr:to>
      <xdr:col>30</xdr:col>
      <xdr:colOff>543560</xdr:colOff>
      <xdr:row>16</xdr:row>
      <xdr:rowOff>106680</xdr:rowOff>
    </xdr:to>
    <xdr:graphicFrame macro="">
      <xdr:nvGraphicFramePr>
        <xdr:cNvPr id="43" name="Chart 42">
          <a:extLst>
            <a:ext uri="{FF2B5EF4-FFF2-40B4-BE49-F238E27FC236}">
              <a16:creationId xmlns:a16="http://schemas.microsoft.com/office/drawing/2014/main" id="{9E681DCA-A934-4F84-ACE5-CEB2C1396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xdr:colOff>
      <xdr:row>21</xdr:row>
      <xdr:rowOff>76200</xdr:rowOff>
    </xdr:from>
    <xdr:to>
      <xdr:col>17</xdr:col>
      <xdr:colOff>548640</xdr:colOff>
      <xdr:row>46</xdr:row>
      <xdr:rowOff>30480</xdr:rowOff>
    </xdr:to>
    <xdr:graphicFrame macro="">
      <xdr:nvGraphicFramePr>
        <xdr:cNvPr id="44" name="Chart 43">
          <a:extLst>
            <a:ext uri="{FF2B5EF4-FFF2-40B4-BE49-F238E27FC236}">
              <a16:creationId xmlns:a16="http://schemas.microsoft.com/office/drawing/2014/main" id="{C583B7D5-DBD9-44D4-9BE7-F17A85B71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365760</xdr:colOff>
      <xdr:row>20</xdr:row>
      <xdr:rowOff>167640</xdr:rowOff>
    </xdr:from>
    <xdr:to>
      <xdr:col>31</xdr:col>
      <xdr:colOff>243840</xdr:colOff>
      <xdr:row>31</xdr:row>
      <xdr:rowOff>91440</xdr:rowOff>
    </xdr:to>
    <xdr:graphicFrame macro="">
      <xdr:nvGraphicFramePr>
        <xdr:cNvPr id="45" name="Chart 44">
          <a:extLst>
            <a:ext uri="{FF2B5EF4-FFF2-40B4-BE49-F238E27FC236}">
              <a16:creationId xmlns:a16="http://schemas.microsoft.com/office/drawing/2014/main" id="{9494BD7A-3439-453D-B4A5-A6C540284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130628</xdr:colOff>
      <xdr:row>21</xdr:row>
      <xdr:rowOff>121920</xdr:rowOff>
    </xdr:from>
    <xdr:to>
      <xdr:col>4</xdr:col>
      <xdr:colOff>30479</xdr:colOff>
      <xdr:row>38</xdr:row>
      <xdr:rowOff>152400</xdr:rowOff>
    </xdr:to>
    <mc:AlternateContent xmlns:mc="http://schemas.openxmlformats.org/markup-compatibility/2006">
      <mc:Choice xmlns:a14="http://schemas.microsoft.com/office/drawing/2010/main" Requires="a14">
        <xdr:graphicFrame macro="">
          <xdr:nvGraphicFramePr>
            <xdr:cNvPr id="47" name="Region 3">
              <a:extLst>
                <a:ext uri="{FF2B5EF4-FFF2-40B4-BE49-F238E27FC236}">
                  <a16:creationId xmlns:a16="http://schemas.microsoft.com/office/drawing/2014/main" id="{33C5ADDE-2FFD-4188-8CB1-DB7D65834446}"/>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30628" y="4389120"/>
              <a:ext cx="2592251" cy="348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39</xdr:row>
      <xdr:rowOff>152401</xdr:rowOff>
    </xdr:from>
    <xdr:to>
      <xdr:col>4</xdr:col>
      <xdr:colOff>45720</xdr:colOff>
      <xdr:row>48</xdr:row>
      <xdr:rowOff>167641</xdr:rowOff>
    </xdr:to>
    <mc:AlternateContent xmlns:mc="http://schemas.openxmlformats.org/markup-compatibility/2006">
      <mc:Choice xmlns:a14="http://schemas.microsoft.com/office/drawing/2010/main" Requires="a14">
        <xdr:graphicFrame macro="">
          <xdr:nvGraphicFramePr>
            <xdr:cNvPr id="48" name="Quarter 3">
              <a:extLst>
                <a:ext uri="{FF2B5EF4-FFF2-40B4-BE49-F238E27FC236}">
                  <a16:creationId xmlns:a16="http://schemas.microsoft.com/office/drawing/2014/main" id="{4F52FF32-C0CE-4F53-A3AA-4187D05A4A03}"/>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127000" y="8077201"/>
              <a:ext cx="261112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xdr:row>
      <xdr:rowOff>38100</xdr:rowOff>
    </xdr:from>
    <xdr:to>
      <xdr:col>4</xdr:col>
      <xdr:colOff>0</xdr:colOff>
      <xdr:row>20</xdr:row>
      <xdr:rowOff>50800</xdr:rowOff>
    </xdr:to>
    <mc:AlternateContent xmlns:mc="http://schemas.openxmlformats.org/markup-compatibility/2006">
      <mc:Choice xmlns:a14="http://schemas.microsoft.com/office/drawing/2010/main" Requires="a14">
        <xdr:graphicFrame macro="">
          <xdr:nvGraphicFramePr>
            <xdr:cNvPr id="49" name="Months (Month) 1">
              <a:extLst>
                <a:ext uri="{FF2B5EF4-FFF2-40B4-BE49-F238E27FC236}">
                  <a16:creationId xmlns:a16="http://schemas.microsoft.com/office/drawing/2014/main" id="{35D18626-9493-41DD-85E3-E3C72C5E7971}"/>
                </a:ext>
              </a:extLst>
            </xdr:cNvPr>
            <xdr:cNvGraphicFramePr/>
          </xdr:nvGraphicFramePr>
          <xdr:xfrm>
            <a:off x="0" y="0"/>
            <a:ext cx="0" cy="0"/>
          </xdr:xfrm>
          <a:graphic>
            <a:graphicData uri="http://schemas.microsoft.com/office/drawing/2010/slicer">
              <sle:slicer xmlns:sle="http://schemas.microsoft.com/office/drawing/2010/slicer" name="Months (Month) 1"/>
            </a:graphicData>
          </a:graphic>
        </xdr:graphicFrame>
      </mc:Choice>
      <mc:Fallback>
        <xdr:sp macro="" textlink="">
          <xdr:nvSpPr>
            <xdr:cNvPr id="0" name=""/>
            <xdr:cNvSpPr>
              <a:spLocks noTextEdit="1"/>
            </xdr:cNvSpPr>
          </xdr:nvSpPr>
          <xdr:spPr>
            <a:xfrm>
              <a:off x="177800" y="241300"/>
              <a:ext cx="2514600" cy="387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1" refreshedDate="45386.066961574077" createdVersion="8" refreshedVersion="8" minRefreshableVersion="3" recordCount="64" xr:uid="{02371060-42AE-4E4D-A4A3-5055FEDD27D0}">
  <cacheSource type="worksheet">
    <worksheetSource ref="A1:J1048576" sheet="Data"/>
  </cacheSource>
  <cacheFields count="12">
    <cacheField name="Month" numFmtId="0">
      <sharedItems containsNonDate="0" containsDate="1" containsString="0" containsBlank="1" minDate="2023-01-01T00:00:00" maxDate="2023-09-02T00:00:00" count="10">
        <d v="2023-01-01T00:00:00"/>
        <d v="2023-02-01T00:00:00"/>
        <d v="2023-03-01T00:00:00"/>
        <d v="2023-04-01T00:00:00"/>
        <d v="2023-05-01T00:00:00"/>
        <d v="2023-06-01T00:00:00"/>
        <d v="2023-07-01T00:00:00"/>
        <d v="2023-08-01T00:00:00"/>
        <d v="2023-09-01T00:00:00"/>
        <m/>
      </sharedItems>
      <fieldGroup par="11"/>
    </cacheField>
    <cacheField name="Region" numFmtId="0">
      <sharedItems containsBlank="1" count="8">
        <s v="Argentina"/>
        <s v="Brazil"/>
        <s v="Chicaco"/>
        <s v="Chile"/>
        <s v="Columbia"/>
        <s v="Los Angeles"/>
        <s v="Peru"/>
        <m/>
      </sharedItems>
    </cacheField>
    <cacheField name="Sales" numFmtId="0">
      <sharedItems containsString="0" containsBlank="1" containsNumber="1" minValue="1500" maxValue="18571.428571428572" count="16">
        <n v="5000"/>
        <n v="3500"/>
        <n v="1500"/>
        <n v="6000"/>
        <n v="2500"/>
        <n v="10000"/>
        <n v="15000"/>
        <n v="4000"/>
        <n v="8571.4285714285706"/>
        <n v="7857.1428571428569"/>
        <n v="11428.571428571429"/>
        <n v="14285.714285714286"/>
        <n v="18562.957142857143"/>
        <n v="18571.428571428572"/>
        <n v="17857.142857142859"/>
        <m/>
      </sharedItems>
    </cacheField>
    <cacheField name="Profit" numFmtId="0">
      <sharedItems containsString="0" containsBlank="1" containsNumber="1" containsInteger="1" minValue="2000" maxValue="25000" count="33">
        <n v="2581"/>
        <n v="3944"/>
        <n v="3293"/>
        <n v="2019"/>
        <n v="2980"/>
        <n v="2209"/>
        <n v="2440"/>
        <n v="2000"/>
        <n v="14431"/>
        <n v="3000"/>
        <n v="4000"/>
        <n v="6000"/>
        <n v="6500"/>
        <n v="12000"/>
        <n v="4500"/>
        <n v="5500"/>
        <n v="10000"/>
        <n v="20000"/>
        <n v="17000"/>
        <n v="16000"/>
        <n v="20500"/>
        <n v="21000"/>
        <n v="21500"/>
        <n v="22000"/>
        <n v="18000"/>
        <n v="18500"/>
        <n v="14314"/>
        <n v="22500"/>
        <n v="22900"/>
        <n v="25000"/>
        <n v="24000"/>
        <n v="24500"/>
        <m/>
      </sharedItems>
    </cacheField>
    <cacheField name="Target Sales" numFmtId="0">
      <sharedItems containsString="0" containsBlank="1" containsNumber="1" minValue="285.71428571428572" maxValue="5714.2857142857147"/>
    </cacheField>
    <cacheField name="Customers" numFmtId="0">
      <sharedItems containsString="0" containsBlank="1" containsNumber="1" containsInteger="1" minValue="15" maxValue="310" count="26">
        <n v="80"/>
        <n v="30"/>
        <n v="15"/>
        <n v="40"/>
        <n v="100"/>
        <n v="20"/>
        <n v="90"/>
        <n v="45"/>
        <n v="43"/>
        <n v="110"/>
        <n v="228"/>
        <n v="220"/>
        <n v="238"/>
        <n v="230"/>
        <n v="250"/>
        <n v="240"/>
        <n v="270"/>
        <n v="259"/>
        <n v="260"/>
        <n v="261"/>
        <n v="242"/>
        <n v="285"/>
        <n v="275"/>
        <n v="290"/>
        <n v="310"/>
        <m/>
      </sharedItems>
    </cacheField>
    <cacheField name="Quarter" numFmtId="0">
      <sharedItems containsBlank="1" count="4">
        <s v="Quarter 1"/>
        <s v="Quarter 2"/>
        <s v="Quarter 3"/>
        <m/>
      </sharedItems>
    </cacheField>
    <cacheField name="Sales Completion Rate" numFmtId="0">
      <sharedItems containsString="0" containsBlank="1" containsNumber="1" minValue="0.7" maxValue="0.99"/>
    </cacheField>
    <cacheField name="Profit Completion Rate" numFmtId="0">
      <sharedItems containsString="0" containsBlank="1" containsNumber="1" minValue="0.7" maxValue="0.99"/>
    </cacheField>
    <cacheField name="Customer Completion Rate" numFmtId="0">
      <sharedItems containsString="0" containsBlank="1"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214692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x v="0"/>
    <n v="2857.1428571428573"/>
    <x v="0"/>
    <x v="0"/>
    <n v="0.89"/>
    <n v="0.85"/>
    <n v="0.72"/>
  </r>
  <r>
    <x v="0"/>
    <x v="1"/>
    <x v="1"/>
    <x v="1"/>
    <n v="2857.1428571428573"/>
    <x v="1"/>
    <x v="0"/>
    <n v="0.94"/>
    <n v="0.95"/>
    <n v="0.86"/>
  </r>
  <r>
    <x v="0"/>
    <x v="2"/>
    <x v="2"/>
    <x v="2"/>
    <n v="2857.1428571428573"/>
    <x v="2"/>
    <x v="0"/>
    <n v="0.82"/>
    <n v="0.8"/>
    <n v="0.76"/>
  </r>
  <r>
    <x v="0"/>
    <x v="3"/>
    <x v="2"/>
    <x v="3"/>
    <n v="2857.1428571428573"/>
    <x v="3"/>
    <x v="0"/>
    <n v="0.79"/>
    <n v="0.79"/>
    <n v="0.79"/>
  </r>
  <r>
    <x v="0"/>
    <x v="4"/>
    <x v="3"/>
    <x v="4"/>
    <n v="2857.1428571428573"/>
    <x v="4"/>
    <x v="0"/>
    <n v="0.96"/>
    <n v="0.79"/>
    <n v="0.7"/>
  </r>
  <r>
    <x v="0"/>
    <x v="5"/>
    <x v="4"/>
    <x v="5"/>
    <n v="2857.1428571428573"/>
    <x v="2"/>
    <x v="0"/>
    <n v="0.79"/>
    <n v="0.79"/>
    <n v="0.77"/>
  </r>
  <r>
    <x v="0"/>
    <x v="6"/>
    <x v="5"/>
    <x v="6"/>
    <n v="2857.1428571428573"/>
    <x v="5"/>
    <x v="0"/>
    <n v="0.75"/>
    <n v="0.72"/>
    <n v="0.93"/>
  </r>
  <r>
    <x v="1"/>
    <x v="0"/>
    <x v="0"/>
    <x v="7"/>
    <n v="1428.5714285714287"/>
    <x v="6"/>
    <x v="0"/>
    <n v="0.92"/>
    <n v="0.99"/>
    <n v="0.74"/>
  </r>
  <r>
    <x v="1"/>
    <x v="1"/>
    <x v="6"/>
    <x v="8"/>
    <n v="1428.5714285714287"/>
    <x v="1"/>
    <x v="0"/>
    <n v="0.7"/>
    <n v="0.99"/>
    <n v="0.95"/>
  </r>
  <r>
    <x v="1"/>
    <x v="2"/>
    <x v="2"/>
    <x v="9"/>
    <n v="1428.5714285714287"/>
    <x v="2"/>
    <x v="0"/>
    <n v="0.91"/>
    <n v="0.98"/>
    <n v="0.89"/>
  </r>
  <r>
    <x v="1"/>
    <x v="3"/>
    <x v="1"/>
    <x v="10"/>
    <n v="1428.5714285714287"/>
    <x v="3"/>
    <x v="0"/>
    <n v="0.74"/>
    <n v="0.85"/>
    <n v="0.7"/>
  </r>
  <r>
    <x v="1"/>
    <x v="4"/>
    <x v="3"/>
    <x v="7"/>
    <n v="1428.5714285714287"/>
    <x v="4"/>
    <x v="0"/>
    <n v="0.9"/>
    <n v="0.9"/>
    <n v="0.72"/>
  </r>
  <r>
    <x v="1"/>
    <x v="5"/>
    <x v="7"/>
    <x v="7"/>
    <n v="1428.5714285714287"/>
    <x v="2"/>
    <x v="0"/>
    <n v="0.95"/>
    <n v="0.97"/>
    <n v="0.81"/>
  </r>
  <r>
    <x v="1"/>
    <x v="6"/>
    <x v="5"/>
    <x v="7"/>
    <n v="1428.5714285714287"/>
    <x v="5"/>
    <x v="0"/>
    <n v="0.99"/>
    <n v="0.79"/>
    <n v="0.75"/>
  </r>
  <r>
    <x v="2"/>
    <x v="0"/>
    <x v="8"/>
    <x v="10"/>
    <n v="1428.5714285714287"/>
    <x v="7"/>
    <x v="0"/>
    <n v="0.86"/>
    <n v="0.97"/>
    <n v="0.89"/>
  </r>
  <r>
    <x v="2"/>
    <x v="1"/>
    <x v="8"/>
    <x v="11"/>
    <n v="1428.5714285714287"/>
    <x v="8"/>
    <x v="0"/>
    <n v="0.83"/>
    <n v="0.72"/>
    <n v="0.74"/>
  </r>
  <r>
    <x v="2"/>
    <x v="2"/>
    <x v="8"/>
    <x v="12"/>
    <n v="1428.5714285714287"/>
    <x v="8"/>
    <x v="0"/>
    <n v="0.74"/>
    <n v="0.78"/>
    <n v="0.94"/>
  </r>
  <r>
    <x v="2"/>
    <x v="3"/>
    <x v="8"/>
    <x v="13"/>
    <n v="1428.5714285714287"/>
    <x v="8"/>
    <x v="0"/>
    <n v="0.8"/>
    <n v="0.84"/>
    <n v="0.81"/>
  </r>
  <r>
    <x v="2"/>
    <x v="4"/>
    <x v="8"/>
    <x v="9"/>
    <n v="1428.5714285714287"/>
    <x v="8"/>
    <x v="0"/>
    <n v="0.89"/>
    <n v="0.99"/>
    <n v="0.97"/>
  </r>
  <r>
    <x v="2"/>
    <x v="5"/>
    <x v="8"/>
    <x v="7"/>
    <n v="1428.5714285714287"/>
    <x v="3"/>
    <x v="0"/>
    <n v="0.71"/>
    <n v="0.87"/>
    <n v="0.94"/>
  </r>
  <r>
    <x v="2"/>
    <x v="6"/>
    <x v="8"/>
    <x v="7"/>
    <n v="1428.5714285714287"/>
    <x v="8"/>
    <x v="0"/>
    <n v="0.9"/>
    <n v="0.72"/>
    <n v="0.94"/>
  </r>
  <r>
    <x v="3"/>
    <x v="0"/>
    <x v="9"/>
    <x v="9"/>
    <n v="5714.2857142857147"/>
    <x v="4"/>
    <x v="1"/>
    <n v="0.89"/>
    <n v="0.85"/>
    <n v="0.87"/>
  </r>
  <r>
    <x v="3"/>
    <x v="1"/>
    <x v="9"/>
    <x v="14"/>
    <n v="5714.2857142857147"/>
    <x v="4"/>
    <x v="1"/>
    <n v="0.89"/>
    <n v="0.8"/>
    <n v="0.88"/>
  </r>
  <r>
    <x v="3"/>
    <x v="2"/>
    <x v="9"/>
    <x v="15"/>
    <n v="5714.2857142857147"/>
    <x v="4"/>
    <x v="1"/>
    <n v="0.98"/>
    <n v="0.99"/>
    <n v="0.81"/>
  </r>
  <r>
    <x v="3"/>
    <x v="3"/>
    <x v="9"/>
    <x v="16"/>
    <n v="5714.2857142857147"/>
    <x v="4"/>
    <x v="1"/>
    <n v="0.81"/>
    <n v="0.91"/>
    <n v="0.95"/>
  </r>
  <r>
    <x v="3"/>
    <x v="4"/>
    <x v="9"/>
    <x v="7"/>
    <n v="5714.2857142857147"/>
    <x v="4"/>
    <x v="1"/>
    <n v="0.97"/>
    <n v="0.85"/>
    <n v="0.85"/>
  </r>
  <r>
    <x v="3"/>
    <x v="5"/>
    <x v="9"/>
    <x v="7"/>
    <n v="5714.2857142857147"/>
    <x v="4"/>
    <x v="1"/>
    <n v="0.89"/>
    <n v="0.94"/>
    <n v="0.8"/>
  </r>
  <r>
    <x v="3"/>
    <x v="6"/>
    <x v="9"/>
    <x v="7"/>
    <n v="5714.2857142857147"/>
    <x v="4"/>
    <x v="1"/>
    <n v="0.88"/>
    <n v="0.94"/>
    <n v="0.7"/>
  </r>
  <r>
    <x v="4"/>
    <x v="0"/>
    <x v="10"/>
    <x v="17"/>
    <n v="2857.1428571428573"/>
    <x v="6"/>
    <x v="1"/>
    <n v="0.75"/>
    <n v="0.77"/>
    <n v="0.84"/>
  </r>
  <r>
    <x v="4"/>
    <x v="1"/>
    <x v="10"/>
    <x v="18"/>
    <n v="2857.1428571428573"/>
    <x v="0"/>
    <x v="1"/>
    <n v="0.73"/>
    <n v="0.96"/>
    <n v="0.93"/>
  </r>
  <r>
    <x v="4"/>
    <x v="2"/>
    <x v="10"/>
    <x v="19"/>
    <n v="2857.1428571428573"/>
    <x v="6"/>
    <x v="1"/>
    <n v="0.93"/>
    <n v="0.74"/>
    <n v="0.93"/>
  </r>
  <r>
    <x v="4"/>
    <x v="3"/>
    <x v="10"/>
    <x v="13"/>
    <n v="2857.1428571428573"/>
    <x v="9"/>
    <x v="1"/>
    <n v="0.85"/>
    <n v="0.7"/>
    <n v="0.99"/>
  </r>
  <r>
    <x v="4"/>
    <x v="4"/>
    <x v="10"/>
    <x v="20"/>
    <n v="2857.1428571428573"/>
    <x v="6"/>
    <x v="1"/>
    <n v="0.92"/>
    <n v="0.99"/>
    <n v="0.88"/>
  </r>
  <r>
    <x v="4"/>
    <x v="5"/>
    <x v="10"/>
    <x v="21"/>
    <n v="2857.1428571428573"/>
    <x v="4"/>
    <x v="1"/>
    <n v="0.75"/>
    <n v="0.97"/>
    <n v="0.83"/>
  </r>
  <r>
    <x v="4"/>
    <x v="6"/>
    <x v="10"/>
    <x v="22"/>
    <n v="2857.1428571428573"/>
    <x v="6"/>
    <x v="1"/>
    <n v="0.77"/>
    <n v="0.97"/>
    <n v="0.78"/>
  </r>
  <r>
    <x v="5"/>
    <x v="0"/>
    <x v="11"/>
    <x v="23"/>
    <n v="857.14285714285711"/>
    <x v="10"/>
    <x v="1"/>
    <n v="0.79"/>
    <n v="0.75"/>
    <n v="0.93"/>
  </r>
  <r>
    <x v="5"/>
    <x v="1"/>
    <x v="11"/>
    <x v="24"/>
    <n v="857.14285714285711"/>
    <x v="11"/>
    <x v="1"/>
    <n v="0.81"/>
    <n v="0.98"/>
    <n v="0.86"/>
  </r>
  <r>
    <x v="5"/>
    <x v="2"/>
    <x v="11"/>
    <x v="25"/>
    <n v="857.14285714285711"/>
    <x v="10"/>
    <x v="1"/>
    <n v="0.86"/>
    <n v="0.82"/>
    <n v="0.86"/>
  </r>
  <r>
    <x v="5"/>
    <x v="3"/>
    <x v="11"/>
    <x v="26"/>
    <n v="857.14285714285711"/>
    <x v="12"/>
    <x v="1"/>
    <n v="0.72"/>
    <n v="0.95"/>
    <n v="0.9"/>
  </r>
  <r>
    <x v="5"/>
    <x v="4"/>
    <x v="11"/>
    <x v="21"/>
    <n v="857.14285714285711"/>
    <x v="10"/>
    <x v="1"/>
    <n v="0.71"/>
    <n v="0.8"/>
    <n v="0.76"/>
  </r>
  <r>
    <x v="5"/>
    <x v="5"/>
    <x v="11"/>
    <x v="27"/>
    <n v="857.14285714285711"/>
    <x v="13"/>
    <x v="1"/>
    <n v="0.97"/>
    <n v="0.95"/>
    <n v="0.85"/>
  </r>
  <r>
    <x v="5"/>
    <x v="6"/>
    <x v="11"/>
    <x v="28"/>
    <n v="857.14285714285711"/>
    <x v="10"/>
    <x v="1"/>
    <n v="0.95"/>
    <n v="0.85"/>
    <n v="0.91"/>
  </r>
  <r>
    <x v="6"/>
    <x v="0"/>
    <x v="12"/>
    <x v="29"/>
    <n v="714.28571428571433"/>
    <x v="14"/>
    <x v="2"/>
    <n v="0.97"/>
    <n v="0.7"/>
    <n v="0.93"/>
  </r>
  <r>
    <x v="6"/>
    <x v="1"/>
    <x v="12"/>
    <x v="23"/>
    <n v="714.28571428571433"/>
    <x v="15"/>
    <x v="2"/>
    <n v="0.9"/>
    <n v="0.98"/>
    <n v="0.96"/>
  </r>
  <r>
    <x v="6"/>
    <x v="2"/>
    <x v="12"/>
    <x v="29"/>
    <n v="714.28571428571433"/>
    <x v="16"/>
    <x v="2"/>
    <n v="0.9"/>
    <n v="0.95"/>
    <n v="0.98"/>
  </r>
  <r>
    <x v="6"/>
    <x v="3"/>
    <x v="12"/>
    <x v="29"/>
    <n v="714.28571428571433"/>
    <x v="17"/>
    <x v="2"/>
    <n v="0.96"/>
    <n v="0.81"/>
    <n v="0.85"/>
  </r>
  <r>
    <x v="6"/>
    <x v="4"/>
    <x v="12"/>
    <x v="29"/>
    <n v="714.28571428571433"/>
    <x v="18"/>
    <x v="2"/>
    <n v="0.98"/>
    <n v="0.84"/>
    <n v="0.89"/>
  </r>
  <r>
    <x v="6"/>
    <x v="5"/>
    <x v="12"/>
    <x v="29"/>
    <n v="714.28571428571433"/>
    <x v="18"/>
    <x v="2"/>
    <n v="0.76"/>
    <n v="0.7"/>
    <n v="0.86"/>
  </r>
  <r>
    <x v="6"/>
    <x v="6"/>
    <x v="12"/>
    <x v="29"/>
    <n v="714.28571428571433"/>
    <x v="19"/>
    <x v="2"/>
    <n v="0.91"/>
    <n v="0.77"/>
    <n v="0.75"/>
  </r>
  <r>
    <x v="7"/>
    <x v="0"/>
    <x v="13"/>
    <x v="29"/>
    <n v="714.28571428571433"/>
    <x v="20"/>
    <x v="2"/>
    <n v="0.79"/>
    <n v="0.81"/>
    <n v="0.74"/>
  </r>
  <r>
    <x v="7"/>
    <x v="1"/>
    <x v="13"/>
    <x v="27"/>
    <n v="714.28571428571433"/>
    <x v="14"/>
    <x v="2"/>
    <n v="0.85"/>
    <n v="0.82"/>
    <n v="0.73"/>
  </r>
  <r>
    <x v="7"/>
    <x v="2"/>
    <x v="13"/>
    <x v="29"/>
    <n v="714.28571428571433"/>
    <x v="20"/>
    <x v="2"/>
    <n v="0.88"/>
    <n v="0.84"/>
    <n v="0.75"/>
  </r>
  <r>
    <x v="7"/>
    <x v="3"/>
    <x v="13"/>
    <x v="29"/>
    <n v="714.28571428571433"/>
    <x v="20"/>
    <x v="2"/>
    <n v="0.81"/>
    <n v="0.92"/>
    <n v="0.91"/>
  </r>
  <r>
    <x v="7"/>
    <x v="4"/>
    <x v="13"/>
    <x v="29"/>
    <n v="714.28571428571433"/>
    <x v="20"/>
    <x v="2"/>
    <n v="0.84"/>
    <n v="0.73"/>
    <n v="0.99"/>
  </r>
  <r>
    <x v="7"/>
    <x v="5"/>
    <x v="13"/>
    <x v="29"/>
    <n v="714.28571428571433"/>
    <x v="15"/>
    <x v="2"/>
    <n v="0.93"/>
    <n v="0.79"/>
    <n v="0.72"/>
  </r>
  <r>
    <x v="7"/>
    <x v="6"/>
    <x v="13"/>
    <x v="29"/>
    <n v="714.28571428571433"/>
    <x v="20"/>
    <x v="2"/>
    <n v="0.84"/>
    <n v="0.79"/>
    <n v="0.8"/>
  </r>
  <r>
    <x v="8"/>
    <x v="0"/>
    <x v="14"/>
    <x v="27"/>
    <n v="285.71428571428572"/>
    <x v="21"/>
    <x v="2"/>
    <n v="0.85"/>
    <n v="0.91"/>
    <n v="0.84"/>
  </r>
  <r>
    <x v="8"/>
    <x v="1"/>
    <x v="14"/>
    <x v="22"/>
    <n v="285.71428571428572"/>
    <x v="22"/>
    <x v="2"/>
    <n v="0.86"/>
    <n v="0.75"/>
    <n v="0.96"/>
  </r>
  <r>
    <x v="8"/>
    <x v="2"/>
    <x v="14"/>
    <x v="30"/>
    <n v="285.71428571428572"/>
    <x v="21"/>
    <x v="2"/>
    <n v="0.96"/>
    <n v="0.77"/>
    <n v="0.92"/>
  </r>
  <r>
    <x v="8"/>
    <x v="3"/>
    <x v="14"/>
    <x v="31"/>
    <n v="285.71428571428572"/>
    <x v="23"/>
    <x v="2"/>
    <n v="0.99"/>
    <n v="0.97"/>
    <n v="0.73"/>
  </r>
  <r>
    <x v="8"/>
    <x v="4"/>
    <x v="14"/>
    <x v="31"/>
    <n v="285.71428571428572"/>
    <x v="24"/>
    <x v="2"/>
    <n v="0.77"/>
    <n v="0.72"/>
    <n v="0.85"/>
  </r>
  <r>
    <x v="8"/>
    <x v="5"/>
    <x v="14"/>
    <x v="31"/>
    <n v="285.71428571428572"/>
    <x v="16"/>
    <x v="2"/>
    <n v="0.77"/>
    <n v="0.96"/>
    <n v="0.78"/>
  </r>
  <r>
    <x v="8"/>
    <x v="6"/>
    <x v="14"/>
    <x v="31"/>
    <n v="285.71428571428572"/>
    <x v="21"/>
    <x v="2"/>
    <n v="0.78"/>
    <n v="0.8"/>
    <n v="0.85"/>
  </r>
  <r>
    <x v="9"/>
    <x v="7"/>
    <x v="15"/>
    <x v="32"/>
    <m/>
    <x v="25"/>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FDBEC-9051-4C73-9831-D723E9913F4A}" name="PivotTable1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M11" firstHeaderRow="1" firstDataRow="1" firstDataCol="1"/>
  <pivotFields count="12">
    <pivotField showAll="0">
      <items count="11">
        <item h="1" x="0"/>
        <item x="1"/>
        <item x="2"/>
        <item x="3"/>
        <item x="4"/>
        <item h="1" x="5"/>
        <item x="6"/>
        <item x="7"/>
        <item x="8"/>
        <item x="9"/>
        <item t="default"/>
      </items>
    </pivotField>
    <pivotField axis="axisRow" showAll="0">
      <items count="9">
        <item x="0"/>
        <item x="1"/>
        <item x="2"/>
        <item x="3"/>
        <item x="4"/>
        <item x="5"/>
        <item x="6"/>
        <item x="7"/>
        <item t="default"/>
      </items>
    </pivotField>
    <pivotField showAll="0">
      <items count="17">
        <item x="2"/>
        <item x="4"/>
        <item x="1"/>
        <item x="7"/>
        <item x="0"/>
        <item x="3"/>
        <item x="9"/>
        <item x="8"/>
        <item x="5"/>
        <item x="10"/>
        <item x="11"/>
        <item x="6"/>
        <item x="14"/>
        <item x="12"/>
        <item x="13"/>
        <item x="15"/>
        <item t="default"/>
      </items>
    </pivotField>
    <pivotField dataField="1"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Sum of Profit" fld="3" baseField="0" baseItem="0" numFmtId="169"/>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8EC55-5B5B-4E9B-9BDB-0893205E07EC}" name="PivotTable1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J12" firstHeaderRow="1" firstDataRow="1" firstDataCol="1"/>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showAll="0">
      <items count="17">
        <item x="2"/>
        <item x="4"/>
        <item x="1"/>
        <item x="7"/>
        <item x="0"/>
        <item x="3"/>
        <item x="9"/>
        <item x="8"/>
        <item x="5"/>
        <item x="10"/>
        <item x="11"/>
        <item x="6"/>
        <item x="14"/>
        <item x="12"/>
        <item x="13"/>
        <item x="15"/>
        <item t="default"/>
      </items>
    </pivotField>
    <pivotField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dataField="1"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Items count="1">
    <i/>
  </colItems>
  <dataFields count="1">
    <dataField name="Sum of Customers" fld="5" baseField="0" baseItem="0" numFmtId="43"/>
  </dataFields>
  <formats count="2">
    <format dxfId="4">
      <pivotArea collapsedLevelsAreSubtotals="1" fieldPosition="0">
        <references count="1">
          <reference field="11" count="9">
            <x v="1"/>
            <x v="2"/>
            <x v="3"/>
            <x v="4"/>
            <x v="5"/>
            <x v="6"/>
            <x v="7"/>
            <x v="8"/>
            <x v="9"/>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4826AC-5ACF-4558-8D58-CB4EE75C4EC0}" name="PivotTable1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G12" firstHeaderRow="0" firstDataRow="1" firstDataCol="1"/>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dataField="1" showAll="0">
      <items count="17">
        <item x="2"/>
        <item x="4"/>
        <item x="1"/>
        <item x="7"/>
        <item x="0"/>
        <item x="3"/>
        <item x="9"/>
        <item x="8"/>
        <item x="5"/>
        <item x="10"/>
        <item x="11"/>
        <item x="6"/>
        <item x="14"/>
        <item x="12"/>
        <item x="13"/>
        <item x="15"/>
        <item t="default"/>
      </items>
    </pivotField>
    <pivotField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dataField="1" showAll="0"/>
    <pivotField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Fields count="1">
    <field x="-2"/>
  </colFields>
  <colItems count="2">
    <i>
      <x/>
    </i>
    <i i="1">
      <x v="1"/>
    </i>
  </colItems>
  <dataFields count="2">
    <dataField name="Sum of Sales" fld="2" baseField="11" baseItem="8"/>
    <dataField name="Sum of Target Sales" fld="4" baseField="0" baseItem="0"/>
  </dataFields>
  <formats count="2">
    <format dxfId="6">
      <pivotArea collapsedLevelsAreSubtotals="1" fieldPosition="0">
        <references count="1">
          <reference field="11" count="9">
            <x v="1"/>
            <x v="2"/>
            <x v="3"/>
            <x v="4"/>
            <x v="5"/>
            <x v="6"/>
            <x v="7"/>
            <x v="8"/>
            <x v="9"/>
          </reference>
        </references>
      </pivotArea>
    </format>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91A7D-84E2-49AE-8DDA-3D787478532F}" name="PivotTable1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showAll="0">
      <items count="17">
        <item x="2"/>
        <item x="4"/>
        <item x="1"/>
        <item x="7"/>
        <item x="0"/>
        <item x="3"/>
        <item x="9"/>
        <item x="8"/>
        <item x="5"/>
        <item x="10"/>
        <item x="11"/>
        <item x="6"/>
        <item x="14"/>
        <item x="12"/>
        <item x="13"/>
        <item x="15"/>
        <item t="default"/>
      </items>
    </pivotField>
    <pivotField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0" baseItem="1"/>
  </dataFields>
  <formats count="1">
    <format dxfId="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DA9AE-39F6-4C60-941D-74D7ECD5284A}" name="PivotTable1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showAll="0">
      <items count="17">
        <item x="2"/>
        <item x="4"/>
        <item x="1"/>
        <item x="7"/>
        <item x="0"/>
        <item x="3"/>
        <item x="9"/>
        <item x="8"/>
        <item x="5"/>
        <item x="10"/>
        <item x="11"/>
        <item x="6"/>
        <item x="14"/>
        <item x="12"/>
        <item x="13"/>
        <item x="15"/>
        <item t="default"/>
      </items>
    </pivotField>
    <pivotField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0" baseItem="1"/>
  </dataFields>
  <formats count="1">
    <format dxfId="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E1CF11-0D2B-439E-BFB7-3F3795BF69CC}" name="PivotTable1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A9" firstHeaderRow="1" firstDataRow="1" firstDataCol="0"/>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showAll="0">
      <items count="17">
        <item x="2"/>
        <item x="4"/>
        <item x="1"/>
        <item x="7"/>
        <item x="0"/>
        <item x="3"/>
        <item x="9"/>
        <item x="8"/>
        <item x="5"/>
        <item x="10"/>
        <item x="11"/>
        <item x="6"/>
        <item x="14"/>
        <item x="12"/>
        <item x="13"/>
        <item x="15"/>
        <item t="default"/>
      </items>
    </pivotField>
    <pivotField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0" baseItem="1" numFmtId="9"/>
  </dataFields>
  <formats count="1">
    <format dxfId="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9A2890-6B5D-4830-9035-471B0BF32D5F}" name="PivotTable1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2">
    <pivotField showAll="0">
      <items count="11">
        <item h="1" x="0"/>
        <item x="1"/>
        <item x="2"/>
        <item x="3"/>
        <item x="4"/>
        <item h="1" x="5"/>
        <item x="6"/>
        <item x="7"/>
        <item x="8"/>
        <item x="9"/>
        <item t="default"/>
      </items>
    </pivotField>
    <pivotField showAll="0">
      <items count="9">
        <item x="0"/>
        <item x="1"/>
        <item x="2"/>
        <item x="3"/>
        <item x="4"/>
        <item x="5"/>
        <item x="6"/>
        <item x="7"/>
        <item t="default"/>
      </items>
    </pivotField>
    <pivotField dataField="1" showAll="0">
      <items count="17">
        <item x="2"/>
        <item x="4"/>
        <item x="1"/>
        <item x="7"/>
        <item x="0"/>
        <item x="3"/>
        <item x="9"/>
        <item x="8"/>
        <item x="5"/>
        <item x="10"/>
        <item x="11"/>
        <item x="6"/>
        <item x="14"/>
        <item x="12"/>
        <item x="13"/>
        <item x="15"/>
        <item t="default"/>
      </items>
    </pivotField>
    <pivotField dataField="1" showAll="0">
      <items count="34">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x="32"/>
        <item t="default"/>
      </items>
    </pivotField>
    <pivotField showAll="0"/>
    <pivotField dataField="1"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Sales" fld="2" baseField="0" baseItem="0" numFmtId="166"/>
    <dataField name="Sum of Profit" fld="3" baseField="0" baseItem="0" numFmtId="166"/>
    <dataField name="Sum of Customers" fld="5" baseField="0" baseItem="0"/>
  </dataFields>
  <formats count="2">
    <format dxfId="1">
      <pivotArea outline="0" collapsedLevelsAreSubtotals="1" fieldPosition="0">
        <references count="1">
          <reference field="4294967294" count="2" selected="0">
            <x v="0"/>
            <x v="1"/>
          </reference>
        </references>
      </pivotArea>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3098FC4-F5E0-4DBA-99A6-BC71D26AED54}" sourceName="Region">
  <pivotTables>
    <pivotTable tabId="8" name="PivotTable12"/>
    <pivotTable tabId="8" name="PivotTable13"/>
    <pivotTable tabId="8" name="PivotTable14"/>
    <pivotTable tabId="8" name="PivotTable15"/>
    <pivotTable tabId="8" name="PivotTable16"/>
    <pivotTable tabId="8" name="PivotTable17"/>
    <pivotTable tabId="8" name="PivotTable18"/>
  </pivotTables>
  <data>
    <tabular pivotCacheId="2146927587">
      <items count="8">
        <i x="0" s="1"/>
        <i x="1" s="1"/>
        <i x="2" s="1"/>
        <i x="3" s="1"/>
        <i x="4" s="1"/>
        <i x="5" s="1"/>
        <i x="6"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A32F8387-8A8B-435E-9516-D2A44DE14A40}" sourceName="Quarter">
  <pivotTables>
    <pivotTable tabId="8" name="PivotTable12"/>
    <pivotTable tabId="8" name="PivotTable13"/>
    <pivotTable tabId="8" name="PivotTable14"/>
    <pivotTable tabId="8" name="PivotTable15"/>
    <pivotTable tabId="8" name="PivotTable16"/>
    <pivotTable tabId="8" name="PivotTable17"/>
    <pivotTable tabId="8" name="PivotTable18"/>
  </pivotTables>
  <data>
    <tabular pivotCacheId="2146927587">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8AD5BF05-4544-4741-A23C-6163E33484DF}" sourceName="Months (Month)">
  <pivotTables>
    <pivotTable tabId="8" name="PivotTable12"/>
  </pivotTables>
  <data>
    <tabular pivotCacheId="2146927587">
      <items count="14">
        <i x="1" s="1"/>
        <i x="2" s="1"/>
        <i x="3" s="1"/>
        <i x="4" s="1"/>
        <i x="5" s="1"/>
        <i x="6" s="1"/>
        <i x="7" s="1"/>
        <i x="8" s="1"/>
        <i x="9" s="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5E700B-1B24-4DBD-A690-E0DD3177B19E}" sourceName="Month">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2C0E25-4E5D-4132-B7E8-1664D70FFBBD}" sourceName="Region">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D164EEF-946C-435E-A0AD-230BA0F1680A}" sourceName="Quarter">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463C8EF-6FE6-43F2-8AB0-C6243FEBCB02}" cache="Slicer_Month" caption="Month" rowHeight="260350"/>
  <slicer name="Region" xr10:uid="{21BA4678-5E43-4374-9CF6-4D45F174B545}" cache="Slicer_Region" caption="Region" rowHeight="260350"/>
  <slicer name="Quarter" xr10:uid="{79EE8A99-382A-4FC9-B526-A0D665951369}" cache="Slicer_Quarter" caption="Quart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62F7E00-14C7-49E3-A6EF-DEC0442B7C50}" cache="Slicer_Region2" caption="Region" rowHeight="260350"/>
  <slicer name="Quarter 1" xr10:uid="{9484F8E9-ECA3-4171-95EE-58E593B7ACB5}" cache="Slicer_Quarter2" caption="Quarter" rowHeight="260350"/>
  <slicer name="Months (Month)" xr10:uid="{06D79FCE-36AA-4D10-95C5-8D8502949754}" cache="Slicer_Months__Month" caption="Months (Month)"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14BA7261-4467-4505-9E2C-E73F32C73212}" cache="Slicer_Region2" caption="Region" rowHeight="260350"/>
  <slicer name="Quarter 3" xr10:uid="{E7A3B684-D698-48B1-957C-183B51082B16}" cache="Slicer_Quarter2" caption="Quarter" rowHeight="260350"/>
  <slicer name="Months (Month) 1" xr10:uid="{00CA73F4-01AA-4908-B794-E08397004267}" cache="Slicer_Months__Month" caption="Months (Month)" startItem="2" style="SlicerStyleOther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autoFilter ref="A1:J64" xr:uid="{00000000-000C-0000-FFFF-FFFF00000000}">
    <filterColumn colId="0">
      <filters>
        <dateGroupItem year="2023" month="6" day="1" dateTimeGrouping="day"/>
      </filters>
    </filterColumn>
  </autoFilter>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F72" sqref="F72"/>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796875" customWidth="1"/>
    <col min="8" max="8" width="19.59765625" customWidth="1"/>
    <col min="9" max="9" width="20.09765625" customWidth="1"/>
    <col min="10" max="10" width="23.59765625" customWidth="1"/>
    <col min="11" max="26" width="8.59765625" customWidth="1"/>
  </cols>
  <sheetData>
    <row r="1" spans="1:10" x14ac:dyDescent="0.3">
      <c r="A1" s="1" t="s">
        <v>0</v>
      </c>
      <c r="B1" s="1" t="s">
        <v>1</v>
      </c>
      <c r="C1" s="1" t="s">
        <v>2</v>
      </c>
      <c r="D1" s="1" t="s">
        <v>3</v>
      </c>
      <c r="E1" s="1" t="s">
        <v>4</v>
      </c>
      <c r="F1" s="1" t="s">
        <v>5</v>
      </c>
      <c r="G1" s="1" t="s">
        <v>6</v>
      </c>
      <c r="H1" s="1" t="s">
        <v>7</v>
      </c>
      <c r="I1" s="1" t="s">
        <v>8</v>
      </c>
      <c r="J1" s="1" t="s">
        <v>9</v>
      </c>
    </row>
    <row r="2" spans="1:10" hidden="1" x14ac:dyDescent="0.3">
      <c r="A2" s="2">
        <v>44927</v>
      </c>
      <c r="B2" s="1" t="s">
        <v>10</v>
      </c>
      <c r="C2" s="3">
        <v>5000</v>
      </c>
      <c r="D2" s="3">
        <v>2581</v>
      </c>
      <c r="E2" s="3">
        <v>2857.1428571428573</v>
      </c>
      <c r="F2" s="1">
        <v>80</v>
      </c>
      <c r="G2" s="3" t="s">
        <v>11</v>
      </c>
      <c r="H2" s="4">
        <v>0.89</v>
      </c>
      <c r="I2" s="4">
        <v>0.85</v>
      </c>
      <c r="J2" s="4">
        <v>0.72</v>
      </c>
    </row>
    <row r="3" spans="1:10" hidden="1" x14ac:dyDescent="0.3">
      <c r="A3" s="2">
        <v>44927</v>
      </c>
      <c r="B3" s="1" t="s">
        <v>12</v>
      </c>
      <c r="C3" s="3">
        <v>3500</v>
      </c>
      <c r="D3" s="3">
        <v>3944</v>
      </c>
      <c r="E3" s="3">
        <v>2857.1428571428573</v>
      </c>
      <c r="F3" s="1">
        <v>30</v>
      </c>
      <c r="G3" s="3" t="s">
        <v>11</v>
      </c>
      <c r="H3" s="4">
        <v>0.94</v>
      </c>
      <c r="I3" s="4">
        <v>0.95</v>
      </c>
      <c r="J3" s="4">
        <v>0.86</v>
      </c>
    </row>
    <row r="4" spans="1:10" hidden="1" x14ac:dyDescent="0.3">
      <c r="A4" s="2">
        <v>44927</v>
      </c>
      <c r="B4" s="1" t="s">
        <v>13</v>
      </c>
      <c r="C4" s="3">
        <v>1500</v>
      </c>
      <c r="D4" s="1">
        <v>3293</v>
      </c>
      <c r="E4" s="3">
        <v>2857.1428571428573</v>
      </c>
      <c r="F4" s="1">
        <v>15</v>
      </c>
      <c r="G4" s="3" t="s">
        <v>11</v>
      </c>
      <c r="H4" s="4">
        <v>0.82</v>
      </c>
      <c r="I4" s="4">
        <v>0.8</v>
      </c>
      <c r="J4" s="4">
        <v>0.76</v>
      </c>
    </row>
    <row r="5" spans="1:10" hidden="1" x14ac:dyDescent="0.3">
      <c r="A5" s="2">
        <v>44927</v>
      </c>
      <c r="B5" s="1" t="s">
        <v>14</v>
      </c>
      <c r="C5" s="3">
        <v>1500</v>
      </c>
      <c r="D5" s="1">
        <v>2019</v>
      </c>
      <c r="E5" s="3">
        <v>2857.1428571428573</v>
      </c>
      <c r="F5" s="1">
        <v>40</v>
      </c>
      <c r="G5" s="3" t="s">
        <v>11</v>
      </c>
      <c r="H5" s="4">
        <v>0.79</v>
      </c>
      <c r="I5" s="4">
        <v>0.79</v>
      </c>
      <c r="J5" s="4">
        <v>0.79</v>
      </c>
    </row>
    <row r="6" spans="1:10" hidden="1" x14ac:dyDescent="0.3">
      <c r="A6" s="2">
        <v>44927</v>
      </c>
      <c r="B6" s="1" t="s">
        <v>15</v>
      </c>
      <c r="C6" s="3">
        <v>6000</v>
      </c>
      <c r="D6" s="1">
        <v>2980</v>
      </c>
      <c r="E6" s="3">
        <v>2857.1428571428573</v>
      </c>
      <c r="F6" s="1">
        <v>100</v>
      </c>
      <c r="G6" s="3" t="s">
        <v>11</v>
      </c>
      <c r="H6" s="4">
        <v>0.96</v>
      </c>
      <c r="I6" s="4">
        <v>0.79</v>
      </c>
      <c r="J6" s="4">
        <v>0.7</v>
      </c>
    </row>
    <row r="7" spans="1:10" hidden="1" x14ac:dyDescent="0.3">
      <c r="A7" s="2">
        <v>44927</v>
      </c>
      <c r="B7" s="1" t="s">
        <v>16</v>
      </c>
      <c r="C7" s="3">
        <v>2500</v>
      </c>
      <c r="D7" s="1">
        <v>2209</v>
      </c>
      <c r="E7" s="3">
        <v>2857.1428571428573</v>
      </c>
      <c r="F7" s="1">
        <v>15</v>
      </c>
      <c r="G7" s="3" t="s">
        <v>11</v>
      </c>
      <c r="H7" s="4">
        <v>0.79</v>
      </c>
      <c r="I7" s="4">
        <v>0.79</v>
      </c>
      <c r="J7" s="4">
        <v>0.77</v>
      </c>
    </row>
    <row r="8" spans="1:10" hidden="1" x14ac:dyDescent="0.3">
      <c r="A8" s="2">
        <v>44927</v>
      </c>
      <c r="B8" s="1" t="s">
        <v>17</v>
      </c>
      <c r="C8" s="3">
        <v>10000</v>
      </c>
      <c r="D8" s="1">
        <v>2440</v>
      </c>
      <c r="E8" s="3">
        <v>2857.1428571428573</v>
      </c>
      <c r="F8" s="1">
        <v>20</v>
      </c>
      <c r="G8" s="3" t="s">
        <v>11</v>
      </c>
      <c r="H8" s="4">
        <v>0.75</v>
      </c>
      <c r="I8" s="4">
        <v>0.72</v>
      </c>
      <c r="J8" s="4">
        <v>0.93</v>
      </c>
    </row>
    <row r="9" spans="1:10" hidden="1" x14ac:dyDescent="0.3">
      <c r="A9" s="2">
        <v>44958</v>
      </c>
      <c r="B9" s="1" t="s">
        <v>10</v>
      </c>
      <c r="C9" s="3">
        <v>5000</v>
      </c>
      <c r="D9" s="3">
        <v>2000</v>
      </c>
      <c r="E9" s="3">
        <v>1428.5714285714287</v>
      </c>
      <c r="F9" s="1">
        <v>90</v>
      </c>
      <c r="G9" s="3" t="s">
        <v>11</v>
      </c>
      <c r="H9" s="4">
        <v>0.92</v>
      </c>
      <c r="I9" s="4">
        <v>0.99</v>
      </c>
      <c r="J9" s="4">
        <v>0.74</v>
      </c>
    </row>
    <row r="10" spans="1:10" hidden="1" x14ac:dyDescent="0.3">
      <c r="A10" s="2">
        <v>44958</v>
      </c>
      <c r="B10" s="1" t="s">
        <v>12</v>
      </c>
      <c r="C10" s="3">
        <v>15000</v>
      </c>
      <c r="D10" s="3">
        <v>14431</v>
      </c>
      <c r="E10" s="3">
        <v>1428.5714285714287</v>
      </c>
      <c r="F10" s="1">
        <v>30</v>
      </c>
      <c r="G10" s="3" t="s">
        <v>11</v>
      </c>
      <c r="H10" s="4">
        <v>0.7</v>
      </c>
      <c r="I10" s="4">
        <v>0.99</v>
      </c>
      <c r="J10" s="4">
        <v>0.95</v>
      </c>
    </row>
    <row r="11" spans="1:10" hidden="1" x14ac:dyDescent="0.3">
      <c r="A11" s="2">
        <v>44958</v>
      </c>
      <c r="B11" s="1" t="s">
        <v>13</v>
      </c>
      <c r="C11" s="3">
        <v>1500</v>
      </c>
      <c r="D11" s="1">
        <v>3000</v>
      </c>
      <c r="E11" s="3">
        <v>1428.5714285714287</v>
      </c>
      <c r="F11" s="1">
        <v>15</v>
      </c>
      <c r="G11" s="3" t="s">
        <v>11</v>
      </c>
      <c r="H11" s="4">
        <v>0.91</v>
      </c>
      <c r="I11" s="4">
        <v>0.98</v>
      </c>
      <c r="J11" s="4">
        <v>0.89</v>
      </c>
    </row>
    <row r="12" spans="1:10" hidden="1" x14ac:dyDescent="0.3">
      <c r="A12" s="2">
        <v>44958</v>
      </c>
      <c r="B12" s="1" t="s">
        <v>14</v>
      </c>
      <c r="C12" s="3">
        <v>3500</v>
      </c>
      <c r="D12" s="1">
        <v>4000</v>
      </c>
      <c r="E12" s="3">
        <v>1428.5714285714287</v>
      </c>
      <c r="F12" s="1">
        <v>40</v>
      </c>
      <c r="G12" s="3" t="s">
        <v>11</v>
      </c>
      <c r="H12" s="4">
        <v>0.74</v>
      </c>
      <c r="I12" s="4">
        <v>0.85</v>
      </c>
      <c r="J12" s="4">
        <v>0.7</v>
      </c>
    </row>
    <row r="13" spans="1:10" hidden="1" x14ac:dyDescent="0.3">
      <c r="A13" s="2">
        <v>44958</v>
      </c>
      <c r="B13" s="1" t="s">
        <v>15</v>
      </c>
      <c r="C13" s="3">
        <v>6000</v>
      </c>
      <c r="D13" s="1">
        <v>2000</v>
      </c>
      <c r="E13" s="3">
        <v>1428.5714285714287</v>
      </c>
      <c r="F13" s="1">
        <v>100</v>
      </c>
      <c r="G13" s="3" t="s">
        <v>11</v>
      </c>
      <c r="H13" s="4">
        <v>0.9</v>
      </c>
      <c r="I13" s="4">
        <v>0.9</v>
      </c>
      <c r="J13" s="4">
        <v>0.72</v>
      </c>
    </row>
    <row r="14" spans="1:10" hidden="1" x14ac:dyDescent="0.3">
      <c r="A14" s="2">
        <v>44958</v>
      </c>
      <c r="B14" s="1" t="s">
        <v>16</v>
      </c>
      <c r="C14" s="3">
        <v>4000</v>
      </c>
      <c r="D14" s="1">
        <v>2000</v>
      </c>
      <c r="E14" s="3">
        <v>1428.5714285714287</v>
      </c>
      <c r="F14" s="1">
        <v>15</v>
      </c>
      <c r="G14" s="3" t="s">
        <v>11</v>
      </c>
      <c r="H14" s="4">
        <v>0.95</v>
      </c>
      <c r="I14" s="4">
        <v>0.97</v>
      </c>
      <c r="J14" s="4">
        <v>0.81</v>
      </c>
    </row>
    <row r="15" spans="1:10" hidden="1" x14ac:dyDescent="0.3">
      <c r="A15" s="2">
        <v>44958</v>
      </c>
      <c r="B15" s="1" t="s">
        <v>17</v>
      </c>
      <c r="C15" s="3">
        <v>10000</v>
      </c>
      <c r="D15" s="1">
        <v>2000</v>
      </c>
      <c r="E15" s="3">
        <v>1428.5714285714287</v>
      </c>
      <c r="F15" s="1">
        <v>20</v>
      </c>
      <c r="G15" s="3" t="s">
        <v>11</v>
      </c>
      <c r="H15" s="4">
        <v>0.99</v>
      </c>
      <c r="I15" s="4">
        <v>0.79</v>
      </c>
      <c r="J15" s="4">
        <v>0.75</v>
      </c>
    </row>
    <row r="16" spans="1:10" hidden="1" x14ac:dyDescent="0.3">
      <c r="A16" s="2">
        <v>44986</v>
      </c>
      <c r="B16" s="1" t="s">
        <v>10</v>
      </c>
      <c r="C16" s="3">
        <v>8571.4285714285706</v>
      </c>
      <c r="D16" s="3">
        <v>4000</v>
      </c>
      <c r="E16" s="3">
        <v>1428.5714285714287</v>
      </c>
      <c r="F16" s="1">
        <v>45</v>
      </c>
      <c r="G16" s="3" t="s">
        <v>11</v>
      </c>
      <c r="H16" s="4">
        <v>0.86</v>
      </c>
      <c r="I16" s="4">
        <v>0.97</v>
      </c>
      <c r="J16" s="4">
        <v>0.89</v>
      </c>
    </row>
    <row r="17" spans="1:10" hidden="1" x14ac:dyDescent="0.3">
      <c r="A17" s="2">
        <v>44986</v>
      </c>
      <c r="B17" s="1" t="s">
        <v>12</v>
      </c>
      <c r="C17" s="3">
        <v>8571.4285714285706</v>
      </c>
      <c r="D17" s="3">
        <v>6000</v>
      </c>
      <c r="E17" s="3">
        <v>1428.5714285714287</v>
      </c>
      <c r="F17" s="1">
        <v>43</v>
      </c>
      <c r="G17" s="3" t="s">
        <v>11</v>
      </c>
      <c r="H17" s="4">
        <v>0.83</v>
      </c>
      <c r="I17" s="4">
        <v>0.72</v>
      </c>
      <c r="J17" s="4">
        <v>0.74</v>
      </c>
    </row>
    <row r="18" spans="1:10" hidden="1" x14ac:dyDescent="0.3">
      <c r="A18" s="2">
        <v>44986</v>
      </c>
      <c r="B18" s="1" t="s">
        <v>13</v>
      </c>
      <c r="C18" s="3">
        <v>8571.4285714285706</v>
      </c>
      <c r="D18" s="1">
        <v>6500</v>
      </c>
      <c r="E18" s="3">
        <v>1428.5714285714287</v>
      </c>
      <c r="F18" s="1">
        <v>43</v>
      </c>
      <c r="G18" s="3" t="s">
        <v>11</v>
      </c>
      <c r="H18" s="4">
        <v>0.74</v>
      </c>
      <c r="I18" s="4">
        <v>0.78</v>
      </c>
      <c r="J18" s="4">
        <v>0.94</v>
      </c>
    </row>
    <row r="19" spans="1:10" hidden="1" x14ac:dyDescent="0.3">
      <c r="A19" s="2">
        <v>44986</v>
      </c>
      <c r="B19" s="1" t="s">
        <v>14</v>
      </c>
      <c r="C19" s="3">
        <v>8571.4285714285706</v>
      </c>
      <c r="D19" s="1">
        <v>12000</v>
      </c>
      <c r="E19" s="3">
        <v>1428.5714285714287</v>
      </c>
      <c r="F19" s="1">
        <v>43</v>
      </c>
      <c r="G19" s="3" t="s">
        <v>11</v>
      </c>
      <c r="H19" s="4">
        <v>0.8</v>
      </c>
      <c r="I19" s="4">
        <v>0.84</v>
      </c>
      <c r="J19" s="4">
        <v>0.81</v>
      </c>
    </row>
    <row r="20" spans="1:10" hidden="1" x14ac:dyDescent="0.3">
      <c r="A20" s="2">
        <v>44986</v>
      </c>
      <c r="B20" s="1" t="s">
        <v>15</v>
      </c>
      <c r="C20" s="3">
        <v>8571.4285714285706</v>
      </c>
      <c r="D20" s="1">
        <v>3000</v>
      </c>
      <c r="E20" s="3">
        <v>1428.5714285714287</v>
      </c>
      <c r="F20" s="1">
        <v>43</v>
      </c>
      <c r="G20" s="3" t="s">
        <v>11</v>
      </c>
      <c r="H20" s="4">
        <v>0.89</v>
      </c>
      <c r="I20" s="4">
        <v>0.99</v>
      </c>
      <c r="J20" s="4">
        <v>0.97</v>
      </c>
    </row>
    <row r="21" spans="1:10" hidden="1" x14ac:dyDescent="0.3">
      <c r="A21" s="2">
        <v>44986</v>
      </c>
      <c r="B21" s="1" t="s">
        <v>16</v>
      </c>
      <c r="C21" s="3">
        <v>8571.4285714285706</v>
      </c>
      <c r="D21" s="1">
        <v>2000</v>
      </c>
      <c r="E21" s="3">
        <v>1428.5714285714287</v>
      </c>
      <c r="F21" s="1">
        <v>40</v>
      </c>
      <c r="G21" s="3" t="s">
        <v>11</v>
      </c>
      <c r="H21" s="4">
        <v>0.71</v>
      </c>
      <c r="I21" s="4">
        <v>0.87</v>
      </c>
      <c r="J21" s="4">
        <v>0.94</v>
      </c>
    </row>
    <row r="22" spans="1:10" hidden="1" x14ac:dyDescent="0.3">
      <c r="A22" s="2">
        <v>44986</v>
      </c>
      <c r="B22" s="1" t="s">
        <v>17</v>
      </c>
      <c r="C22" s="3">
        <v>8571.4285714285706</v>
      </c>
      <c r="D22" s="1">
        <v>2000</v>
      </c>
      <c r="E22" s="3">
        <v>1428.5714285714287</v>
      </c>
      <c r="F22" s="1">
        <v>43</v>
      </c>
      <c r="G22" s="3" t="s">
        <v>11</v>
      </c>
      <c r="H22" s="4">
        <v>0.9</v>
      </c>
      <c r="I22" s="4">
        <v>0.72</v>
      </c>
      <c r="J22" s="4">
        <v>0.94</v>
      </c>
    </row>
    <row r="23" spans="1:10" hidden="1" x14ac:dyDescent="0.3">
      <c r="A23" s="2">
        <v>45017</v>
      </c>
      <c r="B23" s="1" t="s">
        <v>10</v>
      </c>
      <c r="C23" s="3">
        <v>7857.1428571428569</v>
      </c>
      <c r="D23" s="3">
        <v>3000</v>
      </c>
      <c r="E23" s="3">
        <v>5714.2857142857147</v>
      </c>
      <c r="F23" s="1">
        <v>100</v>
      </c>
      <c r="G23" s="1" t="s">
        <v>18</v>
      </c>
      <c r="H23" s="4">
        <v>0.89</v>
      </c>
      <c r="I23" s="4">
        <v>0.85</v>
      </c>
      <c r="J23" s="4">
        <v>0.87</v>
      </c>
    </row>
    <row r="24" spans="1:10" hidden="1" x14ac:dyDescent="0.3">
      <c r="A24" s="2">
        <v>45017</v>
      </c>
      <c r="B24" s="1" t="s">
        <v>12</v>
      </c>
      <c r="C24" s="3">
        <v>7857.1428571428569</v>
      </c>
      <c r="D24" s="3">
        <v>4500</v>
      </c>
      <c r="E24" s="3">
        <v>5714.2857142857147</v>
      </c>
      <c r="F24" s="1">
        <v>100</v>
      </c>
      <c r="G24" s="1" t="s">
        <v>18</v>
      </c>
      <c r="H24" s="4">
        <v>0.89</v>
      </c>
      <c r="I24" s="4">
        <v>0.8</v>
      </c>
      <c r="J24" s="4">
        <v>0.88</v>
      </c>
    </row>
    <row r="25" spans="1:10" hidden="1" x14ac:dyDescent="0.3">
      <c r="A25" s="2">
        <v>45017</v>
      </c>
      <c r="B25" s="1" t="s">
        <v>13</v>
      </c>
      <c r="C25" s="3">
        <v>7857.1428571428569</v>
      </c>
      <c r="D25" s="1">
        <v>5500</v>
      </c>
      <c r="E25" s="3">
        <v>5714.2857142857147</v>
      </c>
      <c r="F25" s="1">
        <v>100</v>
      </c>
      <c r="G25" s="1" t="s">
        <v>18</v>
      </c>
      <c r="H25" s="4">
        <v>0.98</v>
      </c>
      <c r="I25" s="4">
        <v>0.99</v>
      </c>
      <c r="J25" s="4">
        <v>0.81</v>
      </c>
    </row>
    <row r="26" spans="1:10" hidden="1" x14ac:dyDescent="0.3">
      <c r="A26" s="2">
        <v>45017</v>
      </c>
      <c r="B26" s="1" t="s">
        <v>14</v>
      </c>
      <c r="C26" s="3">
        <v>7857.1428571428569</v>
      </c>
      <c r="D26" s="1">
        <v>10000</v>
      </c>
      <c r="E26" s="3">
        <v>5714.2857142857147</v>
      </c>
      <c r="F26" s="1">
        <v>100</v>
      </c>
      <c r="G26" s="1" t="s">
        <v>18</v>
      </c>
      <c r="H26" s="4">
        <v>0.81</v>
      </c>
      <c r="I26" s="4">
        <v>0.91</v>
      </c>
      <c r="J26" s="4">
        <v>0.95</v>
      </c>
    </row>
    <row r="27" spans="1:10" hidden="1" x14ac:dyDescent="0.3">
      <c r="A27" s="2">
        <v>45017</v>
      </c>
      <c r="B27" s="1" t="s">
        <v>15</v>
      </c>
      <c r="C27" s="3">
        <v>7857.1428571428569</v>
      </c>
      <c r="D27" s="1">
        <v>2000</v>
      </c>
      <c r="E27" s="3">
        <v>5714.2857142857147</v>
      </c>
      <c r="F27" s="1">
        <v>100</v>
      </c>
      <c r="G27" s="1" t="s">
        <v>18</v>
      </c>
      <c r="H27" s="4">
        <v>0.97</v>
      </c>
      <c r="I27" s="4">
        <v>0.85</v>
      </c>
      <c r="J27" s="4">
        <v>0.85</v>
      </c>
    </row>
    <row r="28" spans="1:10" hidden="1" x14ac:dyDescent="0.3">
      <c r="A28" s="2">
        <v>45017</v>
      </c>
      <c r="B28" s="1" t="s">
        <v>16</v>
      </c>
      <c r="C28" s="3">
        <v>7857.1428571428569</v>
      </c>
      <c r="D28" s="1">
        <v>2000</v>
      </c>
      <c r="E28" s="3">
        <v>5714.2857142857147</v>
      </c>
      <c r="F28" s="1">
        <v>100</v>
      </c>
      <c r="G28" s="1" t="s">
        <v>18</v>
      </c>
      <c r="H28" s="4">
        <v>0.89</v>
      </c>
      <c r="I28" s="4">
        <v>0.94</v>
      </c>
      <c r="J28" s="4">
        <v>0.8</v>
      </c>
    </row>
    <row r="29" spans="1:10" hidden="1" x14ac:dyDescent="0.3">
      <c r="A29" s="2">
        <v>45017</v>
      </c>
      <c r="B29" s="1" t="s">
        <v>17</v>
      </c>
      <c r="C29" s="3">
        <v>7857.1428571428569</v>
      </c>
      <c r="D29" s="1">
        <v>2000</v>
      </c>
      <c r="E29" s="3">
        <v>5714.2857142857147</v>
      </c>
      <c r="F29" s="1">
        <v>100</v>
      </c>
      <c r="G29" s="1" t="s">
        <v>18</v>
      </c>
      <c r="H29" s="4">
        <v>0.88</v>
      </c>
      <c r="I29" s="4">
        <v>0.94</v>
      </c>
      <c r="J29" s="4">
        <v>0.7</v>
      </c>
    </row>
    <row r="30" spans="1:10" hidden="1" x14ac:dyDescent="0.3">
      <c r="A30" s="2">
        <v>45047</v>
      </c>
      <c r="B30" s="1" t="s">
        <v>10</v>
      </c>
      <c r="C30" s="3">
        <v>11428.571428571429</v>
      </c>
      <c r="D30" s="3">
        <v>20000</v>
      </c>
      <c r="E30" s="3">
        <v>2857.1428571428573</v>
      </c>
      <c r="F30" s="1">
        <v>90</v>
      </c>
      <c r="G30" s="1" t="s">
        <v>18</v>
      </c>
      <c r="H30" s="4">
        <v>0.75</v>
      </c>
      <c r="I30" s="4">
        <v>0.77</v>
      </c>
      <c r="J30" s="4">
        <v>0.84</v>
      </c>
    </row>
    <row r="31" spans="1:10" hidden="1" x14ac:dyDescent="0.3">
      <c r="A31" s="2">
        <v>45047</v>
      </c>
      <c r="B31" s="1" t="s">
        <v>12</v>
      </c>
      <c r="C31" s="3">
        <v>11428.571428571429</v>
      </c>
      <c r="D31" s="3">
        <v>17000</v>
      </c>
      <c r="E31" s="3">
        <v>2857.1428571428573</v>
      </c>
      <c r="F31" s="1">
        <v>80</v>
      </c>
      <c r="G31" s="1" t="s">
        <v>18</v>
      </c>
      <c r="H31" s="4">
        <v>0.73</v>
      </c>
      <c r="I31" s="4">
        <v>0.96</v>
      </c>
      <c r="J31" s="4">
        <v>0.93</v>
      </c>
    </row>
    <row r="32" spans="1:10" hidden="1" x14ac:dyDescent="0.3">
      <c r="A32" s="2">
        <v>45047</v>
      </c>
      <c r="B32" s="1" t="s">
        <v>13</v>
      </c>
      <c r="C32" s="3">
        <v>11428.571428571429</v>
      </c>
      <c r="D32" s="1">
        <v>16000</v>
      </c>
      <c r="E32" s="3">
        <v>2857.1428571428573</v>
      </c>
      <c r="F32" s="1">
        <v>90</v>
      </c>
      <c r="G32" s="1" t="s">
        <v>18</v>
      </c>
      <c r="H32" s="4">
        <v>0.93</v>
      </c>
      <c r="I32" s="4">
        <v>0.74</v>
      </c>
      <c r="J32" s="4">
        <v>0.93</v>
      </c>
    </row>
    <row r="33" spans="1:12" hidden="1" x14ac:dyDescent="0.3">
      <c r="A33" s="2">
        <v>45047</v>
      </c>
      <c r="B33" s="1" t="s">
        <v>14</v>
      </c>
      <c r="C33" s="3">
        <v>11428.571428571429</v>
      </c>
      <c r="D33" s="1">
        <v>12000</v>
      </c>
      <c r="E33" s="3">
        <v>2857.1428571428573</v>
      </c>
      <c r="F33" s="1">
        <v>110</v>
      </c>
      <c r="G33" s="1" t="s">
        <v>18</v>
      </c>
      <c r="H33" s="4">
        <v>0.85</v>
      </c>
      <c r="I33" s="4">
        <v>0.7</v>
      </c>
      <c r="J33" s="4">
        <v>0.99</v>
      </c>
    </row>
    <row r="34" spans="1:12" hidden="1" x14ac:dyDescent="0.3">
      <c r="A34" s="2">
        <v>45047</v>
      </c>
      <c r="B34" s="1" t="s">
        <v>15</v>
      </c>
      <c r="C34" s="3">
        <v>11428.571428571429</v>
      </c>
      <c r="D34" s="1">
        <v>20500</v>
      </c>
      <c r="E34" s="3">
        <v>2857.1428571428573</v>
      </c>
      <c r="F34" s="1">
        <v>90</v>
      </c>
      <c r="G34" s="1" t="s">
        <v>18</v>
      </c>
      <c r="H34" s="4">
        <v>0.92</v>
      </c>
      <c r="I34" s="4">
        <v>0.99</v>
      </c>
      <c r="J34" s="4">
        <v>0.88</v>
      </c>
    </row>
    <row r="35" spans="1:12" hidden="1" x14ac:dyDescent="0.3">
      <c r="A35" s="2">
        <v>45047</v>
      </c>
      <c r="B35" s="1" t="s">
        <v>16</v>
      </c>
      <c r="C35" s="3">
        <v>11428.571428571429</v>
      </c>
      <c r="D35" s="1">
        <v>21000</v>
      </c>
      <c r="E35" s="3">
        <v>2857.1428571428573</v>
      </c>
      <c r="F35" s="1">
        <v>100</v>
      </c>
      <c r="G35" s="1" t="s">
        <v>18</v>
      </c>
      <c r="H35" s="4">
        <v>0.75</v>
      </c>
      <c r="I35" s="4">
        <v>0.97</v>
      </c>
      <c r="J35" s="4">
        <v>0.83</v>
      </c>
    </row>
    <row r="36" spans="1:12" hidden="1" x14ac:dyDescent="0.3">
      <c r="A36" s="2">
        <v>45047</v>
      </c>
      <c r="B36" s="1" t="s">
        <v>17</v>
      </c>
      <c r="C36" s="3">
        <v>11428.571428571429</v>
      </c>
      <c r="D36" s="1">
        <v>21500</v>
      </c>
      <c r="E36" s="3">
        <v>2857.1428571428573</v>
      </c>
      <c r="F36" s="1">
        <v>90</v>
      </c>
      <c r="G36" s="1" t="s">
        <v>18</v>
      </c>
      <c r="H36" s="4">
        <v>0.77</v>
      </c>
      <c r="I36" s="4">
        <v>0.97</v>
      </c>
      <c r="J36" s="4">
        <v>0.78</v>
      </c>
    </row>
    <row r="37" spans="1:12" x14ac:dyDescent="0.3">
      <c r="A37" s="2">
        <v>45078</v>
      </c>
      <c r="B37" s="1" t="s">
        <v>10</v>
      </c>
      <c r="C37" s="3">
        <v>14285.714285714286</v>
      </c>
      <c r="D37" s="3">
        <v>22000</v>
      </c>
      <c r="E37" s="3">
        <v>857.14285714285711</v>
      </c>
      <c r="F37" s="1">
        <v>228</v>
      </c>
      <c r="G37" s="1" t="s">
        <v>18</v>
      </c>
      <c r="H37" s="4">
        <v>0.79</v>
      </c>
      <c r="I37" s="4">
        <v>0.75</v>
      </c>
      <c r="J37" s="4">
        <v>0.93</v>
      </c>
    </row>
    <row r="38" spans="1:12" x14ac:dyDescent="0.3">
      <c r="A38" s="2">
        <v>45078</v>
      </c>
      <c r="B38" s="1" t="s">
        <v>12</v>
      </c>
      <c r="C38" s="3">
        <v>14285.714285714286</v>
      </c>
      <c r="D38" s="3">
        <v>18000</v>
      </c>
      <c r="E38" s="3">
        <v>857.14285714285711</v>
      </c>
      <c r="F38" s="1">
        <v>220</v>
      </c>
      <c r="G38" s="1" t="s">
        <v>18</v>
      </c>
      <c r="H38" s="4">
        <v>0.81</v>
      </c>
      <c r="I38" s="4">
        <v>0.98</v>
      </c>
      <c r="J38" s="4">
        <v>0.86</v>
      </c>
    </row>
    <row r="39" spans="1:12" x14ac:dyDescent="0.3">
      <c r="A39" s="2">
        <v>45078</v>
      </c>
      <c r="B39" s="1" t="s">
        <v>13</v>
      </c>
      <c r="C39" s="3">
        <v>14285.714285714286</v>
      </c>
      <c r="D39" s="1">
        <v>18500</v>
      </c>
      <c r="E39" s="3">
        <v>857.14285714285711</v>
      </c>
      <c r="F39" s="1">
        <v>228</v>
      </c>
      <c r="G39" s="1" t="s">
        <v>18</v>
      </c>
      <c r="H39" s="4">
        <v>0.86</v>
      </c>
      <c r="I39" s="4">
        <v>0.82</v>
      </c>
      <c r="J39" s="4">
        <v>0.86</v>
      </c>
    </row>
    <row r="40" spans="1:12" x14ac:dyDescent="0.3">
      <c r="A40" s="2">
        <v>45078</v>
      </c>
      <c r="B40" s="1" t="s">
        <v>14</v>
      </c>
      <c r="C40" s="3">
        <v>14285.714285714286</v>
      </c>
      <c r="D40" s="1">
        <v>14314</v>
      </c>
      <c r="E40" s="3">
        <v>857.14285714285711</v>
      </c>
      <c r="F40" s="1">
        <v>238</v>
      </c>
      <c r="G40" s="1" t="s">
        <v>18</v>
      </c>
      <c r="H40" s="4">
        <v>0.72</v>
      </c>
      <c r="I40" s="4">
        <v>0.95</v>
      </c>
      <c r="J40" s="4">
        <v>0.9</v>
      </c>
    </row>
    <row r="41" spans="1:12" x14ac:dyDescent="0.3">
      <c r="A41" s="2">
        <v>45078</v>
      </c>
      <c r="B41" s="1" t="s">
        <v>15</v>
      </c>
      <c r="C41" s="3">
        <v>14285.714285714286</v>
      </c>
      <c r="D41" s="1">
        <v>21000</v>
      </c>
      <c r="E41" s="3">
        <v>857.14285714285711</v>
      </c>
      <c r="F41" s="1">
        <v>228</v>
      </c>
      <c r="G41" s="1" t="s">
        <v>18</v>
      </c>
      <c r="H41" s="4">
        <v>0.71</v>
      </c>
      <c r="I41" s="4">
        <v>0.8</v>
      </c>
      <c r="J41" s="4">
        <v>0.76</v>
      </c>
    </row>
    <row r="42" spans="1:12" x14ac:dyDescent="0.3">
      <c r="A42" s="2">
        <v>45078</v>
      </c>
      <c r="B42" s="1" t="s">
        <v>16</v>
      </c>
      <c r="C42" s="3">
        <v>14285.714285714286</v>
      </c>
      <c r="D42" s="1">
        <v>22500</v>
      </c>
      <c r="E42" s="3">
        <v>857.14285714285711</v>
      </c>
      <c r="F42" s="1">
        <v>230</v>
      </c>
      <c r="G42" s="1" t="s">
        <v>18</v>
      </c>
      <c r="H42" s="4">
        <v>0.97</v>
      </c>
      <c r="I42" s="4">
        <v>0.95</v>
      </c>
      <c r="J42" s="4">
        <v>0.85</v>
      </c>
    </row>
    <row r="43" spans="1:12" x14ac:dyDescent="0.3">
      <c r="A43" s="2">
        <v>45078</v>
      </c>
      <c r="B43" s="1" t="s">
        <v>17</v>
      </c>
      <c r="C43" s="3">
        <v>14285.714285714286</v>
      </c>
      <c r="D43" s="1">
        <v>22900</v>
      </c>
      <c r="E43" s="3">
        <v>857.14285714285711</v>
      </c>
      <c r="F43" s="1">
        <v>228</v>
      </c>
      <c r="G43" s="1" t="s">
        <v>18</v>
      </c>
      <c r="H43" s="4">
        <v>0.95</v>
      </c>
      <c r="I43" s="4">
        <v>0.85</v>
      </c>
      <c r="J43" s="4">
        <v>0.91</v>
      </c>
    </row>
    <row r="44" spans="1:12" hidden="1" x14ac:dyDescent="0.3">
      <c r="A44" s="2">
        <v>45108</v>
      </c>
      <c r="B44" s="1" t="s">
        <v>10</v>
      </c>
      <c r="C44" s="3">
        <v>18562.957142857143</v>
      </c>
      <c r="D44" s="3">
        <v>25000</v>
      </c>
      <c r="E44" s="3">
        <v>714.28571428571433</v>
      </c>
      <c r="F44" s="1">
        <v>250</v>
      </c>
      <c r="G44" s="1" t="s">
        <v>19</v>
      </c>
      <c r="H44" s="4">
        <v>0.97</v>
      </c>
      <c r="I44" s="4">
        <v>0.7</v>
      </c>
      <c r="J44" s="4">
        <v>0.93</v>
      </c>
      <c r="K44" s="5"/>
      <c r="L44" s="5"/>
    </row>
    <row r="45" spans="1:12" hidden="1" x14ac:dyDescent="0.3">
      <c r="A45" s="2">
        <v>45108</v>
      </c>
      <c r="B45" s="1" t="s">
        <v>12</v>
      </c>
      <c r="C45" s="3">
        <v>18562.957142857143</v>
      </c>
      <c r="D45" s="3">
        <v>22000</v>
      </c>
      <c r="E45" s="3">
        <v>714.28571428571433</v>
      </c>
      <c r="F45" s="1">
        <v>240</v>
      </c>
      <c r="G45" s="1" t="s">
        <v>19</v>
      </c>
      <c r="H45" s="4">
        <v>0.9</v>
      </c>
      <c r="I45" s="4">
        <v>0.98</v>
      </c>
      <c r="J45" s="4">
        <v>0.96</v>
      </c>
    </row>
    <row r="46" spans="1:12" hidden="1" x14ac:dyDescent="0.3">
      <c r="A46" s="2">
        <v>45108</v>
      </c>
      <c r="B46" s="1" t="s">
        <v>13</v>
      </c>
      <c r="C46" s="3">
        <v>18562.957142857143</v>
      </c>
      <c r="D46" s="1">
        <v>25000</v>
      </c>
      <c r="E46" s="3">
        <v>714.28571428571433</v>
      </c>
      <c r="F46" s="1">
        <v>270</v>
      </c>
      <c r="G46" s="1" t="s">
        <v>19</v>
      </c>
      <c r="H46" s="4">
        <v>0.9</v>
      </c>
      <c r="I46" s="4">
        <v>0.95</v>
      </c>
      <c r="J46" s="4">
        <v>0.98</v>
      </c>
    </row>
    <row r="47" spans="1:12" hidden="1" x14ac:dyDescent="0.3">
      <c r="A47" s="2">
        <v>45108</v>
      </c>
      <c r="B47" s="1" t="s">
        <v>14</v>
      </c>
      <c r="C47" s="3">
        <v>18562.957142857143</v>
      </c>
      <c r="D47" s="1">
        <v>25000</v>
      </c>
      <c r="E47" s="3">
        <v>714.28571428571433</v>
      </c>
      <c r="F47" s="1">
        <v>259</v>
      </c>
      <c r="G47" s="1" t="s">
        <v>19</v>
      </c>
      <c r="H47" s="4">
        <v>0.96</v>
      </c>
      <c r="I47" s="4">
        <v>0.81</v>
      </c>
      <c r="J47" s="4">
        <v>0.85</v>
      </c>
    </row>
    <row r="48" spans="1:12" hidden="1" x14ac:dyDescent="0.3">
      <c r="A48" s="2">
        <v>45108</v>
      </c>
      <c r="B48" s="1" t="s">
        <v>15</v>
      </c>
      <c r="C48" s="3">
        <v>18562.957142857143</v>
      </c>
      <c r="D48" s="1">
        <v>25000</v>
      </c>
      <c r="E48" s="3">
        <v>714.28571428571433</v>
      </c>
      <c r="F48" s="1">
        <v>260</v>
      </c>
      <c r="G48" s="1" t="s">
        <v>19</v>
      </c>
      <c r="H48" s="4">
        <v>0.98</v>
      </c>
      <c r="I48" s="4">
        <v>0.84</v>
      </c>
      <c r="J48" s="4">
        <v>0.89</v>
      </c>
    </row>
    <row r="49" spans="1:10" hidden="1" x14ac:dyDescent="0.3">
      <c r="A49" s="2">
        <v>45108</v>
      </c>
      <c r="B49" s="1" t="s">
        <v>16</v>
      </c>
      <c r="C49" s="3">
        <v>18562.957142857143</v>
      </c>
      <c r="D49" s="1">
        <v>25000</v>
      </c>
      <c r="E49" s="3">
        <v>714.28571428571433</v>
      </c>
      <c r="F49" s="1">
        <v>260</v>
      </c>
      <c r="G49" s="1" t="s">
        <v>19</v>
      </c>
      <c r="H49" s="4">
        <v>0.76</v>
      </c>
      <c r="I49" s="4">
        <v>0.7</v>
      </c>
      <c r="J49" s="4">
        <v>0.86</v>
      </c>
    </row>
    <row r="50" spans="1:10" hidden="1" x14ac:dyDescent="0.3">
      <c r="A50" s="2">
        <v>45108</v>
      </c>
      <c r="B50" s="1" t="s">
        <v>17</v>
      </c>
      <c r="C50" s="3">
        <v>18562.957142857143</v>
      </c>
      <c r="D50" s="1">
        <v>25000</v>
      </c>
      <c r="E50" s="3">
        <v>714.28571428571433</v>
      </c>
      <c r="F50" s="1">
        <v>261</v>
      </c>
      <c r="G50" s="1" t="s">
        <v>19</v>
      </c>
      <c r="H50" s="4">
        <v>0.91</v>
      </c>
      <c r="I50" s="4">
        <v>0.77</v>
      </c>
      <c r="J50" s="4">
        <v>0.75</v>
      </c>
    </row>
    <row r="51" spans="1:10" hidden="1" x14ac:dyDescent="0.3">
      <c r="A51" s="2">
        <v>45139</v>
      </c>
      <c r="B51" s="1" t="s">
        <v>10</v>
      </c>
      <c r="C51" s="3">
        <v>18571.428571428572</v>
      </c>
      <c r="D51" s="3">
        <v>25000</v>
      </c>
      <c r="E51" s="3">
        <v>714.28571428571433</v>
      </c>
      <c r="F51" s="1">
        <v>242</v>
      </c>
      <c r="G51" s="1" t="s">
        <v>19</v>
      </c>
      <c r="H51" s="4">
        <v>0.79</v>
      </c>
      <c r="I51" s="4">
        <v>0.81</v>
      </c>
      <c r="J51" s="4">
        <v>0.74</v>
      </c>
    </row>
    <row r="52" spans="1:10" hidden="1" x14ac:dyDescent="0.3">
      <c r="A52" s="2">
        <v>45139</v>
      </c>
      <c r="B52" s="1" t="s">
        <v>12</v>
      </c>
      <c r="C52" s="3">
        <v>18571.428571428572</v>
      </c>
      <c r="D52" s="3">
        <v>22500</v>
      </c>
      <c r="E52" s="3">
        <v>714.28571428571433</v>
      </c>
      <c r="F52" s="1">
        <v>250</v>
      </c>
      <c r="G52" s="1" t="s">
        <v>19</v>
      </c>
      <c r="H52" s="4">
        <v>0.85</v>
      </c>
      <c r="I52" s="4">
        <v>0.82</v>
      </c>
      <c r="J52" s="4">
        <v>0.73</v>
      </c>
    </row>
    <row r="53" spans="1:10" hidden="1" x14ac:dyDescent="0.3">
      <c r="A53" s="2">
        <v>45139</v>
      </c>
      <c r="B53" s="1" t="s">
        <v>13</v>
      </c>
      <c r="C53" s="3">
        <v>18571.428571428572</v>
      </c>
      <c r="D53" s="1">
        <v>25000</v>
      </c>
      <c r="E53" s="3">
        <v>714.28571428571433</v>
      </c>
      <c r="F53" s="1">
        <v>242</v>
      </c>
      <c r="G53" s="1" t="s">
        <v>19</v>
      </c>
      <c r="H53" s="4">
        <v>0.88</v>
      </c>
      <c r="I53" s="4">
        <v>0.84</v>
      </c>
      <c r="J53" s="4">
        <v>0.75</v>
      </c>
    </row>
    <row r="54" spans="1:10" hidden="1" x14ac:dyDescent="0.3">
      <c r="A54" s="2">
        <v>45139</v>
      </c>
      <c r="B54" s="1" t="s">
        <v>14</v>
      </c>
      <c r="C54" s="3">
        <v>18571.428571428572</v>
      </c>
      <c r="D54" s="1">
        <v>25000</v>
      </c>
      <c r="E54" s="3">
        <v>714.28571428571433</v>
      </c>
      <c r="F54" s="1">
        <v>242</v>
      </c>
      <c r="G54" s="1" t="s">
        <v>19</v>
      </c>
      <c r="H54" s="4">
        <v>0.81</v>
      </c>
      <c r="I54" s="4">
        <v>0.92</v>
      </c>
      <c r="J54" s="4">
        <v>0.91</v>
      </c>
    </row>
    <row r="55" spans="1:10" hidden="1" x14ac:dyDescent="0.3">
      <c r="A55" s="2">
        <v>45139</v>
      </c>
      <c r="B55" s="1" t="s">
        <v>15</v>
      </c>
      <c r="C55" s="3">
        <v>18571.428571428572</v>
      </c>
      <c r="D55" s="1">
        <v>25000</v>
      </c>
      <c r="E55" s="3">
        <v>714.28571428571433</v>
      </c>
      <c r="F55" s="1">
        <v>242</v>
      </c>
      <c r="G55" s="1" t="s">
        <v>19</v>
      </c>
      <c r="H55" s="4">
        <v>0.84</v>
      </c>
      <c r="I55" s="4">
        <v>0.73</v>
      </c>
      <c r="J55" s="4">
        <v>0.99</v>
      </c>
    </row>
    <row r="56" spans="1:10" hidden="1" x14ac:dyDescent="0.3">
      <c r="A56" s="2">
        <v>45139</v>
      </c>
      <c r="B56" s="1" t="s">
        <v>16</v>
      </c>
      <c r="C56" s="3">
        <v>18571.428571428572</v>
      </c>
      <c r="D56" s="1">
        <v>25000</v>
      </c>
      <c r="E56" s="3">
        <v>714.28571428571433</v>
      </c>
      <c r="F56" s="1">
        <v>240</v>
      </c>
      <c r="G56" s="1" t="s">
        <v>19</v>
      </c>
      <c r="H56" s="4">
        <v>0.93</v>
      </c>
      <c r="I56" s="4">
        <v>0.79</v>
      </c>
      <c r="J56" s="4">
        <v>0.72</v>
      </c>
    </row>
    <row r="57" spans="1:10" hidden="1" x14ac:dyDescent="0.3">
      <c r="A57" s="2">
        <v>45139</v>
      </c>
      <c r="B57" s="1" t="s">
        <v>17</v>
      </c>
      <c r="C57" s="3">
        <v>18571.428571428572</v>
      </c>
      <c r="D57" s="1">
        <v>25000</v>
      </c>
      <c r="E57" s="3">
        <v>714.28571428571433</v>
      </c>
      <c r="F57" s="1">
        <v>242</v>
      </c>
      <c r="G57" s="1" t="s">
        <v>19</v>
      </c>
      <c r="H57" s="4">
        <v>0.84</v>
      </c>
      <c r="I57" s="4">
        <v>0.79</v>
      </c>
      <c r="J57" s="4">
        <v>0.8</v>
      </c>
    </row>
    <row r="58" spans="1:10" hidden="1" x14ac:dyDescent="0.3">
      <c r="A58" s="2">
        <v>45170</v>
      </c>
      <c r="B58" s="1" t="s">
        <v>10</v>
      </c>
      <c r="C58" s="3">
        <v>17857.142857142859</v>
      </c>
      <c r="D58" s="3">
        <v>22500</v>
      </c>
      <c r="E58" s="3">
        <v>285.71428571428572</v>
      </c>
      <c r="F58" s="1">
        <v>285</v>
      </c>
      <c r="G58" s="1" t="s">
        <v>19</v>
      </c>
      <c r="H58" s="4">
        <v>0.85</v>
      </c>
      <c r="I58" s="4">
        <v>0.91</v>
      </c>
      <c r="J58" s="4">
        <v>0.84</v>
      </c>
    </row>
    <row r="59" spans="1:10" hidden="1" x14ac:dyDescent="0.3">
      <c r="A59" s="2">
        <v>45170</v>
      </c>
      <c r="B59" s="1" t="s">
        <v>12</v>
      </c>
      <c r="C59" s="3">
        <v>17857.142857142859</v>
      </c>
      <c r="D59" s="3">
        <v>21500</v>
      </c>
      <c r="E59" s="3">
        <v>285.71428571428572</v>
      </c>
      <c r="F59" s="1">
        <v>275</v>
      </c>
      <c r="G59" s="1" t="s">
        <v>19</v>
      </c>
      <c r="H59" s="4">
        <v>0.86</v>
      </c>
      <c r="I59" s="4">
        <v>0.75</v>
      </c>
      <c r="J59" s="4">
        <v>0.96</v>
      </c>
    </row>
    <row r="60" spans="1:10" hidden="1" x14ac:dyDescent="0.3">
      <c r="A60" s="2">
        <v>45170</v>
      </c>
      <c r="B60" s="1" t="s">
        <v>13</v>
      </c>
      <c r="C60" s="3">
        <v>17857.142857142859</v>
      </c>
      <c r="D60" s="1">
        <v>24000</v>
      </c>
      <c r="E60" s="3">
        <v>285.71428571428572</v>
      </c>
      <c r="F60" s="1">
        <v>285</v>
      </c>
      <c r="G60" s="1" t="s">
        <v>19</v>
      </c>
      <c r="H60" s="4">
        <v>0.96</v>
      </c>
      <c r="I60" s="4">
        <v>0.77</v>
      </c>
      <c r="J60" s="4">
        <v>0.92</v>
      </c>
    </row>
    <row r="61" spans="1:10" hidden="1" x14ac:dyDescent="0.3">
      <c r="A61" s="2">
        <v>45170</v>
      </c>
      <c r="B61" s="1" t="s">
        <v>14</v>
      </c>
      <c r="C61" s="3">
        <v>17857.142857142859</v>
      </c>
      <c r="D61" s="1">
        <v>24500</v>
      </c>
      <c r="E61" s="3">
        <v>285.71428571428572</v>
      </c>
      <c r="F61" s="1">
        <v>290</v>
      </c>
      <c r="G61" s="1" t="s">
        <v>19</v>
      </c>
      <c r="H61" s="4">
        <v>0.99</v>
      </c>
      <c r="I61" s="4">
        <v>0.97</v>
      </c>
      <c r="J61" s="4">
        <v>0.73</v>
      </c>
    </row>
    <row r="62" spans="1:10" hidden="1" x14ac:dyDescent="0.3">
      <c r="A62" s="2">
        <v>45170</v>
      </c>
      <c r="B62" s="1" t="s">
        <v>15</v>
      </c>
      <c r="C62" s="3">
        <v>17857.142857142859</v>
      </c>
      <c r="D62" s="1">
        <v>24500</v>
      </c>
      <c r="E62" s="3">
        <v>285.71428571428572</v>
      </c>
      <c r="F62" s="1">
        <v>310</v>
      </c>
      <c r="G62" s="1" t="s">
        <v>19</v>
      </c>
      <c r="H62" s="4">
        <v>0.77</v>
      </c>
      <c r="I62" s="4">
        <v>0.72</v>
      </c>
      <c r="J62" s="4">
        <v>0.85</v>
      </c>
    </row>
    <row r="63" spans="1:10" hidden="1" x14ac:dyDescent="0.3">
      <c r="A63" s="2">
        <v>45170</v>
      </c>
      <c r="B63" s="1" t="s">
        <v>16</v>
      </c>
      <c r="C63" s="3">
        <v>17857.142857142859</v>
      </c>
      <c r="D63" s="1">
        <v>24500</v>
      </c>
      <c r="E63" s="3">
        <v>285.71428571428572</v>
      </c>
      <c r="F63" s="1">
        <v>270</v>
      </c>
      <c r="G63" s="1" t="s">
        <v>19</v>
      </c>
      <c r="H63" s="4">
        <v>0.77</v>
      </c>
      <c r="I63" s="4">
        <v>0.96</v>
      </c>
      <c r="J63" s="4">
        <v>0.78</v>
      </c>
    </row>
    <row r="64" spans="1:10" hidden="1"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25EF3-54E1-4EFF-BEA8-FBA3B7A07F24}">
  <dimension ref="A2:M25"/>
  <sheetViews>
    <sheetView workbookViewId="0">
      <selection activeCell="A4" sqref="A4"/>
    </sheetView>
  </sheetViews>
  <sheetFormatPr defaultRowHeight="15.6" x14ac:dyDescent="0.3"/>
  <cols>
    <col min="1" max="1" width="33.59765625" bestFit="1" customWidth="1"/>
    <col min="2" max="2" width="11.796875" bestFit="1" customWidth="1"/>
    <col min="3" max="3" width="16.19921875" bestFit="1" customWidth="1"/>
    <col min="4" max="4" width="15.19921875" bestFit="1" customWidth="1"/>
    <col min="5" max="5" width="12.19921875" bestFit="1" customWidth="1"/>
    <col min="6" max="6" width="11.3984375" bestFit="1" customWidth="1"/>
    <col min="7" max="7" width="17.3984375" bestFit="1" customWidth="1"/>
    <col min="8" max="8" width="4.8984375" bestFit="1" customWidth="1"/>
    <col min="9" max="9" width="12.19921875" bestFit="1" customWidth="1"/>
    <col min="10" max="10" width="16.19921875" bestFit="1" customWidth="1"/>
    <col min="11" max="11" width="4.8984375" bestFit="1" customWidth="1"/>
    <col min="12" max="12" width="12.19921875" bestFit="1" customWidth="1"/>
    <col min="13" max="13" width="11.796875" bestFit="1" customWidth="1"/>
    <col min="14" max="14" width="5.8984375" bestFit="1" customWidth="1"/>
    <col min="15" max="16" width="11.8984375" bestFit="1" customWidth="1"/>
    <col min="17" max="17" width="5.8984375" bestFit="1" customWidth="1"/>
    <col min="18" max="20" width="11.8984375" bestFit="1" customWidth="1"/>
    <col min="21" max="21" width="10.8984375" bestFit="1" customWidth="1"/>
    <col min="22" max="52" width="15.19921875" bestFit="1" customWidth="1"/>
    <col min="53" max="53" width="16.296875" bestFit="1" customWidth="1"/>
    <col min="54" max="54" width="16.69921875" bestFit="1" customWidth="1"/>
    <col min="55" max="88" width="11.8984375" bestFit="1" customWidth="1"/>
    <col min="89" max="89" width="8.59765625" bestFit="1" customWidth="1"/>
    <col min="90" max="90" width="11.5" bestFit="1" customWidth="1"/>
    <col min="91" max="91" width="10.8984375" bestFit="1" customWidth="1"/>
    <col min="92" max="92" width="13.796875" bestFit="1" customWidth="1"/>
    <col min="93" max="93" width="10.69921875" bestFit="1" customWidth="1"/>
    <col min="94" max="94" width="7.796875" bestFit="1" customWidth="1"/>
    <col min="95" max="95" width="10.69921875" bestFit="1" customWidth="1"/>
    <col min="96" max="96" width="7.796875" bestFit="1" customWidth="1"/>
    <col min="97" max="97" width="10.69921875" bestFit="1" customWidth="1"/>
    <col min="98" max="101" width="7.796875" bestFit="1" customWidth="1"/>
    <col min="102" max="102" width="10.69921875" bestFit="1" customWidth="1"/>
    <col min="103" max="103" width="21.5" bestFit="1" customWidth="1"/>
    <col min="104" max="104" width="13.796875" bestFit="1" customWidth="1"/>
    <col min="105" max="105" width="10.69921875" bestFit="1" customWidth="1"/>
    <col min="106" max="110" width="7.796875" bestFit="1" customWidth="1"/>
    <col min="111" max="111" width="10.69921875" bestFit="1" customWidth="1"/>
    <col min="112" max="112" width="21.5" bestFit="1" customWidth="1"/>
    <col min="113" max="113" width="13.796875" bestFit="1" customWidth="1"/>
    <col min="114" max="114" width="10.69921875" bestFit="1" customWidth="1"/>
    <col min="115" max="116" width="7.796875" bestFit="1" customWidth="1"/>
    <col min="117" max="117" width="10.69921875" bestFit="1" customWidth="1"/>
    <col min="118" max="118" width="21.5" bestFit="1" customWidth="1"/>
    <col min="119" max="119" width="8.59765625" bestFit="1" customWidth="1"/>
    <col min="120" max="121" width="11.5" bestFit="1" customWidth="1"/>
    <col min="122" max="122" width="10.8984375" bestFit="1" customWidth="1"/>
  </cols>
  <sheetData>
    <row r="2" spans="1:13" x14ac:dyDescent="0.3">
      <c r="E2" s="8" t="s">
        <v>20</v>
      </c>
      <c r="F2" s="7" t="s">
        <v>23</v>
      </c>
      <c r="G2" s="12" t="s">
        <v>38</v>
      </c>
      <c r="I2" s="8" t="s">
        <v>20</v>
      </c>
      <c r="J2" s="9" t="s">
        <v>21</v>
      </c>
      <c r="L2" s="8" t="s">
        <v>20</v>
      </c>
      <c r="M2" s="9" t="s">
        <v>22</v>
      </c>
    </row>
    <row r="3" spans="1:13" x14ac:dyDescent="0.3">
      <c r="A3" s="7" t="s">
        <v>23</v>
      </c>
      <c r="B3" s="13" t="s">
        <v>22</v>
      </c>
      <c r="C3" s="12" t="s">
        <v>21</v>
      </c>
      <c r="E3" s="10" t="s">
        <v>28</v>
      </c>
      <c r="F3" s="16">
        <v>30000</v>
      </c>
      <c r="G3" s="17">
        <v>20000.000000000004</v>
      </c>
      <c r="I3" s="10" t="s">
        <v>28</v>
      </c>
      <c r="J3" s="22">
        <v>300</v>
      </c>
      <c r="L3" s="10" t="s">
        <v>10</v>
      </c>
      <c r="M3" s="24">
        <v>126081</v>
      </c>
    </row>
    <row r="4" spans="1:13" x14ac:dyDescent="0.3">
      <c r="A4" s="29">
        <v>754940.69999999937</v>
      </c>
      <c r="B4" s="30">
        <v>891111</v>
      </c>
      <c r="C4" s="31">
        <v>9360</v>
      </c>
      <c r="E4" s="14" t="s">
        <v>29</v>
      </c>
      <c r="F4" s="18">
        <v>45000</v>
      </c>
      <c r="G4" s="19">
        <v>10000.000000000002</v>
      </c>
      <c r="I4" s="14" t="s">
        <v>29</v>
      </c>
      <c r="J4" s="23">
        <v>310</v>
      </c>
      <c r="L4" s="14" t="s">
        <v>12</v>
      </c>
      <c r="M4" s="25">
        <v>129875</v>
      </c>
    </row>
    <row r="5" spans="1:13" x14ac:dyDescent="0.3">
      <c r="E5" s="14" t="s">
        <v>30</v>
      </c>
      <c r="F5" s="18">
        <v>60000</v>
      </c>
      <c r="G5" s="19">
        <v>10000.000000000002</v>
      </c>
      <c r="I5" s="14" t="s">
        <v>30</v>
      </c>
      <c r="J5" s="23">
        <v>300</v>
      </c>
      <c r="L5" s="14" t="s">
        <v>13</v>
      </c>
      <c r="M5" s="25">
        <v>126793</v>
      </c>
    </row>
    <row r="6" spans="1:13" x14ac:dyDescent="0.3">
      <c r="E6" s="14" t="s">
        <v>31</v>
      </c>
      <c r="F6" s="18">
        <v>54999.999999999993</v>
      </c>
      <c r="G6" s="19">
        <v>40000.000000000007</v>
      </c>
      <c r="I6" s="14" t="s">
        <v>31</v>
      </c>
      <c r="J6" s="23">
        <v>700</v>
      </c>
      <c r="L6" s="14" t="s">
        <v>14</v>
      </c>
      <c r="M6" s="25">
        <v>128833</v>
      </c>
    </row>
    <row r="7" spans="1:13" x14ac:dyDescent="0.3">
      <c r="E7" s="14" t="s">
        <v>32</v>
      </c>
      <c r="F7" s="18">
        <v>80000.000000000015</v>
      </c>
      <c r="G7" s="19">
        <v>20000.000000000004</v>
      </c>
      <c r="I7" s="14" t="s">
        <v>32</v>
      </c>
      <c r="J7" s="23">
        <v>650</v>
      </c>
      <c r="L7" s="14" t="s">
        <v>15</v>
      </c>
      <c r="M7" s="25">
        <v>125980</v>
      </c>
    </row>
    <row r="8" spans="1:13" x14ac:dyDescent="0.3">
      <c r="A8" s="9" t="s">
        <v>24</v>
      </c>
      <c r="E8" s="14" t="s">
        <v>33</v>
      </c>
      <c r="F8" s="18">
        <v>100000.00000000001</v>
      </c>
      <c r="G8" s="19">
        <v>5999.9999999999991</v>
      </c>
      <c r="I8" s="14" t="s">
        <v>33</v>
      </c>
      <c r="J8" s="23">
        <v>1600</v>
      </c>
      <c r="L8" s="14" t="s">
        <v>16</v>
      </c>
      <c r="M8" s="25">
        <v>126209</v>
      </c>
    </row>
    <row r="9" spans="1:13" x14ac:dyDescent="0.3">
      <c r="A9" s="15">
        <v>0.85555555555555574</v>
      </c>
      <c r="E9" s="14" t="s">
        <v>34</v>
      </c>
      <c r="F9" s="18">
        <v>129940.69999999998</v>
      </c>
      <c r="G9" s="19">
        <v>5000.0000000000009</v>
      </c>
      <c r="I9" s="14" t="s">
        <v>34</v>
      </c>
      <c r="J9" s="23">
        <v>1800</v>
      </c>
      <c r="L9" s="14" t="s">
        <v>17</v>
      </c>
      <c r="M9" s="25">
        <v>127340</v>
      </c>
    </row>
    <row r="10" spans="1:13" x14ac:dyDescent="0.3">
      <c r="E10" s="14" t="s">
        <v>35</v>
      </c>
      <c r="F10" s="18">
        <v>130000.00000000003</v>
      </c>
      <c r="G10" s="19">
        <v>5000.0000000000009</v>
      </c>
      <c r="I10" s="14" t="s">
        <v>35</v>
      </c>
      <c r="J10" s="23">
        <v>1700</v>
      </c>
      <c r="L10" s="14" t="s">
        <v>37</v>
      </c>
      <c r="M10" s="25"/>
    </row>
    <row r="11" spans="1:13" x14ac:dyDescent="0.3">
      <c r="E11" s="14" t="s">
        <v>36</v>
      </c>
      <c r="F11" s="18">
        <v>125000</v>
      </c>
      <c r="G11" s="19">
        <v>2000.0000000000002</v>
      </c>
      <c r="I11" s="14" t="s">
        <v>36</v>
      </c>
      <c r="J11" s="23">
        <v>2000</v>
      </c>
      <c r="L11" s="11" t="s">
        <v>25</v>
      </c>
      <c r="M11" s="26">
        <v>891111</v>
      </c>
    </row>
    <row r="12" spans="1:13" x14ac:dyDescent="0.3">
      <c r="A12" s="9" t="s">
        <v>26</v>
      </c>
      <c r="E12" s="11" t="s">
        <v>25</v>
      </c>
      <c r="F12" s="20">
        <v>754940.7</v>
      </c>
      <c r="G12" s="21">
        <v>118000.00000000001</v>
      </c>
      <c r="I12" s="11" t="s">
        <v>25</v>
      </c>
      <c r="J12" s="27">
        <v>9360</v>
      </c>
    </row>
    <row r="13" spans="1:13" x14ac:dyDescent="0.3">
      <c r="A13" s="15">
        <v>0.85492063492063519</v>
      </c>
    </row>
    <row r="16" spans="1:13" x14ac:dyDescent="0.3">
      <c r="A16" s="9" t="s">
        <v>27</v>
      </c>
      <c r="E16" t="s">
        <v>24</v>
      </c>
      <c r="F16" s="32">
        <f>A9</f>
        <v>0.85555555555555574</v>
      </c>
    </row>
    <row r="17" spans="1:6" x14ac:dyDescent="0.3">
      <c r="A17" s="15">
        <v>0.8447619047619046</v>
      </c>
      <c r="E17" s="1" t="s">
        <v>39</v>
      </c>
      <c r="F17" s="33">
        <f>1-F16</f>
        <v>0.14444444444444426</v>
      </c>
    </row>
    <row r="20" spans="1:6" x14ac:dyDescent="0.3">
      <c r="E20" t="s">
        <v>26</v>
      </c>
      <c r="F20" s="32">
        <f>A13</f>
        <v>0.85492063492063519</v>
      </c>
    </row>
    <row r="21" spans="1:6" x14ac:dyDescent="0.3">
      <c r="E21" s="1" t="s">
        <v>40</v>
      </c>
      <c r="F21" s="32">
        <f>1-F20</f>
        <v>0.14507936507936481</v>
      </c>
    </row>
    <row r="24" spans="1:6" x14ac:dyDescent="0.3">
      <c r="E24" t="s">
        <v>27</v>
      </c>
      <c r="F24" s="32">
        <f>A17</f>
        <v>0.8447619047619046</v>
      </c>
    </row>
    <row r="25" spans="1:6" x14ac:dyDescent="0.3">
      <c r="E25" s="1" t="s">
        <v>41</v>
      </c>
      <c r="F25" s="32">
        <f>1-F24</f>
        <v>0.1552380952380954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1FF5C-968A-4741-B952-A1CBCD395F58}">
  <dimension ref="A1:AR57"/>
  <sheetViews>
    <sheetView showGridLines="0" tabSelected="1" zoomScale="60" zoomScaleNormal="60" workbookViewId="0">
      <selection activeCell="AI18" sqref="AI18"/>
    </sheetView>
  </sheetViews>
  <sheetFormatPr defaultRowHeight="15.6" x14ac:dyDescent="0.3"/>
  <sheetData>
    <row r="1" spans="1:44"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row>
    <row r="4" spans="1:44"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row>
    <row r="5" spans="1:44"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row>
    <row r="6" spans="1:44"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row>
    <row r="7" spans="1:44"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row>
    <row r="8" spans="1:44"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row>
    <row r="9" spans="1:44"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row>
    <row r="10" spans="1:44"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row>
    <row r="11" spans="1:44"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row>
    <row r="12" spans="1:44"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row>
    <row r="13" spans="1:44"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row>
    <row r="14" spans="1:44"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row>
    <row r="15" spans="1:44"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row>
    <row r="16" spans="1:44"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row>
    <row r="17" spans="1:44"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row>
    <row r="18" spans="1:44"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row>
    <row r="19" spans="1:44"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row>
    <row r="20" spans="1:44"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row>
    <row r="21" spans="1:44"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row>
    <row r="22" spans="1:44"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44"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44"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44"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44"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row>
    <row r="27" spans="1:44"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row>
    <row r="28" spans="1:44"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row>
    <row r="29" spans="1:44"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row>
    <row r="30" spans="1:44"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row>
    <row r="31" spans="1:44"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row>
    <row r="32" spans="1:44"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row>
    <row r="33" spans="1:44"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row>
    <row r="34" spans="1:44"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row>
    <row r="35" spans="1:44"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row>
    <row r="36" spans="1:44"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row>
    <row r="37" spans="1:44"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row>
    <row r="38" spans="1:44"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row>
    <row r="39" spans="1:44"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row>
    <row r="40" spans="1:44"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row>
    <row r="41" spans="1:44"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row>
    <row r="42" spans="1:44"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row>
    <row r="43" spans="1:44"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row>
    <row r="44" spans="1:44"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row>
    <row r="45" spans="1:44"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row>
    <row r="46" spans="1:44"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row>
    <row r="47" spans="1:44"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row>
    <row r="48" spans="1:44"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row>
    <row r="49" spans="1:44"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row>
    <row r="50" spans="1:44"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row>
    <row r="51" spans="1:44"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row>
    <row r="52" spans="1:44"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row>
    <row r="53" spans="1:44"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row>
    <row r="54" spans="1:44" x14ac:dyDescent="0.3">
      <c r="A54" s="6"/>
      <c r="B54" s="6"/>
      <c r="C54" s="6"/>
      <c r="D54" s="6"/>
      <c r="E54" s="6"/>
      <c r="F54" s="6"/>
      <c r="G54" s="28">
        <f>'Pivot Table'!A4</f>
        <v>754940.69999999937</v>
      </c>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row>
    <row r="55" spans="1:44"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row>
    <row r="56" spans="1:44"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row>
    <row r="57" spans="1:44"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vt:lpstr>
      <vt:lpstr>Dashboard</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Shagun Zala</cp:lastModifiedBy>
  <dcterms:created xsi:type="dcterms:W3CDTF">2014-05-13T23:37:49Z</dcterms:created>
  <dcterms:modified xsi:type="dcterms:W3CDTF">2024-04-03T20:54:04Z</dcterms:modified>
</cp:coreProperties>
</file>