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nka\IICS\Personal Projects\Excel\"/>
    </mc:Choice>
  </mc:AlternateContent>
  <xr:revisionPtr revIDLastSave="0" documentId="13_ncr:1_{F67050F1-DDE5-4EFF-AE33-E7F69F8EB75F}" xr6:coauthVersionLast="47" xr6:coauthVersionMax="47" xr10:uidLastSave="{00000000-0000-0000-0000-000000000000}"/>
  <bookViews>
    <workbookView xWindow="-108" yWindow="-108" windowWidth="23256" windowHeight="12456" tabRatio="928" xr2:uid="{616E955C-33A6-4FEA-B928-6075B90D39C0}"/>
  </bookViews>
  <sheets>
    <sheet name="Project" sheetId="1" r:id="rId1"/>
    <sheet name="Dashboard" sheetId="2" r:id="rId2"/>
    <sheet name="Event Details" sheetId="3" r:id="rId3"/>
    <sheet name="Agenda or Timeline" sheetId="4" r:id="rId4"/>
    <sheet name="Check List" sheetId="5" r:id="rId5"/>
    <sheet name="Guest List" sheetId="6" r:id="rId6"/>
    <sheet name="Budget" sheetId="7" r:id="rId7"/>
    <sheet name="Key Contacts" sheetId="8" r:id="rId8"/>
    <sheet name="Categories and Setu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2" i="7"/>
  <c r="B11" i="2"/>
  <c r="B10" i="2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B8" i="2"/>
  <c r="B7" i="2"/>
  <c r="B6" i="2"/>
  <c r="B4" i="2"/>
  <c r="B3" i="2"/>
  <c r="D93" i="5"/>
  <c r="H93" i="5" s="1"/>
  <c r="D94" i="5"/>
  <c r="H94" i="5" s="1"/>
  <c r="D95" i="5"/>
  <c r="H95" i="5" s="1"/>
  <c r="D96" i="5"/>
  <c r="D97" i="5"/>
  <c r="H97" i="5" s="1"/>
  <c r="D98" i="5"/>
  <c r="H98" i="5" s="1"/>
  <c r="D99" i="5"/>
  <c r="H99" i="5" s="1"/>
  <c r="D100" i="5"/>
  <c r="D101" i="5"/>
  <c r="H101" i="5" s="1"/>
  <c r="D92" i="5"/>
  <c r="D33" i="5"/>
  <c r="H33" i="5" s="1"/>
  <c r="D34" i="5"/>
  <c r="H34" i="5" s="1"/>
  <c r="D35" i="5"/>
  <c r="H35" i="5" s="1"/>
  <c r="D36" i="5"/>
  <c r="D37" i="5"/>
  <c r="H37" i="5" s="1"/>
  <c r="D38" i="5"/>
  <c r="H38" i="5" s="1"/>
  <c r="D39" i="5"/>
  <c r="H39" i="5" s="1"/>
  <c r="D40" i="5"/>
  <c r="D41" i="5"/>
  <c r="H41" i="5" s="1"/>
  <c r="D42" i="5"/>
  <c r="H42" i="5" s="1"/>
  <c r="D43" i="5"/>
  <c r="H43" i="5" s="1"/>
  <c r="D44" i="5"/>
  <c r="D45" i="5"/>
  <c r="H45" i="5" s="1"/>
  <c r="D46" i="5"/>
  <c r="H46" i="5" s="1"/>
  <c r="D47" i="5"/>
  <c r="H47" i="5" s="1"/>
  <c r="D48" i="5"/>
  <c r="D49" i="5"/>
  <c r="H49" i="5" s="1"/>
  <c r="D50" i="5"/>
  <c r="H50" i="5" s="1"/>
  <c r="D51" i="5"/>
  <c r="H51" i="5" s="1"/>
  <c r="D52" i="5"/>
  <c r="D53" i="5"/>
  <c r="H53" i="5" s="1"/>
  <c r="D54" i="5"/>
  <c r="H54" i="5" s="1"/>
  <c r="D55" i="5"/>
  <c r="H55" i="5" s="1"/>
  <c r="D56" i="5"/>
  <c r="D57" i="5"/>
  <c r="H57" i="5" s="1"/>
  <c r="D58" i="5"/>
  <c r="H58" i="5" s="1"/>
  <c r="D59" i="5"/>
  <c r="H59" i="5" s="1"/>
  <c r="D60" i="5"/>
  <c r="D61" i="5"/>
  <c r="H61" i="5" s="1"/>
  <c r="D62" i="5"/>
  <c r="H62" i="5" s="1"/>
  <c r="D63" i="5"/>
  <c r="H63" i="5" s="1"/>
  <c r="D64" i="5"/>
  <c r="D65" i="5"/>
  <c r="H65" i="5" s="1"/>
  <c r="D66" i="5"/>
  <c r="H66" i="5" s="1"/>
  <c r="D67" i="5"/>
  <c r="H67" i="5" s="1"/>
  <c r="D68" i="5"/>
  <c r="D69" i="5"/>
  <c r="H69" i="5" s="1"/>
  <c r="D70" i="5"/>
  <c r="H70" i="5" s="1"/>
  <c r="D71" i="5"/>
  <c r="H71" i="5" s="1"/>
  <c r="D72" i="5"/>
  <c r="D73" i="5"/>
  <c r="H73" i="5" s="1"/>
  <c r="D74" i="5"/>
  <c r="H74" i="5" s="1"/>
  <c r="D75" i="5"/>
  <c r="H75" i="5" s="1"/>
  <c r="D76" i="5"/>
  <c r="D77" i="5"/>
  <c r="H77" i="5" s="1"/>
  <c r="D78" i="5"/>
  <c r="H78" i="5" s="1"/>
  <c r="D79" i="5"/>
  <c r="H79" i="5" s="1"/>
  <c r="D80" i="5"/>
  <c r="D81" i="5"/>
  <c r="H81" i="5" s="1"/>
  <c r="D82" i="5"/>
  <c r="H82" i="5" s="1"/>
  <c r="D83" i="5"/>
  <c r="H83" i="5" s="1"/>
  <c r="D84" i="5"/>
  <c r="D85" i="5"/>
  <c r="H85" i="5" s="1"/>
  <c r="D86" i="5"/>
  <c r="H86" i="5" s="1"/>
  <c r="D87" i="5"/>
  <c r="H87" i="5" s="1"/>
  <c r="D88" i="5"/>
  <c r="D89" i="5"/>
  <c r="H89" i="5" s="1"/>
  <c r="D90" i="5"/>
  <c r="H90" i="5" s="1"/>
  <c r="D91" i="5"/>
  <c r="H91" i="5" s="1"/>
  <c r="D32" i="5"/>
  <c r="D13" i="5"/>
  <c r="H13" i="5" s="1"/>
  <c r="D14" i="5"/>
  <c r="H14" i="5" s="1"/>
  <c r="D15" i="5"/>
  <c r="H15" i="5" s="1"/>
  <c r="D16" i="5"/>
  <c r="D17" i="5"/>
  <c r="H17" i="5" s="1"/>
  <c r="D18" i="5"/>
  <c r="H18" i="5" s="1"/>
  <c r="D19" i="5"/>
  <c r="H19" i="5" s="1"/>
  <c r="D20" i="5"/>
  <c r="D21" i="5"/>
  <c r="H21" i="5" s="1"/>
  <c r="D22" i="5"/>
  <c r="H22" i="5" s="1"/>
  <c r="D23" i="5"/>
  <c r="H23" i="5" s="1"/>
  <c r="D24" i="5"/>
  <c r="D25" i="5"/>
  <c r="H25" i="5" s="1"/>
  <c r="D26" i="5"/>
  <c r="H26" i="5" s="1"/>
  <c r="D27" i="5"/>
  <c r="H27" i="5" s="1"/>
  <c r="D28" i="5"/>
  <c r="D29" i="5"/>
  <c r="H29" i="5" s="1"/>
  <c r="D30" i="5"/>
  <c r="H30" i="5" s="1"/>
  <c r="D31" i="5"/>
  <c r="H31" i="5" s="1"/>
  <c r="D12" i="5"/>
  <c r="D3" i="5"/>
  <c r="H3" i="5" s="1"/>
  <c r="D4" i="5"/>
  <c r="D5" i="5"/>
  <c r="H5" i="5" s="1"/>
  <c r="D6" i="5"/>
  <c r="H6" i="5" s="1"/>
  <c r="D7" i="5"/>
  <c r="H7" i="5" s="1"/>
  <c r="D8" i="5"/>
  <c r="D9" i="5"/>
  <c r="H9" i="5" s="1"/>
  <c r="D10" i="5"/>
  <c r="H10" i="5" s="1"/>
  <c r="D11" i="5"/>
  <c r="H11" i="5" s="1"/>
  <c r="D2" i="5"/>
  <c r="H2" i="5" s="1"/>
  <c r="H4" i="5"/>
  <c r="H8" i="5"/>
  <c r="H12" i="5"/>
  <c r="H16" i="5"/>
  <c r="H20" i="5"/>
  <c r="H24" i="5"/>
  <c r="H28" i="5"/>
  <c r="H32" i="5"/>
  <c r="H36" i="5"/>
  <c r="H40" i="5"/>
  <c r="H44" i="5"/>
  <c r="H48" i="5"/>
  <c r="H52" i="5"/>
  <c r="H56" i="5"/>
  <c r="H60" i="5"/>
  <c r="H64" i="5"/>
  <c r="H68" i="5"/>
  <c r="H72" i="5"/>
  <c r="H76" i="5"/>
  <c r="H80" i="5"/>
  <c r="H84" i="5"/>
  <c r="H88" i="5"/>
  <c r="H92" i="5"/>
  <c r="H96" i="5"/>
  <c r="H100" i="5"/>
  <c r="H3" i="7" l="1"/>
  <c r="B15" i="2" s="1"/>
  <c r="H2" i="7"/>
  <c r="H4" i="7" l="1"/>
  <c r="B16" i="2" s="1"/>
  <c r="B13" i="2" s="1"/>
  <c r="B14" i="2"/>
</calcChain>
</file>

<file path=xl/sharedStrings.xml><?xml version="1.0" encoding="utf-8"?>
<sst xmlns="http://schemas.openxmlformats.org/spreadsheetml/2006/main" count="2144" uniqueCount="96">
  <si>
    <t>Event Planner and Timeline - MS Excel Project</t>
  </si>
  <si>
    <r>
      <rPr>
        <b/>
        <sz val="11"/>
        <color theme="1"/>
        <rFont val="Calibri"/>
        <family val="2"/>
        <scheme val="minor"/>
      </rPr>
      <t>Project Goal:</t>
    </r>
    <r>
      <rPr>
        <sz val="11"/>
        <color theme="1"/>
        <rFont val="Calibri"/>
        <family val="2"/>
        <scheme val="minor"/>
      </rPr>
      <t xml:space="preserve">
To design an Excel workbook that serves as a complete event management tool, enabling users to track event details, manage agendas, monitor checklists, handle guest lists, control budgets, and organize key contacts for any event.</t>
    </r>
  </si>
  <si>
    <t>Task Status</t>
  </si>
  <si>
    <t>Not Started</t>
  </si>
  <si>
    <t>In Progress</t>
  </si>
  <si>
    <t>Completed</t>
  </si>
  <si>
    <t>Overdue</t>
  </si>
  <si>
    <t>Task Priority</t>
  </si>
  <si>
    <t>High</t>
  </si>
  <si>
    <t>Medium</t>
  </si>
  <si>
    <t>Low</t>
  </si>
  <si>
    <t>Expense Categories</t>
  </si>
  <si>
    <t>Venue</t>
  </si>
  <si>
    <t>Catering</t>
  </si>
  <si>
    <t>Decorations</t>
  </si>
  <si>
    <t>Entertainment</t>
  </si>
  <si>
    <t>Marketing</t>
  </si>
  <si>
    <t>Staffing</t>
  </si>
  <si>
    <t>Miscellaneous</t>
  </si>
  <si>
    <t>RSVP Status</t>
  </si>
  <si>
    <t>Invited</t>
  </si>
  <si>
    <t>Confirmed</t>
  </si>
  <si>
    <t>Declined</t>
  </si>
  <si>
    <t>Pending</t>
  </si>
  <si>
    <t>Event Name</t>
  </si>
  <si>
    <t>Event Type</t>
  </si>
  <si>
    <t>Date</t>
  </si>
  <si>
    <t>Time</t>
  </si>
  <si>
    <t>Venue Name</t>
  </si>
  <si>
    <t>Expected Attendance</t>
  </si>
  <si>
    <t>Venue Address</t>
  </si>
  <si>
    <t>EVENT DETAILS</t>
  </si>
  <si>
    <t>Activity</t>
  </si>
  <si>
    <t>Description</t>
  </si>
  <si>
    <t>Responsible Person/ Team</t>
  </si>
  <si>
    <t>Notes</t>
  </si>
  <si>
    <t>Task Name</t>
  </si>
  <si>
    <t>Category</t>
  </si>
  <si>
    <t>Assigned To</t>
  </si>
  <si>
    <t>Due Date</t>
  </si>
  <si>
    <t>Status</t>
  </si>
  <si>
    <t>Priority</t>
  </si>
  <si>
    <t>Comments</t>
  </si>
  <si>
    <t>Days Left / Overdue</t>
  </si>
  <si>
    <t>Name</t>
  </si>
  <si>
    <t>Email</t>
  </si>
  <si>
    <t>Phone</t>
  </si>
  <si>
    <t>Item</t>
  </si>
  <si>
    <t>Estimated Cost ($)</t>
  </si>
  <si>
    <t>Actual Cost ($)</t>
  </si>
  <si>
    <t>Paid (Y/N)</t>
  </si>
  <si>
    <t>Budget Summary</t>
  </si>
  <si>
    <t>Total Estimated Cost:</t>
  </si>
  <si>
    <t>Remaining Budget:</t>
  </si>
  <si>
    <t>Total Actual Cost:</t>
  </si>
  <si>
    <t>Contact Number</t>
  </si>
  <si>
    <t>Role/ Company</t>
  </si>
  <si>
    <t>Phone Number</t>
  </si>
  <si>
    <t>Event Name:</t>
  </si>
  <si>
    <t>Event Date:</t>
  </si>
  <si>
    <t>Tasks Completed:</t>
  </si>
  <si>
    <t>Tasks Overdue:</t>
  </si>
  <si>
    <t>Total Tasks:</t>
  </si>
  <si>
    <t>Guests Confirmed:</t>
  </si>
  <si>
    <t>Guests Invited:</t>
  </si>
  <si>
    <t>Budget Status:</t>
  </si>
  <si>
    <t>Enter Name Here'</t>
  </si>
  <si>
    <t>Enter Date Here'</t>
  </si>
  <si>
    <t>Enter Time Here'</t>
  </si>
  <si>
    <t>Enter Address Here'</t>
  </si>
  <si>
    <t>Enter Attendance Here'</t>
  </si>
  <si>
    <t>Enter Type Here'</t>
  </si>
  <si>
    <t>Enter Venue Here'</t>
  </si>
  <si>
    <t>Enter Activity Here'</t>
  </si>
  <si>
    <t>Enter Remarks Here'</t>
  </si>
  <si>
    <t>Enter Team Here'</t>
  </si>
  <si>
    <t>Enter Details Here'</t>
  </si>
  <si>
    <t>Enter Task Here'</t>
  </si>
  <si>
    <t>Enter Category Here'</t>
  </si>
  <si>
    <t>Enter Comments Here'</t>
  </si>
  <si>
    <t>Enter Mail Here'</t>
  </si>
  <si>
    <t>Enter Contact Here'</t>
  </si>
  <si>
    <t>Y</t>
  </si>
  <si>
    <t>N</t>
  </si>
  <si>
    <t>Enter Item Here'</t>
  </si>
  <si>
    <t>Enter Company Here'</t>
  </si>
  <si>
    <t>Enter Phone No. Here'</t>
  </si>
  <si>
    <t>Event Planner Dashboard</t>
  </si>
  <si>
    <t>Dashboard</t>
  </si>
  <si>
    <t>Event Details'</t>
  </si>
  <si>
    <t>Agenda or Timeline'</t>
  </si>
  <si>
    <t>Check List'</t>
  </si>
  <si>
    <t>Guest List'</t>
  </si>
  <si>
    <t>Budget</t>
  </si>
  <si>
    <t>Key Contacts'</t>
  </si>
  <si>
    <t>Categories and Setup'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</si>
</sst>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8" formatCode="_-[$$-409]* #,##0.00_ ;_-[$$-409]* \-#,##0.00\ ;_-[$$-409]* &quot;-&quot;??_ ;_-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18" fontId="0" fillId="0" borderId="1" xfId="0" applyNumberFormat="1" applyBorder="1"/>
    <xf numFmtId="0" fontId="9" fillId="0" borderId="1" xfId="0" quotePrefix="1" applyFont="1" applyBorder="1" applyAlignment="1">
      <alignment horizontal="center"/>
    </xf>
    <xf numFmtId="0" fontId="3" fillId="0" borderId="0" xfId="0" applyFont="1"/>
    <xf numFmtId="14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8" fontId="0" fillId="0" borderId="1" xfId="0" applyNumberForma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168" fontId="0" fillId="0" borderId="1" xfId="1" applyNumberFormat="1" applyFont="1" applyBorder="1"/>
    <xf numFmtId="0" fontId="10" fillId="0" borderId="0" xfId="2"/>
    <xf numFmtId="0" fontId="10" fillId="0" borderId="0" xfId="2" quotePrefix="1"/>
    <xf numFmtId="0" fontId="6" fillId="0" borderId="0" xfId="0" applyFont="1" applyFill="1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0" borderId="0" xfId="0" applyFill="1" applyBorder="1" applyAlignment="1"/>
  </cellXfs>
  <cellStyles count="3">
    <cellStyle name="Currency" xfId="1" builtinId="4"/>
    <cellStyle name="Hyperlink" xfId="2" builtinId="8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9D78-CA80-45F1-BF32-B8D7A3CB20F6}">
  <dimension ref="A1:P17"/>
  <sheetViews>
    <sheetView tabSelected="1" zoomScale="136" workbookViewId="0">
      <selection sqref="A1:O4"/>
    </sheetView>
  </sheetViews>
  <sheetFormatPr defaultRowHeight="14.4" x14ac:dyDescent="0.3"/>
  <cols>
    <col min="1" max="1" width="20.21875" customWidth="1"/>
  </cols>
  <sheetData>
    <row r="1" spans="1:16" ht="14.4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29"/>
    </row>
    <row r="2" spans="1:16" ht="14.4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9"/>
    </row>
    <row r="3" spans="1:16" ht="14.4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29"/>
    </row>
    <row r="4" spans="1:16" ht="14.4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29"/>
    </row>
    <row r="6" spans="1:16" ht="14.4" customHeight="1" x14ac:dyDescent="0.3">
      <c r="A6" s="30" t="s">
        <v>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1"/>
    </row>
    <row r="7" spans="1:16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1"/>
    </row>
    <row r="8" spans="1:1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1"/>
    </row>
    <row r="10" spans="1:16" x14ac:dyDescent="0.3">
      <c r="A10" s="27" t="s">
        <v>88</v>
      </c>
    </row>
    <row r="11" spans="1:16" x14ac:dyDescent="0.3">
      <c r="A11" s="28" t="s">
        <v>89</v>
      </c>
    </row>
    <row r="12" spans="1:16" x14ac:dyDescent="0.3">
      <c r="A12" s="28" t="s">
        <v>90</v>
      </c>
    </row>
    <row r="13" spans="1:16" x14ac:dyDescent="0.3">
      <c r="A13" s="28" t="s">
        <v>91</v>
      </c>
    </row>
    <row r="14" spans="1:16" x14ac:dyDescent="0.3">
      <c r="A14" s="28" t="s">
        <v>92</v>
      </c>
    </row>
    <row r="15" spans="1:16" x14ac:dyDescent="0.3">
      <c r="A15" s="27" t="s">
        <v>93</v>
      </c>
    </row>
    <row r="16" spans="1:16" x14ac:dyDescent="0.3">
      <c r="A16" s="28" t="s">
        <v>94</v>
      </c>
    </row>
    <row r="17" spans="1:1" x14ac:dyDescent="0.3">
      <c r="A17" s="28" t="s">
        <v>95</v>
      </c>
    </row>
  </sheetData>
  <mergeCells count="2">
    <mergeCell ref="A1:O4"/>
    <mergeCell ref="A6:O8"/>
  </mergeCells>
  <hyperlinks>
    <hyperlink ref="A10" location="Dashboard!A1" display="Dashboard" xr:uid="{7682B134-15E1-45B6-AB86-8933878EC88B}"/>
    <hyperlink ref="A11" location="'Event Details'!A1" display="'Event Details'" xr:uid="{1DBFD257-26FB-4FD4-9B86-3BD4FD1A59A3}"/>
    <hyperlink ref="A12" location="'Agenda or Timeline'!A1" display="'Agenda or Timeline'" xr:uid="{BB4AF271-821D-4838-9DB2-58307B035CA7}"/>
    <hyperlink ref="A13" location="'Check List'!A1" display="'Check List'" xr:uid="{D2856324-56D9-42DB-9222-E3505D867CD6}"/>
    <hyperlink ref="A14" location="'Guest List'!A1" display="'Guest List'" xr:uid="{1E08C95E-A63B-4A15-B32D-355F79129FF2}"/>
    <hyperlink ref="A15" location="Budget!A1" display="Budget" xr:uid="{A80A35CF-D8FA-4179-9DED-181ACAB39A14}"/>
    <hyperlink ref="A16" location="'Key Contacts'!A1" display="'Key Contacts'" xr:uid="{59DE7EEA-9FB4-4700-A053-964855A40C65}"/>
    <hyperlink ref="A17" location="'Categories and Setup'!A1" display="'Categories and Setup'" xr:uid="{42904275-4D65-4B8C-8B8B-065D5B1FDD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2E82-F49E-48A0-B7B5-D3A6FF221F83}">
  <dimension ref="A1:B16"/>
  <sheetViews>
    <sheetView zoomScale="138" workbookViewId="0">
      <selection activeCell="C3" sqref="C3"/>
    </sheetView>
  </sheetViews>
  <sheetFormatPr defaultRowHeight="14.4" x14ac:dyDescent="0.3"/>
  <cols>
    <col min="1" max="1" width="28.33203125" customWidth="1"/>
    <col min="2" max="2" width="16.88671875" customWidth="1"/>
    <col min="3" max="3" width="18.109375" customWidth="1"/>
  </cols>
  <sheetData>
    <row r="1" spans="1:2" x14ac:dyDescent="0.3">
      <c r="A1" s="22" t="s">
        <v>87</v>
      </c>
      <c r="B1" s="22"/>
    </row>
    <row r="2" spans="1:2" x14ac:dyDescent="0.3">
      <c r="A2" s="22"/>
      <c r="B2" s="22"/>
    </row>
    <row r="3" spans="1:2" ht="18" x14ac:dyDescent="0.35">
      <c r="A3" s="23" t="s">
        <v>58</v>
      </c>
      <c r="B3" s="24" t="str">
        <f>'Event Details'!B3</f>
        <v>Enter Name Here'</v>
      </c>
    </row>
    <row r="4" spans="1:2" ht="18" x14ac:dyDescent="0.35">
      <c r="A4" s="23" t="s">
        <v>59</v>
      </c>
      <c r="B4" s="24" t="str">
        <f>'Event Details'!B5</f>
        <v>Enter Date Here'</v>
      </c>
    </row>
    <row r="5" spans="1:2" ht="5.4" customHeight="1" x14ac:dyDescent="0.35">
      <c r="A5" s="17"/>
    </row>
    <row r="6" spans="1:2" ht="18" x14ac:dyDescent="0.35">
      <c r="A6" s="23" t="s">
        <v>60</v>
      </c>
      <c r="B6" s="7">
        <f>COUNTIF('Check List'!E2:E101,"Completed")</f>
        <v>25</v>
      </c>
    </row>
    <row r="7" spans="1:2" ht="18" x14ac:dyDescent="0.35">
      <c r="A7" s="23" t="s">
        <v>61</v>
      </c>
      <c r="B7" s="7">
        <f>COUNTIF('Check List'!E:E,"Overdue")</f>
        <v>25</v>
      </c>
    </row>
    <row r="8" spans="1:2" ht="18" x14ac:dyDescent="0.35">
      <c r="A8" s="23" t="s">
        <v>62</v>
      </c>
      <c r="B8" s="7">
        <f>COUNTA(Dashboard!A:A)-1</f>
        <v>11</v>
      </c>
    </row>
    <row r="9" spans="1:2" ht="5.4" customHeight="1" x14ac:dyDescent="0.35">
      <c r="A9" s="17"/>
    </row>
    <row r="10" spans="1:2" ht="18" x14ac:dyDescent="0.35">
      <c r="A10" s="23" t="s">
        <v>63</v>
      </c>
      <c r="B10" s="7">
        <f>COUNTIF('Guest List'!D:D,"Confirmed")</f>
        <v>25</v>
      </c>
    </row>
    <row r="11" spans="1:2" ht="18" x14ac:dyDescent="0.35">
      <c r="A11" s="23" t="s">
        <v>64</v>
      </c>
      <c r="B11" s="7">
        <f>COUNTA('Guest List'!A:A)-1</f>
        <v>100</v>
      </c>
    </row>
    <row r="12" spans="1:2" ht="4.8" customHeight="1" x14ac:dyDescent="0.35">
      <c r="A12" s="17"/>
    </row>
    <row r="13" spans="1:2" ht="18" x14ac:dyDescent="0.35">
      <c r="A13" s="23" t="s">
        <v>65</v>
      </c>
      <c r="B13" s="25" t="str">
        <f ca="1">IF(B16&lt;0,"Over Budget","Within Budget")</f>
        <v>Within Budget</v>
      </c>
    </row>
    <row r="14" spans="1:2" ht="18" x14ac:dyDescent="0.35">
      <c r="A14" s="23" t="s">
        <v>52</v>
      </c>
      <c r="B14" s="26">
        <f ca="1">Budget!H2</f>
        <v>51974518</v>
      </c>
    </row>
    <row r="15" spans="1:2" ht="18" x14ac:dyDescent="0.35">
      <c r="A15" s="23" t="s">
        <v>54</v>
      </c>
      <c r="B15" s="21">
        <f ca="1">Budget!H3</f>
        <v>47653072</v>
      </c>
    </row>
    <row r="16" spans="1:2" ht="18" x14ac:dyDescent="0.35">
      <c r="A16" s="23" t="s">
        <v>53</v>
      </c>
      <c r="B16" s="21">
        <f ca="1">Budget!H4</f>
        <v>4321446</v>
      </c>
    </row>
  </sheetData>
  <mergeCells count="1">
    <mergeCell ref="A1:B2"/>
  </mergeCells>
  <conditionalFormatting sqref="B13">
    <cfRule type="containsText" dxfId="0" priority="2" operator="containsText" text="Within Budget">
      <formula>NOT(ISERROR(SEARCH("Within Budget",B13)))</formula>
    </cfRule>
    <cfRule type="containsText" dxfId="1" priority="1" operator="containsText" text="Over Budget">
      <formula>NOT(ISERROR(SEARCH("Over Budget",B13)))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D7B1-D1E1-402D-93A4-E9298D089EFA}">
  <dimension ref="A1:B9"/>
  <sheetViews>
    <sheetView zoomScale="143" workbookViewId="0">
      <selection sqref="A1:B2"/>
    </sheetView>
  </sheetViews>
  <sheetFormatPr defaultRowHeight="14.4" x14ac:dyDescent="0.3"/>
  <cols>
    <col min="1" max="1" width="26.44140625" customWidth="1"/>
    <col min="2" max="2" width="21.33203125" customWidth="1"/>
  </cols>
  <sheetData>
    <row r="1" spans="1:2" x14ac:dyDescent="0.3">
      <c r="A1" s="8" t="s">
        <v>31</v>
      </c>
      <c r="B1" s="9"/>
    </row>
    <row r="2" spans="1:2" x14ac:dyDescent="0.3">
      <c r="A2" s="9"/>
      <c r="B2" s="9"/>
    </row>
    <row r="3" spans="1:2" ht="28.8" customHeight="1" x14ac:dyDescent="0.35">
      <c r="A3" s="13" t="s">
        <v>24</v>
      </c>
      <c r="B3" s="12" t="s">
        <v>66</v>
      </c>
    </row>
    <row r="4" spans="1:2" ht="28.2" customHeight="1" x14ac:dyDescent="0.35">
      <c r="A4" s="13" t="s">
        <v>25</v>
      </c>
      <c r="B4" s="12" t="s">
        <v>71</v>
      </c>
    </row>
    <row r="5" spans="1:2" ht="28.2" customHeight="1" x14ac:dyDescent="0.35">
      <c r="A5" s="13" t="s">
        <v>26</v>
      </c>
      <c r="B5" s="12" t="s">
        <v>67</v>
      </c>
    </row>
    <row r="6" spans="1:2" ht="28.8" customHeight="1" x14ac:dyDescent="0.35">
      <c r="A6" s="13" t="s">
        <v>27</v>
      </c>
      <c r="B6" s="12" t="s">
        <v>68</v>
      </c>
    </row>
    <row r="7" spans="1:2" ht="28.8" customHeight="1" x14ac:dyDescent="0.35">
      <c r="A7" s="13" t="s">
        <v>28</v>
      </c>
      <c r="B7" s="12" t="s">
        <v>72</v>
      </c>
    </row>
    <row r="8" spans="1:2" ht="28.8" customHeight="1" x14ac:dyDescent="0.35">
      <c r="A8" s="13" t="s">
        <v>30</v>
      </c>
      <c r="B8" s="12" t="s">
        <v>69</v>
      </c>
    </row>
    <row r="9" spans="1:2" ht="28.8" customHeight="1" x14ac:dyDescent="0.35">
      <c r="A9" s="13" t="s">
        <v>29</v>
      </c>
      <c r="B9" s="12" t="s">
        <v>70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3241-7AD9-4705-8105-3500C19EC493}">
  <dimension ref="A1:E14"/>
  <sheetViews>
    <sheetView zoomScale="143" workbookViewId="0">
      <selection sqref="A1:E14"/>
    </sheetView>
  </sheetViews>
  <sheetFormatPr defaultRowHeight="14.4" x14ac:dyDescent="0.3"/>
  <cols>
    <col min="2" max="2" width="18.33203125" customWidth="1"/>
    <col min="3" max="3" width="21.21875" customWidth="1"/>
    <col min="4" max="4" width="30.33203125" customWidth="1"/>
    <col min="5" max="5" width="18" customWidth="1"/>
  </cols>
  <sheetData>
    <row r="1" spans="1:5" ht="28.8" customHeight="1" x14ac:dyDescent="0.3">
      <c r="A1" s="14" t="s">
        <v>27</v>
      </c>
      <c r="B1" s="14" t="s">
        <v>32</v>
      </c>
      <c r="C1" s="14" t="s">
        <v>33</v>
      </c>
      <c r="D1" s="14" t="s">
        <v>34</v>
      </c>
      <c r="E1" s="14" t="s">
        <v>35</v>
      </c>
    </row>
    <row r="2" spans="1:5" ht="20.399999999999999" customHeight="1" x14ac:dyDescent="0.3">
      <c r="A2" s="15">
        <v>0.375</v>
      </c>
      <c r="B2" s="16" t="s">
        <v>73</v>
      </c>
      <c r="C2" s="16" t="s">
        <v>76</v>
      </c>
      <c r="D2" s="16" t="s">
        <v>75</v>
      </c>
      <c r="E2" s="16" t="s">
        <v>74</v>
      </c>
    </row>
    <row r="3" spans="1:5" ht="19.2" customHeight="1" x14ac:dyDescent="0.3">
      <c r="A3" s="15">
        <v>0.41666666666666669</v>
      </c>
      <c r="B3" s="16" t="s">
        <v>73</v>
      </c>
      <c r="C3" s="16" t="s">
        <v>76</v>
      </c>
      <c r="D3" s="16" t="s">
        <v>75</v>
      </c>
      <c r="E3" s="16" t="s">
        <v>74</v>
      </c>
    </row>
    <row r="4" spans="1:5" ht="19.2" customHeight="1" x14ac:dyDescent="0.3">
      <c r="A4" s="15">
        <v>0.45833333333333298</v>
      </c>
      <c r="B4" s="16" t="s">
        <v>73</v>
      </c>
      <c r="C4" s="16" t="s">
        <v>76</v>
      </c>
      <c r="D4" s="16" t="s">
        <v>75</v>
      </c>
      <c r="E4" s="16" t="s">
        <v>74</v>
      </c>
    </row>
    <row r="5" spans="1:5" ht="18.600000000000001" customHeight="1" x14ac:dyDescent="0.3">
      <c r="A5" s="15">
        <v>0.5</v>
      </c>
      <c r="B5" s="16" t="s">
        <v>73</v>
      </c>
      <c r="C5" s="16" t="s">
        <v>76</v>
      </c>
      <c r="D5" s="16" t="s">
        <v>75</v>
      </c>
      <c r="E5" s="16" t="s">
        <v>74</v>
      </c>
    </row>
    <row r="6" spans="1:5" ht="19.2" customHeight="1" x14ac:dyDescent="0.3">
      <c r="A6" s="15">
        <v>0.54166666666666696</v>
      </c>
      <c r="B6" s="16" t="s">
        <v>73</v>
      </c>
      <c r="C6" s="16" t="s">
        <v>76</v>
      </c>
      <c r="D6" s="16" t="s">
        <v>75</v>
      </c>
      <c r="E6" s="16" t="s">
        <v>74</v>
      </c>
    </row>
    <row r="7" spans="1:5" ht="18.600000000000001" customHeight="1" x14ac:dyDescent="0.3">
      <c r="A7" s="15">
        <v>0.58333333333333304</v>
      </c>
      <c r="B7" s="16" t="s">
        <v>73</v>
      </c>
      <c r="C7" s="16" t="s">
        <v>76</v>
      </c>
      <c r="D7" s="16" t="s">
        <v>75</v>
      </c>
      <c r="E7" s="16" t="s">
        <v>74</v>
      </c>
    </row>
    <row r="8" spans="1:5" ht="19.2" customHeight="1" x14ac:dyDescent="0.3">
      <c r="A8" s="15">
        <v>0.625</v>
      </c>
      <c r="B8" s="16" t="s">
        <v>73</v>
      </c>
      <c r="C8" s="16" t="s">
        <v>76</v>
      </c>
      <c r="D8" s="16" t="s">
        <v>75</v>
      </c>
      <c r="E8" s="16" t="s">
        <v>74</v>
      </c>
    </row>
    <row r="9" spans="1:5" ht="18.600000000000001" customHeight="1" x14ac:dyDescent="0.3">
      <c r="A9" s="15">
        <v>0.66666666666666696</v>
      </c>
      <c r="B9" s="16" t="s">
        <v>73</v>
      </c>
      <c r="C9" s="16" t="s">
        <v>76</v>
      </c>
      <c r="D9" s="16" t="s">
        <v>75</v>
      </c>
      <c r="E9" s="16" t="s">
        <v>74</v>
      </c>
    </row>
    <row r="10" spans="1:5" ht="18.600000000000001" customHeight="1" x14ac:dyDescent="0.3">
      <c r="A10" s="15">
        <v>0.70833333333333304</v>
      </c>
      <c r="B10" s="16" t="s">
        <v>73</v>
      </c>
      <c r="C10" s="16" t="s">
        <v>76</v>
      </c>
      <c r="D10" s="16" t="s">
        <v>75</v>
      </c>
      <c r="E10" s="16" t="s">
        <v>74</v>
      </c>
    </row>
    <row r="11" spans="1:5" ht="18.600000000000001" customHeight="1" x14ac:dyDescent="0.3">
      <c r="A11" s="15">
        <v>0.75</v>
      </c>
      <c r="B11" s="16" t="s">
        <v>73</v>
      </c>
      <c r="C11" s="16" t="s">
        <v>76</v>
      </c>
      <c r="D11" s="16" t="s">
        <v>75</v>
      </c>
      <c r="E11" s="16" t="s">
        <v>74</v>
      </c>
    </row>
    <row r="12" spans="1:5" ht="18.600000000000001" customHeight="1" x14ac:dyDescent="0.3">
      <c r="A12" s="15">
        <v>0.79166666666666696</v>
      </c>
      <c r="B12" s="16" t="s">
        <v>73</v>
      </c>
      <c r="C12" s="16" t="s">
        <v>76</v>
      </c>
      <c r="D12" s="16" t="s">
        <v>75</v>
      </c>
      <c r="E12" s="16" t="s">
        <v>74</v>
      </c>
    </row>
    <row r="13" spans="1:5" ht="19.2" customHeight="1" x14ac:dyDescent="0.3">
      <c r="A13" s="15">
        <v>0.83333333333333304</v>
      </c>
      <c r="B13" s="16" t="s">
        <v>73</v>
      </c>
      <c r="C13" s="16" t="s">
        <v>76</v>
      </c>
      <c r="D13" s="16" t="s">
        <v>75</v>
      </c>
      <c r="E13" s="16" t="s">
        <v>74</v>
      </c>
    </row>
    <row r="14" spans="1:5" ht="18.600000000000001" customHeight="1" x14ac:dyDescent="0.3">
      <c r="A14" s="15">
        <v>0.875</v>
      </c>
      <c r="B14" s="16" t="s">
        <v>73</v>
      </c>
      <c r="C14" s="16" t="s">
        <v>76</v>
      </c>
      <c r="D14" s="16" t="s">
        <v>75</v>
      </c>
      <c r="E14" s="16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1774-E132-4327-9BA3-D6AE04B4D7E6}">
  <dimension ref="A1:H101"/>
  <sheetViews>
    <sheetView zoomScale="142" workbookViewId="0">
      <selection activeCell="H5" sqref="H5"/>
    </sheetView>
  </sheetViews>
  <sheetFormatPr defaultRowHeight="14.4" x14ac:dyDescent="0.3"/>
  <cols>
    <col min="1" max="1" width="15.88671875" customWidth="1"/>
    <col min="2" max="2" width="18.6640625" customWidth="1"/>
    <col min="3" max="3" width="19" customWidth="1"/>
    <col min="4" max="4" width="12.6640625" style="1" customWidth="1"/>
    <col min="5" max="5" width="13.77734375" customWidth="1"/>
    <col min="6" max="6" width="12.21875" style="2" customWidth="1"/>
    <col min="7" max="7" width="21" customWidth="1"/>
    <col min="8" max="8" width="24.21875" style="2" customWidth="1"/>
  </cols>
  <sheetData>
    <row r="1" spans="1:8" ht="28.8" customHeight="1" x14ac:dyDescent="0.3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  <c r="F1" s="19" t="s">
        <v>41</v>
      </c>
      <c r="G1" s="14" t="s">
        <v>42</v>
      </c>
      <c r="H1" s="19" t="s">
        <v>43</v>
      </c>
    </row>
    <row r="2" spans="1:8" x14ac:dyDescent="0.3">
      <c r="A2" s="16" t="s">
        <v>77</v>
      </c>
      <c r="B2" s="16" t="s">
        <v>78</v>
      </c>
      <c r="C2" s="16" t="s">
        <v>66</v>
      </c>
      <c r="D2" s="18">
        <f ca="1">TODAY() + 2</f>
        <v>45850</v>
      </c>
      <c r="E2" s="7" t="s">
        <v>3</v>
      </c>
      <c r="F2" s="4" t="s">
        <v>8</v>
      </c>
      <c r="G2" s="16" t="s">
        <v>79</v>
      </c>
      <c r="H2" s="4" t="str">
        <f ca="1">IF(OR(E2="Completed",E2=""),"",IF(D2&lt;TODAY(),"Overdue by " &amp; TODAY()-D2 &amp; " days",D2-TODAY() &amp; " days left"))</f>
        <v>2 days left</v>
      </c>
    </row>
    <row r="3" spans="1:8" x14ac:dyDescent="0.3">
      <c r="A3" s="16" t="s">
        <v>77</v>
      </c>
      <c r="B3" s="16" t="s">
        <v>78</v>
      </c>
      <c r="C3" s="16" t="s">
        <v>66</v>
      </c>
      <c r="D3" s="18">
        <f t="shared" ref="D3:D66" ca="1" si="0">TODAY() + 2</f>
        <v>45850</v>
      </c>
      <c r="E3" s="7" t="s">
        <v>4</v>
      </c>
      <c r="F3" s="4" t="s">
        <v>9</v>
      </c>
      <c r="G3" s="16" t="s">
        <v>79</v>
      </c>
      <c r="H3" s="4" t="str">
        <f t="shared" ref="H3:H66" ca="1" si="1">IF(OR(E3="Completed",E3=""),"",IF(D3&lt;TODAY(),"Overdue by " &amp; TODAY()-D3 &amp; " days",D3-TODAY() &amp; " days left"))</f>
        <v>2 days left</v>
      </c>
    </row>
    <row r="4" spans="1:8" x14ac:dyDescent="0.3">
      <c r="A4" s="16" t="s">
        <v>77</v>
      </c>
      <c r="B4" s="16" t="s">
        <v>78</v>
      </c>
      <c r="C4" s="16" t="s">
        <v>66</v>
      </c>
      <c r="D4" s="18">
        <f t="shared" ca="1" si="0"/>
        <v>45850</v>
      </c>
      <c r="E4" s="7" t="s">
        <v>5</v>
      </c>
      <c r="F4" s="4" t="s">
        <v>10</v>
      </c>
      <c r="G4" s="16" t="s">
        <v>79</v>
      </c>
      <c r="H4" s="4" t="str">
        <f t="shared" ca="1" si="1"/>
        <v/>
      </c>
    </row>
    <row r="5" spans="1:8" x14ac:dyDescent="0.3">
      <c r="A5" s="16" t="s">
        <v>77</v>
      </c>
      <c r="B5" s="16" t="s">
        <v>78</v>
      </c>
      <c r="C5" s="16" t="s">
        <v>66</v>
      </c>
      <c r="D5" s="18">
        <f t="shared" ca="1" si="0"/>
        <v>45850</v>
      </c>
      <c r="E5" s="7" t="s">
        <v>6</v>
      </c>
      <c r="F5" s="4" t="s">
        <v>8</v>
      </c>
      <c r="G5" s="16" t="s">
        <v>79</v>
      </c>
      <c r="H5" s="4" t="str">
        <f t="shared" ca="1" si="1"/>
        <v>2 days left</v>
      </c>
    </row>
    <row r="6" spans="1:8" x14ac:dyDescent="0.3">
      <c r="A6" s="16" t="s">
        <v>77</v>
      </c>
      <c r="B6" s="16" t="s">
        <v>78</v>
      </c>
      <c r="C6" s="16" t="s">
        <v>66</v>
      </c>
      <c r="D6" s="18">
        <f t="shared" ca="1" si="0"/>
        <v>45850</v>
      </c>
      <c r="E6" s="7" t="s">
        <v>3</v>
      </c>
      <c r="F6" s="4" t="s">
        <v>9</v>
      </c>
      <c r="G6" s="16" t="s">
        <v>79</v>
      </c>
      <c r="H6" s="4" t="str">
        <f t="shared" ca="1" si="1"/>
        <v>2 days left</v>
      </c>
    </row>
    <row r="7" spans="1:8" x14ac:dyDescent="0.3">
      <c r="A7" s="16" t="s">
        <v>77</v>
      </c>
      <c r="B7" s="16" t="s">
        <v>78</v>
      </c>
      <c r="C7" s="16" t="s">
        <v>66</v>
      </c>
      <c r="D7" s="18">
        <f t="shared" ca="1" si="0"/>
        <v>45850</v>
      </c>
      <c r="E7" s="7" t="s">
        <v>4</v>
      </c>
      <c r="F7" s="4" t="s">
        <v>10</v>
      </c>
      <c r="G7" s="16" t="s">
        <v>79</v>
      </c>
      <c r="H7" s="4" t="str">
        <f t="shared" ca="1" si="1"/>
        <v>2 days left</v>
      </c>
    </row>
    <row r="8" spans="1:8" x14ac:dyDescent="0.3">
      <c r="A8" s="16" t="s">
        <v>77</v>
      </c>
      <c r="B8" s="16" t="s">
        <v>78</v>
      </c>
      <c r="C8" s="16" t="s">
        <v>66</v>
      </c>
      <c r="D8" s="18">
        <f t="shared" ca="1" si="0"/>
        <v>45850</v>
      </c>
      <c r="E8" s="7" t="s">
        <v>5</v>
      </c>
      <c r="F8" s="4" t="s">
        <v>8</v>
      </c>
      <c r="G8" s="16" t="s">
        <v>79</v>
      </c>
      <c r="H8" s="4" t="str">
        <f t="shared" ca="1" si="1"/>
        <v/>
      </c>
    </row>
    <row r="9" spans="1:8" x14ac:dyDescent="0.3">
      <c r="A9" s="16" t="s">
        <v>77</v>
      </c>
      <c r="B9" s="16" t="s">
        <v>78</v>
      </c>
      <c r="C9" s="16" t="s">
        <v>66</v>
      </c>
      <c r="D9" s="18">
        <f t="shared" ca="1" si="0"/>
        <v>45850</v>
      </c>
      <c r="E9" s="7" t="s">
        <v>6</v>
      </c>
      <c r="F9" s="4" t="s">
        <v>9</v>
      </c>
      <c r="G9" s="16" t="s">
        <v>79</v>
      </c>
      <c r="H9" s="4" t="str">
        <f t="shared" ca="1" si="1"/>
        <v>2 days left</v>
      </c>
    </row>
    <row r="10" spans="1:8" x14ac:dyDescent="0.3">
      <c r="A10" s="16" t="s">
        <v>77</v>
      </c>
      <c r="B10" s="16" t="s">
        <v>78</v>
      </c>
      <c r="C10" s="16" t="s">
        <v>66</v>
      </c>
      <c r="D10" s="18">
        <f t="shared" ca="1" si="0"/>
        <v>45850</v>
      </c>
      <c r="E10" s="7" t="s">
        <v>3</v>
      </c>
      <c r="F10" s="4" t="s">
        <v>10</v>
      </c>
      <c r="G10" s="16" t="s">
        <v>79</v>
      </c>
      <c r="H10" s="4" t="str">
        <f t="shared" ca="1" si="1"/>
        <v>2 days left</v>
      </c>
    </row>
    <row r="11" spans="1:8" x14ac:dyDescent="0.3">
      <c r="A11" s="16" t="s">
        <v>77</v>
      </c>
      <c r="B11" s="16" t="s">
        <v>78</v>
      </c>
      <c r="C11" s="16" t="s">
        <v>66</v>
      </c>
      <c r="D11" s="18">
        <f t="shared" ca="1" si="0"/>
        <v>45850</v>
      </c>
      <c r="E11" s="7" t="s">
        <v>4</v>
      </c>
      <c r="F11" s="4" t="s">
        <v>8</v>
      </c>
      <c r="G11" s="16" t="s">
        <v>79</v>
      </c>
      <c r="H11" s="4" t="str">
        <f t="shared" ca="1" si="1"/>
        <v>2 days left</v>
      </c>
    </row>
    <row r="12" spans="1:8" x14ac:dyDescent="0.3">
      <c r="A12" s="16" t="s">
        <v>77</v>
      </c>
      <c r="B12" s="16" t="s">
        <v>78</v>
      </c>
      <c r="C12" s="16" t="s">
        <v>66</v>
      </c>
      <c r="D12" s="18">
        <f ca="1">TODAY() + 3</f>
        <v>45851</v>
      </c>
      <c r="E12" s="7" t="s">
        <v>5</v>
      </c>
      <c r="F12" s="4" t="s">
        <v>9</v>
      </c>
      <c r="G12" s="16" t="s">
        <v>79</v>
      </c>
      <c r="H12" s="4" t="str">
        <f t="shared" ca="1" si="1"/>
        <v/>
      </c>
    </row>
    <row r="13" spans="1:8" x14ac:dyDescent="0.3">
      <c r="A13" s="16" t="s">
        <v>77</v>
      </c>
      <c r="B13" s="16" t="s">
        <v>78</v>
      </c>
      <c r="C13" s="16" t="s">
        <v>66</v>
      </c>
      <c r="D13" s="18">
        <f t="shared" ref="D13:D31" ca="1" si="2">TODAY() + 3</f>
        <v>45851</v>
      </c>
      <c r="E13" s="7" t="s">
        <v>6</v>
      </c>
      <c r="F13" s="4" t="s">
        <v>10</v>
      </c>
      <c r="G13" s="16" t="s">
        <v>79</v>
      </c>
      <c r="H13" s="4" t="str">
        <f t="shared" ca="1" si="1"/>
        <v>3 days left</v>
      </c>
    </row>
    <row r="14" spans="1:8" x14ac:dyDescent="0.3">
      <c r="A14" s="16" t="s">
        <v>77</v>
      </c>
      <c r="B14" s="16" t="s">
        <v>78</v>
      </c>
      <c r="C14" s="16" t="s">
        <v>66</v>
      </c>
      <c r="D14" s="18">
        <f t="shared" ca="1" si="2"/>
        <v>45851</v>
      </c>
      <c r="E14" s="7" t="s">
        <v>3</v>
      </c>
      <c r="F14" s="4" t="s">
        <v>8</v>
      </c>
      <c r="G14" s="16" t="s">
        <v>79</v>
      </c>
      <c r="H14" s="4" t="str">
        <f t="shared" ca="1" si="1"/>
        <v>3 days left</v>
      </c>
    </row>
    <row r="15" spans="1:8" x14ac:dyDescent="0.3">
      <c r="A15" s="16" t="s">
        <v>77</v>
      </c>
      <c r="B15" s="16" t="s">
        <v>78</v>
      </c>
      <c r="C15" s="16" t="s">
        <v>66</v>
      </c>
      <c r="D15" s="18">
        <f t="shared" ca="1" si="2"/>
        <v>45851</v>
      </c>
      <c r="E15" s="7" t="s">
        <v>4</v>
      </c>
      <c r="F15" s="4" t="s">
        <v>9</v>
      </c>
      <c r="G15" s="16" t="s">
        <v>79</v>
      </c>
      <c r="H15" s="4" t="str">
        <f t="shared" ca="1" si="1"/>
        <v>3 days left</v>
      </c>
    </row>
    <row r="16" spans="1:8" x14ac:dyDescent="0.3">
      <c r="A16" s="16" t="s">
        <v>77</v>
      </c>
      <c r="B16" s="16" t="s">
        <v>78</v>
      </c>
      <c r="C16" s="16" t="s">
        <v>66</v>
      </c>
      <c r="D16" s="18">
        <f t="shared" ca="1" si="2"/>
        <v>45851</v>
      </c>
      <c r="E16" s="7" t="s">
        <v>5</v>
      </c>
      <c r="F16" s="4" t="s">
        <v>10</v>
      </c>
      <c r="G16" s="16" t="s">
        <v>79</v>
      </c>
      <c r="H16" s="4" t="str">
        <f t="shared" ca="1" si="1"/>
        <v/>
      </c>
    </row>
    <row r="17" spans="1:8" x14ac:dyDescent="0.3">
      <c r="A17" s="16" t="s">
        <v>77</v>
      </c>
      <c r="B17" s="16" t="s">
        <v>78</v>
      </c>
      <c r="C17" s="16" t="s">
        <v>66</v>
      </c>
      <c r="D17" s="18">
        <f t="shared" ca="1" si="2"/>
        <v>45851</v>
      </c>
      <c r="E17" s="7" t="s">
        <v>6</v>
      </c>
      <c r="F17" s="4" t="s">
        <v>8</v>
      </c>
      <c r="G17" s="16" t="s">
        <v>79</v>
      </c>
      <c r="H17" s="4" t="str">
        <f t="shared" ca="1" si="1"/>
        <v>3 days left</v>
      </c>
    </row>
    <row r="18" spans="1:8" x14ac:dyDescent="0.3">
      <c r="A18" s="16" t="s">
        <v>77</v>
      </c>
      <c r="B18" s="16" t="s">
        <v>78</v>
      </c>
      <c r="C18" s="16" t="s">
        <v>66</v>
      </c>
      <c r="D18" s="18">
        <f t="shared" ca="1" si="2"/>
        <v>45851</v>
      </c>
      <c r="E18" s="7" t="s">
        <v>3</v>
      </c>
      <c r="F18" s="4" t="s">
        <v>9</v>
      </c>
      <c r="G18" s="16" t="s">
        <v>79</v>
      </c>
      <c r="H18" s="4" t="str">
        <f t="shared" ca="1" si="1"/>
        <v>3 days left</v>
      </c>
    </row>
    <row r="19" spans="1:8" x14ac:dyDescent="0.3">
      <c r="A19" s="16" t="s">
        <v>77</v>
      </c>
      <c r="B19" s="16" t="s">
        <v>78</v>
      </c>
      <c r="C19" s="16" t="s">
        <v>66</v>
      </c>
      <c r="D19" s="18">
        <f t="shared" ca="1" si="2"/>
        <v>45851</v>
      </c>
      <c r="E19" s="7" t="s">
        <v>4</v>
      </c>
      <c r="F19" s="4" t="s">
        <v>10</v>
      </c>
      <c r="G19" s="16" t="s">
        <v>79</v>
      </c>
      <c r="H19" s="4" t="str">
        <f t="shared" ca="1" si="1"/>
        <v>3 days left</v>
      </c>
    </row>
    <row r="20" spans="1:8" x14ac:dyDescent="0.3">
      <c r="A20" s="16" t="s">
        <v>77</v>
      </c>
      <c r="B20" s="16" t="s">
        <v>78</v>
      </c>
      <c r="C20" s="16" t="s">
        <v>66</v>
      </c>
      <c r="D20" s="18">
        <f t="shared" ca="1" si="2"/>
        <v>45851</v>
      </c>
      <c r="E20" s="7" t="s">
        <v>5</v>
      </c>
      <c r="F20" s="4" t="s">
        <v>8</v>
      </c>
      <c r="G20" s="16" t="s">
        <v>79</v>
      </c>
      <c r="H20" s="4" t="str">
        <f t="shared" ca="1" si="1"/>
        <v/>
      </c>
    </row>
    <row r="21" spans="1:8" x14ac:dyDescent="0.3">
      <c r="A21" s="16" t="s">
        <v>77</v>
      </c>
      <c r="B21" s="16" t="s">
        <v>78</v>
      </c>
      <c r="C21" s="16" t="s">
        <v>66</v>
      </c>
      <c r="D21" s="18">
        <f t="shared" ca="1" si="2"/>
        <v>45851</v>
      </c>
      <c r="E21" s="7" t="s">
        <v>6</v>
      </c>
      <c r="F21" s="4" t="s">
        <v>9</v>
      </c>
      <c r="G21" s="16" t="s">
        <v>79</v>
      </c>
      <c r="H21" s="4" t="str">
        <f t="shared" ca="1" si="1"/>
        <v>3 days left</v>
      </c>
    </row>
    <row r="22" spans="1:8" x14ac:dyDescent="0.3">
      <c r="A22" s="16" t="s">
        <v>77</v>
      </c>
      <c r="B22" s="16" t="s">
        <v>78</v>
      </c>
      <c r="C22" s="16" t="s">
        <v>66</v>
      </c>
      <c r="D22" s="18">
        <f t="shared" ca="1" si="2"/>
        <v>45851</v>
      </c>
      <c r="E22" s="7" t="s">
        <v>3</v>
      </c>
      <c r="F22" s="4" t="s">
        <v>10</v>
      </c>
      <c r="G22" s="16" t="s">
        <v>79</v>
      </c>
      <c r="H22" s="4" t="str">
        <f t="shared" ca="1" si="1"/>
        <v>3 days left</v>
      </c>
    </row>
    <row r="23" spans="1:8" x14ac:dyDescent="0.3">
      <c r="A23" s="16" t="s">
        <v>77</v>
      </c>
      <c r="B23" s="16" t="s">
        <v>78</v>
      </c>
      <c r="C23" s="16" t="s">
        <v>66</v>
      </c>
      <c r="D23" s="18">
        <f t="shared" ca="1" si="2"/>
        <v>45851</v>
      </c>
      <c r="E23" s="7" t="s">
        <v>4</v>
      </c>
      <c r="F23" s="4" t="s">
        <v>8</v>
      </c>
      <c r="G23" s="16" t="s">
        <v>79</v>
      </c>
      <c r="H23" s="4" t="str">
        <f t="shared" ca="1" si="1"/>
        <v>3 days left</v>
      </c>
    </row>
    <row r="24" spans="1:8" x14ac:dyDescent="0.3">
      <c r="A24" s="16" t="s">
        <v>77</v>
      </c>
      <c r="B24" s="16" t="s">
        <v>78</v>
      </c>
      <c r="C24" s="16" t="s">
        <v>66</v>
      </c>
      <c r="D24" s="18">
        <f t="shared" ca="1" si="2"/>
        <v>45851</v>
      </c>
      <c r="E24" s="7" t="s">
        <v>5</v>
      </c>
      <c r="F24" s="4" t="s">
        <v>9</v>
      </c>
      <c r="G24" s="16" t="s">
        <v>79</v>
      </c>
      <c r="H24" s="4" t="str">
        <f t="shared" ca="1" si="1"/>
        <v/>
      </c>
    </row>
    <row r="25" spans="1:8" x14ac:dyDescent="0.3">
      <c r="A25" s="16" t="s">
        <v>77</v>
      </c>
      <c r="B25" s="16" t="s">
        <v>78</v>
      </c>
      <c r="C25" s="16" t="s">
        <v>66</v>
      </c>
      <c r="D25" s="18">
        <f t="shared" ca="1" si="2"/>
        <v>45851</v>
      </c>
      <c r="E25" s="7" t="s">
        <v>6</v>
      </c>
      <c r="F25" s="4" t="s">
        <v>10</v>
      </c>
      <c r="G25" s="16" t="s">
        <v>79</v>
      </c>
      <c r="H25" s="4" t="str">
        <f t="shared" ca="1" si="1"/>
        <v>3 days left</v>
      </c>
    </row>
    <row r="26" spans="1:8" x14ac:dyDescent="0.3">
      <c r="A26" s="16" t="s">
        <v>77</v>
      </c>
      <c r="B26" s="16" t="s">
        <v>78</v>
      </c>
      <c r="C26" s="16" t="s">
        <v>66</v>
      </c>
      <c r="D26" s="18">
        <f t="shared" ca="1" si="2"/>
        <v>45851</v>
      </c>
      <c r="E26" s="7" t="s">
        <v>3</v>
      </c>
      <c r="F26" s="4" t="s">
        <v>8</v>
      </c>
      <c r="G26" s="16" t="s">
        <v>79</v>
      </c>
      <c r="H26" s="4" t="str">
        <f t="shared" ca="1" si="1"/>
        <v>3 days left</v>
      </c>
    </row>
    <row r="27" spans="1:8" x14ac:dyDescent="0.3">
      <c r="A27" s="16" t="s">
        <v>77</v>
      </c>
      <c r="B27" s="16" t="s">
        <v>78</v>
      </c>
      <c r="C27" s="16" t="s">
        <v>66</v>
      </c>
      <c r="D27" s="18">
        <f t="shared" ca="1" si="2"/>
        <v>45851</v>
      </c>
      <c r="E27" s="7" t="s">
        <v>4</v>
      </c>
      <c r="F27" s="4" t="s">
        <v>9</v>
      </c>
      <c r="G27" s="16" t="s">
        <v>79</v>
      </c>
      <c r="H27" s="4" t="str">
        <f t="shared" ca="1" si="1"/>
        <v>3 days left</v>
      </c>
    </row>
    <row r="28" spans="1:8" x14ac:dyDescent="0.3">
      <c r="A28" s="16" t="s">
        <v>77</v>
      </c>
      <c r="B28" s="16" t="s">
        <v>78</v>
      </c>
      <c r="C28" s="16" t="s">
        <v>66</v>
      </c>
      <c r="D28" s="18">
        <f t="shared" ca="1" si="2"/>
        <v>45851</v>
      </c>
      <c r="E28" s="7" t="s">
        <v>5</v>
      </c>
      <c r="F28" s="4" t="s">
        <v>10</v>
      </c>
      <c r="G28" s="16" t="s">
        <v>79</v>
      </c>
      <c r="H28" s="4" t="str">
        <f t="shared" ca="1" si="1"/>
        <v/>
      </c>
    </row>
    <row r="29" spans="1:8" x14ac:dyDescent="0.3">
      <c r="A29" s="16" t="s">
        <v>77</v>
      </c>
      <c r="B29" s="16" t="s">
        <v>78</v>
      </c>
      <c r="C29" s="16" t="s">
        <v>66</v>
      </c>
      <c r="D29" s="18">
        <f t="shared" ca="1" si="2"/>
        <v>45851</v>
      </c>
      <c r="E29" s="7" t="s">
        <v>6</v>
      </c>
      <c r="F29" s="4" t="s">
        <v>8</v>
      </c>
      <c r="G29" s="16" t="s">
        <v>79</v>
      </c>
      <c r="H29" s="4" t="str">
        <f t="shared" ca="1" si="1"/>
        <v>3 days left</v>
      </c>
    </row>
    <row r="30" spans="1:8" x14ac:dyDescent="0.3">
      <c r="A30" s="16" t="s">
        <v>77</v>
      </c>
      <c r="B30" s="16" t="s">
        <v>78</v>
      </c>
      <c r="C30" s="16" t="s">
        <v>66</v>
      </c>
      <c r="D30" s="18">
        <f t="shared" ca="1" si="2"/>
        <v>45851</v>
      </c>
      <c r="E30" s="7" t="s">
        <v>3</v>
      </c>
      <c r="F30" s="4" t="s">
        <v>9</v>
      </c>
      <c r="G30" s="16" t="s">
        <v>79</v>
      </c>
      <c r="H30" s="4" t="str">
        <f t="shared" ca="1" si="1"/>
        <v>3 days left</v>
      </c>
    </row>
    <row r="31" spans="1:8" x14ac:dyDescent="0.3">
      <c r="A31" s="16" t="s">
        <v>77</v>
      </c>
      <c r="B31" s="16" t="s">
        <v>78</v>
      </c>
      <c r="C31" s="16" t="s">
        <v>66</v>
      </c>
      <c r="D31" s="18">
        <f t="shared" ca="1" si="2"/>
        <v>45851</v>
      </c>
      <c r="E31" s="7" t="s">
        <v>4</v>
      </c>
      <c r="F31" s="4" t="s">
        <v>10</v>
      </c>
      <c r="G31" s="16" t="s">
        <v>79</v>
      </c>
      <c r="H31" s="4" t="str">
        <f t="shared" ca="1" si="1"/>
        <v>3 days left</v>
      </c>
    </row>
    <row r="32" spans="1:8" x14ac:dyDescent="0.3">
      <c r="A32" s="16" t="s">
        <v>77</v>
      </c>
      <c r="B32" s="16" t="s">
        <v>78</v>
      </c>
      <c r="C32" s="16" t="s">
        <v>66</v>
      </c>
      <c r="D32" s="18">
        <f ca="1">TODAY() + 4</f>
        <v>45852</v>
      </c>
      <c r="E32" s="7" t="s">
        <v>5</v>
      </c>
      <c r="F32" s="4" t="s">
        <v>8</v>
      </c>
      <c r="G32" s="16" t="s">
        <v>79</v>
      </c>
      <c r="H32" s="4" t="str">
        <f t="shared" ca="1" si="1"/>
        <v/>
      </c>
    </row>
    <row r="33" spans="1:8" x14ac:dyDescent="0.3">
      <c r="A33" s="16" t="s">
        <v>77</v>
      </c>
      <c r="B33" s="16" t="s">
        <v>78</v>
      </c>
      <c r="C33" s="16" t="s">
        <v>66</v>
      </c>
      <c r="D33" s="18">
        <f t="shared" ref="D33:D91" ca="1" si="3">TODAY() + 4</f>
        <v>45852</v>
      </c>
      <c r="E33" s="7" t="s">
        <v>6</v>
      </c>
      <c r="F33" s="4" t="s">
        <v>9</v>
      </c>
      <c r="G33" s="16" t="s">
        <v>79</v>
      </c>
      <c r="H33" s="4" t="str">
        <f t="shared" ca="1" si="1"/>
        <v>4 days left</v>
      </c>
    </row>
    <row r="34" spans="1:8" x14ac:dyDescent="0.3">
      <c r="A34" s="16" t="s">
        <v>77</v>
      </c>
      <c r="B34" s="16" t="s">
        <v>78</v>
      </c>
      <c r="C34" s="16" t="s">
        <v>66</v>
      </c>
      <c r="D34" s="18">
        <f t="shared" ca="1" si="3"/>
        <v>45852</v>
      </c>
      <c r="E34" s="7" t="s">
        <v>3</v>
      </c>
      <c r="F34" s="4" t="s">
        <v>10</v>
      </c>
      <c r="G34" s="16" t="s">
        <v>79</v>
      </c>
      <c r="H34" s="4" t="str">
        <f t="shared" ca="1" si="1"/>
        <v>4 days left</v>
      </c>
    </row>
    <row r="35" spans="1:8" x14ac:dyDescent="0.3">
      <c r="A35" s="16" t="s">
        <v>77</v>
      </c>
      <c r="B35" s="16" t="s">
        <v>78</v>
      </c>
      <c r="C35" s="16" t="s">
        <v>66</v>
      </c>
      <c r="D35" s="18">
        <f t="shared" ca="1" si="3"/>
        <v>45852</v>
      </c>
      <c r="E35" s="7" t="s">
        <v>4</v>
      </c>
      <c r="F35" s="4" t="s">
        <v>8</v>
      </c>
      <c r="G35" s="16" t="s">
        <v>79</v>
      </c>
      <c r="H35" s="4" t="str">
        <f t="shared" ca="1" si="1"/>
        <v>4 days left</v>
      </c>
    </row>
    <row r="36" spans="1:8" x14ac:dyDescent="0.3">
      <c r="A36" s="16" t="s">
        <v>77</v>
      </c>
      <c r="B36" s="16" t="s">
        <v>78</v>
      </c>
      <c r="C36" s="16" t="s">
        <v>66</v>
      </c>
      <c r="D36" s="18">
        <f t="shared" ca="1" si="3"/>
        <v>45852</v>
      </c>
      <c r="E36" s="7" t="s">
        <v>5</v>
      </c>
      <c r="F36" s="4" t="s">
        <v>9</v>
      </c>
      <c r="G36" s="16" t="s">
        <v>79</v>
      </c>
      <c r="H36" s="4" t="str">
        <f t="shared" ca="1" si="1"/>
        <v/>
      </c>
    </row>
    <row r="37" spans="1:8" x14ac:dyDescent="0.3">
      <c r="A37" s="16" t="s">
        <v>77</v>
      </c>
      <c r="B37" s="16" t="s">
        <v>78</v>
      </c>
      <c r="C37" s="16" t="s">
        <v>66</v>
      </c>
      <c r="D37" s="18">
        <f t="shared" ca="1" si="3"/>
        <v>45852</v>
      </c>
      <c r="E37" s="7" t="s">
        <v>6</v>
      </c>
      <c r="F37" s="4" t="s">
        <v>10</v>
      </c>
      <c r="G37" s="16" t="s">
        <v>79</v>
      </c>
      <c r="H37" s="4" t="str">
        <f t="shared" ca="1" si="1"/>
        <v>4 days left</v>
      </c>
    </row>
    <row r="38" spans="1:8" x14ac:dyDescent="0.3">
      <c r="A38" s="16" t="s">
        <v>77</v>
      </c>
      <c r="B38" s="16" t="s">
        <v>78</v>
      </c>
      <c r="C38" s="16" t="s">
        <v>66</v>
      </c>
      <c r="D38" s="18">
        <f t="shared" ca="1" si="3"/>
        <v>45852</v>
      </c>
      <c r="E38" s="7" t="s">
        <v>3</v>
      </c>
      <c r="F38" s="4" t="s">
        <v>8</v>
      </c>
      <c r="G38" s="16" t="s">
        <v>79</v>
      </c>
      <c r="H38" s="4" t="str">
        <f t="shared" ca="1" si="1"/>
        <v>4 days left</v>
      </c>
    </row>
    <row r="39" spans="1:8" x14ac:dyDescent="0.3">
      <c r="A39" s="16" t="s">
        <v>77</v>
      </c>
      <c r="B39" s="16" t="s">
        <v>78</v>
      </c>
      <c r="C39" s="16" t="s">
        <v>66</v>
      </c>
      <c r="D39" s="18">
        <f t="shared" ca="1" si="3"/>
        <v>45852</v>
      </c>
      <c r="E39" s="7" t="s">
        <v>4</v>
      </c>
      <c r="F39" s="4" t="s">
        <v>9</v>
      </c>
      <c r="G39" s="16" t="s">
        <v>79</v>
      </c>
      <c r="H39" s="4" t="str">
        <f t="shared" ca="1" si="1"/>
        <v>4 days left</v>
      </c>
    </row>
    <row r="40" spans="1:8" x14ac:dyDescent="0.3">
      <c r="A40" s="16" t="s">
        <v>77</v>
      </c>
      <c r="B40" s="16" t="s">
        <v>78</v>
      </c>
      <c r="C40" s="16" t="s">
        <v>66</v>
      </c>
      <c r="D40" s="18">
        <f t="shared" ca="1" si="3"/>
        <v>45852</v>
      </c>
      <c r="E40" s="7" t="s">
        <v>5</v>
      </c>
      <c r="F40" s="4" t="s">
        <v>10</v>
      </c>
      <c r="G40" s="16" t="s">
        <v>79</v>
      </c>
      <c r="H40" s="4" t="str">
        <f t="shared" ca="1" si="1"/>
        <v/>
      </c>
    </row>
    <row r="41" spans="1:8" x14ac:dyDescent="0.3">
      <c r="A41" s="16" t="s">
        <v>77</v>
      </c>
      <c r="B41" s="16" t="s">
        <v>78</v>
      </c>
      <c r="C41" s="16" t="s">
        <v>66</v>
      </c>
      <c r="D41" s="18">
        <f t="shared" ca="1" si="3"/>
        <v>45852</v>
      </c>
      <c r="E41" s="7" t="s">
        <v>6</v>
      </c>
      <c r="F41" s="4" t="s">
        <v>8</v>
      </c>
      <c r="G41" s="16" t="s">
        <v>79</v>
      </c>
      <c r="H41" s="4" t="str">
        <f t="shared" ca="1" si="1"/>
        <v>4 days left</v>
      </c>
    </row>
    <row r="42" spans="1:8" x14ac:dyDescent="0.3">
      <c r="A42" s="16" t="s">
        <v>77</v>
      </c>
      <c r="B42" s="16" t="s">
        <v>78</v>
      </c>
      <c r="C42" s="16" t="s">
        <v>66</v>
      </c>
      <c r="D42" s="18">
        <f t="shared" ca="1" si="3"/>
        <v>45852</v>
      </c>
      <c r="E42" s="7" t="s">
        <v>3</v>
      </c>
      <c r="F42" s="4" t="s">
        <v>9</v>
      </c>
      <c r="G42" s="16" t="s">
        <v>79</v>
      </c>
      <c r="H42" s="4" t="str">
        <f t="shared" ca="1" si="1"/>
        <v>4 days left</v>
      </c>
    </row>
    <row r="43" spans="1:8" x14ac:dyDescent="0.3">
      <c r="A43" s="16" t="s">
        <v>77</v>
      </c>
      <c r="B43" s="16" t="s">
        <v>78</v>
      </c>
      <c r="C43" s="16" t="s">
        <v>66</v>
      </c>
      <c r="D43" s="18">
        <f t="shared" ca="1" si="3"/>
        <v>45852</v>
      </c>
      <c r="E43" s="7" t="s">
        <v>4</v>
      </c>
      <c r="F43" s="4" t="s">
        <v>10</v>
      </c>
      <c r="G43" s="16" t="s">
        <v>79</v>
      </c>
      <c r="H43" s="4" t="str">
        <f t="shared" ca="1" si="1"/>
        <v>4 days left</v>
      </c>
    </row>
    <row r="44" spans="1:8" x14ac:dyDescent="0.3">
      <c r="A44" s="16" t="s">
        <v>77</v>
      </c>
      <c r="B44" s="16" t="s">
        <v>78</v>
      </c>
      <c r="C44" s="16" t="s">
        <v>66</v>
      </c>
      <c r="D44" s="18">
        <f t="shared" ca="1" si="3"/>
        <v>45852</v>
      </c>
      <c r="E44" s="7" t="s">
        <v>5</v>
      </c>
      <c r="F44" s="4" t="s">
        <v>8</v>
      </c>
      <c r="G44" s="16" t="s">
        <v>79</v>
      </c>
      <c r="H44" s="4" t="str">
        <f t="shared" ca="1" si="1"/>
        <v/>
      </c>
    </row>
    <row r="45" spans="1:8" x14ac:dyDescent="0.3">
      <c r="A45" s="16" t="s">
        <v>77</v>
      </c>
      <c r="B45" s="16" t="s">
        <v>78</v>
      </c>
      <c r="C45" s="16" t="s">
        <v>66</v>
      </c>
      <c r="D45" s="18">
        <f t="shared" ca="1" si="3"/>
        <v>45852</v>
      </c>
      <c r="E45" s="7" t="s">
        <v>6</v>
      </c>
      <c r="F45" s="4" t="s">
        <v>9</v>
      </c>
      <c r="G45" s="16" t="s">
        <v>79</v>
      </c>
      <c r="H45" s="4" t="str">
        <f t="shared" ca="1" si="1"/>
        <v>4 days left</v>
      </c>
    </row>
    <row r="46" spans="1:8" x14ac:dyDescent="0.3">
      <c r="A46" s="16" t="s">
        <v>77</v>
      </c>
      <c r="B46" s="16" t="s">
        <v>78</v>
      </c>
      <c r="C46" s="16" t="s">
        <v>66</v>
      </c>
      <c r="D46" s="18">
        <f t="shared" ca="1" si="3"/>
        <v>45852</v>
      </c>
      <c r="E46" s="7" t="s">
        <v>3</v>
      </c>
      <c r="F46" s="4" t="s">
        <v>10</v>
      </c>
      <c r="G46" s="16" t="s">
        <v>79</v>
      </c>
      <c r="H46" s="4" t="str">
        <f t="shared" ca="1" si="1"/>
        <v>4 days left</v>
      </c>
    </row>
    <row r="47" spans="1:8" x14ac:dyDescent="0.3">
      <c r="A47" s="16" t="s">
        <v>77</v>
      </c>
      <c r="B47" s="16" t="s">
        <v>78</v>
      </c>
      <c r="C47" s="16" t="s">
        <v>66</v>
      </c>
      <c r="D47" s="18">
        <f t="shared" ca="1" si="3"/>
        <v>45852</v>
      </c>
      <c r="E47" s="7" t="s">
        <v>4</v>
      </c>
      <c r="F47" s="4" t="s">
        <v>8</v>
      </c>
      <c r="G47" s="16" t="s">
        <v>79</v>
      </c>
      <c r="H47" s="4" t="str">
        <f t="shared" ca="1" si="1"/>
        <v>4 days left</v>
      </c>
    </row>
    <row r="48" spans="1:8" x14ac:dyDescent="0.3">
      <c r="A48" s="16" t="s">
        <v>77</v>
      </c>
      <c r="B48" s="16" t="s">
        <v>78</v>
      </c>
      <c r="C48" s="16" t="s">
        <v>66</v>
      </c>
      <c r="D48" s="18">
        <f t="shared" ca="1" si="3"/>
        <v>45852</v>
      </c>
      <c r="E48" s="7" t="s">
        <v>5</v>
      </c>
      <c r="F48" s="4" t="s">
        <v>9</v>
      </c>
      <c r="G48" s="16" t="s">
        <v>79</v>
      </c>
      <c r="H48" s="4" t="str">
        <f t="shared" ca="1" si="1"/>
        <v/>
      </c>
    </row>
    <row r="49" spans="1:8" x14ac:dyDescent="0.3">
      <c r="A49" s="16" t="s">
        <v>77</v>
      </c>
      <c r="B49" s="16" t="s">
        <v>78</v>
      </c>
      <c r="C49" s="16" t="s">
        <v>66</v>
      </c>
      <c r="D49" s="18">
        <f t="shared" ca="1" si="3"/>
        <v>45852</v>
      </c>
      <c r="E49" s="7" t="s">
        <v>6</v>
      </c>
      <c r="F49" s="4" t="s">
        <v>10</v>
      </c>
      <c r="G49" s="16" t="s">
        <v>79</v>
      </c>
      <c r="H49" s="4" t="str">
        <f t="shared" ca="1" si="1"/>
        <v>4 days left</v>
      </c>
    </row>
    <row r="50" spans="1:8" x14ac:dyDescent="0.3">
      <c r="A50" s="16" t="s">
        <v>77</v>
      </c>
      <c r="B50" s="16" t="s">
        <v>78</v>
      </c>
      <c r="C50" s="16" t="s">
        <v>66</v>
      </c>
      <c r="D50" s="18">
        <f t="shared" ca="1" si="3"/>
        <v>45852</v>
      </c>
      <c r="E50" s="7" t="s">
        <v>3</v>
      </c>
      <c r="F50" s="4" t="s">
        <v>8</v>
      </c>
      <c r="G50" s="16" t="s">
        <v>79</v>
      </c>
      <c r="H50" s="4" t="str">
        <f t="shared" ca="1" si="1"/>
        <v>4 days left</v>
      </c>
    </row>
    <row r="51" spans="1:8" x14ac:dyDescent="0.3">
      <c r="A51" s="16" t="s">
        <v>77</v>
      </c>
      <c r="B51" s="16" t="s">
        <v>78</v>
      </c>
      <c r="C51" s="16" t="s">
        <v>66</v>
      </c>
      <c r="D51" s="18">
        <f t="shared" ca="1" si="3"/>
        <v>45852</v>
      </c>
      <c r="E51" s="7" t="s">
        <v>4</v>
      </c>
      <c r="F51" s="4" t="s">
        <v>9</v>
      </c>
      <c r="G51" s="16" t="s">
        <v>79</v>
      </c>
      <c r="H51" s="4" t="str">
        <f t="shared" ca="1" si="1"/>
        <v>4 days left</v>
      </c>
    </row>
    <row r="52" spans="1:8" x14ac:dyDescent="0.3">
      <c r="A52" s="16" t="s">
        <v>77</v>
      </c>
      <c r="B52" s="16" t="s">
        <v>78</v>
      </c>
      <c r="C52" s="16" t="s">
        <v>66</v>
      </c>
      <c r="D52" s="18">
        <f t="shared" ca="1" si="3"/>
        <v>45852</v>
      </c>
      <c r="E52" s="7" t="s">
        <v>5</v>
      </c>
      <c r="F52" s="4" t="s">
        <v>10</v>
      </c>
      <c r="G52" s="16" t="s">
        <v>79</v>
      </c>
      <c r="H52" s="4" t="str">
        <f t="shared" ca="1" si="1"/>
        <v/>
      </c>
    </row>
    <row r="53" spans="1:8" x14ac:dyDescent="0.3">
      <c r="A53" s="16" t="s">
        <v>77</v>
      </c>
      <c r="B53" s="16" t="s">
        <v>78</v>
      </c>
      <c r="C53" s="16" t="s">
        <v>66</v>
      </c>
      <c r="D53" s="18">
        <f t="shared" ca="1" si="3"/>
        <v>45852</v>
      </c>
      <c r="E53" s="7" t="s">
        <v>6</v>
      </c>
      <c r="F53" s="4" t="s">
        <v>8</v>
      </c>
      <c r="G53" s="16" t="s">
        <v>79</v>
      </c>
      <c r="H53" s="4" t="str">
        <f t="shared" ca="1" si="1"/>
        <v>4 days left</v>
      </c>
    </row>
    <row r="54" spans="1:8" x14ac:dyDescent="0.3">
      <c r="A54" s="16" t="s">
        <v>77</v>
      </c>
      <c r="B54" s="16" t="s">
        <v>78</v>
      </c>
      <c r="C54" s="16" t="s">
        <v>66</v>
      </c>
      <c r="D54" s="18">
        <f t="shared" ca="1" si="3"/>
        <v>45852</v>
      </c>
      <c r="E54" s="7" t="s">
        <v>3</v>
      </c>
      <c r="F54" s="4" t="s">
        <v>9</v>
      </c>
      <c r="G54" s="16" t="s">
        <v>79</v>
      </c>
      <c r="H54" s="4" t="str">
        <f t="shared" ca="1" si="1"/>
        <v>4 days left</v>
      </c>
    </row>
    <row r="55" spans="1:8" x14ac:dyDescent="0.3">
      <c r="A55" s="16" t="s">
        <v>77</v>
      </c>
      <c r="B55" s="16" t="s">
        <v>78</v>
      </c>
      <c r="C55" s="16" t="s">
        <v>66</v>
      </c>
      <c r="D55" s="18">
        <f t="shared" ca="1" si="3"/>
        <v>45852</v>
      </c>
      <c r="E55" s="7" t="s">
        <v>4</v>
      </c>
      <c r="F55" s="4" t="s">
        <v>10</v>
      </c>
      <c r="G55" s="16" t="s">
        <v>79</v>
      </c>
      <c r="H55" s="4" t="str">
        <f t="shared" ca="1" si="1"/>
        <v>4 days left</v>
      </c>
    </row>
    <row r="56" spans="1:8" x14ac:dyDescent="0.3">
      <c r="A56" s="16" t="s">
        <v>77</v>
      </c>
      <c r="B56" s="16" t="s">
        <v>78</v>
      </c>
      <c r="C56" s="16" t="s">
        <v>66</v>
      </c>
      <c r="D56" s="18">
        <f t="shared" ca="1" si="3"/>
        <v>45852</v>
      </c>
      <c r="E56" s="7" t="s">
        <v>5</v>
      </c>
      <c r="F56" s="4" t="s">
        <v>8</v>
      </c>
      <c r="G56" s="16" t="s">
        <v>79</v>
      </c>
      <c r="H56" s="4" t="str">
        <f t="shared" ca="1" si="1"/>
        <v/>
      </c>
    </row>
    <row r="57" spans="1:8" x14ac:dyDescent="0.3">
      <c r="A57" s="16" t="s">
        <v>77</v>
      </c>
      <c r="B57" s="16" t="s">
        <v>78</v>
      </c>
      <c r="C57" s="16" t="s">
        <v>66</v>
      </c>
      <c r="D57" s="18">
        <f t="shared" ca="1" si="3"/>
        <v>45852</v>
      </c>
      <c r="E57" s="7" t="s">
        <v>6</v>
      </c>
      <c r="F57" s="4" t="s">
        <v>9</v>
      </c>
      <c r="G57" s="16" t="s">
        <v>79</v>
      </c>
      <c r="H57" s="4" t="str">
        <f t="shared" ca="1" si="1"/>
        <v>4 days left</v>
      </c>
    </row>
    <row r="58" spans="1:8" x14ac:dyDescent="0.3">
      <c r="A58" s="16" t="s">
        <v>77</v>
      </c>
      <c r="B58" s="16" t="s">
        <v>78</v>
      </c>
      <c r="C58" s="16" t="s">
        <v>66</v>
      </c>
      <c r="D58" s="18">
        <f t="shared" ca="1" si="3"/>
        <v>45852</v>
      </c>
      <c r="E58" s="7" t="s">
        <v>3</v>
      </c>
      <c r="F58" s="4" t="s">
        <v>10</v>
      </c>
      <c r="G58" s="16" t="s">
        <v>79</v>
      </c>
      <c r="H58" s="4" t="str">
        <f t="shared" ca="1" si="1"/>
        <v>4 days left</v>
      </c>
    </row>
    <row r="59" spans="1:8" x14ac:dyDescent="0.3">
      <c r="A59" s="16" t="s">
        <v>77</v>
      </c>
      <c r="B59" s="16" t="s">
        <v>78</v>
      </c>
      <c r="C59" s="16" t="s">
        <v>66</v>
      </c>
      <c r="D59" s="18">
        <f t="shared" ca="1" si="3"/>
        <v>45852</v>
      </c>
      <c r="E59" s="7" t="s">
        <v>4</v>
      </c>
      <c r="F59" s="4" t="s">
        <v>8</v>
      </c>
      <c r="G59" s="16" t="s">
        <v>79</v>
      </c>
      <c r="H59" s="4" t="str">
        <f t="shared" ca="1" si="1"/>
        <v>4 days left</v>
      </c>
    </row>
    <row r="60" spans="1:8" x14ac:dyDescent="0.3">
      <c r="A60" s="16" t="s">
        <v>77</v>
      </c>
      <c r="B60" s="16" t="s">
        <v>78</v>
      </c>
      <c r="C60" s="16" t="s">
        <v>66</v>
      </c>
      <c r="D60" s="18">
        <f t="shared" ca="1" si="3"/>
        <v>45852</v>
      </c>
      <c r="E60" s="7" t="s">
        <v>5</v>
      </c>
      <c r="F60" s="4" t="s">
        <v>9</v>
      </c>
      <c r="G60" s="16" t="s">
        <v>79</v>
      </c>
      <c r="H60" s="4" t="str">
        <f t="shared" ca="1" si="1"/>
        <v/>
      </c>
    </row>
    <row r="61" spans="1:8" x14ac:dyDescent="0.3">
      <c r="A61" s="16" t="s">
        <v>77</v>
      </c>
      <c r="B61" s="16" t="s">
        <v>78</v>
      </c>
      <c r="C61" s="16" t="s">
        <v>66</v>
      </c>
      <c r="D61" s="18">
        <f t="shared" ca="1" si="3"/>
        <v>45852</v>
      </c>
      <c r="E61" s="7" t="s">
        <v>6</v>
      </c>
      <c r="F61" s="4" t="s">
        <v>10</v>
      </c>
      <c r="G61" s="16" t="s">
        <v>79</v>
      </c>
      <c r="H61" s="4" t="str">
        <f t="shared" ca="1" si="1"/>
        <v>4 days left</v>
      </c>
    </row>
    <row r="62" spans="1:8" x14ac:dyDescent="0.3">
      <c r="A62" s="16" t="s">
        <v>77</v>
      </c>
      <c r="B62" s="16" t="s">
        <v>78</v>
      </c>
      <c r="C62" s="16" t="s">
        <v>66</v>
      </c>
      <c r="D62" s="18">
        <f t="shared" ca="1" si="3"/>
        <v>45852</v>
      </c>
      <c r="E62" s="7" t="s">
        <v>3</v>
      </c>
      <c r="F62" s="4" t="s">
        <v>8</v>
      </c>
      <c r="G62" s="16" t="s">
        <v>79</v>
      </c>
      <c r="H62" s="4" t="str">
        <f t="shared" ca="1" si="1"/>
        <v>4 days left</v>
      </c>
    </row>
    <row r="63" spans="1:8" x14ac:dyDescent="0.3">
      <c r="A63" s="16" t="s">
        <v>77</v>
      </c>
      <c r="B63" s="16" t="s">
        <v>78</v>
      </c>
      <c r="C63" s="16" t="s">
        <v>66</v>
      </c>
      <c r="D63" s="18">
        <f t="shared" ca="1" si="3"/>
        <v>45852</v>
      </c>
      <c r="E63" s="7" t="s">
        <v>4</v>
      </c>
      <c r="F63" s="4" t="s">
        <v>9</v>
      </c>
      <c r="G63" s="16" t="s">
        <v>79</v>
      </c>
      <c r="H63" s="4" t="str">
        <f t="shared" ca="1" si="1"/>
        <v>4 days left</v>
      </c>
    </row>
    <row r="64" spans="1:8" x14ac:dyDescent="0.3">
      <c r="A64" s="16" t="s">
        <v>77</v>
      </c>
      <c r="B64" s="16" t="s">
        <v>78</v>
      </c>
      <c r="C64" s="16" t="s">
        <v>66</v>
      </c>
      <c r="D64" s="18">
        <f t="shared" ca="1" si="3"/>
        <v>45852</v>
      </c>
      <c r="E64" s="7" t="s">
        <v>5</v>
      </c>
      <c r="F64" s="4" t="s">
        <v>10</v>
      </c>
      <c r="G64" s="16" t="s">
        <v>79</v>
      </c>
      <c r="H64" s="4" t="str">
        <f t="shared" ca="1" si="1"/>
        <v/>
      </c>
    </row>
    <row r="65" spans="1:8" x14ac:dyDescent="0.3">
      <c r="A65" s="16" t="s">
        <v>77</v>
      </c>
      <c r="B65" s="16" t="s">
        <v>78</v>
      </c>
      <c r="C65" s="16" t="s">
        <v>66</v>
      </c>
      <c r="D65" s="18">
        <f t="shared" ca="1" si="3"/>
        <v>45852</v>
      </c>
      <c r="E65" s="7" t="s">
        <v>6</v>
      </c>
      <c r="F65" s="4" t="s">
        <v>8</v>
      </c>
      <c r="G65" s="16" t="s">
        <v>79</v>
      </c>
      <c r="H65" s="4" t="str">
        <f t="shared" ca="1" si="1"/>
        <v>4 days left</v>
      </c>
    </row>
    <row r="66" spans="1:8" x14ac:dyDescent="0.3">
      <c r="A66" s="16" t="s">
        <v>77</v>
      </c>
      <c r="B66" s="16" t="s">
        <v>78</v>
      </c>
      <c r="C66" s="16" t="s">
        <v>66</v>
      </c>
      <c r="D66" s="18">
        <f t="shared" ca="1" si="3"/>
        <v>45852</v>
      </c>
      <c r="E66" s="7" t="s">
        <v>3</v>
      </c>
      <c r="F66" s="4" t="s">
        <v>9</v>
      </c>
      <c r="G66" s="16" t="s">
        <v>79</v>
      </c>
      <c r="H66" s="4" t="str">
        <f t="shared" ca="1" si="1"/>
        <v>4 days left</v>
      </c>
    </row>
    <row r="67" spans="1:8" x14ac:dyDescent="0.3">
      <c r="A67" s="16" t="s">
        <v>77</v>
      </c>
      <c r="B67" s="16" t="s">
        <v>78</v>
      </c>
      <c r="C67" s="16" t="s">
        <v>66</v>
      </c>
      <c r="D67" s="18">
        <f t="shared" ca="1" si="3"/>
        <v>45852</v>
      </c>
      <c r="E67" s="7" t="s">
        <v>4</v>
      </c>
      <c r="F67" s="4" t="s">
        <v>10</v>
      </c>
      <c r="G67" s="16" t="s">
        <v>79</v>
      </c>
      <c r="H67" s="4" t="str">
        <f t="shared" ref="H67:H101" ca="1" si="4">IF(OR(E67="Completed",E67=""),"",IF(D67&lt;TODAY(),"Overdue by " &amp; TODAY()-D67 &amp; " days",D67-TODAY() &amp; " days left"))</f>
        <v>4 days left</v>
      </c>
    </row>
    <row r="68" spans="1:8" x14ac:dyDescent="0.3">
      <c r="A68" s="16" t="s">
        <v>77</v>
      </c>
      <c r="B68" s="16" t="s">
        <v>78</v>
      </c>
      <c r="C68" s="16" t="s">
        <v>66</v>
      </c>
      <c r="D68" s="18">
        <f t="shared" ca="1" si="3"/>
        <v>45852</v>
      </c>
      <c r="E68" s="7" t="s">
        <v>5</v>
      </c>
      <c r="F68" s="4" t="s">
        <v>8</v>
      </c>
      <c r="G68" s="16" t="s">
        <v>79</v>
      </c>
      <c r="H68" s="4" t="str">
        <f t="shared" ca="1" si="4"/>
        <v/>
      </c>
    </row>
    <row r="69" spans="1:8" x14ac:dyDescent="0.3">
      <c r="A69" s="16" t="s">
        <v>77</v>
      </c>
      <c r="B69" s="16" t="s">
        <v>78</v>
      </c>
      <c r="C69" s="16" t="s">
        <v>66</v>
      </c>
      <c r="D69" s="18">
        <f t="shared" ca="1" si="3"/>
        <v>45852</v>
      </c>
      <c r="E69" s="7" t="s">
        <v>6</v>
      </c>
      <c r="F69" s="4" t="s">
        <v>9</v>
      </c>
      <c r="G69" s="16" t="s">
        <v>79</v>
      </c>
      <c r="H69" s="4" t="str">
        <f t="shared" ca="1" si="4"/>
        <v>4 days left</v>
      </c>
    </row>
    <row r="70" spans="1:8" x14ac:dyDescent="0.3">
      <c r="A70" s="16" t="s">
        <v>77</v>
      </c>
      <c r="B70" s="16" t="s">
        <v>78</v>
      </c>
      <c r="C70" s="16" t="s">
        <v>66</v>
      </c>
      <c r="D70" s="18">
        <f t="shared" ca="1" si="3"/>
        <v>45852</v>
      </c>
      <c r="E70" s="7" t="s">
        <v>3</v>
      </c>
      <c r="F70" s="4" t="s">
        <v>10</v>
      </c>
      <c r="G70" s="16" t="s">
        <v>79</v>
      </c>
      <c r="H70" s="4" t="str">
        <f t="shared" ca="1" si="4"/>
        <v>4 days left</v>
      </c>
    </row>
    <row r="71" spans="1:8" x14ac:dyDescent="0.3">
      <c r="A71" s="16" t="s">
        <v>77</v>
      </c>
      <c r="B71" s="16" t="s">
        <v>78</v>
      </c>
      <c r="C71" s="16" t="s">
        <v>66</v>
      </c>
      <c r="D71" s="18">
        <f t="shared" ca="1" si="3"/>
        <v>45852</v>
      </c>
      <c r="E71" s="7" t="s">
        <v>4</v>
      </c>
      <c r="F71" s="4" t="s">
        <v>8</v>
      </c>
      <c r="G71" s="16" t="s">
        <v>79</v>
      </c>
      <c r="H71" s="4" t="str">
        <f t="shared" ca="1" si="4"/>
        <v>4 days left</v>
      </c>
    </row>
    <row r="72" spans="1:8" x14ac:dyDescent="0.3">
      <c r="A72" s="16" t="s">
        <v>77</v>
      </c>
      <c r="B72" s="16" t="s">
        <v>78</v>
      </c>
      <c r="C72" s="16" t="s">
        <v>66</v>
      </c>
      <c r="D72" s="18">
        <f t="shared" ca="1" si="3"/>
        <v>45852</v>
      </c>
      <c r="E72" s="7" t="s">
        <v>5</v>
      </c>
      <c r="F72" s="4" t="s">
        <v>9</v>
      </c>
      <c r="G72" s="16" t="s">
        <v>79</v>
      </c>
      <c r="H72" s="4" t="str">
        <f t="shared" ca="1" si="4"/>
        <v/>
      </c>
    </row>
    <row r="73" spans="1:8" x14ac:dyDescent="0.3">
      <c r="A73" s="16" t="s">
        <v>77</v>
      </c>
      <c r="B73" s="16" t="s">
        <v>78</v>
      </c>
      <c r="C73" s="16" t="s">
        <v>66</v>
      </c>
      <c r="D73" s="18">
        <f t="shared" ca="1" si="3"/>
        <v>45852</v>
      </c>
      <c r="E73" s="7" t="s">
        <v>6</v>
      </c>
      <c r="F73" s="4" t="s">
        <v>10</v>
      </c>
      <c r="G73" s="16" t="s">
        <v>79</v>
      </c>
      <c r="H73" s="4" t="str">
        <f t="shared" ca="1" si="4"/>
        <v>4 days left</v>
      </c>
    </row>
    <row r="74" spans="1:8" x14ac:dyDescent="0.3">
      <c r="A74" s="16" t="s">
        <v>77</v>
      </c>
      <c r="B74" s="16" t="s">
        <v>78</v>
      </c>
      <c r="C74" s="16" t="s">
        <v>66</v>
      </c>
      <c r="D74" s="18">
        <f t="shared" ca="1" si="3"/>
        <v>45852</v>
      </c>
      <c r="E74" s="7" t="s">
        <v>3</v>
      </c>
      <c r="F74" s="4" t="s">
        <v>8</v>
      </c>
      <c r="G74" s="16" t="s">
        <v>79</v>
      </c>
      <c r="H74" s="4" t="str">
        <f t="shared" ca="1" si="4"/>
        <v>4 days left</v>
      </c>
    </row>
    <row r="75" spans="1:8" x14ac:dyDescent="0.3">
      <c r="A75" s="16" t="s">
        <v>77</v>
      </c>
      <c r="B75" s="16" t="s">
        <v>78</v>
      </c>
      <c r="C75" s="16" t="s">
        <v>66</v>
      </c>
      <c r="D75" s="18">
        <f t="shared" ca="1" si="3"/>
        <v>45852</v>
      </c>
      <c r="E75" s="7" t="s">
        <v>4</v>
      </c>
      <c r="F75" s="4" t="s">
        <v>9</v>
      </c>
      <c r="G75" s="16" t="s">
        <v>79</v>
      </c>
      <c r="H75" s="4" t="str">
        <f t="shared" ca="1" si="4"/>
        <v>4 days left</v>
      </c>
    </row>
    <row r="76" spans="1:8" x14ac:dyDescent="0.3">
      <c r="A76" s="16" t="s">
        <v>77</v>
      </c>
      <c r="B76" s="16" t="s">
        <v>78</v>
      </c>
      <c r="C76" s="16" t="s">
        <v>66</v>
      </c>
      <c r="D76" s="18">
        <f t="shared" ca="1" si="3"/>
        <v>45852</v>
      </c>
      <c r="E76" s="7" t="s">
        <v>5</v>
      </c>
      <c r="F76" s="4" t="s">
        <v>10</v>
      </c>
      <c r="G76" s="16" t="s">
        <v>79</v>
      </c>
      <c r="H76" s="4" t="str">
        <f t="shared" ca="1" si="4"/>
        <v/>
      </c>
    </row>
    <row r="77" spans="1:8" x14ac:dyDescent="0.3">
      <c r="A77" s="16" t="s">
        <v>77</v>
      </c>
      <c r="B77" s="16" t="s">
        <v>78</v>
      </c>
      <c r="C77" s="16" t="s">
        <v>66</v>
      </c>
      <c r="D77" s="18">
        <f t="shared" ca="1" si="3"/>
        <v>45852</v>
      </c>
      <c r="E77" s="7" t="s">
        <v>6</v>
      </c>
      <c r="F77" s="4" t="s">
        <v>8</v>
      </c>
      <c r="G77" s="16" t="s">
        <v>79</v>
      </c>
      <c r="H77" s="4" t="str">
        <f t="shared" ca="1" si="4"/>
        <v>4 days left</v>
      </c>
    </row>
    <row r="78" spans="1:8" x14ac:dyDescent="0.3">
      <c r="A78" s="16" t="s">
        <v>77</v>
      </c>
      <c r="B78" s="16" t="s">
        <v>78</v>
      </c>
      <c r="C78" s="16" t="s">
        <v>66</v>
      </c>
      <c r="D78" s="18">
        <f t="shared" ca="1" si="3"/>
        <v>45852</v>
      </c>
      <c r="E78" s="7" t="s">
        <v>3</v>
      </c>
      <c r="F78" s="4" t="s">
        <v>9</v>
      </c>
      <c r="G78" s="16" t="s">
        <v>79</v>
      </c>
      <c r="H78" s="4" t="str">
        <f t="shared" ca="1" si="4"/>
        <v>4 days left</v>
      </c>
    </row>
    <row r="79" spans="1:8" x14ac:dyDescent="0.3">
      <c r="A79" s="16" t="s">
        <v>77</v>
      </c>
      <c r="B79" s="16" t="s">
        <v>78</v>
      </c>
      <c r="C79" s="16" t="s">
        <v>66</v>
      </c>
      <c r="D79" s="18">
        <f t="shared" ca="1" si="3"/>
        <v>45852</v>
      </c>
      <c r="E79" s="7" t="s">
        <v>4</v>
      </c>
      <c r="F79" s="4" t="s">
        <v>10</v>
      </c>
      <c r="G79" s="16" t="s">
        <v>79</v>
      </c>
      <c r="H79" s="4" t="str">
        <f t="shared" ca="1" si="4"/>
        <v>4 days left</v>
      </c>
    </row>
    <row r="80" spans="1:8" x14ac:dyDescent="0.3">
      <c r="A80" s="16" t="s">
        <v>77</v>
      </c>
      <c r="B80" s="16" t="s">
        <v>78</v>
      </c>
      <c r="C80" s="16" t="s">
        <v>66</v>
      </c>
      <c r="D80" s="18">
        <f t="shared" ca="1" si="3"/>
        <v>45852</v>
      </c>
      <c r="E80" s="7" t="s">
        <v>5</v>
      </c>
      <c r="F80" s="4" t="s">
        <v>8</v>
      </c>
      <c r="G80" s="16" t="s">
        <v>79</v>
      </c>
      <c r="H80" s="4" t="str">
        <f t="shared" ca="1" si="4"/>
        <v/>
      </c>
    </row>
    <row r="81" spans="1:8" x14ac:dyDescent="0.3">
      <c r="A81" s="16" t="s">
        <v>77</v>
      </c>
      <c r="B81" s="16" t="s">
        <v>78</v>
      </c>
      <c r="C81" s="16" t="s">
        <v>66</v>
      </c>
      <c r="D81" s="18">
        <f t="shared" ca="1" si="3"/>
        <v>45852</v>
      </c>
      <c r="E81" s="7" t="s">
        <v>6</v>
      </c>
      <c r="F81" s="4" t="s">
        <v>9</v>
      </c>
      <c r="G81" s="16" t="s">
        <v>79</v>
      </c>
      <c r="H81" s="4" t="str">
        <f t="shared" ca="1" si="4"/>
        <v>4 days left</v>
      </c>
    </row>
    <row r="82" spans="1:8" x14ac:dyDescent="0.3">
      <c r="A82" s="16" t="s">
        <v>77</v>
      </c>
      <c r="B82" s="16" t="s">
        <v>78</v>
      </c>
      <c r="C82" s="16" t="s">
        <v>66</v>
      </c>
      <c r="D82" s="18">
        <f t="shared" ca="1" si="3"/>
        <v>45852</v>
      </c>
      <c r="E82" s="7" t="s">
        <v>3</v>
      </c>
      <c r="F82" s="4" t="s">
        <v>10</v>
      </c>
      <c r="G82" s="16" t="s">
        <v>79</v>
      </c>
      <c r="H82" s="4" t="str">
        <f t="shared" ca="1" si="4"/>
        <v>4 days left</v>
      </c>
    </row>
    <row r="83" spans="1:8" x14ac:dyDescent="0.3">
      <c r="A83" s="16" t="s">
        <v>77</v>
      </c>
      <c r="B83" s="16" t="s">
        <v>78</v>
      </c>
      <c r="C83" s="16" t="s">
        <v>66</v>
      </c>
      <c r="D83" s="18">
        <f t="shared" ca="1" si="3"/>
        <v>45852</v>
      </c>
      <c r="E83" s="7" t="s">
        <v>4</v>
      </c>
      <c r="F83" s="4" t="s">
        <v>8</v>
      </c>
      <c r="G83" s="16" t="s">
        <v>79</v>
      </c>
      <c r="H83" s="4" t="str">
        <f t="shared" ca="1" si="4"/>
        <v>4 days left</v>
      </c>
    </row>
    <row r="84" spans="1:8" x14ac:dyDescent="0.3">
      <c r="A84" s="16" t="s">
        <v>77</v>
      </c>
      <c r="B84" s="16" t="s">
        <v>78</v>
      </c>
      <c r="C84" s="16" t="s">
        <v>66</v>
      </c>
      <c r="D84" s="18">
        <f t="shared" ca="1" si="3"/>
        <v>45852</v>
      </c>
      <c r="E84" s="7" t="s">
        <v>5</v>
      </c>
      <c r="F84" s="4" t="s">
        <v>9</v>
      </c>
      <c r="G84" s="16" t="s">
        <v>79</v>
      </c>
      <c r="H84" s="4" t="str">
        <f t="shared" ca="1" si="4"/>
        <v/>
      </c>
    </row>
    <row r="85" spans="1:8" x14ac:dyDescent="0.3">
      <c r="A85" s="16" t="s">
        <v>77</v>
      </c>
      <c r="B85" s="16" t="s">
        <v>78</v>
      </c>
      <c r="C85" s="16" t="s">
        <v>66</v>
      </c>
      <c r="D85" s="18">
        <f t="shared" ca="1" si="3"/>
        <v>45852</v>
      </c>
      <c r="E85" s="7" t="s">
        <v>6</v>
      </c>
      <c r="F85" s="4" t="s">
        <v>10</v>
      </c>
      <c r="G85" s="16" t="s">
        <v>79</v>
      </c>
      <c r="H85" s="4" t="str">
        <f t="shared" ca="1" si="4"/>
        <v>4 days left</v>
      </c>
    </row>
    <row r="86" spans="1:8" x14ac:dyDescent="0.3">
      <c r="A86" s="16" t="s">
        <v>77</v>
      </c>
      <c r="B86" s="16" t="s">
        <v>78</v>
      </c>
      <c r="C86" s="16" t="s">
        <v>66</v>
      </c>
      <c r="D86" s="18">
        <f t="shared" ca="1" si="3"/>
        <v>45852</v>
      </c>
      <c r="E86" s="7" t="s">
        <v>3</v>
      </c>
      <c r="F86" s="4" t="s">
        <v>8</v>
      </c>
      <c r="G86" s="16" t="s">
        <v>79</v>
      </c>
      <c r="H86" s="4" t="str">
        <f t="shared" ca="1" si="4"/>
        <v>4 days left</v>
      </c>
    </row>
    <row r="87" spans="1:8" x14ac:dyDescent="0.3">
      <c r="A87" s="16" t="s">
        <v>77</v>
      </c>
      <c r="B87" s="16" t="s">
        <v>78</v>
      </c>
      <c r="C87" s="16" t="s">
        <v>66</v>
      </c>
      <c r="D87" s="18">
        <f t="shared" ca="1" si="3"/>
        <v>45852</v>
      </c>
      <c r="E87" s="7" t="s">
        <v>4</v>
      </c>
      <c r="F87" s="4" t="s">
        <v>9</v>
      </c>
      <c r="G87" s="16" t="s">
        <v>79</v>
      </c>
      <c r="H87" s="4" t="str">
        <f t="shared" ca="1" si="4"/>
        <v>4 days left</v>
      </c>
    </row>
    <row r="88" spans="1:8" x14ac:dyDescent="0.3">
      <c r="A88" s="16" t="s">
        <v>77</v>
      </c>
      <c r="B88" s="16" t="s">
        <v>78</v>
      </c>
      <c r="C88" s="16" t="s">
        <v>66</v>
      </c>
      <c r="D88" s="18">
        <f t="shared" ca="1" si="3"/>
        <v>45852</v>
      </c>
      <c r="E88" s="7" t="s">
        <v>5</v>
      </c>
      <c r="F88" s="4" t="s">
        <v>10</v>
      </c>
      <c r="G88" s="16" t="s">
        <v>79</v>
      </c>
      <c r="H88" s="4" t="str">
        <f t="shared" ca="1" si="4"/>
        <v/>
      </c>
    </row>
    <row r="89" spans="1:8" x14ac:dyDescent="0.3">
      <c r="A89" s="16" t="s">
        <v>77</v>
      </c>
      <c r="B89" s="16" t="s">
        <v>78</v>
      </c>
      <c r="C89" s="16" t="s">
        <v>66</v>
      </c>
      <c r="D89" s="18">
        <f t="shared" ca="1" si="3"/>
        <v>45852</v>
      </c>
      <c r="E89" s="7" t="s">
        <v>6</v>
      </c>
      <c r="F89" s="4" t="s">
        <v>8</v>
      </c>
      <c r="G89" s="16" t="s">
        <v>79</v>
      </c>
      <c r="H89" s="4" t="str">
        <f t="shared" ca="1" si="4"/>
        <v>4 days left</v>
      </c>
    </row>
    <row r="90" spans="1:8" x14ac:dyDescent="0.3">
      <c r="A90" s="16" t="s">
        <v>77</v>
      </c>
      <c r="B90" s="16" t="s">
        <v>78</v>
      </c>
      <c r="C90" s="16" t="s">
        <v>66</v>
      </c>
      <c r="D90" s="18">
        <f t="shared" ca="1" si="3"/>
        <v>45852</v>
      </c>
      <c r="E90" s="7" t="s">
        <v>3</v>
      </c>
      <c r="F90" s="4" t="s">
        <v>9</v>
      </c>
      <c r="G90" s="16" t="s">
        <v>79</v>
      </c>
      <c r="H90" s="4" t="str">
        <f t="shared" ca="1" si="4"/>
        <v>4 days left</v>
      </c>
    </row>
    <row r="91" spans="1:8" x14ac:dyDescent="0.3">
      <c r="A91" s="16" t="s">
        <v>77</v>
      </c>
      <c r="B91" s="16" t="s">
        <v>78</v>
      </c>
      <c r="C91" s="16" t="s">
        <v>66</v>
      </c>
      <c r="D91" s="18">
        <f t="shared" ca="1" si="3"/>
        <v>45852</v>
      </c>
      <c r="E91" s="7" t="s">
        <v>4</v>
      </c>
      <c r="F91" s="4" t="s">
        <v>10</v>
      </c>
      <c r="G91" s="16" t="s">
        <v>79</v>
      </c>
      <c r="H91" s="4" t="str">
        <f t="shared" ca="1" si="4"/>
        <v>4 days left</v>
      </c>
    </row>
    <row r="92" spans="1:8" x14ac:dyDescent="0.3">
      <c r="A92" s="16" t="s">
        <v>77</v>
      </c>
      <c r="B92" s="16" t="s">
        <v>78</v>
      </c>
      <c r="C92" s="16" t="s">
        <v>66</v>
      </c>
      <c r="D92" s="18">
        <f ca="1">TODAY() + 5</f>
        <v>45853</v>
      </c>
      <c r="E92" s="7" t="s">
        <v>5</v>
      </c>
      <c r="F92" s="4" t="s">
        <v>8</v>
      </c>
      <c r="G92" s="16" t="s">
        <v>79</v>
      </c>
      <c r="H92" s="4" t="str">
        <f t="shared" ca="1" si="4"/>
        <v/>
      </c>
    </row>
    <row r="93" spans="1:8" x14ac:dyDescent="0.3">
      <c r="A93" s="16" t="s">
        <v>77</v>
      </c>
      <c r="B93" s="16" t="s">
        <v>78</v>
      </c>
      <c r="C93" s="16" t="s">
        <v>66</v>
      </c>
      <c r="D93" s="18">
        <f t="shared" ref="D93:D101" ca="1" si="5">TODAY() + 5</f>
        <v>45853</v>
      </c>
      <c r="E93" s="7" t="s">
        <v>6</v>
      </c>
      <c r="F93" s="4" t="s">
        <v>9</v>
      </c>
      <c r="G93" s="16" t="s">
        <v>79</v>
      </c>
      <c r="H93" s="4" t="str">
        <f t="shared" ca="1" si="4"/>
        <v>5 days left</v>
      </c>
    </row>
    <row r="94" spans="1:8" x14ac:dyDescent="0.3">
      <c r="A94" s="16" t="s">
        <v>77</v>
      </c>
      <c r="B94" s="16" t="s">
        <v>78</v>
      </c>
      <c r="C94" s="16" t="s">
        <v>66</v>
      </c>
      <c r="D94" s="18">
        <f t="shared" ca="1" si="5"/>
        <v>45853</v>
      </c>
      <c r="E94" s="7" t="s">
        <v>3</v>
      </c>
      <c r="F94" s="4" t="s">
        <v>10</v>
      </c>
      <c r="G94" s="16" t="s">
        <v>79</v>
      </c>
      <c r="H94" s="4" t="str">
        <f t="shared" ca="1" si="4"/>
        <v>5 days left</v>
      </c>
    </row>
    <row r="95" spans="1:8" x14ac:dyDescent="0.3">
      <c r="A95" s="16" t="s">
        <v>77</v>
      </c>
      <c r="B95" s="16" t="s">
        <v>78</v>
      </c>
      <c r="C95" s="16" t="s">
        <v>66</v>
      </c>
      <c r="D95" s="18">
        <f t="shared" ca="1" si="5"/>
        <v>45853</v>
      </c>
      <c r="E95" s="7" t="s">
        <v>4</v>
      </c>
      <c r="F95" s="4" t="s">
        <v>8</v>
      </c>
      <c r="G95" s="16" t="s">
        <v>79</v>
      </c>
      <c r="H95" s="4" t="str">
        <f t="shared" ca="1" si="4"/>
        <v>5 days left</v>
      </c>
    </row>
    <row r="96" spans="1:8" x14ac:dyDescent="0.3">
      <c r="A96" s="16" t="s">
        <v>77</v>
      </c>
      <c r="B96" s="16" t="s">
        <v>78</v>
      </c>
      <c r="C96" s="16" t="s">
        <v>66</v>
      </c>
      <c r="D96" s="18">
        <f t="shared" ca="1" si="5"/>
        <v>45853</v>
      </c>
      <c r="E96" s="7" t="s">
        <v>5</v>
      </c>
      <c r="F96" s="4" t="s">
        <v>9</v>
      </c>
      <c r="G96" s="16" t="s">
        <v>79</v>
      </c>
      <c r="H96" s="4" t="str">
        <f t="shared" ca="1" si="4"/>
        <v/>
      </c>
    </row>
    <row r="97" spans="1:8" x14ac:dyDescent="0.3">
      <c r="A97" s="16" t="s">
        <v>77</v>
      </c>
      <c r="B97" s="16" t="s">
        <v>78</v>
      </c>
      <c r="C97" s="16" t="s">
        <v>66</v>
      </c>
      <c r="D97" s="18">
        <f t="shared" ca="1" si="5"/>
        <v>45853</v>
      </c>
      <c r="E97" s="7" t="s">
        <v>6</v>
      </c>
      <c r="F97" s="4" t="s">
        <v>10</v>
      </c>
      <c r="G97" s="16" t="s">
        <v>79</v>
      </c>
      <c r="H97" s="4" t="str">
        <f t="shared" ca="1" si="4"/>
        <v>5 days left</v>
      </c>
    </row>
    <row r="98" spans="1:8" x14ac:dyDescent="0.3">
      <c r="A98" s="16" t="s">
        <v>77</v>
      </c>
      <c r="B98" s="16" t="s">
        <v>78</v>
      </c>
      <c r="C98" s="16" t="s">
        <v>66</v>
      </c>
      <c r="D98" s="18">
        <f t="shared" ca="1" si="5"/>
        <v>45853</v>
      </c>
      <c r="E98" s="7" t="s">
        <v>3</v>
      </c>
      <c r="F98" s="4" t="s">
        <v>8</v>
      </c>
      <c r="G98" s="16" t="s">
        <v>79</v>
      </c>
      <c r="H98" s="4" t="str">
        <f t="shared" ca="1" si="4"/>
        <v>5 days left</v>
      </c>
    </row>
    <row r="99" spans="1:8" x14ac:dyDescent="0.3">
      <c r="A99" s="16" t="s">
        <v>77</v>
      </c>
      <c r="B99" s="16" t="s">
        <v>78</v>
      </c>
      <c r="C99" s="16" t="s">
        <v>66</v>
      </c>
      <c r="D99" s="18">
        <f t="shared" ca="1" si="5"/>
        <v>45853</v>
      </c>
      <c r="E99" s="7" t="s">
        <v>4</v>
      </c>
      <c r="F99" s="4" t="s">
        <v>9</v>
      </c>
      <c r="G99" s="16" t="s">
        <v>79</v>
      </c>
      <c r="H99" s="4" t="str">
        <f t="shared" ca="1" si="4"/>
        <v>5 days left</v>
      </c>
    </row>
    <row r="100" spans="1:8" x14ac:dyDescent="0.3">
      <c r="A100" s="16" t="s">
        <v>77</v>
      </c>
      <c r="B100" s="16" t="s">
        <v>78</v>
      </c>
      <c r="C100" s="16" t="s">
        <v>66</v>
      </c>
      <c r="D100" s="18">
        <f t="shared" ca="1" si="5"/>
        <v>45853</v>
      </c>
      <c r="E100" s="7" t="s">
        <v>5</v>
      </c>
      <c r="F100" s="4" t="s">
        <v>10</v>
      </c>
      <c r="G100" s="16" t="s">
        <v>79</v>
      </c>
      <c r="H100" s="4" t="str">
        <f t="shared" ca="1" si="4"/>
        <v/>
      </c>
    </row>
    <row r="101" spans="1:8" x14ac:dyDescent="0.3">
      <c r="A101" s="16" t="s">
        <v>77</v>
      </c>
      <c r="B101" s="16" t="s">
        <v>78</v>
      </c>
      <c r="C101" s="16" t="s">
        <v>66</v>
      </c>
      <c r="D101" s="18">
        <f t="shared" ca="1" si="5"/>
        <v>45853</v>
      </c>
      <c r="E101" s="7" t="s">
        <v>6</v>
      </c>
      <c r="F101" s="4" t="s">
        <v>8</v>
      </c>
      <c r="G101" s="16" t="s">
        <v>79</v>
      </c>
      <c r="H101" s="4" t="str">
        <f t="shared" ca="1" si="4"/>
        <v>5 days left</v>
      </c>
    </row>
  </sheetData>
  <conditionalFormatting sqref="E2:E101">
    <cfRule type="containsText" dxfId="8" priority="3" operator="containsText" text="Not Started">
      <formula>NOT(ISERROR(SEARCH("Not Started",E2)))</formula>
    </cfRule>
    <cfRule type="containsText" dxfId="7" priority="4" operator="containsText" text="Overdue">
      <formula>NOT(ISERROR(SEARCH("Overdue",E2)))</formula>
    </cfRule>
    <cfRule type="containsText" dxfId="6" priority="5" operator="containsText" text="Completed">
      <formula>NOT(ISERROR(SEARCH("Completed",E2)))</formula>
    </cfRule>
    <cfRule type="containsText" dxfId="5" priority="6" operator="containsText" text="In Progress">
      <formula>NOT(ISERROR(SEARCH("In Progress",E2)))</formula>
    </cfRule>
  </conditionalFormatting>
  <conditionalFormatting sqref="H2:H101">
    <cfRule type="cellIs" dxfId="4" priority="1" operator="lessThan">
      <formula>7</formula>
    </cfRule>
    <cfRule type="containsText" dxfId="3" priority="2" operator="containsText" text="Overdue">
      <formula>NOT(ISERROR(SEARCH("Overdue",H2)))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74C3D71-8CAC-479B-AE3E-3FA9B9E977E8}">
          <x14:formula1>
            <xm:f>'Categories and Setup'!$A$2:$A$5</xm:f>
          </x14:formula1>
          <xm:sqref>E2:E101</xm:sqref>
        </x14:dataValidation>
        <x14:dataValidation type="list" allowBlank="1" showInputMessage="1" showErrorMessage="1" xr:uid="{EF2CEBAD-0C10-4E1F-8845-4A76FAA051FE}">
          <x14:formula1>
            <xm:f>'Categories and Setup'!$C$2:$C$4</xm:f>
          </x14:formula1>
          <xm:sqref>F2:F101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EFF7-2025-4E1F-83C9-83213D114CE3}">
  <dimension ref="A1:E101"/>
  <sheetViews>
    <sheetView zoomScale="137" workbookViewId="0">
      <selection sqref="A1:E101"/>
    </sheetView>
  </sheetViews>
  <sheetFormatPr defaultRowHeight="14.4" x14ac:dyDescent="0.3"/>
  <cols>
    <col min="1" max="1" width="15.6640625" customWidth="1"/>
    <col min="2" max="2" width="15" customWidth="1"/>
    <col min="3" max="3" width="17.6640625" customWidth="1"/>
    <col min="4" max="4" width="15.109375" customWidth="1"/>
    <col min="5" max="5" width="17.77734375" customWidth="1"/>
  </cols>
  <sheetData>
    <row r="1" spans="1:5" ht="30.6" customHeight="1" x14ac:dyDescent="0.3">
      <c r="A1" s="20" t="s">
        <v>44</v>
      </c>
      <c r="B1" s="20" t="s">
        <v>45</v>
      </c>
      <c r="C1" s="20" t="s">
        <v>46</v>
      </c>
      <c r="D1" s="20" t="s">
        <v>19</v>
      </c>
      <c r="E1" s="20" t="s">
        <v>35</v>
      </c>
    </row>
    <row r="2" spans="1:5" x14ac:dyDescent="0.3">
      <c r="A2" s="11" t="s">
        <v>66</v>
      </c>
      <c r="B2" s="11" t="s">
        <v>80</v>
      </c>
      <c r="C2" s="11" t="s">
        <v>81</v>
      </c>
      <c r="D2" s="7" t="s">
        <v>20</v>
      </c>
      <c r="E2" s="11" t="s">
        <v>74</v>
      </c>
    </row>
    <row r="3" spans="1:5" x14ac:dyDescent="0.3">
      <c r="A3" s="11" t="s">
        <v>66</v>
      </c>
      <c r="B3" s="11" t="s">
        <v>80</v>
      </c>
      <c r="C3" s="11" t="s">
        <v>81</v>
      </c>
      <c r="D3" s="7" t="s">
        <v>21</v>
      </c>
      <c r="E3" s="11" t="s">
        <v>74</v>
      </c>
    </row>
    <row r="4" spans="1:5" x14ac:dyDescent="0.3">
      <c r="A4" s="11" t="s">
        <v>66</v>
      </c>
      <c r="B4" s="11" t="s">
        <v>80</v>
      </c>
      <c r="C4" s="11" t="s">
        <v>81</v>
      </c>
      <c r="D4" s="7" t="s">
        <v>22</v>
      </c>
      <c r="E4" s="11" t="s">
        <v>74</v>
      </c>
    </row>
    <row r="5" spans="1:5" x14ac:dyDescent="0.3">
      <c r="A5" s="11" t="s">
        <v>66</v>
      </c>
      <c r="B5" s="11" t="s">
        <v>80</v>
      </c>
      <c r="C5" s="11" t="s">
        <v>81</v>
      </c>
      <c r="D5" s="7" t="s">
        <v>23</v>
      </c>
      <c r="E5" s="11" t="s">
        <v>74</v>
      </c>
    </row>
    <row r="6" spans="1:5" x14ac:dyDescent="0.3">
      <c r="A6" s="11" t="s">
        <v>66</v>
      </c>
      <c r="B6" s="11" t="s">
        <v>80</v>
      </c>
      <c r="C6" s="11" t="s">
        <v>81</v>
      </c>
      <c r="D6" s="7" t="s">
        <v>20</v>
      </c>
      <c r="E6" s="11" t="s">
        <v>74</v>
      </c>
    </row>
    <row r="7" spans="1:5" x14ac:dyDescent="0.3">
      <c r="A7" s="11" t="s">
        <v>66</v>
      </c>
      <c r="B7" s="11" t="s">
        <v>80</v>
      </c>
      <c r="C7" s="11" t="s">
        <v>81</v>
      </c>
      <c r="D7" s="7" t="s">
        <v>21</v>
      </c>
      <c r="E7" s="11" t="s">
        <v>74</v>
      </c>
    </row>
    <row r="8" spans="1:5" x14ac:dyDescent="0.3">
      <c r="A8" s="11" t="s">
        <v>66</v>
      </c>
      <c r="B8" s="11" t="s">
        <v>80</v>
      </c>
      <c r="C8" s="11" t="s">
        <v>81</v>
      </c>
      <c r="D8" s="7" t="s">
        <v>22</v>
      </c>
      <c r="E8" s="11" t="s">
        <v>74</v>
      </c>
    </row>
    <row r="9" spans="1:5" x14ac:dyDescent="0.3">
      <c r="A9" s="11" t="s">
        <v>66</v>
      </c>
      <c r="B9" s="11" t="s">
        <v>80</v>
      </c>
      <c r="C9" s="11" t="s">
        <v>81</v>
      </c>
      <c r="D9" s="7" t="s">
        <v>23</v>
      </c>
      <c r="E9" s="11" t="s">
        <v>74</v>
      </c>
    </row>
    <row r="10" spans="1:5" x14ac:dyDescent="0.3">
      <c r="A10" s="11" t="s">
        <v>66</v>
      </c>
      <c r="B10" s="11" t="s">
        <v>80</v>
      </c>
      <c r="C10" s="11" t="s">
        <v>81</v>
      </c>
      <c r="D10" s="7" t="s">
        <v>20</v>
      </c>
      <c r="E10" s="11" t="s">
        <v>74</v>
      </c>
    </row>
    <row r="11" spans="1:5" x14ac:dyDescent="0.3">
      <c r="A11" s="11" t="s">
        <v>66</v>
      </c>
      <c r="B11" s="11" t="s">
        <v>80</v>
      </c>
      <c r="C11" s="11" t="s">
        <v>81</v>
      </c>
      <c r="D11" s="7" t="s">
        <v>21</v>
      </c>
      <c r="E11" s="11" t="s">
        <v>74</v>
      </c>
    </row>
    <row r="12" spans="1:5" x14ac:dyDescent="0.3">
      <c r="A12" s="11" t="s">
        <v>66</v>
      </c>
      <c r="B12" s="11" t="s">
        <v>80</v>
      </c>
      <c r="C12" s="11" t="s">
        <v>81</v>
      </c>
      <c r="D12" s="7" t="s">
        <v>22</v>
      </c>
      <c r="E12" s="11" t="s">
        <v>74</v>
      </c>
    </row>
    <row r="13" spans="1:5" x14ac:dyDescent="0.3">
      <c r="A13" s="11" t="s">
        <v>66</v>
      </c>
      <c r="B13" s="11" t="s">
        <v>80</v>
      </c>
      <c r="C13" s="11" t="s">
        <v>81</v>
      </c>
      <c r="D13" s="7" t="s">
        <v>23</v>
      </c>
      <c r="E13" s="11" t="s">
        <v>74</v>
      </c>
    </row>
    <row r="14" spans="1:5" x14ac:dyDescent="0.3">
      <c r="A14" s="11" t="s">
        <v>66</v>
      </c>
      <c r="B14" s="11" t="s">
        <v>80</v>
      </c>
      <c r="C14" s="11" t="s">
        <v>81</v>
      </c>
      <c r="D14" s="7" t="s">
        <v>20</v>
      </c>
      <c r="E14" s="11" t="s">
        <v>74</v>
      </c>
    </row>
    <row r="15" spans="1:5" x14ac:dyDescent="0.3">
      <c r="A15" s="11" t="s">
        <v>66</v>
      </c>
      <c r="B15" s="11" t="s">
        <v>80</v>
      </c>
      <c r="C15" s="11" t="s">
        <v>81</v>
      </c>
      <c r="D15" s="7" t="s">
        <v>21</v>
      </c>
      <c r="E15" s="11" t="s">
        <v>74</v>
      </c>
    </row>
    <row r="16" spans="1:5" x14ac:dyDescent="0.3">
      <c r="A16" s="11" t="s">
        <v>66</v>
      </c>
      <c r="B16" s="11" t="s">
        <v>80</v>
      </c>
      <c r="C16" s="11" t="s">
        <v>81</v>
      </c>
      <c r="D16" s="7" t="s">
        <v>22</v>
      </c>
      <c r="E16" s="11" t="s">
        <v>74</v>
      </c>
    </row>
    <row r="17" spans="1:5" x14ac:dyDescent="0.3">
      <c r="A17" s="11" t="s">
        <v>66</v>
      </c>
      <c r="B17" s="11" t="s">
        <v>80</v>
      </c>
      <c r="C17" s="11" t="s">
        <v>81</v>
      </c>
      <c r="D17" s="7" t="s">
        <v>23</v>
      </c>
      <c r="E17" s="11" t="s">
        <v>74</v>
      </c>
    </row>
    <row r="18" spans="1:5" x14ac:dyDescent="0.3">
      <c r="A18" s="11" t="s">
        <v>66</v>
      </c>
      <c r="B18" s="11" t="s">
        <v>80</v>
      </c>
      <c r="C18" s="11" t="s">
        <v>81</v>
      </c>
      <c r="D18" s="7" t="s">
        <v>20</v>
      </c>
      <c r="E18" s="11" t="s">
        <v>74</v>
      </c>
    </row>
    <row r="19" spans="1:5" x14ac:dyDescent="0.3">
      <c r="A19" s="11" t="s">
        <v>66</v>
      </c>
      <c r="B19" s="11" t="s">
        <v>80</v>
      </c>
      <c r="C19" s="11" t="s">
        <v>81</v>
      </c>
      <c r="D19" s="7" t="s">
        <v>21</v>
      </c>
      <c r="E19" s="11" t="s">
        <v>74</v>
      </c>
    </row>
    <row r="20" spans="1:5" x14ac:dyDescent="0.3">
      <c r="A20" s="11" t="s">
        <v>66</v>
      </c>
      <c r="B20" s="11" t="s">
        <v>80</v>
      </c>
      <c r="C20" s="11" t="s">
        <v>81</v>
      </c>
      <c r="D20" s="7" t="s">
        <v>22</v>
      </c>
      <c r="E20" s="11" t="s">
        <v>74</v>
      </c>
    </row>
    <row r="21" spans="1:5" x14ac:dyDescent="0.3">
      <c r="A21" s="11" t="s">
        <v>66</v>
      </c>
      <c r="B21" s="11" t="s">
        <v>80</v>
      </c>
      <c r="C21" s="11" t="s">
        <v>81</v>
      </c>
      <c r="D21" s="7" t="s">
        <v>23</v>
      </c>
      <c r="E21" s="11" t="s">
        <v>74</v>
      </c>
    </row>
    <row r="22" spans="1:5" x14ac:dyDescent="0.3">
      <c r="A22" s="11" t="s">
        <v>66</v>
      </c>
      <c r="B22" s="11" t="s">
        <v>80</v>
      </c>
      <c r="C22" s="11" t="s">
        <v>81</v>
      </c>
      <c r="D22" s="7" t="s">
        <v>20</v>
      </c>
      <c r="E22" s="11" t="s">
        <v>74</v>
      </c>
    </row>
    <row r="23" spans="1:5" x14ac:dyDescent="0.3">
      <c r="A23" s="11" t="s">
        <v>66</v>
      </c>
      <c r="B23" s="11" t="s">
        <v>80</v>
      </c>
      <c r="C23" s="11" t="s">
        <v>81</v>
      </c>
      <c r="D23" s="7" t="s">
        <v>21</v>
      </c>
      <c r="E23" s="11" t="s">
        <v>74</v>
      </c>
    </row>
    <row r="24" spans="1:5" x14ac:dyDescent="0.3">
      <c r="A24" s="11" t="s">
        <v>66</v>
      </c>
      <c r="B24" s="11" t="s">
        <v>80</v>
      </c>
      <c r="C24" s="11" t="s">
        <v>81</v>
      </c>
      <c r="D24" s="7" t="s">
        <v>22</v>
      </c>
      <c r="E24" s="11" t="s">
        <v>74</v>
      </c>
    </row>
    <row r="25" spans="1:5" x14ac:dyDescent="0.3">
      <c r="A25" s="11" t="s">
        <v>66</v>
      </c>
      <c r="B25" s="11" t="s">
        <v>80</v>
      </c>
      <c r="C25" s="11" t="s">
        <v>81</v>
      </c>
      <c r="D25" s="7" t="s">
        <v>23</v>
      </c>
      <c r="E25" s="11" t="s">
        <v>74</v>
      </c>
    </row>
    <row r="26" spans="1:5" x14ac:dyDescent="0.3">
      <c r="A26" s="11" t="s">
        <v>66</v>
      </c>
      <c r="B26" s="11" t="s">
        <v>80</v>
      </c>
      <c r="C26" s="11" t="s">
        <v>81</v>
      </c>
      <c r="D26" s="7" t="s">
        <v>20</v>
      </c>
      <c r="E26" s="11" t="s">
        <v>74</v>
      </c>
    </row>
    <row r="27" spans="1:5" x14ac:dyDescent="0.3">
      <c r="A27" s="11" t="s">
        <v>66</v>
      </c>
      <c r="B27" s="11" t="s">
        <v>80</v>
      </c>
      <c r="C27" s="11" t="s">
        <v>81</v>
      </c>
      <c r="D27" s="7" t="s">
        <v>21</v>
      </c>
      <c r="E27" s="11" t="s">
        <v>74</v>
      </c>
    </row>
    <row r="28" spans="1:5" x14ac:dyDescent="0.3">
      <c r="A28" s="11" t="s">
        <v>66</v>
      </c>
      <c r="B28" s="11" t="s">
        <v>80</v>
      </c>
      <c r="C28" s="11" t="s">
        <v>81</v>
      </c>
      <c r="D28" s="7" t="s">
        <v>22</v>
      </c>
      <c r="E28" s="11" t="s">
        <v>74</v>
      </c>
    </row>
    <row r="29" spans="1:5" x14ac:dyDescent="0.3">
      <c r="A29" s="11" t="s">
        <v>66</v>
      </c>
      <c r="B29" s="11" t="s">
        <v>80</v>
      </c>
      <c r="C29" s="11" t="s">
        <v>81</v>
      </c>
      <c r="D29" s="7" t="s">
        <v>23</v>
      </c>
      <c r="E29" s="11" t="s">
        <v>74</v>
      </c>
    </row>
    <row r="30" spans="1:5" x14ac:dyDescent="0.3">
      <c r="A30" s="11" t="s">
        <v>66</v>
      </c>
      <c r="B30" s="11" t="s">
        <v>80</v>
      </c>
      <c r="C30" s="11" t="s">
        <v>81</v>
      </c>
      <c r="D30" s="7" t="s">
        <v>20</v>
      </c>
      <c r="E30" s="11" t="s">
        <v>74</v>
      </c>
    </row>
    <row r="31" spans="1:5" x14ac:dyDescent="0.3">
      <c r="A31" s="11" t="s">
        <v>66</v>
      </c>
      <c r="B31" s="11" t="s">
        <v>80</v>
      </c>
      <c r="C31" s="11" t="s">
        <v>81</v>
      </c>
      <c r="D31" s="7" t="s">
        <v>21</v>
      </c>
      <c r="E31" s="11" t="s">
        <v>74</v>
      </c>
    </row>
    <row r="32" spans="1:5" x14ac:dyDescent="0.3">
      <c r="A32" s="11" t="s">
        <v>66</v>
      </c>
      <c r="B32" s="11" t="s">
        <v>80</v>
      </c>
      <c r="C32" s="11" t="s">
        <v>81</v>
      </c>
      <c r="D32" s="7" t="s">
        <v>22</v>
      </c>
      <c r="E32" s="11" t="s">
        <v>74</v>
      </c>
    </row>
    <row r="33" spans="1:5" x14ac:dyDescent="0.3">
      <c r="A33" s="11" t="s">
        <v>66</v>
      </c>
      <c r="B33" s="11" t="s">
        <v>80</v>
      </c>
      <c r="C33" s="11" t="s">
        <v>81</v>
      </c>
      <c r="D33" s="7" t="s">
        <v>23</v>
      </c>
      <c r="E33" s="11" t="s">
        <v>74</v>
      </c>
    </row>
    <row r="34" spans="1:5" x14ac:dyDescent="0.3">
      <c r="A34" s="11" t="s">
        <v>66</v>
      </c>
      <c r="B34" s="11" t="s">
        <v>80</v>
      </c>
      <c r="C34" s="11" t="s">
        <v>81</v>
      </c>
      <c r="D34" s="7" t="s">
        <v>20</v>
      </c>
      <c r="E34" s="11" t="s">
        <v>74</v>
      </c>
    </row>
    <row r="35" spans="1:5" x14ac:dyDescent="0.3">
      <c r="A35" s="11" t="s">
        <v>66</v>
      </c>
      <c r="B35" s="11" t="s">
        <v>80</v>
      </c>
      <c r="C35" s="11" t="s">
        <v>81</v>
      </c>
      <c r="D35" s="7" t="s">
        <v>21</v>
      </c>
      <c r="E35" s="11" t="s">
        <v>74</v>
      </c>
    </row>
    <row r="36" spans="1:5" x14ac:dyDescent="0.3">
      <c r="A36" s="11" t="s">
        <v>66</v>
      </c>
      <c r="B36" s="11" t="s">
        <v>80</v>
      </c>
      <c r="C36" s="11" t="s">
        <v>81</v>
      </c>
      <c r="D36" s="7" t="s">
        <v>22</v>
      </c>
      <c r="E36" s="11" t="s">
        <v>74</v>
      </c>
    </row>
    <row r="37" spans="1:5" x14ac:dyDescent="0.3">
      <c r="A37" s="11" t="s">
        <v>66</v>
      </c>
      <c r="B37" s="11" t="s">
        <v>80</v>
      </c>
      <c r="C37" s="11" t="s">
        <v>81</v>
      </c>
      <c r="D37" s="7" t="s">
        <v>23</v>
      </c>
      <c r="E37" s="11" t="s">
        <v>74</v>
      </c>
    </row>
    <row r="38" spans="1:5" x14ac:dyDescent="0.3">
      <c r="A38" s="11" t="s">
        <v>66</v>
      </c>
      <c r="B38" s="11" t="s">
        <v>80</v>
      </c>
      <c r="C38" s="11" t="s">
        <v>81</v>
      </c>
      <c r="D38" s="7" t="s">
        <v>20</v>
      </c>
      <c r="E38" s="11" t="s">
        <v>74</v>
      </c>
    </row>
    <row r="39" spans="1:5" x14ac:dyDescent="0.3">
      <c r="A39" s="11" t="s">
        <v>66</v>
      </c>
      <c r="B39" s="11" t="s">
        <v>80</v>
      </c>
      <c r="C39" s="11" t="s">
        <v>81</v>
      </c>
      <c r="D39" s="7" t="s">
        <v>21</v>
      </c>
      <c r="E39" s="11" t="s">
        <v>74</v>
      </c>
    </row>
    <row r="40" spans="1:5" x14ac:dyDescent="0.3">
      <c r="A40" s="11" t="s">
        <v>66</v>
      </c>
      <c r="B40" s="11" t="s">
        <v>80</v>
      </c>
      <c r="C40" s="11" t="s">
        <v>81</v>
      </c>
      <c r="D40" s="7" t="s">
        <v>22</v>
      </c>
      <c r="E40" s="11" t="s">
        <v>74</v>
      </c>
    </row>
    <row r="41" spans="1:5" x14ac:dyDescent="0.3">
      <c r="A41" s="11" t="s">
        <v>66</v>
      </c>
      <c r="B41" s="11" t="s">
        <v>80</v>
      </c>
      <c r="C41" s="11" t="s">
        <v>81</v>
      </c>
      <c r="D41" s="7" t="s">
        <v>23</v>
      </c>
      <c r="E41" s="11" t="s">
        <v>74</v>
      </c>
    </row>
    <row r="42" spans="1:5" x14ac:dyDescent="0.3">
      <c r="A42" s="11" t="s">
        <v>66</v>
      </c>
      <c r="B42" s="11" t="s">
        <v>80</v>
      </c>
      <c r="C42" s="11" t="s">
        <v>81</v>
      </c>
      <c r="D42" s="7" t="s">
        <v>20</v>
      </c>
      <c r="E42" s="11" t="s">
        <v>74</v>
      </c>
    </row>
    <row r="43" spans="1:5" x14ac:dyDescent="0.3">
      <c r="A43" s="11" t="s">
        <v>66</v>
      </c>
      <c r="B43" s="11" t="s">
        <v>80</v>
      </c>
      <c r="C43" s="11" t="s">
        <v>81</v>
      </c>
      <c r="D43" s="7" t="s">
        <v>21</v>
      </c>
      <c r="E43" s="11" t="s">
        <v>74</v>
      </c>
    </row>
    <row r="44" spans="1:5" x14ac:dyDescent="0.3">
      <c r="A44" s="11" t="s">
        <v>66</v>
      </c>
      <c r="B44" s="11" t="s">
        <v>80</v>
      </c>
      <c r="C44" s="11" t="s">
        <v>81</v>
      </c>
      <c r="D44" s="7" t="s">
        <v>22</v>
      </c>
      <c r="E44" s="11" t="s">
        <v>74</v>
      </c>
    </row>
    <row r="45" spans="1:5" x14ac:dyDescent="0.3">
      <c r="A45" s="11" t="s">
        <v>66</v>
      </c>
      <c r="B45" s="11" t="s">
        <v>80</v>
      </c>
      <c r="C45" s="11" t="s">
        <v>81</v>
      </c>
      <c r="D45" s="7" t="s">
        <v>23</v>
      </c>
      <c r="E45" s="11" t="s">
        <v>74</v>
      </c>
    </row>
    <row r="46" spans="1:5" x14ac:dyDescent="0.3">
      <c r="A46" s="11" t="s">
        <v>66</v>
      </c>
      <c r="B46" s="11" t="s">
        <v>80</v>
      </c>
      <c r="C46" s="11" t="s">
        <v>81</v>
      </c>
      <c r="D46" s="7" t="s">
        <v>20</v>
      </c>
      <c r="E46" s="11" t="s">
        <v>74</v>
      </c>
    </row>
    <row r="47" spans="1:5" x14ac:dyDescent="0.3">
      <c r="A47" s="11" t="s">
        <v>66</v>
      </c>
      <c r="B47" s="11" t="s">
        <v>80</v>
      </c>
      <c r="C47" s="11" t="s">
        <v>81</v>
      </c>
      <c r="D47" s="7" t="s">
        <v>21</v>
      </c>
      <c r="E47" s="11" t="s">
        <v>74</v>
      </c>
    </row>
    <row r="48" spans="1:5" x14ac:dyDescent="0.3">
      <c r="A48" s="11" t="s">
        <v>66</v>
      </c>
      <c r="B48" s="11" t="s">
        <v>80</v>
      </c>
      <c r="C48" s="11" t="s">
        <v>81</v>
      </c>
      <c r="D48" s="7" t="s">
        <v>22</v>
      </c>
      <c r="E48" s="11" t="s">
        <v>74</v>
      </c>
    </row>
    <row r="49" spans="1:5" x14ac:dyDescent="0.3">
      <c r="A49" s="11" t="s">
        <v>66</v>
      </c>
      <c r="B49" s="11" t="s">
        <v>80</v>
      </c>
      <c r="C49" s="11" t="s">
        <v>81</v>
      </c>
      <c r="D49" s="7" t="s">
        <v>23</v>
      </c>
      <c r="E49" s="11" t="s">
        <v>74</v>
      </c>
    </row>
    <row r="50" spans="1:5" x14ac:dyDescent="0.3">
      <c r="A50" s="11" t="s">
        <v>66</v>
      </c>
      <c r="B50" s="11" t="s">
        <v>80</v>
      </c>
      <c r="C50" s="11" t="s">
        <v>81</v>
      </c>
      <c r="D50" s="7" t="s">
        <v>20</v>
      </c>
      <c r="E50" s="11" t="s">
        <v>74</v>
      </c>
    </row>
    <row r="51" spans="1:5" x14ac:dyDescent="0.3">
      <c r="A51" s="11" t="s">
        <v>66</v>
      </c>
      <c r="B51" s="11" t="s">
        <v>80</v>
      </c>
      <c r="C51" s="11" t="s">
        <v>81</v>
      </c>
      <c r="D51" s="7" t="s">
        <v>21</v>
      </c>
      <c r="E51" s="11" t="s">
        <v>74</v>
      </c>
    </row>
    <row r="52" spans="1:5" x14ac:dyDescent="0.3">
      <c r="A52" s="11" t="s">
        <v>66</v>
      </c>
      <c r="B52" s="11" t="s">
        <v>80</v>
      </c>
      <c r="C52" s="11" t="s">
        <v>81</v>
      </c>
      <c r="D52" s="7" t="s">
        <v>22</v>
      </c>
      <c r="E52" s="11" t="s">
        <v>74</v>
      </c>
    </row>
    <row r="53" spans="1:5" x14ac:dyDescent="0.3">
      <c r="A53" s="11" t="s">
        <v>66</v>
      </c>
      <c r="B53" s="11" t="s">
        <v>80</v>
      </c>
      <c r="C53" s="11" t="s">
        <v>81</v>
      </c>
      <c r="D53" s="7" t="s">
        <v>23</v>
      </c>
      <c r="E53" s="11" t="s">
        <v>74</v>
      </c>
    </row>
    <row r="54" spans="1:5" x14ac:dyDescent="0.3">
      <c r="A54" s="11" t="s">
        <v>66</v>
      </c>
      <c r="B54" s="11" t="s">
        <v>80</v>
      </c>
      <c r="C54" s="11" t="s">
        <v>81</v>
      </c>
      <c r="D54" s="7" t="s">
        <v>20</v>
      </c>
      <c r="E54" s="11" t="s">
        <v>74</v>
      </c>
    </row>
    <row r="55" spans="1:5" x14ac:dyDescent="0.3">
      <c r="A55" s="11" t="s">
        <v>66</v>
      </c>
      <c r="B55" s="11" t="s">
        <v>80</v>
      </c>
      <c r="C55" s="11" t="s">
        <v>81</v>
      </c>
      <c r="D55" s="7" t="s">
        <v>21</v>
      </c>
      <c r="E55" s="11" t="s">
        <v>74</v>
      </c>
    </row>
    <row r="56" spans="1:5" x14ac:dyDescent="0.3">
      <c r="A56" s="11" t="s">
        <v>66</v>
      </c>
      <c r="B56" s="11" t="s">
        <v>80</v>
      </c>
      <c r="C56" s="11" t="s">
        <v>81</v>
      </c>
      <c r="D56" s="7" t="s">
        <v>22</v>
      </c>
      <c r="E56" s="11" t="s">
        <v>74</v>
      </c>
    </row>
    <row r="57" spans="1:5" x14ac:dyDescent="0.3">
      <c r="A57" s="11" t="s">
        <v>66</v>
      </c>
      <c r="B57" s="11" t="s">
        <v>80</v>
      </c>
      <c r="C57" s="11" t="s">
        <v>81</v>
      </c>
      <c r="D57" s="7" t="s">
        <v>23</v>
      </c>
      <c r="E57" s="11" t="s">
        <v>74</v>
      </c>
    </row>
    <row r="58" spans="1:5" x14ac:dyDescent="0.3">
      <c r="A58" s="11" t="s">
        <v>66</v>
      </c>
      <c r="B58" s="11" t="s">
        <v>80</v>
      </c>
      <c r="C58" s="11" t="s">
        <v>81</v>
      </c>
      <c r="D58" s="7" t="s">
        <v>20</v>
      </c>
      <c r="E58" s="11" t="s">
        <v>74</v>
      </c>
    </row>
    <row r="59" spans="1:5" x14ac:dyDescent="0.3">
      <c r="A59" s="11" t="s">
        <v>66</v>
      </c>
      <c r="B59" s="11" t="s">
        <v>80</v>
      </c>
      <c r="C59" s="11" t="s">
        <v>81</v>
      </c>
      <c r="D59" s="7" t="s">
        <v>21</v>
      </c>
      <c r="E59" s="11" t="s">
        <v>74</v>
      </c>
    </row>
    <row r="60" spans="1:5" x14ac:dyDescent="0.3">
      <c r="A60" s="11" t="s">
        <v>66</v>
      </c>
      <c r="B60" s="11" t="s">
        <v>80</v>
      </c>
      <c r="C60" s="11" t="s">
        <v>81</v>
      </c>
      <c r="D60" s="7" t="s">
        <v>22</v>
      </c>
      <c r="E60" s="11" t="s">
        <v>74</v>
      </c>
    </row>
    <row r="61" spans="1:5" x14ac:dyDescent="0.3">
      <c r="A61" s="11" t="s">
        <v>66</v>
      </c>
      <c r="B61" s="11" t="s">
        <v>80</v>
      </c>
      <c r="C61" s="11" t="s">
        <v>81</v>
      </c>
      <c r="D61" s="7" t="s">
        <v>23</v>
      </c>
      <c r="E61" s="11" t="s">
        <v>74</v>
      </c>
    </row>
    <row r="62" spans="1:5" x14ac:dyDescent="0.3">
      <c r="A62" s="11" t="s">
        <v>66</v>
      </c>
      <c r="B62" s="11" t="s">
        <v>80</v>
      </c>
      <c r="C62" s="11" t="s">
        <v>81</v>
      </c>
      <c r="D62" s="7" t="s">
        <v>20</v>
      </c>
      <c r="E62" s="11" t="s">
        <v>74</v>
      </c>
    </row>
    <row r="63" spans="1:5" x14ac:dyDescent="0.3">
      <c r="A63" s="11" t="s">
        <v>66</v>
      </c>
      <c r="B63" s="11" t="s">
        <v>80</v>
      </c>
      <c r="C63" s="11" t="s">
        <v>81</v>
      </c>
      <c r="D63" s="7" t="s">
        <v>21</v>
      </c>
      <c r="E63" s="11" t="s">
        <v>74</v>
      </c>
    </row>
    <row r="64" spans="1:5" x14ac:dyDescent="0.3">
      <c r="A64" s="11" t="s">
        <v>66</v>
      </c>
      <c r="B64" s="11" t="s">
        <v>80</v>
      </c>
      <c r="C64" s="11" t="s">
        <v>81</v>
      </c>
      <c r="D64" s="7" t="s">
        <v>22</v>
      </c>
      <c r="E64" s="11" t="s">
        <v>74</v>
      </c>
    </row>
    <row r="65" spans="1:5" x14ac:dyDescent="0.3">
      <c r="A65" s="11" t="s">
        <v>66</v>
      </c>
      <c r="B65" s="11" t="s">
        <v>80</v>
      </c>
      <c r="C65" s="11" t="s">
        <v>81</v>
      </c>
      <c r="D65" s="7" t="s">
        <v>23</v>
      </c>
      <c r="E65" s="11" t="s">
        <v>74</v>
      </c>
    </row>
    <row r="66" spans="1:5" x14ac:dyDescent="0.3">
      <c r="A66" s="11" t="s">
        <v>66</v>
      </c>
      <c r="B66" s="11" t="s">
        <v>80</v>
      </c>
      <c r="C66" s="11" t="s">
        <v>81</v>
      </c>
      <c r="D66" s="7" t="s">
        <v>20</v>
      </c>
      <c r="E66" s="11" t="s">
        <v>74</v>
      </c>
    </row>
    <row r="67" spans="1:5" x14ac:dyDescent="0.3">
      <c r="A67" s="11" t="s">
        <v>66</v>
      </c>
      <c r="B67" s="11" t="s">
        <v>80</v>
      </c>
      <c r="C67" s="11" t="s">
        <v>81</v>
      </c>
      <c r="D67" s="7" t="s">
        <v>21</v>
      </c>
      <c r="E67" s="11" t="s">
        <v>74</v>
      </c>
    </row>
    <row r="68" spans="1:5" x14ac:dyDescent="0.3">
      <c r="A68" s="11" t="s">
        <v>66</v>
      </c>
      <c r="B68" s="11" t="s">
        <v>80</v>
      </c>
      <c r="C68" s="11" t="s">
        <v>81</v>
      </c>
      <c r="D68" s="7" t="s">
        <v>22</v>
      </c>
      <c r="E68" s="11" t="s">
        <v>74</v>
      </c>
    </row>
    <row r="69" spans="1:5" x14ac:dyDescent="0.3">
      <c r="A69" s="11" t="s">
        <v>66</v>
      </c>
      <c r="B69" s="11" t="s">
        <v>80</v>
      </c>
      <c r="C69" s="11" t="s">
        <v>81</v>
      </c>
      <c r="D69" s="7" t="s">
        <v>23</v>
      </c>
      <c r="E69" s="11" t="s">
        <v>74</v>
      </c>
    </row>
    <row r="70" spans="1:5" x14ac:dyDescent="0.3">
      <c r="A70" s="11" t="s">
        <v>66</v>
      </c>
      <c r="B70" s="11" t="s">
        <v>80</v>
      </c>
      <c r="C70" s="11" t="s">
        <v>81</v>
      </c>
      <c r="D70" s="7" t="s">
        <v>20</v>
      </c>
      <c r="E70" s="11" t="s">
        <v>74</v>
      </c>
    </row>
    <row r="71" spans="1:5" x14ac:dyDescent="0.3">
      <c r="A71" s="11" t="s">
        <v>66</v>
      </c>
      <c r="B71" s="11" t="s">
        <v>80</v>
      </c>
      <c r="C71" s="11" t="s">
        <v>81</v>
      </c>
      <c r="D71" s="7" t="s">
        <v>21</v>
      </c>
      <c r="E71" s="11" t="s">
        <v>74</v>
      </c>
    </row>
    <row r="72" spans="1:5" x14ac:dyDescent="0.3">
      <c r="A72" s="11" t="s">
        <v>66</v>
      </c>
      <c r="B72" s="11" t="s">
        <v>80</v>
      </c>
      <c r="C72" s="11" t="s">
        <v>81</v>
      </c>
      <c r="D72" s="7" t="s">
        <v>22</v>
      </c>
      <c r="E72" s="11" t="s">
        <v>74</v>
      </c>
    </row>
    <row r="73" spans="1:5" x14ac:dyDescent="0.3">
      <c r="A73" s="11" t="s">
        <v>66</v>
      </c>
      <c r="B73" s="11" t="s">
        <v>80</v>
      </c>
      <c r="C73" s="11" t="s">
        <v>81</v>
      </c>
      <c r="D73" s="7" t="s">
        <v>23</v>
      </c>
      <c r="E73" s="11" t="s">
        <v>74</v>
      </c>
    </row>
    <row r="74" spans="1:5" x14ac:dyDescent="0.3">
      <c r="A74" s="11" t="s">
        <v>66</v>
      </c>
      <c r="B74" s="11" t="s">
        <v>80</v>
      </c>
      <c r="C74" s="11" t="s">
        <v>81</v>
      </c>
      <c r="D74" s="7" t="s">
        <v>20</v>
      </c>
      <c r="E74" s="11" t="s">
        <v>74</v>
      </c>
    </row>
    <row r="75" spans="1:5" x14ac:dyDescent="0.3">
      <c r="A75" s="11" t="s">
        <v>66</v>
      </c>
      <c r="B75" s="11" t="s">
        <v>80</v>
      </c>
      <c r="C75" s="11" t="s">
        <v>81</v>
      </c>
      <c r="D75" s="7" t="s">
        <v>21</v>
      </c>
      <c r="E75" s="11" t="s">
        <v>74</v>
      </c>
    </row>
    <row r="76" spans="1:5" x14ac:dyDescent="0.3">
      <c r="A76" s="11" t="s">
        <v>66</v>
      </c>
      <c r="B76" s="11" t="s">
        <v>80</v>
      </c>
      <c r="C76" s="11" t="s">
        <v>81</v>
      </c>
      <c r="D76" s="7" t="s">
        <v>22</v>
      </c>
      <c r="E76" s="11" t="s">
        <v>74</v>
      </c>
    </row>
    <row r="77" spans="1:5" x14ac:dyDescent="0.3">
      <c r="A77" s="11" t="s">
        <v>66</v>
      </c>
      <c r="B77" s="11" t="s">
        <v>80</v>
      </c>
      <c r="C77" s="11" t="s">
        <v>81</v>
      </c>
      <c r="D77" s="7" t="s">
        <v>23</v>
      </c>
      <c r="E77" s="11" t="s">
        <v>74</v>
      </c>
    </row>
    <row r="78" spans="1:5" x14ac:dyDescent="0.3">
      <c r="A78" s="11" t="s">
        <v>66</v>
      </c>
      <c r="B78" s="11" t="s">
        <v>80</v>
      </c>
      <c r="C78" s="11" t="s">
        <v>81</v>
      </c>
      <c r="D78" s="7" t="s">
        <v>20</v>
      </c>
      <c r="E78" s="11" t="s">
        <v>74</v>
      </c>
    </row>
    <row r="79" spans="1:5" x14ac:dyDescent="0.3">
      <c r="A79" s="11" t="s">
        <v>66</v>
      </c>
      <c r="B79" s="11" t="s">
        <v>80</v>
      </c>
      <c r="C79" s="11" t="s">
        <v>81</v>
      </c>
      <c r="D79" s="7" t="s">
        <v>21</v>
      </c>
      <c r="E79" s="11" t="s">
        <v>74</v>
      </c>
    </row>
    <row r="80" spans="1:5" x14ac:dyDescent="0.3">
      <c r="A80" s="11" t="s">
        <v>66</v>
      </c>
      <c r="B80" s="11" t="s">
        <v>80</v>
      </c>
      <c r="C80" s="11" t="s">
        <v>81</v>
      </c>
      <c r="D80" s="7" t="s">
        <v>22</v>
      </c>
      <c r="E80" s="11" t="s">
        <v>74</v>
      </c>
    </row>
    <row r="81" spans="1:5" x14ac:dyDescent="0.3">
      <c r="A81" s="11" t="s">
        <v>66</v>
      </c>
      <c r="B81" s="11" t="s">
        <v>80</v>
      </c>
      <c r="C81" s="11" t="s">
        <v>81</v>
      </c>
      <c r="D81" s="7" t="s">
        <v>23</v>
      </c>
      <c r="E81" s="11" t="s">
        <v>74</v>
      </c>
    </row>
    <row r="82" spans="1:5" x14ac:dyDescent="0.3">
      <c r="A82" s="11" t="s">
        <v>66</v>
      </c>
      <c r="B82" s="11" t="s">
        <v>80</v>
      </c>
      <c r="C82" s="11" t="s">
        <v>81</v>
      </c>
      <c r="D82" s="7" t="s">
        <v>20</v>
      </c>
      <c r="E82" s="11" t="s">
        <v>74</v>
      </c>
    </row>
    <row r="83" spans="1:5" x14ac:dyDescent="0.3">
      <c r="A83" s="11" t="s">
        <v>66</v>
      </c>
      <c r="B83" s="11" t="s">
        <v>80</v>
      </c>
      <c r="C83" s="11" t="s">
        <v>81</v>
      </c>
      <c r="D83" s="7" t="s">
        <v>21</v>
      </c>
      <c r="E83" s="11" t="s">
        <v>74</v>
      </c>
    </row>
    <row r="84" spans="1:5" x14ac:dyDescent="0.3">
      <c r="A84" s="11" t="s">
        <v>66</v>
      </c>
      <c r="B84" s="11" t="s">
        <v>80</v>
      </c>
      <c r="C84" s="11" t="s">
        <v>81</v>
      </c>
      <c r="D84" s="7" t="s">
        <v>22</v>
      </c>
      <c r="E84" s="11" t="s">
        <v>74</v>
      </c>
    </row>
    <row r="85" spans="1:5" x14ac:dyDescent="0.3">
      <c r="A85" s="11" t="s">
        <v>66</v>
      </c>
      <c r="B85" s="11" t="s">
        <v>80</v>
      </c>
      <c r="C85" s="11" t="s">
        <v>81</v>
      </c>
      <c r="D85" s="7" t="s">
        <v>23</v>
      </c>
      <c r="E85" s="11" t="s">
        <v>74</v>
      </c>
    </row>
    <row r="86" spans="1:5" x14ac:dyDescent="0.3">
      <c r="A86" s="11" t="s">
        <v>66</v>
      </c>
      <c r="B86" s="11" t="s">
        <v>80</v>
      </c>
      <c r="C86" s="11" t="s">
        <v>81</v>
      </c>
      <c r="D86" s="7" t="s">
        <v>20</v>
      </c>
      <c r="E86" s="11" t="s">
        <v>74</v>
      </c>
    </row>
    <row r="87" spans="1:5" x14ac:dyDescent="0.3">
      <c r="A87" s="11" t="s">
        <v>66</v>
      </c>
      <c r="B87" s="11" t="s">
        <v>80</v>
      </c>
      <c r="C87" s="11" t="s">
        <v>81</v>
      </c>
      <c r="D87" s="7" t="s">
        <v>21</v>
      </c>
      <c r="E87" s="11" t="s">
        <v>74</v>
      </c>
    </row>
    <row r="88" spans="1:5" x14ac:dyDescent="0.3">
      <c r="A88" s="11" t="s">
        <v>66</v>
      </c>
      <c r="B88" s="11" t="s">
        <v>80</v>
      </c>
      <c r="C88" s="11" t="s">
        <v>81</v>
      </c>
      <c r="D88" s="7" t="s">
        <v>22</v>
      </c>
      <c r="E88" s="11" t="s">
        <v>74</v>
      </c>
    </row>
    <row r="89" spans="1:5" x14ac:dyDescent="0.3">
      <c r="A89" s="11" t="s">
        <v>66</v>
      </c>
      <c r="B89" s="11" t="s">
        <v>80</v>
      </c>
      <c r="C89" s="11" t="s">
        <v>81</v>
      </c>
      <c r="D89" s="7" t="s">
        <v>23</v>
      </c>
      <c r="E89" s="11" t="s">
        <v>74</v>
      </c>
    </row>
    <row r="90" spans="1:5" x14ac:dyDescent="0.3">
      <c r="A90" s="11" t="s">
        <v>66</v>
      </c>
      <c r="B90" s="11" t="s">
        <v>80</v>
      </c>
      <c r="C90" s="11" t="s">
        <v>81</v>
      </c>
      <c r="D90" s="7" t="s">
        <v>20</v>
      </c>
      <c r="E90" s="11" t="s">
        <v>74</v>
      </c>
    </row>
    <row r="91" spans="1:5" x14ac:dyDescent="0.3">
      <c r="A91" s="11" t="s">
        <v>66</v>
      </c>
      <c r="B91" s="11" t="s">
        <v>80</v>
      </c>
      <c r="C91" s="11" t="s">
        <v>81</v>
      </c>
      <c r="D91" s="7" t="s">
        <v>21</v>
      </c>
      <c r="E91" s="11" t="s">
        <v>74</v>
      </c>
    </row>
    <row r="92" spans="1:5" x14ac:dyDescent="0.3">
      <c r="A92" s="11" t="s">
        <v>66</v>
      </c>
      <c r="B92" s="11" t="s">
        <v>80</v>
      </c>
      <c r="C92" s="11" t="s">
        <v>81</v>
      </c>
      <c r="D92" s="7" t="s">
        <v>22</v>
      </c>
      <c r="E92" s="11" t="s">
        <v>74</v>
      </c>
    </row>
    <row r="93" spans="1:5" x14ac:dyDescent="0.3">
      <c r="A93" s="11" t="s">
        <v>66</v>
      </c>
      <c r="B93" s="11" t="s">
        <v>80</v>
      </c>
      <c r="C93" s="11" t="s">
        <v>81</v>
      </c>
      <c r="D93" s="7" t="s">
        <v>23</v>
      </c>
      <c r="E93" s="11" t="s">
        <v>74</v>
      </c>
    </row>
    <row r="94" spans="1:5" x14ac:dyDescent="0.3">
      <c r="A94" s="11" t="s">
        <v>66</v>
      </c>
      <c r="B94" s="11" t="s">
        <v>80</v>
      </c>
      <c r="C94" s="11" t="s">
        <v>81</v>
      </c>
      <c r="D94" s="7" t="s">
        <v>20</v>
      </c>
      <c r="E94" s="11" t="s">
        <v>74</v>
      </c>
    </row>
    <row r="95" spans="1:5" x14ac:dyDescent="0.3">
      <c r="A95" s="11" t="s">
        <v>66</v>
      </c>
      <c r="B95" s="11" t="s">
        <v>80</v>
      </c>
      <c r="C95" s="11" t="s">
        <v>81</v>
      </c>
      <c r="D95" s="7" t="s">
        <v>21</v>
      </c>
      <c r="E95" s="11" t="s">
        <v>74</v>
      </c>
    </row>
    <row r="96" spans="1:5" x14ac:dyDescent="0.3">
      <c r="A96" s="11" t="s">
        <v>66</v>
      </c>
      <c r="B96" s="11" t="s">
        <v>80</v>
      </c>
      <c r="C96" s="11" t="s">
        <v>81</v>
      </c>
      <c r="D96" s="7" t="s">
        <v>22</v>
      </c>
      <c r="E96" s="11" t="s">
        <v>74</v>
      </c>
    </row>
    <row r="97" spans="1:5" x14ac:dyDescent="0.3">
      <c r="A97" s="11" t="s">
        <v>66</v>
      </c>
      <c r="B97" s="11" t="s">
        <v>80</v>
      </c>
      <c r="C97" s="11" t="s">
        <v>81</v>
      </c>
      <c r="D97" s="7" t="s">
        <v>23</v>
      </c>
      <c r="E97" s="11" t="s">
        <v>74</v>
      </c>
    </row>
    <row r="98" spans="1:5" x14ac:dyDescent="0.3">
      <c r="A98" s="11" t="s">
        <v>66</v>
      </c>
      <c r="B98" s="11" t="s">
        <v>80</v>
      </c>
      <c r="C98" s="11" t="s">
        <v>81</v>
      </c>
      <c r="D98" s="7" t="s">
        <v>20</v>
      </c>
      <c r="E98" s="11" t="s">
        <v>74</v>
      </c>
    </row>
    <row r="99" spans="1:5" x14ac:dyDescent="0.3">
      <c r="A99" s="11" t="s">
        <v>66</v>
      </c>
      <c r="B99" s="11" t="s">
        <v>80</v>
      </c>
      <c r="C99" s="11" t="s">
        <v>81</v>
      </c>
      <c r="D99" s="7" t="s">
        <v>21</v>
      </c>
      <c r="E99" s="11" t="s">
        <v>74</v>
      </c>
    </row>
    <row r="100" spans="1:5" x14ac:dyDescent="0.3">
      <c r="A100" s="11" t="s">
        <v>66</v>
      </c>
      <c r="B100" s="11" t="s">
        <v>80</v>
      </c>
      <c r="C100" s="11" t="s">
        <v>81</v>
      </c>
      <c r="D100" s="7" t="s">
        <v>22</v>
      </c>
      <c r="E100" s="11" t="s">
        <v>74</v>
      </c>
    </row>
    <row r="101" spans="1:5" x14ac:dyDescent="0.3">
      <c r="A101" s="11" t="s">
        <v>66</v>
      </c>
      <c r="B101" s="11" t="s">
        <v>80</v>
      </c>
      <c r="C101" s="11" t="s">
        <v>81</v>
      </c>
      <c r="D101" s="7" t="s">
        <v>23</v>
      </c>
      <c r="E101" s="11" t="s">
        <v>74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F7AACE-C1B8-4CA2-8220-6C275F537796}">
          <x14:formula1>
            <xm:f>'Categories and Setup'!$G$2:$G$5</xm:f>
          </x14:formula1>
          <xm:sqref>D2:D101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2CE5-F7D7-4F93-A871-BF4158A7B505}">
  <dimension ref="A1:H101"/>
  <sheetViews>
    <sheetView zoomScale="141" workbookViewId="0">
      <selection activeCell="D2" sqref="D2:D101"/>
    </sheetView>
  </sheetViews>
  <sheetFormatPr defaultRowHeight="14.4" x14ac:dyDescent="0.3"/>
  <cols>
    <col min="1" max="1" width="16.33203125" customWidth="1"/>
    <col min="2" max="2" width="15.88671875" customWidth="1"/>
    <col min="3" max="3" width="20.6640625" customWidth="1"/>
    <col min="4" max="4" width="17.21875" customWidth="1"/>
    <col min="5" max="5" width="13" customWidth="1"/>
    <col min="6" max="6" width="21" customWidth="1"/>
    <col min="7" max="7" width="19.44140625" customWidth="1"/>
    <col min="8" max="8" width="17.77734375" customWidth="1"/>
  </cols>
  <sheetData>
    <row r="1" spans="1:8" ht="28.8" customHeight="1" x14ac:dyDescent="0.3">
      <c r="A1" s="14" t="s">
        <v>47</v>
      </c>
      <c r="B1" s="14" t="s">
        <v>37</v>
      </c>
      <c r="C1" s="14" t="s">
        <v>48</v>
      </c>
      <c r="D1" s="14" t="s">
        <v>49</v>
      </c>
      <c r="E1" s="14" t="s">
        <v>50</v>
      </c>
      <c r="F1" s="14" t="s">
        <v>42</v>
      </c>
      <c r="G1" s="14" t="s">
        <v>51</v>
      </c>
    </row>
    <row r="2" spans="1:8" x14ac:dyDescent="0.3">
      <c r="A2" s="11" t="s">
        <v>84</v>
      </c>
      <c r="B2" s="7" t="s">
        <v>12</v>
      </c>
      <c r="C2" s="21">
        <f ca="1">RANDBETWEEN(5000, 1000000)</f>
        <v>820781</v>
      </c>
      <c r="D2" s="21">
        <f ca="1">RANDBETWEEN(8000, 1000000)</f>
        <v>330452</v>
      </c>
      <c r="E2" s="7" t="s">
        <v>82</v>
      </c>
      <c r="F2" s="11" t="s">
        <v>79</v>
      </c>
      <c r="G2" s="7" t="s">
        <v>52</v>
      </c>
      <c r="H2" s="21">
        <f ca="1">SUM(C:C)</f>
        <v>51974518</v>
      </c>
    </row>
    <row r="3" spans="1:8" x14ac:dyDescent="0.3">
      <c r="A3" s="11" t="s">
        <v>84</v>
      </c>
      <c r="B3" s="7" t="s">
        <v>13</v>
      </c>
      <c r="C3" s="21">
        <f t="shared" ref="C3:C66" ca="1" si="0">RANDBETWEEN(5000, 1000000)</f>
        <v>446084</v>
      </c>
      <c r="D3" s="21">
        <f t="shared" ref="D3:D66" ca="1" si="1">RANDBETWEEN(8000, 1000000)</f>
        <v>813914</v>
      </c>
      <c r="E3" s="7" t="s">
        <v>83</v>
      </c>
      <c r="F3" s="11" t="s">
        <v>79</v>
      </c>
      <c r="G3" s="7" t="s">
        <v>54</v>
      </c>
      <c r="H3" s="21">
        <f ca="1">SUM(D:D)</f>
        <v>47653072</v>
      </c>
    </row>
    <row r="4" spans="1:8" x14ac:dyDescent="0.3">
      <c r="A4" s="11" t="s">
        <v>84</v>
      </c>
      <c r="B4" s="7" t="s">
        <v>14</v>
      </c>
      <c r="C4" s="21">
        <f t="shared" ca="1" si="0"/>
        <v>852752</v>
      </c>
      <c r="D4" s="21">
        <f t="shared" ca="1" si="1"/>
        <v>785444</v>
      </c>
      <c r="E4" s="7" t="s">
        <v>82</v>
      </c>
      <c r="F4" s="11" t="s">
        <v>79</v>
      </c>
      <c r="G4" s="7" t="s">
        <v>53</v>
      </c>
      <c r="H4" s="21">
        <f ca="1">H2-H3</f>
        <v>4321446</v>
      </c>
    </row>
    <row r="5" spans="1:8" x14ac:dyDescent="0.3">
      <c r="A5" s="11" t="s">
        <v>84</v>
      </c>
      <c r="B5" s="7" t="s">
        <v>15</v>
      </c>
      <c r="C5" s="21">
        <f t="shared" ca="1" si="0"/>
        <v>780113</v>
      </c>
      <c r="D5" s="21">
        <f t="shared" ca="1" si="1"/>
        <v>290449</v>
      </c>
      <c r="E5" s="7" t="s">
        <v>83</v>
      </c>
      <c r="F5" s="11" t="s">
        <v>79</v>
      </c>
    </row>
    <row r="6" spans="1:8" x14ac:dyDescent="0.3">
      <c r="A6" s="11" t="s">
        <v>84</v>
      </c>
      <c r="B6" s="7" t="s">
        <v>16</v>
      </c>
      <c r="C6" s="21">
        <f t="shared" ca="1" si="0"/>
        <v>883039</v>
      </c>
      <c r="D6" s="21">
        <f t="shared" ca="1" si="1"/>
        <v>436675</v>
      </c>
      <c r="E6" s="7" t="s">
        <v>82</v>
      </c>
      <c r="F6" s="11" t="s">
        <v>79</v>
      </c>
    </row>
    <row r="7" spans="1:8" x14ac:dyDescent="0.3">
      <c r="A7" s="11" t="s">
        <v>84</v>
      </c>
      <c r="B7" s="7" t="s">
        <v>17</v>
      </c>
      <c r="C7" s="21">
        <f t="shared" ca="1" si="0"/>
        <v>141599</v>
      </c>
      <c r="D7" s="21">
        <f t="shared" ca="1" si="1"/>
        <v>27027</v>
      </c>
      <c r="E7" s="7" t="s">
        <v>83</v>
      </c>
      <c r="F7" s="11" t="s">
        <v>79</v>
      </c>
    </row>
    <row r="8" spans="1:8" x14ac:dyDescent="0.3">
      <c r="A8" s="11" t="s">
        <v>84</v>
      </c>
      <c r="B8" s="7" t="s">
        <v>18</v>
      </c>
      <c r="C8" s="21">
        <f t="shared" ca="1" si="0"/>
        <v>893373</v>
      </c>
      <c r="D8" s="21">
        <f t="shared" ca="1" si="1"/>
        <v>294509</v>
      </c>
      <c r="E8" s="7" t="s">
        <v>82</v>
      </c>
      <c r="F8" s="11" t="s">
        <v>79</v>
      </c>
    </row>
    <row r="9" spans="1:8" x14ac:dyDescent="0.3">
      <c r="A9" s="11" t="s">
        <v>84</v>
      </c>
      <c r="B9" s="7" t="s">
        <v>12</v>
      </c>
      <c r="C9" s="21">
        <f t="shared" ca="1" si="0"/>
        <v>697362</v>
      </c>
      <c r="D9" s="21">
        <f t="shared" ca="1" si="1"/>
        <v>396836</v>
      </c>
      <c r="E9" s="7" t="s">
        <v>83</v>
      </c>
      <c r="F9" s="11" t="s">
        <v>79</v>
      </c>
    </row>
    <row r="10" spans="1:8" x14ac:dyDescent="0.3">
      <c r="A10" s="11" t="s">
        <v>84</v>
      </c>
      <c r="B10" s="7" t="s">
        <v>13</v>
      </c>
      <c r="C10" s="21">
        <f t="shared" ca="1" si="0"/>
        <v>950226</v>
      </c>
      <c r="D10" s="21">
        <f t="shared" ca="1" si="1"/>
        <v>911781</v>
      </c>
      <c r="E10" s="7" t="s">
        <v>82</v>
      </c>
      <c r="F10" s="11" t="s">
        <v>79</v>
      </c>
    </row>
    <row r="11" spans="1:8" x14ac:dyDescent="0.3">
      <c r="A11" s="11" t="s">
        <v>84</v>
      </c>
      <c r="B11" s="7" t="s">
        <v>14</v>
      </c>
      <c r="C11" s="21">
        <f t="shared" ca="1" si="0"/>
        <v>503250</v>
      </c>
      <c r="D11" s="21">
        <f t="shared" ca="1" si="1"/>
        <v>489169</v>
      </c>
      <c r="E11" s="7" t="s">
        <v>83</v>
      </c>
      <c r="F11" s="11" t="s">
        <v>79</v>
      </c>
    </row>
    <row r="12" spans="1:8" x14ac:dyDescent="0.3">
      <c r="A12" s="11" t="s">
        <v>84</v>
      </c>
      <c r="B12" s="7" t="s">
        <v>15</v>
      </c>
      <c r="C12" s="21">
        <f t="shared" ca="1" si="0"/>
        <v>34325</v>
      </c>
      <c r="D12" s="21">
        <f t="shared" ca="1" si="1"/>
        <v>401581</v>
      </c>
      <c r="E12" s="7" t="s">
        <v>82</v>
      </c>
      <c r="F12" s="11" t="s">
        <v>79</v>
      </c>
    </row>
    <row r="13" spans="1:8" x14ac:dyDescent="0.3">
      <c r="A13" s="11" t="s">
        <v>84</v>
      </c>
      <c r="B13" s="7" t="s">
        <v>16</v>
      </c>
      <c r="C13" s="21">
        <f t="shared" ca="1" si="0"/>
        <v>344710</v>
      </c>
      <c r="D13" s="21">
        <f t="shared" ca="1" si="1"/>
        <v>15358</v>
      </c>
      <c r="E13" s="7" t="s">
        <v>83</v>
      </c>
      <c r="F13" s="11" t="s">
        <v>79</v>
      </c>
    </row>
    <row r="14" spans="1:8" x14ac:dyDescent="0.3">
      <c r="A14" s="11" t="s">
        <v>84</v>
      </c>
      <c r="B14" s="7" t="s">
        <v>17</v>
      </c>
      <c r="C14" s="21">
        <f t="shared" ca="1" si="0"/>
        <v>545952</v>
      </c>
      <c r="D14" s="21">
        <f t="shared" ca="1" si="1"/>
        <v>67892</v>
      </c>
      <c r="E14" s="7" t="s">
        <v>82</v>
      </c>
      <c r="F14" s="11" t="s">
        <v>79</v>
      </c>
    </row>
    <row r="15" spans="1:8" x14ac:dyDescent="0.3">
      <c r="A15" s="11" t="s">
        <v>84</v>
      </c>
      <c r="B15" s="7" t="s">
        <v>18</v>
      </c>
      <c r="C15" s="21">
        <f t="shared" ca="1" si="0"/>
        <v>612270</v>
      </c>
      <c r="D15" s="21">
        <f t="shared" ca="1" si="1"/>
        <v>836743</v>
      </c>
      <c r="E15" s="7" t="s">
        <v>83</v>
      </c>
      <c r="F15" s="11" t="s">
        <v>79</v>
      </c>
    </row>
    <row r="16" spans="1:8" x14ac:dyDescent="0.3">
      <c r="A16" s="11" t="s">
        <v>84</v>
      </c>
      <c r="B16" s="7" t="s">
        <v>12</v>
      </c>
      <c r="C16" s="21">
        <f t="shared" ca="1" si="0"/>
        <v>634689</v>
      </c>
      <c r="D16" s="21">
        <f t="shared" ca="1" si="1"/>
        <v>275250</v>
      </c>
      <c r="E16" s="7" t="s">
        <v>82</v>
      </c>
      <c r="F16" s="11" t="s">
        <v>79</v>
      </c>
    </row>
    <row r="17" spans="1:6" x14ac:dyDescent="0.3">
      <c r="A17" s="11" t="s">
        <v>84</v>
      </c>
      <c r="B17" s="7" t="s">
        <v>13</v>
      </c>
      <c r="C17" s="21">
        <f t="shared" ca="1" si="0"/>
        <v>214618</v>
      </c>
      <c r="D17" s="21">
        <f t="shared" ca="1" si="1"/>
        <v>625020</v>
      </c>
      <c r="E17" s="7" t="s">
        <v>83</v>
      </c>
      <c r="F17" s="11" t="s">
        <v>79</v>
      </c>
    </row>
    <row r="18" spans="1:6" x14ac:dyDescent="0.3">
      <c r="A18" s="11" t="s">
        <v>84</v>
      </c>
      <c r="B18" s="7" t="s">
        <v>14</v>
      </c>
      <c r="C18" s="21">
        <f t="shared" ca="1" si="0"/>
        <v>692570</v>
      </c>
      <c r="D18" s="21">
        <f t="shared" ca="1" si="1"/>
        <v>831687</v>
      </c>
      <c r="E18" s="7" t="s">
        <v>82</v>
      </c>
      <c r="F18" s="11" t="s">
        <v>79</v>
      </c>
    </row>
    <row r="19" spans="1:6" x14ac:dyDescent="0.3">
      <c r="A19" s="11" t="s">
        <v>84</v>
      </c>
      <c r="B19" s="7" t="s">
        <v>15</v>
      </c>
      <c r="C19" s="21">
        <f t="shared" ca="1" si="0"/>
        <v>731710</v>
      </c>
      <c r="D19" s="21">
        <f t="shared" ca="1" si="1"/>
        <v>928959</v>
      </c>
      <c r="E19" s="7" t="s">
        <v>83</v>
      </c>
      <c r="F19" s="11" t="s">
        <v>79</v>
      </c>
    </row>
    <row r="20" spans="1:6" x14ac:dyDescent="0.3">
      <c r="A20" s="11" t="s">
        <v>84</v>
      </c>
      <c r="B20" s="7" t="s">
        <v>16</v>
      </c>
      <c r="C20" s="21">
        <f t="shared" ca="1" si="0"/>
        <v>358559</v>
      </c>
      <c r="D20" s="21">
        <f t="shared" ca="1" si="1"/>
        <v>386317</v>
      </c>
      <c r="E20" s="7" t="s">
        <v>82</v>
      </c>
      <c r="F20" s="11" t="s">
        <v>79</v>
      </c>
    </row>
    <row r="21" spans="1:6" x14ac:dyDescent="0.3">
      <c r="A21" s="11" t="s">
        <v>84</v>
      </c>
      <c r="B21" s="7" t="s">
        <v>17</v>
      </c>
      <c r="C21" s="21">
        <f t="shared" ca="1" si="0"/>
        <v>990017</v>
      </c>
      <c r="D21" s="21">
        <f t="shared" ca="1" si="1"/>
        <v>13805</v>
      </c>
      <c r="E21" s="7" t="s">
        <v>83</v>
      </c>
      <c r="F21" s="11" t="s">
        <v>79</v>
      </c>
    </row>
    <row r="22" spans="1:6" x14ac:dyDescent="0.3">
      <c r="A22" s="11" t="s">
        <v>84</v>
      </c>
      <c r="B22" s="7" t="s">
        <v>18</v>
      </c>
      <c r="C22" s="21">
        <f t="shared" ca="1" si="0"/>
        <v>492893</v>
      </c>
      <c r="D22" s="21">
        <f t="shared" ca="1" si="1"/>
        <v>466417</v>
      </c>
      <c r="E22" s="7" t="s">
        <v>82</v>
      </c>
      <c r="F22" s="11" t="s">
        <v>79</v>
      </c>
    </row>
    <row r="23" spans="1:6" x14ac:dyDescent="0.3">
      <c r="A23" s="11" t="s">
        <v>84</v>
      </c>
      <c r="B23" s="7" t="s">
        <v>12</v>
      </c>
      <c r="C23" s="21">
        <f t="shared" ca="1" si="0"/>
        <v>222232</v>
      </c>
      <c r="D23" s="21">
        <f t="shared" ca="1" si="1"/>
        <v>860893</v>
      </c>
      <c r="E23" s="7" t="s">
        <v>83</v>
      </c>
      <c r="F23" s="11" t="s">
        <v>79</v>
      </c>
    </row>
    <row r="24" spans="1:6" x14ac:dyDescent="0.3">
      <c r="A24" s="11" t="s">
        <v>84</v>
      </c>
      <c r="B24" s="7" t="s">
        <v>13</v>
      </c>
      <c r="C24" s="21">
        <f t="shared" ca="1" si="0"/>
        <v>19722</v>
      </c>
      <c r="D24" s="21">
        <f t="shared" ca="1" si="1"/>
        <v>527136</v>
      </c>
      <c r="E24" s="7" t="s">
        <v>82</v>
      </c>
      <c r="F24" s="11" t="s">
        <v>79</v>
      </c>
    </row>
    <row r="25" spans="1:6" x14ac:dyDescent="0.3">
      <c r="A25" s="11" t="s">
        <v>84</v>
      </c>
      <c r="B25" s="7" t="s">
        <v>14</v>
      </c>
      <c r="C25" s="21">
        <f t="shared" ca="1" si="0"/>
        <v>285698</v>
      </c>
      <c r="D25" s="21">
        <f t="shared" ca="1" si="1"/>
        <v>52419</v>
      </c>
      <c r="E25" s="7" t="s">
        <v>83</v>
      </c>
      <c r="F25" s="11" t="s">
        <v>79</v>
      </c>
    </row>
    <row r="26" spans="1:6" x14ac:dyDescent="0.3">
      <c r="A26" s="11" t="s">
        <v>84</v>
      </c>
      <c r="B26" s="7" t="s">
        <v>15</v>
      </c>
      <c r="C26" s="21">
        <f t="shared" ca="1" si="0"/>
        <v>173579</v>
      </c>
      <c r="D26" s="21">
        <f t="shared" ca="1" si="1"/>
        <v>208867</v>
      </c>
      <c r="E26" s="7" t="s">
        <v>82</v>
      </c>
      <c r="F26" s="11" t="s">
        <v>79</v>
      </c>
    </row>
    <row r="27" spans="1:6" x14ac:dyDescent="0.3">
      <c r="A27" s="11" t="s">
        <v>84</v>
      </c>
      <c r="B27" s="7" t="s">
        <v>16</v>
      </c>
      <c r="C27" s="21">
        <f t="shared" ca="1" si="0"/>
        <v>297530</v>
      </c>
      <c r="D27" s="21">
        <f t="shared" ca="1" si="1"/>
        <v>203140</v>
      </c>
      <c r="E27" s="7" t="s">
        <v>83</v>
      </c>
      <c r="F27" s="11" t="s">
        <v>79</v>
      </c>
    </row>
    <row r="28" spans="1:6" x14ac:dyDescent="0.3">
      <c r="A28" s="11" t="s">
        <v>84</v>
      </c>
      <c r="B28" s="7" t="s">
        <v>17</v>
      </c>
      <c r="C28" s="21">
        <f t="shared" ca="1" si="0"/>
        <v>40113</v>
      </c>
      <c r="D28" s="21">
        <f t="shared" ca="1" si="1"/>
        <v>885106</v>
      </c>
      <c r="E28" s="7" t="s">
        <v>82</v>
      </c>
      <c r="F28" s="11" t="s">
        <v>79</v>
      </c>
    </row>
    <row r="29" spans="1:6" x14ac:dyDescent="0.3">
      <c r="A29" s="11" t="s">
        <v>84</v>
      </c>
      <c r="B29" s="7" t="s">
        <v>18</v>
      </c>
      <c r="C29" s="21">
        <f t="shared" ca="1" si="0"/>
        <v>724902</v>
      </c>
      <c r="D29" s="21">
        <f t="shared" ca="1" si="1"/>
        <v>242547</v>
      </c>
      <c r="E29" s="7" t="s">
        <v>83</v>
      </c>
      <c r="F29" s="11" t="s">
        <v>79</v>
      </c>
    </row>
    <row r="30" spans="1:6" x14ac:dyDescent="0.3">
      <c r="A30" s="11" t="s">
        <v>84</v>
      </c>
      <c r="B30" s="7" t="s">
        <v>12</v>
      </c>
      <c r="C30" s="21">
        <f t="shared" ca="1" si="0"/>
        <v>340414</v>
      </c>
      <c r="D30" s="21">
        <f t="shared" ca="1" si="1"/>
        <v>724299</v>
      </c>
      <c r="E30" s="7" t="s">
        <v>82</v>
      </c>
      <c r="F30" s="11" t="s">
        <v>79</v>
      </c>
    </row>
    <row r="31" spans="1:6" x14ac:dyDescent="0.3">
      <c r="A31" s="11" t="s">
        <v>84</v>
      </c>
      <c r="B31" s="7" t="s">
        <v>13</v>
      </c>
      <c r="C31" s="21">
        <f t="shared" ca="1" si="0"/>
        <v>533903</v>
      </c>
      <c r="D31" s="21">
        <f t="shared" ca="1" si="1"/>
        <v>715232</v>
      </c>
      <c r="E31" s="7" t="s">
        <v>83</v>
      </c>
      <c r="F31" s="11" t="s">
        <v>79</v>
      </c>
    </row>
    <row r="32" spans="1:6" x14ac:dyDescent="0.3">
      <c r="A32" s="11" t="s">
        <v>84</v>
      </c>
      <c r="B32" s="7" t="s">
        <v>14</v>
      </c>
      <c r="C32" s="21">
        <f t="shared" ca="1" si="0"/>
        <v>679471</v>
      </c>
      <c r="D32" s="21">
        <f t="shared" ca="1" si="1"/>
        <v>221397</v>
      </c>
      <c r="E32" s="7" t="s">
        <v>82</v>
      </c>
      <c r="F32" s="11" t="s">
        <v>79</v>
      </c>
    </row>
    <row r="33" spans="1:6" x14ac:dyDescent="0.3">
      <c r="A33" s="11" t="s">
        <v>84</v>
      </c>
      <c r="B33" s="7" t="s">
        <v>15</v>
      </c>
      <c r="C33" s="21">
        <f t="shared" ca="1" si="0"/>
        <v>420112</v>
      </c>
      <c r="D33" s="21">
        <f t="shared" ca="1" si="1"/>
        <v>32588</v>
      </c>
      <c r="E33" s="7" t="s">
        <v>83</v>
      </c>
      <c r="F33" s="11" t="s">
        <v>79</v>
      </c>
    </row>
    <row r="34" spans="1:6" x14ac:dyDescent="0.3">
      <c r="A34" s="11" t="s">
        <v>84</v>
      </c>
      <c r="B34" s="7" t="s">
        <v>16</v>
      </c>
      <c r="C34" s="21">
        <f t="shared" ca="1" si="0"/>
        <v>8287</v>
      </c>
      <c r="D34" s="21">
        <f t="shared" ca="1" si="1"/>
        <v>678012</v>
      </c>
      <c r="E34" s="7" t="s">
        <v>82</v>
      </c>
      <c r="F34" s="11" t="s">
        <v>79</v>
      </c>
    </row>
    <row r="35" spans="1:6" x14ac:dyDescent="0.3">
      <c r="A35" s="11" t="s">
        <v>84</v>
      </c>
      <c r="B35" s="7" t="s">
        <v>17</v>
      </c>
      <c r="C35" s="21">
        <f t="shared" ca="1" si="0"/>
        <v>6852</v>
      </c>
      <c r="D35" s="21">
        <f t="shared" ca="1" si="1"/>
        <v>376812</v>
      </c>
      <c r="E35" s="7" t="s">
        <v>83</v>
      </c>
      <c r="F35" s="11" t="s">
        <v>79</v>
      </c>
    </row>
    <row r="36" spans="1:6" x14ac:dyDescent="0.3">
      <c r="A36" s="11" t="s">
        <v>84</v>
      </c>
      <c r="B36" s="7" t="s">
        <v>18</v>
      </c>
      <c r="C36" s="21">
        <f t="shared" ca="1" si="0"/>
        <v>393493</v>
      </c>
      <c r="D36" s="21">
        <f t="shared" ca="1" si="1"/>
        <v>624451</v>
      </c>
      <c r="E36" s="7" t="s">
        <v>82</v>
      </c>
      <c r="F36" s="11" t="s">
        <v>79</v>
      </c>
    </row>
    <row r="37" spans="1:6" x14ac:dyDescent="0.3">
      <c r="A37" s="11" t="s">
        <v>84</v>
      </c>
      <c r="B37" s="7" t="s">
        <v>12</v>
      </c>
      <c r="C37" s="21">
        <f t="shared" ca="1" si="0"/>
        <v>168069</v>
      </c>
      <c r="D37" s="21">
        <f t="shared" ca="1" si="1"/>
        <v>677609</v>
      </c>
      <c r="E37" s="7" t="s">
        <v>83</v>
      </c>
      <c r="F37" s="11" t="s">
        <v>79</v>
      </c>
    </row>
    <row r="38" spans="1:6" x14ac:dyDescent="0.3">
      <c r="A38" s="11" t="s">
        <v>84</v>
      </c>
      <c r="B38" s="7" t="s">
        <v>13</v>
      </c>
      <c r="C38" s="21">
        <f t="shared" ca="1" si="0"/>
        <v>294005</v>
      </c>
      <c r="D38" s="21">
        <f t="shared" ca="1" si="1"/>
        <v>26195</v>
      </c>
      <c r="E38" s="7" t="s">
        <v>82</v>
      </c>
      <c r="F38" s="11" t="s">
        <v>79</v>
      </c>
    </row>
    <row r="39" spans="1:6" x14ac:dyDescent="0.3">
      <c r="A39" s="11" t="s">
        <v>84</v>
      </c>
      <c r="B39" s="7" t="s">
        <v>14</v>
      </c>
      <c r="C39" s="21">
        <f t="shared" ca="1" si="0"/>
        <v>593004</v>
      </c>
      <c r="D39" s="21">
        <f t="shared" ca="1" si="1"/>
        <v>127811</v>
      </c>
      <c r="E39" s="7" t="s">
        <v>83</v>
      </c>
      <c r="F39" s="11" t="s">
        <v>79</v>
      </c>
    </row>
    <row r="40" spans="1:6" x14ac:dyDescent="0.3">
      <c r="A40" s="11" t="s">
        <v>84</v>
      </c>
      <c r="B40" s="7" t="s">
        <v>15</v>
      </c>
      <c r="C40" s="21">
        <f t="shared" ca="1" si="0"/>
        <v>447992</v>
      </c>
      <c r="D40" s="21">
        <f t="shared" ca="1" si="1"/>
        <v>408935</v>
      </c>
      <c r="E40" s="7" t="s">
        <v>82</v>
      </c>
      <c r="F40" s="11" t="s">
        <v>79</v>
      </c>
    </row>
    <row r="41" spans="1:6" x14ac:dyDescent="0.3">
      <c r="A41" s="11" t="s">
        <v>84</v>
      </c>
      <c r="B41" s="7" t="s">
        <v>16</v>
      </c>
      <c r="C41" s="21">
        <f t="shared" ca="1" si="0"/>
        <v>705652</v>
      </c>
      <c r="D41" s="21">
        <f t="shared" ca="1" si="1"/>
        <v>709439</v>
      </c>
      <c r="E41" s="7" t="s">
        <v>83</v>
      </c>
      <c r="F41" s="11" t="s">
        <v>79</v>
      </c>
    </row>
    <row r="42" spans="1:6" x14ac:dyDescent="0.3">
      <c r="A42" s="11" t="s">
        <v>84</v>
      </c>
      <c r="B42" s="7" t="s">
        <v>17</v>
      </c>
      <c r="C42" s="21">
        <f t="shared" ca="1" si="0"/>
        <v>370901</v>
      </c>
      <c r="D42" s="21">
        <f t="shared" ca="1" si="1"/>
        <v>342940</v>
      </c>
      <c r="E42" s="7" t="s">
        <v>82</v>
      </c>
      <c r="F42" s="11" t="s">
        <v>79</v>
      </c>
    </row>
    <row r="43" spans="1:6" x14ac:dyDescent="0.3">
      <c r="A43" s="11" t="s">
        <v>84</v>
      </c>
      <c r="B43" s="7" t="s">
        <v>18</v>
      </c>
      <c r="C43" s="21">
        <f t="shared" ca="1" si="0"/>
        <v>626244</v>
      </c>
      <c r="D43" s="21">
        <f t="shared" ca="1" si="1"/>
        <v>432450</v>
      </c>
      <c r="E43" s="7" t="s">
        <v>83</v>
      </c>
      <c r="F43" s="11" t="s">
        <v>79</v>
      </c>
    </row>
    <row r="44" spans="1:6" x14ac:dyDescent="0.3">
      <c r="A44" s="11" t="s">
        <v>84</v>
      </c>
      <c r="B44" s="7" t="s">
        <v>12</v>
      </c>
      <c r="C44" s="21">
        <f t="shared" ca="1" si="0"/>
        <v>935801</v>
      </c>
      <c r="D44" s="21">
        <f t="shared" ca="1" si="1"/>
        <v>420375</v>
      </c>
      <c r="E44" s="7" t="s">
        <v>82</v>
      </c>
      <c r="F44" s="11" t="s">
        <v>79</v>
      </c>
    </row>
    <row r="45" spans="1:6" x14ac:dyDescent="0.3">
      <c r="A45" s="11" t="s">
        <v>84</v>
      </c>
      <c r="B45" s="7" t="s">
        <v>13</v>
      </c>
      <c r="C45" s="21">
        <f t="shared" ca="1" si="0"/>
        <v>660826</v>
      </c>
      <c r="D45" s="21">
        <f t="shared" ca="1" si="1"/>
        <v>904140</v>
      </c>
      <c r="E45" s="7" t="s">
        <v>83</v>
      </c>
      <c r="F45" s="11" t="s">
        <v>79</v>
      </c>
    </row>
    <row r="46" spans="1:6" x14ac:dyDescent="0.3">
      <c r="A46" s="11" t="s">
        <v>84</v>
      </c>
      <c r="B46" s="7" t="s">
        <v>14</v>
      </c>
      <c r="C46" s="21">
        <f t="shared" ca="1" si="0"/>
        <v>300977</v>
      </c>
      <c r="D46" s="21">
        <f t="shared" ca="1" si="1"/>
        <v>722232</v>
      </c>
      <c r="E46" s="7" t="s">
        <v>82</v>
      </c>
      <c r="F46" s="11" t="s">
        <v>79</v>
      </c>
    </row>
    <row r="47" spans="1:6" x14ac:dyDescent="0.3">
      <c r="A47" s="11" t="s">
        <v>84</v>
      </c>
      <c r="B47" s="7" t="s">
        <v>15</v>
      </c>
      <c r="C47" s="21">
        <f t="shared" ca="1" si="0"/>
        <v>560015</v>
      </c>
      <c r="D47" s="21">
        <f t="shared" ca="1" si="1"/>
        <v>686311</v>
      </c>
      <c r="E47" s="7" t="s">
        <v>83</v>
      </c>
      <c r="F47" s="11" t="s">
        <v>79</v>
      </c>
    </row>
    <row r="48" spans="1:6" x14ac:dyDescent="0.3">
      <c r="A48" s="11" t="s">
        <v>84</v>
      </c>
      <c r="B48" s="7" t="s">
        <v>16</v>
      </c>
      <c r="C48" s="21">
        <f t="shared" ca="1" si="0"/>
        <v>69869</v>
      </c>
      <c r="D48" s="21">
        <f t="shared" ca="1" si="1"/>
        <v>980597</v>
      </c>
      <c r="E48" s="7" t="s">
        <v>82</v>
      </c>
      <c r="F48" s="11" t="s">
        <v>79</v>
      </c>
    </row>
    <row r="49" spans="1:6" x14ac:dyDescent="0.3">
      <c r="A49" s="11" t="s">
        <v>84</v>
      </c>
      <c r="B49" s="7" t="s">
        <v>17</v>
      </c>
      <c r="C49" s="21">
        <f t="shared" ca="1" si="0"/>
        <v>359202</v>
      </c>
      <c r="D49" s="21">
        <f t="shared" ca="1" si="1"/>
        <v>925945</v>
      </c>
      <c r="E49" s="7" t="s">
        <v>83</v>
      </c>
      <c r="F49" s="11" t="s">
        <v>79</v>
      </c>
    </row>
    <row r="50" spans="1:6" x14ac:dyDescent="0.3">
      <c r="A50" s="11" t="s">
        <v>84</v>
      </c>
      <c r="B50" s="7" t="s">
        <v>18</v>
      </c>
      <c r="C50" s="21">
        <f t="shared" ca="1" si="0"/>
        <v>929693</v>
      </c>
      <c r="D50" s="21">
        <f t="shared" ca="1" si="1"/>
        <v>8706</v>
      </c>
      <c r="E50" s="7" t="s">
        <v>82</v>
      </c>
      <c r="F50" s="11" t="s">
        <v>79</v>
      </c>
    </row>
    <row r="51" spans="1:6" x14ac:dyDescent="0.3">
      <c r="A51" s="11" t="s">
        <v>84</v>
      </c>
      <c r="B51" s="7" t="s">
        <v>12</v>
      </c>
      <c r="C51" s="21">
        <f t="shared" ca="1" si="0"/>
        <v>961830</v>
      </c>
      <c r="D51" s="21">
        <f t="shared" ca="1" si="1"/>
        <v>21613</v>
      </c>
      <c r="E51" s="7" t="s">
        <v>83</v>
      </c>
      <c r="F51" s="11" t="s">
        <v>79</v>
      </c>
    </row>
    <row r="52" spans="1:6" x14ac:dyDescent="0.3">
      <c r="A52" s="11" t="s">
        <v>84</v>
      </c>
      <c r="B52" s="7" t="s">
        <v>13</v>
      </c>
      <c r="C52" s="21">
        <f t="shared" ca="1" si="0"/>
        <v>928917</v>
      </c>
      <c r="D52" s="21">
        <f t="shared" ca="1" si="1"/>
        <v>104244</v>
      </c>
      <c r="E52" s="7" t="s">
        <v>82</v>
      </c>
      <c r="F52" s="11" t="s">
        <v>79</v>
      </c>
    </row>
    <row r="53" spans="1:6" x14ac:dyDescent="0.3">
      <c r="A53" s="11" t="s">
        <v>84</v>
      </c>
      <c r="B53" s="7" t="s">
        <v>14</v>
      </c>
      <c r="C53" s="21">
        <f t="shared" ca="1" si="0"/>
        <v>118913</v>
      </c>
      <c r="D53" s="21">
        <f t="shared" ca="1" si="1"/>
        <v>981114</v>
      </c>
      <c r="E53" s="7" t="s">
        <v>83</v>
      </c>
      <c r="F53" s="11" t="s">
        <v>79</v>
      </c>
    </row>
    <row r="54" spans="1:6" x14ac:dyDescent="0.3">
      <c r="A54" s="11" t="s">
        <v>84</v>
      </c>
      <c r="B54" s="7" t="s">
        <v>15</v>
      </c>
      <c r="C54" s="21">
        <f t="shared" ca="1" si="0"/>
        <v>342889</v>
      </c>
      <c r="D54" s="21">
        <f t="shared" ca="1" si="1"/>
        <v>40601</v>
      </c>
      <c r="E54" s="7" t="s">
        <v>82</v>
      </c>
      <c r="F54" s="11" t="s">
        <v>79</v>
      </c>
    </row>
    <row r="55" spans="1:6" x14ac:dyDescent="0.3">
      <c r="A55" s="11" t="s">
        <v>84</v>
      </c>
      <c r="B55" s="7" t="s">
        <v>16</v>
      </c>
      <c r="C55" s="21">
        <f t="shared" ca="1" si="0"/>
        <v>961922</v>
      </c>
      <c r="D55" s="21">
        <f t="shared" ca="1" si="1"/>
        <v>941331</v>
      </c>
      <c r="E55" s="7" t="s">
        <v>83</v>
      </c>
      <c r="F55" s="11" t="s">
        <v>79</v>
      </c>
    </row>
    <row r="56" spans="1:6" x14ac:dyDescent="0.3">
      <c r="A56" s="11" t="s">
        <v>84</v>
      </c>
      <c r="B56" s="7" t="s">
        <v>17</v>
      </c>
      <c r="C56" s="21">
        <f t="shared" ca="1" si="0"/>
        <v>385997</v>
      </c>
      <c r="D56" s="21">
        <f t="shared" ca="1" si="1"/>
        <v>891677</v>
      </c>
      <c r="E56" s="7" t="s">
        <v>82</v>
      </c>
      <c r="F56" s="11" t="s">
        <v>79</v>
      </c>
    </row>
    <row r="57" spans="1:6" x14ac:dyDescent="0.3">
      <c r="A57" s="11" t="s">
        <v>84</v>
      </c>
      <c r="B57" s="7" t="s">
        <v>18</v>
      </c>
      <c r="C57" s="21">
        <f t="shared" ca="1" si="0"/>
        <v>699693</v>
      </c>
      <c r="D57" s="21">
        <f t="shared" ca="1" si="1"/>
        <v>440131</v>
      </c>
      <c r="E57" s="7" t="s">
        <v>83</v>
      </c>
      <c r="F57" s="11" t="s">
        <v>79</v>
      </c>
    </row>
    <row r="58" spans="1:6" x14ac:dyDescent="0.3">
      <c r="A58" s="11" t="s">
        <v>84</v>
      </c>
      <c r="B58" s="7" t="s">
        <v>12</v>
      </c>
      <c r="C58" s="21">
        <f t="shared" ca="1" si="0"/>
        <v>962012</v>
      </c>
      <c r="D58" s="21">
        <f t="shared" ca="1" si="1"/>
        <v>490744</v>
      </c>
      <c r="E58" s="7" t="s">
        <v>82</v>
      </c>
      <c r="F58" s="11" t="s">
        <v>79</v>
      </c>
    </row>
    <row r="59" spans="1:6" x14ac:dyDescent="0.3">
      <c r="A59" s="11" t="s">
        <v>84</v>
      </c>
      <c r="B59" s="7" t="s">
        <v>13</v>
      </c>
      <c r="C59" s="21">
        <f t="shared" ca="1" si="0"/>
        <v>575840</v>
      </c>
      <c r="D59" s="21">
        <f t="shared" ca="1" si="1"/>
        <v>161731</v>
      </c>
      <c r="E59" s="7" t="s">
        <v>83</v>
      </c>
      <c r="F59" s="11" t="s">
        <v>79</v>
      </c>
    </row>
    <row r="60" spans="1:6" x14ac:dyDescent="0.3">
      <c r="A60" s="11" t="s">
        <v>84</v>
      </c>
      <c r="B60" s="7" t="s">
        <v>14</v>
      </c>
      <c r="C60" s="21">
        <f t="shared" ca="1" si="0"/>
        <v>806967</v>
      </c>
      <c r="D60" s="21">
        <f t="shared" ca="1" si="1"/>
        <v>384904</v>
      </c>
      <c r="E60" s="7" t="s">
        <v>82</v>
      </c>
      <c r="F60" s="11" t="s">
        <v>79</v>
      </c>
    </row>
    <row r="61" spans="1:6" x14ac:dyDescent="0.3">
      <c r="A61" s="11" t="s">
        <v>84</v>
      </c>
      <c r="B61" s="7" t="s">
        <v>15</v>
      </c>
      <c r="C61" s="21">
        <f t="shared" ca="1" si="0"/>
        <v>120792</v>
      </c>
      <c r="D61" s="21">
        <f t="shared" ca="1" si="1"/>
        <v>533433</v>
      </c>
      <c r="E61" s="7" t="s">
        <v>83</v>
      </c>
      <c r="F61" s="11" t="s">
        <v>79</v>
      </c>
    </row>
    <row r="62" spans="1:6" x14ac:dyDescent="0.3">
      <c r="A62" s="11" t="s">
        <v>84</v>
      </c>
      <c r="B62" s="7" t="s">
        <v>16</v>
      </c>
      <c r="C62" s="21">
        <f t="shared" ca="1" si="0"/>
        <v>560808</v>
      </c>
      <c r="D62" s="21">
        <f t="shared" ca="1" si="1"/>
        <v>952290</v>
      </c>
      <c r="E62" s="7" t="s">
        <v>82</v>
      </c>
      <c r="F62" s="11" t="s">
        <v>79</v>
      </c>
    </row>
    <row r="63" spans="1:6" x14ac:dyDescent="0.3">
      <c r="A63" s="11" t="s">
        <v>84</v>
      </c>
      <c r="B63" s="7" t="s">
        <v>17</v>
      </c>
      <c r="C63" s="21">
        <f t="shared" ca="1" si="0"/>
        <v>143026</v>
      </c>
      <c r="D63" s="21">
        <f t="shared" ca="1" si="1"/>
        <v>814223</v>
      </c>
      <c r="E63" s="7" t="s">
        <v>83</v>
      </c>
      <c r="F63" s="11" t="s">
        <v>79</v>
      </c>
    </row>
    <row r="64" spans="1:6" x14ac:dyDescent="0.3">
      <c r="A64" s="11" t="s">
        <v>84</v>
      </c>
      <c r="B64" s="7" t="s">
        <v>18</v>
      </c>
      <c r="C64" s="21">
        <f t="shared" ca="1" si="0"/>
        <v>150118</v>
      </c>
      <c r="D64" s="21">
        <f t="shared" ca="1" si="1"/>
        <v>334504</v>
      </c>
      <c r="E64" s="7" t="s">
        <v>82</v>
      </c>
      <c r="F64" s="11" t="s">
        <v>79</v>
      </c>
    </row>
    <row r="65" spans="1:6" x14ac:dyDescent="0.3">
      <c r="A65" s="11" t="s">
        <v>84</v>
      </c>
      <c r="B65" s="7" t="s">
        <v>12</v>
      </c>
      <c r="C65" s="21">
        <f t="shared" ca="1" si="0"/>
        <v>145031</v>
      </c>
      <c r="D65" s="21">
        <f t="shared" ca="1" si="1"/>
        <v>335441</v>
      </c>
      <c r="E65" s="7" t="s">
        <v>83</v>
      </c>
      <c r="F65" s="11" t="s">
        <v>79</v>
      </c>
    </row>
    <row r="66" spans="1:6" x14ac:dyDescent="0.3">
      <c r="A66" s="11" t="s">
        <v>84</v>
      </c>
      <c r="B66" s="7" t="s">
        <v>13</v>
      </c>
      <c r="C66" s="21">
        <f t="shared" ca="1" si="0"/>
        <v>310396</v>
      </c>
      <c r="D66" s="21">
        <f t="shared" ca="1" si="1"/>
        <v>378950</v>
      </c>
      <c r="E66" s="7" t="s">
        <v>82</v>
      </c>
      <c r="F66" s="11" t="s">
        <v>79</v>
      </c>
    </row>
    <row r="67" spans="1:6" x14ac:dyDescent="0.3">
      <c r="A67" s="11" t="s">
        <v>84</v>
      </c>
      <c r="B67" s="7" t="s">
        <v>14</v>
      </c>
      <c r="C67" s="21">
        <f t="shared" ref="C67:C101" ca="1" si="2">RANDBETWEEN(5000, 1000000)</f>
        <v>125089</v>
      </c>
      <c r="D67" s="21">
        <f t="shared" ref="D67:D101" ca="1" si="3">RANDBETWEEN(8000, 1000000)</f>
        <v>842484</v>
      </c>
      <c r="E67" s="7" t="s">
        <v>83</v>
      </c>
      <c r="F67" s="11" t="s">
        <v>79</v>
      </c>
    </row>
    <row r="68" spans="1:6" x14ac:dyDescent="0.3">
      <c r="A68" s="11" t="s">
        <v>84</v>
      </c>
      <c r="B68" s="7" t="s">
        <v>15</v>
      </c>
      <c r="C68" s="21">
        <f t="shared" ca="1" si="2"/>
        <v>84284</v>
      </c>
      <c r="D68" s="21">
        <f t="shared" ca="1" si="3"/>
        <v>135000</v>
      </c>
      <c r="E68" s="7" t="s">
        <v>82</v>
      </c>
      <c r="F68" s="11" t="s">
        <v>79</v>
      </c>
    </row>
    <row r="69" spans="1:6" x14ac:dyDescent="0.3">
      <c r="A69" s="11" t="s">
        <v>84</v>
      </c>
      <c r="B69" s="7" t="s">
        <v>16</v>
      </c>
      <c r="C69" s="21">
        <f t="shared" ca="1" si="2"/>
        <v>544606</v>
      </c>
      <c r="D69" s="21">
        <f t="shared" ca="1" si="3"/>
        <v>784873</v>
      </c>
      <c r="E69" s="7" t="s">
        <v>83</v>
      </c>
      <c r="F69" s="11" t="s">
        <v>79</v>
      </c>
    </row>
    <row r="70" spans="1:6" x14ac:dyDescent="0.3">
      <c r="A70" s="11" t="s">
        <v>84</v>
      </c>
      <c r="B70" s="7" t="s">
        <v>17</v>
      </c>
      <c r="C70" s="21">
        <f t="shared" ca="1" si="2"/>
        <v>43526</v>
      </c>
      <c r="D70" s="21">
        <f t="shared" ca="1" si="3"/>
        <v>569353</v>
      </c>
      <c r="E70" s="7" t="s">
        <v>82</v>
      </c>
      <c r="F70" s="11" t="s">
        <v>79</v>
      </c>
    </row>
    <row r="71" spans="1:6" x14ac:dyDescent="0.3">
      <c r="A71" s="11" t="s">
        <v>84</v>
      </c>
      <c r="B71" s="7" t="s">
        <v>18</v>
      </c>
      <c r="C71" s="21">
        <f t="shared" ca="1" si="2"/>
        <v>829031</v>
      </c>
      <c r="D71" s="21">
        <f t="shared" ca="1" si="3"/>
        <v>68210</v>
      </c>
      <c r="E71" s="7" t="s">
        <v>83</v>
      </c>
      <c r="F71" s="11" t="s">
        <v>79</v>
      </c>
    </row>
    <row r="72" spans="1:6" x14ac:dyDescent="0.3">
      <c r="A72" s="11" t="s">
        <v>84</v>
      </c>
      <c r="B72" s="7" t="s">
        <v>12</v>
      </c>
      <c r="C72" s="21">
        <f t="shared" ca="1" si="2"/>
        <v>689093</v>
      </c>
      <c r="D72" s="21">
        <f t="shared" ca="1" si="3"/>
        <v>759898</v>
      </c>
      <c r="E72" s="7" t="s">
        <v>82</v>
      </c>
      <c r="F72" s="11" t="s">
        <v>79</v>
      </c>
    </row>
    <row r="73" spans="1:6" x14ac:dyDescent="0.3">
      <c r="A73" s="11" t="s">
        <v>84</v>
      </c>
      <c r="B73" s="7" t="s">
        <v>13</v>
      </c>
      <c r="C73" s="21">
        <f t="shared" ca="1" si="2"/>
        <v>906351</v>
      </c>
      <c r="D73" s="21">
        <f t="shared" ca="1" si="3"/>
        <v>546202</v>
      </c>
      <c r="E73" s="7" t="s">
        <v>83</v>
      </c>
      <c r="F73" s="11" t="s">
        <v>79</v>
      </c>
    </row>
    <row r="74" spans="1:6" x14ac:dyDescent="0.3">
      <c r="A74" s="11" t="s">
        <v>84</v>
      </c>
      <c r="B74" s="7" t="s">
        <v>14</v>
      </c>
      <c r="C74" s="21">
        <f t="shared" ca="1" si="2"/>
        <v>869648</v>
      </c>
      <c r="D74" s="21">
        <f t="shared" ca="1" si="3"/>
        <v>447191</v>
      </c>
      <c r="E74" s="7" t="s">
        <v>82</v>
      </c>
      <c r="F74" s="11" t="s">
        <v>79</v>
      </c>
    </row>
    <row r="75" spans="1:6" x14ac:dyDescent="0.3">
      <c r="A75" s="11" t="s">
        <v>84</v>
      </c>
      <c r="B75" s="7" t="s">
        <v>15</v>
      </c>
      <c r="C75" s="21">
        <f t="shared" ca="1" si="2"/>
        <v>812976</v>
      </c>
      <c r="D75" s="21">
        <f t="shared" ca="1" si="3"/>
        <v>710585</v>
      </c>
      <c r="E75" s="7" t="s">
        <v>83</v>
      </c>
      <c r="F75" s="11" t="s">
        <v>79</v>
      </c>
    </row>
    <row r="76" spans="1:6" x14ac:dyDescent="0.3">
      <c r="A76" s="11" t="s">
        <v>84</v>
      </c>
      <c r="B76" s="7" t="s">
        <v>16</v>
      </c>
      <c r="C76" s="21">
        <f t="shared" ca="1" si="2"/>
        <v>786416</v>
      </c>
      <c r="D76" s="21">
        <f t="shared" ca="1" si="3"/>
        <v>237994</v>
      </c>
      <c r="E76" s="7" t="s">
        <v>82</v>
      </c>
      <c r="F76" s="11" t="s">
        <v>79</v>
      </c>
    </row>
    <row r="77" spans="1:6" x14ac:dyDescent="0.3">
      <c r="A77" s="11" t="s">
        <v>84</v>
      </c>
      <c r="B77" s="7" t="s">
        <v>17</v>
      </c>
      <c r="C77" s="21">
        <f t="shared" ca="1" si="2"/>
        <v>361368</v>
      </c>
      <c r="D77" s="21">
        <f t="shared" ca="1" si="3"/>
        <v>414413</v>
      </c>
      <c r="E77" s="7" t="s">
        <v>83</v>
      </c>
      <c r="F77" s="11" t="s">
        <v>79</v>
      </c>
    </row>
    <row r="78" spans="1:6" x14ac:dyDescent="0.3">
      <c r="A78" s="11" t="s">
        <v>84</v>
      </c>
      <c r="B78" s="7" t="s">
        <v>18</v>
      </c>
      <c r="C78" s="21">
        <f t="shared" ca="1" si="2"/>
        <v>811412</v>
      </c>
      <c r="D78" s="21">
        <f t="shared" ca="1" si="3"/>
        <v>287664</v>
      </c>
      <c r="E78" s="7" t="s">
        <v>82</v>
      </c>
      <c r="F78" s="11" t="s">
        <v>79</v>
      </c>
    </row>
    <row r="79" spans="1:6" x14ac:dyDescent="0.3">
      <c r="A79" s="11" t="s">
        <v>84</v>
      </c>
      <c r="B79" s="7" t="s">
        <v>12</v>
      </c>
      <c r="C79" s="21">
        <f t="shared" ca="1" si="2"/>
        <v>25140</v>
      </c>
      <c r="D79" s="21">
        <f t="shared" ca="1" si="3"/>
        <v>307798</v>
      </c>
      <c r="E79" s="7" t="s">
        <v>83</v>
      </c>
      <c r="F79" s="11" t="s">
        <v>79</v>
      </c>
    </row>
    <row r="80" spans="1:6" x14ac:dyDescent="0.3">
      <c r="A80" s="11" t="s">
        <v>84</v>
      </c>
      <c r="B80" s="7" t="s">
        <v>13</v>
      </c>
      <c r="C80" s="21">
        <f t="shared" ca="1" si="2"/>
        <v>504199</v>
      </c>
      <c r="D80" s="21">
        <f t="shared" ca="1" si="3"/>
        <v>310034</v>
      </c>
      <c r="E80" s="7" t="s">
        <v>82</v>
      </c>
      <c r="F80" s="11" t="s">
        <v>79</v>
      </c>
    </row>
    <row r="81" spans="1:6" x14ac:dyDescent="0.3">
      <c r="A81" s="11" t="s">
        <v>84</v>
      </c>
      <c r="B81" s="7" t="s">
        <v>14</v>
      </c>
      <c r="C81" s="21">
        <f t="shared" ca="1" si="2"/>
        <v>949243</v>
      </c>
      <c r="D81" s="21">
        <f t="shared" ca="1" si="3"/>
        <v>553721</v>
      </c>
      <c r="E81" s="7" t="s">
        <v>83</v>
      </c>
      <c r="F81" s="11" t="s">
        <v>79</v>
      </c>
    </row>
    <row r="82" spans="1:6" x14ac:dyDescent="0.3">
      <c r="A82" s="11" t="s">
        <v>84</v>
      </c>
      <c r="B82" s="7" t="s">
        <v>15</v>
      </c>
      <c r="C82" s="21">
        <f t="shared" ca="1" si="2"/>
        <v>172116</v>
      </c>
      <c r="D82" s="21">
        <f t="shared" ca="1" si="3"/>
        <v>640274</v>
      </c>
      <c r="E82" s="7" t="s">
        <v>82</v>
      </c>
      <c r="F82" s="11" t="s">
        <v>79</v>
      </c>
    </row>
    <row r="83" spans="1:6" x14ac:dyDescent="0.3">
      <c r="A83" s="11" t="s">
        <v>84</v>
      </c>
      <c r="B83" s="7" t="s">
        <v>16</v>
      </c>
      <c r="C83" s="21">
        <f t="shared" ca="1" si="2"/>
        <v>849076</v>
      </c>
      <c r="D83" s="21">
        <f t="shared" ca="1" si="3"/>
        <v>229760</v>
      </c>
      <c r="E83" s="7" t="s">
        <v>83</v>
      </c>
      <c r="F83" s="11" t="s">
        <v>79</v>
      </c>
    </row>
    <row r="84" spans="1:6" x14ac:dyDescent="0.3">
      <c r="A84" s="11" t="s">
        <v>84</v>
      </c>
      <c r="B84" s="7" t="s">
        <v>17</v>
      </c>
      <c r="C84" s="21">
        <f t="shared" ca="1" si="2"/>
        <v>903665</v>
      </c>
      <c r="D84" s="21">
        <f t="shared" ca="1" si="3"/>
        <v>209805</v>
      </c>
      <c r="E84" s="7" t="s">
        <v>82</v>
      </c>
      <c r="F84" s="11" t="s">
        <v>79</v>
      </c>
    </row>
    <row r="85" spans="1:6" x14ac:dyDescent="0.3">
      <c r="A85" s="11" t="s">
        <v>84</v>
      </c>
      <c r="B85" s="7" t="s">
        <v>18</v>
      </c>
      <c r="C85" s="21">
        <f t="shared" ca="1" si="2"/>
        <v>256990</v>
      </c>
      <c r="D85" s="21">
        <f t="shared" ca="1" si="3"/>
        <v>686040</v>
      </c>
      <c r="E85" s="7" t="s">
        <v>83</v>
      </c>
      <c r="F85" s="11" t="s">
        <v>79</v>
      </c>
    </row>
    <row r="86" spans="1:6" x14ac:dyDescent="0.3">
      <c r="A86" s="11" t="s">
        <v>84</v>
      </c>
      <c r="B86" s="7" t="s">
        <v>12</v>
      </c>
      <c r="C86" s="21">
        <f t="shared" ca="1" si="2"/>
        <v>447933</v>
      </c>
      <c r="D86" s="21">
        <f t="shared" ca="1" si="3"/>
        <v>143791</v>
      </c>
      <c r="E86" s="7" t="s">
        <v>82</v>
      </c>
      <c r="F86" s="11" t="s">
        <v>79</v>
      </c>
    </row>
    <row r="87" spans="1:6" x14ac:dyDescent="0.3">
      <c r="A87" s="11" t="s">
        <v>84</v>
      </c>
      <c r="B87" s="7" t="s">
        <v>13</v>
      </c>
      <c r="C87" s="21">
        <f t="shared" ca="1" si="2"/>
        <v>98750</v>
      </c>
      <c r="D87" s="21">
        <f t="shared" ca="1" si="3"/>
        <v>542971</v>
      </c>
      <c r="E87" s="7" t="s">
        <v>83</v>
      </c>
      <c r="F87" s="11" t="s">
        <v>79</v>
      </c>
    </row>
    <row r="88" spans="1:6" x14ac:dyDescent="0.3">
      <c r="A88" s="11" t="s">
        <v>84</v>
      </c>
      <c r="B88" s="7" t="s">
        <v>14</v>
      </c>
      <c r="C88" s="21">
        <f t="shared" ca="1" si="2"/>
        <v>336527</v>
      </c>
      <c r="D88" s="21">
        <f t="shared" ca="1" si="3"/>
        <v>138437</v>
      </c>
      <c r="E88" s="7" t="s">
        <v>82</v>
      </c>
      <c r="F88" s="11" t="s">
        <v>79</v>
      </c>
    </row>
    <row r="89" spans="1:6" x14ac:dyDescent="0.3">
      <c r="A89" s="11" t="s">
        <v>84</v>
      </c>
      <c r="B89" s="7" t="s">
        <v>15</v>
      </c>
      <c r="C89" s="21">
        <f t="shared" ca="1" si="2"/>
        <v>363999</v>
      </c>
      <c r="D89" s="21">
        <f t="shared" ca="1" si="3"/>
        <v>952006</v>
      </c>
      <c r="E89" s="7" t="s">
        <v>83</v>
      </c>
      <c r="F89" s="11" t="s">
        <v>79</v>
      </c>
    </row>
    <row r="90" spans="1:6" x14ac:dyDescent="0.3">
      <c r="A90" s="11" t="s">
        <v>84</v>
      </c>
      <c r="B90" s="7" t="s">
        <v>16</v>
      </c>
      <c r="C90" s="21">
        <f t="shared" ca="1" si="2"/>
        <v>825563</v>
      </c>
      <c r="D90" s="21">
        <f t="shared" ca="1" si="3"/>
        <v>33910</v>
      </c>
      <c r="E90" s="7" t="s">
        <v>82</v>
      </c>
      <c r="F90" s="11" t="s">
        <v>79</v>
      </c>
    </row>
    <row r="91" spans="1:6" x14ac:dyDescent="0.3">
      <c r="A91" s="11" t="s">
        <v>84</v>
      </c>
      <c r="B91" s="7" t="s">
        <v>17</v>
      </c>
      <c r="C91" s="21">
        <f t="shared" ca="1" si="2"/>
        <v>645153</v>
      </c>
      <c r="D91" s="21">
        <f t="shared" ca="1" si="3"/>
        <v>620475</v>
      </c>
      <c r="E91" s="7" t="s">
        <v>83</v>
      </c>
      <c r="F91" s="11" t="s">
        <v>79</v>
      </c>
    </row>
    <row r="92" spans="1:6" x14ac:dyDescent="0.3">
      <c r="A92" s="11" t="s">
        <v>84</v>
      </c>
      <c r="B92" s="7" t="s">
        <v>18</v>
      </c>
      <c r="C92" s="21">
        <f t="shared" ca="1" si="2"/>
        <v>699243</v>
      </c>
      <c r="D92" s="21">
        <f t="shared" ca="1" si="3"/>
        <v>850457</v>
      </c>
      <c r="E92" s="7" t="s">
        <v>82</v>
      </c>
      <c r="F92" s="11" t="s">
        <v>79</v>
      </c>
    </row>
    <row r="93" spans="1:6" x14ac:dyDescent="0.3">
      <c r="A93" s="11" t="s">
        <v>84</v>
      </c>
      <c r="B93" s="7" t="s">
        <v>12</v>
      </c>
      <c r="C93" s="21">
        <f t="shared" ca="1" si="2"/>
        <v>444701</v>
      </c>
      <c r="D93" s="21">
        <f t="shared" ca="1" si="3"/>
        <v>688445</v>
      </c>
      <c r="E93" s="7" t="s">
        <v>83</v>
      </c>
      <c r="F93" s="11" t="s">
        <v>79</v>
      </c>
    </row>
    <row r="94" spans="1:6" x14ac:dyDescent="0.3">
      <c r="A94" s="11" t="s">
        <v>84</v>
      </c>
      <c r="B94" s="7" t="s">
        <v>13</v>
      </c>
      <c r="C94" s="21">
        <f t="shared" ca="1" si="2"/>
        <v>990674</v>
      </c>
      <c r="D94" s="21">
        <f t="shared" ca="1" si="3"/>
        <v>661337</v>
      </c>
      <c r="E94" s="7" t="s">
        <v>82</v>
      </c>
      <c r="F94" s="11" t="s">
        <v>79</v>
      </c>
    </row>
    <row r="95" spans="1:6" x14ac:dyDescent="0.3">
      <c r="A95" s="11" t="s">
        <v>84</v>
      </c>
      <c r="B95" s="7" t="s">
        <v>14</v>
      </c>
      <c r="C95" s="21">
        <f t="shared" ca="1" si="2"/>
        <v>983661</v>
      </c>
      <c r="D95" s="21">
        <f t="shared" ca="1" si="3"/>
        <v>82088</v>
      </c>
      <c r="E95" s="7" t="s">
        <v>83</v>
      </c>
      <c r="F95" s="11" t="s">
        <v>79</v>
      </c>
    </row>
    <row r="96" spans="1:6" x14ac:dyDescent="0.3">
      <c r="A96" s="11" t="s">
        <v>84</v>
      </c>
      <c r="B96" s="7" t="s">
        <v>15</v>
      </c>
      <c r="C96" s="21">
        <f t="shared" ca="1" si="2"/>
        <v>79947</v>
      </c>
      <c r="D96" s="21">
        <f t="shared" ca="1" si="3"/>
        <v>483599</v>
      </c>
      <c r="E96" s="7" t="s">
        <v>82</v>
      </c>
      <c r="F96" s="11" t="s">
        <v>79</v>
      </c>
    </row>
    <row r="97" spans="1:6" x14ac:dyDescent="0.3">
      <c r="A97" s="11" t="s">
        <v>84</v>
      </c>
      <c r="B97" s="7" t="s">
        <v>16</v>
      </c>
      <c r="C97" s="21">
        <f t="shared" ca="1" si="2"/>
        <v>962732</v>
      </c>
      <c r="D97" s="21">
        <f t="shared" ca="1" si="3"/>
        <v>61094</v>
      </c>
      <c r="E97" s="7" t="s">
        <v>83</v>
      </c>
      <c r="F97" s="11" t="s">
        <v>79</v>
      </c>
    </row>
    <row r="98" spans="1:6" x14ac:dyDescent="0.3">
      <c r="A98" s="11" t="s">
        <v>84</v>
      </c>
      <c r="B98" s="7" t="s">
        <v>17</v>
      </c>
      <c r="C98" s="21">
        <f t="shared" ca="1" si="2"/>
        <v>868454</v>
      </c>
      <c r="D98" s="21">
        <f t="shared" ca="1" si="3"/>
        <v>957441</v>
      </c>
      <c r="E98" s="7" t="s">
        <v>82</v>
      </c>
      <c r="F98" s="11" t="s">
        <v>79</v>
      </c>
    </row>
    <row r="99" spans="1:6" x14ac:dyDescent="0.3">
      <c r="A99" s="11" t="s">
        <v>84</v>
      </c>
      <c r="B99" s="7" t="s">
        <v>18</v>
      </c>
      <c r="C99" s="21">
        <f t="shared" ca="1" si="2"/>
        <v>525262</v>
      </c>
      <c r="D99" s="21">
        <f t="shared" ca="1" si="3"/>
        <v>201515</v>
      </c>
      <c r="E99" s="7" t="s">
        <v>83</v>
      </c>
      <c r="F99" s="11" t="s">
        <v>79</v>
      </c>
    </row>
    <row r="100" spans="1:6" x14ac:dyDescent="0.3">
      <c r="A100" s="11" t="s">
        <v>84</v>
      </c>
      <c r="B100" s="7" t="s">
        <v>12</v>
      </c>
      <c r="C100" s="21">
        <f t="shared" ca="1" si="2"/>
        <v>903091</v>
      </c>
      <c r="D100" s="21">
        <f t="shared" ca="1" si="3"/>
        <v>477866</v>
      </c>
      <c r="E100" s="7" t="s">
        <v>82</v>
      </c>
      <c r="F100" s="11" t="s">
        <v>79</v>
      </c>
    </row>
    <row r="101" spans="1:6" x14ac:dyDescent="0.3">
      <c r="A101" s="11" t="s">
        <v>84</v>
      </c>
      <c r="B101" s="7" t="s">
        <v>13</v>
      </c>
      <c r="C101" s="21">
        <f t="shared" ca="1" si="2"/>
        <v>309998</v>
      </c>
      <c r="D101" s="21">
        <f t="shared" ca="1" si="3"/>
        <v>857541</v>
      </c>
      <c r="E101" s="7" t="s">
        <v>83</v>
      </c>
      <c r="F101" s="11" t="s">
        <v>79</v>
      </c>
    </row>
  </sheetData>
  <dataValidations count="1">
    <dataValidation type="list" allowBlank="1" showInputMessage="1" showErrorMessage="1" sqref="E2:E101" xr:uid="{0F76567B-C141-495D-9381-2EFDBFCAC32C}">
      <formula1>"Y, N"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1BCFBD-9BF6-45E3-AF61-32C1813E366C}">
          <x14:formula1>
            <xm:f>'Categories and Setup'!$E$2:$E$8</xm:f>
          </x14:formula1>
          <xm:sqref>B2:B101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F786-FAC8-4DB2-8CAE-D1B1C6DC60DF}">
  <dimension ref="A1:E101"/>
  <sheetViews>
    <sheetView zoomScale="133" workbookViewId="0">
      <selection sqref="A1:E1"/>
    </sheetView>
  </sheetViews>
  <sheetFormatPr defaultRowHeight="14.4" x14ac:dyDescent="0.3"/>
  <cols>
    <col min="1" max="1" width="21.109375" customWidth="1"/>
    <col min="2" max="2" width="20.6640625" customWidth="1"/>
    <col min="3" max="3" width="20.33203125" customWidth="1"/>
    <col min="4" max="4" width="16.21875" customWidth="1"/>
    <col min="5" max="5" width="21.21875" customWidth="1"/>
  </cols>
  <sheetData>
    <row r="1" spans="1:5" ht="28.8" customHeight="1" x14ac:dyDescent="0.3">
      <c r="A1" s="14" t="s">
        <v>55</v>
      </c>
      <c r="B1" s="14" t="s">
        <v>56</v>
      </c>
      <c r="C1" s="14" t="s">
        <v>57</v>
      </c>
      <c r="D1" s="14" t="s">
        <v>45</v>
      </c>
      <c r="E1" s="14" t="s">
        <v>35</v>
      </c>
    </row>
    <row r="2" spans="1:5" x14ac:dyDescent="0.3">
      <c r="A2" s="11" t="s">
        <v>81</v>
      </c>
      <c r="B2" s="11" t="s">
        <v>85</v>
      </c>
      <c r="C2" s="11" t="s">
        <v>86</v>
      </c>
      <c r="D2" s="11" t="s">
        <v>80</v>
      </c>
      <c r="E2" s="11" t="s">
        <v>74</v>
      </c>
    </row>
    <row r="3" spans="1:5" x14ac:dyDescent="0.3">
      <c r="A3" s="11" t="s">
        <v>81</v>
      </c>
      <c r="B3" s="11" t="s">
        <v>85</v>
      </c>
      <c r="C3" s="11" t="s">
        <v>86</v>
      </c>
      <c r="D3" s="11" t="s">
        <v>80</v>
      </c>
      <c r="E3" s="11" t="s">
        <v>74</v>
      </c>
    </row>
    <row r="4" spans="1:5" x14ac:dyDescent="0.3">
      <c r="A4" s="11" t="s">
        <v>81</v>
      </c>
      <c r="B4" s="11" t="s">
        <v>85</v>
      </c>
      <c r="C4" s="11" t="s">
        <v>86</v>
      </c>
      <c r="D4" s="11" t="s">
        <v>80</v>
      </c>
      <c r="E4" s="11" t="s">
        <v>74</v>
      </c>
    </row>
    <row r="5" spans="1:5" x14ac:dyDescent="0.3">
      <c r="A5" s="11" t="s">
        <v>81</v>
      </c>
      <c r="B5" s="11" t="s">
        <v>85</v>
      </c>
      <c r="C5" s="11" t="s">
        <v>86</v>
      </c>
      <c r="D5" s="11" t="s">
        <v>80</v>
      </c>
      <c r="E5" s="11" t="s">
        <v>74</v>
      </c>
    </row>
    <row r="6" spans="1:5" x14ac:dyDescent="0.3">
      <c r="A6" s="11" t="s">
        <v>81</v>
      </c>
      <c r="B6" s="11" t="s">
        <v>85</v>
      </c>
      <c r="C6" s="11" t="s">
        <v>86</v>
      </c>
      <c r="D6" s="11" t="s">
        <v>80</v>
      </c>
      <c r="E6" s="11" t="s">
        <v>74</v>
      </c>
    </row>
    <row r="7" spans="1:5" x14ac:dyDescent="0.3">
      <c r="A7" s="11" t="s">
        <v>81</v>
      </c>
      <c r="B7" s="11" t="s">
        <v>85</v>
      </c>
      <c r="C7" s="11" t="s">
        <v>86</v>
      </c>
      <c r="D7" s="11" t="s">
        <v>80</v>
      </c>
      <c r="E7" s="11" t="s">
        <v>74</v>
      </c>
    </row>
    <row r="8" spans="1:5" x14ac:dyDescent="0.3">
      <c r="A8" s="11" t="s">
        <v>81</v>
      </c>
      <c r="B8" s="11" t="s">
        <v>85</v>
      </c>
      <c r="C8" s="11" t="s">
        <v>86</v>
      </c>
      <c r="D8" s="11" t="s">
        <v>80</v>
      </c>
      <c r="E8" s="11" t="s">
        <v>74</v>
      </c>
    </row>
    <row r="9" spans="1:5" x14ac:dyDescent="0.3">
      <c r="A9" s="11" t="s">
        <v>81</v>
      </c>
      <c r="B9" s="11" t="s">
        <v>85</v>
      </c>
      <c r="C9" s="11" t="s">
        <v>86</v>
      </c>
      <c r="D9" s="11" t="s">
        <v>80</v>
      </c>
      <c r="E9" s="11" t="s">
        <v>74</v>
      </c>
    </row>
    <row r="10" spans="1:5" x14ac:dyDescent="0.3">
      <c r="A10" s="11" t="s">
        <v>81</v>
      </c>
      <c r="B10" s="11" t="s">
        <v>85</v>
      </c>
      <c r="C10" s="11" t="s">
        <v>86</v>
      </c>
      <c r="D10" s="11" t="s">
        <v>80</v>
      </c>
      <c r="E10" s="11" t="s">
        <v>74</v>
      </c>
    </row>
    <row r="11" spans="1:5" x14ac:dyDescent="0.3">
      <c r="A11" s="11" t="s">
        <v>81</v>
      </c>
      <c r="B11" s="11" t="s">
        <v>85</v>
      </c>
      <c r="C11" s="11" t="s">
        <v>86</v>
      </c>
      <c r="D11" s="11" t="s">
        <v>80</v>
      </c>
      <c r="E11" s="11" t="s">
        <v>74</v>
      </c>
    </row>
    <row r="12" spans="1:5" x14ac:dyDescent="0.3">
      <c r="A12" s="11" t="s">
        <v>81</v>
      </c>
      <c r="B12" s="11" t="s">
        <v>85</v>
      </c>
      <c r="C12" s="11" t="s">
        <v>86</v>
      </c>
      <c r="D12" s="11" t="s">
        <v>80</v>
      </c>
      <c r="E12" s="11" t="s">
        <v>74</v>
      </c>
    </row>
    <row r="13" spans="1:5" x14ac:dyDescent="0.3">
      <c r="A13" s="11" t="s">
        <v>81</v>
      </c>
      <c r="B13" s="11" t="s">
        <v>85</v>
      </c>
      <c r="C13" s="11" t="s">
        <v>86</v>
      </c>
      <c r="D13" s="11" t="s">
        <v>80</v>
      </c>
      <c r="E13" s="11" t="s">
        <v>74</v>
      </c>
    </row>
    <row r="14" spans="1:5" x14ac:dyDescent="0.3">
      <c r="A14" s="11" t="s">
        <v>81</v>
      </c>
      <c r="B14" s="11" t="s">
        <v>85</v>
      </c>
      <c r="C14" s="11" t="s">
        <v>86</v>
      </c>
      <c r="D14" s="11" t="s">
        <v>80</v>
      </c>
      <c r="E14" s="11" t="s">
        <v>74</v>
      </c>
    </row>
    <row r="15" spans="1:5" x14ac:dyDescent="0.3">
      <c r="A15" s="11" t="s">
        <v>81</v>
      </c>
      <c r="B15" s="11" t="s">
        <v>85</v>
      </c>
      <c r="C15" s="11" t="s">
        <v>86</v>
      </c>
      <c r="D15" s="11" t="s">
        <v>80</v>
      </c>
      <c r="E15" s="11" t="s">
        <v>74</v>
      </c>
    </row>
    <row r="16" spans="1:5" x14ac:dyDescent="0.3">
      <c r="A16" s="11" t="s">
        <v>81</v>
      </c>
      <c r="B16" s="11" t="s">
        <v>85</v>
      </c>
      <c r="C16" s="11" t="s">
        <v>86</v>
      </c>
      <c r="D16" s="11" t="s">
        <v>80</v>
      </c>
      <c r="E16" s="11" t="s">
        <v>74</v>
      </c>
    </row>
    <row r="17" spans="1:5" x14ac:dyDescent="0.3">
      <c r="A17" s="11" t="s">
        <v>81</v>
      </c>
      <c r="B17" s="11" t="s">
        <v>85</v>
      </c>
      <c r="C17" s="11" t="s">
        <v>86</v>
      </c>
      <c r="D17" s="11" t="s">
        <v>80</v>
      </c>
      <c r="E17" s="11" t="s">
        <v>74</v>
      </c>
    </row>
    <row r="18" spans="1:5" x14ac:dyDescent="0.3">
      <c r="A18" s="11" t="s">
        <v>81</v>
      </c>
      <c r="B18" s="11" t="s">
        <v>85</v>
      </c>
      <c r="C18" s="11" t="s">
        <v>86</v>
      </c>
      <c r="D18" s="11" t="s">
        <v>80</v>
      </c>
      <c r="E18" s="11" t="s">
        <v>74</v>
      </c>
    </row>
    <row r="19" spans="1:5" x14ac:dyDescent="0.3">
      <c r="A19" s="11" t="s">
        <v>81</v>
      </c>
      <c r="B19" s="11" t="s">
        <v>85</v>
      </c>
      <c r="C19" s="11" t="s">
        <v>86</v>
      </c>
      <c r="D19" s="11" t="s">
        <v>80</v>
      </c>
      <c r="E19" s="11" t="s">
        <v>74</v>
      </c>
    </row>
    <row r="20" spans="1:5" x14ac:dyDescent="0.3">
      <c r="A20" s="11" t="s">
        <v>81</v>
      </c>
      <c r="B20" s="11" t="s">
        <v>85</v>
      </c>
      <c r="C20" s="11" t="s">
        <v>86</v>
      </c>
      <c r="D20" s="11" t="s">
        <v>80</v>
      </c>
      <c r="E20" s="11" t="s">
        <v>74</v>
      </c>
    </row>
    <row r="21" spans="1:5" x14ac:dyDescent="0.3">
      <c r="A21" s="11" t="s">
        <v>81</v>
      </c>
      <c r="B21" s="11" t="s">
        <v>85</v>
      </c>
      <c r="C21" s="11" t="s">
        <v>86</v>
      </c>
      <c r="D21" s="11" t="s">
        <v>80</v>
      </c>
      <c r="E21" s="11" t="s">
        <v>74</v>
      </c>
    </row>
    <row r="22" spans="1:5" x14ac:dyDescent="0.3">
      <c r="A22" s="11" t="s">
        <v>81</v>
      </c>
      <c r="B22" s="11" t="s">
        <v>85</v>
      </c>
      <c r="C22" s="11" t="s">
        <v>86</v>
      </c>
      <c r="D22" s="11" t="s">
        <v>80</v>
      </c>
      <c r="E22" s="11" t="s">
        <v>74</v>
      </c>
    </row>
    <row r="23" spans="1:5" x14ac:dyDescent="0.3">
      <c r="A23" s="11" t="s">
        <v>81</v>
      </c>
      <c r="B23" s="11" t="s">
        <v>85</v>
      </c>
      <c r="C23" s="11" t="s">
        <v>86</v>
      </c>
      <c r="D23" s="11" t="s">
        <v>80</v>
      </c>
      <c r="E23" s="11" t="s">
        <v>74</v>
      </c>
    </row>
    <row r="24" spans="1:5" x14ac:dyDescent="0.3">
      <c r="A24" s="11" t="s">
        <v>81</v>
      </c>
      <c r="B24" s="11" t="s">
        <v>85</v>
      </c>
      <c r="C24" s="11" t="s">
        <v>86</v>
      </c>
      <c r="D24" s="11" t="s">
        <v>80</v>
      </c>
      <c r="E24" s="11" t="s">
        <v>74</v>
      </c>
    </row>
    <row r="25" spans="1:5" x14ac:dyDescent="0.3">
      <c r="A25" s="11" t="s">
        <v>81</v>
      </c>
      <c r="B25" s="11" t="s">
        <v>85</v>
      </c>
      <c r="C25" s="11" t="s">
        <v>86</v>
      </c>
      <c r="D25" s="11" t="s">
        <v>80</v>
      </c>
      <c r="E25" s="11" t="s">
        <v>74</v>
      </c>
    </row>
    <row r="26" spans="1:5" x14ac:dyDescent="0.3">
      <c r="A26" s="11" t="s">
        <v>81</v>
      </c>
      <c r="B26" s="11" t="s">
        <v>85</v>
      </c>
      <c r="C26" s="11" t="s">
        <v>86</v>
      </c>
      <c r="D26" s="11" t="s">
        <v>80</v>
      </c>
      <c r="E26" s="11" t="s">
        <v>74</v>
      </c>
    </row>
    <row r="27" spans="1:5" x14ac:dyDescent="0.3">
      <c r="A27" s="11" t="s">
        <v>81</v>
      </c>
      <c r="B27" s="11" t="s">
        <v>85</v>
      </c>
      <c r="C27" s="11" t="s">
        <v>86</v>
      </c>
      <c r="D27" s="11" t="s">
        <v>80</v>
      </c>
      <c r="E27" s="11" t="s">
        <v>74</v>
      </c>
    </row>
    <row r="28" spans="1:5" x14ac:dyDescent="0.3">
      <c r="A28" s="11" t="s">
        <v>81</v>
      </c>
      <c r="B28" s="11" t="s">
        <v>85</v>
      </c>
      <c r="C28" s="11" t="s">
        <v>86</v>
      </c>
      <c r="D28" s="11" t="s">
        <v>80</v>
      </c>
      <c r="E28" s="11" t="s">
        <v>74</v>
      </c>
    </row>
    <row r="29" spans="1:5" x14ac:dyDescent="0.3">
      <c r="A29" s="11" t="s">
        <v>81</v>
      </c>
      <c r="B29" s="11" t="s">
        <v>85</v>
      </c>
      <c r="C29" s="11" t="s">
        <v>86</v>
      </c>
      <c r="D29" s="11" t="s">
        <v>80</v>
      </c>
      <c r="E29" s="11" t="s">
        <v>74</v>
      </c>
    </row>
    <row r="30" spans="1:5" x14ac:dyDescent="0.3">
      <c r="A30" s="11" t="s">
        <v>81</v>
      </c>
      <c r="B30" s="11" t="s">
        <v>85</v>
      </c>
      <c r="C30" s="11" t="s">
        <v>86</v>
      </c>
      <c r="D30" s="11" t="s">
        <v>80</v>
      </c>
      <c r="E30" s="11" t="s">
        <v>74</v>
      </c>
    </row>
    <row r="31" spans="1:5" x14ac:dyDescent="0.3">
      <c r="A31" s="11" t="s">
        <v>81</v>
      </c>
      <c r="B31" s="11" t="s">
        <v>85</v>
      </c>
      <c r="C31" s="11" t="s">
        <v>86</v>
      </c>
      <c r="D31" s="11" t="s">
        <v>80</v>
      </c>
      <c r="E31" s="11" t="s">
        <v>74</v>
      </c>
    </row>
    <row r="32" spans="1:5" x14ac:dyDescent="0.3">
      <c r="A32" s="11" t="s">
        <v>81</v>
      </c>
      <c r="B32" s="11" t="s">
        <v>85</v>
      </c>
      <c r="C32" s="11" t="s">
        <v>86</v>
      </c>
      <c r="D32" s="11" t="s">
        <v>80</v>
      </c>
      <c r="E32" s="11" t="s">
        <v>74</v>
      </c>
    </row>
    <row r="33" spans="1:5" x14ac:dyDescent="0.3">
      <c r="A33" s="11" t="s">
        <v>81</v>
      </c>
      <c r="B33" s="11" t="s">
        <v>85</v>
      </c>
      <c r="C33" s="11" t="s">
        <v>86</v>
      </c>
      <c r="D33" s="11" t="s">
        <v>80</v>
      </c>
      <c r="E33" s="11" t="s">
        <v>74</v>
      </c>
    </row>
    <row r="34" spans="1:5" x14ac:dyDescent="0.3">
      <c r="A34" s="11" t="s">
        <v>81</v>
      </c>
      <c r="B34" s="11" t="s">
        <v>85</v>
      </c>
      <c r="C34" s="11" t="s">
        <v>86</v>
      </c>
      <c r="D34" s="11" t="s">
        <v>80</v>
      </c>
      <c r="E34" s="11" t="s">
        <v>74</v>
      </c>
    </row>
    <row r="35" spans="1:5" x14ac:dyDescent="0.3">
      <c r="A35" s="11" t="s">
        <v>81</v>
      </c>
      <c r="B35" s="11" t="s">
        <v>85</v>
      </c>
      <c r="C35" s="11" t="s">
        <v>86</v>
      </c>
      <c r="D35" s="11" t="s">
        <v>80</v>
      </c>
      <c r="E35" s="11" t="s">
        <v>74</v>
      </c>
    </row>
    <row r="36" spans="1:5" x14ac:dyDescent="0.3">
      <c r="A36" s="11" t="s">
        <v>81</v>
      </c>
      <c r="B36" s="11" t="s">
        <v>85</v>
      </c>
      <c r="C36" s="11" t="s">
        <v>86</v>
      </c>
      <c r="D36" s="11" t="s">
        <v>80</v>
      </c>
      <c r="E36" s="11" t="s">
        <v>74</v>
      </c>
    </row>
    <row r="37" spans="1:5" x14ac:dyDescent="0.3">
      <c r="A37" s="11" t="s">
        <v>81</v>
      </c>
      <c r="B37" s="11" t="s">
        <v>85</v>
      </c>
      <c r="C37" s="11" t="s">
        <v>86</v>
      </c>
      <c r="D37" s="11" t="s">
        <v>80</v>
      </c>
      <c r="E37" s="11" t="s">
        <v>74</v>
      </c>
    </row>
    <row r="38" spans="1:5" x14ac:dyDescent="0.3">
      <c r="A38" s="11" t="s">
        <v>81</v>
      </c>
      <c r="B38" s="11" t="s">
        <v>85</v>
      </c>
      <c r="C38" s="11" t="s">
        <v>86</v>
      </c>
      <c r="D38" s="11" t="s">
        <v>80</v>
      </c>
      <c r="E38" s="11" t="s">
        <v>74</v>
      </c>
    </row>
    <row r="39" spans="1:5" x14ac:dyDescent="0.3">
      <c r="A39" s="11" t="s">
        <v>81</v>
      </c>
      <c r="B39" s="11" t="s">
        <v>85</v>
      </c>
      <c r="C39" s="11" t="s">
        <v>86</v>
      </c>
      <c r="D39" s="11" t="s">
        <v>80</v>
      </c>
      <c r="E39" s="11" t="s">
        <v>74</v>
      </c>
    </row>
    <row r="40" spans="1:5" x14ac:dyDescent="0.3">
      <c r="A40" s="11" t="s">
        <v>81</v>
      </c>
      <c r="B40" s="11" t="s">
        <v>85</v>
      </c>
      <c r="C40" s="11" t="s">
        <v>86</v>
      </c>
      <c r="D40" s="11" t="s">
        <v>80</v>
      </c>
      <c r="E40" s="11" t="s">
        <v>74</v>
      </c>
    </row>
    <row r="41" spans="1:5" x14ac:dyDescent="0.3">
      <c r="A41" s="11" t="s">
        <v>81</v>
      </c>
      <c r="B41" s="11" t="s">
        <v>85</v>
      </c>
      <c r="C41" s="11" t="s">
        <v>86</v>
      </c>
      <c r="D41" s="11" t="s">
        <v>80</v>
      </c>
      <c r="E41" s="11" t="s">
        <v>74</v>
      </c>
    </row>
    <row r="42" spans="1:5" x14ac:dyDescent="0.3">
      <c r="A42" s="11" t="s">
        <v>81</v>
      </c>
      <c r="B42" s="11" t="s">
        <v>85</v>
      </c>
      <c r="C42" s="11" t="s">
        <v>86</v>
      </c>
      <c r="D42" s="11" t="s">
        <v>80</v>
      </c>
      <c r="E42" s="11" t="s">
        <v>74</v>
      </c>
    </row>
    <row r="43" spans="1:5" x14ac:dyDescent="0.3">
      <c r="A43" s="11" t="s">
        <v>81</v>
      </c>
      <c r="B43" s="11" t="s">
        <v>85</v>
      </c>
      <c r="C43" s="11" t="s">
        <v>86</v>
      </c>
      <c r="D43" s="11" t="s">
        <v>80</v>
      </c>
      <c r="E43" s="11" t="s">
        <v>74</v>
      </c>
    </row>
    <row r="44" spans="1:5" x14ac:dyDescent="0.3">
      <c r="A44" s="11" t="s">
        <v>81</v>
      </c>
      <c r="B44" s="11" t="s">
        <v>85</v>
      </c>
      <c r="C44" s="11" t="s">
        <v>86</v>
      </c>
      <c r="D44" s="11" t="s">
        <v>80</v>
      </c>
      <c r="E44" s="11" t="s">
        <v>74</v>
      </c>
    </row>
    <row r="45" spans="1:5" x14ac:dyDescent="0.3">
      <c r="A45" s="11" t="s">
        <v>81</v>
      </c>
      <c r="B45" s="11" t="s">
        <v>85</v>
      </c>
      <c r="C45" s="11" t="s">
        <v>86</v>
      </c>
      <c r="D45" s="11" t="s">
        <v>80</v>
      </c>
      <c r="E45" s="11" t="s">
        <v>74</v>
      </c>
    </row>
    <row r="46" spans="1:5" x14ac:dyDescent="0.3">
      <c r="A46" s="11" t="s">
        <v>81</v>
      </c>
      <c r="B46" s="11" t="s">
        <v>85</v>
      </c>
      <c r="C46" s="11" t="s">
        <v>86</v>
      </c>
      <c r="D46" s="11" t="s">
        <v>80</v>
      </c>
      <c r="E46" s="11" t="s">
        <v>74</v>
      </c>
    </row>
    <row r="47" spans="1:5" x14ac:dyDescent="0.3">
      <c r="A47" s="11" t="s">
        <v>81</v>
      </c>
      <c r="B47" s="11" t="s">
        <v>85</v>
      </c>
      <c r="C47" s="11" t="s">
        <v>86</v>
      </c>
      <c r="D47" s="11" t="s">
        <v>80</v>
      </c>
      <c r="E47" s="11" t="s">
        <v>74</v>
      </c>
    </row>
    <row r="48" spans="1:5" x14ac:dyDescent="0.3">
      <c r="A48" s="11" t="s">
        <v>81</v>
      </c>
      <c r="B48" s="11" t="s">
        <v>85</v>
      </c>
      <c r="C48" s="11" t="s">
        <v>86</v>
      </c>
      <c r="D48" s="11" t="s">
        <v>80</v>
      </c>
      <c r="E48" s="11" t="s">
        <v>74</v>
      </c>
    </row>
    <row r="49" spans="1:5" x14ac:dyDescent="0.3">
      <c r="A49" s="11" t="s">
        <v>81</v>
      </c>
      <c r="B49" s="11" t="s">
        <v>85</v>
      </c>
      <c r="C49" s="11" t="s">
        <v>86</v>
      </c>
      <c r="D49" s="11" t="s">
        <v>80</v>
      </c>
      <c r="E49" s="11" t="s">
        <v>74</v>
      </c>
    </row>
    <row r="50" spans="1:5" x14ac:dyDescent="0.3">
      <c r="A50" s="11" t="s">
        <v>81</v>
      </c>
      <c r="B50" s="11" t="s">
        <v>85</v>
      </c>
      <c r="C50" s="11" t="s">
        <v>86</v>
      </c>
      <c r="D50" s="11" t="s">
        <v>80</v>
      </c>
      <c r="E50" s="11" t="s">
        <v>74</v>
      </c>
    </row>
    <row r="51" spans="1:5" x14ac:dyDescent="0.3">
      <c r="A51" s="11" t="s">
        <v>81</v>
      </c>
      <c r="B51" s="11" t="s">
        <v>85</v>
      </c>
      <c r="C51" s="11" t="s">
        <v>86</v>
      </c>
      <c r="D51" s="11" t="s">
        <v>80</v>
      </c>
      <c r="E51" s="11" t="s">
        <v>74</v>
      </c>
    </row>
    <row r="52" spans="1:5" x14ac:dyDescent="0.3">
      <c r="A52" s="11" t="s">
        <v>81</v>
      </c>
      <c r="B52" s="11" t="s">
        <v>85</v>
      </c>
      <c r="C52" s="11" t="s">
        <v>86</v>
      </c>
      <c r="D52" s="11" t="s">
        <v>80</v>
      </c>
      <c r="E52" s="11" t="s">
        <v>74</v>
      </c>
    </row>
    <row r="53" spans="1:5" x14ac:dyDescent="0.3">
      <c r="A53" s="11" t="s">
        <v>81</v>
      </c>
      <c r="B53" s="11" t="s">
        <v>85</v>
      </c>
      <c r="C53" s="11" t="s">
        <v>86</v>
      </c>
      <c r="D53" s="11" t="s">
        <v>80</v>
      </c>
      <c r="E53" s="11" t="s">
        <v>74</v>
      </c>
    </row>
    <row r="54" spans="1:5" x14ac:dyDescent="0.3">
      <c r="A54" s="11" t="s">
        <v>81</v>
      </c>
      <c r="B54" s="11" t="s">
        <v>85</v>
      </c>
      <c r="C54" s="11" t="s">
        <v>86</v>
      </c>
      <c r="D54" s="11" t="s">
        <v>80</v>
      </c>
      <c r="E54" s="11" t="s">
        <v>74</v>
      </c>
    </row>
    <row r="55" spans="1:5" x14ac:dyDescent="0.3">
      <c r="A55" s="11" t="s">
        <v>81</v>
      </c>
      <c r="B55" s="11" t="s">
        <v>85</v>
      </c>
      <c r="C55" s="11" t="s">
        <v>86</v>
      </c>
      <c r="D55" s="11" t="s">
        <v>80</v>
      </c>
      <c r="E55" s="11" t="s">
        <v>74</v>
      </c>
    </row>
    <row r="56" spans="1:5" x14ac:dyDescent="0.3">
      <c r="A56" s="11" t="s">
        <v>81</v>
      </c>
      <c r="B56" s="11" t="s">
        <v>85</v>
      </c>
      <c r="C56" s="11" t="s">
        <v>86</v>
      </c>
      <c r="D56" s="11" t="s">
        <v>80</v>
      </c>
      <c r="E56" s="11" t="s">
        <v>74</v>
      </c>
    </row>
    <row r="57" spans="1:5" x14ac:dyDescent="0.3">
      <c r="A57" s="11" t="s">
        <v>81</v>
      </c>
      <c r="B57" s="11" t="s">
        <v>85</v>
      </c>
      <c r="C57" s="11" t="s">
        <v>86</v>
      </c>
      <c r="D57" s="11" t="s">
        <v>80</v>
      </c>
      <c r="E57" s="11" t="s">
        <v>74</v>
      </c>
    </row>
    <row r="58" spans="1:5" x14ac:dyDescent="0.3">
      <c r="A58" s="11" t="s">
        <v>81</v>
      </c>
      <c r="B58" s="11" t="s">
        <v>85</v>
      </c>
      <c r="C58" s="11" t="s">
        <v>86</v>
      </c>
      <c r="D58" s="11" t="s">
        <v>80</v>
      </c>
      <c r="E58" s="11" t="s">
        <v>74</v>
      </c>
    </row>
    <row r="59" spans="1:5" x14ac:dyDescent="0.3">
      <c r="A59" s="11" t="s">
        <v>81</v>
      </c>
      <c r="B59" s="11" t="s">
        <v>85</v>
      </c>
      <c r="C59" s="11" t="s">
        <v>86</v>
      </c>
      <c r="D59" s="11" t="s">
        <v>80</v>
      </c>
      <c r="E59" s="11" t="s">
        <v>74</v>
      </c>
    </row>
    <row r="60" spans="1:5" x14ac:dyDescent="0.3">
      <c r="A60" s="11" t="s">
        <v>81</v>
      </c>
      <c r="B60" s="11" t="s">
        <v>85</v>
      </c>
      <c r="C60" s="11" t="s">
        <v>86</v>
      </c>
      <c r="D60" s="11" t="s">
        <v>80</v>
      </c>
      <c r="E60" s="11" t="s">
        <v>74</v>
      </c>
    </row>
    <row r="61" spans="1:5" x14ac:dyDescent="0.3">
      <c r="A61" s="11" t="s">
        <v>81</v>
      </c>
      <c r="B61" s="11" t="s">
        <v>85</v>
      </c>
      <c r="C61" s="11" t="s">
        <v>86</v>
      </c>
      <c r="D61" s="11" t="s">
        <v>80</v>
      </c>
      <c r="E61" s="11" t="s">
        <v>74</v>
      </c>
    </row>
    <row r="62" spans="1:5" x14ac:dyDescent="0.3">
      <c r="A62" s="11" t="s">
        <v>81</v>
      </c>
      <c r="B62" s="11" t="s">
        <v>85</v>
      </c>
      <c r="C62" s="11" t="s">
        <v>86</v>
      </c>
      <c r="D62" s="11" t="s">
        <v>80</v>
      </c>
      <c r="E62" s="11" t="s">
        <v>74</v>
      </c>
    </row>
    <row r="63" spans="1:5" x14ac:dyDescent="0.3">
      <c r="A63" s="11" t="s">
        <v>81</v>
      </c>
      <c r="B63" s="11" t="s">
        <v>85</v>
      </c>
      <c r="C63" s="11" t="s">
        <v>86</v>
      </c>
      <c r="D63" s="11" t="s">
        <v>80</v>
      </c>
      <c r="E63" s="11" t="s">
        <v>74</v>
      </c>
    </row>
    <row r="64" spans="1:5" x14ac:dyDescent="0.3">
      <c r="A64" s="11" t="s">
        <v>81</v>
      </c>
      <c r="B64" s="11" t="s">
        <v>85</v>
      </c>
      <c r="C64" s="11" t="s">
        <v>86</v>
      </c>
      <c r="D64" s="11" t="s">
        <v>80</v>
      </c>
      <c r="E64" s="11" t="s">
        <v>74</v>
      </c>
    </row>
    <row r="65" spans="1:5" x14ac:dyDescent="0.3">
      <c r="A65" s="11" t="s">
        <v>81</v>
      </c>
      <c r="B65" s="11" t="s">
        <v>85</v>
      </c>
      <c r="C65" s="11" t="s">
        <v>86</v>
      </c>
      <c r="D65" s="11" t="s">
        <v>80</v>
      </c>
      <c r="E65" s="11" t="s">
        <v>74</v>
      </c>
    </row>
    <row r="66" spans="1:5" x14ac:dyDescent="0.3">
      <c r="A66" s="11" t="s">
        <v>81</v>
      </c>
      <c r="B66" s="11" t="s">
        <v>85</v>
      </c>
      <c r="C66" s="11" t="s">
        <v>86</v>
      </c>
      <c r="D66" s="11" t="s">
        <v>80</v>
      </c>
      <c r="E66" s="11" t="s">
        <v>74</v>
      </c>
    </row>
    <row r="67" spans="1:5" x14ac:dyDescent="0.3">
      <c r="A67" s="11" t="s">
        <v>81</v>
      </c>
      <c r="B67" s="11" t="s">
        <v>85</v>
      </c>
      <c r="C67" s="11" t="s">
        <v>86</v>
      </c>
      <c r="D67" s="11" t="s">
        <v>80</v>
      </c>
      <c r="E67" s="11" t="s">
        <v>74</v>
      </c>
    </row>
    <row r="68" spans="1:5" x14ac:dyDescent="0.3">
      <c r="A68" s="11" t="s">
        <v>81</v>
      </c>
      <c r="B68" s="11" t="s">
        <v>85</v>
      </c>
      <c r="C68" s="11" t="s">
        <v>86</v>
      </c>
      <c r="D68" s="11" t="s">
        <v>80</v>
      </c>
      <c r="E68" s="11" t="s">
        <v>74</v>
      </c>
    </row>
    <row r="69" spans="1:5" x14ac:dyDescent="0.3">
      <c r="A69" s="11" t="s">
        <v>81</v>
      </c>
      <c r="B69" s="11" t="s">
        <v>85</v>
      </c>
      <c r="C69" s="11" t="s">
        <v>86</v>
      </c>
      <c r="D69" s="11" t="s">
        <v>80</v>
      </c>
      <c r="E69" s="11" t="s">
        <v>74</v>
      </c>
    </row>
    <row r="70" spans="1:5" x14ac:dyDescent="0.3">
      <c r="A70" s="11" t="s">
        <v>81</v>
      </c>
      <c r="B70" s="11" t="s">
        <v>85</v>
      </c>
      <c r="C70" s="11" t="s">
        <v>86</v>
      </c>
      <c r="D70" s="11" t="s">
        <v>80</v>
      </c>
      <c r="E70" s="11" t="s">
        <v>74</v>
      </c>
    </row>
    <row r="71" spans="1:5" x14ac:dyDescent="0.3">
      <c r="A71" s="11" t="s">
        <v>81</v>
      </c>
      <c r="B71" s="11" t="s">
        <v>85</v>
      </c>
      <c r="C71" s="11" t="s">
        <v>86</v>
      </c>
      <c r="D71" s="11" t="s">
        <v>80</v>
      </c>
      <c r="E71" s="11" t="s">
        <v>74</v>
      </c>
    </row>
    <row r="72" spans="1:5" x14ac:dyDescent="0.3">
      <c r="A72" s="11" t="s">
        <v>81</v>
      </c>
      <c r="B72" s="11" t="s">
        <v>85</v>
      </c>
      <c r="C72" s="11" t="s">
        <v>86</v>
      </c>
      <c r="D72" s="11" t="s">
        <v>80</v>
      </c>
      <c r="E72" s="11" t="s">
        <v>74</v>
      </c>
    </row>
    <row r="73" spans="1:5" x14ac:dyDescent="0.3">
      <c r="A73" s="11" t="s">
        <v>81</v>
      </c>
      <c r="B73" s="11" t="s">
        <v>85</v>
      </c>
      <c r="C73" s="11" t="s">
        <v>86</v>
      </c>
      <c r="D73" s="11" t="s">
        <v>80</v>
      </c>
      <c r="E73" s="11" t="s">
        <v>74</v>
      </c>
    </row>
    <row r="74" spans="1:5" x14ac:dyDescent="0.3">
      <c r="A74" s="11" t="s">
        <v>81</v>
      </c>
      <c r="B74" s="11" t="s">
        <v>85</v>
      </c>
      <c r="C74" s="11" t="s">
        <v>86</v>
      </c>
      <c r="D74" s="11" t="s">
        <v>80</v>
      </c>
      <c r="E74" s="11" t="s">
        <v>74</v>
      </c>
    </row>
    <row r="75" spans="1:5" x14ac:dyDescent="0.3">
      <c r="A75" s="11" t="s">
        <v>81</v>
      </c>
      <c r="B75" s="11" t="s">
        <v>85</v>
      </c>
      <c r="C75" s="11" t="s">
        <v>86</v>
      </c>
      <c r="D75" s="11" t="s">
        <v>80</v>
      </c>
      <c r="E75" s="11" t="s">
        <v>74</v>
      </c>
    </row>
    <row r="76" spans="1:5" x14ac:dyDescent="0.3">
      <c r="A76" s="11" t="s">
        <v>81</v>
      </c>
      <c r="B76" s="11" t="s">
        <v>85</v>
      </c>
      <c r="C76" s="11" t="s">
        <v>86</v>
      </c>
      <c r="D76" s="11" t="s">
        <v>80</v>
      </c>
      <c r="E76" s="11" t="s">
        <v>74</v>
      </c>
    </row>
    <row r="77" spans="1:5" x14ac:dyDescent="0.3">
      <c r="A77" s="11" t="s">
        <v>81</v>
      </c>
      <c r="B77" s="11" t="s">
        <v>85</v>
      </c>
      <c r="C77" s="11" t="s">
        <v>86</v>
      </c>
      <c r="D77" s="11" t="s">
        <v>80</v>
      </c>
      <c r="E77" s="11" t="s">
        <v>74</v>
      </c>
    </row>
    <row r="78" spans="1:5" x14ac:dyDescent="0.3">
      <c r="A78" s="11" t="s">
        <v>81</v>
      </c>
      <c r="B78" s="11" t="s">
        <v>85</v>
      </c>
      <c r="C78" s="11" t="s">
        <v>86</v>
      </c>
      <c r="D78" s="11" t="s">
        <v>80</v>
      </c>
      <c r="E78" s="11" t="s">
        <v>74</v>
      </c>
    </row>
    <row r="79" spans="1:5" x14ac:dyDescent="0.3">
      <c r="A79" s="11" t="s">
        <v>81</v>
      </c>
      <c r="B79" s="11" t="s">
        <v>85</v>
      </c>
      <c r="C79" s="11" t="s">
        <v>86</v>
      </c>
      <c r="D79" s="11" t="s">
        <v>80</v>
      </c>
      <c r="E79" s="11" t="s">
        <v>74</v>
      </c>
    </row>
    <row r="80" spans="1:5" x14ac:dyDescent="0.3">
      <c r="A80" s="11" t="s">
        <v>81</v>
      </c>
      <c r="B80" s="11" t="s">
        <v>85</v>
      </c>
      <c r="C80" s="11" t="s">
        <v>86</v>
      </c>
      <c r="D80" s="11" t="s">
        <v>80</v>
      </c>
      <c r="E80" s="11" t="s">
        <v>74</v>
      </c>
    </row>
    <row r="81" spans="1:5" x14ac:dyDescent="0.3">
      <c r="A81" s="11" t="s">
        <v>81</v>
      </c>
      <c r="B81" s="11" t="s">
        <v>85</v>
      </c>
      <c r="C81" s="11" t="s">
        <v>86</v>
      </c>
      <c r="D81" s="11" t="s">
        <v>80</v>
      </c>
      <c r="E81" s="11" t="s">
        <v>74</v>
      </c>
    </row>
    <row r="82" spans="1:5" x14ac:dyDescent="0.3">
      <c r="A82" s="11" t="s">
        <v>81</v>
      </c>
      <c r="B82" s="11" t="s">
        <v>85</v>
      </c>
      <c r="C82" s="11" t="s">
        <v>86</v>
      </c>
      <c r="D82" s="11" t="s">
        <v>80</v>
      </c>
      <c r="E82" s="11" t="s">
        <v>74</v>
      </c>
    </row>
    <row r="83" spans="1:5" x14ac:dyDescent="0.3">
      <c r="A83" s="11" t="s">
        <v>81</v>
      </c>
      <c r="B83" s="11" t="s">
        <v>85</v>
      </c>
      <c r="C83" s="11" t="s">
        <v>86</v>
      </c>
      <c r="D83" s="11" t="s">
        <v>80</v>
      </c>
      <c r="E83" s="11" t="s">
        <v>74</v>
      </c>
    </row>
    <row r="84" spans="1:5" x14ac:dyDescent="0.3">
      <c r="A84" s="11" t="s">
        <v>81</v>
      </c>
      <c r="B84" s="11" t="s">
        <v>85</v>
      </c>
      <c r="C84" s="11" t="s">
        <v>86</v>
      </c>
      <c r="D84" s="11" t="s">
        <v>80</v>
      </c>
      <c r="E84" s="11" t="s">
        <v>74</v>
      </c>
    </row>
    <row r="85" spans="1:5" x14ac:dyDescent="0.3">
      <c r="A85" s="11" t="s">
        <v>81</v>
      </c>
      <c r="B85" s="11" t="s">
        <v>85</v>
      </c>
      <c r="C85" s="11" t="s">
        <v>86</v>
      </c>
      <c r="D85" s="11" t="s">
        <v>80</v>
      </c>
      <c r="E85" s="11" t="s">
        <v>74</v>
      </c>
    </row>
    <row r="86" spans="1:5" x14ac:dyDescent="0.3">
      <c r="A86" s="11" t="s">
        <v>81</v>
      </c>
      <c r="B86" s="11" t="s">
        <v>85</v>
      </c>
      <c r="C86" s="11" t="s">
        <v>86</v>
      </c>
      <c r="D86" s="11" t="s">
        <v>80</v>
      </c>
      <c r="E86" s="11" t="s">
        <v>74</v>
      </c>
    </row>
    <row r="87" spans="1:5" x14ac:dyDescent="0.3">
      <c r="A87" s="11" t="s">
        <v>81</v>
      </c>
      <c r="B87" s="11" t="s">
        <v>85</v>
      </c>
      <c r="C87" s="11" t="s">
        <v>86</v>
      </c>
      <c r="D87" s="11" t="s">
        <v>80</v>
      </c>
      <c r="E87" s="11" t="s">
        <v>74</v>
      </c>
    </row>
    <row r="88" spans="1:5" x14ac:dyDescent="0.3">
      <c r="A88" s="11" t="s">
        <v>81</v>
      </c>
      <c r="B88" s="11" t="s">
        <v>85</v>
      </c>
      <c r="C88" s="11" t="s">
        <v>86</v>
      </c>
      <c r="D88" s="11" t="s">
        <v>80</v>
      </c>
      <c r="E88" s="11" t="s">
        <v>74</v>
      </c>
    </row>
    <row r="89" spans="1:5" x14ac:dyDescent="0.3">
      <c r="A89" s="11" t="s">
        <v>81</v>
      </c>
      <c r="B89" s="11" t="s">
        <v>85</v>
      </c>
      <c r="C89" s="11" t="s">
        <v>86</v>
      </c>
      <c r="D89" s="11" t="s">
        <v>80</v>
      </c>
      <c r="E89" s="11" t="s">
        <v>74</v>
      </c>
    </row>
    <row r="90" spans="1:5" x14ac:dyDescent="0.3">
      <c r="A90" s="11" t="s">
        <v>81</v>
      </c>
      <c r="B90" s="11" t="s">
        <v>85</v>
      </c>
      <c r="C90" s="11" t="s">
        <v>86</v>
      </c>
      <c r="D90" s="11" t="s">
        <v>80</v>
      </c>
      <c r="E90" s="11" t="s">
        <v>74</v>
      </c>
    </row>
    <row r="91" spans="1:5" x14ac:dyDescent="0.3">
      <c r="A91" s="11" t="s">
        <v>81</v>
      </c>
      <c r="B91" s="11" t="s">
        <v>85</v>
      </c>
      <c r="C91" s="11" t="s">
        <v>86</v>
      </c>
      <c r="D91" s="11" t="s">
        <v>80</v>
      </c>
      <c r="E91" s="11" t="s">
        <v>74</v>
      </c>
    </row>
    <row r="92" spans="1:5" x14ac:dyDescent="0.3">
      <c r="A92" s="11" t="s">
        <v>81</v>
      </c>
      <c r="B92" s="11" t="s">
        <v>85</v>
      </c>
      <c r="C92" s="11" t="s">
        <v>86</v>
      </c>
      <c r="D92" s="11" t="s">
        <v>80</v>
      </c>
      <c r="E92" s="11" t="s">
        <v>74</v>
      </c>
    </row>
    <row r="93" spans="1:5" x14ac:dyDescent="0.3">
      <c r="A93" s="11" t="s">
        <v>81</v>
      </c>
      <c r="B93" s="11" t="s">
        <v>85</v>
      </c>
      <c r="C93" s="11" t="s">
        <v>86</v>
      </c>
      <c r="D93" s="11" t="s">
        <v>80</v>
      </c>
      <c r="E93" s="11" t="s">
        <v>74</v>
      </c>
    </row>
    <row r="94" spans="1:5" x14ac:dyDescent="0.3">
      <c r="A94" s="11" t="s">
        <v>81</v>
      </c>
      <c r="B94" s="11" t="s">
        <v>85</v>
      </c>
      <c r="C94" s="11" t="s">
        <v>86</v>
      </c>
      <c r="D94" s="11" t="s">
        <v>80</v>
      </c>
      <c r="E94" s="11" t="s">
        <v>74</v>
      </c>
    </row>
    <row r="95" spans="1:5" x14ac:dyDescent="0.3">
      <c r="A95" s="11" t="s">
        <v>81</v>
      </c>
      <c r="B95" s="11" t="s">
        <v>85</v>
      </c>
      <c r="C95" s="11" t="s">
        <v>86</v>
      </c>
      <c r="D95" s="11" t="s">
        <v>80</v>
      </c>
      <c r="E95" s="11" t="s">
        <v>74</v>
      </c>
    </row>
    <row r="96" spans="1:5" x14ac:dyDescent="0.3">
      <c r="A96" s="11" t="s">
        <v>81</v>
      </c>
      <c r="B96" s="11" t="s">
        <v>85</v>
      </c>
      <c r="C96" s="11" t="s">
        <v>86</v>
      </c>
      <c r="D96" s="11" t="s">
        <v>80</v>
      </c>
      <c r="E96" s="11" t="s">
        <v>74</v>
      </c>
    </row>
    <row r="97" spans="1:5" x14ac:dyDescent="0.3">
      <c r="A97" s="11" t="s">
        <v>81</v>
      </c>
      <c r="B97" s="11" t="s">
        <v>85</v>
      </c>
      <c r="C97" s="11" t="s">
        <v>86</v>
      </c>
      <c r="D97" s="11" t="s">
        <v>80</v>
      </c>
      <c r="E97" s="11" t="s">
        <v>74</v>
      </c>
    </row>
    <row r="98" spans="1:5" x14ac:dyDescent="0.3">
      <c r="A98" s="11" t="s">
        <v>81</v>
      </c>
      <c r="B98" s="11" t="s">
        <v>85</v>
      </c>
      <c r="C98" s="11" t="s">
        <v>86</v>
      </c>
      <c r="D98" s="11" t="s">
        <v>80</v>
      </c>
      <c r="E98" s="11" t="s">
        <v>74</v>
      </c>
    </row>
    <row r="99" spans="1:5" x14ac:dyDescent="0.3">
      <c r="A99" s="11" t="s">
        <v>81</v>
      </c>
      <c r="B99" s="11" t="s">
        <v>85</v>
      </c>
      <c r="C99" s="11" t="s">
        <v>86</v>
      </c>
      <c r="D99" s="11" t="s">
        <v>80</v>
      </c>
      <c r="E99" s="11" t="s">
        <v>74</v>
      </c>
    </row>
    <row r="100" spans="1:5" x14ac:dyDescent="0.3">
      <c r="A100" s="11" t="s">
        <v>81</v>
      </c>
      <c r="B100" s="11" t="s">
        <v>85</v>
      </c>
      <c r="C100" s="11" t="s">
        <v>86</v>
      </c>
      <c r="D100" s="11" t="s">
        <v>80</v>
      </c>
      <c r="E100" s="11" t="s">
        <v>74</v>
      </c>
    </row>
    <row r="101" spans="1:5" x14ac:dyDescent="0.3">
      <c r="A101" s="11" t="s">
        <v>81</v>
      </c>
      <c r="B101" s="11" t="s">
        <v>85</v>
      </c>
      <c r="C101" s="11" t="s">
        <v>86</v>
      </c>
      <c r="D101" s="11" t="s">
        <v>80</v>
      </c>
      <c r="E101" s="1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9B26-97C7-40C0-9112-54E10587285A}">
  <dimension ref="A1:G8"/>
  <sheetViews>
    <sheetView zoomScale="132" workbookViewId="0">
      <selection activeCell="H7" sqref="H7"/>
    </sheetView>
  </sheetViews>
  <sheetFormatPr defaultRowHeight="14.4" x14ac:dyDescent="0.3"/>
  <cols>
    <col min="1" max="1" width="12.6640625" customWidth="1"/>
    <col min="2" max="2" width="3.33203125" customWidth="1"/>
    <col min="3" max="3" width="13.6640625" customWidth="1"/>
    <col min="4" max="4" width="3.109375" customWidth="1"/>
    <col min="5" max="5" width="18" customWidth="1"/>
    <col min="6" max="6" width="3.109375" customWidth="1"/>
    <col min="7" max="7" width="11.88671875" customWidth="1"/>
  </cols>
  <sheetData>
    <row r="1" spans="1:7" ht="29.4" customHeight="1" x14ac:dyDescent="0.3">
      <c r="A1" s="3" t="s">
        <v>2</v>
      </c>
      <c r="B1" s="2"/>
      <c r="C1" s="3" t="s">
        <v>7</v>
      </c>
      <c r="D1" s="2"/>
      <c r="E1" s="3" t="s">
        <v>11</v>
      </c>
      <c r="G1" s="6" t="s">
        <v>19</v>
      </c>
    </row>
    <row r="2" spans="1:7" x14ac:dyDescent="0.3">
      <c r="A2" s="4" t="s">
        <v>3</v>
      </c>
      <c r="B2" s="2"/>
      <c r="C2" s="4" t="s">
        <v>8</v>
      </c>
      <c r="D2" s="2"/>
      <c r="E2" s="4" t="s">
        <v>12</v>
      </c>
      <c r="G2" s="7" t="s">
        <v>20</v>
      </c>
    </row>
    <row r="3" spans="1:7" x14ac:dyDescent="0.3">
      <c r="A3" s="4" t="s">
        <v>4</v>
      </c>
      <c r="B3" s="2"/>
      <c r="C3" s="4" t="s">
        <v>9</v>
      </c>
      <c r="D3" s="2"/>
      <c r="E3" s="4" t="s">
        <v>13</v>
      </c>
      <c r="G3" s="7" t="s">
        <v>21</v>
      </c>
    </row>
    <row r="4" spans="1:7" x14ac:dyDescent="0.3">
      <c r="A4" s="4" t="s">
        <v>5</v>
      </c>
      <c r="B4" s="2"/>
      <c r="C4" s="4" t="s">
        <v>10</v>
      </c>
      <c r="D4" s="2"/>
      <c r="E4" s="4" t="s">
        <v>14</v>
      </c>
      <c r="G4" s="7" t="s">
        <v>22</v>
      </c>
    </row>
    <row r="5" spans="1:7" x14ac:dyDescent="0.3">
      <c r="A5" s="4" t="s">
        <v>6</v>
      </c>
      <c r="B5" s="2"/>
      <c r="C5" s="5"/>
      <c r="D5" s="2"/>
      <c r="E5" s="4" t="s">
        <v>15</v>
      </c>
      <c r="G5" s="7" t="s">
        <v>23</v>
      </c>
    </row>
    <row r="6" spans="1:7" x14ac:dyDescent="0.3">
      <c r="A6" s="2"/>
      <c r="B6" s="2"/>
      <c r="D6" s="2"/>
      <c r="E6" s="4" t="s">
        <v>16</v>
      </c>
    </row>
    <row r="7" spans="1:7" x14ac:dyDescent="0.3">
      <c r="A7" s="2"/>
      <c r="B7" s="2"/>
      <c r="C7" s="2"/>
      <c r="D7" s="2"/>
      <c r="E7" s="4" t="s">
        <v>17</v>
      </c>
    </row>
    <row r="8" spans="1:7" x14ac:dyDescent="0.3">
      <c r="A8" s="2"/>
      <c r="B8" s="2"/>
      <c r="C8" s="2"/>
      <c r="D8" s="2"/>
      <c r="E8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Dashboard</vt:lpstr>
      <vt:lpstr>Event Details</vt:lpstr>
      <vt:lpstr>Agenda or Timeline</vt:lpstr>
      <vt:lpstr>Check List</vt:lpstr>
      <vt:lpstr>Guest List</vt:lpstr>
      <vt:lpstr>Budget</vt:lpstr>
      <vt:lpstr>Key Contacts</vt:lpstr>
      <vt:lpstr>Categories and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</dc:creator>
  <cp:lastModifiedBy>Priyanka S</cp:lastModifiedBy>
  <dcterms:created xsi:type="dcterms:W3CDTF">2025-07-10T05:06:51Z</dcterms:created>
  <dcterms:modified xsi:type="dcterms:W3CDTF">2025-07-10T06:26:57Z</dcterms:modified>
</cp:coreProperties>
</file>