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 india\Music\Priyanka\"/>
    </mc:Choice>
  </mc:AlternateContent>
  <xr:revisionPtr revIDLastSave="0" documentId="13_ncr:1_{3D1FFB00-EC93-49A0-9C43-11F724E46C1D}" xr6:coauthVersionLast="47" xr6:coauthVersionMax="47" xr10:uidLastSave="{00000000-0000-0000-0000-000000000000}"/>
  <bookViews>
    <workbookView xWindow="-120" yWindow="-120" windowWidth="24240" windowHeight="13020" xr2:uid="{9FEEDA41-60D6-473B-A70B-CD41FDDBB0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1" l="1"/>
  <c r="J39" i="1"/>
  <c r="J37" i="1"/>
  <c r="J36" i="1"/>
  <c r="J35" i="1"/>
  <c r="H31" i="1"/>
  <c r="H30" i="1"/>
  <c r="H29" i="1"/>
  <c r="M6" i="1"/>
  <c r="P5" i="1"/>
  <c r="P9" i="1"/>
  <c r="P8" i="1"/>
  <c r="P7" i="1"/>
  <c r="P6" i="1"/>
  <c r="P4" i="1"/>
  <c r="P3" i="1"/>
  <c r="O7" i="1" l="1"/>
  <c r="O5" i="1"/>
  <c r="O3" i="1"/>
  <c r="O4" i="1"/>
  <c r="O9" i="1"/>
  <c r="O6" i="1"/>
  <c r="O8" i="1"/>
  <c r="N7" i="1"/>
  <c r="N5" i="1"/>
  <c r="N6" i="1"/>
  <c r="N4" i="1"/>
  <c r="N9" i="1"/>
  <c r="N3" i="1"/>
  <c r="N8" i="1"/>
  <c r="M8" i="1"/>
  <c r="M4" i="1"/>
  <c r="M9" i="1"/>
  <c r="M5" i="1"/>
  <c r="M7" i="1"/>
  <c r="M3" i="1"/>
</calcChain>
</file>

<file path=xl/sharedStrings.xml><?xml version="1.0" encoding="utf-8"?>
<sst xmlns="http://schemas.openxmlformats.org/spreadsheetml/2006/main" count="83" uniqueCount="56">
  <si>
    <t>S.NO</t>
  </si>
  <si>
    <t>NAME</t>
  </si>
  <si>
    <t>HINDI</t>
  </si>
  <si>
    <t>ENGLISH</t>
  </si>
  <si>
    <t>MATHS</t>
  </si>
  <si>
    <t>SCIENCE</t>
  </si>
  <si>
    <t>S.S.T</t>
  </si>
  <si>
    <t>SANSKRIT</t>
  </si>
  <si>
    <t>TOTAL</t>
  </si>
  <si>
    <t>MAXIMUM</t>
  </si>
  <si>
    <t>PRIYANKA</t>
  </si>
  <si>
    <t>NEEMA</t>
  </si>
  <si>
    <t>MAHAK</t>
  </si>
  <si>
    <t>SANOBAR</t>
  </si>
  <si>
    <t xml:space="preserve">POOJA </t>
  </si>
  <si>
    <t>PRIYANSHI</t>
  </si>
  <si>
    <t>PERCENTAGE</t>
  </si>
  <si>
    <t xml:space="preserve">                                                                                                  MARKSHEET</t>
  </si>
  <si>
    <t xml:space="preserve">10th </t>
  </si>
  <si>
    <t>FATHER NAME</t>
  </si>
  <si>
    <t>RAMJEET</t>
  </si>
  <si>
    <t>BHUSHAN KUMAAR</t>
  </si>
  <si>
    <t>RAGHUVEER</t>
  </si>
  <si>
    <t>SKEEL AHMAD</t>
  </si>
  <si>
    <t>PRAMOD KUMAAR</t>
  </si>
  <si>
    <t>CHITRA</t>
  </si>
  <si>
    <t xml:space="preserve"> VINOD SAINI</t>
  </si>
  <si>
    <t>SHASHI VARAN</t>
  </si>
  <si>
    <t>MOTHER NAME</t>
  </si>
  <si>
    <t>MEENA DEVI</t>
  </si>
  <si>
    <t>SANTI DEVI</t>
  </si>
  <si>
    <t>HUSAN AARA</t>
  </si>
  <si>
    <t>DEEPIKA</t>
  </si>
  <si>
    <t>MADHU</t>
  </si>
  <si>
    <t>RANI DEVI</t>
  </si>
  <si>
    <t xml:space="preserve"> DEEPA</t>
  </si>
  <si>
    <t>CLASS</t>
  </si>
  <si>
    <t>MINIMUM</t>
  </si>
  <si>
    <t>RESULT</t>
  </si>
  <si>
    <t>A1</t>
  </si>
  <si>
    <t>B1</t>
  </si>
  <si>
    <t>A2</t>
  </si>
  <si>
    <t>B2</t>
  </si>
  <si>
    <t>C1</t>
  </si>
  <si>
    <t>C2</t>
  </si>
  <si>
    <t>D1</t>
  </si>
  <si>
    <t>PASS</t>
  </si>
  <si>
    <t>ROLL.NO</t>
  </si>
  <si>
    <t>GRADE</t>
  </si>
  <si>
    <t xml:space="preserve"> MARKSHEET</t>
  </si>
  <si>
    <t>REPORT CARD</t>
  </si>
  <si>
    <t>SUB</t>
  </si>
  <si>
    <t>TOTAL MARKS</t>
  </si>
  <si>
    <t>OBTAIN MARKS</t>
  </si>
  <si>
    <t>PASSING MARKS</t>
  </si>
  <si>
    <t>GOVT.GIRLS.SER.SEC.SCHOOL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</si>
</sst>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6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fornian FB"/>
      <family val="1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double">
        <color theme="4"/>
      </bottom>
      <diagonal/>
    </border>
  </borders>
  <cellStyleXfs count="5">
    <xf numFmtId="0" fontId="0" fillId="0" borderId="0"/>
    <xf numFmtId="0" fontId="2" fillId="3" borderId="1" applyNumberFormat="0" applyAlignment="0" applyProtection="0"/>
    <xf numFmtId="0" fontId="1" fillId="0" borderId="2" applyNumberFormat="0" applyFill="0" applyAlignment="0" applyProtection="0"/>
    <xf numFmtId="0" fontId="3" fillId="3" borderId="3" applyNumberFormat="0" applyAlignment="0" applyProtection="0"/>
    <xf numFmtId="0" fontId="5" fillId="4" borderId="0" applyNumberFormat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2" fillId="3" borderId="1" xfId="1" applyAlignment="1">
      <alignment vertical="top"/>
    </xf>
    <xf numFmtId="0" fontId="2" fillId="3" borderId="1" xfId="1"/>
    <xf numFmtId="0" fontId="1" fillId="0" borderId="2" xfId="2" applyFill="1"/>
    <xf numFmtId="0" fontId="1" fillId="0" borderId="2" xfId="2"/>
    <xf numFmtId="0" fontId="1" fillId="0" borderId="0" xfId="0" applyFont="1"/>
    <xf numFmtId="0" fontId="2" fillId="3" borderId="1" xfId="1" applyAlignment="1">
      <alignment vertical="center"/>
    </xf>
    <xf numFmtId="0" fontId="9" fillId="0" borderId="0" xfId="0" applyFont="1"/>
    <xf numFmtId="0" fontId="10" fillId="0" borderId="0" xfId="0" applyFont="1"/>
    <xf numFmtId="0" fontId="4" fillId="3" borderId="3" xfId="3" applyFont="1" applyAlignment="1">
      <alignment horizontal="center"/>
    </xf>
    <xf numFmtId="0" fontId="6" fillId="4" borderId="2" xfId="4" applyFont="1" applyBorder="1" applyAlignment="1">
      <alignment horizontal="center"/>
    </xf>
    <xf numFmtId="0" fontId="5" fillId="4" borderId="2" xfId="4" applyBorder="1" applyAlignment="1">
      <alignment horizontal="center"/>
    </xf>
    <xf numFmtId="0" fontId="8" fillId="5" borderId="4" xfId="2" applyFont="1" applyFill="1" applyBorder="1" applyAlignment="1">
      <alignment horizontal="center"/>
    </xf>
    <xf numFmtId="0" fontId="7" fillId="5" borderId="4" xfId="2" applyFont="1" applyFill="1" applyBorder="1" applyAlignment="1">
      <alignment horizontal="center"/>
    </xf>
    <xf numFmtId="0" fontId="7" fillId="5" borderId="0" xfId="2" applyFont="1" applyFill="1" applyBorder="1" applyAlignment="1">
      <alignment horizontal="center"/>
    </xf>
    <xf numFmtId="0" fontId="7" fillId="5" borderId="5" xfId="2" applyFont="1" applyFill="1" applyBorder="1" applyAlignment="1">
      <alignment horizontal="center"/>
    </xf>
  </cellXfs>
  <cellStyles count="5">
    <cellStyle name="20% - Accent1" xfId="4" builtinId="30"/>
    <cellStyle name="Calculation" xfId="3" builtinId="22"/>
    <cellStyle name="Normal" xfId="0" builtinId="0"/>
    <cellStyle name="Output" xfId="1" builtinId="21"/>
    <cellStyle name="Total" xfId="2" builtinId="25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FEF1F-5DF8-4BD1-9FFA-EA5141324DC6}">
  <dimension ref="A1:NT40"/>
  <sheetViews>
    <sheetView tabSelected="1" topLeftCell="A18" zoomScale="84" zoomScaleNormal="84" workbookViewId="0">
      <selection activeCell="J39" sqref="J39"/>
    </sheetView>
  </sheetViews>
  <sheetFormatPr defaultRowHeight="15" x14ac:dyDescent="0.25"/>
  <cols>
    <col min="4" max="4" width="8.5703125" customWidth="1"/>
    <col min="5" max="5" width="17.85546875" customWidth="1"/>
    <col min="6" max="6" width="12" customWidth="1"/>
    <col min="7" max="7" width="16.140625" customWidth="1"/>
    <col min="8" max="8" width="14.42578125" customWidth="1"/>
    <col min="9" max="9" width="16.7109375" customWidth="1"/>
    <col min="10" max="10" width="17.42578125" customWidth="1"/>
    <col min="11" max="11" width="17.85546875" customWidth="1"/>
    <col min="12" max="12" width="14.85546875" customWidth="1"/>
    <col min="13" max="13" width="11.140625" customWidth="1"/>
    <col min="15" max="15" width="10.7109375" bestFit="1" customWidth="1"/>
    <col min="16" max="16" width="23" bestFit="1" customWidth="1"/>
    <col min="17" max="17" width="28.42578125" customWidth="1"/>
    <col min="22" max="22" width="13.42578125" bestFit="1" customWidth="1"/>
  </cols>
  <sheetData>
    <row r="1" spans="1:384" ht="21" x14ac:dyDescent="0.35">
      <c r="A1" s="11" t="s">
        <v>49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t="s">
        <v>17</v>
      </c>
      <c r="AH1" t="s">
        <v>17</v>
      </c>
      <c r="AI1" t="s">
        <v>17</v>
      </c>
      <c r="AJ1" t="s">
        <v>17</v>
      </c>
      <c r="AK1" t="s">
        <v>17</v>
      </c>
    </row>
    <row r="2" spans="1:384" s="1" customFormat="1" ht="15.75" thickBot="1" x14ac:dyDescent="0.3">
      <c r="A2" s="5" t="s">
        <v>0</v>
      </c>
      <c r="B2" s="5" t="s">
        <v>1</v>
      </c>
      <c r="C2" s="5" t="s">
        <v>36</v>
      </c>
      <c r="D2" s="5" t="s">
        <v>47</v>
      </c>
      <c r="E2" s="5" t="s">
        <v>19</v>
      </c>
      <c r="F2" s="5" t="s">
        <v>28</v>
      </c>
      <c r="G2" s="5" t="s">
        <v>2</v>
      </c>
      <c r="H2" s="5" t="s">
        <v>3</v>
      </c>
      <c r="I2" s="5" t="s">
        <v>4</v>
      </c>
      <c r="J2" s="5" t="s">
        <v>6</v>
      </c>
      <c r="K2" s="5" t="s">
        <v>7</v>
      </c>
      <c r="L2" s="5" t="s">
        <v>5</v>
      </c>
      <c r="M2" s="5" t="s">
        <v>8</v>
      </c>
      <c r="N2" s="5" t="s">
        <v>37</v>
      </c>
      <c r="O2" s="5" t="s">
        <v>9</v>
      </c>
      <c r="P2" s="5" t="s">
        <v>16</v>
      </c>
      <c r="Q2" s="5" t="s">
        <v>48</v>
      </c>
      <c r="R2" s="5" t="s">
        <v>38</v>
      </c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</row>
    <row r="3" spans="1:384" ht="15.75" thickTop="1" x14ac:dyDescent="0.25">
      <c r="A3" s="3">
        <v>1</v>
      </c>
      <c r="B3" s="4" t="s">
        <v>10</v>
      </c>
      <c r="C3" s="4" t="s">
        <v>18</v>
      </c>
      <c r="D3" s="4">
        <v>1</v>
      </c>
      <c r="E3" s="4" t="s">
        <v>20</v>
      </c>
      <c r="F3" s="4" t="s">
        <v>29</v>
      </c>
      <c r="G3" s="8">
        <v>96</v>
      </c>
      <c r="H3" s="8">
        <v>89</v>
      </c>
      <c r="I3" s="8">
        <v>77</v>
      </c>
      <c r="J3" s="8">
        <v>57</v>
      </c>
      <c r="K3" s="8">
        <v>53</v>
      </c>
      <c r="L3" s="8">
        <v>59</v>
      </c>
      <c r="M3" s="4">
        <f>SUM(G3:L3)</f>
        <v>431</v>
      </c>
      <c r="N3" s="4">
        <f>MIN(G3:L3)</f>
        <v>53</v>
      </c>
      <c r="O3" s="4">
        <f>MAX(G3:L3)</f>
        <v>96</v>
      </c>
      <c r="P3" s="4">
        <f>401/5</f>
        <v>80.2</v>
      </c>
      <c r="Q3" s="4" t="s">
        <v>40</v>
      </c>
      <c r="R3" s="4" t="s">
        <v>46</v>
      </c>
    </row>
    <row r="4" spans="1:384" x14ac:dyDescent="0.25">
      <c r="A4" s="3">
        <v>2</v>
      </c>
      <c r="B4" s="4" t="s">
        <v>11</v>
      </c>
      <c r="C4" s="4" t="s">
        <v>18</v>
      </c>
      <c r="D4" s="4">
        <v>2</v>
      </c>
      <c r="E4" s="4" t="s">
        <v>21</v>
      </c>
      <c r="F4" s="4" t="s">
        <v>30</v>
      </c>
      <c r="G4" s="8">
        <v>79</v>
      </c>
      <c r="H4" s="8">
        <v>92</v>
      </c>
      <c r="I4" s="8">
        <v>38</v>
      </c>
      <c r="J4" s="8">
        <v>46</v>
      </c>
      <c r="K4" s="8">
        <v>66</v>
      </c>
      <c r="L4" s="8">
        <v>67</v>
      </c>
      <c r="M4" s="4">
        <f t="shared" ref="M4:M9" si="0">SUM(G4:L4)</f>
        <v>388</v>
      </c>
      <c r="N4" s="4">
        <f t="shared" ref="N4:N9" si="1">MIN(G4:L4)</f>
        <v>38</v>
      </c>
      <c r="O4" s="4">
        <f t="shared" ref="O4:O9" si="2">MAX(G4:L4)</f>
        <v>92</v>
      </c>
      <c r="P4" s="4">
        <f>330/5</f>
        <v>66</v>
      </c>
      <c r="Q4" s="4" t="s">
        <v>41</v>
      </c>
      <c r="R4" s="4" t="s">
        <v>46</v>
      </c>
    </row>
    <row r="5" spans="1:384" x14ac:dyDescent="0.25">
      <c r="A5" s="3">
        <v>3</v>
      </c>
      <c r="B5" s="4" t="s">
        <v>12</v>
      </c>
      <c r="C5" s="4" t="s">
        <v>18</v>
      </c>
      <c r="D5" s="4">
        <v>3</v>
      </c>
      <c r="E5" s="4" t="s">
        <v>22</v>
      </c>
      <c r="F5" s="4" t="s">
        <v>35</v>
      </c>
      <c r="G5" s="8">
        <v>78</v>
      </c>
      <c r="H5" s="8">
        <v>91</v>
      </c>
      <c r="I5" s="8">
        <v>74</v>
      </c>
      <c r="J5" s="8">
        <v>40</v>
      </c>
      <c r="K5" s="8">
        <v>36</v>
      </c>
      <c r="L5" s="8">
        <v>91</v>
      </c>
      <c r="M5" s="4">
        <f t="shared" si="0"/>
        <v>410</v>
      </c>
      <c r="N5" s="4">
        <f t="shared" si="1"/>
        <v>36</v>
      </c>
      <c r="O5" s="4">
        <f t="shared" si="2"/>
        <v>91</v>
      </c>
      <c r="P5" s="4">
        <f>404/5</f>
        <v>80.8</v>
      </c>
      <c r="Q5" s="4" t="s">
        <v>43</v>
      </c>
      <c r="R5" s="4" t="s">
        <v>46</v>
      </c>
    </row>
    <row r="6" spans="1:384" x14ac:dyDescent="0.25">
      <c r="A6" s="3">
        <v>4</v>
      </c>
      <c r="B6" s="4" t="s">
        <v>13</v>
      </c>
      <c r="C6" s="4" t="s">
        <v>18</v>
      </c>
      <c r="D6" s="4">
        <v>4</v>
      </c>
      <c r="E6" s="4" t="s">
        <v>23</v>
      </c>
      <c r="F6" s="4" t="s">
        <v>31</v>
      </c>
      <c r="G6" s="8">
        <v>42</v>
      </c>
      <c r="H6" s="8">
        <v>34</v>
      </c>
      <c r="I6" s="8">
        <v>65</v>
      </c>
      <c r="J6" s="8">
        <v>83</v>
      </c>
      <c r="K6" s="8">
        <v>47</v>
      </c>
      <c r="L6" s="8">
        <v>66</v>
      </c>
      <c r="M6" s="4">
        <f t="shared" si="0"/>
        <v>337</v>
      </c>
      <c r="N6" s="4">
        <f t="shared" si="1"/>
        <v>34</v>
      </c>
      <c r="O6" s="4">
        <f t="shared" si="2"/>
        <v>83</v>
      </c>
      <c r="P6" s="4">
        <f>391/5</f>
        <v>78.2</v>
      </c>
      <c r="Q6" s="4" t="s">
        <v>45</v>
      </c>
      <c r="R6" s="4" t="s">
        <v>46</v>
      </c>
    </row>
    <row r="7" spans="1:384" x14ac:dyDescent="0.25">
      <c r="A7" s="3">
        <v>5</v>
      </c>
      <c r="B7" s="4" t="s">
        <v>14</v>
      </c>
      <c r="C7" s="4" t="s">
        <v>18</v>
      </c>
      <c r="D7" s="4">
        <v>5</v>
      </c>
      <c r="E7" s="4" t="s">
        <v>24</v>
      </c>
      <c r="F7" s="4" t="s">
        <v>32</v>
      </c>
      <c r="G7" s="8">
        <v>96</v>
      </c>
      <c r="H7" s="8">
        <v>54</v>
      </c>
      <c r="I7" s="8">
        <v>48</v>
      </c>
      <c r="J7" s="8">
        <v>89</v>
      </c>
      <c r="K7" s="8">
        <v>60</v>
      </c>
      <c r="L7" s="8">
        <v>47</v>
      </c>
      <c r="M7" s="4">
        <f t="shared" si="0"/>
        <v>394</v>
      </c>
      <c r="N7" s="4">
        <f t="shared" si="1"/>
        <v>47</v>
      </c>
      <c r="O7" s="4">
        <f t="shared" si="2"/>
        <v>96</v>
      </c>
      <c r="P7" s="4">
        <f>381/5</f>
        <v>76.2</v>
      </c>
      <c r="Q7" s="4" t="s">
        <v>39</v>
      </c>
      <c r="R7" s="4" t="s">
        <v>46</v>
      </c>
    </row>
    <row r="8" spans="1:384" x14ac:dyDescent="0.25">
      <c r="A8" s="3">
        <v>6</v>
      </c>
      <c r="B8" s="4" t="s">
        <v>25</v>
      </c>
      <c r="C8" s="4" t="s">
        <v>18</v>
      </c>
      <c r="D8" s="4">
        <v>6</v>
      </c>
      <c r="E8" s="4" t="s">
        <v>26</v>
      </c>
      <c r="F8" s="4" t="s">
        <v>33</v>
      </c>
      <c r="G8" s="8">
        <v>92</v>
      </c>
      <c r="H8" s="8">
        <v>68</v>
      </c>
      <c r="I8" s="8">
        <v>47</v>
      </c>
      <c r="J8" s="8">
        <v>96</v>
      </c>
      <c r="K8" s="8">
        <v>49</v>
      </c>
      <c r="L8" s="8">
        <v>37</v>
      </c>
      <c r="M8" s="4">
        <f t="shared" si="0"/>
        <v>389</v>
      </c>
      <c r="N8" s="4">
        <f t="shared" si="1"/>
        <v>37</v>
      </c>
      <c r="O8" s="4">
        <f t="shared" si="2"/>
        <v>96</v>
      </c>
      <c r="P8" s="4">
        <f>314/5</f>
        <v>62.8</v>
      </c>
      <c r="Q8" s="4" t="s">
        <v>42</v>
      </c>
      <c r="R8" s="4" t="s">
        <v>46</v>
      </c>
    </row>
    <row r="9" spans="1:384" x14ac:dyDescent="0.25">
      <c r="A9" s="3">
        <v>7</v>
      </c>
      <c r="B9" s="4" t="s">
        <v>15</v>
      </c>
      <c r="C9" s="4" t="s">
        <v>18</v>
      </c>
      <c r="D9" s="4">
        <v>7</v>
      </c>
      <c r="E9" s="4" t="s">
        <v>27</v>
      </c>
      <c r="F9" s="4" t="s">
        <v>34</v>
      </c>
      <c r="G9" s="8">
        <v>60</v>
      </c>
      <c r="H9" s="8">
        <v>69</v>
      </c>
      <c r="I9" s="8">
        <v>88</v>
      </c>
      <c r="J9" s="8">
        <v>80</v>
      </c>
      <c r="K9" s="8">
        <v>89</v>
      </c>
      <c r="L9" s="8">
        <v>49</v>
      </c>
      <c r="M9" s="4">
        <f t="shared" si="0"/>
        <v>435</v>
      </c>
      <c r="N9" s="4">
        <f t="shared" si="1"/>
        <v>49</v>
      </c>
      <c r="O9" s="4">
        <f t="shared" si="2"/>
        <v>89</v>
      </c>
      <c r="P9" s="4">
        <f>414/5</f>
        <v>82.8</v>
      </c>
      <c r="Q9" s="4" t="s">
        <v>44</v>
      </c>
      <c r="R9" s="4" t="s">
        <v>46</v>
      </c>
    </row>
    <row r="12" spans="1:384" x14ac:dyDescent="0.25">
      <c r="A12" s="2"/>
    </row>
    <row r="16" spans="1:384" ht="33.75" x14ac:dyDescent="0.5">
      <c r="P16" s="9"/>
      <c r="Q16" s="10"/>
    </row>
    <row r="17" spans="6:17" ht="34.5" thickBot="1" x14ac:dyDescent="0.55000000000000004">
      <c r="F17" s="12" t="s">
        <v>50</v>
      </c>
      <c r="G17" s="13"/>
      <c r="H17" s="13"/>
      <c r="P17" s="9"/>
      <c r="Q17" s="10"/>
    </row>
    <row r="18" spans="6:17" ht="35.25" thickTop="1" thickBot="1" x14ac:dyDescent="0.55000000000000004">
      <c r="F18" s="13"/>
      <c r="G18" s="13"/>
      <c r="H18" s="13"/>
      <c r="P18" s="9"/>
      <c r="Q18" s="10"/>
    </row>
    <row r="19" spans="6:17" ht="34.5" thickTop="1" x14ac:dyDescent="0.5">
      <c r="P19" s="9"/>
      <c r="Q19" s="10"/>
    </row>
    <row r="20" spans="6:17" ht="33.75" x14ac:dyDescent="0.5">
      <c r="P20" s="9"/>
      <c r="Q20" s="10"/>
    </row>
    <row r="21" spans="6:17" ht="15.75" customHeight="1" x14ac:dyDescent="0.25">
      <c r="H21" s="14" t="s">
        <v>55</v>
      </c>
      <c r="I21" s="15"/>
      <c r="J21" s="15"/>
      <c r="K21" s="15"/>
      <c r="L21" s="15"/>
      <c r="M21" s="15"/>
    </row>
    <row r="22" spans="6:17" x14ac:dyDescent="0.25">
      <c r="H22" s="16"/>
      <c r="I22" s="16"/>
      <c r="J22" s="16"/>
      <c r="K22" s="16"/>
      <c r="L22" s="16"/>
      <c r="M22" s="16"/>
    </row>
    <row r="23" spans="6:17" x14ac:dyDescent="0.25">
      <c r="H23" s="16"/>
      <c r="I23" s="16"/>
      <c r="J23" s="16"/>
      <c r="K23" s="16"/>
      <c r="L23" s="16"/>
      <c r="M23" s="16"/>
    </row>
    <row r="24" spans="6:17" x14ac:dyDescent="0.25">
      <c r="H24" s="16"/>
      <c r="I24" s="16"/>
      <c r="J24" s="16"/>
      <c r="K24" s="16"/>
      <c r="L24" s="16"/>
      <c r="M24" s="16"/>
    </row>
    <row r="25" spans="6:17" ht="15.75" thickBot="1" x14ac:dyDescent="0.3">
      <c r="H25" s="17"/>
      <c r="I25" s="17"/>
      <c r="J25" s="17"/>
      <c r="K25" s="17"/>
      <c r="L25" s="17"/>
      <c r="M25" s="17"/>
    </row>
    <row r="26" spans="6:17" ht="15.75" thickTop="1" x14ac:dyDescent="0.25"/>
    <row r="28" spans="6:17" x14ac:dyDescent="0.25">
      <c r="G28" s="7" t="s">
        <v>47</v>
      </c>
      <c r="H28">
        <v>1</v>
      </c>
    </row>
    <row r="29" spans="6:17" x14ac:dyDescent="0.25">
      <c r="G29" s="7" t="s">
        <v>1</v>
      </c>
      <c r="H29" t="str">
        <f>VLOOKUP(1,A3:R9,2,FALSE)</f>
        <v>PRIYANKA</v>
      </c>
    </row>
    <row r="30" spans="6:17" x14ac:dyDescent="0.25">
      <c r="G30" s="7" t="s">
        <v>19</v>
      </c>
      <c r="H30" t="str">
        <f>VLOOKUP(1,A2:R9,5,)</f>
        <v>RAMJEET</v>
      </c>
    </row>
    <row r="31" spans="6:17" x14ac:dyDescent="0.25">
      <c r="G31" s="7" t="s">
        <v>28</v>
      </c>
      <c r="H31" t="str">
        <f>VLOOKUP(1,A3:R9,6,FALSE)</f>
        <v>MEENA DEVI</v>
      </c>
    </row>
    <row r="34" spans="7:12" ht="15.75" thickBot="1" x14ac:dyDescent="0.3">
      <c r="G34" s="6" t="s">
        <v>51</v>
      </c>
      <c r="H34" t="s">
        <v>52</v>
      </c>
      <c r="I34" t="s">
        <v>54</v>
      </c>
      <c r="J34" t="s">
        <v>53</v>
      </c>
      <c r="K34" t="s">
        <v>16</v>
      </c>
      <c r="L34" t="s">
        <v>38</v>
      </c>
    </row>
    <row r="35" spans="7:12" ht="16.5" thickTop="1" thickBot="1" x14ac:dyDescent="0.3">
      <c r="G35" s="6" t="s">
        <v>2</v>
      </c>
      <c r="H35">
        <v>100</v>
      </c>
      <c r="I35">
        <v>33</v>
      </c>
      <c r="J35">
        <f>VLOOKUP(1,A3:L9,7,)</f>
        <v>96</v>
      </c>
    </row>
    <row r="36" spans="7:12" ht="16.5" thickTop="1" thickBot="1" x14ac:dyDescent="0.3">
      <c r="G36" s="6" t="s">
        <v>3</v>
      </c>
      <c r="H36">
        <v>100</v>
      </c>
      <c r="I36">
        <v>33</v>
      </c>
      <c r="J36">
        <f>VLOOKUP(1,A2:L9,8,)</f>
        <v>89</v>
      </c>
    </row>
    <row r="37" spans="7:12" ht="16.5" thickTop="1" thickBot="1" x14ac:dyDescent="0.3">
      <c r="G37" s="6" t="s">
        <v>4</v>
      </c>
      <c r="H37">
        <v>100</v>
      </c>
      <c r="I37">
        <v>33</v>
      </c>
      <c r="J37">
        <f>VLOOKUP(1,A3:R9,9,FALSE)</f>
        <v>77</v>
      </c>
    </row>
    <row r="38" spans="7:12" ht="16.5" thickTop="1" thickBot="1" x14ac:dyDescent="0.3">
      <c r="G38" s="6" t="s">
        <v>5</v>
      </c>
      <c r="H38">
        <v>100</v>
      </c>
      <c r="I38">
        <v>33</v>
      </c>
      <c r="J38">
        <f>VLOOKUP(1,A2:L9,12,)</f>
        <v>59</v>
      </c>
    </row>
    <row r="39" spans="7:12" ht="16.5" thickTop="1" thickBot="1" x14ac:dyDescent="0.3">
      <c r="G39" s="6" t="s">
        <v>6</v>
      </c>
      <c r="H39">
        <v>100</v>
      </c>
      <c r="I39">
        <v>33</v>
      </c>
      <c r="J39">
        <f>VLOOKUP(1,A3:R9,11,)</f>
        <v>53</v>
      </c>
    </row>
    <row r="40" spans="7:12" ht="15.75" thickTop="1" x14ac:dyDescent="0.25"/>
  </sheetData>
  <mergeCells count="3">
    <mergeCell ref="A1:S1"/>
    <mergeCell ref="F17:H18"/>
    <mergeCell ref="H21:M25"/>
  </mergeCells>
  <dataValidations count="2">
    <dataValidation type="whole" allowBlank="1" showInputMessage="1" showErrorMessage="1" sqref="V8" xr:uid="{E2B666E2-C9D0-460A-B24F-BF288810FFFB}">
      <formula1>10</formula1>
      <formula2>10</formula2>
    </dataValidation>
    <dataValidation type="custom" allowBlank="1" showInputMessage="1" showErrorMessage="1" sqref="U9" xr:uid="{3A6DC213-6B4B-4532-B392-6314DCE3C230}">
      <formula1>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2024-05-27T10:09:05Z</dcterms:created>
  <dcterms:modified xsi:type="dcterms:W3CDTF">2024-06-11T09:38:54Z</dcterms:modified>
</cp:coreProperties>
</file>