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InkAnnotation="0" defaultThemeVersion="202300"/>
  <xr:revisionPtr revIDLastSave="0" documentId="8_{D0403EEA-1C56-174E-BA02-58B4BB84186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G10" i="1"/>
  <c r="G9" i="1"/>
  <c r="G8" i="1"/>
  <c r="G7" i="1"/>
  <c r="G6" i="1"/>
  <c r="G5" i="1"/>
  <c r="G4" i="1"/>
  <c r="T10" i="1"/>
  <c r="S10" i="1"/>
  <c r="R10" i="1"/>
  <c r="Q10" i="1"/>
  <c r="O10" i="1"/>
  <c r="L10" i="1"/>
  <c r="K10" i="1"/>
  <c r="J10" i="1"/>
  <c r="I10" i="1"/>
  <c r="T9" i="1"/>
  <c r="S9" i="1"/>
  <c r="R9" i="1"/>
  <c r="Q9" i="1"/>
  <c r="O9" i="1"/>
  <c r="L9" i="1"/>
  <c r="K9" i="1"/>
  <c r="J9" i="1"/>
  <c r="I9" i="1"/>
  <c r="T8" i="1"/>
  <c r="T7" i="1"/>
  <c r="T6" i="1"/>
  <c r="T5" i="1"/>
  <c r="Q4" i="1"/>
  <c r="T4" i="1"/>
  <c r="S8" i="1"/>
  <c r="S7" i="1"/>
  <c r="S6" i="1"/>
  <c r="S5" i="1"/>
  <c r="S4" i="1"/>
  <c r="R8" i="1"/>
  <c r="R7" i="1"/>
  <c r="R6" i="1"/>
  <c r="R5" i="1"/>
  <c r="R4" i="1"/>
  <c r="Q8" i="1"/>
  <c r="Q7" i="1"/>
  <c r="Q6" i="1"/>
  <c r="Q5" i="1"/>
  <c r="O8" i="1"/>
  <c r="O7" i="1"/>
  <c r="O6" i="1"/>
  <c r="O5" i="1"/>
  <c r="O4" i="1"/>
  <c r="L8" i="1"/>
  <c r="L7" i="1"/>
  <c r="L6" i="1"/>
  <c r="L5" i="1"/>
  <c r="L4" i="1"/>
  <c r="K8" i="1"/>
  <c r="K7" i="1"/>
  <c r="K6" i="1"/>
  <c r="K5" i="1"/>
  <c r="K4" i="1"/>
  <c r="J8" i="1"/>
  <c r="J7" i="1"/>
  <c r="J6" i="1"/>
  <c r="J5" i="1"/>
  <c r="J4" i="1"/>
  <c r="I8" i="1"/>
  <c r="I7" i="1"/>
  <c r="I6" i="1"/>
  <c r="I5" i="1"/>
</calcChain>
</file>

<file path=xl/sharedStrings.xml><?xml version="1.0" encoding="utf-8"?>
<sst xmlns="http://schemas.openxmlformats.org/spreadsheetml/2006/main" count="31" uniqueCount="29">
  <si>
    <t xml:space="preserve">SALARY SHEET </t>
  </si>
  <si>
    <t xml:space="preserve">EMP ID </t>
  </si>
  <si>
    <t xml:space="preserve">EMP NAME </t>
  </si>
  <si>
    <t xml:space="preserve">POST </t>
  </si>
  <si>
    <t>SALARY</t>
  </si>
  <si>
    <t>ATT</t>
  </si>
  <si>
    <t xml:space="preserve">ATT SALARY </t>
  </si>
  <si>
    <t xml:space="preserve">D.A </t>
  </si>
  <si>
    <t>T.A</t>
  </si>
  <si>
    <t>C.A</t>
  </si>
  <si>
    <t>H.R.A</t>
  </si>
  <si>
    <t xml:space="preserve">OVER TIME </t>
  </si>
  <si>
    <t xml:space="preserve">OVER TIME SALARY </t>
  </si>
  <si>
    <t>GROSS</t>
  </si>
  <si>
    <t>P.F</t>
  </si>
  <si>
    <t>E.S.I</t>
  </si>
  <si>
    <t>NET SALARY</t>
  </si>
  <si>
    <t>Raju</t>
  </si>
  <si>
    <t>Rani</t>
  </si>
  <si>
    <t>Kamal</t>
  </si>
  <si>
    <t>Pooja</t>
  </si>
  <si>
    <t>Kamlesh</t>
  </si>
  <si>
    <t xml:space="preserve">manager </t>
  </si>
  <si>
    <t>ca</t>
  </si>
  <si>
    <t>staff</t>
  </si>
  <si>
    <t>Ram</t>
  </si>
  <si>
    <t xml:space="preserve">supervisor </t>
  </si>
  <si>
    <t xml:space="preserve">accountent </t>
  </si>
  <si>
    <t>krishna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</si>
</sst>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 applyAlignment="1"/>
    <xf numFmtId="1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F4695-6CE0-C841-AF47-56140C25DB17}">
  <dimension ref="A1:T10"/>
  <sheetViews>
    <sheetView tabSelected="1" topLeftCell="G1" zoomScaleNormal="60" zoomScaleSheetLayoutView="100" workbookViewId="0">
      <selection activeCell="Q27" sqref="Q27"/>
    </sheetView>
  </sheetViews>
  <sheetFormatPr defaultRowHeight="15" x14ac:dyDescent="0.2"/>
  <cols>
    <col min="6" max="6" width="12.64453125" bestFit="1" customWidth="1"/>
    <col min="7" max="7" width="11.97265625" bestFit="1" customWidth="1"/>
    <col min="15" max="15" width="12.77734375" bestFit="1" customWidth="1"/>
  </cols>
  <sheetData>
    <row r="1" spans="1:20" ht="21" x14ac:dyDescent="0.3">
      <c r="A1" s="2"/>
      <c r="B1" s="2"/>
      <c r="C1" s="4" t="s">
        <v>0</v>
      </c>
      <c r="D1" s="4"/>
      <c r="E1" s="4"/>
      <c r="F1" s="4"/>
      <c r="G1" s="4"/>
      <c r="H1" s="4"/>
      <c r="I1" s="4"/>
    </row>
    <row r="3" spans="1:20" x14ac:dyDescent="0.2">
      <c r="A3" t="s">
        <v>1</v>
      </c>
      <c r="B3" t="s">
        <v>2</v>
      </c>
      <c r="D3" t="s">
        <v>3</v>
      </c>
      <c r="E3" t="s">
        <v>4</v>
      </c>
      <c r="F3" t="s">
        <v>5</v>
      </c>
      <c r="G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O3" t="s">
        <v>12</v>
      </c>
      <c r="Q3" t="s">
        <v>13</v>
      </c>
      <c r="R3" t="s">
        <v>14</v>
      </c>
      <c r="S3" t="s">
        <v>15</v>
      </c>
      <c r="T3" t="s">
        <v>16</v>
      </c>
    </row>
    <row r="4" spans="1:20" x14ac:dyDescent="0.2">
      <c r="A4">
        <v>234567</v>
      </c>
      <c r="B4" t="s">
        <v>17</v>
      </c>
      <c r="D4" t="s">
        <v>22</v>
      </c>
      <c r="E4" s="1">
        <v>35000</v>
      </c>
      <c r="F4" s="3">
        <v>26</v>
      </c>
      <c r="G4" s="3">
        <f>E4/30*26</f>
        <v>30333.333333333336</v>
      </c>
      <c r="I4">
        <f>E4*2%</f>
        <v>700</v>
      </c>
      <c r="J4">
        <f>E4*2%</f>
        <v>700</v>
      </c>
      <c r="K4">
        <f>E4*3%</f>
        <v>1050</v>
      </c>
      <c r="L4">
        <f>E4*4%</f>
        <v>1400</v>
      </c>
      <c r="M4">
        <v>2</v>
      </c>
      <c r="O4" s="3">
        <f>E4/30/8*2</f>
        <v>291.66666666666669</v>
      </c>
      <c r="Q4" s="1">
        <f>E4+I4+J4+K4+L4+O4</f>
        <v>39141.666666666664</v>
      </c>
      <c r="R4">
        <f>E4*5%</f>
        <v>1750</v>
      </c>
      <c r="S4">
        <f>E4*5%</f>
        <v>1750</v>
      </c>
      <c r="T4" s="1">
        <f>Q4-R4-S4</f>
        <v>35641.666666666664</v>
      </c>
    </row>
    <row r="5" spans="1:20" x14ac:dyDescent="0.2">
      <c r="A5">
        <v>234568</v>
      </c>
      <c r="B5" t="s">
        <v>18</v>
      </c>
      <c r="D5" t="s">
        <v>23</v>
      </c>
      <c r="E5" s="1">
        <v>25000</v>
      </c>
      <c r="F5" s="3">
        <v>29</v>
      </c>
      <c r="G5" s="3">
        <f>E5/30*29</f>
        <v>24166.666666666668</v>
      </c>
      <c r="I5">
        <f>E5*2%</f>
        <v>500</v>
      </c>
      <c r="J5">
        <f>E5*2%</f>
        <v>500</v>
      </c>
      <c r="K5">
        <f>E5*3%</f>
        <v>750</v>
      </c>
      <c r="L5">
        <f>E5*4%</f>
        <v>1000</v>
      </c>
      <c r="M5">
        <v>3</v>
      </c>
      <c r="O5" s="3">
        <f>E5/30/8*3</f>
        <v>312.5</v>
      </c>
      <c r="Q5" s="1">
        <f>E5+I5+J5+K5+L5+O5</f>
        <v>28062.5</v>
      </c>
      <c r="R5">
        <f>E5*5%</f>
        <v>1250</v>
      </c>
      <c r="S5">
        <f>E5*5%</f>
        <v>1250</v>
      </c>
      <c r="T5" s="1">
        <f>Q5-R5-S5</f>
        <v>25562.5</v>
      </c>
    </row>
    <row r="6" spans="1:20" x14ac:dyDescent="0.2">
      <c r="A6">
        <v>234569</v>
      </c>
      <c r="B6" t="s">
        <v>19</v>
      </c>
      <c r="D6" t="s">
        <v>24</v>
      </c>
      <c r="E6" s="1">
        <v>20000</v>
      </c>
      <c r="F6">
        <v>30</v>
      </c>
      <c r="G6">
        <f>E6/30*30</f>
        <v>20000</v>
      </c>
      <c r="I6">
        <f>E6*2%</f>
        <v>400</v>
      </c>
      <c r="J6">
        <f>E6*2%</f>
        <v>400</v>
      </c>
      <c r="K6">
        <f>E6*3%</f>
        <v>600</v>
      </c>
      <c r="L6">
        <f>E6*4%</f>
        <v>800</v>
      </c>
      <c r="M6">
        <v>2</v>
      </c>
      <c r="O6" s="3">
        <f>E6/30/8*2</f>
        <v>166.66666666666666</v>
      </c>
      <c r="Q6" s="1">
        <f>E6+I6+J6+K6+L6+O6</f>
        <v>22366.666666666668</v>
      </c>
      <c r="R6">
        <f>E6*5%</f>
        <v>1000</v>
      </c>
      <c r="S6">
        <f>E6*5%</f>
        <v>1000</v>
      </c>
      <c r="T6" s="1">
        <f>Q6-R6-S6</f>
        <v>20366.666666666668</v>
      </c>
    </row>
    <row r="7" spans="1:20" x14ac:dyDescent="0.2">
      <c r="A7">
        <v>234570</v>
      </c>
      <c r="B7" t="s">
        <v>20</v>
      </c>
      <c r="D7" t="s">
        <v>24</v>
      </c>
      <c r="E7" s="1">
        <v>20000</v>
      </c>
      <c r="F7">
        <v>25</v>
      </c>
      <c r="G7" s="3">
        <f>E7/30*25</f>
        <v>16666.666666666664</v>
      </c>
      <c r="I7">
        <f>E7*2%</f>
        <v>400</v>
      </c>
      <c r="J7">
        <f>E7*2%</f>
        <v>400</v>
      </c>
      <c r="K7">
        <f>E7*3%</f>
        <v>600</v>
      </c>
      <c r="L7">
        <f>E7*4%</f>
        <v>800</v>
      </c>
      <c r="M7">
        <v>4</v>
      </c>
      <c r="O7" s="3">
        <f>E7/30/8*4</f>
        <v>333.33333333333331</v>
      </c>
      <c r="Q7" s="1">
        <f>E7+I7+J7+K7+L7+O7</f>
        <v>22533.333333333332</v>
      </c>
      <c r="R7">
        <f>E7*5%</f>
        <v>1000</v>
      </c>
      <c r="S7">
        <f>E7*5%</f>
        <v>1000</v>
      </c>
      <c r="T7" s="1">
        <f>Q7-R7-S7</f>
        <v>20533.333333333332</v>
      </c>
    </row>
    <row r="8" spans="1:20" x14ac:dyDescent="0.2">
      <c r="A8">
        <v>234571</v>
      </c>
      <c r="B8" t="s">
        <v>21</v>
      </c>
      <c r="D8" t="s">
        <v>24</v>
      </c>
      <c r="E8">
        <v>15000</v>
      </c>
      <c r="F8">
        <v>27</v>
      </c>
      <c r="G8">
        <f>E8/30*27</f>
        <v>13500</v>
      </c>
      <c r="I8">
        <f>E8*2%</f>
        <v>300</v>
      </c>
      <c r="J8">
        <f>E8*2%</f>
        <v>300</v>
      </c>
      <c r="K8">
        <f>E8*3%</f>
        <v>450</v>
      </c>
      <c r="L8">
        <f>E8*4%</f>
        <v>600</v>
      </c>
      <c r="M8">
        <v>2</v>
      </c>
      <c r="O8">
        <f>E8/30/8*2</f>
        <v>125</v>
      </c>
      <c r="Q8">
        <f>E8+I8+J8+K8+L8+O8</f>
        <v>16775</v>
      </c>
      <c r="R8">
        <f>E8*5%</f>
        <v>750</v>
      </c>
      <c r="S8">
        <f>E8*5%</f>
        <v>750</v>
      </c>
      <c r="T8">
        <f>Q8-R8-S8</f>
        <v>15275</v>
      </c>
    </row>
    <row r="9" spans="1:20" x14ac:dyDescent="0.2">
      <c r="A9">
        <v>234572</v>
      </c>
      <c r="B9" t="s">
        <v>25</v>
      </c>
      <c r="D9" t="s">
        <v>27</v>
      </c>
      <c r="E9">
        <v>25000</v>
      </c>
      <c r="F9">
        <v>28</v>
      </c>
      <c r="G9" s="3">
        <f>E9/30*28</f>
        <v>23333.333333333336</v>
      </c>
      <c r="I9">
        <f>E9*2%</f>
        <v>500</v>
      </c>
      <c r="J9">
        <f>E9*2%</f>
        <v>500</v>
      </c>
      <c r="K9">
        <f>E9*3%</f>
        <v>750</v>
      </c>
      <c r="L9">
        <f>E9*4%</f>
        <v>1000</v>
      </c>
      <c r="M9">
        <v>1</v>
      </c>
      <c r="O9" s="3">
        <f>E9/30/8*1</f>
        <v>104.16666666666667</v>
      </c>
      <c r="Q9">
        <f>E9+I9+J9+K9+L9</f>
        <v>27750</v>
      </c>
      <c r="R9">
        <f>E9*5%</f>
        <v>1250</v>
      </c>
      <c r="S9">
        <f>E9*5%</f>
        <v>1250</v>
      </c>
      <c r="T9">
        <f>Q9-R9-S9</f>
        <v>25250</v>
      </c>
    </row>
    <row r="10" spans="1:20" x14ac:dyDescent="0.2">
      <c r="A10">
        <v>234573</v>
      </c>
      <c r="B10" t="s">
        <v>28</v>
      </c>
      <c r="D10" t="s">
        <v>26</v>
      </c>
      <c r="E10" s="1">
        <v>40000</v>
      </c>
      <c r="F10" s="3">
        <v>30</v>
      </c>
      <c r="G10">
        <f>E10/30*30</f>
        <v>40000</v>
      </c>
      <c r="I10">
        <f>E10*2%</f>
        <v>800</v>
      </c>
      <c r="J10">
        <f>E10*2%</f>
        <v>800</v>
      </c>
      <c r="K10">
        <f>E10*3%</f>
        <v>1200</v>
      </c>
      <c r="L10">
        <f>E10*4%</f>
        <v>1600</v>
      </c>
      <c r="M10">
        <v>0</v>
      </c>
      <c r="O10">
        <f>E10/30/8*0</f>
        <v>0</v>
      </c>
      <c r="Q10" s="1">
        <f>E10+I10+J10+K10+L10</f>
        <v>44400</v>
      </c>
      <c r="R10">
        <f>E10*5%</f>
        <v>2000</v>
      </c>
      <c r="S10">
        <f>E10*5%</f>
        <v>2000</v>
      </c>
      <c r="T10" s="1">
        <f>Q10-R10-S10</f>
        <v>40400</v>
      </c>
    </row>
  </sheetData>
  <mergeCells count="1">
    <mergeCell ref="C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2024-06-12T18:35:34Z</dcterms:created>
</cp:coreProperties>
</file>