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2"/>
  </bookViews>
  <sheets>
    <sheet name="Input Data" sheetId="2" r:id="rId1"/>
    <sheet name="Master Data" sheetId="1" r:id="rId2"/>
    <sheet name="Analysis" sheetId="4" r:id="rId3"/>
  </sheets>
  <definedNames>
    <definedName name="Category">OFFSET(#REF!,1,0,COUNT(#REF!))</definedName>
    <definedName name="CategoryRange">OFFSET(#REF!,1,1,COUNT(#REF!))</definedName>
  </definedNames>
  <calcPr calcId="124519"/>
  <pivotCaches>
    <pivotCache cacheId="4" r:id="rId4"/>
    <pivotCache cacheId="20" r:id="rId5"/>
    <pivotCache cacheId="21" r:id="rId6"/>
    <pivotCache cacheId="15" r:id="rId7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4"/>
  <c r="E17"/>
  <c r="E47" i="1"/>
  <c r="F47"/>
  <c r="E16" i="4"/>
  <c r="Q2" i="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</calcChain>
</file>

<file path=xl/sharedStrings.xml><?xml version="1.0" encoding="utf-8"?>
<sst xmlns="http://schemas.openxmlformats.org/spreadsheetml/2006/main" count="3930" uniqueCount="130">
  <si>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</si>
  <si>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</si>
  <si>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</si>
  <si>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</si>
  <si>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</si>
  <si>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</si>
  <si>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</si>
  <si>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</si>
  <si>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</si>
  <si>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</si>
  <si>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</si>
  <si>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</si>
  <si>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</si>
  <si>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</si>
  <si>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</si>
  <si>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</si>
  <si>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</si>
  <si>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</si>
  <si>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</si>
  <si>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</si>
  <si>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</si>
  <si>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</si>
  <si>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</si>
  <si>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</si>
  <si>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</si>
  <si>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</si>
  <si>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</si>
  <si>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</si>
  <si>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</si>
  <si>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</si>
  <si>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</si>
  <si>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</si>
  <si>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</si>
  <si>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</si>
  <si>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</si>
  <si>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</si>
  <si>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</si>
  <si>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</si>
  <si>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</si>
  <si>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</si>
  <si>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</si>
  <si>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</si>
  <si>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</si>
  <si>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</si>
  <si>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</si>
  <si>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</si>
  <si>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</si>
  <si>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</si>
  <si>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</si>
  <si>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</si>
  <si>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</si>
  <si>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</si>
  <si>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</si>
  <si>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</si>
  <si>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</si>
  <si>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</si>
  <si>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</si>
  <si>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</si>
  <si>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</si>
  <si>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</si>
  <si>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</si>
  <si>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</si>
  <si>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</si>
  <si>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</si>
  <si>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</si>
  <si>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</si>
  <si>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</si>
  <si>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</si>
  <si>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</si>
  <si>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</si>
  <si>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</si>
  <si>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</si>
  <si>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</si>
  <si>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</si>
  <si>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</si>
  <si>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</si>
  <si>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</si>
  <si>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</si>
  <si>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</si>
  <si>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</si>
  <si>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</si>
  <si>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</si>
  <si>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</si>
  <si>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</si>
  <si>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</si>
  <si>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</si>
  <si>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</si>
  <si>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</si>
  <si>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</si>
  <si>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</si>
  <si>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</si>
  <si>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</si>
  <si>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</si>
  <si>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</si>
  <si>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</si>
  <si>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</si>
  <si>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</si>
  <si>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</si>
  <si>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</si>
  <si>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</si>
  <si>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</si>
  <si>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</si>
  <si>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</si>
  <si>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</si>
  <si>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</si>
  <si>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</si>
  <si>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</si>
  <si>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</si>
  <si>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</si>
  <si>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</si>
  <si>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</si>
  <si>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</si>
  <si>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</si>
  <si>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</si>
  <si>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DAY</t>
  </si>
  <si>
    <t>MONTH</t>
  </si>
  <si>
    <t>YEAR</t>
  </si>
  <si>
    <t>Row Labels</t>
  </si>
  <si>
    <t>PRODUCT ID2</t>
  </si>
  <si>
    <t>TOTAL BUYING PRICE</t>
  </si>
  <si>
    <t>TOTAL SELLING PRICE</t>
  </si>
  <si>
    <t>Sum of TOTAL SELLING PRICE</t>
  </si>
  <si>
    <t>Sum of TOTAL BUYING PRICE</t>
  </si>
  <si>
    <t>Values</t>
  </si>
  <si>
    <t>Sum of QUANTITY</t>
  </si>
  <si>
    <t>Sum of SELLING PRICE</t>
  </si>
  <si>
    <t>total sales</t>
  </si>
  <si>
    <t>total profit</t>
  </si>
  <si>
    <t>profit %</t>
  </si>
  <si>
    <t>rank of products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</si>
</sst>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dd/mm/yyyy"/>
  </numFmts>
  <fonts count="4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030A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  <xf numFmtId="0" fontId="3" fillId="4" borderId="1" xfId="0" applyFont="1" applyFill="1" applyBorder="1" applyAlignment="1">
      <alignment horizontal="center" vertical="center"/>
    </xf>
    <xf numFmtId="0" fontId="0" fillId="0" borderId="0" xfId="0" applyNumberFormat="1"/>
    <xf numFmtId="165" fontId="0" fillId="3" borderId="0" xfId="0" applyNumberFormat="1" applyFill="1"/>
    <xf numFmtId="0" fontId="0" fillId="0" borderId="0" xfId="0" applyFill="1" applyBorder="1"/>
    <xf numFmtId="0" fontId="0" fillId="0" borderId="0" xfId="0" applyNumberFormat="1" applyFill="1" applyBorder="1"/>
    <xf numFmtId="0" fontId="2" fillId="6" borderId="2" xfId="0" applyNumberFormat="1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6" borderId="0" xfId="0" applyNumberFormat="1" applyFont="1" applyFill="1"/>
    <xf numFmtId="0" fontId="0" fillId="6" borderId="0" xfId="0" applyFont="1" applyFill="1"/>
    <xf numFmtId="0" fontId="0" fillId="6" borderId="0" xfId="0" applyFont="1" applyFill="1" applyAlignment="1">
      <alignment horizontal="left"/>
    </xf>
    <xf numFmtId="0" fontId="0" fillId="6" borderId="0" xfId="0" applyNumberFormat="1" applyFont="1" applyFill="1"/>
    <xf numFmtId="0" fontId="0" fillId="6" borderId="2" xfId="0" applyNumberFormat="1" applyFont="1" applyFill="1" applyBorder="1"/>
    <xf numFmtId="0" fontId="0" fillId="6" borderId="0" xfId="0" applyFont="1" applyFill="1" applyAlignment="1">
      <alignment horizontal="left" indent="1"/>
    </xf>
    <xf numFmtId="0" fontId="0" fillId="6" borderId="2" xfId="0" applyFont="1" applyFill="1" applyBorder="1"/>
    <xf numFmtId="0" fontId="0" fillId="6" borderId="2" xfId="0" applyFont="1" applyFill="1" applyBorder="1" applyAlignment="1">
      <alignment horizontal="left" indent="1"/>
    </xf>
  </cellXfs>
  <cellStyles count="1">
    <cellStyle name="Normal" xfId="0" builtinId="0"/>
  </cellStyles>
  <dxfs count="131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9" tint="0.79998168889431442"/>
        </patternFill>
      </fill>
    </dxf>
    <dxf>
      <font>
        <color theme="1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9" tint="0.79998168889431442"/>
        </patternFill>
      </fill>
    </dxf>
    <dxf>
      <font>
        <color theme="1"/>
      </font>
    </dxf>
    <dxf>
      <font>
        <color theme="9" tint="0.59999389629810485"/>
      </font>
    </dxf>
    <dxf>
      <font>
        <color theme="1"/>
      </font>
    </dxf>
    <dxf>
      <font>
        <color theme="9" tint="0.59999389629810485"/>
      </font>
    </dxf>
    <dxf>
      <font>
        <color theme="1"/>
      </font>
    </dxf>
    <dxf>
      <font>
        <color theme="9" tint="0.59999389629810485"/>
      </font>
    </dxf>
    <dxf>
      <font>
        <color theme="1"/>
      </font>
    </dxf>
    <dxf>
      <font>
        <color theme="9" tint="0.59999389629810485"/>
      </font>
    </dxf>
    <dxf>
      <font>
        <color theme="1"/>
      </font>
    </dxf>
    <dxf>
      <font>
        <color theme="9" tint="0.59999389629810485"/>
      </font>
    </dxf>
    <dxf>
      <font>
        <color theme="1"/>
      </font>
    </dxf>
    <dxf>
      <font>
        <color theme="9" tint="0.59999389629810485"/>
      </font>
    </dxf>
    <dxf>
      <font>
        <color theme="1"/>
      </font>
    </dxf>
    <dxf>
      <font>
        <color theme="9" tint="0.59999389629810485"/>
      </font>
    </dxf>
    <dxf>
      <font>
        <color theme="1"/>
      </font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auto="1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rgb="FFFFCC66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>
          <bgColor auto="1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>
          <bgColor auto="1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>
          <bgColor auto="1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>
          <bgColor auto="1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>
          <bgColor auto="1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rgb="FFFF993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relativeIndent="255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relativeIndent="255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relativeIndent="255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2">
      <tableStyleElement type="wholeTable" dxfId="130"/>
      <tableStyleElement type="headerRow" dxfId="129"/>
    </tableStyle>
  </tableStyles>
  <colors>
    <mruColors>
      <color rgb="FFFFFF99"/>
      <color rgb="FFFFCC66"/>
      <color rgb="FFFF993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[Sales-Dashboard-practice-file.xlsx]Analysis!Daily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0772532188841201"/>
                  <c:y val="-0.22958942632170978"/>
                </c:manualLayout>
              </c:layout>
              <c:numFmt formatCode="General" sourceLinked="0"/>
            </c:trendlineLbl>
          </c:trendline>
          <c:cat>
            <c:strRef>
              <c:f>Analysis!$A$2:$A$32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Analysis!$B$2:$B$32</c:f>
              <c:numCache>
                <c:formatCode>General</c:formatCode>
                <c:ptCount val="31"/>
                <c:pt idx="0">
                  <c:v>9627.7499999999982</c:v>
                </c:pt>
                <c:pt idx="1">
                  <c:v>12547.119999999999</c:v>
                </c:pt>
                <c:pt idx="2">
                  <c:v>17666.2</c:v>
                </c:pt>
                <c:pt idx="3">
                  <c:v>14436.32</c:v>
                </c:pt>
                <c:pt idx="4">
                  <c:v>10346.75</c:v>
                </c:pt>
                <c:pt idx="5">
                  <c:v>16571.620000000003</c:v>
                </c:pt>
                <c:pt idx="6">
                  <c:v>8246.86</c:v>
                </c:pt>
                <c:pt idx="7">
                  <c:v>15538.809999999998</c:v>
                </c:pt>
                <c:pt idx="8">
                  <c:v>16210.189999999999</c:v>
                </c:pt>
                <c:pt idx="9">
                  <c:v>17219</c:v>
                </c:pt>
                <c:pt idx="10">
                  <c:v>11463.070000000002</c:v>
                </c:pt>
                <c:pt idx="11">
                  <c:v>16313.909999999998</c:v>
                </c:pt>
                <c:pt idx="12">
                  <c:v>10855.599999999999</c:v>
                </c:pt>
                <c:pt idx="13">
                  <c:v>11395.419999999998</c:v>
                </c:pt>
                <c:pt idx="14">
                  <c:v>16650.37</c:v>
                </c:pt>
                <c:pt idx="15">
                  <c:v>10098.16</c:v>
                </c:pt>
                <c:pt idx="16">
                  <c:v>2793.48</c:v>
                </c:pt>
                <c:pt idx="17">
                  <c:v>16599.210000000003</c:v>
                </c:pt>
                <c:pt idx="18">
                  <c:v>12536.019999999999</c:v>
                </c:pt>
                <c:pt idx="19">
                  <c:v>24995.179999999997</c:v>
                </c:pt>
                <c:pt idx="20">
                  <c:v>15314.27</c:v>
                </c:pt>
                <c:pt idx="21">
                  <c:v>12543.909999999998</c:v>
                </c:pt>
                <c:pt idx="22">
                  <c:v>19813.25</c:v>
                </c:pt>
                <c:pt idx="23">
                  <c:v>9686.3799999999992</c:v>
                </c:pt>
                <c:pt idx="24">
                  <c:v>16976.489999999998</c:v>
                </c:pt>
                <c:pt idx="25">
                  <c:v>8075.8700000000008</c:v>
                </c:pt>
                <c:pt idx="26">
                  <c:v>10786.580000000002</c:v>
                </c:pt>
                <c:pt idx="27">
                  <c:v>12834.879999999997</c:v>
                </c:pt>
                <c:pt idx="28">
                  <c:v>8014.8300000000008</c:v>
                </c:pt>
                <c:pt idx="29">
                  <c:v>11137.779999999999</c:v>
                </c:pt>
                <c:pt idx="30">
                  <c:v>9101.83</c:v>
                </c:pt>
              </c:numCache>
            </c:numRef>
          </c:val>
        </c:ser>
        <c:axId val="203891072"/>
        <c:axId val="203892608"/>
      </c:areaChart>
      <c:catAx>
        <c:axId val="203891072"/>
        <c:scaling>
          <c:orientation val="minMax"/>
        </c:scaling>
        <c:axPos val="b"/>
        <c:tickLblPos val="nextTo"/>
        <c:crossAx val="203892608"/>
        <c:crosses val="autoZero"/>
        <c:auto val="1"/>
        <c:lblAlgn val="ctr"/>
        <c:lblOffset val="100"/>
      </c:catAx>
      <c:valAx>
        <c:axId val="203892608"/>
        <c:scaling>
          <c:orientation val="minMax"/>
        </c:scaling>
        <c:axPos val="l"/>
        <c:majorGridlines/>
        <c:numFmt formatCode="General" sourceLinked="1"/>
        <c:tickLblPos val="nextTo"/>
        <c:crossAx val="203891072"/>
        <c:crosses val="autoZero"/>
        <c:crossBetween val="midCat"/>
      </c:valAx>
      <c:spPr>
        <a:solidFill>
          <a:srgbClr val="FFFF99"/>
        </a:solidFill>
      </c:spPr>
    </c:plotArea>
    <c:legend>
      <c:legendPos val="r"/>
      <c:layout/>
    </c:legend>
    <c:plotVisOnly val="1"/>
  </c:chart>
  <c:spPr>
    <a:solidFill>
      <a:srgbClr val="FFFF9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[Sales-Dashboard-practice-file.xlsx]Analysis!Monthwise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</a:t>
            </a:r>
            <a:r>
              <a:rPr lang="en-US" baseline="0"/>
              <a:t> wise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Analysis!$H$1:$H$2</c:f>
              <c:strCache>
                <c:ptCount val="1"/>
                <c:pt idx="0">
                  <c:v>Sum of TOTAL BUYING PRICE</c:v>
                </c:pt>
              </c:strCache>
            </c:strRef>
          </c:tx>
          <c:cat>
            <c:strRef>
              <c:f>Analysis!$G$3:$G$14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Analysis!$H$3:$H$14</c:f>
              <c:numCache>
                <c:formatCode>General</c:formatCode>
                <c:ptCount val="12"/>
                <c:pt idx="0">
                  <c:v>32290</c:v>
                </c:pt>
                <c:pt idx="1">
                  <c:v>23187</c:v>
                </c:pt>
                <c:pt idx="2">
                  <c:v>24529</c:v>
                </c:pt>
                <c:pt idx="3">
                  <c:v>22797</c:v>
                </c:pt>
                <c:pt idx="4">
                  <c:v>33437</c:v>
                </c:pt>
                <c:pt idx="5">
                  <c:v>28010</c:v>
                </c:pt>
                <c:pt idx="6">
                  <c:v>27848</c:v>
                </c:pt>
                <c:pt idx="7">
                  <c:v>31956</c:v>
                </c:pt>
                <c:pt idx="8">
                  <c:v>26934</c:v>
                </c:pt>
                <c:pt idx="9">
                  <c:v>25703</c:v>
                </c:pt>
                <c:pt idx="10">
                  <c:v>27488</c:v>
                </c:pt>
                <c:pt idx="11">
                  <c:v>33302</c:v>
                </c:pt>
              </c:numCache>
            </c:numRef>
          </c:val>
        </c:ser>
        <c:ser>
          <c:idx val="1"/>
          <c:order val="1"/>
          <c:tx>
            <c:strRef>
              <c:f>Analysis!$I$1:$I$2</c:f>
              <c:strCache>
                <c:ptCount val="1"/>
                <c:pt idx="0">
                  <c:v>Sum of TOTAL SELLING PRICE</c:v>
                </c:pt>
              </c:strCache>
            </c:strRef>
          </c:tx>
          <c:cat>
            <c:strRef>
              <c:f>Analysis!$G$3:$G$14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Analysis!$I$3:$I$14</c:f>
              <c:numCache>
                <c:formatCode>General</c:formatCode>
                <c:ptCount val="12"/>
                <c:pt idx="0">
                  <c:v>38468.17</c:v>
                </c:pt>
                <c:pt idx="1">
                  <c:v>28258.740000000005</c:v>
                </c:pt>
                <c:pt idx="2">
                  <c:v>29194.469999999998</c:v>
                </c:pt>
                <c:pt idx="3">
                  <c:v>27559.429999999997</c:v>
                </c:pt>
                <c:pt idx="4">
                  <c:v>40088.300000000003</c:v>
                </c:pt>
                <c:pt idx="5">
                  <c:v>33624.94</c:v>
                </c:pt>
                <c:pt idx="6">
                  <c:v>33366.009999999995</c:v>
                </c:pt>
                <c:pt idx="7">
                  <c:v>39290.239999999998</c:v>
                </c:pt>
                <c:pt idx="8">
                  <c:v>31682.599999999995</c:v>
                </c:pt>
                <c:pt idx="9">
                  <c:v>31669.069999999992</c:v>
                </c:pt>
                <c:pt idx="10">
                  <c:v>32859.180000000008</c:v>
                </c:pt>
                <c:pt idx="11">
                  <c:v>40335.96</c:v>
                </c:pt>
              </c:numCache>
            </c:numRef>
          </c:val>
        </c:ser>
        <c:dLbls/>
        <c:gapWidth val="75"/>
        <c:overlap val="-25"/>
        <c:axId val="113122304"/>
        <c:axId val="207976704"/>
      </c:barChart>
      <c:catAx>
        <c:axId val="113122304"/>
        <c:scaling>
          <c:orientation val="minMax"/>
        </c:scaling>
        <c:axPos val="b"/>
        <c:majorTickMark val="none"/>
        <c:tickLblPos val="nextTo"/>
        <c:crossAx val="207976704"/>
        <c:crosses val="autoZero"/>
        <c:auto val="1"/>
        <c:lblAlgn val="ctr"/>
        <c:lblOffset val="100"/>
      </c:catAx>
      <c:valAx>
        <c:axId val="207976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113122304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</c:spPr>
    </c:plotArea>
    <c:legend>
      <c:legendPos val="b"/>
      <c:layout/>
    </c:legend>
    <c:plotVisOnly val="1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pivotSource>
    <c:name>[Sales-Dashboard-practice-file.xlsx]Analysis!product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products</a:t>
            </a:r>
            <a:endParaRPr lang="en-US"/>
          </a:p>
        </c:rich>
      </c:tx>
      <c:layout/>
    </c:title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Analysis!$L$3:$L$4</c:f>
              <c:strCache>
                <c:ptCount val="1"/>
                <c:pt idx="0">
                  <c:v>Sum of TOTAL SELLING PRICE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Analysis!$K$5:$K$9</c:f>
              <c:strCache>
                <c:ptCount val="5"/>
                <c:pt idx="0">
                  <c:v>Product04</c:v>
                </c:pt>
                <c:pt idx="1">
                  <c:v>Product05</c:v>
                </c:pt>
                <c:pt idx="2">
                  <c:v>Product01</c:v>
                </c:pt>
                <c:pt idx="3">
                  <c:v>Product02</c:v>
                </c:pt>
                <c:pt idx="4">
                  <c:v>Product03</c:v>
                </c:pt>
              </c:strCache>
            </c:strRef>
          </c:cat>
          <c:val>
            <c:numRef>
              <c:f>Analysis!$L$5:$L$9</c:f>
              <c:numCache>
                <c:formatCode>General</c:formatCode>
                <c:ptCount val="5"/>
                <c:pt idx="0">
                  <c:v>6056.16</c:v>
                </c:pt>
                <c:pt idx="1">
                  <c:v>14316.120000000003</c:v>
                </c:pt>
                <c:pt idx="2">
                  <c:v>9453.0800000000017</c:v>
                </c:pt>
                <c:pt idx="3">
                  <c:v>11709.600000000002</c:v>
                </c:pt>
                <c:pt idx="4">
                  <c:v>5503.92</c:v>
                </c:pt>
              </c:numCache>
            </c:numRef>
          </c:val>
        </c:ser>
        <c:ser>
          <c:idx val="1"/>
          <c:order val="1"/>
          <c:tx>
            <c:strRef>
              <c:f>Analysis!$M$3:$M$4</c:f>
              <c:strCache>
                <c:ptCount val="1"/>
                <c:pt idx="0">
                  <c:v>Sum of QUANTITY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Analysis!$K$5:$K$9</c:f>
              <c:strCache>
                <c:ptCount val="5"/>
                <c:pt idx="0">
                  <c:v>Product04</c:v>
                </c:pt>
                <c:pt idx="1">
                  <c:v>Product05</c:v>
                </c:pt>
                <c:pt idx="2">
                  <c:v>Product01</c:v>
                </c:pt>
                <c:pt idx="3">
                  <c:v>Product02</c:v>
                </c:pt>
                <c:pt idx="4">
                  <c:v>Product03</c:v>
                </c:pt>
              </c:strCache>
            </c:strRef>
          </c:cat>
          <c:val>
            <c:numRef>
              <c:f>Analysis!$M$5:$M$9</c:f>
              <c:numCache>
                <c:formatCode>General</c:formatCode>
                <c:ptCount val="5"/>
                <c:pt idx="0">
                  <c:v>124</c:v>
                </c:pt>
                <c:pt idx="1">
                  <c:v>92</c:v>
                </c:pt>
                <c:pt idx="2">
                  <c:v>91</c:v>
                </c:pt>
                <c:pt idx="3">
                  <c:v>82</c:v>
                </c:pt>
                <c:pt idx="4">
                  <c:v>68</c:v>
                </c:pt>
              </c:numCache>
            </c:numRef>
          </c:val>
        </c:ser>
        <c:dLbls/>
        <c:gapWidth val="75"/>
        <c:overlap val="-25"/>
        <c:axId val="213836160"/>
        <c:axId val="213837696"/>
      </c:barChart>
      <c:catAx>
        <c:axId val="213836160"/>
        <c:scaling>
          <c:orientation val="minMax"/>
        </c:scaling>
        <c:axPos val="l"/>
        <c:majorTickMark val="none"/>
        <c:tickLblPos val="nextTo"/>
        <c:crossAx val="213837696"/>
        <c:crosses val="autoZero"/>
        <c:auto val="1"/>
        <c:lblAlgn val="ctr"/>
        <c:lblOffset val="100"/>
      </c:catAx>
      <c:valAx>
        <c:axId val="21383769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213836160"/>
        <c:crosses val="autoZero"/>
        <c:crossBetween val="between"/>
      </c:valAx>
      <c:spPr>
        <a:solidFill>
          <a:srgbClr val="FFCC66"/>
        </a:solidFill>
      </c:spPr>
    </c:plotArea>
    <c:legend>
      <c:legendPos val="b"/>
      <c:layout/>
    </c:legend>
    <c:plotVisOnly val="1"/>
  </c:chart>
  <c:spPr>
    <a:solidFill>
      <a:srgbClr val="FFCC6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[Sales-Dashboard-practice-file.xlsx]Analysis!Category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Selling price</a:t>
            </a:r>
          </a:p>
        </c:rich>
      </c:tx>
      <c:layout>
        <c:manualLayout>
          <c:xMode val="edge"/>
          <c:yMode val="edge"/>
          <c:x val="4.7961334930221103E-2"/>
          <c:y val="4.6378230989677527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Analysis!$P$1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Analysis!$O$2:$O$6</c:f>
              <c:strCache>
                <c:ptCount val="5"/>
                <c:pt idx="0">
                  <c:v>Category01</c:v>
                </c:pt>
                <c:pt idx="1">
                  <c:v>Category02</c:v>
                </c:pt>
                <c:pt idx="2">
                  <c:v>Category03</c:v>
                </c:pt>
                <c:pt idx="3">
                  <c:v>Category04</c:v>
                </c:pt>
                <c:pt idx="4">
                  <c:v>Category05</c:v>
                </c:pt>
              </c:strCache>
            </c:strRef>
          </c:cat>
          <c:val>
            <c:numRef>
              <c:f>Analysis!$P$2:$P$6</c:f>
              <c:numCache>
                <c:formatCode>General</c:formatCode>
                <c:ptCount val="5"/>
                <c:pt idx="0">
                  <c:v>68357.360000000015</c:v>
                </c:pt>
                <c:pt idx="1">
                  <c:v>103270.26</c:v>
                </c:pt>
                <c:pt idx="2">
                  <c:v>69477.100000000006</c:v>
                </c:pt>
                <c:pt idx="3">
                  <c:v>88291.339999999982</c:v>
                </c:pt>
                <c:pt idx="4">
                  <c:v>77001.050000000017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[Sales-Dashboard-practice-file.xlsx]Analysis!Sales type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types</a:t>
            </a:r>
            <a:endParaRPr lang="en-US"/>
          </a:p>
        </c:rich>
      </c:tx>
      <c:layout>
        <c:manualLayout>
          <c:xMode val="edge"/>
          <c:yMode val="edge"/>
          <c:x val="0.16614272809394762"/>
          <c:y val="5.4982817869415807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>
        <c:manualLayout>
          <c:layoutTarget val="inner"/>
          <c:xMode val="edge"/>
          <c:yMode val="edge"/>
          <c:x val="0.10946660122769207"/>
          <c:y val="0.24137312732815613"/>
          <c:w val="0.51261307783681509"/>
          <c:h val="0.6500145213807037"/>
        </c:manualLayout>
      </c:layout>
      <c:pieChart>
        <c:varyColors val="1"/>
        <c:ser>
          <c:idx val="0"/>
          <c:order val="0"/>
          <c:tx>
            <c:strRef>
              <c:f>Analysis!$S$1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Analysis!$R$2:$R$4</c:f>
              <c:strCache>
                <c:ptCount val="3"/>
                <c:pt idx="0">
                  <c:v>Direct Sales</c:v>
                </c:pt>
                <c:pt idx="1">
                  <c:v>Online</c:v>
                </c:pt>
                <c:pt idx="2">
                  <c:v>Wholesaler</c:v>
                </c:pt>
              </c:strCache>
            </c:strRef>
          </c:cat>
          <c:val>
            <c:numRef>
              <c:f>Analysis!$S$2:$S$4</c:f>
              <c:numCache>
                <c:formatCode>General</c:formatCode>
                <c:ptCount val="3"/>
                <c:pt idx="0">
                  <c:v>26675.059999999994</c:v>
                </c:pt>
                <c:pt idx="1">
                  <c:v>16068.2</c:v>
                </c:pt>
                <c:pt idx="2">
                  <c:v>7137.0299999999988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[Sales-Dashboard-practice-file.xlsx]Analysis!Payment Mode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process</a:t>
            </a:r>
            <a:endParaRPr lang="en-US"/>
          </a:p>
        </c:rich>
      </c:tx>
      <c:layout>
        <c:manualLayout>
          <c:xMode val="edge"/>
          <c:yMode val="edge"/>
          <c:x val="0.24622930797016709"/>
          <c:y val="4.0404040404040407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</c:dLbl>
      </c:pivotFmt>
      <c:pivotFmt>
        <c:idx val="1"/>
        <c:dLbl>
          <c:idx val="0"/>
          <c:layout/>
          <c:tx>
            <c:rich>
              <a:bodyPr/>
              <a:lstStyle/>
              <a:p>
                <a:r>
                  <a:rPr lang="en-US"/>
                  <a:t>Cash,</a:t>
                </a:r>
              </a:p>
              <a:p>
                <a:r>
                  <a:rPr lang="en-US"/>
                  <a:t> 24081.63</a:t>
                </a:r>
              </a:p>
            </c:rich>
          </c:tx>
          <c:showVal val="1"/>
          <c:showCatName val="1"/>
        </c:dLbl>
      </c:pivotFmt>
      <c:pivotFmt>
        <c:idx val="2"/>
        <c:dLbl>
          <c:idx val="0"/>
          <c:layout/>
          <c:tx>
            <c:rich>
              <a:bodyPr/>
              <a:lstStyle/>
              <a:p>
                <a:r>
                  <a:rPr lang="en-US"/>
                  <a:t>Online, </a:t>
                </a:r>
              </a:p>
              <a:p>
                <a:r>
                  <a:rPr lang="en-US"/>
                  <a:t>25798.66</a:t>
                </a:r>
              </a:p>
            </c:rich>
          </c:tx>
          <c:showVal val="1"/>
          <c:showCatName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Analysis!$V$1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Cash,</a:t>
                    </a:r>
                  </a:p>
                  <a:p>
                    <a:r>
                      <a:rPr lang="en-US"/>
                      <a:t> 24081.63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Online, </a:t>
                    </a:r>
                  </a:p>
                  <a:p>
                    <a:r>
                      <a:rPr lang="en-US"/>
                      <a:t>25798.66</a:t>
                    </a:r>
                  </a:p>
                </c:rich>
              </c:tx>
              <c:showVal val="1"/>
              <c:showCatNam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LeaderLines val="1"/>
          </c:dLbls>
          <c:cat>
            <c:strRef>
              <c:f>Analysis!$U$2:$U$3</c:f>
              <c:strCache>
                <c:ptCount val="2"/>
                <c:pt idx="0">
                  <c:v>Cash</c:v>
                </c:pt>
                <c:pt idx="1">
                  <c:v>Online</c:v>
                </c:pt>
              </c:strCache>
            </c:strRef>
          </c:cat>
          <c:val>
            <c:numRef>
              <c:f>Analysis!$V$2:$V$3</c:f>
              <c:numCache>
                <c:formatCode>General</c:formatCode>
                <c:ptCount val="2"/>
                <c:pt idx="0">
                  <c:v>24081.630000000008</c:v>
                </c:pt>
                <c:pt idx="1">
                  <c:v>25798.659999999978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spPr>
    <a:solidFill>
      <a:schemeClr val="accent3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14</xdr:row>
      <xdr:rowOff>38100</xdr:rowOff>
    </xdr:from>
    <xdr:to>
      <xdr:col>5</xdr:col>
      <xdr:colOff>400050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14</xdr:row>
      <xdr:rowOff>0</xdr:rowOff>
    </xdr:from>
    <xdr:to>
      <xdr:col>9</xdr:col>
      <xdr:colOff>47625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9</xdr:row>
      <xdr:rowOff>47625</xdr:rowOff>
    </xdr:from>
    <xdr:to>
      <xdr:col>13</xdr:col>
      <xdr:colOff>200025</xdr:colOff>
      <xdr:row>23</xdr:row>
      <xdr:rowOff>95249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6</xdr:row>
      <xdr:rowOff>66674</xdr:rowOff>
    </xdr:from>
    <xdr:to>
      <xdr:col>15</xdr:col>
      <xdr:colOff>1733550</xdr:colOff>
      <xdr:row>20</xdr:row>
      <xdr:rowOff>95249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3</xdr:row>
      <xdr:rowOff>180975</xdr:rowOff>
    </xdr:from>
    <xdr:to>
      <xdr:col>20</xdr:col>
      <xdr:colOff>76200</xdr:colOff>
      <xdr:row>18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276225</xdr:colOff>
      <xdr:row>3</xdr:row>
      <xdr:rowOff>161925</xdr:rowOff>
    </xdr:from>
    <xdr:to>
      <xdr:col>25</xdr:col>
      <xdr:colOff>57150</xdr:colOff>
      <xdr:row>18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YANKA" refreshedDate="44766.562210648146" createdVersion="3" refreshedVersion="3" minRefreshableVersion="3" recordCount="527">
  <cacheSource type="worksheet">
    <worksheetSource ref="F1:Q528" sheet="Input Data"/>
  </cacheSource>
  <cacheFields count="12">
    <cacheField name="DISCOUNT %" numFmtId="164">
      <sharedItems containsSemiMixedTypes="0" containsString="0" containsNumber="1" containsInteger="1" minValue="0" maxValue="0"/>
    </cacheField>
    <cacheField name="PRODUCT ID2" numFmtId="0">
      <sharedItems/>
    </cacheField>
    <cacheField name="PRODUCT" numFmtId="0">
      <sharedItems/>
    </cacheField>
    <cacheField name="CATEGORY" numFmtId="0">
      <sharedItems/>
    </cacheField>
    <cacheField name="UOM" numFmtId="0">
      <sharedItems/>
    </cacheField>
    <cacheField name="BUYING PRIZE" numFmtId="0">
      <sharedItems containsSemiMixedTypes="0" containsString="0" containsNumber="1" containsInteger="1" minValue="5" maxValue="150"/>
    </cacheField>
    <cacheField name="SELLING PRICE" numFmtId="0">
      <sharedItems containsSemiMixedTypes="0" containsString="0" containsNumber="1" minValue="6.7" maxValue="210"/>
    </cacheField>
    <cacheField name="TOTAL BUYING PRICE" numFmtId="0">
      <sharedItems containsSemiMixedTypes="0" containsString="0" containsNumber="1" containsInteger="1" minValue="12" maxValue="2250"/>
    </cacheField>
    <cacheField name="TOTAL SELLING PRICE" numFmtId="0">
      <sharedItems containsSemiMixedTypes="0" containsString="0" containsNumber="1" minValue="15.719999999999999" maxValue="3150"/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9"/>
        <n v="11"/>
        <n v="12"/>
        <n v="18"/>
        <n v="19"/>
        <n v="20"/>
        <n v="21"/>
        <n v="25"/>
        <n v="26"/>
        <n v="27"/>
        <n v="28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21" maxValue="2022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IYANKA" refreshedDate="44766.563591087965" createdVersion="3" refreshedVersion="3" minRefreshableVersion="3" recordCount="527">
  <cacheSource type="worksheet">
    <worksheetSource ref="H1:Q528" sheet="Input Data"/>
  </cacheSource>
  <cacheFields count="10">
    <cacheField name="PRODUCT" numFmtId="0">
      <sharedItems/>
    </cacheField>
    <cacheField name="CATEGORY" numFmtId="0">
      <sharedItems/>
    </cacheField>
    <cacheField name="UOM" numFmtId="0">
      <sharedItems/>
    </cacheField>
    <cacheField name="BUYING PRIZE" numFmtId="0">
      <sharedItems containsSemiMixedTypes="0" containsString="0" containsNumber="1" containsInteger="1" minValue="5" maxValue="150"/>
    </cacheField>
    <cacheField name="SELLING PRICE" numFmtId="0">
      <sharedItems containsSemiMixedTypes="0" containsString="0" containsNumber="1" minValue="6.7" maxValue="210" count="45">
        <n v="103.88"/>
        <n v="142.80000000000001"/>
        <n v="80.94"/>
        <n v="48.84"/>
        <n v="155.61000000000001"/>
        <n v="85.5"/>
        <n v="47.730000000000004"/>
        <n v="94.62"/>
        <n v="7.8599999999999994"/>
        <n v="164.28"/>
        <n v="48.4"/>
        <n v="94.17"/>
        <n v="122.08"/>
        <n v="146.72"/>
        <n v="15.719999999999999"/>
        <n v="16.64"/>
        <n v="156.78"/>
        <n v="49.21"/>
        <n v="210"/>
        <n v="76.25"/>
        <n v="162.54"/>
        <n v="141.57"/>
        <n v="149.46"/>
        <n v="156.96"/>
        <n v="8.33"/>
        <n v="24.66"/>
        <n v="57.120000000000005"/>
        <n v="41.81"/>
        <n v="53.11"/>
        <n v="201.28"/>
        <n v="104.16"/>
        <n v="117.48"/>
        <n v="119.7"/>
        <n v="58.3"/>
        <n v="6.7"/>
        <n v="96.3"/>
        <n v="85.76"/>
        <n v="79.92"/>
        <n v="42.55"/>
        <n v="115.2"/>
        <n v="173.88"/>
        <n v="162"/>
        <n v="83.08"/>
        <n v="82.08"/>
        <n v="62"/>
      </sharedItems>
    </cacheField>
    <cacheField name="TOTAL BUYING PRICE" numFmtId="0">
      <sharedItems containsSemiMixedTypes="0" containsString="0" containsNumber="1" containsInteger="1" minValue="12" maxValue="2250"/>
    </cacheField>
    <cacheField name="TOTAL SELLING PRICE" numFmtId="0">
      <sharedItems containsSemiMixedTypes="0" containsString="0" containsNumber="1" minValue="15.719999999999999" maxValue="3150"/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21" maxValue="2022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RIYANKA" refreshedDate="44766.567000810188" createdVersion="3" refreshedVersion="3" minRefreshableVersion="3" recordCount="527">
  <cacheSource type="worksheet">
    <worksheetSource ref="A1:Q528" sheet="Input Data"/>
  </cacheSource>
  <cacheFields count="17">
    <cacheField name="DATE" numFmtId="14">
      <sharedItems containsSemiMixedTypes="0" containsNonDate="0" containsDate="1" containsString="0" minDate="2021-01-01T00:00:00" maxDate="2023-01-01T00:00:0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5" count="15">
        <n v="9"/>
        <n v="15"/>
        <n v="6"/>
        <n v="5"/>
        <n v="12"/>
        <n v="1"/>
        <n v="8"/>
        <n v="4"/>
        <n v="3"/>
        <n v="10"/>
        <n v="13"/>
        <n v="7"/>
        <n v="14"/>
        <n v="2"/>
        <n v="11"/>
      </sharedItems>
    </cacheField>
    <cacheField name="SALE TYPE" numFmtId="0">
      <sharedItems count="3">
        <s v="Wholesaler"/>
        <s v="Online"/>
        <s v="Direct Sales"/>
      </sharedItems>
    </cacheField>
    <cacheField name="PAYMENT MODE" numFmtId="0">
      <sharedItems count="2">
        <s v="Online"/>
        <s v="Cash"/>
      </sharedItems>
    </cacheField>
    <cacheField name="DISCOUNT %" numFmtId="164">
      <sharedItems containsSemiMixedTypes="0" containsString="0" containsNumber="1" containsInteger="1" minValue="0" maxValue="0"/>
    </cacheField>
    <cacheField name="PRODUCT ID2" numFmtId="0">
      <sharedItems/>
    </cacheField>
    <cacheField name="PRODUCT" numFmtId="0">
      <sharedItems count="45">
        <s v="Product01"/>
        <s v="Product02"/>
        <s v="Product03"/>
        <s v="Product04"/>
        <s v="Product05"/>
        <s v="Product06"/>
        <s v="Product07"/>
        <s v="Product08"/>
        <s v="Product09"/>
        <s v="Product10"/>
        <s v="Product11"/>
        <s v="Product12"/>
        <s v="Product13"/>
        <s v="Product14"/>
        <s v="Product15"/>
        <s v="Product16"/>
        <s v="Product17"/>
        <s v="Product18"/>
        <s v="Product19"/>
        <s v="Product20"/>
        <s v="Product21"/>
        <s v="Product22"/>
        <s v="Product23"/>
        <s v="Product24"/>
        <s v="Product25"/>
        <s v="Product26"/>
        <s v="Product27"/>
        <s v="Product28"/>
        <s v="Product29"/>
        <s v="Product30"/>
        <s v="Product31"/>
        <s v="Product32"/>
        <s v="Product33"/>
        <s v="Product34"/>
        <s v="Product35"/>
        <s v="Product36"/>
        <s v="Product37"/>
        <s v="Product38"/>
        <s v="Product39"/>
        <s v="Product40"/>
        <s v="Product41"/>
        <s v="Product42"/>
        <s v="Product43"/>
        <s v="Product44"/>
        <s v="Product45"/>
      </sharedItems>
    </cacheField>
    <cacheField name="CATEGORY" numFmtId="0">
      <sharedItems/>
    </cacheField>
    <cacheField name="UOM" numFmtId="0">
      <sharedItems count="4">
        <s v="Kg"/>
        <s v="Lt"/>
        <s v="Ft"/>
        <s v="No."/>
      </sharedItems>
    </cacheField>
    <cacheField name="BUYING PRIZE" numFmtId="0">
      <sharedItems containsSemiMixedTypes="0" containsString="0" containsNumber="1" containsInteger="1" minValue="5" maxValue="150"/>
    </cacheField>
    <cacheField name="SELLING PRICE" numFmtId="0">
      <sharedItems containsSemiMixedTypes="0" containsString="0" containsNumber="1" minValue="6.7" maxValue="210"/>
    </cacheField>
    <cacheField name="TOTAL BUYING PRICE" numFmtId="0">
      <sharedItems containsSemiMixedTypes="0" containsString="0" containsNumber="1" containsInteger="1" minValue="12" maxValue="2250"/>
    </cacheField>
    <cacheField name="TOTAL SELLING PRICE" numFmtId="0">
      <sharedItems containsSemiMixedTypes="0" containsString="0" containsNumber="1" minValue="15.719999999999999" maxValue="3150"/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21" maxValue="2022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RIYANKA" refreshedDate="44766.568911342591" createdVersion="3" refreshedVersion="3" minRefreshableVersion="3" recordCount="527">
  <cacheSource type="worksheet">
    <worksheetSource ref="I1:Q528" sheet="Input Data"/>
  </cacheSource>
  <cacheFields count="9">
    <cacheField name="CATEGORY" numFmtId="0">
      <sharedItems count="5">
        <s v="Category01"/>
        <s v="Category02"/>
        <s v="Category03"/>
        <s v="Category04"/>
        <s v="Category05"/>
      </sharedItems>
    </cacheField>
    <cacheField name="UOM" numFmtId="0">
      <sharedItems/>
    </cacheField>
    <cacheField name="BUYING PRIZE" numFmtId="0">
      <sharedItems containsSemiMixedTypes="0" containsString="0" containsNumber="1" containsInteger="1" minValue="5" maxValue="150"/>
    </cacheField>
    <cacheField name="SELLING PRICE" numFmtId="0">
      <sharedItems containsSemiMixedTypes="0" containsString="0" containsNumber="1" minValue="6.7" maxValue="210"/>
    </cacheField>
    <cacheField name="TOTAL BUYING PRICE" numFmtId="0">
      <sharedItems containsSemiMixedTypes="0" containsString="0" containsNumber="1" containsInteger="1" minValue="12" maxValue="2250"/>
    </cacheField>
    <cacheField name="TOTAL SELLING PRICE" numFmtId="0">
      <sharedItems containsSemiMixedTypes="0" containsString="0" containsNumber="1" minValue="15.719999999999999" maxValue="3150"/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21" maxValue="202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7">
  <r>
    <n v="0"/>
    <s v="P0001"/>
    <s v="Product01"/>
    <s v="Category01"/>
    <s v="Kg"/>
    <n v="98"/>
    <n v="103.88"/>
    <n v="882"/>
    <n v="934.92"/>
    <x v="0"/>
    <n v="1"/>
    <n v="2021"/>
  </r>
  <r>
    <n v="0"/>
    <s v="P0002"/>
    <s v="Product02"/>
    <s v="Category01"/>
    <s v="Kg"/>
    <n v="105"/>
    <n v="142.80000000000001"/>
    <n v="1575"/>
    <n v="2142"/>
    <x v="1"/>
    <n v="1"/>
    <n v="2021"/>
  </r>
  <r>
    <n v="0"/>
    <s v="P0003"/>
    <s v="Product03"/>
    <s v="Category01"/>
    <s v="Kg"/>
    <n v="71"/>
    <n v="80.94"/>
    <n v="426"/>
    <n v="485.64"/>
    <x v="1"/>
    <n v="1"/>
    <n v="2021"/>
  </r>
  <r>
    <n v="0"/>
    <s v="P0004"/>
    <s v="Product04"/>
    <s v="Category01"/>
    <s v="Lt"/>
    <n v="44"/>
    <n v="48.84"/>
    <n v="220"/>
    <n v="244.20000000000002"/>
    <x v="2"/>
    <n v="1"/>
    <n v="2021"/>
  </r>
  <r>
    <n v="0"/>
    <s v="P0005"/>
    <s v="Product05"/>
    <s v="Category01"/>
    <s v="Ft"/>
    <n v="133"/>
    <n v="155.61000000000001"/>
    <n v="1596"/>
    <n v="1867.3200000000002"/>
    <x v="3"/>
    <n v="1"/>
    <n v="2021"/>
  </r>
  <r>
    <n v="0"/>
    <s v="P0006"/>
    <s v="Product06"/>
    <s v="Category01"/>
    <s v="Kg"/>
    <n v="75"/>
    <n v="85.5"/>
    <n v="75"/>
    <n v="85.5"/>
    <x v="4"/>
    <n v="1"/>
    <n v="2021"/>
  </r>
  <r>
    <n v="0"/>
    <s v="P0007"/>
    <s v="Product07"/>
    <s v="Category01"/>
    <s v="Lt"/>
    <n v="43"/>
    <n v="47.730000000000004"/>
    <n v="344"/>
    <n v="381.84000000000003"/>
    <x v="4"/>
    <n v="1"/>
    <n v="2021"/>
  </r>
  <r>
    <n v="0"/>
    <s v="P0008"/>
    <s v="Product08"/>
    <s v="Category01"/>
    <s v="Kg"/>
    <n v="83"/>
    <n v="94.62"/>
    <n v="332"/>
    <n v="378.48"/>
    <x v="4"/>
    <n v="1"/>
    <n v="2021"/>
  </r>
  <r>
    <n v="0"/>
    <s v="P0009"/>
    <s v="Product09"/>
    <s v="Category01"/>
    <s v="No."/>
    <n v="6"/>
    <n v="7.8599999999999994"/>
    <n v="18"/>
    <n v="23.58"/>
    <x v="5"/>
    <n v="1"/>
    <n v="2021"/>
  </r>
  <r>
    <n v="0"/>
    <s v="P0010"/>
    <s v="Product10"/>
    <s v="Category02"/>
    <s v="Ft"/>
    <n v="148"/>
    <n v="164.28"/>
    <n v="592"/>
    <n v="657.12"/>
    <x v="5"/>
    <n v="1"/>
    <n v="2021"/>
  </r>
  <r>
    <n v="0"/>
    <s v="P0011"/>
    <s v="Product11"/>
    <s v="Category02"/>
    <s v="Lt"/>
    <n v="44"/>
    <n v="48.4"/>
    <n v="176"/>
    <n v="193.6"/>
    <x v="5"/>
    <n v="1"/>
    <n v="2021"/>
  </r>
  <r>
    <n v="0"/>
    <s v="P0012"/>
    <s v="Product12"/>
    <s v="Category02"/>
    <s v="Kg"/>
    <n v="73"/>
    <n v="94.17"/>
    <n v="730"/>
    <n v="941.7"/>
    <x v="6"/>
    <n v="1"/>
    <n v="2021"/>
  </r>
  <r>
    <n v="0"/>
    <s v="P0013"/>
    <s v="Product13"/>
    <s v="Category02"/>
    <s v="Kg"/>
    <n v="112"/>
    <n v="122.08"/>
    <n v="1456"/>
    <n v="1587.04"/>
    <x v="7"/>
    <n v="1"/>
    <n v="2021"/>
  </r>
  <r>
    <n v="0"/>
    <s v="P0014"/>
    <s v="Product14"/>
    <s v="Category02"/>
    <s v="Kg"/>
    <n v="112"/>
    <n v="146.72"/>
    <n v="336"/>
    <n v="440.15999999999997"/>
    <x v="7"/>
    <n v="1"/>
    <n v="2021"/>
  </r>
  <r>
    <n v="0"/>
    <s v="P0015"/>
    <s v="Product15"/>
    <s v="Category02"/>
    <s v="No."/>
    <n v="12"/>
    <n v="15.719999999999999"/>
    <n v="72"/>
    <n v="94.32"/>
    <x v="8"/>
    <n v="1"/>
    <n v="2021"/>
  </r>
  <r>
    <n v="0"/>
    <s v="P0016"/>
    <s v="Product16"/>
    <s v="Category02"/>
    <s v="No."/>
    <n v="13"/>
    <n v="16.64"/>
    <n v="52"/>
    <n v="66.56"/>
    <x v="9"/>
    <n v="1"/>
    <n v="2021"/>
  </r>
  <r>
    <n v="0"/>
    <s v="P0017"/>
    <s v="Product17"/>
    <s v="Category02"/>
    <s v="Ft"/>
    <n v="134"/>
    <n v="156.78"/>
    <n v="536"/>
    <n v="627.12"/>
    <x v="9"/>
    <n v="1"/>
    <n v="2021"/>
  </r>
  <r>
    <n v="0"/>
    <s v="P0018"/>
    <s v="Product18"/>
    <s v="Category02"/>
    <s v="No."/>
    <n v="37"/>
    <n v="49.21"/>
    <n v="555"/>
    <n v="738.15"/>
    <x v="10"/>
    <n v="1"/>
    <n v="2021"/>
  </r>
  <r>
    <n v="0"/>
    <s v="P0019"/>
    <s v="Product19"/>
    <s v="Category02"/>
    <s v="Ft"/>
    <n v="150"/>
    <n v="210"/>
    <n v="1350"/>
    <n v="1890"/>
    <x v="10"/>
    <n v="1"/>
    <n v="2021"/>
  </r>
  <r>
    <n v="0"/>
    <s v="P0020"/>
    <s v="Product20"/>
    <s v="Category03"/>
    <s v="Lt"/>
    <n v="61"/>
    <n v="76.25"/>
    <n v="366"/>
    <n v="457.5"/>
    <x v="10"/>
    <n v="1"/>
    <n v="2021"/>
  </r>
  <r>
    <n v="0"/>
    <s v="P0021"/>
    <s v="Product21"/>
    <s v="Category03"/>
    <s v="Ft"/>
    <n v="126"/>
    <n v="162.54"/>
    <n v="756"/>
    <n v="975.24"/>
    <x v="11"/>
    <n v="1"/>
    <n v="2021"/>
  </r>
  <r>
    <n v="0"/>
    <s v="P0022"/>
    <s v="Product22"/>
    <s v="Category03"/>
    <s v="Ft"/>
    <n v="121"/>
    <n v="141.57"/>
    <n v="847"/>
    <n v="990.99"/>
    <x v="11"/>
    <n v="1"/>
    <n v="2021"/>
  </r>
  <r>
    <n v="0"/>
    <s v="P0023"/>
    <s v="Product23"/>
    <s v="Category03"/>
    <s v="Ft"/>
    <n v="141"/>
    <n v="149.46"/>
    <n v="1974"/>
    <n v="2092.44"/>
    <x v="11"/>
    <n v="1"/>
    <n v="2021"/>
  </r>
  <r>
    <n v="0"/>
    <s v="P0024"/>
    <s v="Product24"/>
    <s v="Category03"/>
    <s v="Ft"/>
    <n v="144"/>
    <n v="156.96"/>
    <n v="1296"/>
    <n v="1412.64"/>
    <x v="12"/>
    <n v="1"/>
    <n v="2021"/>
  </r>
  <r>
    <n v="0"/>
    <s v="P0025"/>
    <s v="Product25"/>
    <s v="Category03"/>
    <s v="No."/>
    <n v="7"/>
    <n v="8.33"/>
    <n v="49"/>
    <n v="58.31"/>
    <x v="12"/>
    <n v="1"/>
    <n v="2021"/>
  </r>
  <r>
    <n v="0"/>
    <s v="P0026"/>
    <s v="Product26"/>
    <s v="Category04"/>
    <s v="No."/>
    <n v="18"/>
    <n v="24.66"/>
    <n v="126"/>
    <n v="172.62"/>
    <x v="12"/>
    <n v="1"/>
    <n v="2021"/>
  </r>
  <r>
    <n v="0"/>
    <s v="P0027"/>
    <s v="Product27"/>
    <s v="Category04"/>
    <s v="Lt"/>
    <n v="48"/>
    <n v="57.120000000000005"/>
    <n v="336"/>
    <n v="399.84000000000003"/>
    <x v="13"/>
    <n v="1"/>
    <n v="2021"/>
  </r>
  <r>
    <n v="0"/>
    <s v="P0028"/>
    <s v="Product28"/>
    <s v="Category04"/>
    <s v="No."/>
    <n v="37"/>
    <n v="41.81"/>
    <n v="111"/>
    <n v="125.43"/>
    <x v="13"/>
    <n v="1"/>
    <n v="2021"/>
  </r>
  <r>
    <n v="0"/>
    <s v="P0029"/>
    <s v="Product29"/>
    <s v="Category04"/>
    <s v="Lt"/>
    <n v="47"/>
    <n v="53.11"/>
    <n v="470"/>
    <n v="531.1"/>
    <x v="14"/>
    <n v="1"/>
    <n v="2021"/>
  </r>
  <r>
    <n v="0"/>
    <s v="P0030"/>
    <s v="Product30"/>
    <s v="Category04"/>
    <s v="Ft"/>
    <n v="148"/>
    <n v="201.28"/>
    <n v="296"/>
    <n v="402.56"/>
    <x v="14"/>
    <n v="1"/>
    <n v="2021"/>
  </r>
  <r>
    <n v="0"/>
    <s v="P0031"/>
    <s v="Product31"/>
    <s v="Category04"/>
    <s v="Kg"/>
    <n v="93"/>
    <n v="104.16"/>
    <n v="651"/>
    <n v="729.12"/>
    <x v="1"/>
    <n v="2"/>
    <n v="2021"/>
  </r>
  <r>
    <n v="0"/>
    <s v="P0032"/>
    <s v="Product32"/>
    <s v="Category04"/>
    <s v="Kg"/>
    <n v="89"/>
    <n v="117.48"/>
    <n v="1157"/>
    <n v="1527.24"/>
    <x v="2"/>
    <n v="2"/>
    <n v="2021"/>
  </r>
  <r>
    <n v="0"/>
    <s v="P0033"/>
    <s v="Product33"/>
    <s v="Category04"/>
    <s v="Kg"/>
    <n v="95"/>
    <n v="119.7"/>
    <n v="190"/>
    <n v="239.4"/>
    <x v="2"/>
    <n v="2"/>
    <n v="2021"/>
  </r>
  <r>
    <n v="0"/>
    <s v="P0034"/>
    <s v="Product34"/>
    <s v="Category04"/>
    <s v="Lt"/>
    <n v="55"/>
    <n v="58.3"/>
    <n v="220"/>
    <n v="233.2"/>
    <x v="3"/>
    <n v="2"/>
    <n v="2021"/>
  </r>
  <r>
    <n v="0"/>
    <s v="P0035"/>
    <s v="Product35"/>
    <s v="Category04"/>
    <s v="No."/>
    <n v="5"/>
    <n v="6.7"/>
    <n v="35"/>
    <n v="46.9"/>
    <x v="15"/>
    <n v="2"/>
    <n v="2021"/>
  </r>
  <r>
    <n v="0"/>
    <s v="P0036"/>
    <s v="Product36"/>
    <s v="Category04"/>
    <s v="Kg"/>
    <n v="90"/>
    <n v="96.3"/>
    <n v="90"/>
    <n v="96.3"/>
    <x v="15"/>
    <n v="2"/>
    <n v="2021"/>
  </r>
  <r>
    <n v="0"/>
    <s v="P0037"/>
    <s v="Product37"/>
    <s v="Category05"/>
    <s v="Kg"/>
    <n v="67"/>
    <n v="85.76"/>
    <n v="603"/>
    <n v="771.84"/>
    <x v="15"/>
    <n v="2"/>
    <n v="2021"/>
  </r>
  <r>
    <n v="0"/>
    <s v="P0038"/>
    <s v="Product38"/>
    <s v="Category05"/>
    <s v="Kg"/>
    <n v="72"/>
    <n v="79.92"/>
    <n v="72"/>
    <n v="79.92"/>
    <x v="16"/>
    <n v="2"/>
    <n v="2021"/>
  </r>
  <r>
    <n v="0"/>
    <s v="P0039"/>
    <s v="Product39"/>
    <s v="Category05"/>
    <s v="No."/>
    <n v="37"/>
    <n v="42.55"/>
    <n v="518"/>
    <n v="595.69999999999993"/>
    <x v="4"/>
    <n v="2"/>
    <n v="2021"/>
  </r>
  <r>
    <n v="0"/>
    <s v="P0040"/>
    <s v="Product40"/>
    <s v="Category05"/>
    <s v="Kg"/>
    <n v="90"/>
    <n v="115.2"/>
    <n v="630"/>
    <n v="806.4"/>
    <x v="6"/>
    <n v="2"/>
    <n v="2021"/>
  </r>
  <r>
    <n v="0"/>
    <s v="P0041"/>
    <s v="Product41"/>
    <s v="Category05"/>
    <s v="Ft"/>
    <n v="138"/>
    <n v="173.88"/>
    <n v="1242"/>
    <n v="1564.92"/>
    <x v="6"/>
    <n v="2"/>
    <n v="2021"/>
  </r>
  <r>
    <n v="0"/>
    <s v="P0042"/>
    <s v="Product42"/>
    <s v="Category05"/>
    <s v="Ft"/>
    <n v="120"/>
    <n v="162"/>
    <n v="480"/>
    <n v="648"/>
    <x v="17"/>
    <n v="2"/>
    <n v="2021"/>
  </r>
  <r>
    <n v="0"/>
    <s v="P0043"/>
    <s v="Product43"/>
    <s v="Category05"/>
    <s v="Kg"/>
    <n v="67"/>
    <n v="83.08"/>
    <n v="402"/>
    <n v="498.48"/>
    <x v="7"/>
    <n v="2"/>
    <n v="2021"/>
  </r>
  <r>
    <n v="0"/>
    <s v="P0044"/>
    <s v="Product44"/>
    <s v="Category05"/>
    <s v="Kg"/>
    <n v="76"/>
    <n v="82.08"/>
    <n v="836"/>
    <n v="902.88"/>
    <x v="9"/>
    <n v="2"/>
    <n v="2021"/>
  </r>
  <r>
    <n v="0"/>
    <s v="P0045"/>
    <s v="Product45"/>
    <s v="Category05"/>
    <s v="Kg"/>
    <n v="50"/>
    <n v="62"/>
    <n v="250"/>
    <n v="310"/>
    <x v="18"/>
    <n v="2"/>
    <n v="2021"/>
  </r>
  <r>
    <n v="0"/>
    <s v="P0001"/>
    <s v="Product01"/>
    <s v="Category01"/>
    <s v="Kg"/>
    <n v="98"/>
    <n v="103.88"/>
    <n v="294"/>
    <n v="311.64"/>
    <x v="19"/>
    <n v="2"/>
    <n v="2021"/>
  </r>
  <r>
    <n v="0"/>
    <s v="P0002"/>
    <s v="Product02"/>
    <s v="Category01"/>
    <s v="Kg"/>
    <n v="105"/>
    <n v="142.80000000000001"/>
    <n v="210"/>
    <n v="285.60000000000002"/>
    <x v="19"/>
    <n v="2"/>
    <n v="2021"/>
  </r>
  <r>
    <n v="0"/>
    <s v="P0003"/>
    <s v="Product03"/>
    <s v="Category01"/>
    <s v="Kg"/>
    <n v="71"/>
    <n v="80.94"/>
    <n v="284"/>
    <n v="323.76"/>
    <x v="11"/>
    <n v="2"/>
    <n v="2021"/>
  </r>
  <r>
    <n v="0"/>
    <s v="P0004"/>
    <s v="Product04"/>
    <s v="Category01"/>
    <s v="Lt"/>
    <n v="44"/>
    <n v="48.84"/>
    <n v="484"/>
    <n v="537.24"/>
    <x v="11"/>
    <n v="2"/>
    <n v="2021"/>
  </r>
  <r>
    <n v="0"/>
    <s v="P0005"/>
    <s v="Product05"/>
    <s v="Category01"/>
    <s v="Ft"/>
    <n v="133"/>
    <n v="155.61000000000001"/>
    <n v="266"/>
    <n v="311.22000000000003"/>
    <x v="11"/>
    <n v="2"/>
    <n v="2021"/>
  </r>
  <r>
    <n v="0"/>
    <s v="P0006"/>
    <s v="Product06"/>
    <s v="Category01"/>
    <s v="Kg"/>
    <n v="75"/>
    <n v="85.5"/>
    <n v="825"/>
    <n v="940.5"/>
    <x v="13"/>
    <n v="2"/>
    <n v="2021"/>
  </r>
  <r>
    <n v="0"/>
    <s v="P0007"/>
    <s v="Product07"/>
    <s v="Category01"/>
    <s v="Lt"/>
    <n v="43"/>
    <n v="47.730000000000004"/>
    <n v="43"/>
    <n v="47.730000000000004"/>
    <x v="2"/>
    <n v="3"/>
    <n v="2021"/>
  </r>
  <r>
    <n v="0"/>
    <s v="P0008"/>
    <s v="Product08"/>
    <s v="Category01"/>
    <s v="Kg"/>
    <n v="83"/>
    <n v="94.62"/>
    <n v="747"/>
    <n v="851.58"/>
    <x v="20"/>
    <n v="3"/>
    <n v="2021"/>
  </r>
  <r>
    <n v="0"/>
    <s v="P0009"/>
    <s v="Product09"/>
    <s v="Category01"/>
    <s v="No."/>
    <n v="6"/>
    <n v="7.8599999999999994"/>
    <n v="36"/>
    <n v="47.16"/>
    <x v="21"/>
    <n v="3"/>
    <n v="2021"/>
  </r>
  <r>
    <n v="0"/>
    <s v="P0010"/>
    <s v="Product10"/>
    <s v="Category02"/>
    <s v="Ft"/>
    <n v="148"/>
    <n v="164.28"/>
    <n v="1332"/>
    <n v="1478.52"/>
    <x v="21"/>
    <n v="3"/>
    <n v="2021"/>
  </r>
  <r>
    <n v="0"/>
    <s v="P0011"/>
    <s v="Product11"/>
    <s v="Category02"/>
    <s v="Lt"/>
    <n v="44"/>
    <n v="48.4"/>
    <n v="264"/>
    <n v="290.39999999999998"/>
    <x v="4"/>
    <n v="3"/>
    <n v="2021"/>
  </r>
  <r>
    <n v="0"/>
    <s v="P0012"/>
    <s v="Product12"/>
    <s v="Category02"/>
    <s v="Kg"/>
    <n v="73"/>
    <n v="94.17"/>
    <n v="803"/>
    <n v="1035.8700000000001"/>
    <x v="5"/>
    <n v="3"/>
    <n v="2021"/>
  </r>
  <r>
    <n v="0"/>
    <s v="P0013"/>
    <s v="Product13"/>
    <s v="Category02"/>
    <s v="Kg"/>
    <n v="112"/>
    <n v="122.08"/>
    <n v="1120"/>
    <n v="1220.8"/>
    <x v="22"/>
    <n v="3"/>
    <n v="2021"/>
  </r>
  <r>
    <n v="0"/>
    <s v="P0014"/>
    <s v="Product14"/>
    <s v="Category02"/>
    <s v="Kg"/>
    <n v="112"/>
    <n v="146.72"/>
    <n v="1232"/>
    <n v="1613.92"/>
    <x v="17"/>
    <n v="3"/>
    <n v="2021"/>
  </r>
  <r>
    <n v="0"/>
    <s v="P0015"/>
    <s v="Product15"/>
    <s v="Category02"/>
    <s v="No."/>
    <n v="12"/>
    <n v="15.719999999999999"/>
    <n v="168"/>
    <n v="220.07999999999998"/>
    <x v="23"/>
    <n v="3"/>
    <n v="2021"/>
  </r>
  <r>
    <n v="0"/>
    <s v="P0016"/>
    <s v="Product16"/>
    <s v="Category02"/>
    <s v="No."/>
    <n v="13"/>
    <n v="16.64"/>
    <n v="104"/>
    <n v="133.12"/>
    <x v="7"/>
    <n v="3"/>
    <n v="2021"/>
  </r>
  <r>
    <n v="0"/>
    <s v="P0017"/>
    <s v="Product17"/>
    <s v="Category02"/>
    <s v="Ft"/>
    <n v="134"/>
    <n v="156.78"/>
    <n v="1206"/>
    <n v="1411.02"/>
    <x v="8"/>
    <n v="3"/>
    <n v="2021"/>
  </r>
  <r>
    <n v="0"/>
    <s v="P0018"/>
    <s v="Product18"/>
    <s v="Category02"/>
    <s v="No."/>
    <n v="37"/>
    <n v="49.21"/>
    <n v="481"/>
    <n v="639.73"/>
    <x v="10"/>
    <n v="3"/>
    <n v="2021"/>
  </r>
  <r>
    <n v="0"/>
    <s v="P0019"/>
    <s v="Product19"/>
    <s v="Category02"/>
    <s v="Ft"/>
    <n v="150"/>
    <n v="210"/>
    <n v="1050"/>
    <n v="1470"/>
    <x v="10"/>
    <n v="3"/>
    <n v="2021"/>
  </r>
  <r>
    <n v="0"/>
    <s v="P0020"/>
    <s v="Product20"/>
    <s v="Category03"/>
    <s v="Lt"/>
    <n v="61"/>
    <n v="76.25"/>
    <n v="488"/>
    <n v="610"/>
    <x v="18"/>
    <n v="3"/>
    <n v="2021"/>
  </r>
  <r>
    <n v="0"/>
    <s v="P0021"/>
    <s v="Product21"/>
    <s v="Category03"/>
    <s v="Ft"/>
    <n v="126"/>
    <n v="162.54"/>
    <n v="504"/>
    <n v="650.16"/>
    <x v="18"/>
    <n v="3"/>
    <n v="2021"/>
  </r>
  <r>
    <n v="0"/>
    <s v="P0022"/>
    <s v="Product22"/>
    <s v="Category03"/>
    <s v="Ft"/>
    <n v="121"/>
    <n v="141.57"/>
    <n v="1694"/>
    <n v="1981.98"/>
    <x v="11"/>
    <n v="3"/>
    <n v="2021"/>
  </r>
  <r>
    <n v="0"/>
    <s v="P0023"/>
    <s v="Product23"/>
    <s v="Category03"/>
    <s v="Ft"/>
    <n v="141"/>
    <n v="149.46"/>
    <n v="564"/>
    <n v="597.84"/>
    <x v="11"/>
    <n v="3"/>
    <n v="2021"/>
  </r>
  <r>
    <n v="0"/>
    <s v="P0024"/>
    <s v="Product24"/>
    <s v="Category03"/>
    <s v="Ft"/>
    <n v="144"/>
    <n v="156.96"/>
    <n v="1152"/>
    <n v="1255.68"/>
    <x v="11"/>
    <n v="3"/>
    <n v="2021"/>
  </r>
  <r>
    <n v="0"/>
    <s v="P0025"/>
    <s v="Product25"/>
    <s v="Category03"/>
    <s v="No."/>
    <n v="7"/>
    <n v="8.33"/>
    <n v="14"/>
    <n v="16.66"/>
    <x v="11"/>
    <n v="3"/>
    <n v="2021"/>
  </r>
  <r>
    <n v="0"/>
    <s v="P0026"/>
    <s v="Product26"/>
    <s v="Category04"/>
    <s v="No."/>
    <n v="18"/>
    <n v="24.66"/>
    <n v="72"/>
    <n v="98.64"/>
    <x v="12"/>
    <n v="3"/>
    <n v="2021"/>
  </r>
  <r>
    <n v="0"/>
    <s v="P0027"/>
    <s v="Product27"/>
    <s v="Category04"/>
    <s v="Lt"/>
    <n v="48"/>
    <n v="57.120000000000005"/>
    <n v="48"/>
    <n v="57.120000000000005"/>
    <x v="12"/>
    <n v="3"/>
    <n v="2021"/>
  </r>
  <r>
    <n v="0"/>
    <s v="P0028"/>
    <s v="Product28"/>
    <s v="Category04"/>
    <s v="No."/>
    <n v="37"/>
    <n v="41.81"/>
    <n v="333"/>
    <n v="376.29"/>
    <x v="12"/>
    <n v="3"/>
    <n v="2021"/>
  </r>
  <r>
    <n v="0"/>
    <s v="P0029"/>
    <s v="Product29"/>
    <s v="Category04"/>
    <s v="Lt"/>
    <n v="47"/>
    <n v="53.11"/>
    <n v="141"/>
    <n v="159.32999999999998"/>
    <x v="13"/>
    <n v="3"/>
    <n v="2021"/>
  </r>
  <r>
    <n v="0"/>
    <s v="P0030"/>
    <s v="Product30"/>
    <s v="Category04"/>
    <s v="Ft"/>
    <n v="148"/>
    <n v="201.28"/>
    <n v="1184"/>
    <n v="1610.24"/>
    <x v="14"/>
    <n v="3"/>
    <n v="2021"/>
  </r>
  <r>
    <n v="0"/>
    <s v="P0031"/>
    <s v="Product31"/>
    <s v="Category04"/>
    <s v="Kg"/>
    <n v="93"/>
    <n v="104.16"/>
    <n v="93"/>
    <n v="104.16"/>
    <x v="24"/>
    <n v="3"/>
    <n v="2021"/>
  </r>
  <r>
    <n v="0"/>
    <s v="P0032"/>
    <s v="Product32"/>
    <s v="Category04"/>
    <s v="Kg"/>
    <n v="89"/>
    <n v="117.48"/>
    <n v="267"/>
    <n v="352.44"/>
    <x v="25"/>
    <n v="3"/>
    <n v="2021"/>
  </r>
  <r>
    <n v="0"/>
    <s v="P0033"/>
    <s v="Product33"/>
    <s v="Category04"/>
    <s v="Kg"/>
    <n v="95"/>
    <n v="119.7"/>
    <n v="380"/>
    <n v="478.8"/>
    <x v="3"/>
    <n v="4"/>
    <n v="2021"/>
  </r>
  <r>
    <n v="0"/>
    <s v="P0034"/>
    <s v="Product34"/>
    <s v="Category04"/>
    <s v="Lt"/>
    <n v="55"/>
    <n v="58.3"/>
    <n v="495"/>
    <n v="524.69999999999993"/>
    <x v="3"/>
    <n v="4"/>
    <n v="2021"/>
  </r>
  <r>
    <n v="0"/>
    <s v="P0035"/>
    <s v="Product35"/>
    <s v="Category04"/>
    <s v="No."/>
    <n v="5"/>
    <n v="6.7"/>
    <n v="75"/>
    <n v="100.5"/>
    <x v="15"/>
    <n v="4"/>
    <n v="2021"/>
  </r>
  <r>
    <n v="0"/>
    <s v="P0036"/>
    <s v="Product36"/>
    <s v="Category04"/>
    <s v="Kg"/>
    <n v="90"/>
    <n v="96.3"/>
    <n v="270"/>
    <n v="288.89999999999998"/>
    <x v="4"/>
    <n v="4"/>
    <n v="2021"/>
  </r>
  <r>
    <n v="0"/>
    <s v="P0037"/>
    <s v="Product37"/>
    <s v="Category05"/>
    <s v="Kg"/>
    <n v="67"/>
    <n v="85.76"/>
    <n v="938"/>
    <n v="1200.6400000000001"/>
    <x v="26"/>
    <n v="4"/>
    <n v="2021"/>
  </r>
  <r>
    <n v="0"/>
    <s v="P0038"/>
    <s v="Product38"/>
    <s v="Category05"/>
    <s v="Kg"/>
    <n v="72"/>
    <n v="79.92"/>
    <n v="216"/>
    <n v="239.76"/>
    <x v="6"/>
    <n v="4"/>
    <n v="2021"/>
  </r>
  <r>
    <n v="0"/>
    <s v="P0039"/>
    <s v="Product39"/>
    <s v="Category05"/>
    <s v="No."/>
    <n v="37"/>
    <n v="42.55"/>
    <n v="148"/>
    <n v="170.2"/>
    <x v="6"/>
    <n v="4"/>
    <n v="2021"/>
  </r>
  <r>
    <n v="0"/>
    <s v="P0040"/>
    <s v="Product40"/>
    <s v="Category05"/>
    <s v="Kg"/>
    <n v="90"/>
    <n v="115.2"/>
    <n v="810"/>
    <n v="1036.8"/>
    <x v="6"/>
    <n v="4"/>
    <n v="2021"/>
  </r>
  <r>
    <n v="0"/>
    <s v="P0041"/>
    <s v="Product41"/>
    <s v="Category05"/>
    <s v="Ft"/>
    <n v="138"/>
    <n v="173.88"/>
    <n v="1794"/>
    <n v="2260.44"/>
    <x v="6"/>
    <n v="4"/>
    <n v="2021"/>
  </r>
  <r>
    <n v="0"/>
    <s v="P0042"/>
    <s v="Product42"/>
    <s v="Category05"/>
    <s v="Ft"/>
    <n v="120"/>
    <n v="162"/>
    <n v="360"/>
    <n v="486"/>
    <x v="17"/>
    <n v="4"/>
    <n v="2021"/>
  </r>
  <r>
    <n v="0"/>
    <s v="P0043"/>
    <s v="Product43"/>
    <s v="Category05"/>
    <s v="Kg"/>
    <n v="67"/>
    <n v="83.08"/>
    <n v="1005"/>
    <n v="1246.2"/>
    <x v="23"/>
    <n v="4"/>
    <n v="2021"/>
  </r>
  <r>
    <n v="0"/>
    <s v="P0044"/>
    <s v="Product44"/>
    <s v="Category05"/>
    <s v="Kg"/>
    <n v="76"/>
    <n v="82.08"/>
    <n v="684"/>
    <n v="738.72"/>
    <x v="7"/>
    <n v="4"/>
    <n v="2021"/>
  </r>
  <r>
    <n v="0"/>
    <s v="P0045"/>
    <s v="Product45"/>
    <s v="Category05"/>
    <s v="Kg"/>
    <n v="50"/>
    <n v="62"/>
    <n v="650"/>
    <n v="806"/>
    <x v="7"/>
    <n v="4"/>
    <n v="2021"/>
  </r>
  <r>
    <n v="0"/>
    <s v="P0001"/>
    <s v="Product01"/>
    <s v="Category01"/>
    <s v="Kg"/>
    <n v="98"/>
    <n v="103.88"/>
    <n v="588"/>
    <n v="623.28"/>
    <x v="19"/>
    <n v="4"/>
    <n v="2021"/>
  </r>
  <r>
    <n v="0"/>
    <s v="P0002"/>
    <s v="Product02"/>
    <s v="Category01"/>
    <s v="Kg"/>
    <n v="105"/>
    <n v="142.80000000000001"/>
    <n v="1050"/>
    <n v="1428"/>
    <x v="19"/>
    <n v="4"/>
    <n v="2021"/>
  </r>
  <r>
    <n v="0"/>
    <s v="P0003"/>
    <s v="Product03"/>
    <s v="Category01"/>
    <s v="Kg"/>
    <n v="71"/>
    <n v="80.94"/>
    <n v="142"/>
    <n v="161.88"/>
    <x v="27"/>
    <n v="4"/>
    <n v="2021"/>
  </r>
  <r>
    <n v="0"/>
    <s v="P0004"/>
    <s v="Product04"/>
    <s v="Category01"/>
    <s v="Lt"/>
    <n v="44"/>
    <n v="48.84"/>
    <n v="132"/>
    <n v="146.52000000000001"/>
    <x v="12"/>
    <n v="4"/>
    <n v="2021"/>
  </r>
  <r>
    <n v="0"/>
    <s v="P0005"/>
    <s v="Product05"/>
    <s v="Category01"/>
    <s v="Ft"/>
    <n v="133"/>
    <n v="155.61000000000001"/>
    <n v="931"/>
    <n v="1089.27"/>
    <x v="28"/>
    <n v="4"/>
    <n v="2021"/>
  </r>
  <r>
    <n v="0"/>
    <s v="P0006"/>
    <s v="Product06"/>
    <s v="Category01"/>
    <s v="Kg"/>
    <n v="75"/>
    <n v="85.5"/>
    <n v="75"/>
    <n v="85.5"/>
    <x v="24"/>
    <n v="4"/>
    <n v="2021"/>
  </r>
  <r>
    <n v="0"/>
    <s v="P0007"/>
    <s v="Product07"/>
    <s v="Category01"/>
    <s v="Lt"/>
    <n v="43"/>
    <n v="47.730000000000004"/>
    <n v="129"/>
    <n v="143.19"/>
    <x v="0"/>
    <n v="5"/>
    <n v="2021"/>
  </r>
  <r>
    <n v="0"/>
    <s v="P0008"/>
    <s v="Product08"/>
    <s v="Category01"/>
    <s v="Kg"/>
    <n v="83"/>
    <n v="94.62"/>
    <n v="83"/>
    <n v="94.62"/>
    <x v="0"/>
    <n v="5"/>
    <n v="2021"/>
  </r>
  <r>
    <n v="0"/>
    <s v="P0009"/>
    <s v="Product09"/>
    <s v="Category01"/>
    <s v="No."/>
    <n v="6"/>
    <n v="7.8599999999999994"/>
    <n v="18"/>
    <n v="23.58"/>
    <x v="2"/>
    <n v="5"/>
    <n v="2021"/>
  </r>
  <r>
    <n v="0"/>
    <s v="P0010"/>
    <s v="Product10"/>
    <s v="Category02"/>
    <s v="Ft"/>
    <n v="148"/>
    <n v="164.28"/>
    <n v="1924"/>
    <n v="2135.64"/>
    <x v="3"/>
    <n v="5"/>
    <n v="2021"/>
  </r>
  <r>
    <n v="0"/>
    <s v="P0011"/>
    <s v="Product11"/>
    <s v="Category02"/>
    <s v="Lt"/>
    <n v="44"/>
    <n v="48.4"/>
    <n v="176"/>
    <n v="193.6"/>
    <x v="3"/>
    <n v="5"/>
    <n v="2021"/>
  </r>
  <r>
    <n v="0"/>
    <s v="P0012"/>
    <s v="Product12"/>
    <s v="Category02"/>
    <s v="Kg"/>
    <n v="73"/>
    <n v="94.17"/>
    <n v="949"/>
    <n v="1224.21"/>
    <x v="15"/>
    <n v="5"/>
    <n v="2021"/>
  </r>
  <r>
    <n v="0"/>
    <s v="P0013"/>
    <s v="Product13"/>
    <s v="Category02"/>
    <s v="Kg"/>
    <n v="112"/>
    <n v="122.08"/>
    <n v="1680"/>
    <n v="1831.2"/>
    <x v="16"/>
    <n v="5"/>
    <n v="2021"/>
  </r>
  <r>
    <n v="0"/>
    <s v="P0014"/>
    <s v="Product14"/>
    <s v="Category02"/>
    <s v="Kg"/>
    <n v="112"/>
    <n v="146.72"/>
    <n v="672"/>
    <n v="880.31999999999994"/>
    <x v="16"/>
    <n v="5"/>
    <n v="2021"/>
  </r>
  <r>
    <n v="0"/>
    <s v="P0015"/>
    <s v="Product15"/>
    <s v="Category02"/>
    <s v="No."/>
    <n v="12"/>
    <n v="15.719999999999999"/>
    <n v="12"/>
    <n v="15.719999999999999"/>
    <x v="20"/>
    <n v="5"/>
    <n v="2021"/>
  </r>
  <r>
    <n v="0"/>
    <s v="P0016"/>
    <s v="Product16"/>
    <s v="Category02"/>
    <s v="No."/>
    <n v="13"/>
    <n v="16.64"/>
    <n v="78"/>
    <n v="99.84"/>
    <x v="4"/>
    <n v="5"/>
    <n v="2021"/>
  </r>
  <r>
    <n v="0"/>
    <s v="P0017"/>
    <s v="Product17"/>
    <s v="Category02"/>
    <s v="Ft"/>
    <n v="134"/>
    <n v="156.78"/>
    <n v="1072"/>
    <n v="1254.24"/>
    <x v="4"/>
    <n v="5"/>
    <n v="2021"/>
  </r>
  <r>
    <n v="0"/>
    <s v="P0018"/>
    <s v="Product18"/>
    <s v="Category02"/>
    <s v="No."/>
    <n v="37"/>
    <n v="49.21"/>
    <n v="111"/>
    <n v="147.63"/>
    <x v="6"/>
    <n v="5"/>
    <n v="2021"/>
  </r>
  <r>
    <n v="0"/>
    <s v="P0019"/>
    <s v="Product19"/>
    <s v="Category02"/>
    <s v="Ft"/>
    <n v="150"/>
    <n v="210"/>
    <n v="2250"/>
    <n v="3150"/>
    <x v="6"/>
    <n v="5"/>
    <n v="2021"/>
  </r>
  <r>
    <n v="0"/>
    <s v="P0020"/>
    <s v="Product20"/>
    <s v="Category03"/>
    <s v="Lt"/>
    <n v="61"/>
    <n v="76.25"/>
    <n v="244"/>
    <n v="305"/>
    <x v="22"/>
    <n v="5"/>
    <n v="2021"/>
  </r>
  <r>
    <n v="0"/>
    <s v="P0021"/>
    <s v="Product21"/>
    <s v="Category03"/>
    <s v="Ft"/>
    <n v="126"/>
    <n v="162.54"/>
    <n v="252"/>
    <n v="325.08"/>
    <x v="9"/>
    <n v="5"/>
    <n v="2021"/>
  </r>
  <r>
    <n v="0"/>
    <s v="P0022"/>
    <s v="Product22"/>
    <s v="Category03"/>
    <s v="Ft"/>
    <n v="121"/>
    <n v="141.57"/>
    <n v="1331"/>
    <n v="1557.27"/>
    <x v="19"/>
    <n v="5"/>
    <n v="2021"/>
  </r>
  <r>
    <n v="0"/>
    <s v="P0023"/>
    <s v="Product23"/>
    <s v="Category03"/>
    <s v="Ft"/>
    <n v="141"/>
    <n v="149.46"/>
    <n v="1833"/>
    <n v="1942.98"/>
    <x v="24"/>
    <n v="5"/>
    <n v="2021"/>
  </r>
  <r>
    <n v="0"/>
    <s v="P0024"/>
    <s v="Product24"/>
    <s v="Category03"/>
    <s v="Ft"/>
    <n v="144"/>
    <n v="156.96"/>
    <n v="864"/>
    <n v="941.76"/>
    <x v="24"/>
    <n v="5"/>
    <n v="2021"/>
  </r>
  <r>
    <n v="0"/>
    <s v="P0025"/>
    <s v="Product25"/>
    <s v="Category03"/>
    <s v="No."/>
    <n v="7"/>
    <n v="8.33"/>
    <n v="70"/>
    <n v="83.3"/>
    <x v="2"/>
    <n v="6"/>
    <n v="2021"/>
  </r>
  <r>
    <n v="0"/>
    <s v="P0026"/>
    <s v="Product26"/>
    <s v="Category04"/>
    <s v="No."/>
    <n v="18"/>
    <n v="24.66"/>
    <n v="144"/>
    <n v="197.28"/>
    <x v="3"/>
    <n v="6"/>
    <n v="2021"/>
  </r>
  <r>
    <n v="0"/>
    <s v="P0027"/>
    <s v="Product27"/>
    <s v="Category04"/>
    <s v="Lt"/>
    <n v="48"/>
    <n v="57.120000000000005"/>
    <n v="576"/>
    <n v="685.44"/>
    <x v="3"/>
    <n v="6"/>
    <n v="2021"/>
  </r>
  <r>
    <n v="0"/>
    <s v="P0028"/>
    <s v="Product28"/>
    <s v="Category04"/>
    <s v="No."/>
    <n v="37"/>
    <n v="41.81"/>
    <n v="555"/>
    <n v="627.15000000000009"/>
    <x v="15"/>
    <n v="6"/>
    <n v="2021"/>
  </r>
  <r>
    <n v="0"/>
    <s v="P0029"/>
    <s v="Product29"/>
    <s v="Category04"/>
    <s v="Lt"/>
    <n v="47"/>
    <n v="53.11"/>
    <n v="470"/>
    <n v="531.1"/>
    <x v="15"/>
    <n v="6"/>
    <n v="2021"/>
  </r>
  <r>
    <n v="0"/>
    <s v="P0030"/>
    <s v="Product30"/>
    <s v="Category04"/>
    <s v="Ft"/>
    <n v="148"/>
    <n v="201.28"/>
    <n v="888"/>
    <n v="1207.68"/>
    <x v="16"/>
    <n v="6"/>
    <n v="2021"/>
  </r>
  <r>
    <n v="0"/>
    <s v="P0031"/>
    <s v="Product31"/>
    <s v="Category04"/>
    <s v="Kg"/>
    <n v="93"/>
    <n v="104.16"/>
    <n v="1023"/>
    <n v="1145.76"/>
    <x v="21"/>
    <n v="6"/>
    <n v="2021"/>
  </r>
  <r>
    <n v="0"/>
    <s v="P0032"/>
    <s v="Product32"/>
    <s v="Category04"/>
    <s v="Kg"/>
    <n v="89"/>
    <n v="117.48"/>
    <n v="979"/>
    <n v="1292.28"/>
    <x v="21"/>
    <n v="6"/>
    <n v="2021"/>
  </r>
  <r>
    <n v="0"/>
    <s v="P0033"/>
    <s v="Product33"/>
    <s v="Category04"/>
    <s v="Kg"/>
    <n v="95"/>
    <n v="119.7"/>
    <n v="665"/>
    <n v="837.9"/>
    <x v="4"/>
    <n v="6"/>
    <n v="2021"/>
  </r>
  <r>
    <n v="0"/>
    <s v="P0034"/>
    <s v="Product34"/>
    <s v="Category04"/>
    <s v="Lt"/>
    <n v="55"/>
    <n v="58.3"/>
    <n v="660"/>
    <n v="699.59999999999991"/>
    <x v="5"/>
    <n v="6"/>
    <n v="2021"/>
  </r>
  <r>
    <n v="0"/>
    <s v="P0035"/>
    <s v="Product35"/>
    <s v="Category04"/>
    <s v="No."/>
    <n v="5"/>
    <n v="6.7"/>
    <n v="30"/>
    <n v="40.200000000000003"/>
    <x v="6"/>
    <n v="6"/>
    <n v="2021"/>
  </r>
  <r>
    <n v="0"/>
    <s v="P0036"/>
    <s v="Product36"/>
    <s v="Category04"/>
    <s v="Kg"/>
    <n v="90"/>
    <n v="96.3"/>
    <n v="900"/>
    <n v="963"/>
    <x v="29"/>
    <n v="6"/>
    <n v="2021"/>
  </r>
  <r>
    <n v="0"/>
    <s v="P0037"/>
    <s v="Product37"/>
    <s v="Category05"/>
    <s v="Kg"/>
    <n v="67"/>
    <n v="85.76"/>
    <n v="335"/>
    <n v="428.8"/>
    <x v="23"/>
    <n v="6"/>
    <n v="2021"/>
  </r>
  <r>
    <n v="0"/>
    <s v="P0038"/>
    <s v="Product38"/>
    <s v="Category05"/>
    <s v="Kg"/>
    <n v="72"/>
    <n v="79.92"/>
    <n v="864"/>
    <n v="959.04"/>
    <x v="23"/>
    <n v="6"/>
    <n v="2021"/>
  </r>
  <r>
    <n v="0"/>
    <s v="P0039"/>
    <s v="Product39"/>
    <s v="Category05"/>
    <s v="No."/>
    <n v="37"/>
    <n v="42.55"/>
    <n v="407"/>
    <n v="468.04999999999995"/>
    <x v="23"/>
    <n v="6"/>
    <n v="2021"/>
  </r>
  <r>
    <n v="0"/>
    <s v="P0040"/>
    <s v="Product40"/>
    <s v="Category05"/>
    <s v="Kg"/>
    <n v="90"/>
    <n v="115.2"/>
    <n v="1170"/>
    <n v="1497.6000000000001"/>
    <x v="7"/>
    <n v="6"/>
    <n v="2021"/>
  </r>
  <r>
    <n v="0"/>
    <s v="P0041"/>
    <s v="Product41"/>
    <s v="Category05"/>
    <s v="Ft"/>
    <n v="138"/>
    <n v="173.88"/>
    <n v="690"/>
    <n v="869.4"/>
    <x v="8"/>
    <n v="6"/>
    <n v="2021"/>
  </r>
  <r>
    <n v="0"/>
    <s v="P0042"/>
    <s v="Product42"/>
    <s v="Category05"/>
    <s v="Ft"/>
    <n v="120"/>
    <n v="162"/>
    <n v="120"/>
    <n v="162"/>
    <x v="9"/>
    <n v="6"/>
    <n v="2021"/>
  </r>
  <r>
    <n v="0"/>
    <s v="P0043"/>
    <s v="Product43"/>
    <s v="Category05"/>
    <s v="Kg"/>
    <n v="67"/>
    <n v="83.08"/>
    <n v="268"/>
    <n v="332.32"/>
    <x v="19"/>
    <n v="6"/>
    <n v="2021"/>
  </r>
  <r>
    <n v="0"/>
    <s v="P0044"/>
    <s v="Product44"/>
    <s v="Category05"/>
    <s v="Kg"/>
    <n v="76"/>
    <n v="82.08"/>
    <n v="988"/>
    <n v="1067.04"/>
    <x v="27"/>
    <n v="6"/>
    <n v="2021"/>
  </r>
  <r>
    <n v="0"/>
    <s v="P0045"/>
    <s v="Product45"/>
    <s v="Category05"/>
    <s v="Kg"/>
    <n v="50"/>
    <n v="62"/>
    <n v="350"/>
    <n v="434"/>
    <x v="12"/>
    <n v="6"/>
    <n v="2021"/>
  </r>
  <r>
    <n v="0"/>
    <s v="P0001"/>
    <s v="Product01"/>
    <s v="Category01"/>
    <s v="Kg"/>
    <n v="98"/>
    <n v="103.88"/>
    <n v="1078"/>
    <n v="1142.6799999999998"/>
    <x v="13"/>
    <n v="6"/>
    <n v="2021"/>
  </r>
  <r>
    <n v="0"/>
    <s v="P0002"/>
    <s v="Product02"/>
    <s v="Category01"/>
    <s v="Kg"/>
    <n v="105"/>
    <n v="142.80000000000001"/>
    <n v="210"/>
    <n v="285.60000000000002"/>
    <x v="14"/>
    <n v="6"/>
    <n v="2021"/>
  </r>
  <r>
    <n v="0"/>
    <s v="P0003"/>
    <s v="Product03"/>
    <s v="Category01"/>
    <s v="Kg"/>
    <n v="71"/>
    <n v="80.94"/>
    <n v="497"/>
    <n v="566.57999999999993"/>
    <x v="14"/>
    <n v="6"/>
    <n v="2021"/>
  </r>
  <r>
    <n v="0"/>
    <s v="P0004"/>
    <s v="Product04"/>
    <s v="Category01"/>
    <s v="Lt"/>
    <n v="44"/>
    <n v="48.84"/>
    <n v="176"/>
    <n v="195.36"/>
    <x v="28"/>
    <n v="6"/>
    <n v="2021"/>
  </r>
  <r>
    <n v="0"/>
    <s v="P0005"/>
    <s v="Product05"/>
    <s v="Category01"/>
    <s v="Ft"/>
    <n v="133"/>
    <n v="155.61000000000001"/>
    <n v="1463"/>
    <n v="1711.71"/>
    <x v="0"/>
    <n v="7"/>
    <n v="2021"/>
  </r>
  <r>
    <n v="0"/>
    <s v="P0006"/>
    <s v="Product06"/>
    <s v="Category01"/>
    <s v="Kg"/>
    <n v="75"/>
    <n v="85.5"/>
    <n v="825"/>
    <n v="940.5"/>
    <x v="1"/>
    <n v="7"/>
    <n v="2021"/>
  </r>
  <r>
    <n v="0"/>
    <s v="P0007"/>
    <s v="Product07"/>
    <s v="Category01"/>
    <s v="Lt"/>
    <n v="43"/>
    <n v="47.730000000000004"/>
    <n v="387"/>
    <n v="429.57000000000005"/>
    <x v="2"/>
    <n v="7"/>
    <n v="2021"/>
  </r>
  <r>
    <n v="0"/>
    <s v="P0008"/>
    <s v="Product08"/>
    <s v="Category01"/>
    <s v="Kg"/>
    <n v="83"/>
    <n v="94.62"/>
    <n v="664"/>
    <n v="756.96"/>
    <x v="2"/>
    <n v="7"/>
    <n v="2021"/>
  </r>
  <r>
    <n v="0"/>
    <s v="P0009"/>
    <s v="Product09"/>
    <s v="Category01"/>
    <s v="No."/>
    <n v="6"/>
    <n v="7.8599999999999994"/>
    <n v="48"/>
    <n v="62.879999999999995"/>
    <x v="15"/>
    <n v="7"/>
    <n v="2021"/>
  </r>
  <r>
    <n v="0"/>
    <s v="P0010"/>
    <s v="Product10"/>
    <s v="Category02"/>
    <s v="Ft"/>
    <n v="148"/>
    <n v="164.28"/>
    <n v="2220"/>
    <n v="2464.1999999999998"/>
    <x v="16"/>
    <n v="7"/>
    <n v="2021"/>
  </r>
  <r>
    <n v="0"/>
    <s v="P0011"/>
    <s v="Product11"/>
    <s v="Category02"/>
    <s v="Lt"/>
    <n v="44"/>
    <n v="48.4"/>
    <n v="440"/>
    <n v="484"/>
    <x v="21"/>
    <n v="7"/>
    <n v="2021"/>
  </r>
  <r>
    <n v="0"/>
    <s v="P0012"/>
    <s v="Product12"/>
    <s v="Category02"/>
    <s v="Kg"/>
    <n v="73"/>
    <n v="94.17"/>
    <n v="438"/>
    <n v="565.02"/>
    <x v="26"/>
    <n v="7"/>
    <n v="2021"/>
  </r>
  <r>
    <n v="0"/>
    <s v="P0013"/>
    <s v="Product13"/>
    <s v="Category02"/>
    <s v="Kg"/>
    <n v="112"/>
    <n v="122.08"/>
    <n v="448"/>
    <n v="488.32"/>
    <x v="5"/>
    <n v="7"/>
    <n v="2021"/>
  </r>
  <r>
    <n v="0"/>
    <s v="P0014"/>
    <s v="Product14"/>
    <s v="Category02"/>
    <s v="Kg"/>
    <n v="112"/>
    <n v="146.72"/>
    <n v="112"/>
    <n v="146.72"/>
    <x v="22"/>
    <n v="7"/>
    <n v="2021"/>
  </r>
  <r>
    <n v="0"/>
    <s v="P0015"/>
    <s v="Product15"/>
    <s v="Category02"/>
    <s v="No."/>
    <n v="12"/>
    <n v="15.719999999999999"/>
    <n v="96"/>
    <n v="125.75999999999999"/>
    <x v="23"/>
    <n v="7"/>
    <n v="2021"/>
  </r>
  <r>
    <n v="0"/>
    <s v="P0016"/>
    <s v="Product16"/>
    <s v="Category02"/>
    <s v="No."/>
    <n v="13"/>
    <n v="16.64"/>
    <n v="182"/>
    <n v="232.96"/>
    <x v="7"/>
    <n v="7"/>
    <n v="2021"/>
  </r>
  <r>
    <n v="0"/>
    <s v="P0017"/>
    <s v="Product17"/>
    <s v="Category02"/>
    <s v="Ft"/>
    <n v="134"/>
    <n v="156.78"/>
    <n v="1474"/>
    <n v="1724.58"/>
    <x v="9"/>
    <n v="7"/>
    <n v="2021"/>
  </r>
  <r>
    <n v="0"/>
    <s v="P0018"/>
    <s v="Product18"/>
    <s v="Category02"/>
    <s v="No."/>
    <n v="37"/>
    <n v="49.21"/>
    <n v="185"/>
    <n v="246.05"/>
    <x v="9"/>
    <n v="7"/>
    <n v="2021"/>
  </r>
  <r>
    <n v="0"/>
    <s v="P0019"/>
    <s v="Product19"/>
    <s v="Category02"/>
    <s v="Ft"/>
    <n v="150"/>
    <n v="210"/>
    <n v="2250"/>
    <n v="3150"/>
    <x v="10"/>
    <n v="7"/>
    <n v="2021"/>
  </r>
  <r>
    <n v="0"/>
    <s v="P0020"/>
    <s v="Product20"/>
    <s v="Category03"/>
    <s v="Lt"/>
    <n v="61"/>
    <n v="76.25"/>
    <n v="183"/>
    <n v="228.75"/>
    <x v="18"/>
    <n v="7"/>
    <n v="2021"/>
  </r>
  <r>
    <n v="0"/>
    <s v="P0021"/>
    <s v="Product21"/>
    <s v="Category03"/>
    <s v="Ft"/>
    <n v="126"/>
    <n v="162.54"/>
    <n v="1764"/>
    <n v="2275.56"/>
    <x v="18"/>
    <n v="7"/>
    <n v="2021"/>
  </r>
  <r>
    <n v="0"/>
    <s v="P0022"/>
    <s v="Product22"/>
    <s v="Category03"/>
    <s v="Ft"/>
    <n v="121"/>
    <n v="141.57"/>
    <n v="847"/>
    <n v="990.99"/>
    <x v="19"/>
    <n v="7"/>
    <n v="2021"/>
  </r>
  <r>
    <n v="0"/>
    <s v="P0023"/>
    <s v="Product23"/>
    <s v="Category03"/>
    <s v="Ft"/>
    <n v="141"/>
    <n v="149.46"/>
    <n v="1128"/>
    <n v="1195.68"/>
    <x v="19"/>
    <n v="7"/>
    <n v="2021"/>
  </r>
  <r>
    <n v="0"/>
    <s v="P0024"/>
    <s v="Product24"/>
    <s v="Category03"/>
    <s v="Ft"/>
    <n v="144"/>
    <n v="156.96"/>
    <n v="576"/>
    <n v="627.84"/>
    <x v="27"/>
    <n v="7"/>
    <n v="2021"/>
  </r>
  <r>
    <n v="0"/>
    <s v="P0025"/>
    <s v="Product25"/>
    <s v="Category03"/>
    <s v="No."/>
    <n v="7"/>
    <n v="8.33"/>
    <n v="105"/>
    <n v="124.95"/>
    <x v="28"/>
    <n v="7"/>
    <n v="2021"/>
  </r>
  <r>
    <n v="0"/>
    <s v="P0026"/>
    <s v="Product26"/>
    <s v="Category04"/>
    <s v="No."/>
    <n v="18"/>
    <n v="24.66"/>
    <n v="198"/>
    <n v="271.26"/>
    <x v="0"/>
    <n v="8"/>
    <n v="2021"/>
  </r>
  <r>
    <n v="0"/>
    <s v="P0027"/>
    <s v="Product27"/>
    <s v="Category04"/>
    <s v="Lt"/>
    <n v="48"/>
    <n v="57.120000000000005"/>
    <n v="144"/>
    <n v="171.36"/>
    <x v="1"/>
    <n v="8"/>
    <n v="2021"/>
  </r>
  <r>
    <n v="0"/>
    <s v="P0028"/>
    <s v="Product28"/>
    <s v="Category04"/>
    <s v="No."/>
    <n v="37"/>
    <n v="41.81"/>
    <n v="481"/>
    <n v="543.53"/>
    <x v="2"/>
    <n v="8"/>
    <n v="2021"/>
  </r>
  <r>
    <n v="0"/>
    <s v="P0029"/>
    <s v="Product29"/>
    <s v="Category04"/>
    <s v="Lt"/>
    <n v="47"/>
    <n v="53.11"/>
    <n v="564"/>
    <n v="637.31999999999994"/>
    <x v="2"/>
    <n v="8"/>
    <n v="2021"/>
  </r>
  <r>
    <n v="0"/>
    <s v="P0030"/>
    <s v="Product30"/>
    <s v="Category04"/>
    <s v="Ft"/>
    <n v="148"/>
    <n v="201.28"/>
    <n v="2072"/>
    <n v="2817.92"/>
    <x v="15"/>
    <n v="8"/>
    <n v="2021"/>
  </r>
  <r>
    <n v="0"/>
    <s v="P0031"/>
    <s v="Product31"/>
    <s v="Category04"/>
    <s v="Kg"/>
    <n v="93"/>
    <n v="104.16"/>
    <n v="93"/>
    <n v="104.16"/>
    <x v="16"/>
    <n v="8"/>
    <n v="2021"/>
  </r>
  <r>
    <n v="0"/>
    <s v="P0032"/>
    <s v="Product32"/>
    <s v="Category04"/>
    <s v="Kg"/>
    <n v="89"/>
    <n v="117.48"/>
    <n v="356"/>
    <n v="469.92"/>
    <x v="26"/>
    <n v="8"/>
    <n v="2021"/>
  </r>
  <r>
    <n v="0"/>
    <s v="P0033"/>
    <s v="Product33"/>
    <s v="Category04"/>
    <s v="Kg"/>
    <n v="95"/>
    <n v="119.7"/>
    <n v="950"/>
    <n v="1197"/>
    <x v="26"/>
    <n v="8"/>
    <n v="2021"/>
  </r>
  <r>
    <n v="0"/>
    <s v="P0034"/>
    <s v="Product34"/>
    <s v="Category04"/>
    <s v="Lt"/>
    <n v="55"/>
    <n v="58.3"/>
    <n v="330"/>
    <n v="349.79999999999995"/>
    <x v="26"/>
    <n v="8"/>
    <n v="2021"/>
  </r>
  <r>
    <n v="0"/>
    <s v="P0035"/>
    <s v="Product35"/>
    <s v="Category04"/>
    <s v="No."/>
    <n v="5"/>
    <n v="6.7"/>
    <n v="20"/>
    <n v="26.8"/>
    <x v="5"/>
    <n v="8"/>
    <n v="2021"/>
  </r>
  <r>
    <n v="0"/>
    <s v="P0036"/>
    <s v="Product36"/>
    <s v="Category04"/>
    <s v="Kg"/>
    <n v="90"/>
    <n v="96.3"/>
    <n v="1170"/>
    <n v="1251.8999999999999"/>
    <x v="22"/>
    <n v="8"/>
    <n v="2021"/>
  </r>
  <r>
    <n v="0"/>
    <s v="P0037"/>
    <s v="Product37"/>
    <s v="Category05"/>
    <s v="Kg"/>
    <n v="67"/>
    <n v="85.76"/>
    <n v="603"/>
    <n v="771.84"/>
    <x v="22"/>
    <n v="8"/>
    <n v="2021"/>
  </r>
  <r>
    <n v="0"/>
    <s v="P0038"/>
    <s v="Product38"/>
    <s v="Category05"/>
    <s v="Kg"/>
    <n v="72"/>
    <n v="79.92"/>
    <n v="216"/>
    <n v="239.76"/>
    <x v="23"/>
    <n v="8"/>
    <n v="2021"/>
  </r>
  <r>
    <n v="0"/>
    <s v="P0039"/>
    <s v="Product39"/>
    <s v="Category05"/>
    <s v="No."/>
    <n v="37"/>
    <n v="42.55"/>
    <n v="222"/>
    <n v="255.29999999999998"/>
    <x v="7"/>
    <n v="8"/>
    <n v="2021"/>
  </r>
  <r>
    <n v="0"/>
    <s v="P0040"/>
    <s v="Product40"/>
    <s v="Category05"/>
    <s v="Kg"/>
    <n v="90"/>
    <n v="115.2"/>
    <n v="1350"/>
    <n v="1728"/>
    <x v="9"/>
    <n v="8"/>
    <n v="2021"/>
  </r>
  <r>
    <n v="0"/>
    <s v="P0041"/>
    <s v="Product41"/>
    <s v="Category05"/>
    <s v="Ft"/>
    <n v="138"/>
    <n v="173.88"/>
    <n v="1242"/>
    <n v="1564.92"/>
    <x v="9"/>
    <n v="8"/>
    <n v="2021"/>
  </r>
  <r>
    <n v="0"/>
    <s v="P0042"/>
    <s v="Product42"/>
    <s v="Category05"/>
    <s v="Ft"/>
    <n v="120"/>
    <n v="162"/>
    <n v="1560"/>
    <n v="2106"/>
    <x v="9"/>
    <n v="8"/>
    <n v="2021"/>
  </r>
  <r>
    <n v="0"/>
    <s v="P0043"/>
    <s v="Product43"/>
    <s v="Category05"/>
    <s v="Kg"/>
    <n v="67"/>
    <n v="83.08"/>
    <n v="268"/>
    <n v="332.32"/>
    <x v="12"/>
    <n v="8"/>
    <n v="2021"/>
  </r>
  <r>
    <n v="0"/>
    <s v="P0044"/>
    <s v="Product44"/>
    <s v="Category05"/>
    <s v="Kg"/>
    <n v="76"/>
    <n v="82.08"/>
    <n v="912"/>
    <n v="984.96"/>
    <x v="28"/>
    <n v="8"/>
    <n v="2021"/>
  </r>
  <r>
    <n v="0"/>
    <s v="P0045"/>
    <s v="Product45"/>
    <s v="Category05"/>
    <s v="Kg"/>
    <n v="50"/>
    <n v="62"/>
    <n v="650"/>
    <n v="806"/>
    <x v="24"/>
    <n v="8"/>
    <n v="2021"/>
  </r>
  <r>
    <n v="0"/>
    <s v="P0001"/>
    <s v="Product01"/>
    <s v="Category01"/>
    <s v="Kg"/>
    <n v="98"/>
    <n v="103.88"/>
    <n v="196"/>
    <n v="207.76"/>
    <x v="25"/>
    <n v="8"/>
    <n v="2021"/>
  </r>
  <r>
    <n v="0"/>
    <s v="P0002"/>
    <s v="Product02"/>
    <s v="Category01"/>
    <s v="Kg"/>
    <n v="105"/>
    <n v="142.80000000000001"/>
    <n v="1155"/>
    <n v="1570.8000000000002"/>
    <x v="25"/>
    <n v="8"/>
    <n v="2021"/>
  </r>
  <r>
    <n v="0"/>
    <s v="P0003"/>
    <s v="Product03"/>
    <s v="Category01"/>
    <s v="Kg"/>
    <n v="71"/>
    <n v="80.94"/>
    <n v="71"/>
    <n v="80.94"/>
    <x v="0"/>
    <n v="9"/>
    <n v="2021"/>
  </r>
  <r>
    <n v="0"/>
    <s v="P0004"/>
    <s v="Product04"/>
    <s v="Category01"/>
    <s v="Lt"/>
    <n v="44"/>
    <n v="48.84"/>
    <n v="616"/>
    <n v="683.76"/>
    <x v="0"/>
    <n v="9"/>
    <n v="2021"/>
  </r>
  <r>
    <n v="0"/>
    <s v="P0005"/>
    <s v="Product05"/>
    <s v="Category01"/>
    <s v="Ft"/>
    <n v="133"/>
    <n v="155.61000000000001"/>
    <n v="1064"/>
    <n v="1244.8800000000001"/>
    <x v="2"/>
    <n v="9"/>
    <n v="2021"/>
  </r>
  <r>
    <n v="0"/>
    <s v="P0006"/>
    <s v="Product06"/>
    <s v="Category01"/>
    <s v="Kg"/>
    <n v="75"/>
    <n v="85.5"/>
    <n v="525"/>
    <n v="598.5"/>
    <x v="3"/>
    <n v="9"/>
    <n v="2021"/>
  </r>
  <r>
    <n v="0"/>
    <s v="P0007"/>
    <s v="Product07"/>
    <s v="Category01"/>
    <s v="Lt"/>
    <n v="43"/>
    <n v="47.730000000000004"/>
    <n v="645"/>
    <n v="715.95"/>
    <x v="3"/>
    <n v="9"/>
    <n v="2021"/>
  </r>
  <r>
    <n v="0"/>
    <s v="P0008"/>
    <s v="Product08"/>
    <s v="Category01"/>
    <s v="Kg"/>
    <n v="83"/>
    <n v="94.62"/>
    <n v="83"/>
    <n v="94.62"/>
    <x v="15"/>
    <n v="9"/>
    <n v="2021"/>
  </r>
  <r>
    <n v="0"/>
    <s v="P0009"/>
    <s v="Product09"/>
    <s v="Category01"/>
    <s v="No."/>
    <n v="6"/>
    <n v="7.8599999999999994"/>
    <n v="30"/>
    <n v="39.299999999999997"/>
    <x v="20"/>
    <n v="9"/>
    <n v="2021"/>
  </r>
  <r>
    <n v="0"/>
    <s v="P0010"/>
    <s v="Product10"/>
    <s v="Category02"/>
    <s v="Ft"/>
    <n v="148"/>
    <n v="164.28"/>
    <n v="592"/>
    <n v="657.12"/>
    <x v="4"/>
    <n v="9"/>
    <n v="2021"/>
  </r>
  <r>
    <n v="0"/>
    <s v="P0011"/>
    <s v="Product11"/>
    <s v="Category02"/>
    <s v="Lt"/>
    <n v="44"/>
    <n v="48.4"/>
    <n v="264"/>
    <n v="290.39999999999998"/>
    <x v="26"/>
    <n v="9"/>
    <n v="2021"/>
  </r>
  <r>
    <n v="0"/>
    <s v="P0012"/>
    <s v="Product12"/>
    <s v="Category02"/>
    <s v="Kg"/>
    <n v="73"/>
    <n v="94.17"/>
    <n v="657"/>
    <n v="847.53"/>
    <x v="26"/>
    <n v="9"/>
    <n v="2021"/>
  </r>
  <r>
    <n v="0"/>
    <s v="P0013"/>
    <s v="Product13"/>
    <s v="Category02"/>
    <s v="Kg"/>
    <n v="112"/>
    <n v="122.08"/>
    <n v="224"/>
    <n v="244.16"/>
    <x v="26"/>
    <n v="9"/>
    <n v="2021"/>
  </r>
  <r>
    <n v="0"/>
    <s v="P0014"/>
    <s v="Product14"/>
    <s v="Category02"/>
    <s v="Kg"/>
    <n v="112"/>
    <n v="146.72"/>
    <n v="672"/>
    <n v="880.31999999999994"/>
    <x v="5"/>
    <n v="9"/>
    <n v="2021"/>
  </r>
  <r>
    <n v="0"/>
    <s v="P0015"/>
    <s v="Product15"/>
    <s v="Category02"/>
    <s v="No."/>
    <n v="12"/>
    <n v="15.719999999999999"/>
    <n v="84"/>
    <n v="110.03999999999999"/>
    <x v="22"/>
    <n v="9"/>
    <n v="2021"/>
  </r>
  <r>
    <n v="0"/>
    <s v="P0016"/>
    <s v="Product16"/>
    <s v="Category02"/>
    <s v="No."/>
    <n v="13"/>
    <n v="16.64"/>
    <n v="78"/>
    <n v="99.84"/>
    <x v="17"/>
    <n v="9"/>
    <n v="2021"/>
  </r>
  <r>
    <n v="0"/>
    <s v="P0017"/>
    <s v="Product17"/>
    <s v="Category02"/>
    <s v="Ft"/>
    <n v="134"/>
    <n v="156.78"/>
    <n v="1876"/>
    <n v="2194.92"/>
    <x v="17"/>
    <n v="9"/>
    <n v="2021"/>
  </r>
  <r>
    <n v="0"/>
    <s v="P0018"/>
    <s v="Product18"/>
    <s v="Category02"/>
    <s v="No."/>
    <n v="37"/>
    <n v="49.21"/>
    <n v="259"/>
    <n v="344.47"/>
    <x v="10"/>
    <n v="9"/>
    <n v="2021"/>
  </r>
  <r>
    <n v="0"/>
    <s v="P0019"/>
    <s v="Product19"/>
    <s v="Category02"/>
    <s v="Ft"/>
    <n v="150"/>
    <n v="210"/>
    <n v="300"/>
    <n v="420"/>
    <x v="18"/>
    <n v="9"/>
    <n v="2021"/>
  </r>
  <r>
    <n v="0"/>
    <s v="P0020"/>
    <s v="Product20"/>
    <s v="Category03"/>
    <s v="Lt"/>
    <n v="61"/>
    <n v="76.25"/>
    <n v="244"/>
    <n v="305"/>
    <x v="18"/>
    <n v="9"/>
    <n v="2021"/>
  </r>
  <r>
    <n v="0"/>
    <s v="P0021"/>
    <s v="Product21"/>
    <s v="Category03"/>
    <s v="Ft"/>
    <n v="126"/>
    <n v="162.54"/>
    <n v="1512"/>
    <n v="1950.48"/>
    <x v="19"/>
    <n v="9"/>
    <n v="2021"/>
  </r>
  <r>
    <n v="0"/>
    <s v="P0022"/>
    <s v="Product22"/>
    <s v="Category03"/>
    <s v="Ft"/>
    <n v="121"/>
    <n v="141.57"/>
    <n v="847"/>
    <n v="990.99"/>
    <x v="19"/>
    <n v="9"/>
    <n v="2021"/>
  </r>
  <r>
    <n v="0"/>
    <s v="P0023"/>
    <s v="Product23"/>
    <s v="Category03"/>
    <s v="Ft"/>
    <n v="141"/>
    <n v="149.46"/>
    <n v="141"/>
    <n v="149.46"/>
    <x v="13"/>
    <n v="9"/>
    <n v="2021"/>
  </r>
  <r>
    <n v="0"/>
    <s v="P0024"/>
    <s v="Product24"/>
    <s v="Category03"/>
    <s v="Ft"/>
    <n v="144"/>
    <n v="156.96"/>
    <n v="1296"/>
    <n v="1412.64"/>
    <x v="24"/>
    <n v="9"/>
    <n v="2021"/>
  </r>
  <r>
    <n v="0"/>
    <s v="P0025"/>
    <s v="Product25"/>
    <s v="Category03"/>
    <s v="No."/>
    <n v="7"/>
    <n v="8.33"/>
    <n v="35"/>
    <n v="41.65"/>
    <x v="24"/>
    <n v="9"/>
    <n v="2021"/>
  </r>
  <r>
    <n v="0"/>
    <s v="P0026"/>
    <s v="Product26"/>
    <s v="Category04"/>
    <s v="No."/>
    <n v="18"/>
    <n v="24.66"/>
    <n v="252"/>
    <n v="345.24"/>
    <x v="0"/>
    <n v="10"/>
    <n v="2021"/>
  </r>
  <r>
    <n v="0"/>
    <s v="P0027"/>
    <s v="Product27"/>
    <s v="Category04"/>
    <s v="Lt"/>
    <n v="48"/>
    <n v="57.120000000000005"/>
    <n v="720"/>
    <n v="856.80000000000007"/>
    <x v="1"/>
    <n v="10"/>
    <n v="2021"/>
  </r>
  <r>
    <n v="0"/>
    <s v="P0028"/>
    <s v="Product28"/>
    <s v="Category04"/>
    <s v="No."/>
    <n v="37"/>
    <n v="41.81"/>
    <n v="333"/>
    <n v="376.29"/>
    <x v="2"/>
    <n v="10"/>
    <n v="2021"/>
  </r>
  <r>
    <n v="0"/>
    <s v="P0029"/>
    <s v="Product29"/>
    <s v="Category04"/>
    <s v="Lt"/>
    <n v="47"/>
    <n v="53.11"/>
    <n v="47"/>
    <n v="53.11"/>
    <x v="16"/>
    <n v="10"/>
    <n v="2021"/>
  </r>
  <r>
    <n v="0"/>
    <s v="P0030"/>
    <s v="Product30"/>
    <s v="Category04"/>
    <s v="Ft"/>
    <n v="148"/>
    <n v="201.28"/>
    <n v="1776"/>
    <n v="2415.36"/>
    <x v="16"/>
    <n v="10"/>
    <n v="2021"/>
  </r>
  <r>
    <n v="0"/>
    <s v="P0031"/>
    <s v="Product31"/>
    <s v="Category04"/>
    <s v="Kg"/>
    <n v="93"/>
    <n v="104.16"/>
    <n v="558"/>
    <n v="624.96"/>
    <x v="20"/>
    <n v="10"/>
    <n v="2021"/>
  </r>
  <r>
    <n v="0"/>
    <s v="P0032"/>
    <s v="Product32"/>
    <s v="Category04"/>
    <s v="Kg"/>
    <n v="89"/>
    <n v="117.48"/>
    <n v="445"/>
    <n v="587.4"/>
    <x v="4"/>
    <n v="10"/>
    <n v="2021"/>
  </r>
  <r>
    <n v="0"/>
    <s v="P0033"/>
    <s v="Product33"/>
    <s v="Category04"/>
    <s v="Kg"/>
    <n v="95"/>
    <n v="119.7"/>
    <n v="1045"/>
    <n v="1316.7"/>
    <x v="4"/>
    <n v="10"/>
    <n v="2021"/>
  </r>
  <r>
    <n v="0"/>
    <s v="P0034"/>
    <s v="Product34"/>
    <s v="Category04"/>
    <s v="Lt"/>
    <n v="55"/>
    <n v="58.3"/>
    <n v="770"/>
    <n v="816.19999999999993"/>
    <x v="26"/>
    <n v="10"/>
    <n v="2021"/>
  </r>
  <r>
    <n v="0"/>
    <s v="P0035"/>
    <s v="Product35"/>
    <s v="Category04"/>
    <s v="No."/>
    <n v="5"/>
    <n v="6.7"/>
    <n v="75"/>
    <n v="100.5"/>
    <x v="5"/>
    <n v="10"/>
    <n v="2021"/>
  </r>
  <r>
    <n v="0"/>
    <s v="P0036"/>
    <s v="Product36"/>
    <s v="Category04"/>
    <s v="Kg"/>
    <n v="90"/>
    <n v="96.3"/>
    <n v="720"/>
    <n v="770.4"/>
    <x v="6"/>
    <n v="10"/>
    <n v="2021"/>
  </r>
  <r>
    <n v="0"/>
    <s v="P0037"/>
    <s v="Product37"/>
    <s v="Category05"/>
    <s v="Kg"/>
    <n v="67"/>
    <n v="85.76"/>
    <n v="871"/>
    <n v="1114.8800000000001"/>
    <x v="30"/>
    <n v="10"/>
    <n v="2021"/>
  </r>
  <r>
    <n v="0"/>
    <s v="P0038"/>
    <s v="Product38"/>
    <s v="Category05"/>
    <s v="Kg"/>
    <n v="72"/>
    <n v="79.92"/>
    <n v="432"/>
    <n v="479.52"/>
    <x v="7"/>
    <n v="10"/>
    <n v="2021"/>
  </r>
  <r>
    <n v="0"/>
    <s v="P0039"/>
    <s v="Product39"/>
    <s v="Category05"/>
    <s v="No."/>
    <n v="37"/>
    <n v="42.55"/>
    <n v="481"/>
    <n v="553.15"/>
    <x v="7"/>
    <n v="10"/>
    <n v="2021"/>
  </r>
  <r>
    <n v="0"/>
    <s v="P0040"/>
    <s v="Product40"/>
    <s v="Category05"/>
    <s v="Kg"/>
    <n v="90"/>
    <n v="115.2"/>
    <n v="630"/>
    <n v="806.4"/>
    <x v="18"/>
    <n v="10"/>
    <n v="2021"/>
  </r>
  <r>
    <n v="0"/>
    <s v="P0041"/>
    <s v="Product41"/>
    <s v="Category05"/>
    <s v="Ft"/>
    <n v="138"/>
    <n v="173.88"/>
    <n v="1794"/>
    <n v="2260.44"/>
    <x v="18"/>
    <n v="10"/>
    <n v="2021"/>
  </r>
  <r>
    <n v="0"/>
    <s v="P0042"/>
    <s v="Product42"/>
    <s v="Category05"/>
    <s v="Ft"/>
    <n v="120"/>
    <n v="162"/>
    <n v="120"/>
    <n v="162"/>
    <x v="18"/>
    <n v="10"/>
    <n v="2021"/>
  </r>
  <r>
    <n v="0"/>
    <s v="P0043"/>
    <s v="Product43"/>
    <s v="Category05"/>
    <s v="Kg"/>
    <n v="67"/>
    <n v="83.08"/>
    <n v="201"/>
    <n v="249.24"/>
    <x v="27"/>
    <n v="10"/>
    <n v="2021"/>
  </r>
  <r>
    <n v="0"/>
    <s v="P0044"/>
    <s v="Product44"/>
    <s v="Category05"/>
    <s v="Kg"/>
    <n v="76"/>
    <n v="82.08"/>
    <n v="684"/>
    <n v="738.72"/>
    <x v="11"/>
    <n v="10"/>
    <n v="2021"/>
  </r>
  <r>
    <n v="0"/>
    <s v="P0045"/>
    <s v="Product45"/>
    <s v="Category05"/>
    <s v="Kg"/>
    <n v="50"/>
    <n v="62"/>
    <n v="300"/>
    <n v="372"/>
    <x v="12"/>
    <n v="10"/>
    <n v="2021"/>
  </r>
  <r>
    <n v="0"/>
    <s v="P0001"/>
    <s v="Product01"/>
    <s v="Category01"/>
    <s v="Kg"/>
    <n v="98"/>
    <n v="103.88"/>
    <n v="98"/>
    <n v="103.88"/>
    <x v="14"/>
    <n v="10"/>
    <n v="2021"/>
  </r>
  <r>
    <n v="0"/>
    <s v="P0002"/>
    <s v="Product02"/>
    <s v="Category01"/>
    <s v="Kg"/>
    <n v="105"/>
    <n v="142.80000000000001"/>
    <n v="1470"/>
    <n v="1999.2000000000003"/>
    <x v="28"/>
    <n v="10"/>
    <n v="2021"/>
  </r>
  <r>
    <n v="0"/>
    <s v="P0003"/>
    <s v="Product03"/>
    <s v="Category01"/>
    <s v="Kg"/>
    <n v="71"/>
    <n v="80.94"/>
    <n v="426"/>
    <n v="485.64"/>
    <x v="25"/>
    <n v="10"/>
    <n v="2021"/>
  </r>
  <r>
    <n v="0"/>
    <s v="P0004"/>
    <s v="Product04"/>
    <s v="Category01"/>
    <s v="Lt"/>
    <n v="44"/>
    <n v="48.84"/>
    <n v="528"/>
    <n v="586.08000000000004"/>
    <x v="2"/>
    <n v="11"/>
    <n v="2021"/>
  </r>
  <r>
    <n v="0"/>
    <s v="P0005"/>
    <s v="Product05"/>
    <s v="Category01"/>
    <s v="Ft"/>
    <n v="133"/>
    <n v="155.61000000000001"/>
    <n v="1330"/>
    <n v="1556.1000000000001"/>
    <x v="16"/>
    <n v="11"/>
    <n v="2021"/>
  </r>
  <r>
    <n v="0"/>
    <s v="P0006"/>
    <s v="Product06"/>
    <s v="Category01"/>
    <s v="Kg"/>
    <n v="75"/>
    <n v="85.5"/>
    <n v="1125"/>
    <n v="1282.5"/>
    <x v="21"/>
    <n v="11"/>
    <n v="2021"/>
  </r>
  <r>
    <n v="0"/>
    <s v="P0007"/>
    <s v="Product07"/>
    <s v="Category01"/>
    <s v="Lt"/>
    <n v="43"/>
    <n v="47.730000000000004"/>
    <n v="258"/>
    <n v="286.38"/>
    <x v="26"/>
    <n v="11"/>
    <n v="2021"/>
  </r>
  <r>
    <n v="0"/>
    <s v="P0008"/>
    <s v="Product08"/>
    <s v="Category01"/>
    <s v="Kg"/>
    <n v="83"/>
    <n v="94.62"/>
    <n v="996"/>
    <n v="1135.44"/>
    <x v="5"/>
    <n v="11"/>
    <n v="2021"/>
  </r>
  <r>
    <n v="0"/>
    <s v="P0009"/>
    <s v="Product09"/>
    <s v="Category01"/>
    <s v="No."/>
    <n v="6"/>
    <n v="7.8599999999999994"/>
    <n v="18"/>
    <n v="23.58"/>
    <x v="6"/>
    <n v="11"/>
    <n v="2021"/>
  </r>
  <r>
    <n v="0"/>
    <s v="P0010"/>
    <s v="Product10"/>
    <s v="Category02"/>
    <s v="Ft"/>
    <n v="148"/>
    <n v="164.28"/>
    <n v="2072"/>
    <n v="2299.92"/>
    <x v="9"/>
    <n v="11"/>
    <n v="2021"/>
  </r>
  <r>
    <n v="0"/>
    <s v="P0011"/>
    <s v="Product11"/>
    <s v="Category02"/>
    <s v="Lt"/>
    <n v="44"/>
    <n v="48.4"/>
    <n v="484"/>
    <n v="532.4"/>
    <x v="9"/>
    <n v="11"/>
    <n v="2021"/>
  </r>
  <r>
    <n v="0"/>
    <s v="P0012"/>
    <s v="Product12"/>
    <s v="Category02"/>
    <s v="Kg"/>
    <n v="73"/>
    <n v="94.17"/>
    <n v="73"/>
    <n v="94.17"/>
    <x v="10"/>
    <n v="11"/>
    <n v="2021"/>
  </r>
  <r>
    <n v="0"/>
    <s v="P0013"/>
    <s v="Product13"/>
    <s v="Category02"/>
    <s v="Kg"/>
    <n v="112"/>
    <n v="122.08"/>
    <n v="112"/>
    <n v="122.08"/>
    <x v="10"/>
    <n v="11"/>
    <n v="2021"/>
  </r>
  <r>
    <n v="0"/>
    <s v="P0014"/>
    <s v="Product14"/>
    <s v="Category02"/>
    <s v="Kg"/>
    <n v="112"/>
    <n v="146.72"/>
    <n v="896"/>
    <n v="1173.76"/>
    <x v="13"/>
    <n v="11"/>
    <n v="2021"/>
  </r>
  <r>
    <n v="0"/>
    <s v="P0015"/>
    <s v="Product15"/>
    <s v="Category02"/>
    <s v="No."/>
    <n v="12"/>
    <n v="15.719999999999999"/>
    <n v="24"/>
    <n v="31.439999999999998"/>
    <x v="14"/>
    <n v="11"/>
    <n v="2021"/>
  </r>
  <r>
    <n v="0"/>
    <s v="P0016"/>
    <s v="Product16"/>
    <s v="Category02"/>
    <s v="No."/>
    <n v="13"/>
    <n v="16.64"/>
    <n v="195"/>
    <n v="249.60000000000002"/>
    <x v="24"/>
    <n v="11"/>
    <n v="2021"/>
  </r>
  <r>
    <n v="0"/>
    <s v="P0017"/>
    <s v="Product17"/>
    <s v="Category02"/>
    <s v="Ft"/>
    <n v="134"/>
    <n v="156.78"/>
    <n v="1340"/>
    <n v="1567.8"/>
    <x v="1"/>
    <n v="12"/>
    <n v="2021"/>
  </r>
  <r>
    <n v="0"/>
    <s v="P0018"/>
    <s v="Product18"/>
    <s v="Category02"/>
    <s v="No."/>
    <n v="37"/>
    <n v="49.21"/>
    <n v="74"/>
    <n v="98.42"/>
    <x v="2"/>
    <n v="12"/>
    <n v="2021"/>
  </r>
  <r>
    <n v="0"/>
    <s v="P0019"/>
    <s v="Product19"/>
    <s v="Category02"/>
    <s v="Ft"/>
    <n v="150"/>
    <n v="210"/>
    <n v="1200"/>
    <n v="1680"/>
    <x v="2"/>
    <n v="12"/>
    <n v="2021"/>
  </r>
  <r>
    <n v="0"/>
    <s v="P0020"/>
    <s v="Product20"/>
    <s v="Category03"/>
    <s v="Lt"/>
    <n v="61"/>
    <n v="76.25"/>
    <n v="915"/>
    <n v="1143.75"/>
    <x v="15"/>
    <n v="12"/>
    <n v="2021"/>
  </r>
  <r>
    <n v="0"/>
    <s v="P0021"/>
    <s v="Product21"/>
    <s v="Category03"/>
    <s v="Ft"/>
    <n v="126"/>
    <n v="162.54"/>
    <n v="126"/>
    <n v="162.54"/>
    <x v="15"/>
    <n v="12"/>
    <n v="2021"/>
  </r>
  <r>
    <n v="0"/>
    <s v="P0022"/>
    <s v="Product22"/>
    <s v="Category03"/>
    <s v="Ft"/>
    <n v="121"/>
    <n v="141.57"/>
    <n v="968"/>
    <n v="1132.56"/>
    <x v="20"/>
    <n v="12"/>
    <n v="2021"/>
  </r>
  <r>
    <n v="0"/>
    <s v="P0023"/>
    <s v="Product23"/>
    <s v="Category03"/>
    <s v="Ft"/>
    <n v="141"/>
    <n v="149.46"/>
    <n v="1974"/>
    <n v="2092.44"/>
    <x v="21"/>
    <n v="12"/>
    <n v="2021"/>
  </r>
  <r>
    <n v="0"/>
    <s v="P0024"/>
    <s v="Product24"/>
    <s v="Category03"/>
    <s v="Ft"/>
    <n v="144"/>
    <n v="156.96"/>
    <n v="576"/>
    <n v="627.84"/>
    <x v="29"/>
    <n v="12"/>
    <n v="2021"/>
  </r>
  <r>
    <n v="0"/>
    <s v="P0025"/>
    <s v="Product25"/>
    <s v="Category03"/>
    <s v="No."/>
    <n v="7"/>
    <n v="8.33"/>
    <n v="14"/>
    <n v="16.66"/>
    <x v="7"/>
    <n v="12"/>
    <n v="2021"/>
  </r>
  <r>
    <n v="0"/>
    <s v="P0026"/>
    <s v="Product26"/>
    <s v="Category04"/>
    <s v="No."/>
    <n v="18"/>
    <n v="24.66"/>
    <n v="144"/>
    <n v="197.28"/>
    <x v="7"/>
    <n v="12"/>
    <n v="2021"/>
  </r>
  <r>
    <n v="0"/>
    <s v="P0027"/>
    <s v="Product27"/>
    <s v="Category04"/>
    <s v="Lt"/>
    <n v="48"/>
    <n v="57.120000000000005"/>
    <n v="576"/>
    <n v="685.44"/>
    <x v="8"/>
    <n v="12"/>
    <n v="2021"/>
  </r>
  <r>
    <n v="0"/>
    <s v="P0028"/>
    <s v="Product28"/>
    <s v="Category04"/>
    <s v="No."/>
    <n v="37"/>
    <n v="41.81"/>
    <n v="111"/>
    <n v="125.43"/>
    <x v="8"/>
    <n v="12"/>
    <n v="2021"/>
  </r>
  <r>
    <n v="0"/>
    <s v="P0029"/>
    <s v="Product29"/>
    <s v="Category04"/>
    <s v="Lt"/>
    <n v="47"/>
    <n v="53.11"/>
    <n v="470"/>
    <n v="531.1"/>
    <x v="8"/>
    <n v="12"/>
    <n v="2021"/>
  </r>
  <r>
    <n v="0"/>
    <s v="P0030"/>
    <s v="Product30"/>
    <s v="Category04"/>
    <s v="Ft"/>
    <n v="148"/>
    <n v="201.28"/>
    <n v="2072"/>
    <n v="2817.92"/>
    <x v="9"/>
    <n v="12"/>
    <n v="2021"/>
  </r>
  <r>
    <n v="0"/>
    <s v="P0031"/>
    <s v="Product31"/>
    <s v="Category04"/>
    <s v="Kg"/>
    <n v="93"/>
    <n v="104.16"/>
    <n v="930"/>
    <n v="1041.5999999999999"/>
    <x v="10"/>
    <n v="12"/>
    <n v="2021"/>
  </r>
  <r>
    <n v="0"/>
    <s v="P0032"/>
    <s v="Product32"/>
    <s v="Category04"/>
    <s v="Kg"/>
    <n v="89"/>
    <n v="117.48"/>
    <n v="712"/>
    <n v="939.84"/>
    <x v="27"/>
    <n v="12"/>
    <n v="2021"/>
  </r>
  <r>
    <n v="0"/>
    <s v="P0033"/>
    <s v="Product33"/>
    <s v="Category04"/>
    <s v="Kg"/>
    <n v="95"/>
    <n v="119.7"/>
    <n v="760"/>
    <n v="957.6"/>
    <x v="27"/>
    <n v="12"/>
    <n v="2021"/>
  </r>
  <r>
    <n v="0"/>
    <s v="P0034"/>
    <s v="Product34"/>
    <s v="Category04"/>
    <s v="Lt"/>
    <n v="55"/>
    <n v="58.3"/>
    <n v="770"/>
    <n v="816.19999999999993"/>
    <x v="12"/>
    <n v="12"/>
    <n v="2021"/>
  </r>
  <r>
    <n v="0"/>
    <s v="P0035"/>
    <s v="Product35"/>
    <s v="Category04"/>
    <s v="No."/>
    <n v="5"/>
    <n v="6.7"/>
    <n v="70"/>
    <n v="93.8"/>
    <x v="13"/>
    <n v="12"/>
    <n v="2021"/>
  </r>
  <r>
    <n v="0"/>
    <s v="P0036"/>
    <s v="Product36"/>
    <s v="Category04"/>
    <s v="Kg"/>
    <n v="90"/>
    <n v="96.3"/>
    <n v="540"/>
    <n v="577.79999999999995"/>
    <x v="14"/>
    <n v="12"/>
    <n v="2021"/>
  </r>
  <r>
    <n v="0"/>
    <s v="P0037"/>
    <s v="Product37"/>
    <s v="Category05"/>
    <s v="Kg"/>
    <n v="67"/>
    <n v="85.76"/>
    <n v="871"/>
    <n v="1114.8800000000001"/>
    <x v="24"/>
    <n v="12"/>
    <n v="2021"/>
  </r>
  <r>
    <n v="0"/>
    <s v="P0038"/>
    <s v="Product38"/>
    <s v="Category05"/>
    <s v="Kg"/>
    <n v="72"/>
    <n v="79.92"/>
    <n v="72"/>
    <n v="79.92"/>
    <x v="0"/>
    <n v="1"/>
    <n v="2022"/>
  </r>
  <r>
    <n v="0"/>
    <s v="P0039"/>
    <s v="Product39"/>
    <s v="Category05"/>
    <s v="No."/>
    <n v="37"/>
    <n v="42.55"/>
    <n v="259"/>
    <n v="297.84999999999997"/>
    <x v="1"/>
    <n v="1"/>
    <n v="2022"/>
  </r>
  <r>
    <n v="0"/>
    <s v="P0040"/>
    <s v="Product40"/>
    <s v="Category05"/>
    <s v="Kg"/>
    <n v="90"/>
    <n v="115.2"/>
    <n v="180"/>
    <n v="230.4"/>
    <x v="1"/>
    <n v="1"/>
    <n v="2022"/>
  </r>
  <r>
    <n v="0"/>
    <s v="P0041"/>
    <s v="Product41"/>
    <s v="Category05"/>
    <s v="Ft"/>
    <n v="138"/>
    <n v="173.88"/>
    <n v="138"/>
    <n v="173.88"/>
    <x v="1"/>
    <n v="1"/>
    <n v="2022"/>
  </r>
  <r>
    <n v="0"/>
    <s v="P0042"/>
    <s v="Product42"/>
    <s v="Category05"/>
    <s v="Ft"/>
    <n v="120"/>
    <n v="162"/>
    <n v="1080"/>
    <n v="1458"/>
    <x v="2"/>
    <n v="1"/>
    <n v="2022"/>
  </r>
  <r>
    <n v="0"/>
    <s v="P0043"/>
    <s v="Product43"/>
    <s v="Category05"/>
    <s v="Kg"/>
    <n v="67"/>
    <n v="83.08"/>
    <n v="536"/>
    <n v="664.64"/>
    <x v="3"/>
    <n v="1"/>
    <n v="2022"/>
  </r>
  <r>
    <n v="0"/>
    <s v="P0044"/>
    <s v="Product44"/>
    <s v="Category05"/>
    <s v="Kg"/>
    <n v="76"/>
    <n v="82.08"/>
    <n v="76"/>
    <n v="82.08"/>
    <x v="3"/>
    <n v="1"/>
    <n v="2022"/>
  </r>
  <r>
    <n v="0"/>
    <s v="P0045"/>
    <s v="Product45"/>
    <s v="Category05"/>
    <s v="Kg"/>
    <n v="50"/>
    <n v="62"/>
    <n v="600"/>
    <n v="744"/>
    <x v="4"/>
    <n v="1"/>
    <n v="2022"/>
  </r>
  <r>
    <n v="0"/>
    <s v="P0001"/>
    <s v="Product01"/>
    <s v="Category01"/>
    <s v="Kg"/>
    <n v="98"/>
    <n v="103.88"/>
    <n v="1372"/>
    <n v="1454.32"/>
    <x v="26"/>
    <n v="1"/>
    <n v="2022"/>
  </r>
  <r>
    <n v="0"/>
    <s v="P0002"/>
    <s v="Product02"/>
    <s v="Category01"/>
    <s v="Kg"/>
    <n v="105"/>
    <n v="142.80000000000001"/>
    <n v="210"/>
    <n v="285.60000000000002"/>
    <x v="5"/>
    <n v="1"/>
    <n v="2022"/>
  </r>
  <r>
    <n v="0"/>
    <s v="P0003"/>
    <s v="Product03"/>
    <s v="Category01"/>
    <s v="Kg"/>
    <n v="71"/>
    <n v="80.94"/>
    <n v="426"/>
    <n v="485.64"/>
    <x v="22"/>
    <n v="1"/>
    <n v="2022"/>
  </r>
  <r>
    <n v="0"/>
    <s v="P0004"/>
    <s v="Product04"/>
    <s v="Category01"/>
    <s v="Lt"/>
    <n v="44"/>
    <n v="48.84"/>
    <n v="616"/>
    <n v="683.76"/>
    <x v="29"/>
    <n v="1"/>
    <n v="2022"/>
  </r>
  <r>
    <n v="0"/>
    <s v="P0005"/>
    <s v="Product05"/>
    <s v="Category01"/>
    <s v="Ft"/>
    <n v="133"/>
    <n v="155.61000000000001"/>
    <n v="1330"/>
    <n v="1556.1000000000001"/>
    <x v="17"/>
    <n v="1"/>
    <n v="2022"/>
  </r>
  <r>
    <n v="0"/>
    <s v="P0006"/>
    <s v="Product06"/>
    <s v="Category01"/>
    <s v="Kg"/>
    <n v="75"/>
    <n v="85.5"/>
    <n v="825"/>
    <n v="940.5"/>
    <x v="23"/>
    <n v="1"/>
    <n v="2022"/>
  </r>
  <r>
    <n v="0"/>
    <s v="P0007"/>
    <s v="Product07"/>
    <s v="Category01"/>
    <s v="Lt"/>
    <n v="43"/>
    <n v="47.730000000000004"/>
    <n v="172"/>
    <n v="190.92000000000002"/>
    <x v="30"/>
    <n v="1"/>
    <n v="2022"/>
  </r>
  <r>
    <n v="0"/>
    <s v="P0008"/>
    <s v="Product08"/>
    <s v="Category01"/>
    <s v="Kg"/>
    <n v="83"/>
    <n v="94.62"/>
    <n v="747"/>
    <n v="851.58"/>
    <x v="7"/>
    <n v="1"/>
    <n v="2022"/>
  </r>
  <r>
    <n v="0"/>
    <s v="P0009"/>
    <s v="Product09"/>
    <s v="Category01"/>
    <s v="No."/>
    <n v="6"/>
    <n v="7.8599999999999994"/>
    <n v="12"/>
    <n v="15.719999999999999"/>
    <x v="9"/>
    <n v="1"/>
    <n v="2022"/>
  </r>
  <r>
    <n v="0"/>
    <s v="P0010"/>
    <s v="Product10"/>
    <s v="Category02"/>
    <s v="Ft"/>
    <n v="148"/>
    <n v="164.28"/>
    <n v="1036"/>
    <n v="1149.96"/>
    <x v="9"/>
    <n v="1"/>
    <n v="2022"/>
  </r>
  <r>
    <n v="0"/>
    <s v="P0011"/>
    <s v="Product11"/>
    <s v="Category02"/>
    <s v="Lt"/>
    <n v="44"/>
    <n v="48.4"/>
    <n v="264"/>
    <n v="290.39999999999998"/>
    <x v="18"/>
    <n v="1"/>
    <n v="2022"/>
  </r>
  <r>
    <n v="0"/>
    <s v="P0012"/>
    <s v="Product12"/>
    <s v="Category02"/>
    <s v="Kg"/>
    <n v="73"/>
    <n v="94.17"/>
    <n v="365"/>
    <n v="470.85"/>
    <x v="19"/>
    <n v="1"/>
    <n v="2022"/>
  </r>
  <r>
    <n v="0"/>
    <s v="P0013"/>
    <s v="Product13"/>
    <s v="Category02"/>
    <s v="Kg"/>
    <n v="112"/>
    <n v="122.08"/>
    <n v="896"/>
    <n v="976.64"/>
    <x v="19"/>
    <n v="1"/>
    <n v="2022"/>
  </r>
  <r>
    <n v="0"/>
    <s v="P0014"/>
    <s v="Product14"/>
    <s v="Category02"/>
    <s v="Kg"/>
    <n v="112"/>
    <n v="146.72"/>
    <n v="1680"/>
    <n v="2200.8000000000002"/>
    <x v="27"/>
    <n v="1"/>
    <n v="2022"/>
  </r>
  <r>
    <n v="0"/>
    <s v="P0015"/>
    <s v="Product15"/>
    <s v="Category02"/>
    <s v="No."/>
    <n v="12"/>
    <n v="15.719999999999999"/>
    <n v="168"/>
    <n v="220.07999999999998"/>
    <x v="11"/>
    <n v="1"/>
    <n v="2022"/>
  </r>
  <r>
    <n v="0"/>
    <s v="P0016"/>
    <s v="Product16"/>
    <s v="Category02"/>
    <s v="No."/>
    <n v="13"/>
    <n v="16.64"/>
    <n v="143"/>
    <n v="183.04000000000002"/>
    <x v="14"/>
    <n v="1"/>
    <n v="2022"/>
  </r>
  <r>
    <n v="0"/>
    <s v="P0017"/>
    <s v="Product17"/>
    <s v="Category02"/>
    <s v="Ft"/>
    <n v="134"/>
    <n v="156.78"/>
    <n v="804"/>
    <n v="940.68000000000006"/>
    <x v="25"/>
    <n v="1"/>
    <n v="2022"/>
  </r>
  <r>
    <n v="0"/>
    <s v="P0018"/>
    <s v="Product18"/>
    <s v="Category02"/>
    <s v="No."/>
    <n v="37"/>
    <n v="49.21"/>
    <n v="333"/>
    <n v="442.89"/>
    <x v="25"/>
    <n v="1"/>
    <n v="2022"/>
  </r>
  <r>
    <n v="0"/>
    <s v="P0019"/>
    <s v="Product19"/>
    <s v="Category02"/>
    <s v="Ft"/>
    <n v="150"/>
    <n v="210"/>
    <n v="1350"/>
    <n v="1890"/>
    <x v="0"/>
    <n v="2"/>
    <n v="2022"/>
  </r>
  <r>
    <n v="0"/>
    <s v="P0020"/>
    <s v="Product20"/>
    <s v="Category03"/>
    <s v="Lt"/>
    <n v="61"/>
    <n v="76.25"/>
    <n v="488"/>
    <n v="610"/>
    <x v="2"/>
    <n v="2"/>
    <n v="2022"/>
  </r>
  <r>
    <n v="0"/>
    <s v="P0021"/>
    <s v="Product21"/>
    <s v="Category03"/>
    <s v="Ft"/>
    <n v="126"/>
    <n v="162.54"/>
    <n v="756"/>
    <n v="975.24"/>
    <x v="15"/>
    <n v="2"/>
    <n v="2022"/>
  </r>
  <r>
    <n v="0"/>
    <s v="P0022"/>
    <s v="Product22"/>
    <s v="Category03"/>
    <s v="Ft"/>
    <n v="121"/>
    <n v="141.57"/>
    <n v="726"/>
    <n v="849.42"/>
    <x v="16"/>
    <n v="2"/>
    <n v="2022"/>
  </r>
  <r>
    <n v="0"/>
    <s v="P0023"/>
    <s v="Product23"/>
    <s v="Category03"/>
    <s v="Ft"/>
    <n v="141"/>
    <n v="149.46"/>
    <n v="1551"/>
    <n v="1644.0600000000002"/>
    <x v="21"/>
    <n v="2"/>
    <n v="2022"/>
  </r>
  <r>
    <n v="0"/>
    <s v="P0024"/>
    <s v="Product24"/>
    <s v="Category03"/>
    <s v="Ft"/>
    <n v="144"/>
    <n v="156.96"/>
    <n v="432"/>
    <n v="470.88"/>
    <x v="21"/>
    <n v="2"/>
    <n v="2022"/>
  </r>
  <r>
    <n v="0"/>
    <s v="P0025"/>
    <s v="Product25"/>
    <s v="Category03"/>
    <s v="No."/>
    <n v="7"/>
    <n v="8.33"/>
    <n v="98"/>
    <n v="116.62"/>
    <x v="4"/>
    <n v="2"/>
    <n v="2022"/>
  </r>
  <r>
    <n v="0"/>
    <s v="P0026"/>
    <s v="Product26"/>
    <s v="Category04"/>
    <s v="No."/>
    <n v="18"/>
    <n v="24.66"/>
    <n v="234"/>
    <n v="320.58"/>
    <x v="6"/>
    <n v="2"/>
    <n v="2022"/>
  </r>
  <r>
    <n v="0"/>
    <s v="P0027"/>
    <s v="Product27"/>
    <s v="Category04"/>
    <s v="Lt"/>
    <n v="48"/>
    <n v="57.120000000000005"/>
    <n v="384"/>
    <n v="456.96000000000004"/>
    <x v="29"/>
    <n v="2"/>
    <n v="2022"/>
  </r>
  <r>
    <n v="0"/>
    <s v="P0028"/>
    <s v="Product28"/>
    <s v="Category04"/>
    <s v="No."/>
    <n v="37"/>
    <n v="41.81"/>
    <n v="111"/>
    <n v="125.43"/>
    <x v="29"/>
    <n v="2"/>
    <n v="2022"/>
  </r>
  <r>
    <n v="0"/>
    <s v="P0029"/>
    <s v="Product29"/>
    <s v="Category04"/>
    <s v="Lt"/>
    <n v="47"/>
    <n v="53.11"/>
    <n v="47"/>
    <n v="53.11"/>
    <x v="23"/>
    <n v="2"/>
    <n v="2022"/>
  </r>
  <r>
    <n v="0"/>
    <s v="P0030"/>
    <s v="Product30"/>
    <s v="Category04"/>
    <s v="Ft"/>
    <n v="148"/>
    <n v="201.28"/>
    <n v="1924"/>
    <n v="2616.64"/>
    <x v="8"/>
    <n v="2"/>
    <n v="2022"/>
  </r>
  <r>
    <n v="0"/>
    <s v="P0031"/>
    <s v="Product31"/>
    <s v="Category04"/>
    <s v="Kg"/>
    <n v="93"/>
    <n v="104.16"/>
    <n v="558"/>
    <n v="624.96"/>
    <x v="9"/>
    <n v="2"/>
    <n v="2022"/>
  </r>
  <r>
    <n v="0"/>
    <s v="P0032"/>
    <s v="Product32"/>
    <s v="Category04"/>
    <s v="Kg"/>
    <n v="89"/>
    <n v="117.48"/>
    <n v="534"/>
    <n v="704.88"/>
    <x v="19"/>
    <n v="2"/>
    <n v="2022"/>
  </r>
  <r>
    <n v="0"/>
    <s v="P0033"/>
    <s v="Product33"/>
    <s v="Category04"/>
    <s v="Kg"/>
    <n v="95"/>
    <n v="119.7"/>
    <n v="1425"/>
    <n v="1795.5"/>
    <x v="19"/>
    <n v="2"/>
    <n v="2022"/>
  </r>
  <r>
    <n v="0"/>
    <s v="P0034"/>
    <s v="Product34"/>
    <s v="Category04"/>
    <s v="Lt"/>
    <n v="55"/>
    <n v="58.3"/>
    <n v="440"/>
    <n v="466.4"/>
    <x v="19"/>
    <n v="2"/>
    <n v="2022"/>
  </r>
  <r>
    <n v="0"/>
    <s v="P0035"/>
    <s v="Product35"/>
    <s v="Category04"/>
    <s v="No."/>
    <n v="5"/>
    <n v="6.7"/>
    <n v="35"/>
    <n v="46.9"/>
    <x v="13"/>
    <n v="2"/>
    <n v="2022"/>
  </r>
  <r>
    <n v="0"/>
    <s v="P0036"/>
    <s v="Product36"/>
    <s v="Category04"/>
    <s v="Kg"/>
    <n v="90"/>
    <n v="96.3"/>
    <n v="1350"/>
    <n v="1444.5"/>
    <x v="13"/>
    <n v="2"/>
    <n v="2022"/>
  </r>
  <r>
    <n v="0"/>
    <s v="P0037"/>
    <s v="Product37"/>
    <s v="Category05"/>
    <s v="Kg"/>
    <n v="67"/>
    <n v="85.76"/>
    <n v="1005"/>
    <n v="1286.4000000000001"/>
    <x v="14"/>
    <n v="2"/>
    <n v="2022"/>
  </r>
  <r>
    <n v="0"/>
    <s v="P0038"/>
    <s v="Product38"/>
    <s v="Category05"/>
    <s v="Kg"/>
    <n v="72"/>
    <n v="79.92"/>
    <n v="936"/>
    <n v="1038.96"/>
    <x v="3"/>
    <n v="3"/>
    <n v="2022"/>
  </r>
  <r>
    <n v="0"/>
    <s v="P0039"/>
    <s v="Product39"/>
    <s v="Category05"/>
    <s v="No."/>
    <n v="37"/>
    <n v="42.55"/>
    <n v="74"/>
    <n v="85.1"/>
    <x v="16"/>
    <n v="3"/>
    <n v="2022"/>
  </r>
  <r>
    <n v="0"/>
    <s v="P0040"/>
    <s v="Product40"/>
    <s v="Category05"/>
    <s v="Kg"/>
    <n v="90"/>
    <n v="115.2"/>
    <n v="90"/>
    <n v="115.2"/>
    <x v="20"/>
    <n v="3"/>
    <n v="2022"/>
  </r>
  <r>
    <n v="0"/>
    <s v="P0041"/>
    <s v="Product41"/>
    <s v="Category05"/>
    <s v="Ft"/>
    <n v="138"/>
    <n v="173.88"/>
    <n v="828"/>
    <n v="1043.28"/>
    <x v="21"/>
    <n v="3"/>
    <n v="2022"/>
  </r>
  <r>
    <n v="0"/>
    <s v="P0042"/>
    <s v="Product42"/>
    <s v="Category05"/>
    <s v="Ft"/>
    <n v="120"/>
    <n v="162"/>
    <n v="360"/>
    <n v="486"/>
    <x v="4"/>
    <n v="3"/>
    <n v="2022"/>
  </r>
  <r>
    <n v="0"/>
    <s v="P0043"/>
    <s v="Product43"/>
    <s v="Category05"/>
    <s v="Kg"/>
    <n v="67"/>
    <n v="83.08"/>
    <n v="737"/>
    <n v="913.88"/>
    <x v="4"/>
    <n v="3"/>
    <n v="2022"/>
  </r>
  <r>
    <n v="0"/>
    <s v="P0044"/>
    <s v="Product44"/>
    <s v="Category05"/>
    <s v="Kg"/>
    <n v="76"/>
    <n v="82.08"/>
    <n v="912"/>
    <n v="984.96"/>
    <x v="26"/>
    <n v="3"/>
    <n v="2022"/>
  </r>
  <r>
    <n v="0"/>
    <s v="P0045"/>
    <s v="Product45"/>
    <s v="Category05"/>
    <s v="Kg"/>
    <n v="50"/>
    <n v="62"/>
    <n v="100"/>
    <n v="124"/>
    <x v="29"/>
    <n v="3"/>
    <n v="2022"/>
  </r>
  <r>
    <n v="0"/>
    <s v="P0001"/>
    <s v="Product01"/>
    <s v="Category01"/>
    <s v="Kg"/>
    <n v="98"/>
    <n v="103.88"/>
    <n v="1274"/>
    <n v="1350.44"/>
    <x v="29"/>
    <n v="3"/>
    <n v="2022"/>
  </r>
  <r>
    <n v="0"/>
    <s v="P0002"/>
    <s v="Product02"/>
    <s v="Category01"/>
    <s v="Kg"/>
    <n v="105"/>
    <n v="142.80000000000001"/>
    <n v="210"/>
    <n v="285.60000000000002"/>
    <x v="7"/>
    <n v="3"/>
    <n v="2022"/>
  </r>
  <r>
    <n v="0"/>
    <s v="P0003"/>
    <s v="Product03"/>
    <s v="Category01"/>
    <s v="Kg"/>
    <n v="71"/>
    <n v="80.94"/>
    <n v="710"/>
    <n v="809.4"/>
    <x v="7"/>
    <n v="3"/>
    <n v="2022"/>
  </r>
  <r>
    <n v="0"/>
    <s v="P0004"/>
    <s v="Product04"/>
    <s v="Category01"/>
    <s v="Lt"/>
    <n v="44"/>
    <n v="48.84"/>
    <n v="264"/>
    <n v="293.04000000000002"/>
    <x v="8"/>
    <n v="3"/>
    <n v="2022"/>
  </r>
  <r>
    <n v="0"/>
    <s v="P0005"/>
    <s v="Product05"/>
    <s v="Category01"/>
    <s v="Ft"/>
    <n v="133"/>
    <n v="155.61000000000001"/>
    <n v="1197"/>
    <n v="1400.4900000000002"/>
    <x v="19"/>
    <n v="3"/>
    <n v="2022"/>
  </r>
  <r>
    <n v="0"/>
    <s v="P0006"/>
    <s v="Product06"/>
    <s v="Category01"/>
    <s v="Kg"/>
    <n v="75"/>
    <n v="85.5"/>
    <n v="150"/>
    <n v="171"/>
    <x v="11"/>
    <n v="3"/>
    <n v="2022"/>
  </r>
  <r>
    <n v="0"/>
    <s v="P0007"/>
    <s v="Product07"/>
    <s v="Category01"/>
    <s v="Lt"/>
    <n v="43"/>
    <n v="47.730000000000004"/>
    <n v="473"/>
    <n v="525.03000000000009"/>
    <x v="11"/>
    <n v="3"/>
    <n v="2022"/>
  </r>
  <r>
    <n v="0"/>
    <s v="P0008"/>
    <s v="Product08"/>
    <s v="Category01"/>
    <s v="Kg"/>
    <n v="83"/>
    <n v="94.62"/>
    <n v="996"/>
    <n v="1135.44"/>
    <x v="28"/>
    <n v="3"/>
    <n v="2022"/>
  </r>
  <r>
    <n v="0"/>
    <s v="P0009"/>
    <s v="Product09"/>
    <s v="Category01"/>
    <s v="No."/>
    <n v="6"/>
    <n v="7.8599999999999994"/>
    <n v="78"/>
    <n v="102.17999999999999"/>
    <x v="24"/>
    <n v="3"/>
    <n v="2022"/>
  </r>
  <r>
    <n v="0"/>
    <s v="P0010"/>
    <s v="Product10"/>
    <s v="Category02"/>
    <s v="Ft"/>
    <n v="148"/>
    <n v="164.28"/>
    <n v="296"/>
    <n v="328.56"/>
    <x v="0"/>
    <n v="4"/>
    <n v="2022"/>
  </r>
  <r>
    <n v="0"/>
    <s v="P0011"/>
    <s v="Product11"/>
    <s v="Category02"/>
    <s v="Lt"/>
    <n v="44"/>
    <n v="48.4"/>
    <n v="132"/>
    <n v="145.19999999999999"/>
    <x v="1"/>
    <n v="4"/>
    <n v="2022"/>
  </r>
  <r>
    <n v="0"/>
    <s v="P0012"/>
    <s v="Product12"/>
    <s v="Category02"/>
    <s v="Kg"/>
    <n v="73"/>
    <n v="94.17"/>
    <n v="146"/>
    <n v="188.34"/>
    <x v="16"/>
    <n v="4"/>
    <n v="2022"/>
  </r>
  <r>
    <n v="0"/>
    <s v="P0013"/>
    <s v="Product13"/>
    <s v="Category02"/>
    <s v="Kg"/>
    <n v="112"/>
    <n v="122.08"/>
    <n v="784"/>
    <n v="854.56"/>
    <x v="20"/>
    <n v="4"/>
    <n v="2022"/>
  </r>
  <r>
    <n v="0"/>
    <s v="P0014"/>
    <s v="Product14"/>
    <s v="Category02"/>
    <s v="Kg"/>
    <n v="112"/>
    <n v="146.72"/>
    <n v="1344"/>
    <n v="1760.6399999999999"/>
    <x v="4"/>
    <n v="4"/>
    <n v="2022"/>
  </r>
  <r>
    <n v="0"/>
    <s v="P0015"/>
    <s v="Product15"/>
    <s v="Category02"/>
    <s v="No."/>
    <n v="12"/>
    <n v="15.719999999999999"/>
    <n v="108"/>
    <n v="141.47999999999999"/>
    <x v="4"/>
    <n v="4"/>
    <n v="2022"/>
  </r>
  <r>
    <n v="0"/>
    <s v="P0016"/>
    <s v="Product16"/>
    <s v="Category02"/>
    <s v="No."/>
    <n v="13"/>
    <n v="16.64"/>
    <n v="182"/>
    <n v="232.96"/>
    <x v="22"/>
    <n v="4"/>
    <n v="2022"/>
  </r>
  <r>
    <n v="0"/>
    <s v="P0017"/>
    <s v="Product17"/>
    <s v="Category02"/>
    <s v="Ft"/>
    <n v="134"/>
    <n v="156.78"/>
    <n v="1206"/>
    <n v="1411.02"/>
    <x v="7"/>
    <n v="4"/>
    <n v="2022"/>
  </r>
  <r>
    <n v="0"/>
    <s v="P0018"/>
    <s v="Product18"/>
    <s v="Category02"/>
    <s v="No."/>
    <n v="37"/>
    <n v="49.21"/>
    <n v="74"/>
    <n v="98.42"/>
    <x v="9"/>
    <n v="4"/>
    <n v="2022"/>
  </r>
  <r>
    <n v="0"/>
    <s v="P0019"/>
    <s v="Product19"/>
    <s v="Category02"/>
    <s v="Ft"/>
    <n v="150"/>
    <n v="210"/>
    <n v="600"/>
    <n v="840"/>
    <x v="9"/>
    <n v="4"/>
    <n v="2022"/>
  </r>
  <r>
    <n v="0"/>
    <s v="P0020"/>
    <s v="Product20"/>
    <s v="Category03"/>
    <s v="Lt"/>
    <n v="61"/>
    <n v="76.25"/>
    <n v="122"/>
    <n v="152.5"/>
    <x v="10"/>
    <n v="4"/>
    <n v="2022"/>
  </r>
  <r>
    <n v="0"/>
    <s v="P0021"/>
    <s v="Product21"/>
    <s v="Category03"/>
    <s v="Ft"/>
    <n v="126"/>
    <n v="162.54"/>
    <n v="1764"/>
    <n v="2275.56"/>
    <x v="10"/>
    <n v="4"/>
    <n v="2022"/>
  </r>
  <r>
    <n v="0"/>
    <s v="P0022"/>
    <s v="Product22"/>
    <s v="Category03"/>
    <s v="Ft"/>
    <n v="121"/>
    <n v="141.57"/>
    <n v="1815"/>
    <n v="2123.5499999999997"/>
    <x v="19"/>
    <n v="4"/>
    <n v="2022"/>
  </r>
  <r>
    <n v="0"/>
    <s v="P0023"/>
    <s v="Product23"/>
    <s v="Category03"/>
    <s v="Ft"/>
    <n v="141"/>
    <n v="149.46"/>
    <n v="564"/>
    <n v="597.84"/>
    <x v="27"/>
    <n v="4"/>
    <n v="2022"/>
  </r>
  <r>
    <n v="0"/>
    <s v="P0024"/>
    <s v="Product24"/>
    <s v="Category03"/>
    <s v="Ft"/>
    <n v="144"/>
    <n v="156.96"/>
    <n v="1296"/>
    <n v="1412.64"/>
    <x v="11"/>
    <n v="4"/>
    <n v="2022"/>
  </r>
  <r>
    <n v="0"/>
    <s v="P0025"/>
    <s v="Product25"/>
    <s v="Category03"/>
    <s v="No."/>
    <n v="7"/>
    <n v="8.33"/>
    <n v="56"/>
    <n v="66.64"/>
    <x v="11"/>
    <n v="4"/>
    <n v="2022"/>
  </r>
  <r>
    <n v="0"/>
    <s v="P0026"/>
    <s v="Product26"/>
    <s v="Category04"/>
    <s v="No."/>
    <n v="18"/>
    <n v="24.66"/>
    <n v="36"/>
    <n v="49.32"/>
    <x v="12"/>
    <n v="4"/>
    <n v="2022"/>
  </r>
  <r>
    <n v="0"/>
    <s v="P0027"/>
    <s v="Product27"/>
    <s v="Category04"/>
    <s v="Lt"/>
    <n v="48"/>
    <n v="57.120000000000005"/>
    <n v="672"/>
    <n v="799.68000000000006"/>
    <x v="14"/>
    <n v="4"/>
    <n v="2022"/>
  </r>
  <r>
    <n v="0"/>
    <s v="P0028"/>
    <s v="Product28"/>
    <s v="Category04"/>
    <s v="No."/>
    <n v="37"/>
    <n v="41.81"/>
    <n v="481"/>
    <n v="543.53"/>
    <x v="24"/>
    <n v="4"/>
    <n v="2022"/>
  </r>
  <r>
    <n v="0"/>
    <s v="P0029"/>
    <s v="Product29"/>
    <s v="Category04"/>
    <s v="Lt"/>
    <n v="47"/>
    <n v="53.11"/>
    <n v="376"/>
    <n v="424.88"/>
    <x v="24"/>
    <n v="4"/>
    <n v="2022"/>
  </r>
  <r>
    <n v="0"/>
    <s v="P0030"/>
    <s v="Product30"/>
    <s v="Category04"/>
    <s v="Ft"/>
    <n v="148"/>
    <n v="201.28"/>
    <n v="1332"/>
    <n v="1811.52"/>
    <x v="0"/>
    <n v="5"/>
    <n v="2022"/>
  </r>
  <r>
    <n v="0"/>
    <s v="P0031"/>
    <s v="Product31"/>
    <s v="Category04"/>
    <s v="Kg"/>
    <n v="93"/>
    <n v="104.16"/>
    <n v="558"/>
    <n v="624.96"/>
    <x v="0"/>
    <n v="5"/>
    <n v="2022"/>
  </r>
  <r>
    <n v="0"/>
    <s v="P0032"/>
    <s v="Product32"/>
    <s v="Category04"/>
    <s v="Kg"/>
    <n v="89"/>
    <n v="117.48"/>
    <n v="356"/>
    <n v="469.92"/>
    <x v="1"/>
    <n v="5"/>
    <n v="2022"/>
  </r>
  <r>
    <n v="0"/>
    <s v="P0033"/>
    <s v="Product33"/>
    <s v="Category04"/>
    <s v="Kg"/>
    <n v="95"/>
    <n v="119.7"/>
    <n v="950"/>
    <n v="1197"/>
    <x v="3"/>
    <n v="5"/>
    <n v="2022"/>
  </r>
  <r>
    <n v="0"/>
    <s v="P0034"/>
    <s v="Product34"/>
    <s v="Category04"/>
    <s v="Lt"/>
    <n v="55"/>
    <n v="58.3"/>
    <n v="385"/>
    <n v="408.09999999999997"/>
    <x v="16"/>
    <n v="5"/>
    <n v="2022"/>
  </r>
  <r>
    <n v="0"/>
    <s v="P0035"/>
    <s v="Product35"/>
    <s v="Category04"/>
    <s v="No."/>
    <n v="5"/>
    <n v="6.7"/>
    <n v="20"/>
    <n v="26.8"/>
    <x v="20"/>
    <n v="5"/>
    <n v="2022"/>
  </r>
  <r>
    <n v="0"/>
    <s v="P0036"/>
    <s v="Product36"/>
    <s v="Category04"/>
    <s v="Kg"/>
    <n v="90"/>
    <n v="96.3"/>
    <n v="90"/>
    <n v="96.3"/>
    <x v="20"/>
    <n v="5"/>
    <n v="2022"/>
  </r>
  <r>
    <n v="0"/>
    <s v="P0037"/>
    <s v="Product37"/>
    <s v="Category05"/>
    <s v="Kg"/>
    <n v="67"/>
    <n v="85.76"/>
    <n v="469"/>
    <n v="600.32000000000005"/>
    <x v="21"/>
    <n v="5"/>
    <n v="2022"/>
  </r>
  <r>
    <n v="0"/>
    <s v="P0038"/>
    <s v="Product38"/>
    <s v="Category05"/>
    <s v="Kg"/>
    <n v="72"/>
    <n v="79.92"/>
    <n v="864"/>
    <n v="959.04"/>
    <x v="4"/>
    <n v="5"/>
    <n v="2022"/>
  </r>
  <r>
    <n v="0"/>
    <s v="P0039"/>
    <s v="Product39"/>
    <s v="Category05"/>
    <s v="No."/>
    <n v="37"/>
    <n v="42.55"/>
    <n v="222"/>
    <n v="255.29999999999998"/>
    <x v="26"/>
    <n v="5"/>
    <n v="2022"/>
  </r>
  <r>
    <n v="0"/>
    <s v="P0040"/>
    <s v="Product40"/>
    <s v="Category05"/>
    <s v="Kg"/>
    <n v="90"/>
    <n v="115.2"/>
    <n v="630"/>
    <n v="806.4"/>
    <x v="6"/>
    <n v="5"/>
    <n v="2022"/>
  </r>
  <r>
    <n v="0"/>
    <s v="P0041"/>
    <s v="Product41"/>
    <s v="Category05"/>
    <s v="Ft"/>
    <n v="138"/>
    <n v="173.88"/>
    <n v="690"/>
    <n v="869.4"/>
    <x v="22"/>
    <n v="5"/>
    <n v="2022"/>
  </r>
  <r>
    <n v="0"/>
    <s v="P0042"/>
    <s v="Product42"/>
    <s v="Category05"/>
    <s v="Ft"/>
    <n v="120"/>
    <n v="162"/>
    <n v="1680"/>
    <n v="2268"/>
    <x v="29"/>
    <n v="5"/>
    <n v="2022"/>
  </r>
  <r>
    <n v="0"/>
    <s v="P0043"/>
    <s v="Product43"/>
    <s v="Category05"/>
    <s v="Kg"/>
    <n v="67"/>
    <n v="83.08"/>
    <n v="335"/>
    <n v="415.4"/>
    <x v="17"/>
    <n v="5"/>
    <n v="2022"/>
  </r>
  <r>
    <n v="0"/>
    <s v="P0044"/>
    <s v="Product44"/>
    <s v="Category05"/>
    <s v="Kg"/>
    <n v="76"/>
    <n v="82.08"/>
    <n v="988"/>
    <n v="1067.04"/>
    <x v="23"/>
    <n v="5"/>
    <n v="2022"/>
  </r>
  <r>
    <n v="0"/>
    <s v="P0045"/>
    <s v="Product45"/>
    <s v="Category05"/>
    <s v="Kg"/>
    <n v="50"/>
    <n v="62"/>
    <n v="650"/>
    <n v="806"/>
    <x v="23"/>
    <n v="5"/>
    <n v="2022"/>
  </r>
  <r>
    <n v="0"/>
    <s v="P0001"/>
    <s v="Product01"/>
    <s v="Category01"/>
    <s v="Kg"/>
    <n v="98"/>
    <n v="103.88"/>
    <n v="784"/>
    <n v="831.04"/>
    <x v="30"/>
    <n v="5"/>
    <n v="2022"/>
  </r>
  <r>
    <n v="0"/>
    <s v="P0002"/>
    <s v="Product02"/>
    <s v="Category01"/>
    <s v="Kg"/>
    <n v="105"/>
    <n v="142.80000000000001"/>
    <n v="420"/>
    <n v="571.20000000000005"/>
    <x v="7"/>
    <n v="5"/>
    <n v="2022"/>
  </r>
  <r>
    <n v="0"/>
    <s v="P0003"/>
    <s v="Product03"/>
    <s v="Category01"/>
    <s v="Kg"/>
    <n v="71"/>
    <n v="80.94"/>
    <n v="568"/>
    <n v="647.52"/>
    <x v="7"/>
    <n v="5"/>
    <n v="2022"/>
  </r>
  <r>
    <n v="0"/>
    <s v="P0004"/>
    <s v="Product04"/>
    <s v="Category01"/>
    <s v="Lt"/>
    <n v="44"/>
    <n v="48.84"/>
    <n v="660"/>
    <n v="732.6"/>
    <x v="9"/>
    <n v="5"/>
    <n v="2022"/>
  </r>
  <r>
    <n v="0"/>
    <s v="P0005"/>
    <s v="Product05"/>
    <s v="Category01"/>
    <s v="Ft"/>
    <n v="133"/>
    <n v="155.61000000000001"/>
    <n v="1596"/>
    <n v="1867.3200000000002"/>
    <x v="18"/>
    <n v="5"/>
    <n v="2022"/>
  </r>
  <r>
    <n v="0"/>
    <s v="P0006"/>
    <s v="Product06"/>
    <s v="Category01"/>
    <s v="Kg"/>
    <n v="75"/>
    <n v="85.5"/>
    <n v="525"/>
    <n v="598.5"/>
    <x v="11"/>
    <n v="5"/>
    <n v="2022"/>
  </r>
  <r>
    <n v="0"/>
    <s v="P0007"/>
    <s v="Product07"/>
    <s v="Category01"/>
    <s v="Lt"/>
    <n v="43"/>
    <n v="47.730000000000004"/>
    <n v="86"/>
    <n v="95.460000000000008"/>
    <x v="12"/>
    <n v="5"/>
    <n v="2022"/>
  </r>
  <r>
    <n v="0"/>
    <s v="P0008"/>
    <s v="Product08"/>
    <s v="Category01"/>
    <s v="Kg"/>
    <n v="83"/>
    <n v="94.62"/>
    <n v="166"/>
    <n v="189.24"/>
    <x v="12"/>
    <n v="5"/>
    <n v="2022"/>
  </r>
  <r>
    <n v="0"/>
    <s v="P0009"/>
    <s v="Product09"/>
    <s v="Category01"/>
    <s v="No."/>
    <n v="6"/>
    <n v="7.8599999999999994"/>
    <n v="60"/>
    <n v="78.599999999999994"/>
    <x v="14"/>
    <n v="5"/>
    <n v="2022"/>
  </r>
  <r>
    <n v="0"/>
    <s v="P0010"/>
    <s v="Product10"/>
    <s v="Category02"/>
    <s v="Ft"/>
    <n v="148"/>
    <n v="164.28"/>
    <n v="740"/>
    <n v="821.4"/>
    <x v="14"/>
    <n v="5"/>
    <n v="2022"/>
  </r>
  <r>
    <n v="0"/>
    <s v="P0011"/>
    <s v="Product11"/>
    <s v="Category02"/>
    <s v="Lt"/>
    <n v="44"/>
    <n v="48.4"/>
    <n v="396"/>
    <n v="435.59999999999997"/>
    <x v="14"/>
    <n v="5"/>
    <n v="2022"/>
  </r>
  <r>
    <n v="0"/>
    <s v="P0012"/>
    <s v="Product12"/>
    <s v="Category02"/>
    <s v="Kg"/>
    <n v="73"/>
    <n v="94.17"/>
    <n v="876"/>
    <n v="1130.04"/>
    <x v="14"/>
    <n v="5"/>
    <n v="2022"/>
  </r>
  <r>
    <n v="0"/>
    <s v="P0013"/>
    <s v="Product13"/>
    <s v="Category02"/>
    <s v="Kg"/>
    <n v="112"/>
    <n v="122.08"/>
    <n v="1568"/>
    <n v="1709.12"/>
    <x v="14"/>
    <n v="5"/>
    <n v="2022"/>
  </r>
  <r>
    <n v="0"/>
    <s v="P0014"/>
    <s v="Product14"/>
    <s v="Category02"/>
    <s v="Kg"/>
    <n v="112"/>
    <n v="146.72"/>
    <n v="1008"/>
    <n v="1320.48"/>
    <x v="24"/>
    <n v="5"/>
    <n v="2022"/>
  </r>
  <r>
    <n v="0"/>
    <s v="P0015"/>
    <s v="Product15"/>
    <s v="Category02"/>
    <s v="No."/>
    <n v="12"/>
    <n v="15.719999999999999"/>
    <n v="48"/>
    <n v="62.879999999999995"/>
    <x v="24"/>
    <n v="5"/>
    <n v="2022"/>
  </r>
  <r>
    <n v="0"/>
    <s v="P0016"/>
    <s v="Product16"/>
    <s v="Category02"/>
    <s v="No."/>
    <n v="13"/>
    <n v="16.64"/>
    <n v="39"/>
    <n v="49.92"/>
    <x v="24"/>
    <n v="5"/>
    <n v="2022"/>
  </r>
  <r>
    <n v="0"/>
    <s v="P0017"/>
    <s v="Product17"/>
    <s v="Category02"/>
    <s v="Ft"/>
    <n v="134"/>
    <n v="156.78"/>
    <n v="1876"/>
    <n v="2194.92"/>
    <x v="2"/>
    <n v="6"/>
    <n v="2022"/>
  </r>
  <r>
    <n v="0"/>
    <s v="P0018"/>
    <s v="Product18"/>
    <s v="Category02"/>
    <s v="No."/>
    <n v="37"/>
    <n v="49.21"/>
    <n v="296"/>
    <n v="393.68"/>
    <x v="26"/>
    <n v="6"/>
    <n v="2022"/>
  </r>
  <r>
    <n v="0"/>
    <s v="P0019"/>
    <s v="Product19"/>
    <s v="Category02"/>
    <s v="Ft"/>
    <n v="150"/>
    <n v="210"/>
    <n v="1950"/>
    <n v="2730"/>
    <x v="5"/>
    <n v="6"/>
    <n v="2022"/>
  </r>
  <r>
    <n v="0"/>
    <s v="P0020"/>
    <s v="Product20"/>
    <s v="Category03"/>
    <s v="Lt"/>
    <n v="61"/>
    <n v="76.25"/>
    <n v="366"/>
    <n v="457.5"/>
    <x v="5"/>
    <n v="6"/>
    <n v="2022"/>
  </r>
  <r>
    <n v="0"/>
    <s v="P0021"/>
    <s v="Product21"/>
    <s v="Category03"/>
    <s v="Ft"/>
    <n v="126"/>
    <n v="162.54"/>
    <n v="756"/>
    <n v="975.24"/>
    <x v="22"/>
    <n v="6"/>
    <n v="2022"/>
  </r>
  <r>
    <n v="0"/>
    <s v="P0022"/>
    <s v="Product22"/>
    <s v="Category03"/>
    <s v="Ft"/>
    <n v="121"/>
    <n v="141.57"/>
    <n v="1815"/>
    <n v="2123.5499999999997"/>
    <x v="17"/>
    <n v="6"/>
    <n v="2022"/>
  </r>
  <r>
    <n v="0"/>
    <s v="P0023"/>
    <s v="Product23"/>
    <s v="Category03"/>
    <s v="Ft"/>
    <n v="141"/>
    <n v="149.46"/>
    <n v="2115"/>
    <n v="2241.9"/>
    <x v="23"/>
    <n v="6"/>
    <n v="2022"/>
  </r>
  <r>
    <n v="0"/>
    <s v="P0024"/>
    <s v="Product24"/>
    <s v="Category03"/>
    <s v="Ft"/>
    <n v="144"/>
    <n v="156.96"/>
    <n v="1152"/>
    <n v="1255.68"/>
    <x v="8"/>
    <n v="6"/>
    <n v="2022"/>
  </r>
  <r>
    <n v="0"/>
    <s v="P0025"/>
    <s v="Product25"/>
    <s v="Category03"/>
    <s v="No."/>
    <n v="7"/>
    <n v="8.33"/>
    <n v="98"/>
    <n v="116.62"/>
    <x v="10"/>
    <n v="6"/>
    <n v="2022"/>
  </r>
  <r>
    <n v="0"/>
    <s v="P0026"/>
    <s v="Product26"/>
    <s v="Category04"/>
    <s v="No."/>
    <n v="18"/>
    <n v="24.66"/>
    <n v="180"/>
    <n v="246.6"/>
    <x v="18"/>
    <n v="6"/>
    <n v="2022"/>
  </r>
  <r>
    <n v="0"/>
    <s v="P0027"/>
    <s v="Product27"/>
    <s v="Category04"/>
    <s v="Lt"/>
    <n v="48"/>
    <n v="57.120000000000005"/>
    <n v="192"/>
    <n v="228.48000000000002"/>
    <x v="18"/>
    <n v="6"/>
    <n v="2022"/>
  </r>
  <r>
    <n v="0"/>
    <s v="P0028"/>
    <s v="Product28"/>
    <s v="Category04"/>
    <s v="No."/>
    <n v="37"/>
    <n v="41.81"/>
    <n v="296"/>
    <n v="334.48"/>
    <x v="19"/>
    <n v="6"/>
    <n v="2022"/>
  </r>
  <r>
    <n v="0"/>
    <s v="P0029"/>
    <s v="Product29"/>
    <s v="Category04"/>
    <s v="Lt"/>
    <n v="47"/>
    <n v="53.11"/>
    <n v="329"/>
    <n v="371.77"/>
    <x v="27"/>
    <n v="6"/>
    <n v="2022"/>
  </r>
  <r>
    <n v="0"/>
    <s v="P0030"/>
    <s v="Product30"/>
    <s v="Category04"/>
    <s v="Ft"/>
    <n v="148"/>
    <n v="201.28"/>
    <n v="1036"/>
    <n v="1408.96"/>
    <x v="11"/>
    <n v="6"/>
    <n v="2022"/>
  </r>
  <r>
    <n v="0"/>
    <s v="P0031"/>
    <s v="Product31"/>
    <s v="Category04"/>
    <s v="Kg"/>
    <n v="93"/>
    <n v="104.16"/>
    <n v="372"/>
    <n v="416.64"/>
    <x v="12"/>
    <n v="6"/>
    <n v="2022"/>
  </r>
  <r>
    <n v="0"/>
    <s v="P0032"/>
    <s v="Product32"/>
    <s v="Category04"/>
    <s v="Kg"/>
    <n v="89"/>
    <n v="117.48"/>
    <n v="1068"/>
    <n v="1409.76"/>
    <x v="12"/>
    <n v="6"/>
    <n v="2022"/>
  </r>
  <r>
    <n v="0"/>
    <s v="P0033"/>
    <s v="Product33"/>
    <s v="Category04"/>
    <s v="Kg"/>
    <n v="95"/>
    <n v="119.7"/>
    <n v="1425"/>
    <n v="1795.5"/>
    <x v="2"/>
    <n v="7"/>
    <n v="2022"/>
  </r>
  <r>
    <n v="0"/>
    <s v="P0034"/>
    <s v="Product34"/>
    <s v="Category04"/>
    <s v="Lt"/>
    <n v="55"/>
    <n v="58.3"/>
    <n v="385"/>
    <n v="408.09999999999997"/>
    <x v="3"/>
    <n v="7"/>
    <n v="2022"/>
  </r>
  <r>
    <n v="0"/>
    <s v="P0035"/>
    <s v="Product35"/>
    <s v="Category04"/>
    <s v="No."/>
    <n v="5"/>
    <n v="6.7"/>
    <n v="35"/>
    <n v="46.9"/>
    <x v="15"/>
    <n v="7"/>
    <n v="2022"/>
  </r>
  <r>
    <n v="0"/>
    <s v="P0036"/>
    <s v="Product36"/>
    <s v="Category04"/>
    <s v="Kg"/>
    <n v="90"/>
    <n v="96.3"/>
    <n v="720"/>
    <n v="770.4"/>
    <x v="15"/>
    <n v="7"/>
    <n v="2022"/>
  </r>
  <r>
    <n v="0"/>
    <s v="P0037"/>
    <s v="Product37"/>
    <s v="Category05"/>
    <s v="Kg"/>
    <n v="67"/>
    <n v="85.76"/>
    <n v="134"/>
    <n v="171.52"/>
    <x v="16"/>
    <n v="7"/>
    <n v="2022"/>
  </r>
  <r>
    <n v="0"/>
    <s v="P0038"/>
    <s v="Product38"/>
    <s v="Category05"/>
    <s v="Kg"/>
    <n v="72"/>
    <n v="79.92"/>
    <n v="144"/>
    <n v="159.84"/>
    <x v="21"/>
    <n v="7"/>
    <n v="2022"/>
  </r>
  <r>
    <n v="0"/>
    <s v="P0039"/>
    <s v="Product39"/>
    <s v="Category05"/>
    <s v="No."/>
    <n v="37"/>
    <n v="42.55"/>
    <n v="444"/>
    <n v="510.59999999999997"/>
    <x v="26"/>
    <n v="7"/>
    <n v="2022"/>
  </r>
  <r>
    <n v="0"/>
    <s v="P0040"/>
    <s v="Product40"/>
    <s v="Category05"/>
    <s v="Kg"/>
    <n v="90"/>
    <n v="115.2"/>
    <n v="1080"/>
    <n v="1382.4"/>
    <x v="6"/>
    <n v="7"/>
    <n v="2022"/>
  </r>
  <r>
    <n v="0"/>
    <s v="P0041"/>
    <s v="Product41"/>
    <s v="Category05"/>
    <s v="Ft"/>
    <n v="138"/>
    <n v="173.88"/>
    <n v="966"/>
    <n v="1217.1599999999999"/>
    <x v="22"/>
    <n v="7"/>
    <n v="2022"/>
  </r>
  <r>
    <n v="0"/>
    <s v="P0042"/>
    <s v="Product42"/>
    <s v="Category05"/>
    <s v="Ft"/>
    <n v="120"/>
    <n v="162"/>
    <n v="1080"/>
    <n v="1458"/>
    <x v="29"/>
    <n v="7"/>
    <n v="2022"/>
  </r>
  <r>
    <n v="0"/>
    <s v="P0043"/>
    <s v="Product43"/>
    <s v="Category05"/>
    <s v="Kg"/>
    <n v="67"/>
    <n v="83.08"/>
    <n v="134"/>
    <n v="166.16"/>
    <x v="17"/>
    <n v="7"/>
    <n v="2022"/>
  </r>
  <r>
    <n v="0"/>
    <s v="P0044"/>
    <s v="Product44"/>
    <s v="Category05"/>
    <s v="Kg"/>
    <n v="76"/>
    <n v="82.08"/>
    <n v="608"/>
    <n v="656.64"/>
    <x v="30"/>
    <n v="7"/>
    <n v="2022"/>
  </r>
  <r>
    <n v="0"/>
    <s v="P0045"/>
    <s v="Product45"/>
    <s v="Category05"/>
    <s v="Kg"/>
    <n v="50"/>
    <n v="62"/>
    <n v="600"/>
    <n v="744"/>
    <x v="7"/>
    <n v="7"/>
    <n v="2022"/>
  </r>
  <r>
    <n v="0"/>
    <s v="P0001"/>
    <s v="Product01"/>
    <s v="Category01"/>
    <s v="Kg"/>
    <n v="98"/>
    <n v="103.88"/>
    <n v="784"/>
    <n v="831.04"/>
    <x v="9"/>
    <n v="7"/>
    <n v="2022"/>
  </r>
  <r>
    <n v="0"/>
    <s v="P0002"/>
    <s v="Product02"/>
    <s v="Category01"/>
    <s v="Kg"/>
    <n v="105"/>
    <n v="142.80000000000001"/>
    <n v="630"/>
    <n v="856.80000000000007"/>
    <x v="18"/>
    <n v="7"/>
    <n v="2022"/>
  </r>
  <r>
    <n v="0"/>
    <s v="P0003"/>
    <s v="Product03"/>
    <s v="Category01"/>
    <s v="Kg"/>
    <n v="71"/>
    <n v="80.94"/>
    <n v="142"/>
    <n v="161.88"/>
    <x v="19"/>
    <n v="7"/>
    <n v="2022"/>
  </r>
  <r>
    <n v="0"/>
    <s v="P0004"/>
    <s v="Product04"/>
    <s v="Category01"/>
    <s v="Lt"/>
    <n v="44"/>
    <n v="48.84"/>
    <n v="616"/>
    <n v="683.76"/>
    <x v="27"/>
    <n v="7"/>
    <n v="2022"/>
  </r>
  <r>
    <n v="0"/>
    <s v="P0005"/>
    <s v="Product05"/>
    <s v="Category01"/>
    <s v="Ft"/>
    <n v="133"/>
    <n v="155.61000000000001"/>
    <n v="133"/>
    <n v="155.61000000000001"/>
    <x v="27"/>
    <n v="7"/>
    <n v="2022"/>
  </r>
  <r>
    <n v="0"/>
    <s v="P0006"/>
    <s v="Product06"/>
    <s v="Category01"/>
    <s v="Kg"/>
    <n v="75"/>
    <n v="85.5"/>
    <n v="150"/>
    <n v="171"/>
    <x v="11"/>
    <n v="7"/>
    <n v="2022"/>
  </r>
  <r>
    <n v="0"/>
    <s v="P0007"/>
    <s v="Product07"/>
    <s v="Category01"/>
    <s v="Lt"/>
    <n v="43"/>
    <n v="47.730000000000004"/>
    <n v="516"/>
    <n v="572.76"/>
    <x v="11"/>
    <n v="7"/>
    <n v="2022"/>
  </r>
  <r>
    <n v="0"/>
    <s v="P0008"/>
    <s v="Product08"/>
    <s v="Category01"/>
    <s v="Kg"/>
    <n v="83"/>
    <n v="94.62"/>
    <n v="1079"/>
    <n v="1230.06"/>
    <x v="11"/>
    <n v="7"/>
    <n v="2022"/>
  </r>
  <r>
    <n v="0"/>
    <s v="P0009"/>
    <s v="Product09"/>
    <s v="Category01"/>
    <s v="No."/>
    <n v="6"/>
    <n v="7.8599999999999994"/>
    <n v="60"/>
    <n v="78.599999999999994"/>
    <x v="12"/>
    <n v="7"/>
    <n v="2022"/>
  </r>
  <r>
    <n v="0"/>
    <s v="P0010"/>
    <s v="Product10"/>
    <s v="Category02"/>
    <s v="Ft"/>
    <n v="148"/>
    <n v="164.28"/>
    <n v="148"/>
    <n v="164.28"/>
    <x v="12"/>
    <n v="7"/>
    <n v="2022"/>
  </r>
  <r>
    <n v="0"/>
    <s v="P0011"/>
    <s v="Product11"/>
    <s v="Category02"/>
    <s v="Lt"/>
    <n v="44"/>
    <n v="48.4"/>
    <n v="220"/>
    <n v="242"/>
    <x v="2"/>
    <n v="8"/>
    <n v="2022"/>
  </r>
  <r>
    <n v="0"/>
    <s v="P0012"/>
    <s v="Product12"/>
    <s v="Category02"/>
    <s v="Kg"/>
    <n v="73"/>
    <n v="94.17"/>
    <n v="657"/>
    <n v="847.53"/>
    <x v="16"/>
    <n v="8"/>
    <n v="2022"/>
  </r>
  <r>
    <n v="0"/>
    <s v="P0013"/>
    <s v="Product13"/>
    <s v="Category02"/>
    <s v="Kg"/>
    <n v="112"/>
    <n v="122.08"/>
    <n v="224"/>
    <n v="244.16"/>
    <x v="21"/>
    <n v="8"/>
    <n v="2022"/>
  </r>
  <r>
    <n v="0"/>
    <s v="P0014"/>
    <s v="Product14"/>
    <s v="Category02"/>
    <s v="Kg"/>
    <n v="112"/>
    <n v="146.72"/>
    <n v="1344"/>
    <n v="1760.6399999999999"/>
    <x v="21"/>
    <n v="8"/>
    <n v="2022"/>
  </r>
  <r>
    <n v="0"/>
    <s v="P0015"/>
    <s v="Product15"/>
    <s v="Category02"/>
    <s v="No."/>
    <n v="12"/>
    <n v="15.719999999999999"/>
    <n v="132"/>
    <n v="172.92"/>
    <x v="21"/>
    <n v="8"/>
    <n v="2022"/>
  </r>
  <r>
    <n v="0"/>
    <s v="P0016"/>
    <s v="Product16"/>
    <s v="Category02"/>
    <s v="No."/>
    <n v="13"/>
    <n v="16.64"/>
    <n v="182"/>
    <n v="232.96"/>
    <x v="29"/>
    <n v="8"/>
    <n v="2022"/>
  </r>
  <r>
    <n v="0"/>
    <s v="P0017"/>
    <s v="Product17"/>
    <s v="Category02"/>
    <s v="Ft"/>
    <n v="134"/>
    <n v="156.78"/>
    <n v="1340"/>
    <n v="1567.8"/>
    <x v="17"/>
    <n v="8"/>
    <n v="2022"/>
  </r>
  <r>
    <n v="0"/>
    <s v="P0018"/>
    <s v="Product18"/>
    <s v="Category02"/>
    <s v="No."/>
    <n v="37"/>
    <n v="49.21"/>
    <n v="259"/>
    <n v="344.47"/>
    <x v="17"/>
    <n v="8"/>
    <n v="2022"/>
  </r>
  <r>
    <n v="0"/>
    <s v="P0019"/>
    <s v="Product19"/>
    <s v="Category02"/>
    <s v="Ft"/>
    <n v="150"/>
    <n v="210"/>
    <n v="1200"/>
    <n v="1680"/>
    <x v="7"/>
    <n v="8"/>
    <n v="2022"/>
  </r>
  <r>
    <n v="0"/>
    <s v="P0020"/>
    <s v="Product20"/>
    <s v="Category03"/>
    <s v="Lt"/>
    <n v="61"/>
    <n v="76.25"/>
    <n v="122"/>
    <n v="152.5"/>
    <x v="7"/>
    <n v="8"/>
    <n v="2022"/>
  </r>
  <r>
    <n v="0"/>
    <s v="P0021"/>
    <s v="Product21"/>
    <s v="Category03"/>
    <s v="Ft"/>
    <n v="126"/>
    <n v="162.54"/>
    <n v="378"/>
    <n v="487.62"/>
    <x v="8"/>
    <n v="8"/>
    <n v="2022"/>
  </r>
  <r>
    <n v="0"/>
    <s v="P0022"/>
    <s v="Product22"/>
    <s v="Category03"/>
    <s v="Ft"/>
    <n v="121"/>
    <n v="141.57"/>
    <n v="1573"/>
    <n v="1840.4099999999999"/>
    <x v="9"/>
    <n v="8"/>
    <n v="2022"/>
  </r>
  <r>
    <n v="0"/>
    <s v="P0023"/>
    <s v="Product23"/>
    <s v="Category03"/>
    <s v="Ft"/>
    <n v="141"/>
    <n v="149.46"/>
    <n v="1974"/>
    <n v="2092.44"/>
    <x v="9"/>
    <n v="8"/>
    <n v="2022"/>
  </r>
  <r>
    <n v="0"/>
    <s v="P0024"/>
    <s v="Product24"/>
    <s v="Category03"/>
    <s v="Ft"/>
    <n v="144"/>
    <n v="156.96"/>
    <n v="576"/>
    <n v="627.84"/>
    <x v="10"/>
    <n v="8"/>
    <n v="2022"/>
  </r>
  <r>
    <n v="0"/>
    <s v="P0025"/>
    <s v="Product25"/>
    <s v="Category03"/>
    <s v="No."/>
    <n v="7"/>
    <n v="8.33"/>
    <n v="77"/>
    <n v="91.63"/>
    <x v="19"/>
    <n v="8"/>
    <n v="2022"/>
  </r>
  <r>
    <n v="0"/>
    <s v="P0026"/>
    <s v="Product26"/>
    <s v="Category04"/>
    <s v="No."/>
    <n v="18"/>
    <n v="24.66"/>
    <n v="252"/>
    <n v="345.24"/>
    <x v="19"/>
    <n v="8"/>
    <n v="2022"/>
  </r>
  <r>
    <n v="0"/>
    <s v="P0027"/>
    <s v="Product27"/>
    <s v="Category04"/>
    <s v="Lt"/>
    <n v="48"/>
    <n v="57.120000000000005"/>
    <n v="240"/>
    <n v="285.60000000000002"/>
    <x v="27"/>
    <n v="8"/>
    <n v="2022"/>
  </r>
  <r>
    <n v="0"/>
    <s v="P0028"/>
    <s v="Product28"/>
    <s v="Category04"/>
    <s v="No."/>
    <n v="37"/>
    <n v="41.81"/>
    <n v="481"/>
    <n v="543.53"/>
    <x v="12"/>
    <n v="8"/>
    <n v="2022"/>
  </r>
  <r>
    <n v="0"/>
    <s v="P0029"/>
    <s v="Product29"/>
    <s v="Category04"/>
    <s v="Lt"/>
    <n v="47"/>
    <n v="53.11"/>
    <n v="376"/>
    <n v="424.88"/>
    <x v="12"/>
    <n v="8"/>
    <n v="2022"/>
  </r>
  <r>
    <n v="0"/>
    <s v="P0030"/>
    <s v="Product30"/>
    <s v="Category04"/>
    <s v="Ft"/>
    <n v="148"/>
    <n v="201.28"/>
    <n v="2220"/>
    <n v="3019.2"/>
    <x v="13"/>
    <n v="8"/>
    <n v="2022"/>
  </r>
  <r>
    <n v="0"/>
    <s v="P0031"/>
    <s v="Product31"/>
    <s v="Category04"/>
    <s v="Kg"/>
    <n v="93"/>
    <n v="104.16"/>
    <n v="837"/>
    <n v="937.43999999999994"/>
    <x v="14"/>
    <n v="8"/>
    <n v="2022"/>
  </r>
  <r>
    <n v="0"/>
    <s v="P0032"/>
    <s v="Product32"/>
    <s v="Category04"/>
    <s v="Kg"/>
    <n v="89"/>
    <n v="117.48"/>
    <n v="445"/>
    <n v="587.4"/>
    <x v="14"/>
    <n v="8"/>
    <n v="2022"/>
  </r>
  <r>
    <n v="0"/>
    <s v="P0033"/>
    <s v="Product33"/>
    <s v="Category04"/>
    <s v="Kg"/>
    <n v="95"/>
    <n v="119.7"/>
    <n v="570"/>
    <n v="718.2"/>
    <x v="24"/>
    <n v="8"/>
    <n v="2022"/>
  </r>
  <r>
    <n v="0"/>
    <s v="P0034"/>
    <s v="Product34"/>
    <s v="Category04"/>
    <s v="Lt"/>
    <n v="55"/>
    <n v="58.3"/>
    <n v="330"/>
    <n v="349.79999999999995"/>
    <x v="24"/>
    <n v="8"/>
    <n v="2022"/>
  </r>
  <r>
    <n v="0"/>
    <s v="P0035"/>
    <s v="Product35"/>
    <s v="Category04"/>
    <s v="No."/>
    <n v="5"/>
    <n v="6.7"/>
    <n v="25"/>
    <n v="33.5"/>
    <x v="24"/>
    <n v="8"/>
    <n v="2022"/>
  </r>
  <r>
    <n v="0"/>
    <s v="P0036"/>
    <s v="Product36"/>
    <s v="Category04"/>
    <s v="Kg"/>
    <n v="90"/>
    <n v="96.3"/>
    <n v="1170"/>
    <n v="1251.8999999999999"/>
    <x v="25"/>
    <n v="8"/>
    <n v="2022"/>
  </r>
  <r>
    <n v="0"/>
    <s v="P0037"/>
    <s v="Product37"/>
    <s v="Category05"/>
    <s v="Kg"/>
    <n v="67"/>
    <n v="85.76"/>
    <n v="67"/>
    <n v="85.76"/>
    <x v="3"/>
    <n v="9"/>
    <n v="2022"/>
  </r>
  <r>
    <n v="0"/>
    <s v="P0038"/>
    <s v="Product38"/>
    <s v="Category05"/>
    <s v="Kg"/>
    <n v="72"/>
    <n v="79.92"/>
    <n v="864"/>
    <n v="959.04"/>
    <x v="16"/>
    <n v="9"/>
    <n v="2022"/>
  </r>
  <r>
    <n v="0"/>
    <s v="P0039"/>
    <s v="Product39"/>
    <s v="Category05"/>
    <s v="No."/>
    <n v="37"/>
    <n v="42.55"/>
    <n v="333"/>
    <n v="382.95"/>
    <x v="4"/>
    <n v="9"/>
    <n v="2022"/>
  </r>
  <r>
    <n v="0"/>
    <s v="P0040"/>
    <s v="Product40"/>
    <s v="Category05"/>
    <s v="Kg"/>
    <n v="90"/>
    <n v="115.2"/>
    <n v="270"/>
    <n v="345.6"/>
    <x v="4"/>
    <n v="9"/>
    <n v="2022"/>
  </r>
  <r>
    <n v="0"/>
    <s v="P0041"/>
    <s v="Product41"/>
    <s v="Category05"/>
    <s v="Ft"/>
    <n v="138"/>
    <n v="173.88"/>
    <n v="2070"/>
    <n v="2608.1999999999998"/>
    <x v="26"/>
    <n v="9"/>
    <n v="2022"/>
  </r>
  <r>
    <n v="0"/>
    <s v="P0042"/>
    <s v="Product42"/>
    <s v="Category05"/>
    <s v="Ft"/>
    <n v="120"/>
    <n v="162"/>
    <n v="480"/>
    <n v="648"/>
    <x v="26"/>
    <n v="9"/>
    <n v="2022"/>
  </r>
  <r>
    <n v="0"/>
    <s v="P0043"/>
    <s v="Product43"/>
    <s v="Category05"/>
    <s v="Kg"/>
    <n v="67"/>
    <n v="83.08"/>
    <n v="201"/>
    <n v="249.24"/>
    <x v="29"/>
    <n v="9"/>
    <n v="2022"/>
  </r>
  <r>
    <n v="0"/>
    <s v="P0044"/>
    <s v="Product44"/>
    <s v="Category05"/>
    <s v="Kg"/>
    <n v="76"/>
    <n v="82.08"/>
    <n v="1140"/>
    <n v="1231.2"/>
    <x v="17"/>
    <n v="9"/>
    <n v="2022"/>
  </r>
  <r>
    <n v="0"/>
    <s v="P0045"/>
    <s v="Product45"/>
    <s v="Category05"/>
    <s v="Kg"/>
    <n v="50"/>
    <n v="62"/>
    <n v="700"/>
    <n v="868"/>
    <x v="7"/>
    <n v="9"/>
    <n v="2022"/>
  </r>
  <r>
    <n v="0"/>
    <s v="P0001"/>
    <s v="Product01"/>
    <s v="Category01"/>
    <s v="Kg"/>
    <n v="98"/>
    <n v="103.88"/>
    <n v="784"/>
    <n v="831.04"/>
    <x v="8"/>
    <n v="9"/>
    <n v="2022"/>
  </r>
  <r>
    <n v="0"/>
    <s v="P0002"/>
    <s v="Product02"/>
    <s v="Category01"/>
    <s v="Kg"/>
    <n v="105"/>
    <n v="142.80000000000001"/>
    <n v="630"/>
    <n v="856.80000000000007"/>
    <x v="9"/>
    <n v="9"/>
    <n v="2022"/>
  </r>
  <r>
    <n v="0"/>
    <s v="P0003"/>
    <s v="Product03"/>
    <s v="Category01"/>
    <s v="Kg"/>
    <n v="71"/>
    <n v="80.94"/>
    <n v="710"/>
    <n v="809.4"/>
    <x v="9"/>
    <n v="9"/>
    <n v="2022"/>
  </r>
  <r>
    <n v="0"/>
    <s v="P0004"/>
    <s v="Product04"/>
    <s v="Category01"/>
    <s v="Lt"/>
    <n v="44"/>
    <n v="48.84"/>
    <n v="616"/>
    <n v="683.76"/>
    <x v="10"/>
    <n v="9"/>
    <n v="2022"/>
  </r>
  <r>
    <n v="0"/>
    <s v="P0005"/>
    <s v="Product05"/>
    <s v="Category01"/>
    <s v="Ft"/>
    <n v="133"/>
    <n v="155.61000000000001"/>
    <n v="665"/>
    <n v="778.05000000000007"/>
    <x v="10"/>
    <n v="9"/>
    <n v="2022"/>
  </r>
  <r>
    <n v="0"/>
    <s v="P0006"/>
    <s v="Product06"/>
    <s v="Category01"/>
    <s v="Kg"/>
    <n v="75"/>
    <n v="85.5"/>
    <n v="900"/>
    <n v="1026"/>
    <x v="18"/>
    <n v="9"/>
    <n v="2022"/>
  </r>
  <r>
    <n v="0"/>
    <s v="P0007"/>
    <s v="Product07"/>
    <s v="Category01"/>
    <s v="Lt"/>
    <n v="43"/>
    <n v="47.730000000000004"/>
    <n v="516"/>
    <n v="572.76"/>
    <x v="19"/>
    <n v="9"/>
    <n v="2022"/>
  </r>
  <r>
    <n v="0"/>
    <s v="P0008"/>
    <s v="Product08"/>
    <s v="Category01"/>
    <s v="Kg"/>
    <n v="83"/>
    <n v="94.62"/>
    <n v="1162"/>
    <n v="1324.68"/>
    <x v="27"/>
    <n v="9"/>
    <n v="2022"/>
  </r>
  <r>
    <n v="0"/>
    <s v="P0009"/>
    <s v="Product09"/>
    <s v="Category01"/>
    <s v="No."/>
    <n v="6"/>
    <n v="7.8599999999999994"/>
    <n v="48"/>
    <n v="62.879999999999995"/>
    <x v="27"/>
    <n v="9"/>
    <n v="2022"/>
  </r>
  <r>
    <n v="0"/>
    <s v="P0010"/>
    <s v="Product10"/>
    <s v="Category02"/>
    <s v="Ft"/>
    <n v="148"/>
    <n v="164.28"/>
    <n v="592"/>
    <n v="657.12"/>
    <x v="13"/>
    <n v="9"/>
    <n v="2022"/>
  </r>
  <r>
    <n v="0"/>
    <s v="P0011"/>
    <s v="Product11"/>
    <s v="Category02"/>
    <s v="Lt"/>
    <n v="44"/>
    <n v="48.4"/>
    <n v="396"/>
    <n v="435.59999999999997"/>
    <x v="13"/>
    <n v="9"/>
    <n v="2022"/>
  </r>
  <r>
    <n v="0"/>
    <s v="P0012"/>
    <s v="Product12"/>
    <s v="Category02"/>
    <s v="Kg"/>
    <n v="73"/>
    <n v="94.17"/>
    <n v="219"/>
    <n v="282.51"/>
    <x v="13"/>
    <n v="9"/>
    <n v="2022"/>
  </r>
  <r>
    <n v="0"/>
    <s v="P0013"/>
    <s v="Product13"/>
    <s v="Category02"/>
    <s v="Kg"/>
    <n v="112"/>
    <n v="122.08"/>
    <n v="1456"/>
    <n v="1587.04"/>
    <x v="28"/>
    <n v="9"/>
    <n v="2022"/>
  </r>
  <r>
    <n v="0"/>
    <s v="P0014"/>
    <s v="Product14"/>
    <s v="Category02"/>
    <s v="Kg"/>
    <n v="112"/>
    <n v="146.72"/>
    <n v="560"/>
    <n v="733.6"/>
    <x v="2"/>
    <n v="10"/>
    <n v="2022"/>
  </r>
  <r>
    <n v="0"/>
    <s v="P0015"/>
    <s v="Product15"/>
    <s v="Category02"/>
    <s v="No."/>
    <n v="12"/>
    <n v="15.719999999999999"/>
    <n v="180"/>
    <n v="235.79999999999998"/>
    <x v="3"/>
    <n v="10"/>
    <n v="2022"/>
  </r>
  <r>
    <n v="0"/>
    <s v="P0016"/>
    <s v="Product16"/>
    <s v="Category02"/>
    <s v="No."/>
    <n v="13"/>
    <n v="16.64"/>
    <n v="13"/>
    <n v="16.64"/>
    <x v="16"/>
    <n v="10"/>
    <n v="2022"/>
  </r>
  <r>
    <n v="0"/>
    <s v="P0017"/>
    <s v="Product17"/>
    <s v="Category02"/>
    <s v="Ft"/>
    <n v="134"/>
    <n v="156.78"/>
    <n v="1876"/>
    <n v="2194.92"/>
    <x v="4"/>
    <n v="10"/>
    <n v="2022"/>
  </r>
  <r>
    <n v="0"/>
    <s v="P0018"/>
    <s v="Product18"/>
    <s v="Category02"/>
    <s v="No."/>
    <n v="37"/>
    <n v="49.21"/>
    <n v="333"/>
    <n v="442.89"/>
    <x v="26"/>
    <n v="10"/>
    <n v="2022"/>
  </r>
  <r>
    <n v="0"/>
    <s v="P0019"/>
    <s v="Product19"/>
    <s v="Category02"/>
    <s v="Ft"/>
    <n v="150"/>
    <n v="210"/>
    <n v="1800"/>
    <n v="2520"/>
    <x v="26"/>
    <n v="10"/>
    <n v="2022"/>
  </r>
  <r>
    <n v="0"/>
    <s v="P0020"/>
    <s v="Product20"/>
    <s v="Category03"/>
    <s v="Lt"/>
    <n v="61"/>
    <n v="76.25"/>
    <n v="610"/>
    <n v="762.5"/>
    <x v="5"/>
    <n v="10"/>
    <n v="2022"/>
  </r>
  <r>
    <n v="0"/>
    <s v="P0021"/>
    <s v="Product21"/>
    <s v="Category03"/>
    <s v="Ft"/>
    <n v="126"/>
    <n v="162.54"/>
    <n v="1890"/>
    <n v="2438.1"/>
    <x v="22"/>
    <n v="10"/>
    <n v="2022"/>
  </r>
  <r>
    <n v="0"/>
    <s v="P0022"/>
    <s v="Product22"/>
    <s v="Category03"/>
    <s v="Ft"/>
    <n v="121"/>
    <n v="141.57"/>
    <n v="1815"/>
    <n v="2123.5499999999997"/>
    <x v="29"/>
    <n v="10"/>
    <n v="2022"/>
  </r>
  <r>
    <n v="0"/>
    <s v="P0023"/>
    <s v="Product23"/>
    <s v="Category03"/>
    <s v="Ft"/>
    <n v="141"/>
    <n v="149.46"/>
    <n v="1410"/>
    <n v="1494.6000000000001"/>
    <x v="17"/>
    <n v="10"/>
    <n v="2022"/>
  </r>
  <r>
    <n v="0"/>
    <s v="P0024"/>
    <s v="Product24"/>
    <s v="Category03"/>
    <s v="Ft"/>
    <n v="144"/>
    <n v="156.96"/>
    <n v="432"/>
    <n v="470.88"/>
    <x v="23"/>
    <n v="10"/>
    <n v="2022"/>
  </r>
  <r>
    <n v="0"/>
    <s v="P0025"/>
    <s v="Product25"/>
    <s v="Category03"/>
    <s v="No."/>
    <n v="7"/>
    <n v="8.33"/>
    <n v="98"/>
    <n v="116.62"/>
    <x v="19"/>
    <n v="10"/>
    <n v="2022"/>
  </r>
  <r>
    <n v="0"/>
    <s v="P0026"/>
    <s v="Product26"/>
    <s v="Category04"/>
    <s v="No."/>
    <n v="18"/>
    <n v="24.66"/>
    <n v="54"/>
    <n v="73.98"/>
    <x v="24"/>
    <n v="10"/>
    <n v="2022"/>
  </r>
  <r>
    <n v="0"/>
    <s v="P0027"/>
    <s v="Product27"/>
    <s v="Category04"/>
    <s v="Lt"/>
    <n v="48"/>
    <n v="57.120000000000005"/>
    <n v="384"/>
    <n v="456.96000000000004"/>
    <x v="25"/>
    <n v="10"/>
    <n v="2022"/>
  </r>
  <r>
    <n v="0"/>
    <s v="P0028"/>
    <s v="Product28"/>
    <s v="Category04"/>
    <s v="No."/>
    <n v="37"/>
    <n v="41.81"/>
    <n v="555"/>
    <n v="627.15000000000009"/>
    <x v="0"/>
    <n v="11"/>
    <n v="2022"/>
  </r>
  <r>
    <n v="0"/>
    <s v="P0029"/>
    <s v="Product29"/>
    <s v="Category04"/>
    <s v="Lt"/>
    <n v="47"/>
    <n v="53.11"/>
    <n v="705"/>
    <n v="796.65"/>
    <x v="1"/>
    <n v="11"/>
    <n v="2022"/>
  </r>
  <r>
    <n v="0"/>
    <s v="P0030"/>
    <s v="Product30"/>
    <s v="Category04"/>
    <s v="Ft"/>
    <n v="148"/>
    <n v="201.28"/>
    <n v="2220"/>
    <n v="3019.2"/>
    <x v="1"/>
    <n v="11"/>
    <n v="2022"/>
  </r>
  <r>
    <n v="0"/>
    <s v="P0031"/>
    <s v="Product31"/>
    <s v="Category04"/>
    <s v="Kg"/>
    <n v="93"/>
    <n v="104.16"/>
    <n v="465"/>
    <n v="520.79999999999995"/>
    <x v="1"/>
    <n v="11"/>
    <n v="2022"/>
  </r>
  <r>
    <n v="0"/>
    <s v="P0032"/>
    <s v="Product32"/>
    <s v="Category04"/>
    <s v="Kg"/>
    <n v="89"/>
    <n v="117.48"/>
    <n v="979"/>
    <n v="1292.28"/>
    <x v="2"/>
    <n v="11"/>
    <n v="2022"/>
  </r>
  <r>
    <n v="0"/>
    <s v="P0033"/>
    <s v="Product33"/>
    <s v="Category04"/>
    <s v="Kg"/>
    <n v="95"/>
    <n v="119.7"/>
    <n v="950"/>
    <n v="1197"/>
    <x v="3"/>
    <n v="11"/>
    <n v="2022"/>
  </r>
  <r>
    <n v="0"/>
    <s v="P0034"/>
    <s v="Product34"/>
    <s v="Category04"/>
    <s v="Lt"/>
    <n v="55"/>
    <n v="58.3"/>
    <n v="825"/>
    <n v="874.5"/>
    <x v="15"/>
    <n v="11"/>
    <n v="2022"/>
  </r>
  <r>
    <n v="0"/>
    <s v="P0035"/>
    <s v="Product35"/>
    <s v="Category04"/>
    <s v="No."/>
    <n v="5"/>
    <n v="6.7"/>
    <n v="65"/>
    <n v="87.100000000000009"/>
    <x v="16"/>
    <n v="11"/>
    <n v="2022"/>
  </r>
  <r>
    <n v="0"/>
    <s v="P0036"/>
    <s v="Product36"/>
    <s v="Category04"/>
    <s v="Kg"/>
    <n v="90"/>
    <n v="96.3"/>
    <n v="1170"/>
    <n v="1251.8999999999999"/>
    <x v="16"/>
    <n v="11"/>
    <n v="2022"/>
  </r>
  <r>
    <n v="0"/>
    <s v="P0037"/>
    <s v="Product37"/>
    <s v="Category05"/>
    <s v="Kg"/>
    <n v="67"/>
    <n v="85.76"/>
    <n v="871"/>
    <n v="1114.8800000000001"/>
    <x v="16"/>
    <n v="11"/>
    <n v="2022"/>
  </r>
  <r>
    <n v="0"/>
    <s v="P0038"/>
    <s v="Product38"/>
    <s v="Category05"/>
    <s v="Kg"/>
    <n v="72"/>
    <n v="79.92"/>
    <n v="936"/>
    <n v="1038.96"/>
    <x v="20"/>
    <n v="11"/>
    <n v="2022"/>
  </r>
  <r>
    <n v="0"/>
    <s v="P0039"/>
    <s v="Product39"/>
    <s v="Category05"/>
    <s v="No."/>
    <n v="37"/>
    <n v="42.55"/>
    <n v="407"/>
    <n v="468.04999999999995"/>
    <x v="21"/>
    <n v="11"/>
    <n v="2022"/>
  </r>
  <r>
    <n v="0"/>
    <s v="P0040"/>
    <s v="Product40"/>
    <s v="Category05"/>
    <s v="Kg"/>
    <n v="90"/>
    <n v="115.2"/>
    <n v="900"/>
    <n v="1152"/>
    <x v="21"/>
    <n v="11"/>
    <n v="2022"/>
  </r>
  <r>
    <n v="0"/>
    <s v="P0041"/>
    <s v="Product41"/>
    <s v="Category05"/>
    <s v="Ft"/>
    <n v="138"/>
    <n v="173.88"/>
    <n v="1104"/>
    <n v="1391.04"/>
    <x v="4"/>
    <n v="11"/>
    <n v="2022"/>
  </r>
  <r>
    <n v="0"/>
    <s v="P0042"/>
    <s v="Product42"/>
    <s v="Category05"/>
    <s v="Ft"/>
    <n v="120"/>
    <n v="162"/>
    <n v="840"/>
    <n v="1134"/>
    <x v="26"/>
    <n v="11"/>
    <n v="2022"/>
  </r>
  <r>
    <n v="0"/>
    <s v="P0043"/>
    <s v="Product43"/>
    <s v="Category05"/>
    <s v="Kg"/>
    <n v="67"/>
    <n v="83.08"/>
    <n v="670"/>
    <n v="830.8"/>
    <x v="22"/>
    <n v="11"/>
    <n v="2022"/>
  </r>
  <r>
    <n v="0"/>
    <s v="P0044"/>
    <s v="Product44"/>
    <s v="Category05"/>
    <s v="Kg"/>
    <n v="76"/>
    <n v="82.08"/>
    <n v="76"/>
    <n v="82.08"/>
    <x v="29"/>
    <n v="11"/>
    <n v="2022"/>
  </r>
  <r>
    <n v="0"/>
    <s v="P0045"/>
    <s v="Product45"/>
    <s v="Category05"/>
    <s v="Kg"/>
    <n v="50"/>
    <n v="62"/>
    <n v="700"/>
    <n v="868"/>
    <x v="17"/>
    <n v="11"/>
    <n v="2022"/>
  </r>
  <r>
    <n v="0"/>
    <s v="P0001"/>
    <s v="Product01"/>
    <s v="Category01"/>
    <s v="Kg"/>
    <n v="98"/>
    <n v="103.88"/>
    <n v="784"/>
    <n v="831.04"/>
    <x v="23"/>
    <n v="11"/>
    <n v="2022"/>
  </r>
  <r>
    <n v="0"/>
    <s v="P0002"/>
    <s v="Product02"/>
    <s v="Category01"/>
    <s v="Kg"/>
    <n v="105"/>
    <n v="142.80000000000001"/>
    <n v="840"/>
    <n v="1142.4000000000001"/>
    <x v="7"/>
    <n v="11"/>
    <n v="2022"/>
  </r>
  <r>
    <n v="0"/>
    <s v="P0003"/>
    <s v="Product03"/>
    <s v="Category01"/>
    <s v="Kg"/>
    <n v="71"/>
    <n v="80.94"/>
    <n v="426"/>
    <n v="485.64"/>
    <x v="10"/>
    <n v="11"/>
    <n v="2022"/>
  </r>
  <r>
    <n v="0"/>
    <s v="P0004"/>
    <s v="Product04"/>
    <s v="Category01"/>
    <s v="Lt"/>
    <n v="44"/>
    <n v="48.84"/>
    <n v="528"/>
    <n v="586.08000000000004"/>
    <x v="19"/>
    <n v="11"/>
    <n v="2022"/>
  </r>
  <r>
    <n v="0"/>
    <s v="P0005"/>
    <s v="Product05"/>
    <s v="Category01"/>
    <s v="Ft"/>
    <n v="133"/>
    <n v="155.61000000000001"/>
    <n v="665"/>
    <n v="778.05000000000007"/>
    <x v="11"/>
    <n v="11"/>
    <n v="2022"/>
  </r>
  <r>
    <n v="0"/>
    <s v="P0006"/>
    <s v="Product06"/>
    <s v="Category01"/>
    <s v="Kg"/>
    <n v="75"/>
    <n v="85.5"/>
    <n v="375"/>
    <n v="427.5"/>
    <x v="12"/>
    <n v="11"/>
    <n v="2022"/>
  </r>
  <r>
    <n v="0"/>
    <s v="P0007"/>
    <s v="Product07"/>
    <s v="Category01"/>
    <s v="Lt"/>
    <n v="43"/>
    <n v="47.730000000000004"/>
    <n v="645"/>
    <n v="715.95"/>
    <x v="13"/>
    <n v="11"/>
    <n v="2022"/>
  </r>
  <r>
    <n v="0"/>
    <s v="P0008"/>
    <s v="Product08"/>
    <s v="Category01"/>
    <s v="Kg"/>
    <n v="83"/>
    <n v="94.62"/>
    <n v="664"/>
    <n v="756.96"/>
    <x v="14"/>
    <n v="11"/>
    <n v="2022"/>
  </r>
  <r>
    <n v="0"/>
    <s v="P0009"/>
    <s v="Product09"/>
    <s v="Category01"/>
    <s v="No."/>
    <n v="6"/>
    <n v="7.8599999999999994"/>
    <n v="12"/>
    <n v="15.719999999999999"/>
    <x v="24"/>
    <n v="11"/>
    <n v="2022"/>
  </r>
  <r>
    <n v="0"/>
    <s v="P0010"/>
    <s v="Product10"/>
    <s v="Category02"/>
    <s v="Ft"/>
    <n v="148"/>
    <n v="164.28"/>
    <n v="740"/>
    <n v="821.4"/>
    <x v="2"/>
    <n v="12"/>
    <n v="2022"/>
  </r>
  <r>
    <n v="0"/>
    <s v="P0011"/>
    <s v="Product11"/>
    <s v="Category02"/>
    <s v="Lt"/>
    <n v="44"/>
    <n v="48.4"/>
    <n v="440"/>
    <n v="484"/>
    <x v="3"/>
    <n v="12"/>
    <n v="2022"/>
  </r>
  <r>
    <n v="0"/>
    <s v="P0012"/>
    <s v="Product12"/>
    <s v="Category02"/>
    <s v="Kg"/>
    <n v="73"/>
    <n v="94.17"/>
    <n v="1095"/>
    <n v="1412.55"/>
    <x v="3"/>
    <n v="12"/>
    <n v="2022"/>
  </r>
  <r>
    <n v="0"/>
    <s v="P0013"/>
    <s v="Product13"/>
    <s v="Category02"/>
    <s v="Kg"/>
    <n v="112"/>
    <n v="122.08"/>
    <n v="1344"/>
    <n v="1464.96"/>
    <x v="20"/>
    <n v="12"/>
    <n v="2022"/>
  </r>
  <r>
    <n v="0"/>
    <s v="P0014"/>
    <s v="Product14"/>
    <s v="Category02"/>
    <s v="Kg"/>
    <n v="112"/>
    <n v="146.72"/>
    <n v="1456"/>
    <n v="1907.36"/>
    <x v="20"/>
    <n v="12"/>
    <n v="2022"/>
  </r>
  <r>
    <n v="0"/>
    <s v="P0015"/>
    <s v="Product15"/>
    <s v="Category02"/>
    <s v="No."/>
    <n v="12"/>
    <n v="15.719999999999999"/>
    <n v="60"/>
    <n v="78.599999999999994"/>
    <x v="20"/>
    <n v="12"/>
    <n v="2022"/>
  </r>
  <r>
    <n v="0"/>
    <s v="P0016"/>
    <s v="Product16"/>
    <s v="Category02"/>
    <s v="No."/>
    <n v="13"/>
    <n v="16.64"/>
    <n v="65"/>
    <n v="83.2"/>
    <x v="5"/>
    <n v="12"/>
    <n v="2022"/>
  </r>
  <r>
    <n v="0"/>
    <s v="P0017"/>
    <s v="Product17"/>
    <s v="Category02"/>
    <s v="Ft"/>
    <n v="134"/>
    <n v="156.78"/>
    <n v="1206"/>
    <n v="1411.02"/>
    <x v="5"/>
    <n v="12"/>
    <n v="2022"/>
  </r>
  <r>
    <n v="0"/>
    <s v="P0018"/>
    <s v="Product18"/>
    <s v="Category02"/>
    <s v="No."/>
    <n v="37"/>
    <n v="49.21"/>
    <n v="370"/>
    <n v="492.1"/>
    <x v="5"/>
    <n v="12"/>
    <n v="2022"/>
  </r>
  <r>
    <n v="0"/>
    <s v="P0019"/>
    <s v="Product19"/>
    <s v="Category02"/>
    <s v="Ft"/>
    <n v="150"/>
    <n v="210"/>
    <n v="1350"/>
    <n v="1890"/>
    <x v="6"/>
    <n v="12"/>
    <n v="2022"/>
  </r>
  <r>
    <n v="0"/>
    <s v="P0020"/>
    <s v="Product20"/>
    <s v="Category03"/>
    <s v="Lt"/>
    <n v="61"/>
    <n v="76.25"/>
    <n v="610"/>
    <n v="762.5"/>
    <x v="6"/>
    <n v="12"/>
    <n v="2022"/>
  </r>
  <r>
    <n v="0"/>
    <s v="P0021"/>
    <s v="Product21"/>
    <s v="Category03"/>
    <s v="Ft"/>
    <n v="126"/>
    <n v="162.54"/>
    <n v="504"/>
    <n v="650.16"/>
    <x v="29"/>
    <n v="12"/>
    <n v="2022"/>
  </r>
  <r>
    <n v="0"/>
    <s v="P0022"/>
    <s v="Product22"/>
    <s v="Category03"/>
    <s v="Ft"/>
    <n v="121"/>
    <n v="141.57"/>
    <n v="1573"/>
    <n v="1840.4099999999999"/>
    <x v="17"/>
    <n v="12"/>
    <n v="2022"/>
  </r>
  <r>
    <n v="0"/>
    <s v="P0023"/>
    <s v="Product23"/>
    <s v="Category03"/>
    <s v="Ft"/>
    <n v="141"/>
    <n v="149.46"/>
    <n v="987"/>
    <n v="1046.22"/>
    <x v="8"/>
    <n v="12"/>
    <n v="2022"/>
  </r>
  <r>
    <n v="0"/>
    <s v="P0024"/>
    <s v="Product24"/>
    <s v="Category03"/>
    <s v="Ft"/>
    <n v="144"/>
    <n v="156.96"/>
    <n v="2016"/>
    <n v="2197.44"/>
    <x v="8"/>
    <n v="12"/>
    <n v="2022"/>
  </r>
  <r>
    <n v="0"/>
    <s v="P0025"/>
    <s v="Product25"/>
    <s v="Category03"/>
    <s v="No."/>
    <n v="7"/>
    <n v="8.33"/>
    <n v="77"/>
    <n v="91.63"/>
    <x v="8"/>
    <n v="12"/>
    <n v="2022"/>
  </r>
  <r>
    <n v="0"/>
    <s v="P0026"/>
    <s v="Product26"/>
    <s v="Category04"/>
    <s v="No."/>
    <n v="18"/>
    <n v="24.66"/>
    <n v="180"/>
    <n v="246.6"/>
    <x v="10"/>
    <n v="12"/>
    <n v="2022"/>
  </r>
  <r>
    <n v="0"/>
    <s v="P0027"/>
    <s v="Product27"/>
    <s v="Category04"/>
    <s v="Lt"/>
    <n v="48"/>
    <n v="57.120000000000005"/>
    <n v="720"/>
    <n v="856.80000000000007"/>
    <x v="28"/>
    <n v="12"/>
    <n v="2022"/>
  </r>
  <r>
    <n v="0"/>
    <s v="P0028"/>
    <s v="Product28"/>
    <s v="Category04"/>
    <s v="No."/>
    <n v="37"/>
    <n v="41.81"/>
    <n v="37"/>
    <n v="41.81"/>
    <x v="28"/>
    <n v="12"/>
    <n v="2022"/>
  </r>
  <r>
    <n v="0"/>
    <s v="P0029"/>
    <s v="Product29"/>
    <s v="Category04"/>
    <s v="Lt"/>
    <n v="47"/>
    <n v="53.11"/>
    <n v="658"/>
    <n v="743.54"/>
    <x v="24"/>
    <n v="12"/>
    <n v="2022"/>
  </r>
  <r>
    <n v="0"/>
    <s v="P0030"/>
    <s v="Product30"/>
    <s v="Category04"/>
    <s v="Ft"/>
    <n v="148"/>
    <n v="201.28"/>
    <n v="1776"/>
    <n v="2415.36"/>
    <x v="25"/>
    <n v="12"/>
    <n v="2022"/>
  </r>
  <r>
    <n v="0"/>
    <s v="P0031"/>
    <s v="Product31"/>
    <s v="Category04"/>
    <s v="Kg"/>
    <n v="93"/>
    <n v="104.16"/>
    <n v="558"/>
    <n v="624.96"/>
    <x v="25"/>
    <n v="12"/>
    <n v="2022"/>
  </r>
  <r>
    <n v="0"/>
    <s v="P0032"/>
    <s v="Product32"/>
    <s v="Category04"/>
    <s v="Kg"/>
    <n v="89"/>
    <n v="117.48"/>
    <n v="267"/>
    <n v="352.44"/>
    <x v="25"/>
    <n v="12"/>
    <n v="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7">
  <r>
    <s v="Product01"/>
    <s v="Category01"/>
    <s v="Kg"/>
    <n v="98"/>
    <x v="0"/>
    <n v="882"/>
    <n v="934.92"/>
    <n v="1"/>
    <x v="0"/>
    <n v="2021"/>
  </r>
  <r>
    <s v="Product02"/>
    <s v="Category01"/>
    <s v="Kg"/>
    <n v="105"/>
    <x v="1"/>
    <n v="1575"/>
    <n v="2142"/>
    <n v="2"/>
    <x v="0"/>
    <n v="2021"/>
  </r>
  <r>
    <s v="Product03"/>
    <s v="Category01"/>
    <s v="Kg"/>
    <n v="71"/>
    <x v="2"/>
    <n v="426"/>
    <n v="485.64"/>
    <n v="2"/>
    <x v="0"/>
    <n v="2021"/>
  </r>
  <r>
    <s v="Product04"/>
    <s v="Category01"/>
    <s v="Lt"/>
    <n v="44"/>
    <x v="3"/>
    <n v="220"/>
    <n v="244.20000000000002"/>
    <n v="3"/>
    <x v="0"/>
    <n v="2021"/>
  </r>
  <r>
    <s v="Product05"/>
    <s v="Category01"/>
    <s v="Ft"/>
    <n v="133"/>
    <x v="4"/>
    <n v="1596"/>
    <n v="1867.3200000000002"/>
    <n v="4"/>
    <x v="0"/>
    <n v="2021"/>
  </r>
  <r>
    <s v="Product06"/>
    <s v="Category01"/>
    <s v="Kg"/>
    <n v="75"/>
    <x v="5"/>
    <n v="75"/>
    <n v="85.5"/>
    <n v="9"/>
    <x v="0"/>
    <n v="2021"/>
  </r>
  <r>
    <s v="Product07"/>
    <s v="Category01"/>
    <s v="Lt"/>
    <n v="43"/>
    <x v="6"/>
    <n v="344"/>
    <n v="381.84000000000003"/>
    <n v="9"/>
    <x v="0"/>
    <n v="2021"/>
  </r>
  <r>
    <s v="Product08"/>
    <s v="Category01"/>
    <s v="Kg"/>
    <n v="83"/>
    <x v="7"/>
    <n v="332"/>
    <n v="378.48"/>
    <n v="9"/>
    <x v="0"/>
    <n v="2021"/>
  </r>
  <r>
    <s v="Product09"/>
    <s v="Category01"/>
    <s v="No."/>
    <n v="6"/>
    <x v="8"/>
    <n v="18"/>
    <n v="23.58"/>
    <n v="11"/>
    <x v="0"/>
    <n v="2021"/>
  </r>
  <r>
    <s v="Product10"/>
    <s v="Category02"/>
    <s v="Ft"/>
    <n v="148"/>
    <x v="9"/>
    <n v="592"/>
    <n v="657.12"/>
    <n v="11"/>
    <x v="0"/>
    <n v="2021"/>
  </r>
  <r>
    <s v="Product11"/>
    <s v="Category02"/>
    <s v="Lt"/>
    <n v="44"/>
    <x v="10"/>
    <n v="176"/>
    <n v="193.6"/>
    <n v="11"/>
    <x v="0"/>
    <n v="2021"/>
  </r>
  <r>
    <s v="Product12"/>
    <s v="Category02"/>
    <s v="Kg"/>
    <n v="73"/>
    <x v="11"/>
    <n v="730"/>
    <n v="941.7"/>
    <n v="12"/>
    <x v="0"/>
    <n v="2021"/>
  </r>
  <r>
    <s v="Product13"/>
    <s v="Category02"/>
    <s v="Kg"/>
    <n v="112"/>
    <x v="12"/>
    <n v="1456"/>
    <n v="1587.04"/>
    <n v="18"/>
    <x v="0"/>
    <n v="2021"/>
  </r>
  <r>
    <s v="Product14"/>
    <s v="Category02"/>
    <s v="Kg"/>
    <n v="112"/>
    <x v="13"/>
    <n v="336"/>
    <n v="440.15999999999997"/>
    <n v="18"/>
    <x v="0"/>
    <n v="2021"/>
  </r>
  <r>
    <s v="Product15"/>
    <s v="Category02"/>
    <s v="No."/>
    <n v="12"/>
    <x v="14"/>
    <n v="72"/>
    <n v="94.32"/>
    <n v="19"/>
    <x v="0"/>
    <n v="2021"/>
  </r>
  <r>
    <s v="Product16"/>
    <s v="Category02"/>
    <s v="No."/>
    <n v="13"/>
    <x v="15"/>
    <n v="52"/>
    <n v="66.56"/>
    <n v="20"/>
    <x v="0"/>
    <n v="2021"/>
  </r>
  <r>
    <s v="Product17"/>
    <s v="Category02"/>
    <s v="Ft"/>
    <n v="134"/>
    <x v="16"/>
    <n v="536"/>
    <n v="627.12"/>
    <n v="20"/>
    <x v="0"/>
    <n v="2021"/>
  </r>
  <r>
    <s v="Product18"/>
    <s v="Category02"/>
    <s v="No."/>
    <n v="37"/>
    <x v="17"/>
    <n v="555"/>
    <n v="738.15"/>
    <n v="21"/>
    <x v="0"/>
    <n v="2021"/>
  </r>
  <r>
    <s v="Product19"/>
    <s v="Category02"/>
    <s v="Ft"/>
    <n v="150"/>
    <x v="18"/>
    <n v="1350"/>
    <n v="1890"/>
    <n v="21"/>
    <x v="0"/>
    <n v="2021"/>
  </r>
  <r>
    <s v="Product20"/>
    <s v="Category03"/>
    <s v="Lt"/>
    <n v="61"/>
    <x v="19"/>
    <n v="366"/>
    <n v="457.5"/>
    <n v="21"/>
    <x v="0"/>
    <n v="2021"/>
  </r>
  <r>
    <s v="Product21"/>
    <s v="Category03"/>
    <s v="Ft"/>
    <n v="126"/>
    <x v="20"/>
    <n v="756"/>
    <n v="975.24"/>
    <n v="25"/>
    <x v="0"/>
    <n v="2021"/>
  </r>
  <r>
    <s v="Product22"/>
    <s v="Category03"/>
    <s v="Ft"/>
    <n v="121"/>
    <x v="21"/>
    <n v="847"/>
    <n v="990.99"/>
    <n v="25"/>
    <x v="0"/>
    <n v="2021"/>
  </r>
  <r>
    <s v="Product23"/>
    <s v="Category03"/>
    <s v="Ft"/>
    <n v="141"/>
    <x v="22"/>
    <n v="1974"/>
    <n v="2092.44"/>
    <n v="25"/>
    <x v="0"/>
    <n v="2021"/>
  </r>
  <r>
    <s v="Product24"/>
    <s v="Category03"/>
    <s v="Ft"/>
    <n v="144"/>
    <x v="23"/>
    <n v="1296"/>
    <n v="1412.64"/>
    <n v="26"/>
    <x v="0"/>
    <n v="2021"/>
  </r>
  <r>
    <s v="Product25"/>
    <s v="Category03"/>
    <s v="No."/>
    <n v="7"/>
    <x v="24"/>
    <n v="49"/>
    <n v="58.31"/>
    <n v="26"/>
    <x v="0"/>
    <n v="2021"/>
  </r>
  <r>
    <s v="Product26"/>
    <s v="Category04"/>
    <s v="No."/>
    <n v="18"/>
    <x v="25"/>
    <n v="126"/>
    <n v="172.62"/>
    <n v="26"/>
    <x v="0"/>
    <n v="2021"/>
  </r>
  <r>
    <s v="Product27"/>
    <s v="Category04"/>
    <s v="Lt"/>
    <n v="48"/>
    <x v="26"/>
    <n v="336"/>
    <n v="399.84000000000003"/>
    <n v="27"/>
    <x v="0"/>
    <n v="2021"/>
  </r>
  <r>
    <s v="Product28"/>
    <s v="Category04"/>
    <s v="No."/>
    <n v="37"/>
    <x v="27"/>
    <n v="111"/>
    <n v="125.43"/>
    <n v="27"/>
    <x v="0"/>
    <n v="2021"/>
  </r>
  <r>
    <s v="Product29"/>
    <s v="Category04"/>
    <s v="Lt"/>
    <n v="47"/>
    <x v="28"/>
    <n v="470"/>
    <n v="531.1"/>
    <n v="28"/>
    <x v="0"/>
    <n v="2021"/>
  </r>
  <r>
    <s v="Product30"/>
    <s v="Category04"/>
    <s v="Ft"/>
    <n v="148"/>
    <x v="29"/>
    <n v="296"/>
    <n v="402.56"/>
    <n v="28"/>
    <x v="0"/>
    <n v="2021"/>
  </r>
  <r>
    <s v="Product31"/>
    <s v="Category04"/>
    <s v="Kg"/>
    <n v="93"/>
    <x v="30"/>
    <n v="651"/>
    <n v="729.12"/>
    <n v="2"/>
    <x v="1"/>
    <n v="2021"/>
  </r>
  <r>
    <s v="Product32"/>
    <s v="Category04"/>
    <s v="Kg"/>
    <n v="89"/>
    <x v="31"/>
    <n v="1157"/>
    <n v="1527.24"/>
    <n v="3"/>
    <x v="1"/>
    <n v="2021"/>
  </r>
  <r>
    <s v="Product33"/>
    <s v="Category04"/>
    <s v="Kg"/>
    <n v="95"/>
    <x v="32"/>
    <n v="190"/>
    <n v="239.4"/>
    <n v="3"/>
    <x v="1"/>
    <n v="2021"/>
  </r>
  <r>
    <s v="Product34"/>
    <s v="Category04"/>
    <s v="Lt"/>
    <n v="55"/>
    <x v="33"/>
    <n v="220"/>
    <n v="233.2"/>
    <n v="4"/>
    <x v="1"/>
    <n v="2021"/>
  </r>
  <r>
    <s v="Product35"/>
    <s v="Category04"/>
    <s v="No."/>
    <n v="5"/>
    <x v="34"/>
    <n v="35"/>
    <n v="46.9"/>
    <n v="5"/>
    <x v="1"/>
    <n v="2021"/>
  </r>
  <r>
    <s v="Product36"/>
    <s v="Category04"/>
    <s v="Kg"/>
    <n v="90"/>
    <x v="35"/>
    <n v="90"/>
    <n v="96.3"/>
    <n v="5"/>
    <x v="1"/>
    <n v="2021"/>
  </r>
  <r>
    <s v="Product37"/>
    <s v="Category05"/>
    <s v="Kg"/>
    <n v="67"/>
    <x v="36"/>
    <n v="603"/>
    <n v="771.84"/>
    <n v="5"/>
    <x v="1"/>
    <n v="2021"/>
  </r>
  <r>
    <s v="Product38"/>
    <s v="Category05"/>
    <s v="Kg"/>
    <n v="72"/>
    <x v="37"/>
    <n v="72"/>
    <n v="79.92"/>
    <n v="6"/>
    <x v="1"/>
    <n v="2021"/>
  </r>
  <r>
    <s v="Product39"/>
    <s v="Category05"/>
    <s v="No."/>
    <n v="37"/>
    <x v="38"/>
    <n v="518"/>
    <n v="595.69999999999993"/>
    <n v="9"/>
    <x v="1"/>
    <n v="2021"/>
  </r>
  <r>
    <s v="Product40"/>
    <s v="Category05"/>
    <s v="Kg"/>
    <n v="90"/>
    <x v="39"/>
    <n v="630"/>
    <n v="806.4"/>
    <n v="12"/>
    <x v="1"/>
    <n v="2021"/>
  </r>
  <r>
    <s v="Product41"/>
    <s v="Category05"/>
    <s v="Ft"/>
    <n v="138"/>
    <x v="40"/>
    <n v="1242"/>
    <n v="1564.92"/>
    <n v="12"/>
    <x v="1"/>
    <n v="2021"/>
  </r>
  <r>
    <s v="Product42"/>
    <s v="Category05"/>
    <s v="Ft"/>
    <n v="120"/>
    <x v="41"/>
    <n v="480"/>
    <n v="648"/>
    <n v="15"/>
    <x v="1"/>
    <n v="2021"/>
  </r>
  <r>
    <s v="Product43"/>
    <s v="Category05"/>
    <s v="Kg"/>
    <n v="67"/>
    <x v="42"/>
    <n v="402"/>
    <n v="498.48"/>
    <n v="18"/>
    <x v="1"/>
    <n v="2021"/>
  </r>
  <r>
    <s v="Product44"/>
    <s v="Category05"/>
    <s v="Kg"/>
    <n v="76"/>
    <x v="43"/>
    <n v="836"/>
    <n v="902.88"/>
    <n v="20"/>
    <x v="1"/>
    <n v="2021"/>
  </r>
  <r>
    <s v="Product45"/>
    <s v="Category05"/>
    <s v="Kg"/>
    <n v="50"/>
    <x v="44"/>
    <n v="250"/>
    <n v="310"/>
    <n v="22"/>
    <x v="1"/>
    <n v="2021"/>
  </r>
  <r>
    <s v="Product01"/>
    <s v="Category01"/>
    <s v="Kg"/>
    <n v="98"/>
    <x v="0"/>
    <n v="294"/>
    <n v="311.64"/>
    <n v="23"/>
    <x v="1"/>
    <n v="2021"/>
  </r>
  <r>
    <s v="Product02"/>
    <s v="Category01"/>
    <s v="Kg"/>
    <n v="105"/>
    <x v="1"/>
    <n v="210"/>
    <n v="285.60000000000002"/>
    <n v="23"/>
    <x v="1"/>
    <n v="2021"/>
  </r>
  <r>
    <s v="Product03"/>
    <s v="Category01"/>
    <s v="Kg"/>
    <n v="71"/>
    <x v="2"/>
    <n v="284"/>
    <n v="323.76"/>
    <n v="25"/>
    <x v="1"/>
    <n v="2021"/>
  </r>
  <r>
    <s v="Product04"/>
    <s v="Category01"/>
    <s v="Lt"/>
    <n v="44"/>
    <x v="3"/>
    <n v="484"/>
    <n v="537.24"/>
    <n v="25"/>
    <x v="1"/>
    <n v="2021"/>
  </r>
  <r>
    <s v="Product05"/>
    <s v="Category01"/>
    <s v="Ft"/>
    <n v="133"/>
    <x v="4"/>
    <n v="266"/>
    <n v="311.22000000000003"/>
    <n v="25"/>
    <x v="1"/>
    <n v="2021"/>
  </r>
  <r>
    <s v="Product06"/>
    <s v="Category01"/>
    <s v="Kg"/>
    <n v="75"/>
    <x v="5"/>
    <n v="825"/>
    <n v="940.5"/>
    <n v="27"/>
    <x v="1"/>
    <n v="2021"/>
  </r>
  <r>
    <s v="Product07"/>
    <s v="Category01"/>
    <s v="Lt"/>
    <n v="43"/>
    <x v="6"/>
    <n v="43"/>
    <n v="47.730000000000004"/>
    <n v="3"/>
    <x v="2"/>
    <n v="2021"/>
  </r>
  <r>
    <s v="Product08"/>
    <s v="Category01"/>
    <s v="Kg"/>
    <n v="83"/>
    <x v="7"/>
    <n v="747"/>
    <n v="851.58"/>
    <n v="7"/>
    <x v="2"/>
    <n v="2021"/>
  </r>
  <r>
    <s v="Product09"/>
    <s v="Category01"/>
    <s v="No."/>
    <n v="6"/>
    <x v="8"/>
    <n v="36"/>
    <n v="47.16"/>
    <n v="8"/>
    <x v="2"/>
    <n v="2021"/>
  </r>
  <r>
    <s v="Product10"/>
    <s v="Category02"/>
    <s v="Ft"/>
    <n v="148"/>
    <x v="9"/>
    <n v="1332"/>
    <n v="1478.52"/>
    <n v="8"/>
    <x v="2"/>
    <n v="2021"/>
  </r>
  <r>
    <s v="Product11"/>
    <s v="Category02"/>
    <s v="Lt"/>
    <n v="44"/>
    <x v="10"/>
    <n v="264"/>
    <n v="290.39999999999998"/>
    <n v="9"/>
    <x v="2"/>
    <n v="2021"/>
  </r>
  <r>
    <s v="Product12"/>
    <s v="Category02"/>
    <s v="Kg"/>
    <n v="73"/>
    <x v="11"/>
    <n v="803"/>
    <n v="1035.8700000000001"/>
    <n v="11"/>
    <x v="2"/>
    <n v="2021"/>
  </r>
  <r>
    <s v="Product13"/>
    <s v="Category02"/>
    <s v="Kg"/>
    <n v="112"/>
    <x v="12"/>
    <n v="1120"/>
    <n v="1220.8"/>
    <n v="13"/>
    <x v="2"/>
    <n v="2021"/>
  </r>
  <r>
    <s v="Product14"/>
    <s v="Category02"/>
    <s v="Kg"/>
    <n v="112"/>
    <x v="13"/>
    <n v="1232"/>
    <n v="1613.92"/>
    <n v="15"/>
    <x v="2"/>
    <n v="2021"/>
  </r>
  <r>
    <s v="Product15"/>
    <s v="Category02"/>
    <s v="No."/>
    <n v="12"/>
    <x v="14"/>
    <n v="168"/>
    <n v="220.07999999999998"/>
    <n v="16"/>
    <x v="2"/>
    <n v="2021"/>
  </r>
  <r>
    <s v="Product16"/>
    <s v="Category02"/>
    <s v="No."/>
    <n v="13"/>
    <x v="15"/>
    <n v="104"/>
    <n v="133.12"/>
    <n v="18"/>
    <x v="2"/>
    <n v="2021"/>
  </r>
  <r>
    <s v="Product17"/>
    <s v="Category02"/>
    <s v="Ft"/>
    <n v="134"/>
    <x v="16"/>
    <n v="1206"/>
    <n v="1411.02"/>
    <n v="19"/>
    <x v="2"/>
    <n v="2021"/>
  </r>
  <r>
    <s v="Product18"/>
    <s v="Category02"/>
    <s v="No."/>
    <n v="37"/>
    <x v="17"/>
    <n v="481"/>
    <n v="639.73"/>
    <n v="21"/>
    <x v="2"/>
    <n v="2021"/>
  </r>
  <r>
    <s v="Product19"/>
    <s v="Category02"/>
    <s v="Ft"/>
    <n v="150"/>
    <x v="18"/>
    <n v="1050"/>
    <n v="1470"/>
    <n v="21"/>
    <x v="2"/>
    <n v="2021"/>
  </r>
  <r>
    <s v="Product20"/>
    <s v="Category03"/>
    <s v="Lt"/>
    <n v="61"/>
    <x v="19"/>
    <n v="488"/>
    <n v="610"/>
    <n v="22"/>
    <x v="2"/>
    <n v="2021"/>
  </r>
  <r>
    <s v="Product21"/>
    <s v="Category03"/>
    <s v="Ft"/>
    <n v="126"/>
    <x v="20"/>
    <n v="504"/>
    <n v="650.16"/>
    <n v="22"/>
    <x v="2"/>
    <n v="2021"/>
  </r>
  <r>
    <s v="Product22"/>
    <s v="Category03"/>
    <s v="Ft"/>
    <n v="121"/>
    <x v="21"/>
    <n v="1694"/>
    <n v="1981.98"/>
    <n v="25"/>
    <x v="2"/>
    <n v="2021"/>
  </r>
  <r>
    <s v="Product23"/>
    <s v="Category03"/>
    <s v="Ft"/>
    <n v="141"/>
    <x v="22"/>
    <n v="564"/>
    <n v="597.84"/>
    <n v="25"/>
    <x v="2"/>
    <n v="2021"/>
  </r>
  <r>
    <s v="Product24"/>
    <s v="Category03"/>
    <s v="Ft"/>
    <n v="144"/>
    <x v="23"/>
    <n v="1152"/>
    <n v="1255.68"/>
    <n v="25"/>
    <x v="2"/>
    <n v="2021"/>
  </r>
  <r>
    <s v="Product25"/>
    <s v="Category03"/>
    <s v="No."/>
    <n v="7"/>
    <x v="24"/>
    <n v="14"/>
    <n v="16.66"/>
    <n v="25"/>
    <x v="2"/>
    <n v="2021"/>
  </r>
  <r>
    <s v="Product26"/>
    <s v="Category04"/>
    <s v="No."/>
    <n v="18"/>
    <x v="25"/>
    <n v="72"/>
    <n v="98.64"/>
    <n v="26"/>
    <x v="2"/>
    <n v="2021"/>
  </r>
  <r>
    <s v="Product27"/>
    <s v="Category04"/>
    <s v="Lt"/>
    <n v="48"/>
    <x v="26"/>
    <n v="48"/>
    <n v="57.120000000000005"/>
    <n v="26"/>
    <x v="2"/>
    <n v="2021"/>
  </r>
  <r>
    <s v="Product28"/>
    <s v="Category04"/>
    <s v="No."/>
    <n v="37"/>
    <x v="27"/>
    <n v="333"/>
    <n v="376.29"/>
    <n v="26"/>
    <x v="2"/>
    <n v="2021"/>
  </r>
  <r>
    <s v="Product29"/>
    <s v="Category04"/>
    <s v="Lt"/>
    <n v="47"/>
    <x v="28"/>
    <n v="141"/>
    <n v="159.32999999999998"/>
    <n v="27"/>
    <x v="2"/>
    <n v="2021"/>
  </r>
  <r>
    <s v="Product30"/>
    <s v="Category04"/>
    <s v="Ft"/>
    <n v="148"/>
    <x v="29"/>
    <n v="1184"/>
    <n v="1610.24"/>
    <n v="28"/>
    <x v="2"/>
    <n v="2021"/>
  </r>
  <r>
    <s v="Product31"/>
    <s v="Category04"/>
    <s v="Kg"/>
    <n v="93"/>
    <x v="30"/>
    <n v="93"/>
    <n v="104.16"/>
    <n v="30"/>
    <x v="2"/>
    <n v="2021"/>
  </r>
  <r>
    <s v="Product32"/>
    <s v="Category04"/>
    <s v="Kg"/>
    <n v="89"/>
    <x v="31"/>
    <n v="267"/>
    <n v="352.44"/>
    <n v="31"/>
    <x v="2"/>
    <n v="2021"/>
  </r>
  <r>
    <s v="Product33"/>
    <s v="Category04"/>
    <s v="Kg"/>
    <n v="95"/>
    <x v="32"/>
    <n v="380"/>
    <n v="478.8"/>
    <n v="4"/>
    <x v="3"/>
    <n v="2021"/>
  </r>
  <r>
    <s v="Product34"/>
    <s v="Category04"/>
    <s v="Lt"/>
    <n v="55"/>
    <x v="33"/>
    <n v="495"/>
    <n v="524.69999999999993"/>
    <n v="4"/>
    <x v="3"/>
    <n v="2021"/>
  </r>
  <r>
    <s v="Product35"/>
    <s v="Category04"/>
    <s v="No."/>
    <n v="5"/>
    <x v="34"/>
    <n v="75"/>
    <n v="100.5"/>
    <n v="5"/>
    <x v="3"/>
    <n v="2021"/>
  </r>
  <r>
    <s v="Product36"/>
    <s v="Category04"/>
    <s v="Kg"/>
    <n v="90"/>
    <x v="35"/>
    <n v="270"/>
    <n v="288.89999999999998"/>
    <n v="9"/>
    <x v="3"/>
    <n v="2021"/>
  </r>
  <r>
    <s v="Product37"/>
    <s v="Category05"/>
    <s v="Kg"/>
    <n v="67"/>
    <x v="36"/>
    <n v="938"/>
    <n v="1200.6400000000001"/>
    <n v="10"/>
    <x v="3"/>
    <n v="2021"/>
  </r>
  <r>
    <s v="Product38"/>
    <s v="Category05"/>
    <s v="Kg"/>
    <n v="72"/>
    <x v="37"/>
    <n v="216"/>
    <n v="239.76"/>
    <n v="12"/>
    <x v="3"/>
    <n v="2021"/>
  </r>
  <r>
    <s v="Product39"/>
    <s v="Category05"/>
    <s v="No."/>
    <n v="37"/>
    <x v="38"/>
    <n v="148"/>
    <n v="170.2"/>
    <n v="12"/>
    <x v="3"/>
    <n v="2021"/>
  </r>
  <r>
    <s v="Product40"/>
    <s v="Category05"/>
    <s v="Kg"/>
    <n v="90"/>
    <x v="39"/>
    <n v="810"/>
    <n v="1036.8"/>
    <n v="12"/>
    <x v="3"/>
    <n v="2021"/>
  </r>
  <r>
    <s v="Product41"/>
    <s v="Category05"/>
    <s v="Ft"/>
    <n v="138"/>
    <x v="40"/>
    <n v="1794"/>
    <n v="2260.44"/>
    <n v="12"/>
    <x v="3"/>
    <n v="2021"/>
  </r>
  <r>
    <s v="Product42"/>
    <s v="Category05"/>
    <s v="Ft"/>
    <n v="120"/>
    <x v="41"/>
    <n v="360"/>
    <n v="486"/>
    <n v="15"/>
    <x v="3"/>
    <n v="2021"/>
  </r>
  <r>
    <s v="Product43"/>
    <s v="Category05"/>
    <s v="Kg"/>
    <n v="67"/>
    <x v="42"/>
    <n v="1005"/>
    <n v="1246.2"/>
    <n v="16"/>
    <x v="3"/>
    <n v="2021"/>
  </r>
  <r>
    <s v="Product44"/>
    <s v="Category05"/>
    <s v="Kg"/>
    <n v="76"/>
    <x v="43"/>
    <n v="684"/>
    <n v="738.72"/>
    <n v="18"/>
    <x v="3"/>
    <n v="2021"/>
  </r>
  <r>
    <s v="Product45"/>
    <s v="Category05"/>
    <s v="Kg"/>
    <n v="50"/>
    <x v="44"/>
    <n v="650"/>
    <n v="806"/>
    <n v="18"/>
    <x v="3"/>
    <n v="2021"/>
  </r>
  <r>
    <s v="Product01"/>
    <s v="Category01"/>
    <s v="Kg"/>
    <n v="98"/>
    <x v="0"/>
    <n v="588"/>
    <n v="623.28"/>
    <n v="23"/>
    <x v="3"/>
    <n v="2021"/>
  </r>
  <r>
    <s v="Product02"/>
    <s v="Category01"/>
    <s v="Kg"/>
    <n v="105"/>
    <x v="1"/>
    <n v="1050"/>
    <n v="1428"/>
    <n v="23"/>
    <x v="3"/>
    <n v="2021"/>
  </r>
  <r>
    <s v="Product03"/>
    <s v="Category01"/>
    <s v="Kg"/>
    <n v="71"/>
    <x v="2"/>
    <n v="142"/>
    <n v="161.88"/>
    <n v="24"/>
    <x v="3"/>
    <n v="2021"/>
  </r>
  <r>
    <s v="Product04"/>
    <s v="Category01"/>
    <s v="Lt"/>
    <n v="44"/>
    <x v="3"/>
    <n v="132"/>
    <n v="146.52000000000001"/>
    <n v="26"/>
    <x v="3"/>
    <n v="2021"/>
  </r>
  <r>
    <s v="Product05"/>
    <s v="Category01"/>
    <s v="Ft"/>
    <n v="133"/>
    <x v="4"/>
    <n v="931"/>
    <n v="1089.27"/>
    <n v="29"/>
    <x v="3"/>
    <n v="2021"/>
  </r>
  <r>
    <s v="Product06"/>
    <s v="Category01"/>
    <s v="Kg"/>
    <n v="75"/>
    <x v="5"/>
    <n v="75"/>
    <n v="85.5"/>
    <n v="30"/>
    <x v="3"/>
    <n v="2021"/>
  </r>
  <r>
    <s v="Product07"/>
    <s v="Category01"/>
    <s v="Lt"/>
    <n v="43"/>
    <x v="6"/>
    <n v="129"/>
    <n v="143.19"/>
    <n v="1"/>
    <x v="4"/>
    <n v="2021"/>
  </r>
  <r>
    <s v="Product08"/>
    <s v="Category01"/>
    <s v="Kg"/>
    <n v="83"/>
    <x v="7"/>
    <n v="83"/>
    <n v="94.62"/>
    <n v="1"/>
    <x v="4"/>
    <n v="2021"/>
  </r>
  <r>
    <s v="Product09"/>
    <s v="Category01"/>
    <s v="No."/>
    <n v="6"/>
    <x v="8"/>
    <n v="18"/>
    <n v="23.58"/>
    <n v="3"/>
    <x v="4"/>
    <n v="2021"/>
  </r>
  <r>
    <s v="Product10"/>
    <s v="Category02"/>
    <s v="Ft"/>
    <n v="148"/>
    <x v="9"/>
    <n v="1924"/>
    <n v="2135.64"/>
    <n v="4"/>
    <x v="4"/>
    <n v="2021"/>
  </r>
  <r>
    <s v="Product11"/>
    <s v="Category02"/>
    <s v="Lt"/>
    <n v="44"/>
    <x v="10"/>
    <n v="176"/>
    <n v="193.6"/>
    <n v="4"/>
    <x v="4"/>
    <n v="2021"/>
  </r>
  <r>
    <s v="Product12"/>
    <s v="Category02"/>
    <s v="Kg"/>
    <n v="73"/>
    <x v="11"/>
    <n v="949"/>
    <n v="1224.21"/>
    <n v="5"/>
    <x v="4"/>
    <n v="2021"/>
  </r>
  <r>
    <s v="Product13"/>
    <s v="Category02"/>
    <s v="Kg"/>
    <n v="112"/>
    <x v="12"/>
    <n v="1680"/>
    <n v="1831.2"/>
    <n v="6"/>
    <x v="4"/>
    <n v="2021"/>
  </r>
  <r>
    <s v="Product14"/>
    <s v="Category02"/>
    <s v="Kg"/>
    <n v="112"/>
    <x v="13"/>
    <n v="672"/>
    <n v="880.31999999999994"/>
    <n v="6"/>
    <x v="4"/>
    <n v="2021"/>
  </r>
  <r>
    <s v="Product15"/>
    <s v="Category02"/>
    <s v="No."/>
    <n v="12"/>
    <x v="14"/>
    <n v="12"/>
    <n v="15.719999999999999"/>
    <n v="7"/>
    <x v="4"/>
    <n v="2021"/>
  </r>
  <r>
    <s v="Product16"/>
    <s v="Category02"/>
    <s v="No."/>
    <n v="13"/>
    <x v="15"/>
    <n v="78"/>
    <n v="99.84"/>
    <n v="9"/>
    <x v="4"/>
    <n v="2021"/>
  </r>
  <r>
    <s v="Product17"/>
    <s v="Category02"/>
    <s v="Ft"/>
    <n v="134"/>
    <x v="16"/>
    <n v="1072"/>
    <n v="1254.24"/>
    <n v="9"/>
    <x v="4"/>
    <n v="2021"/>
  </r>
  <r>
    <s v="Product18"/>
    <s v="Category02"/>
    <s v="No."/>
    <n v="37"/>
    <x v="17"/>
    <n v="111"/>
    <n v="147.63"/>
    <n v="12"/>
    <x v="4"/>
    <n v="2021"/>
  </r>
  <r>
    <s v="Product19"/>
    <s v="Category02"/>
    <s v="Ft"/>
    <n v="150"/>
    <x v="18"/>
    <n v="2250"/>
    <n v="3150"/>
    <n v="12"/>
    <x v="4"/>
    <n v="2021"/>
  </r>
  <r>
    <s v="Product20"/>
    <s v="Category03"/>
    <s v="Lt"/>
    <n v="61"/>
    <x v="19"/>
    <n v="244"/>
    <n v="305"/>
    <n v="13"/>
    <x v="4"/>
    <n v="2021"/>
  </r>
  <r>
    <s v="Product21"/>
    <s v="Category03"/>
    <s v="Ft"/>
    <n v="126"/>
    <x v="20"/>
    <n v="252"/>
    <n v="325.08"/>
    <n v="20"/>
    <x v="4"/>
    <n v="2021"/>
  </r>
  <r>
    <s v="Product22"/>
    <s v="Category03"/>
    <s v="Ft"/>
    <n v="121"/>
    <x v="21"/>
    <n v="1331"/>
    <n v="1557.27"/>
    <n v="23"/>
    <x v="4"/>
    <n v="2021"/>
  </r>
  <r>
    <s v="Product23"/>
    <s v="Category03"/>
    <s v="Ft"/>
    <n v="141"/>
    <x v="22"/>
    <n v="1833"/>
    <n v="1942.98"/>
    <n v="30"/>
    <x v="4"/>
    <n v="2021"/>
  </r>
  <r>
    <s v="Product24"/>
    <s v="Category03"/>
    <s v="Ft"/>
    <n v="144"/>
    <x v="23"/>
    <n v="864"/>
    <n v="941.76"/>
    <n v="30"/>
    <x v="4"/>
    <n v="2021"/>
  </r>
  <r>
    <s v="Product25"/>
    <s v="Category03"/>
    <s v="No."/>
    <n v="7"/>
    <x v="24"/>
    <n v="70"/>
    <n v="83.3"/>
    <n v="3"/>
    <x v="5"/>
    <n v="2021"/>
  </r>
  <r>
    <s v="Product26"/>
    <s v="Category04"/>
    <s v="No."/>
    <n v="18"/>
    <x v="25"/>
    <n v="144"/>
    <n v="197.28"/>
    <n v="4"/>
    <x v="5"/>
    <n v="2021"/>
  </r>
  <r>
    <s v="Product27"/>
    <s v="Category04"/>
    <s v="Lt"/>
    <n v="48"/>
    <x v="26"/>
    <n v="576"/>
    <n v="685.44"/>
    <n v="4"/>
    <x v="5"/>
    <n v="2021"/>
  </r>
  <r>
    <s v="Product28"/>
    <s v="Category04"/>
    <s v="No."/>
    <n v="37"/>
    <x v="27"/>
    <n v="555"/>
    <n v="627.15000000000009"/>
    <n v="5"/>
    <x v="5"/>
    <n v="2021"/>
  </r>
  <r>
    <s v="Product29"/>
    <s v="Category04"/>
    <s v="Lt"/>
    <n v="47"/>
    <x v="28"/>
    <n v="470"/>
    <n v="531.1"/>
    <n v="5"/>
    <x v="5"/>
    <n v="2021"/>
  </r>
  <r>
    <s v="Product30"/>
    <s v="Category04"/>
    <s v="Ft"/>
    <n v="148"/>
    <x v="29"/>
    <n v="888"/>
    <n v="1207.68"/>
    <n v="6"/>
    <x v="5"/>
    <n v="2021"/>
  </r>
  <r>
    <s v="Product31"/>
    <s v="Category04"/>
    <s v="Kg"/>
    <n v="93"/>
    <x v="30"/>
    <n v="1023"/>
    <n v="1145.76"/>
    <n v="8"/>
    <x v="5"/>
    <n v="2021"/>
  </r>
  <r>
    <s v="Product32"/>
    <s v="Category04"/>
    <s v="Kg"/>
    <n v="89"/>
    <x v="31"/>
    <n v="979"/>
    <n v="1292.28"/>
    <n v="8"/>
    <x v="5"/>
    <n v="2021"/>
  </r>
  <r>
    <s v="Product33"/>
    <s v="Category04"/>
    <s v="Kg"/>
    <n v="95"/>
    <x v="32"/>
    <n v="665"/>
    <n v="837.9"/>
    <n v="9"/>
    <x v="5"/>
    <n v="2021"/>
  </r>
  <r>
    <s v="Product34"/>
    <s v="Category04"/>
    <s v="Lt"/>
    <n v="55"/>
    <x v="33"/>
    <n v="660"/>
    <n v="699.59999999999991"/>
    <n v="11"/>
    <x v="5"/>
    <n v="2021"/>
  </r>
  <r>
    <s v="Product35"/>
    <s v="Category04"/>
    <s v="No."/>
    <n v="5"/>
    <x v="34"/>
    <n v="30"/>
    <n v="40.200000000000003"/>
    <n v="12"/>
    <x v="5"/>
    <n v="2021"/>
  </r>
  <r>
    <s v="Product36"/>
    <s v="Category04"/>
    <s v="Kg"/>
    <n v="90"/>
    <x v="35"/>
    <n v="900"/>
    <n v="963"/>
    <n v="14"/>
    <x v="5"/>
    <n v="2021"/>
  </r>
  <r>
    <s v="Product37"/>
    <s v="Category05"/>
    <s v="Kg"/>
    <n v="67"/>
    <x v="36"/>
    <n v="335"/>
    <n v="428.8"/>
    <n v="16"/>
    <x v="5"/>
    <n v="2021"/>
  </r>
  <r>
    <s v="Product38"/>
    <s v="Category05"/>
    <s v="Kg"/>
    <n v="72"/>
    <x v="37"/>
    <n v="864"/>
    <n v="959.04"/>
    <n v="16"/>
    <x v="5"/>
    <n v="2021"/>
  </r>
  <r>
    <s v="Product39"/>
    <s v="Category05"/>
    <s v="No."/>
    <n v="37"/>
    <x v="38"/>
    <n v="407"/>
    <n v="468.04999999999995"/>
    <n v="16"/>
    <x v="5"/>
    <n v="2021"/>
  </r>
  <r>
    <s v="Product40"/>
    <s v="Category05"/>
    <s v="Kg"/>
    <n v="90"/>
    <x v="39"/>
    <n v="1170"/>
    <n v="1497.6000000000001"/>
    <n v="18"/>
    <x v="5"/>
    <n v="2021"/>
  </r>
  <r>
    <s v="Product41"/>
    <s v="Category05"/>
    <s v="Ft"/>
    <n v="138"/>
    <x v="40"/>
    <n v="690"/>
    <n v="869.4"/>
    <n v="19"/>
    <x v="5"/>
    <n v="2021"/>
  </r>
  <r>
    <s v="Product42"/>
    <s v="Category05"/>
    <s v="Ft"/>
    <n v="120"/>
    <x v="41"/>
    <n v="120"/>
    <n v="162"/>
    <n v="20"/>
    <x v="5"/>
    <n v="2021"/>
  </r>
  <r>
    <s v="Product43"/>
    <s v="Category05"/>
    <s v="Kg"/>
    <n v="67"/>
    <x v="42"/>
    <n v="268"/>
    <n v="332.32"/>
    <n v="23"/>
    <x v="5"/>
    <n v="2021"/>
  </r>
  <r>
    <s v="Product44"/>
    <s v="Category05"/>
    <s v="Kg"/>
    <n v="76"/>
    <x v="43"/>
    <n v="988"/>
    <n v="1067.04"/>
    <n v="24"/>
    <x v="5"/>
    <n v="2021"/>
  </r>
  <r>
    <s v="Product45"/>
    <s v="Category05"/>
    <s v="Kg"/>
    <n v="50"/>
    <x v="44"/>
    <n v="350"/>
    <n v="434"/>
    <n v="26"/>
    <x v="5"/>
    <n v="2021"/>
  </r>
  <r>
    <s v="Product01"/>
    <s v="Category01"/>
    <s v="Kg"/>
    <n v="98"/>
    <x v="0"/>
    <n v="1078"/>
    <n v="1142.6799999999998"/>
    <n v="27"/>
    <x v="5"/>
    <n v="2021"/>
  </r>
  <r>
    <s v="Product02"/>
    <s v="Category01"/>
    <s v="Kg"/>
    <n v="105"/>
    <x v="1"/>
    <n v="210"/>
    <n v="285.60000000000002"/>
    <n v="28"/>
    <x v="5"/>
    <n v="2021"/>
  </r>
  <r>
    <s v="Product03"/>
    <s v="Category01"/>
    <s v="Kg"/>
    <n v="71"/>
    <x v="2"/>
    <n v="497"/>
    <n v="566.57999999999993"/>
    <n v="28"/>
    <x v="5"/>
    <n v="2021"/>
  </r>
  <r>
    <s v="Product04"/>
    <s v="Category01"/>
    <s v="Lt"/>
    <n v="44"/>
    <x v="3"/>
    <n v="176"/>
    <n v="195.36"/>
    <n v="29"/>
    <x v="5"/>
    <n v="2021"/>
  </r>
  <r>
    <s v="Product05"/>
    <s v="Category01"/>
    <s v="Ft"/>
    <n v="133"/>
    <x v="4"/>
    <n v="1463"/>
    <n v="1711.71"/>
    <n v="1"/>
    <x v="6"/>
    <n v="2021"/>
  </r>
  <r>
    <s v="Product06"/>
    <s v="Category01"/>
    <s v="Kg"/>
    <n v="75"/>
    <x v="5"/>
    <n v="825"/>
    <n v="940.5"/>
    <n v="2"/>
    <x v="6"/>
    <n v="2021"/>
  </r>
  <r>
    <s v="Product07"/>
    <s v="Category01"/>
    <s v="Lt"/>
    <n v="43"/>
    <x v="6"/>
    <n v="387"/>
    <n v="429.57000000000005"/>
    <n v="3"/>
    <x v="6"/>
    <n v="2021"/>
  </r>
  <r>
    <s v="Product08"/>
    <s v="Category01"/>
    <s v="Kg"/>
    <n v="83"/>
    <x v="7"/>
    <n v="664"/>
    <n v="756.96"/>
    <n v="3"/>
    <x v="6"/>
    <n v="2021"/>
  </r>
  <r>
    <s v="Product09"/>
    <s v="Category01"/>
    <s v="No."/>
    <n v="6"/>
    <x v="8"/>
    <n v="48"/>
    <n v="62.879999999999995"/>
    <n v="5"/>
    <x v="6"/>
    <n v="2021"/>
  </r>
  <r>
    <s v="Product10"/>
    <s v="Category02"/>
    <s v="Ft"/>
    <n v="148"/>
    <x v="9"/>
    <n v="2220"/>
    <n v="2464.1999999999998"/>
    <n v="6"/>
    <x v="6"/>
    <n v="2021"/>
  </r>
  <r>
    <s v="Product11"/>
    <s v="Category02"/>
    <s v="Lt"/>
    <n v="44"/>
    <x v="10"/>
    <n v="440"/>
    <n v="484"/>
    <n v="8"/>
    <x v="6"/>
    <n v="2021"/>
  </r>
  <r>
    <s v="Product12"/>
    <s v="Category02"/>
    <s v="Kg"/>
    <n v="73"/>
    <x v="11"/>
    <n v="438"/>
    <n v="565.02"/>
    <n v="10"/>
    <x v="6"/>
    <n v="2021"/>
  </r>
  <r>
    <s v="Product13"/>
    <s v="Category02"/>
    <s v="Kg"/>
    <n v="112"/>
    <x v="12"/>
    <n v="448"/>
    <n v="488.32"/>
    <n v="11"/>
    <x v="6"/>
    <n v="2021"/>
  </r>
  <r>
    <s v="Product14"/>
    <s v="Category02"/>
    <s v="Kg"/>
    <n v="112"/>
    <x v="13"/>
    <n v="112"/>
    <n v="146.72"/>
    <n v="13"/>
    <x v="6"/>
    <n v="2021"/>
  </r>
  <r>
    <s v="Product15"/>
    <s v="Category02"/>
    <s v="No."/>
    <n v="12"/>
    <x v="14"/>
    <n v="96"/>
    <n v="125.75999999999999"/>
    <n v="16"/>
    <x v="6"/>
    <n v="2021"/>
  </r>
  <r>
    <s v="Product16"/>
    <s v="Category02"/>
    <s v="No."/>
    <n v="13"/>
    <x v="15"/>
    <n v="182"/>
    <n v="232.96"/>
    <n v="18"/>
    <x v="6"/>
    <n v="2021"/>
  </r>
  <r>
    <s v="Product17"/>
    <s v="Category02"/>
    <s v="Ft"/>
    <n v="134"/>
    <x v="16"/>
    <n v="1474"/>
    <n v="1724.58"/>
    <n v="20"/>
    <x v="6"/>
    <n v="2021"/>
  </r>
  <r>
    <s v="Product18"/>
    <s v="Category02"/>
    <s v="No."/>
    <n v="37"/>
    <x v="17"/>
    <n v="185"/>
    <n v="246.05"/>
    <n v="20"/>
    <x v="6"/>
    <n v="2021"/>
  </r>
  <r>
    <s v="Product19"/>
    <s v="Category02"/>
    <s v="Ft"/>
    <n v="150"/>
    <x v="18"/>
    <n v="2250"/>
    <n v="3150"/>
    <n v="21"/>
    <x v="6"/>
    <n v="2021"/>
  </r>
  <r>
    <s v="Product20"/>
    <s v="Category03"/>
    <s v="Lt"/>
    <n v="61"/>
    <x v="19"/>
    <n v="183"/>
    <n v="228.75"/>
    <n v="22"/>
    <x v="6"/>
    <n v="2021"/>
  </r>
  <r>
    <s v="Product21"/>
    <s v="Category03"/>
    <s v="Ft"/>
    <n v="126"/>
    <x v="20"/>
    <n v="1764"/>
    <n v="2275.56"/>
    <n v="22"/>
    <x v="6"/>
    <n v="2021"/>
  </r>
  <r>
    <s v="Product22"/>
    <s v="Category03"/>
    <s v="Ft"/>
    <n v="121"/>
    <x v="21"/>
    <n v="847"/>
    <n v="990.99"/>
    <n v="23"/>
    <x v="6"/>
    <n v="2021"/>
  </r>
  <r>
    <s v="Product23"/>
    <s v="Category03"/>
    <s v="Ft"/>
    <n v="141"/>
    <x v="22"/>
    <n v="1128"/>
    <n v="1195.68"/>
    <n v="23"/>
    <x v="6"/>
    <n v="2021"/>
  </r>
  <r>
    <s v="Product24"/>
    <s v="Category03"/>
    <s v="Ft"/>
    <n v="144"/>
    <x v="23"/>
    <n v="576"/>
    <n v="627.84"/>
    <n v="24"/>
    <x v="6"/>
    <n v="2021"/>
  </r>
  <r>
    <s v="Product25"/>
    <s v="Category03"/>
    <s v="No."/>
    <n v="7"/>
    <x v="24"/>
    <n v="105"/>
    <n v="124.95"/>
    <n v="29"/>
    <x v="6"/>
    <n v="2021"/>
  </r>
  <r>
    <s v="Product26"/>
    <s v="Category04"/>
    <s v="No."/>
    <n v="18"/>
    <x v="25"/>
    <n v="198"/>
    <n v="271.26"/>
    <n v="1"/>
    <x v="7"/>
    <n v="2021"/>
  </r>
  <r>
    <s v="Product27"/>
    <s v="Category04"/>
    <s v="Lt"/>
    <n v="48"/>
    <x v="26"/>
    <n v="144"/>
    <n v="171.36"/>
    <n v="2"/>
    <x v="7"/>
    <n v="2021"/>
  </r>
  <r>
    <s v="Product28"/>
    <s v="Category04"/>
    <s v="No."/>
    <n v="37"/>
    <x v="27"/>
    <n v="481"/>
    <n v="543.53"/>
    <n v="3"/>
    <x v="7"/>
    <n v="2021"/>
  </r>
  <r>
    <s v="Product29"/>
    <s v="Category04"/>
    <s v="Lt"/>
    <n v="47"/>
    <x v="28"/>
    <n v="564"/>
    <n v="637.31999999999994"/>
    <n v="3"/>
    <x v="7"/>
    <n v="2021"/>
  </r>
  <r>
    <s v="Product30"/>
    <s v="Category04"/>
    <s v="Ft"/>
    <n v="148"/>
    <x v="29"/>
    <n v="2072"/>
    <n v="2817.92"/>
    <n v="5"/>
    <x v="7"/>
    <n v="2021"/>
  </r>
  <r>
    <s v="Product31"/>
    <s v="Category04"/>
    <s v="Kg"/>
    <n v="93"/>
    <x v="30"/>
    <n v="93"/>
    <n v="104.16"/>
    <n v="6"/>
    <x v="7"/>
    <n v="2021"/>
  </r>
  <r>
    <s v="Product32"/>
    <s v="Category04"/>
    <s v="Kg"/>
    <n v="89"/>
    <x v="31"/>
    <n v="356"/>
    <n v="469.92"/>
    <n v="10"/>
    <x v="7"/>
    <n v="2021"/>
  </r>
  <r>
    <s v="Product33"/>
    <s v="Category04"/>
    <s v="Kg"/>
    <n v="95"/>
    <x v="32"/>
    <n v="950"/>
    <n v="1197"/>
    <n v="10"/>
    <x v="7"/>
    <n v="2021"/>
  </r>
  <r>
    <s v="Product34"/>
    <s v="Category04"/>
    <s v="Lt"/>
    <n v="55"/>
    <x v="33"/>
    <n v="330"/>
    <n v="349.79999999999995"/>
    <n v="10"/>
    <x v="7"/>
    <n v="2021"/>
  </r>
  <r>
    <s v="Product35"/>
    <s v="Category04"/>
    <s v="No."/>
    <n v="5"/>
    <x v="34"/>
    <n v="20"/>
    <n v="26.8"/>
    <n v="11"/>
    <x v="7"/>
    <n v="2021"/>
  </r>
  <r>
    <s v="Product36"/>
    <s v="Category04"/>
    <s v="Kg"/>
    <n v="90"/>
    <x v="35"/>
    <n v="1170"/>
    <n v="1251.8999999999999"/>
    <n v="13"/>
    <x v="7"/>
    <n v="2021"/>
  </r>
  <r>
    <s v="Product37"/>
    <s v="Category05"/>
    <s v="Kg"/>
    <n v="67"/>
    <x v="36"/>
    <n v="603"/>
    <n v="771.84"/>
    <n v="13"/>
    <x v="7"/>
    <n v="2021"/>
  </r>
  <r>
    <s v="Product38"/>
    <s v="Category05"/>
    <s v="Kg"/>
    <n v="72"/>
    <x v="37"/>
    <n v="216"/>
    <n v="239.76"/>
    <n v="16"/>
    <x v="7"/>
    <n v="2021"/>
  </r>
  <r>
    <s v="Product39"/>
    <s v="Category05"/>
    <s v="No."/>
    <n v="37"/>
    <x v="38"/>
    <n v="222"/>
    <n v="255.29999999999998"/>
    <n v="18"/>
    <x v="7"/>
    <n v="2021"/>
  </r>
  <r>
    <s v="Product40"/>
    <s v="Category05"/>
    <s v="Kg"/>
    <n v="90"/>
    <x v="39"/>
    <n v="1350"/>
    <n v="1728"/>
    <n v="20"/>
    <x v="7"/>
    <n v="2021"/>
  </r>
  <r>
    <s v="Product41"/>
    <s v="Category05"/>
    <s v="Ft"/>
    <n v="138"/>
    <x v="40"/>
    <n v="1242"/>
    <n v="1564.92"/>
    <n v="20"/>
    <x v="7"/>
    <n v="2021"/>
  </r>
  <r>
    <s v="Product42"/>
    <s v="Category05"/>
    <s v="Ft"/>
    <n v="120"/>
    <x v="41"/>
    <n v="1560"/>
    <n v="2106"/>
    <n v="20"/>
    <x v="7"/>
    <n v="2021"/>
  </r>
  <r>
    <s v="Product43"/>
    <s v="Category05"/>
    <s v="Kg"/>
    <n v="67"/>
    <x v="42"/>
    <n v="268"/>
    <n v="332.32"/>
    <n v="26"/>
    <x v="7"/>
    <n v="2021"/>
  </r>
  <r>
    <s v="Product44"/>
    <s v="Category05"/>
    <s v="Kg"/>
    <n v="76"/>
    <x v="43"/>
    <n v="912"/>
    <n v="984.96"/>
    <n v="29"/>
    <x v="7"/>
    <n v="2021"/>
  </r>
  <r>
    <s v="Product45"/>
    <s v="Category05"/>
    <s v="Kg"/>
    <n v="50"/>
    <x v="44"/>
    <n v="650"/>
    <n v="806"/>
    <n v="30"/>
    <x v="7"/>
    <n v="2021"/>
  </r>
  <r>
    <s v="Product01"/>
    <s v="Category01"/>
    <s v="Kg"/>
    <n v="98"/>
    <x v="0"/>
    <n v="196"/>
    <n v="207.76"/>
    <n v="31"/>
    <x v="7"/>
    <n v="2021"/>
  </r>
  <r>
    <s v="Product02"/>
    <s v="Category01"/>
    <s v="Kg"/>
    <n v="105"/>
    <x v="1"/>
    <n v="1155"/>
    <n v="1570.8000000000002"/>
    <n v="31"/>
    <x v="7"/>
    <n v="2021"/>
  </r>
  <r>
    <s v="Product03"/>
    <s v="Category01"/>
    <s v="Kg"/>
    <n v="71"/>
    <x v="2"/>
    <n v="71"/>
    <n v="80.94"/>
    <n v="1"/>
    <x v="8"/>
    <n v="2021"/>
  </r>
  <r>
    <s v="Product04"/>
    <s v="Category01"/>
    <s v="Lt"/>
    <n v="44"/>
    <x v="3"/>
    <n v="616"/>
    <n v="683.76"/>
    <n v="1"/>
    <x v="8"/>
    <n v="2021"/>
  </r>
  <r>
    <s v="Product05"/>
    <s v="Category01"/>
    <s v="Ft"/>
    <n v="133"/>
    <x v="4"/>
    <n v="1064"/>
    <n v="1244.8800000000001"/>
    <n v="3"/>
    <x v="8"/>
    <n v="2021"/>
  </r>
  <r>
    <s v="Product06"/>
    <s v="Category01"/>
    <s v="Kg"/>
    <n v="75"/>
    <x v="5"/>
    <n v="525"/>
    <n v="598.5"/>
    <n v="4"/>
    <x v="8"/>
    <n v="2021"/>
  </r>
  <r>
    <s v="Product07"/>
    <s v="Category01"/>
    <s v="Lt"/>
    <n v="43"/>
    <x v="6"/>
    <n v="645"/>
    <n v="715.95"/>
    <n v="4"/>
    <x v="8"/>
    <n v="2021"/>
  </r>
  <r>
    <s v="Product08"/>
    <s v="Category01"/>
    <s v="Kg"/>
    <n v="83"/>
    <x v="7"/>
    <n v="83"/>
    <n v="94.62"/>
    <n v="5"/>
    <x v="8"/>
    <n v="2021"/>
  </r>
  <r>
    <s v="Product09"/>
    <s v="Category01"/>
    <s v="No."/>
    <n v="6"/>
    <x v="8"/>
    <n v="30"/>
    <n v="39.299999999999997"/>
    <n v="7"/>
    <x v="8"/>
    <n v="2021"/>
  </r>
  <r>
    <s v="Product10"/>
    <s v="Category02"/>
    <s v="Ft"/>
    <n v="148"/>
    <x v="9"/>
    <n v="592"/>
    <n v="657.12"/>
    <n v="9"/>
    <x v="8"/>
    <n v="2021"/>
  </r>
  <r>
    <s v="Product11"/>
    <s v="Category02"/>
    <s v="Lt"/>
    <n v="44"/>
    <x v="10"/>
    <n v="264"/>
    <n v="290.39999999999998"/>
    <n v="10"/>
    <x v="8"/>
    <n v="2021"/>
  </r>
  <r>
    <s v="Product12"/>
    <s v="Category02"/>
    <s v="Kg"/>
    <n v="73"/>
    <x v="11"/>
    <n v="657"/>
    <n v="847.53"/>
    <n v="10"/>
    <x v="8"/>
    <n v="2021"/>
  </r>
  <r>
    <s v="Product13"/>
    <s v="Category02"/>
    <s v="Kg"/>
    <n v="112"/>
    <x v="12"/>
    <n v="224"/>
    <n v="244.16"/>
    <n v="10"/>
    <x v="8"/>
    <n v="2021"/>
  </r>
  <r>
    <s v="Product14"/>
    <s v="Category02"/>
    <s v="Kg"/>
    <n v="112"/>
    <x v="13"/>
    <n v="672"/>
    <n v="880.31999999999994"/>
    <n v="11"/>
    <x v="8"/>
    <n v="2021"/>
  </r>
  <r>
    <s v="Product15"/>
    <s v="Category02"/>
    <s v="No."/>
    <n v="12"/>
    <x v="14"/>
    <n v="84"/>
    <n v="110.03999999999999"/>
    <n v="13"/>
    <x v="8"/>
    <n v="2021"/>
  </r>
  <r>
    <s v="Product16"/>
    <s v="Category02"/>
    <s v="No."/>
    <n v="13"/>
    <x v="15"/>
    <n v="78"/>
    <n v="99.84"/>
    <n v="15"/>
    <x v="8"/>
    <n v="2021"/>
  </r>
  <r>
    <s v="Product17"/>
    <s v="Category02"/>
    <s v="Ft"/>
    <n v="134"/>
    <x v="16"/>
    <n v="1876"/>
    <n v="2194.92"/>
    <n v="15"/>
    <x v="8"/>
    <n v="2021"/>
  </r>
  <r>
    <s v="Product18"/>
    <s v="Category02"/>
    <s v="No."/>
    <n v="37"/>
    <x v="17"/>
    <n v="259"/>
    <n v="344.47"/>
    <n v="21"/>
    <x v="8"/>
    <n v="2021"/>
  </r>
  <r>
    <s v="Product19"/>
    <s v="Category02"/>
    <s v="Ft"/>
    <n v="150"/>
    <x v="18"/>
    <n v="300"/>
    <n v="420"/>
    <n v="22"/>
    <x v="8"/>
    <n v="2021"/>
  </r>
  <r>
    <s v="Product20"/>
    <s v="Category03"/>
    <s v="Lt"/>
    <n v="61"/>
    <x v="19"/>
    <n v="244"/>
    <n v="305"/>
    <n v="22"/>
    <x v="8"/>
    <n v="2021"/>
  </r>
  <r>
    <s v="Product21"/>
    <s v="Category03"/>
    <s v="Ft"/>
    <n v="126"/>
    <x v="20"/>
    <n v="1512"/>
    <n v="1950.48"/>
    <n v="23"/>
    <x v="8"/>
    <n v="2021"/>
  </r>
  <r>
    <s v="Product22"/>
    <s v="Category03"/>
    <s v="Ft"/>
    <n v="121"/>
    <x v="21"/>
    <n v="847"/>
    <n v="990.99"/>
    <n v="23"/>
    <x v="8"/>
    <n v="2021"/>
  </r>
  <r>
    <s v="Product23"/>
    <s v="Category03"/>
    <s v="Ft"/>
    <n v="141"/>
    <x v="22"/>
    <n v="141"/>
    <n v="149.46"/>
    <n v="27"/>
    <x v="8"/>
    <n v="2021"/>
  </r>
  <r>
    <s v="Product24"/>
    <s v="Category03"/>
    <s v="Ft"/>
    <n v="144"/>
    <x v="23"/>
    <n v="1296"/>
    <n v="1412.64"/>
    <n v="30"/>
    <x v="8"/>
    <n v="2021"/>
  </r>
  <r>
    <s v="Product25"/>
    <s v="Category03"/>
    <s v="No."/>
    <n v="7"/>
    <x v="24"/>
    <n v="35"/>
    <n v="41.65"/>
    <n v="30"/>
    <x v="8"/>
    <n v="2021"/>
  </r>
  <r>
    <s v="Product26"/>
    <s v="Category04"/>
    <s v="No."/>
    <n v="18"/>
    <x v="25"/>
    <n v="252"/>
    <n v="345.24"/>
    <n v="1"/>
    <x v="9"/>
    <n v="2021"/>
  </r>
  <r>
    <s v="Product27"/>
    <s v="Category04"/>
    <s v="Lt"/>
    <n v="48"/>
    <x v="26"/>
    <n v="720"/>
    <n v="856.80000000000007"/>
    <n v="2"/>
    <x v="9"/>
    <n v="2021"/>
  </r>
  <r>
    <s v="Product28"/>
    <s v="Category04"/>
    <s v="No."/>
    <n v="37"/>
    <x v="27"/>
    <n v="333"/>
    <n v="376.29"/>
    <n v="3"/>
    <x v="9"/>
    <n v="2021"/>
  </r>
  <r>
    <s v="Product29"/>
    <s v="Category04"/>
    <s v="Lt"/>
    <n v="47"/>
    <x v="28"/>
    <n v="47"/>
    <n v="53.11"/>
    <n v="6"/>
    <x v="9"/>
    <n v="2021"/>
  </r>
  <r>
    <s v="Product30"/>
    <s v="Category04"/>
    <s v="Ft"/>
    <n v="148"/>
    <x v="29"/>
    <n v="1776"/>
    <n v="2415.36"/>
    <n v="6"/>
    <x v="9"/>
    <n v="2021"/>
  </r>
  <r>
    <s v="Product31"/>
    <s v="Category04"/>
    <s v="Kg"/>
    <n v="93"/>
    <x v="30"/>
    <n v="558"/>
    <n v="624.96"/>
    <n v="7"/>
    <x v="9"/>
    <n v="2021"/>
  </r>
  <r>
    <s v="Product32"/>
    <s v="Category04"/>
    <s v="Kg"/>
    <n v="89"/>
    <x v="31"/>
    <n v="445"/>
    <n v="587.4"/>
    <n v="9"/>
    <x v="9"/>
    <n v="2021"/>
  </r>
  <r>
    <s v="Product33"/>
    <s v="Category04"/>
    <s v="Kg"/>
    <n v="95"/>
    <x v="32"/>
    <n v="1045"/>
    <n v="1316.7"/>
    <n v="9"/>
    <x v="9"/>
    <n v="2021"/>
  </r>
  <r>
    <s v="Product34"/>
    <s v="Category04"/>
    <s v="Lt"/>
    <n v="55"/>
    <x v="33"/>
    <n v="770"/>
    <n v="816.19999999999993"/>
    <n v="10"/>
    <x v="9"/>
    <n v="2021"/>
  </r>
  <r>
    <s v="Product35"/>
    <s v="Category04"/>
    <s v="No."/>
    <n v="5"/>
    <x v="34"/>
    <n v="75"/>
    <n v="100.5"/>
    <n v="11"/>
    <x v="9"/>
    <n v="2021"/>
  </r>
  <r>
    <s v="Product36"/>
    <s v="Category04"/>
    <s v="Kg"/>
    <n v="90"/>
    <x v="35"/>
    <n v="720"/>
    <n v="770.4"/>
    <n v="12"/>
    <x v="9"/>
    <n v="2021"/>
  </r>
  <r>
    <s v="Product37"/>
    <s v="Category05"/>
    <s v="Kg"/>
    <n v="67"/>
    <x v="36"/>
    <n v="871"/>
    <n v="1114.8800000000001"/>
    <n v="17"/>
    <x v="9"/>
    <n v="2021"/>
  </r>
  <r>
    <s v="Product38"/>
    <s v="Category05"/>
    <s v="Kg"/>
    <n v="72"/>
    <x v="37"/>
    <n v="432"/>
    <n v="479.52"/>
    <n v="18"/>
    <x v="9"/>
    <n v="2021"/>
  </r>
  <r>
    <s v="Product39"/>
    <s v="Category05"/>
    <s v="No."/>
    <n v="37"/>
    <x v="38"/>
    <n v="481"/>
    <n v="553.15"/>
    <n v="18"/>
    <x v="9"/>
    <n v="2021"/>
  </r>
  <r>
    <s v="Product40"/>
    <s v="Category05"/>
    <s v="Kg"/>
    <n v="90"/>
    <x v="39"/>
    <n v="630"/>
    <n v="806.4"/>
    <n v="22"/>
    <x v="9"/>
    <n v="2021"/>
  </r>
  <r>
    <s v="Product41"/>
    <s v="Category05"/>
    <s v="Ft"/>
    <n v="138"/>
    <x v="40"/>
    <n v="1794"/>
    <n v="2260.44"/>
    <n v="22"/>
    <x v="9"/>
    <n v="2021"/>
  </r>
  <r>
    <s v="Product42"/>
    <s v="Category05"/>
    <s v="Ft"/>
    <n v="120"/>
    <x v="41"/>
    <n v="120"/>
    <n v="162"/>
    <n v="22"/>
    <x v="9"/>
    <n v="2021"/>
  </r>
  <r>
    <s v="Product43"/>
    <s v="Category05"/>
    <s v="Kg"/>
    <n v="67"/>
    <x v="42"/>
    <n v="201"/>
    <n v="249.24"/>
    <n v="24"/>
    <x v="9"/>
    <n v="2021"/>
  </r>
  <r>
    <s v="Product44"/>
    <s v="Category05"/>
    <s v="Kg"/>
    <n v="76"/>
    <x v="43"/>
    <n v="684"/>
    <n v="738.72"/>
    <n v="25"/>
    <x v="9"/>
    <n v="2021"/>
  </r>
  <r>
    <s v="Product45"/>
    <s v="Category05"/>
    <s v="Kg"/>
    <n v="50"/>
    <x v="44"/>
    <n v="300"/>
    <n v="372"/>
    <n v="26"/>
    <x v="9"/>
    <n v="2021"/>
  </r>
  <r>
    <s v="Product01"/>
    <s v="Category01"/>
    <s v="Kg"/>
    <n v="98"/>
    <x v="0"/>
    <n v="98"/>
    <n v="103.88"/>
    <n v="28"/>
    <x v="9"/>
    <n v="2021"/>
  </r>
  <r>
    <s v="Product02"/>
    <s v="Category01"/>
    <s v="Kg"/>
    <n v="105"/>
    <x v="1"/>
    <n v="1470"/>
    <n v="1999.2000000000003"/>
    <n v="29"/>
    <x v="9"/>
    <n v="2021"/>
  </r>
  <r>
    <s v="Product03"/>
    <s v="Category01"/>
    <s v="Kg"/>
    <n v="71"/>
    <x v="2"/>
    <n v="426"/>
    <n v="485.64"/>
    <n v="31"/>
    <x v="9"/>
    <n v="2021"/>
  </r>
  <r>
    <s v="Product04"/>
    <s v="Category01"/>
    <s v="Lt"/>
    <n v="44"/>
    <x v="3"/>
    <n v="528"/>
    <n v="586.08000000000004"/>
    <n v="3"/>
    <x v="10"/>
    <n v="2021"/>
  </r>
  <r>
    <s v="Product05"/>
    <s v="Category01"/>
    <s v="Ft"/>
    <n v="133"/>
    <x v="4"/>
    <n v="1330"/>
    <n v="1556.1000000000001"/>
    <n v="6"/>
    <x v="10"/>
    <n v="2021"/>
  </r>
  <r>
    <s v="Product06"/>
    <s v="Category01"/>
    <s v="Kg"/>
    <n v="75"/>
    <x v="5"/>
    <n v="1125"/>
    <n v="1282.5"/>
    <n v="8"/>
    <x v="10"/>
    <n v="2021"/>
  </r>
  <r>
    <s v="Product07"/>
    <s v="Category01"/>
    <s v="Lt"/>
    <n v="43"/>
    <x v="6"/>
    <n v="258"/>
    <n v="286.38"/>
    <n v="10"/>
    <x v="10"/>
    <n v="2021"/>
  </r>
  <r>
    <s v="Product08"/>
    <s v="Category01"/>
    <s v="Kg"/>
    <n v="83"/>
    <x v="7"/>
    <n v="996"/>
    <n v="1135.44"/>
    <n v="11"/>
    <x v="10"/>
    <n v="2021"/>
  </r>
  <r>
    <s v="Product09"/>
    <s v="Category01"/>
    <s v="No."/>
    <n v="6"/>
    <x v="8"/>
    <n v="18"/>
    <n v="23.58"/>
    <n v="12"/>
    <x v="10"/>
    <n v="2021"/>
  </r>
  <r>
    <s v="Product10"/>
    <s v="Category02"/>
    <s v="Ft"/>
    <n v="148"/>
    <x v="9"/>
    <n v="2072"/>
    <n v="2299.92"/>
    <n v="20"/>
    <x v="10"/>
    <n v="2021"/>
  </r>
  <r>
    <s v="Product11"/>
    <s v="Category02"/>
    <s v="Lt"/>
    <n v="44"/>
    <x v="10"/>
    <n v="484"/>
    <n v="532.4"/>
    <n v="20"/>
    <x v="10"/>
    <n v="2021"/>
  </r>
  <r>
    <s v="Product12"/>
    <s v="Category02"/>
    <s v="Kg"/>
    <n v="73"/>
    <x v="11"/>
    <n v="73"/>
    <n v="94.17"/>
    <n v="21"/>
    <x v="10"/>
    <n v="2021"/>
  </r>
  <r>
    <s v="Product13"/>
    <s v="Category02"/>
    <s v="Kg"/>
    <n v="112"/>
    <x v="12"/>
    <n v="112"/>
    <n v="122.08"/>
    <n v="21"/>
    <x v="10"/>
    <n v="2021"/>
  </r>
  <r>
    <s v="Product14"/>
    <s v="Category02"/>
    <s v="Kg"/>
    <n v="112"/>
    <x v="13"/>
    <n v="896"/>
    <n v="1173.76"/>
    <n v="27"/>
    <x v="10"/>
    <n v="2021"/>
  </r>
  <r>
    <s v="Product15"/>
    <s v="Category02"/>
    <s v="No."/>
    <n v="12"/>
    <x v="14"/>
    <n v="24"/>
    <n v="31.439999999999998"/>
    <n v="28"/>
    <x v="10"/>
    <n v="2021"/>
  </r>
  <r>
    <s v="Product16"/>
    <s v="Category02"/>
    <s v="No."/>
    <n v="13"/>
    <x v="15"/>
    <n v="195"/>
    <n v="249.60000000000002"/>
    <n v="30"/>
    <x v="10"/>
    <n v="2021"/>
  </r>
  <r>
    <s v="Product17"/>
    <s v="Category02"/>
    <s v="Ft"/>
    <n v="134"/>
    <x v="16"/>
    <n v="1340"/>
    <n v="1567.8"/>
    <n v="2"/>
    <x v="11"/>
    <n v="2021"/>
  </r>
  <r>
    <s v="Product18"/>
    <s v="Category02"/>
    <s v="No."/>
    <n v="37"/>
    <x v="17"/>
    <n v="74"/>
    <n v="98.42"/>
    <n v="3"/>
    <x v="11"/>
    <n v="2021"/>
  </r>
  <r>
    <s v="Product19"/>
    <s v="Category02"/>
    <s v="Ft"/>
    <n v="150"/>
    <x v="18"/>
    <n v="1200"/>
    <n v="1680"/>
    <n v="3"/>
    <x v="11"/>
    <n v="2021"/>
  </r>
  <r>
    <s v="Product20"/>
    <s v="Category03"/>
    <s v="Lt"/>
    <n v="61"/>
    <x v="19"/>
    <n v="915"/>
    <n v="1143.75"/>
    <n v="5"/>
    <x v="11"/>
    <n v="2021"/>
  </r>
  <r>
    <s v="Product21"/>
    <s v="Category03"/>
    <s v="Ft"/>
    <n v="126"/>
    <x v="20"/>
    <n v="126"/>
    <n v="162.54"/>
    <n v="5"/>
    <x v="11"/>
    <n v="2021"/>
  </r>
  <r>
    <s v="Product22"/>
    <s v="Category03"/>
    <s v="Ft"/>
    <n v="121"/>
    <x v="21"/>
    <n v="968"/>
    <n v="1132.56"/>
    <n v="7"/>
    <x v="11"/>
    <n v="2021"/>
  </r>
  <r>
    <s v="Product23"/>
    <s v="Category03"/>
    <s v="Ft"/>
    <n v="141"/>
    <x v="22"/>
    <n v="1974"/>
    <n v="2092.44"/>
    <n v="8"/>
    <x v="11"/>
    <n v="2021"/>
  </r>
  <r>
    <s v="Product24"/>
    <s v="Category03"/>
    <s v="Ft"/>
    <n v="144"/>
    <x v="23"/>
    <n v="576"/>
    <n v="627.84"/>
    <n v="14"/>
    <x v="11"/>
    <n v="2021"/>
  </r>
  <r>
    <s v="Product25"/>
    <s v="Category03"/>
    <s v="No."/>
    <n v="7"/>
    <x v="24"/>
    <n v="14"/>
    <n v="16.66"/>
    <n v="18"/>
    <x v="11"/>
    <n v="2021"/>
  </r>
  <r>
    <s v="Product26"/>
    <s v="Category04"/>
    <s v="No."/>
    <n v="18"/>
    <x v="25"/>
    <n v="144"/>
    <n v="197.28"/>
    <n v="18"/>
    <x v="11"/>
    <n v="2021"/>
  </r>
  <r>
    <s v="Product27"/>
    <s v="Category04"/>
    <s v="Lt"/>
    <n v="48"/>
    <x v="26"/>
    <n v="576"/>
    <n v="685.44"/>
    <n v="19"/>
    <x v="11"/>
    <n v="2021"/>
  </r>
  <r>
    <s v="Product28"/>
    <s v="Category04"/>
    <s v="No."/>
    <n v="37"/>
    <x v="27"/>
    <n v="111"/>
    <n v="125.43"/>
    <n v="19"/>
    <x v="11"/>
    <n v="2021"/>
  </r>
  <r>
    <s v="Product29"/>
    <s v="Category04"/>
    <s v="Lt"/>
    <n v="47"/>
    <x v="28"/>
    <n v="470"/>
    <n v="531.1"/>
    <n v="19"/>
    <x v="11"/>
    <n v="2021"/>
  </r>
  <r>
    <s v="Product30"/>
    <s v="Category04"/>
    <s v="Ft"/>
    <n v="148"/>
    <x v="29"/>
    <n v="2072"/>
    <n v="2817.92"/>
    <n v="20"/>
    <x v="11"/>
    <n v="2021"/>
  </r>
  <r>
    <s v="Product31"/>
    <s v="Category04"/>
    <s v="Kg"/>
    <n v="93"/>
    <x v="30"/>
    <n v="930"/>
    <n v="1041.5999999999999"/>
    <n v="21"/>
    <x v="11"/>
    <n v="2021"/>
  </r>
  <r>
    <s v="Product32"/>
    <s v="Category04"/>
    <s v="Kg"/>
    <n v="89"/>
    <x v="31"/>
    <n v="712"/>
    <n v="939.84"/>
    <n v="24"/>
    <x v="11"/>
    <n v="2021"/>
  </r>
  <r>
    <s v="Product33"/>
    <s v="Category04"/>
    <s v="Kg"/>
    <n v="95"/>
    <x v="32"/>
    <n v="760"/>
    <n v="957.6"/>
    <n v="24"/>
    <x v="11"/>
    <n v="2021"/>
  </r>
  <r>
    <s v="Product34"/>
    <s v="Category04"/>
    <s v="Lt"/>
    <n v="55"/>
    <x v="33"/>
    <n v="770"/>
    <n v="816.19999999999993"/>
    <n v="26"/>
    <x v="11"/>
    <n v="2021"/>
  </r>
  <r>
    <s v="Product35"/>
    <s v="Category04"/>
    <s v="No."/>
    <n v="5"/>
    <x v="34"/>
    <n v="70"/>
    <n v="93.8"/>
    <n v="27"/>
    <x v="11"/>
    <n v="2021"/>
  </r>
  <r>
    <s v="Product36"/>
    <s v="Category04"/>
    <s v="Kg"/>
    <n v="90"/>
    <x v="35"/>
    <n v="540"/>
    <n v="577.79999999999995"/>
    <n v="28"/>
    <x v="11"/>
    <n v="2021"/>
  </r>
  <r>
    <s v="Product37"/>
    <s v="Category05"/>
    <s v="Kg"/>
    <n v="67"/>
    <x v="36"/>
    <n v="871"/>
    <n v="1114.8800000000001"/>
    <n v="30"/>
    <x v="11"/>
    <n v="2021"/>
  </r>
  <r>
    <s v="Product38"/>
    <s v="Category05"/>
    <s v="Kg"/>
    <n v="72"/>
    <x v="37"/>
    <n v="72"/>
    <n v="79.92"/>
    <n v="1"/>
    <x v="0"/>
    <n v="2022"/>
  </r>
  <r>
    <s v="Product39"/>
    <s v="Category05"/>
    <s v="No."/>
    <n v="37"/>
    <x v="38"/>
    <n v="259"/>
    <n v="297.84999999999997"/>
    <n v="2"/>
    <x v="0"/>
    <n v="2022"/>
  </r>
  <r>
    <s v="Product40"/>
    <s v="Category05"/>
    <s v="Kg"/>
    <n v="90"/>
    <x v="39"/>
    <n v="180"/>
    <n v="230.4"/>
    <n v="2"/>
    <x v="0"/>
    <n v="2022"/>
  </r>
  <r>
    <s v="Product41"/>
    <s v="Category05"/>
    <s v="Ft"/>
    <n v="138"/>
    <x v="40"/>
    <n v="138"/>
    <n v="173.88"/>
    <n v="2"/>
    <x v="0"/>
    <n v="2022"/>
  </r>
  <r>
    <s v="Product42"/>
    <s v="Category05"/>
    <s v="Ft"/>
    <n v="120"/>
    <x v="41"/>
    <n v="1080"/>
    <n v="1458"/>
    <n v="3"/>
    <x v="0"/>
    <n v="2022"/>
  </r>
  <r>
    <s v="Product43"/>
    <s v="Category05"/>
    <s v="Kg"/>
    <n v="67"/>
    <x v="42"/>
    <n v="536"/>
    <n v="664.64"/>
    <n v="4"/>
    <x v="0"/>
    <n v="2022"/>
  </r>
  <r>
    <s v="Product44"/>
    <s v="Category05"/>
    <s v="Kg"/>
    <n v="76"/>
    <x v="43"/>
    <n v="76"/>
    <n v="82.08"/>
    <n v="4"/>
    <x v="0"/>
    <n v="2022"/>
  </r>
  <r>
    <s v="Product45"/>
    <s v="Category05"/>
    <s v="Kg"/>
    <n v="50"/>
    <x v="44"/>
    <n v="600"/>
    <n v="744"/>
    <n v="9"/>
    <x v="0"/>
    <n v="2022"/>
  </r>
  <r>
    <s v="Product01"/>
    <s v="Category01"/>
    <s v="Kg"/>
    <n v="98"/>
    <x v="0"/>
    <n v="1372"/>
    <n v="1454.32"/>
    <n v="10"/>
    <x v="0"/>
    <n v="2022"/>
  </r>
  <r>
    <s v="Product02"/>
    <s v="Category01"/>
    <s v="Kg"/>
    <n v="105"/>
    <x v="1"/>
    <n v="210"/>
    <n v="285.60000000000002"/>
    <n v="11"/>
    <x v="0"/>
    <n v="2022"/>
  </r>
  <r>
    <s v="Product03"/>
    <s v="Category01"/>
    <s v="Kg"/>
    <n v="71"/>
    <x v="2"/>
    <n v="426"/>
    <n v="485.64"/>
    <n v="13"/>
    <x v="0"/>
    <n v="2022"/>
  </r>
  <r>
    <s v="Product04"/>
    <s v="Category01"/>
    <s v="Lt"/>
    <n v="44"/>
    <x v="3"/>
    <n v="616"/>
    <n v="683.76"/>
    <n v="14"/>
    <x v="0"/>
    <n v="2022"/>
  </r>
  <r>
    <s v="Product05"/>
    <s v="Category01"/>
    <s v="Ft"/>
    <n v="133"/>
    <x v="4"/>
    <n v="1330"/>
    <n v="1556.1000000000001"/>
    <n v="15"/>
    <x v="0"/>
    <n v="2022"/>
  </r>
  <r>
    <s v="Product06"/>
    <s v="Category01"/>
    <s v="Kg"/>
    <n v="75"/>
    <x v="5"/>
    <n v="825"/>
    <n v="940.5"/>
    <n v="16"/>
    <x v="0"/>
    <n v="2022"/>
  </r>
  <r>
    <s v="Product07"/>
    <s v="Category01"/>
    <s v="Lt"/>
    <n v="43"/>
    <x v="6"/>
    <n v="172"/>
    <n v="190.92000000000002"/>
    <n v="17"/>
    <x v="0"/>
    <n v="2022"/>
  </r>
  <r>
    <s v="Product08"/>
    <s v="Category01"/>
    <s v="Kg"/>
    <n v="83"/>
    <x v="7"/>
    <n v="747"/>
    <n v="851.58"/>
    <n v="18"/>
    <x v="0"/>
    <n v="2022"/>
  </r>
  <r>
    <s v="Product09"/>
    <s v="Category01"/>
    <s v="No."/>
    <n v="6"/>
    <x v="8"/>
    <n v="12"/>
    <n v="15.719999999999999"/>
    <n v="20"/>
    <x v="0"/>
    <n v="2022"/>
  </r>
  <r>
    <s v="Product10"/>
    <s v="Category02"/>
    <s v="Ft"/>
    <n v="148"/>
    <x v="9"/>
    <n v="1036"/>
    <n v="1149.96"/>
    <n v="20"/>
    <x v="0"/>
    <n v="2022"/>
  </r>
  <r>
    <s v="Product11"/>
    <s v="Category02"/>
    <s v="Lt"/>
    <n v="44"/>
    <x v="10"/>
    <n v="264"/>
    <n v="290.39999999999998"/>
    <n v="22"/>
    <x v="0"/>
    <n v="2022"/>
  </r>
  <r>
    <s v="Product12"/>
    <s v="Category02"/>
    <s v="Kg"/>
    <n v="73"/>
    <x v="11"/>
    <n v="365"/>
    <n v="470.85"/>
    <n v="23"/>
    <x v="0"/>
    <n v="2022"/>
  </r>
  <r>
    <s v="Product13"/>
    <s v="Category02"/>
    <s v="Kg"/>
    <n v="112"/>
    <x v="12"/>
    <n v="896"/>
    <n v="976.64"/>
    <n v="23"/>
    <x v="0"/>
    <n v="2022"/>
  </r>
  <r>
    <s v="Product14"/>
    <s v="Category02"/>
    <s v="Kg"/>
    <n v="112"/>
    <x v="13"/>
    <n v="1680"/>
    <n v="2200.8000000000002"/>
    <n v="24"/>
    <x v="0"/>
    <n v="2022"/>
  </r>
  <r>
    <s v="Product15"/>
    <s v="Category02"/>
    <s v="No."/>
    <n v="12"/>
    <x v="14"/>
    <n v="168"/>
    <n v="220.07999999999998"/>
    <n v="25"/>
    <x v="0"/>
    <n v="2022"/>
  </r>
  <r>
    <s v="Product16"/>
    <s v="Category02"/>
    <s v="No."/>
    <n v="13"/>
    <x v="15"/>
    <n v="143"/>
    <n v="183.04000000000002"/>
    <n v="28"/>
    <x v="0"/>
    <n v="2022"/>
  </r>
  <r>
    <s v="Product17"/>
    <s v="Category02"/>
    <s v="Ft"/>
    <n v="134"/>
    <x v="16"/>
    <n v="804"/>
    <n v="940.68000000000006"/>
    <n v="31"/>
    <x v="0"/>
    <n v="2022"/>
  </r>
  <r>
    <s v="Product18"/>
    <s v="Category02"/>
    <s v="No."/>
    <n v="37"/>
    <x v="17"/>
    <n v="333"/>
    <n v="442.89"/>
    <n v="31"/>
    <x v="0"/>
    <n v="2022"/>
  </r>
  <r>
    <s v="Product19"/>
    <s v="Category02"/>
    <s v="Ft"/>
    <n v="150"/>
    <x v="18"/>
    <n v="1350"/>
    <n v="1890"/>
    <n v="1"/>
    <x v="1"/>
    <n v="2022"/>
  </r>
  <r>
    <s v="Product20"/>
    <s v="Category03"/>
    <s v="Lt"/>
    <n v="61"/>
    <x v="19"/>
    <n v="488"/>
    <n v="610"/>
    <n v="3"/>
    <x v="1"/>
    <n v="2022"/>
  </r>
  <r>
    <s v="Product21"/>
    <s v="Category03"/>
    <s v="Ft"/>
    <n v="126"/>
    <x v="20"/>
    <n v="756"/>
    <n v="975.24"/>
    <n v="5"/>
    <x v="1"/>
    <n v="2022"/>
  </r>
  <r>
    <s v="Product22"/>
    <s v="Category03"/>
    <s v="Ft"/>
    <n v="121"/>
    <x v="21"/>
    <n v="726"/>
    <n v="849.42"/>
    <n v="6"/>
    <x v="1"/>
    <n v="2022"/>
  </r>
  <r>
    <s v="Product23"/>
    <s v="Category03"/>
    <s v="Ft"/>
    <n v="141"/>
    <x v="22"/>
    <n v="1551"/>
    <n v="1644.0600000000002"/>
    <n v="8"/>
    <x v="1"/>
    <n v="2022"/>
  </r>
  <r>
    <s v="Product24"/>
    <s v="Category03"/>
    <s v="Ft"/>
    <n v="144"/>
    <x v="23"/>
    <n v="432"/>
    <n v="470.88"/>
    <n v="8"/>
    <x v="1"/>
    <n v="2022"/>
  </r>
  <r>
    <s v="Product25"/>
    <s v="Category03"/>
    <s v="No."/>
    <n v="7"/>
    <x v="24"/>
    <n v="98"/>
    <n v="116.62"/>
    <n v="9"/>
    <x v="1"/>
    <n v="2022"/>
  </r>
  <r>
    <s v="Product26"/>
    <s v="Category04"/>
    <s v="No."/>
    <n v="18"/>
    <x v="25"/>
    <n v="234"/>
    <n v="320.58"/>
    <n v="12"/>
    <x v="1"/>
    <n v="2022"/>
  </r>
  <r>
    <s v="Product27"/>
    <s v="Category04"/>
    <s v="Lt"/>
    <n v="48"/>
    <x v="26"/>
    <n v="384"/>
    <n v="456.96000000000004"/>
    <n v="14"/>
    <x v="1"/>
    <n v="2022"/>
  </r>
  <r>
    <s v="Product28"/>
    <s v="Category04"/>
    <s v="No."/>
    <n v="37"/>
    <x v="27"/>
    <n v="111"/>
    <n v="125.43"/>
    <n v="14"/>
    <x v="1"/>
    <n v="2022"/>
  </r>
  <r>
    <s v="Product29"/>
    <s v="Category04"/>
    <s v="Lt"/>
    <n v="47"/>
    <x v="28"/>
    <n v="47"/>
    <n v="53.11"/>
    <n v="16"/>
    <x v="1"/>
    <n v="2022"/>
  </r>
  <r>
    <s v="Product30"/>
    <s v="Category04"/>
    <s v="Ft"/>
    <n v="148"/>
    <x v="29"/>
    <n v="1924"/>
    <n v="2616.64"/>
    <n v="19"/>
    <x v="1"/>
    <n v="2022"/>
  </r>
  <r>
    <s v="Product31"/>
    <s v="Category04"/>
    <s v="Kg"/>
    <n v="93"/>
    <x v="30"/>
    <n v="558"/>
    <n v="624.96"/>
    <n v="20"/>
    <x v="1"/>
    <n v="2022"/>
  </r>
  <r>
    <s v="Product32"/>
    <s v="Category04"/>
    <s v="Kg"/>
    <n v="89"/>
    <x v="31"/>
    <n v="534"/>
    <n v="704.88"/>
    <n v="23"/>
    <x v="1"/>
    <n v="2022"/>
  </r>
  <r>
    <s v="Product33"/>
    <s v="Category04"/>
    <s v="Kg"/>
    <n v="95"/>
    <x v="32"/>
    <n v="1425"/>
    <n v="1795.5"/>
    <n v="23"/>
    <x v="1"/>
    <n v="2022"/>
  </r>
  <r>
    <s v="Product34"/>
    <s v="Category04"/>
    <s v="Lt"/>
    <n v="55"/>
    <x v="33"/>
    <n v="440"/>
    <n v="466.4"/>
    <n v="23"/>
    <x v="1"/>
    <n v="2022"/>
  </r>
  <r>
    <s v="Product35"/>
    <s v="Category04"/>
    <s v="No."/>
    <n v="5"/>
    <x v="34"/>
    <n v="35"/>
    <n v="46.9"/>
    <n v="27"/>
    <x v="1"/>
    <n v="2022"/>
  </r>
  <r>
    <s v="Product36"/>
    <s v="Category04"/>
    <s v="Kg"/>
    <n v="90"/>
    <x v="35"/>
    <n v="1350"/>
    <n v="1444.5"/>
    <n v="27"/>
    <x v="1"/>
    <n v="2022"/>
  </r>
  <r>
    <s v="Product37"/>
    <s v="Category05"/>
    <s v="Kg"/>
    <n v="67"/>
    <x v="36"/>
    <n v="1005"/>
    <n v="1286.4000000000001"/>
    <n v="28"/>
    <x v="1"/>
    <n v="2022"/>
  </r>
  <r>
    <s v="Product38"/>
    <s v="Category05"/>
    <s v="Kg"/>
    <n v="72"/>
    <x v="37"/>
    <n v="936"/>
    <n v="1038.96"/>
    <n v="4"/>
    <x v="2"/>
    <n v="2022"/>
  </r>
  <r>
    <s v="Product39"/>
    <s v="Category05"/>
    <s v="No."/>
    <n v="37"/>
    <x v="38"/>
    <n v="74"/>
    <n v="85.1"/>
    <n v="6"/>
    <x v="2"/>
    <n v="2022"/>
  </r>
  <r>
    <s v="Product40"/>
    <s v="Category05"/>
    <s v="Kg"/>
    <n v="90"/>
    <x v="39"/>
    <n v="90"/>
    <n v="115.2"/>
    <n v="7"/>
    <x v="2"/>
    <n v="2022"/>
  </r>
  <r>
    <s v="Product41"/>
    <s v="Category05"/>
    <s v="Ft"/>
    <n v="138"/>
    <x v="40"/>
    <n v="828"/>
    <n v="1043.28"/>
    <n v="8"/>
    <x v="2"/>
    <n v="2022"/>
  </r>
  <r>
    <s v="Product42"/>
    <s v="Category05"/>
    <s v="Ft"/>
    <n v="120"/>
    <x v="41"/>
    <n v="360"/>
    <n v="486"/>
    <n v="9"/>
    <x v="2"/>
    <n v="2022"/>
  </r>
  <r>
    <s v="Product43"/>
    <s v="Category05"/>
    <s v="Kg"/>
    <n v="67"/>
    <x v="42"/>
    <n v="737"/>
    <n v="913.88"/>
    <n v="9"/>
    <x v="2"/>
    <n v="2022"/>
  </r>
  <r>
    <s v="Product44"/>
    <s v="Category05"/>
    <s v="Kg"/>
    <n v="76"/>
    <x v="43"/>
    <n v="912"/>
    <n v="984.96"/>
    <n v="10"/>
    <x v="2"/>
    <n v="2022"/>
  </r>
  <r>
    <s v="Product45"/>
    <s v="Category05"/>
    <s v="Kg"/>
    <n v="50"/>
    <x v="44"/>
    <n v="100"/>
    <n v="124"/>
    <n v="14"/>
    <x v="2"/>
    <n v="2022"/>
  </r>
  <r>
    <s v="Product01"/>
    <s v="Category01"/>
    <s v="Kg"/>
    <n v="98"/>
    <x v="0"/>
    <n v="1274"/>
    <n v="1350.44"/>
    <n v="14"/>
    <x v="2"/>
    <n v="2022"/>
  </r>
  <r>
    <s v="Product02"/>
    <s v="Category01"/>
    <s v="Kg"/>
    <n v="105"/>
    <x v="1"/>
    <n v="210"/>
    <n v="285.60000000000002"/>
    <n v="18"/>
    <x v="2"/>
    <n v="2022"/>
  </r>
  <r>
    <s v="Product03"/>
    <s v="Category01"/>
    <s v="Kg"/>
    <n v="71"/>
    <x v="2"/>
    <n v="710"/>
    <n v="809.4"/>
    <n v="18"/>
    <x v="2"/>
    <n v="2022"/>
  </r>
  <r>
    <s v="Product04"/>
    <s v="Category01"/>
    <s v="Lt"/>
    <n v="44"/>
    <x v="3"/>
    <n v="264"/>
    <n v="293.04000000000002"/>
    <n v="19"/>
    <x v="2"/>
    <n v="2022"/>
  </r>
  <r>
    <s v="Product05"/>
    <s v="Category01"/>
    <s v="Ft"/>
    <n v="133"/>
    <x v="4"/>
    <n v="1197"/>
    <n v="1400.4900000000002"/>
    <n v="23"/>
    <x v="2"/>
    <n v="2022"/>
  </r>
  <r>
    <s v="Product06"/>
    <s v="Category01"/>
    <s v="Kg"/>
    <n v="75"/>
    <x v="5"/>
    <n v="150"/>
    <n v="171"/>
    <n v="25"/>
    <x v="2"/>
    <n v="2022"/>
  </r>
  <r>
    <s v="Product07"/>
    <s v="Category01"/>
    <s v="Lt"/>
    <n v="43"/>
    <x v="6"/>
    <n v="473"/>
    <n v="525.03000000000009"/>
    <n v="25"/>
    <x v="2"/>
    <n v="2022"/>
  </r>
  <r>
    <s v="Product08"/>
    <s v="Category01"/>
    <s v="Kg"/>
    <n v="83"/>
    <x v="7"/>
    <n v="996"/>
    <n v="1135.44"/>
    <n v="29"/>
    <x v="2"/>
    <n v="2022"/>
  </r>
  <r>
    <s v="Product09"/>
    <s v="Category01"/>
    <s v="No."/>
    <n v="6"/>
    <x v="8"/>
    <n v="78"/>
    <n v="102.17999999999999"/>
    <n v="30"/>
    <x v="2"/>
    <n v="2022"/>
  </r>
  <r>
    <s v="Product10"/>
    <s v="Category02"/>
    <s v="Ft"/>
    <n v="148"/>
    <x v="9"/>
    <n v="296"/>
    <n v="328.56"/>
    <n v="1"/>
    <x v="3"/>
    <n v="2022"/>
  </r>
  <r>
    <s v="Product11"/>
    <s v="Category02"/>
    <s v="Lt"/>
    <n v="44"/>
    <x v="10"/>
    <n v="132"/>
    <n v="145.19999999999999"/>
    <n v="2"/>
    <x v="3"/>
    <n v="2022"/>
  </r>
  <r>
    <s v="Product12"/>
    <s v="Category02"/>
    <s v="Kg"/>
    <n v="73"/>
    <x v="11"/>
    <n v="146"/>
    <n v="188.34"/>
    <n v="6"/>
    <x v="3"/>
    <n v="2022"/>
  </r>
  <r>
    <s v="Product13"/>
    <s v="Category02"/>
    <s v="Kg"/>
    <n v="112"/>
    <x v="12"/>
    <n v="784"/>
    <n v="854.56"/>
    <n v="7"/>
    <x v="3"/>
    <n v="2022"/>
  </r>
  <r>
    <s v="Product14"/>
    <s v="Category02"/>
    <s v="Kg"/>
    <n v="112"/>
    <x v="13"/>
    <n v="1344"/>
    <n v="1760.6399999999999"/>
    <n v="9"/>
    <x v="3"/>
    <n v="2022"/>
  </r>
  <r>
    <s v="Product15"/>
    <s v="Category02"/>
    <s v="No."/>
    <n v="12"/>
    <x v="14"/>
    <n v="108"/>
    <n v="141.47999999999999"/>
    <n v="9"/>
    <x v="3"/>
    <n v="2022"/>
  </r>
  <r>
    <s v="Product16"/>
    <s v="Category02"/>
    <s v="No."/>
    <n v="13"/>
    <x v="15"/>
    <n v="182"/>
    <n v="232.96"/>
    <n v="13"/>
    <x v="3"/>
    <n v="2022"/>
  </r>
  <r>
    <s v="Product17"/>
    <s v="Category02"/>
    <s v="Ft"/>
    <n v="134"/>
    <x v="16"/>
    <n v="1206"/>
    <n v="1411.02"/>
    <n v="18"/>
    <x v="3"/>
    <n v="2022"/>
  </r>
  <r>
    <s v="Product18"/>
    <s v="Category02"/>
    <s v="No."/>
    <n v="37"/>
    <x v="17"/>
    <n v="74"/>
    <n v="98.42"/>
    <n v="20"/>
    <x v="3"/>
    <n v="2022"/>
  </r>
  <r>
    <s v="Product19"/>
    <s v="Category02"/>
    <s v="Ft"/>
    <n v="150"/>
    <x v="18"/>
    <n v="600"/>
    <n v="840"/>
    <n v="20"/>
    <x v="3"/>
    <n v="2022"/>
  </r>
  <r>
    <s v="Product20"/>
    <s v="Category03"/>
    <s v="Lt"/>
    <n v="61"/>
    <x v="19"/>
    <n v="122"/>
    <n v="152.5"/>
    <n v="21"/>
    <x v="3"/>
    <n v="2022"/>
  </r>
  <r>
    <s v="Product21"/>
    <s v="Category03"/>
    <s v="Ft"/>
    <n v="126"/>
    <x v="20"/>
    <n v="1764"/>
    <n v="2275.56"/>
    <n v="21"/>
    <x v="3"/>
    <n v="2022"/>
  </r>
  <r>
    <s v="Product22"/>
    <s v="Category03"/>
    <s v="Ft"/>
    <n v="121"/>
    <x v="21"/>
    <n v="1815"/>
    <n v="2123.5499999999997"/>
    <n v="23"/>
    <x v="3"/>
    <n v="2022"/>
  </r>
  <r>
    <s v="Product23"/>
    <s v="Category03"/>
    <s v="Ft"/>
    <n v="141"/>
    <x v="22"/>
    <n v="564"/>
    <n v="597.84"/>
    <n v="24"/>
    <x v="3"/>
    <n v="2022"/>
  </r>
  <r>
    <s v="Product24"/>
    <s v="Category03"/>
    <s v="Ft"/>
    <n v="144"/>
    <x v="23"/>
    <n v="1296"/>
    <n v="1412.64"/>
    <n v="25"/>
    <x v="3"/>
    <n v="2022"/>
  </r>
  <r>
    <s v="Product25"/>
    <s v="Category03"/>
    <s v="No."/>
    <n v="7"/>
    <x v="24"/>
    <n v="56"/>
    <n v="66.64"/>
    <n v="25"/>
    <x v="3"/>
    <n v="2022"/>
  </r>
  <r>
    <s v="Product26"/>
    <s v="Category04"/>
    <s v="No."/>
    <n v="18"/>
    <x v="25"/>
    <n v="36"/>
    <n v="49.32"/>
    <n v="26"/>
    <x v="3"/>
    <n v="2022"/>
  </r>
  <r>
    <s v="Product27"/>
    <s v="Category04"/>
    <s v="Lt"/>
    <n v="48"/>
    <x v="26"/>
    <n v="672"/>
    <n v="799.68000000000006"/>
    <n v="28"/>
    <x v="3"/>
    <n v="2022"/>
  </r>
  <r>
    <s v="Product28"/>
    <s v="Category04"/>
    <s v="No."/>
    <n v="37"/>
    <x v="27"/>
    <n v="481"/>
    <n v="543.53"/>
    <n v="30"/>
    <x v="3"/>
    <n v="2022"/>
  </r>
  <r>
    <s v="Product29"/>
    <s v="Category04"/>
    <s v="Lt"/>
    <n v="47"/>
    <x v="28"/>
    <n v="376"/>
    <n v="424.88"/>
    <n v="30"/>
    <x v="3"/>
    <n v="2022"/>
  </r>
  <r>
    <s v="Product30"/>
    <s v="Category04"/>
    <s v="Ft"/>
    <n v="148"/>
    <x v="29"/>
    <n v="1332"/>
    <n v="1811.52"/>
    <n v="1"/>
    <x v="4"/>
    <n v="2022"/>
  </r>
  <r>
    <s v="Product31"/>
    <s v="Category04"/>
    <s v="Kg"/>
    <n v="93"/>
    <x v="30"/>
    <n v="558"/>
    <n v="624.96"/>
    <n v="1"/>
    <x v="4"/>
    <n v="2022"/>
  </r>
  <r>
    <s v="Product32"/>
    <s v="Category04"/>
    <s v="Kg"/>
    <n v="89"/>
    <x v="31"/>
    <n v="356"/>
    <n v="469.92"/>
    <n v="2"/>
    <x v="4"/>
    <n v="2022"/>
  </r>
  <r>
    <s v="Product33"/>
    <s v="Category04"/>
    <s v="Kg"/>
    <n v="95"/>
    <x v="32"/>
    <n v="950"/>
    <n v="1197"/>
    <n v="4"/>
    <x v="4"/>
    <n v="2022"/>
  </r>
  <r>
    <s v="Product34"/>
    <s v="Category04"/>
    <s v="Lt"/>
    <n v="55"/>
    <x v="33"/>
    <n v="385"/>
    <n v="408.09999999999997"/>
    <n v="6"/>
    <x v="4"/>
    <n v="2022"/>
  </r>
  <r>
    <s v="Product35"/>
    <s v="Category04"/>
    <s v="No."/>
    <n v="5"/>
    <x v="34"/>
    <n v="20"/>
    <n v="26.8"/>
    <n v="7"/>
    <x v="4"/>
    <n v="2022"/>
  </r>
  <r>
    <s v="Product36"/>
    <s v="Category04"/>
    <s v="Kg"/>
    <n v="90"/>
    <x v="35"/>
    <n v="90"/>
    <n v="96.3"/>
    <n v="7"/>
    <x v="4"/>
    <n v="2022"/>
  </r>
  <r>
    <s v="Product37"/>
    <s v="Category05"/>
    <s v="Kg"/>
    <n v="67"/>
    <x v="36"/>
    <n v="469"/>
    <n v="600.32000000000005"/>
    <n v="8"/>
    <x v="4"/>
    <n v="2022"/>
  </r>
  <r>
    <s v="Product38"/>
    <s v="Category05"/>
    <s v="Kg"/>
    <n v="72"/>
    <x v="37"/>
    <n v="864"/>
    <n v="959.04"/>
    <n v="9"/>
    <x v="4"/>
    <n v="2022"/>
  </r>
  <r>
    <s v="Product39"/>
    <s v="Category05"/>
    <s v="No."/>
    <n v="37"/>
    <x v="38"/>
    <n v="222"/>
    <n v="255.29999999999998"/>
    <n v="10"/>
    <x v="4"/>
    <n v="2022"/>
  </r>
  <r>
    <s v="Product40"/>
    <s v="Category05"/>
    <s v="Kg"/>
    <n v="90"/>
    <x v="39"/>
    <n v="630"/>
    <n v="806.4"/>
    <n v="12"/>
    <x v="4"/>
    <n v="2022"/>
  </r>
  <r>
    <s v="Product41"/>
    <s v="Category05"/>
    <s v="Ft"/>
    <n v="138"/>
    <x v="40"/>
    <n v="690"/>
    <n v="869.4"/>
    <n v="13"/>
    <x v="4"/>
    <n v="2022"/>
  </r>
  <r>
    <s v="Product42"/>
    <s v="Category05"/>
    <s v="Ft"/>
    <n v="120"/>
    <x v="41"/>
    <n v="1680"/>
    <n v="2268"/>
    <n v="14"/>
    <x v="4"/>
    <n v="2022"/>
  </r>
  <r>
    <s v="Product43"/>
    <s v="Category05"/>
    <s v="Kg"/>
    <n v="67"/>
    <x v="42"/>
    <n v="335"/>
    <n v="415.4"/>
    <n v="15"/>
    <x v="4"/>
    <n v="2022"/>
  </r>
  <r>
    <s v="Product44"/>
    <s v="Category05"/>
    <s v="Kg"/>
    <n v="76"/>
    <x v="43"/>
    <n v="988"/>
    <n v="1067.04"/>
    <n v="16"/>
    <x v="4"/>
    <n v="2022"/>
  </r>
  <r>
    <s v="Product45"/>
    <s v="Category05"/>
    <s v="Kg"/>
    <n v="50"/>
    <x v="44"/>
    <n v="650"/>
    <n v="806"/>
    <n v="16"/>
    <x v="4"/>
    <n v="2022"/>
  </r>
  <r>
    <s v="Product01"/>
    <s v="Category01"/>
    <s v="Kg"/>
    <n v="98"/>
    <x v="0"/>
    <n v="784"/>
    <n v="831.04"/>
    <n v="17"/>
    <x v="4"/>
    <n v="2022"/>
  </r>
  <r>
    <s v="Product02"/>
    <s v="Category01"/>
    <s v="Kg"/>
    <n v="105"/>
    <x v="1"/>
    <n v="420"/>
    <n v="571.20000000000005"/>
    <n v="18"/>
    <x v="4"/>
    <n v="2022"/>
  </r>
  <r>
    <s v="Product03"/>
    <s v="Category01"/>
    <s v="Kg"/>
    <n v="71"/>
    <x v="2"/>
    <n v="568"/>
    <n v="647.52"/>
    <n v="18"/>
    <x v="4"/>
    <n v="2022"/>
  </r>
  <r>
    <s v="Product04"/>
    <s v="Category01"/>
    <s v="Lt"/>
    <n v="44"/>
    <x v="3"/>
    <n v="660"/>
    <n v="732.6"/>
    <n v="20"/>
    <x v="4"/>
    <n v="2022"/>
  </r>
  <r>
    <s v="Product05"/>
    <s v="Category01"/>
    <s v="Ft"/>
    <n v="133"/>
    <x v="4"/>
    <n v="1596"/>
    <n v="1867.3200000000002"/>
    <n v="22"/>
    <x v="4"/>
    <n v="2022"/>
  </r>
  <r>
    <s v="Product06"/>
    <s v="Category01"/>
    <s v="Kg"/>
    <n v="75"/>
    <x v="5"/>
    <n v="525"/>
    <n v="598.5"/>
    <n v="25"/>
    <x v="4"/>
    <n v="2022"/>
  </r>
  <r>
    <s v="Product07"/>
    <s v="Category01"/>
    <s v="Lt"/>
    <n v="43"/>
    <x v="6"/>
    <n v="86"/>
    <n v="95.460000000000008"/>
    <n v="26"/>
    <x v="4"/>
    <n v="2022"/>
  </r>
  <r>
    <s v="Product08"/>
    <s v="Category01"/>
    <s v="Kg"/>
    <n v="83"/>
    <x v="7"/>
    <n v="166"/>
    <n v="189.24"/>
    <n v="26"/>
    <x v="4"/>
    <n v="2022"/>
  </r>
  <r>
    <s v="Product09"/>
    <s v="Category01"/>
    <s v="No."/>
    <n v="6"/>
    <x v="8"/>
    <n v="60"/>
    <n v="78.599999999999994"/>
    <n v="28"/>
    <x v="4"/>
    <n v="2022"/>
  </r>
  <r>
    <s v="Product10"/>
    <s v="Category02"/>
    <s v="Ft"/>
    <n v="148"/>
    <x v="9"/>
    <n v="740"/>
    <n v="821.4"/>
    <n v="28"/>
    <x v="4"/>
    <n v="2022"/>
  </r>
  <r>
    <s v="Product11"/>
    <s v="Category02"/>
    <s v="Lt"/>
    <n v="44"/>
    <x v="10"/>
    <n v="396"/>
    <n v="435.59999999999997"/>
    <n v="28"/>
    <x v="4"/>
    <n v="2022"/>
  </r>
  <r>
    <s v="Product12"/>
    <s v="Category02"/>
    <s v="Kg"/>
    <n v="73"/>
    <x v="11"/>
    <n v="876"/>
    <n v="1130.04"/>
    <n v="28"/>
    <x v="4"/>
    <n v="2022"/>
  </r>
  <r>
    <s v="Product13"/>
    <s v="Category02"/>
    <s v="Kg"/>
    <n v="112"/>
    <x v="12"/>
    <n v="1568"/>
    <n v="1709.12"/>
    <n v="28"/>
    <x v="4"/>
    <n v="2022"/>
  </r>
  <r>
    <s v="Product14"/>
    <s v="Category02"/>
    <s v="Kg"/>
    <n v="112"/>
    <x v="13"/>
    <n v="1008"/>
    <n v="1320.48"/>
    <n v="30"/>
    <x v="4"/>
    <n v="2022"/>
  </r>
  <r>
    <s v="Product15"/>
    <s v="Category02"/>
    <s v="No."/>
    <n v="12"/>
    <x v="14"/>
    <n v="48"/>
    <n v="62.879999999999995"/>
    <n v="30"/>
    <x v="4"/>
    <n v="2022"/>
  </r>
  <r>
    <s v="Product16"/>
    <s v="Category02"/>
    <s v="No."/>
    <n v="13"/>
    <x v="15"/>
    <n v="39"/>
    <n v="49.92"/>
    <n v="30"/>
    <x v="4"/>
    <n v="2022"/>
  </r>
  <r>
    <s v="Product17"/>
    <s v="Category02"/>
    <s v="Ft"/>
    <n v="134"/>
    <x v="16"/>
    <n v="1876"/>
    <n v="2194.92"/>
    <n v="3"/>
    <x v="5"/>
    <n v="2022"/>
  </r>
  <r>
    <s v="Product18"/>
    <s v="Category02"/>
    <s v="No."/>
    <n v="37"/>
    <x v="17"/>
    <n v="296"/>
    <n v="393.68"/>
    <n v="10"/>
    <x v="5"/>
    <n v="2022"/>
  </r>
  <r>
    <s v="Product19"/>
    <s v="Category02"/>
    <s v="Ft"/>
    <n v="150"/>
    <x v="18"/>
    <n v="1950"/>
    <n v="2730"/>
    <n v="11"/>
    <x v="5"/>
    <n v="2022"/>
  </r>
  <r>
    <s v="Product20"/>
    <s v="Category03"/>
    <s v="Lt"/>
    <n v="61"/>
    <x v="19"/>
    <n v="366"/>
    <n v="457.5"/>
    <n v="11"/>
    <x v="5"/>
    <n v="2022"/>
  </r>
  <r>
    <s v="Product21"/>
    <s v="Category03"/>
    <s v="Ft"/>
    <n v="126"/>
    <x v="20"/>
    <n v="756"/>
    <n v="975.24"/>
    <n v="13"/>
    <x v="5"/>
    <n v="2022"/>
  </r>
  <r>
    <s v="Product22"/>
    <s v="Category03"/>
    <s v="Ft"/>
    <n v="121"/>
    <x v="21"/>
    <n v="1815"/>
    <n v="2123.5499999999997"/>
    <n v="15"/>
    <x v="5"/>
    <n v="2022"/>
  </r>
  <r>
    <s v="Product23"/>
    <s v="Category03"/>
    <s v="Ft"/>
    <n v="141"/>
    <x v="22"/>
    <n v="2115"/>
    <n v="2241.9"/>
    <n v="16"/>
    <x v="5"/>
    <n v="2022"/>
  </r>
  <r>
    <s v="Product24"/>
    <s v="Category03"/>
    <s v="Ft"/>
    <n v="144"/>
    <x v="23"/>
    <n v="1152"/>
    <n v="1255.68"/>
    <n v="19"/>
    <x v="5"/>
    <n v="2022"/>
  </r>
  <r>
    <s v="Product25"/>
    <s v="Category03"/>
    <s v="No."/>
    <n v="7"/>
    <x v="24"/>
    <n v="98"/>
    <n v="116.62"/>
    <n v="21"/>
    <x v="5"/>
    <n v="2022"/>
  </r>
  <r>
    <s v="Product26"/>
    <s v="Category04"/>
    <s v="No."/>
    <n v="18"/>
    <x v="25"/>
    <n v="180"/>
    <n v="246.6"/>
    <n v="22"/>
    <x v="5"/>
    <n v="2022"/>
  </r>
  <r>
    <s v="Product27"/>
    <s v="Category04"/>
    <s v="Lt"/>
    <n v="48"/>
    <x v="26"/>
    <n v="192"/>
    <n v="228.48000000000002"/>
    <n v="22"/>
    <x v="5"/>
    <n v="2022"/>
  </r>
  <r>
    <s v="Product28"/>
    <s v="Category04"/>
    <s v="No."/>
    <n v="37"/>
    <x v="27"/>
    <n v="296"/>
    <n v="334.48"/>
    <n v="23"/>
    <x v="5"/>
    <n v="2022"/>
  </r>
  <r>
    <s v="Product29"/>
    <s v="Category04"/>
    <s v="Lt"/>
    <n v="47"/>
    <x v="28"/>
    <n v="329"/>
    <n v="371.77"/>
    <n v="24"/>
    <x v="5"/>
    <n v="2022"/>
  </r>
  <r>
    <s v="Product30"/>
    <s v="Category04"/>
    <s v="Ft"/>
    <n v="148"/>
    <x v="29"/>
    <n v="1036"/>
    <n v="1408.96"/>
    <n v="25"/>
    <x v="5"/>
    <n v="2022"/>
  </r>
  <r>
    <s v="Product31"/>
    <s v="Category04"/>
    <s v="Kg"/>
    <n v="93"/>
    <x v="30"/>
    <n v="372"/>
    <n v="416.64"/>
    <n v="26"/>
    <x v="5"/>
    <n v="2022"/>
  </r>
  <r>
    <s v="Product32"/>
    <s v="Category04"/>
    <s v="Kg"/>
    <n v="89"/>
    <x v="31"/>
    <n v="1068"/>
    <n v="1409.76"/>
    <n v="26"/>
    <x v="5"/>
    <n v="2022"/>
  </r>
  <r>
    <s v="Product33"/>
    <s v="Category04"/>
    <s v="Kg"/>
    <n v="95"/>
    <x v="32"/>
    <n v="1425"/>
    <n v="1795.5"/>
    <n v="3"/>
    <x v="6"/>
    <n v="2022"/>
  </r>
  <r>
    <s v="Product34"/>
    <s v="Category04"/>
    <s v="Lt"/>
    <n v="55"/>
    <x v="33"/>
    <n v="385"/>
    <n v="408.09999999999997"/>
    <n v="4"/>
    <x v="6"/>
    <n v="2022"/>
  </r>
  <r>
    <s v="Product35"/>
    <s v="Category04"/>
    <s v="No."/>
    <n v="5"/>
    <x v="34"/>
    <n v="35"/>
    <n v="46.9"/>
    <n v="5"/>
    <x v="6"/>
    <n v="2022"/>
  </r>
  <r>
    <s v="Product36"/>
    <s v="Category04"/>
    <s v="Kg"/>
    <n v="90"/>
    <x v="35"/>
    <n v="720"/>
    <n v="770.4"/>
    <n v="5"/>
    <x v="6"/>
    <n v="2022"/>
  </r>
  <r>
    <s v="Product37"/>
    <s v="Category05"/>
    <s v="Kg"/>
    <n v="67"/>
    <x v="36"/>
    <n v="134"/>
    <n v="171.52"/>
    <n v="6"/>
    <x v="6"/>
    <n v="2022"/>
  </r>
  <r>
    <s v="Product38"/>
    <s v="Category05"/>
    <s v="Kg"/>
    <n v="72"/>
    <x v="37"/>
    <n v="144"/>
    <n v="159.84"/>
    <n v="8"/>
    <x v="6"/>
    <n v="2022"/>
  </r>
  <r>
    <s v="Product39"/>
    <s v="Category05"/>
    <s v="No."/>
    <n v="37"/>
    <x v="38"/>
    <n v="444"/>
    <n v="510.59999999999997"/>
    <n v="10"/>
    <x v="6"/>
    <n v="2022"/>
  </r>
  <r>
    <s v="Product40"/>
    <s v="Category05"/>
    <s v="Kg"/>
    <n v="90"/>
    <x v="39"/>
    <n v="1080"/>
    <n v="1382.4"/>
    <n v="12"/>
    <x v="6"/>
    <n v="2022"/>
  </r>
  <r>
    <s v="Product41"/>
    <s v="Category05"/>
    <s v="Ft"/>
    <n v="138"/>
    <x v="40"/>
    <n v="966"/>
    <n v="1217.1599999999999"/>
    <n v="13"/>
    <x v="6"/>
    <n v="2022"/>
  </r>
  <r>
    <s v="Product42"/>
    <s v="Category05"/>
    <s v="Ft"/>
    <n v="120"/>
    <x v="41"/>
    <n v="1080"/>
    <n v="1458"/>
    <n v="14"/>
    <x v="6"/>
    <n v="2022"/>
  </r>
  <r>
    <s v="Product43"/>
    <s v="Category05"/>
    <s v="Kg"/>
    <n v="67"/>
    <x v="42"/>
    <n v="134"/>
    <n v="166.16"/>
    <n v="15"/>
    <x v="6"/>
    <n v="2022"/>
  </r>
  <r>
    <s v="Product44"/>
    <s v="Category05"/>
    <s v="Kg"/>
    <n v="76"/>
    <x v="43"/>
    <n v="608"/>
    <n v="656.64"/>
    <n v="17"/>
    <x v="6"/>
    <n v="2022"/>
  </r>
  <r>
    <s v="Product45"/>
    <s v="Category05"/>
    <s v="Kg"/>
    <n v="50"/>
    <x v="44"/>
    <n v="600"/>
    <n v="744"/>
    <n v="18"/>
    <x v="6"/>
    <n v="2022"/>
  </r>
  <r>
    <s v="Product01"/>
    <s v="Category01"/>
    <s v="Kg"/>
    <n v="98"/>
    <x v="0"/>
    <n v="784"/>
    <n v="831.04"/>
    <n v="20"/>
    <x v="6"/>
    <n v="2022"/>
  </r>
  <r>
    <s v="Product02"/>
    <s v="Category01"/>
    <s v="Kg"/>
    <n v="105"/>
    <x v="1"/>
    <n v="630"/>
    <n v="856.80000000000007"/>
    <n v="22"/>
    <x v="6"/>
    <n v="2022"/>
  </r>
  <r>
    <s v="Product03"/>
    <s v="Category01"/>
    <s v="Kg"/>
    <n v="71"/>
    <x v="2"/>
    <n v="142"/>
    <n v="161.88"/>
    <n v="23"/>
    <x v="6"/>
    <n v="2022"/>
  </r>
  <r>
    <s v="Product04"/>
    <s v="Category01"/>
    <s v="Lt"/>
    <n v="44"/>
    <x v="3"/>
    <n v="616"/>
    <n v="683.76"/>
    <n v="24"/>
    <x v="6"/>
    <n v="2022"/>
  </r>
  <r>
    <s v="Product05"/>
    <s v="Category01"/>
    <s v="Ft"/>
    <n v="133"/>
    <x v="4"/>
    <n v="133"/>
    <n v="155.61000000000001"/>
    <n v="24"/>
    <x v="6"/>
    <n v="2022"/>
  </r>
  <r>
    <s v="Product06"/>
    <s v="Category01"/>
    <s v="Kg"/>
    <n v="75"/>
    <x v="5"/>
    <n v="150"/>
    <n v="171"/>
    <n v="25"/>
    <x v="6"/>
    <n v="2022"/>
  </r>
  <r>
    <s v="Product07"/>
    <s v="Category01"/>
    <s v="Lt"/>
    <n v="43"/>
    <x v="6"/>
    <n v="516"/>
    <n v="572.76"/>
    <n v="25"/>
    <x v="6"/>
    <n v="2022"/>
  </r>
  <r>
    <s v="Product08"/>
    <s v="Category01"/>
    <s v="Kg"/>
    <n v="83"/>
    <x v="7"/>
    <n v="1079"/>
    <n v="1230.06"/>
    <n v="25"/>
    <x v="6"/>
    <n v="2022"/>
  </r>
  <r>
    <s v="Product09"/>
    <s v="Category01"/>
    <s v="No."/>
    <n v="6"/>
    <x v="8"/>
    <n v="60"/>
    <n v="78.599999999999994"/>
    <n v="26"/>
    <x v="6"/>
    <n v="2022"/>
  </r>
  <r>
    <s v="Product10"/>
    <s v="Category02"/>
    <s v="Ft"/>
    <n v="148"/>
    <x v="9"/>
    <n v="148"/>
    <n v="164.28"/>
    <n v="26"/>
    <x v="6"/>
    <n v="2022"/>
  </r>
  <r>
    <s v="Product11"/>
    <s v="Category02"/>
    <s v="Lt"/>
    <n v="44"/>
    <x v="10"/>
    <n v="220"/>
    <n v="242"/>
    <n v="3"/>
    <x v="7"/>
    <n v="2022"/>
  </r>
  <r>
    <s v="Product12"/>
    <s v="Category02"/>
    <s v="Kg"/>
    <n v="73"/>
    <x v="11"/>
    <n v="657"/>
    <n v="847.53"/>
    <n v="6"/>
    <x v="7"/>
    <n v="2022"/>
  </r>
  <r>
    <s v="Product13"/>
    <s v="Category02"/>
    <s v="Kg"/>
    <n v="112"/>
    <x v="12"/>
    <n v="224"/>
    <n v="244.16"/>
    <n v="8"/>
    <x v="7"/>
    <n v="2022"/>
  </r>
  <r>
    <s v="Product14"/>
    <s v="Category02"/>
    <s v="Kg"/>
    <n v="112"/>
    <x v="13"/>
    <n v="1344"/>
    <n v="1760.6399999999999"/>
    <n v="8"/>
    <x v="7"/>
    <n v="2022"/>
  </r>
  <r>
    <s v="Product15"/>
    <s v="Category02"/>
    <s v="No."/>
    <n v="12"/>
    <x v="14"/>
    <n v="132"/>
    <n v="172.92"/>
    <n v="8"/>
    <x v="7"/>
    <n v="2022"/>
  </r>
  <r>
    <s v="Product16"/>
    <s v="Category02"/>
    <s v="No."/>
    <n v="13"/>
    <x v="15"/>
    <n v="182"/>
    <n v="232.96"/>
    <n v="14"/>
    <x v="7"/>
    <n v="2022"/>
  </r>
  <r>
    <s v="Product17"/>
    <s v="Category02"/>
    <s v="Ft"/>
    <n v="134"/>
    <x v="16"/>
    <n v="1340"/>
    <n v="1567.8"/>
    <n v="15"/>
    <x v="7"/>
    <n v="2022"/>
  </r>
  <r>
    <s v="Product18"/>
    <s v="Category02"/>
    <s v="No."/>
    <n v="37"/>
    <x v="17"/>
    <n v="259"/>
    <n v="344.47"/>
    <n v="15"/>
    <x v="7"/>
    <n v="2022"/>
  </r>
  <r>
    <s v="Product19"/>
    <s v="Category02"/>
    <s v="Ft"/>
    <n v="150"/>
    <x v="18"/>
    <n v="1200"/>
    <n v="1680"/>
    <n v="18"/>
    <x v="7"/>
    <n v="2022"/>
  </r>
  <r>
    <s v="Product20"/>
    <s v="Category03"/>
    <s v="Lt"/>
    <n v="61"/>
    <x v="19"/>
    <n v="122"/>
    <n v="152.5"/>
    <n v="18"/>
    <x v="7"/>
    <n v="2022"/>
  </r>
  <r>
    <s v="Product21"/>
    <s v="Category03"/>
    <s v="Ft"/>
    <n v="126"/>
    <x v="20"/>
    <n v="378"/>
    <n v="487.62"/>
    <n v="19"/>
    <x v="7"/>
    <n v="2022"/>
  </r>
  <r>
    <s v="Product22"/>
    <s v="Category03"/>
    <s v="Ft"/>
    <n v="121"/>
    <x v="21"/>
    <n v="1573"/>
    <n v="1840.4099999999999"/>
    <n v="20"/>
    <x v="7"/>
    <n v="2022"/>
  </r>
  <r>
    <s v="Product23"/>
    <s v="Category03"/>
    <s v="Ft"/>
    <n v="141"/>
    <x v="22"/>
    <n v="1974"/>
    <n v="2092.44"/>
    <n v="20"/>
    <x v="7"/>
    <n v="2022"/>
  </r>
  <r>
    <s v="Product24"/>
    <s v="Category03"/>
    <s v="Ft"/>
    <n v="144"/>
    <x v="23"/>
    <n v="576"/>
    <n v="627.84"/>
    <n v="21"/>
    <x v="7"/>
    <n v="2022"/>
  </r>
  <r>
    <s v="Product25"/>
    <s v="Category03"/>
    <s v="No."/>
    <n v="7"/>
    <x v="24"/>
    <n v="77"/>
    <n v="91.63"/>
    <n v="23"/>
    <x v="7"/>
    <n v="2022"/>
  </r>
  <r>
    <s v="Product26"/>
    <s v="Category04"/>
    <s v="No."/>
    <n v="18"/>
    <x v="25"/>
    <n v="252"/>
    <n v="345.24"/>
    <n v="23"/>
    <x v="7"/>
    <n v="2022"/>
  </r>
  <r>
    <s v="Product27"/>
    <s v="Category04"/>
    <s v="Lt"/>
    <n v="48"/>
    <x v="26"/>
    <n v="240"/>
    <n v="285.60000000000002"/>
    <n v="24"/>
    <x v="7"/>
    <n v="2022"/>
  </r>
  <r>
    <s v="Product28"/>
    <s v="Category04"/>
    <s v="No."/>
    <n v="37"/>
    <x v="27"/>
    <n v="481"/>
    <n v="543.53"/>
    <n v="26"/>
    <x v="7"/>
    <n v="2022"/>
  </r>
  <r>
    <s v="Product29"/>
    <s v="Category04"/>
    <s v="Lt"/>
    <n v="47"/>
    <x v="28"/>
    <n v="376"/>
    <n v="424.88"/>
    <n v="26"/>
    <x v="7"/>
    <n v="2022"/>
  </r>
  <r>
    <s v="Product30"/>
    <s v="Category04"/>
    <s v="Ft"/>
    <n v="148"/>
    <x v="29"/>
    <n v="2220"/>
    <n v="3019.2"/>
    <n v="27"/>
    <x v="7"/>
    <n v="2022"/>
  </r>
  <r>
    <s v="Product31"/>
    <s v="Category04"/>
    <s v="Kg"/>
    <n v="93"/>
    <x v="30"/>
    <n v="837"/>
    <n v="937.43999999999994"/>
    <n v="28"/>
    <x v="7"/>
    <n v="2022"/>
  </r>
  <r>
    <s v="Product32"/>
    <s v="Category04"/>
    <s v="Kg"/>
    <n v="89"/>
    <x v="31"/>
    <n v="445"/>
    <n v="587.4"/>
    <n v="28"/>
    <x v="7"/>
    <n v="2022"/>
  </r>
  <r>
    <s v="Product33"/>
    <s v="Category04"/>
    <s v="Kg"/>
    <n v="95"/>
    <x v="32"/>
    <n v="570"/>
    <n v="718.2"/>
    <n v="30"/>
    <x v="7"/>
    <n v="2022"/>
  </r>
  <r>
    <s v="Product34"/>
    <s v="Category04"/>
    <s v="Lt"/>
    <n v="55"/>
    <x v="33"/>
    <n v="330"/>
    <n v="349.79999999999995"/>
    <n v="30"/>
    <x v="7"/>
    <n v="2022"/>
  </r>
  <r>
    <s v="Product35"/>
    <s v="Category04"/>
    <s v="No."/>
    <n v="5"/>
    <x v="34"/>
    <n v="25"/>
    <n v="33.5"/>
    <n v="30"/>
    <x v="7"/>
    <n v="2022"/>
  </r>
  <r>
    <s v="Product36"/>
    <s v="Category04"/>
    <s v="Kg"/>
    <n v="90"/>
    <x v="35"/>
    <n v="1170"/>
    <n v="1251.8999999999999"/>
    <n v="31"/>
    <x v="7"/>
    <n v="2022"/>
  </r>
  <r>
    <s v="Product37"/>
    <s v="Category05"/>
    <s v="Kg"/>
    <n v="67"/>
    <x v="36"/>
    <n v="67"/>
    <n v="85.76"/>
    <n v="4"/>
    <x v="8"/>
    <n v="2022"/>
  </r>
  <r>
    <s v="Product38"/>
    <s v="Category05"/>
    <s v="Kg"/>
    <n v="72"/>
    <x v="37"/>
    <n v="864"/>
    <n v="959.04"/>
    <n v="6"/>
    <x v="8"/>
    <n v="2022"/>
  </r>
  <r>
    <s v="Product39"/>
    <s v="Category05"/>
    <s v="No."/>
    <n v="37"/>
    <x v="38"/>
    <n v="333"/>
    <n v="382.95"/>
    <n v="9"/>
    <x v="8"/>
    <n v="2022"/>
  </r>
  <r>
    <s v="Product40"/>
    <s v="Category05"/>
    <s v="Kg"/>
    <n v="90"/>
    <x v="39"/>
    <n v="270"/>
    <n v="345.6"/>
    <n v="9"/>
    <x v="8"/>
    <n v="2022"/>
  </r>
  <r>
    <s v="Product41"/>
    <s v="Category05"/>
    <s v="Ft"/>
    <n v="138"/>
    <x v="40"/>
    <n v="2070"/>
    <n v="2608.1999999999998"/>
    <n v="10"/>
    <x v="8"/>
    <n v="2022"/>
  </r>
  <r>
    <s v="Product42"/>
    <s v="Category05"/>
    <s v="Ft"/>
    <n v="120"/>
    <x v="41"/>
    <n v="480"/>
    <n v="648"/>
    <n v="10"/>
    <x v="8"/>
    <n v="2022"/>
  </r>
  <r>
    <s v="Product43"/>
    <s v="Category05"/>
    <s v="Kg"/>
    <n v="67"/>
    <x v="42"/>
    <n v="201"/>
    <n v="249.24"/>
    <n v="14"/>
    <x v="8"/>
    <n v="2022"/>
  </r>
  <r>
    <s v="Product44"/>
    <s v="Category05"/>
    <s v="Kg"/>
    <n v="76"/>
    <x v="43"/>
    <n v="1140"/>
    <n v="1231.2"/>
    <n v="15"/>
    <x v="8"/>
    <n v="2022"/>
  </r>
  <r>
    <s v="Product45"/>
    <s v="Category05"/>
    <s v="Kg"/>
    <n v="50"/>
    <x v="44"/>
    <n v="700"/>
    <n v="868"/>
    <n v="18"/>
    <x v="8"/>
    <n v="2022"/>
  </r>
  <r>
    <s v="Product01"/>
    <s v="Category01"/>
    <s v="Kg"/>
    <n v="98"/>
    <x v="0"/>
    <n v="784"/>
    <n v="831.04"/>
    <n v="19"/>
    <x v="8"/>
    <n v="2022"/>
  </r>
  <r>
    <s v="Product02"/>
    <s v="Category01"/>
    <s v="Kg"/>
    <n v="105"/>
    <x v="1"/>
    <n v="630"/>
    <n v="856.80000000000007"/>
    <n v="20"/>
    <x v="8"/>
    <n v="2022"/>
  </r>
  <r>
    <s v="Product03"/>
    <s v="Category01"/>
    <s v="Kg"/>
    <n v="71"/>
    <x v="2"/>
    <n v="710"/>
    <n v="809.4"/>
    <n v="20"/>
    <x v="8"/>
    <n v="2022"/>
  </r>
  <r>
    <s v="Product04"/>
    <s v="Category01"/>
    <s v="Lt"/>
    <n v="44"/>
    <x v="3"/>
    <n v="616"/>
    <n v="683.76"/>
    <n v="21"/>
    <x v="8"/>
    <n v="2022"/>
  </r>
  <r>
    <s v="Product05"/>
    <s v="Category01"/>
    <s v="Ft"/>
    <n v="133"/>
    <x v="4"/>
    <n v="665"/>
    <n v="778.05000000000007"/>
    <n v="21"/>
    <x v="8"/>
    <n v="2022"/>
  </r>
  <r>
    <s v="Product06"/>
    <s v="Category01"/>
    <s v="Kg"/>
    <n v="75"/>
    <x v="5"/>
    <n v="900"/>
    <n v="1026"/>
    <n v="22"/>
    <x v="8"/>
    <n v="2022"/>
  </r>
  <r>
    <s v="Product07"/>
    <s v="Category01"/>
    <s v="Lt"/>
    <n v="43"/>
    <x v="6"/>
    <n v="516"/>
    <n v="572.76"/>
    <n v="23"/>
    <x v="8"/>
    <n v="2022"/>
  </r>
  <r>
    <s v="Product08"/>
    <s v="Category01"/>
    <s v="Kg"/>
    <n v="83"/>
    <x v="7"/>
    <n v="1162"/>
    <n v="1324.68"/>
    <n v="24"/>
    <x v="8"/>
    <n v="2022"/>
  </r>
  <r>
    <s v="Product09"/>
    <s v="Category01"/>
    <s v="No."/>
    <n v="6"/>
    <x v="8"/>
    <n v="48"/>
    <n v="62.879999999999995"/>
    <n v="24"/>
    <x v="8"/>
    <n v="2022"/>
  </r>
  <r>
    <s v="Product10"/>
    <s v="Category02"/>
    <s v="Ft"/>
    <n v="148"/>
    <x v="9"/>
    <n v="592"/>
    <n v="657.12"/>
    <n v="27"/>
    <x v="8"/>
    <n v="2022"/>
  </r>
  <r>
    <s v="Product11"/>
    <s v="Category02"/>
    <s v="Lt"/>
    <n v="44"/>
    <x v="10"/>
    <n v="396"/>
    <n v="435.59999999999997"/>
    <n v="27"/>
    <x v="8"/>
    <n v="2022"/>
  </r>
  <r>
    <s v="Product12"/>
    <s v="Category02"/>
    <s v="Kg"/>
    <n v="73"/>
    <x v="11"/>
    <n v="219"/>
    <n v="282.51"/>
    <n v="27"/>
    <x v="8"/>
    <n v="2022"/>
  </r>
  <r>
    <s v="Product13"/>
    <s v="Category02"/>
    <s v="Kg"/>
    <n v="112"/>
    <x v="12"/>
    <n v="1456"/>
    <n v="1587.04"/>
    <n v="29"/>
    <x v="8"/>
    <n v="2022"/>
  </r>
  <r>
    <s v="Product14"/>
    <s v="Category02"/>
    <s v="Kg"/>
    <n v="112"/>
    <x v="13"/>
    <n v="560"/>
    <n v="733.6"/>
    <n v="3"/>
    <x v="9"/>
    <n v="2022"/>
  </r>
  <r>
    <s v="Product15"/>
    <s v="Category02"/>
    <s v="No."/>
    <n v="12"/>
    <x v="14"/>
    <n v="180"/>
    <n v="235.79999999999998"/>
    <n v="4"/>
    <x v="9"/>
    <n v="2022"/>
  </r>
  <r>
    <s v="Product16"/>
    <s v="Category02"/>
    <s v="No."/>
    <n v="13"/>
    <x v="15"/>
    <n v="13"/>
    <n v="16.64"/>
    <n v="6"/>
    <x v="9"/>
    <n v="2022"/>
  </r>
  <r>
    <s v="Product17"/>
    <s v="Category02"/>
    <s v="Ft"/>
    <n v="134"/>
    <x v="16"/>
    <n v="1876"/>
    <n v="2194.92"/>
    <n v="9"/>
    <x v="9"/>
    <n v="2022"/>
  </r>
  <r>
    <s v="Product18"/>
    <s v="Category02"/>
    <s v="No."/>
    <n v="37"/>
    <x v="17"/>
    <n v="333"/>
    <n v="442.89"/>
    <n v="10"/>
    <x v="9"/>
    <n v="2022"/>
  </r>
  <r>
    <s v="Product19"/>
    <s v="Category02"/>
    <s v="Ft"/>
    <n v="150"/>
    <x v="18"/>
    <n v="1800"/>
    <n v="2520"/>
    <n v="10"/>
    <x v="9"/>
    <n v="2022"/>
  </r>
  <r>
    <s v="Product20"/>
    <s v="Category03"/>
    <s v="Lt"/>
    <n v="61"/>
    <x v="19"/>
    <n v="610"/>
    <n v="762.5"/>
    <n v="11"/>
    <x v="9"/>
    <n v="2022"/>
  </r>
  <r>
    <s v="Product21"/>
    <s v="Category03"/>
    <s v="Ft"/>
    <n v="126"/>
    <x v="20"/>
    <n v="1890"/>
    <n v="2438.1"/>
    <n v="13"/>
    <x v="9"/>
    <n v="2022"/>
  </r>
  <r>
    <s v="Product22"/>
    <s v="Category03"/>
    <s v="Ft"/>
    <n v="121"/>
    <x v="21"/>
    <n v="1815"/>
    <n v="2123.5499999999997"/>
    <n v="14"/>
    <x v="9"/>
    <n v="2022"/>
  </r>
  <r>
    <s v="Product23"/>
    <s v="Category03"/>
    <s v="Ft"/>
    <n v="141"/>
    <x v="22"/>
    <n v="1410"/>
    <n v="1494.6000000000001"/>
    <n v="15"/>
    <x v="9"/>
    <n v="2022"/>
  </r>
  <r>
    <s v="Product24"/>
    <s v="Category03"/>
    <s v="Ft"/>
    <n v="144"/>
    <x v="23"/>
    <n v="432"/>
    <n v="470.88"/>
    <n v="16"/>
    <x v="9"/>
    <n v="2022"/>
  </r>
  <r>
    <s v="Product25"/>
    <s v="Category03"/>
    <s v="No."/>
    <n v="7"/>
    <x v="24"/>
    <n v="98"/>
    <n v="116.62"/>
    <n v="23"/>
    <x v="9"/>
    <n v="2022"/>
  </r>
  <r>
    <s v="Product26"/>
    <s v="Category04"/>
    <s v="No."/>
    <n v="18"/>
    <x v="25"/>
    <n v="54"/>
    <n v="73.98"/>
    <n v="30"/>
    <x v="9"/>
    <n v="2022"/>
  </r>
  <r>
    <s v="Product27"/>
    <s v="Category04"/>
    <s v="Lt"/>
    <n v="48"/>
    <x v="26"/>
    <n v="384"/>
    <n v="456.96000000000004"/>
    <n v="31"/>
    <x v="9"/>
    <n v="2022"/>
  </r>
  <r>
    <s v="Product28"/>
    <s v="Category04"/>
    <s v="No."/>
    <n v="37"/>
    <x v="27"/>
    <n v="555"/>
    <n v="627.15000000000009"/>
    <n v="1"/>
    <x v="10"/>
    <n v="2022"/>
  </r>
  <r>
    <s v="Product29"/>
    <s v="Category04"/>
    <s v="Lt"/>
    <n v="47"/>
    <x v="28"/>
    <n v="705"/>
    <n v="796.65"/>
    <n v="2"/>
    <x v="10"/>
    <n v="2022"/>
  </r>
  <r>
    <s v="Product30"/>
    <s v="Category04"/>
    <s v="Ft"/>
    <n v="148"/>
    <x v="29"/>
    <n v="2220"/>
    <n v="3019.2"/>
    <n v="2"/>
    <x v="10"/>
    <n v="2022"/>
  </r>
  <r>
    <s v="Product31"/>
    <s v="Category04"/>
    <s v="Kg"/>
    <n v="93"/>
    <x v="30"/>
    <n v="465"/>
    <n v="520.79999999999995"/>
    <n v="2"/>
    <x v="10"/>
    <n v="2022"/>
  </r>
  <r>
    <s v="Product32"/>
    <s v="Category04"/>
    <s v="Kg"/>
    <n v="89"/>
    <x v="31"/>
    <n v="979"/>
    <n v="1292.28"/>
    <n v="3"/>
    <x v="10"/>
    <n v="2022"/>
  </r>
  <r>
    <s v="Product33"/>
    <s v="Category04"/>
    <s v="Kg"/>
    <n v="95"/>
    <x v="32"/>
    <n v="950"/>
    <n v="1197"/>
    <n v="4"/>
    <x v="10"/>
    <n v="2022"/>
  </r>
  <r>
    <s v="Product34"/>
    <s v="Category04"/>
    <s v="Lt"/>
    <n v="55"/>
    <x v="33"/>
    <n v="825"/>
    <n v="874.5"/>
    <n v="5"/>
    <x v="10"/>
    <n v="2022"/>
  </r>
  <r>
    <s v="Product35"/>
    <s v="Category04"/>
    <s v="No."/>
    <n v="5"/>
    <x v="34"/>
    <n v="65"/>
    <n v="87.100000000000009"/>
    <n v="6"/>
    <x v="10"/>
    <n v="2022"/>
  </r>
  <r>
    <s v="Product36"/>
    <s v="Category04"/>
    <s v="Kg"/>
    <n v="90"/>
    <x v="35"/>
    <n v="1170"/>
    <n v="1251.8999999999999"/>
    <n v="6"/>
    <x v="10"/>
    <n v="2022"/>
  </r>
  <r>
    <s v="Product37"/>
    <s v="Category05"/>
    <s v="Kg"/>
    <n v="67"/>
    <x v="36"/>
    <n v="871"/>
    <n v="1114.8800000000001"/>
    <n v="6"/>
    <x v="10"/>
    <n v="2022"/>
  </r>
  <r>
    <s v="Product38"/>
    <s v="Category05"/>
    <s v="Kg"/>
    <n v="72"/>
    <x v="37"/>
    <n v="936"/>
    <n v="1038.96"/>
    <n v="7"/>
    <x v="10"/>
    <n v="2022"/>
  </r>
  <r>
    <s v="Product39"/>
    <s v="Category05"/>
    <s v="No."/>
    <n v="37"/>
    <x v="38"/>
    <n v="407"/>
    <n v="468.04999999999995"/>
    <n v="8"/>
    <x v="10"/>
    <n v="2022"/>
  </r>
  <r>
    <s v="Product40"/>
    <s v="Category05"/>
    <s v="Kg"/>
    <n v="90"/>
    <x v="39"/>
    <n v="900"/>
    <n v="1152"/>
    <n v="8"/>
    <x v="10"/>
    <n v="2022"/>
  </r>
  <r>
    <s v="Product41"/>
    <s v="Category05"/>
    <s v="Ft"/>
    <n v="138"/>
    <x v="40"/>
    <n v="1104"/>
    <n v="1391.04"/>
    <n v="9"/>
    <x v="10"/>
    <n v="2022"/>
  </r>
  <r>
    <s v="Product42"/>
    <s v="Category05"/>
    <s v="Ft"/>
    <n v="120"/>
    <x v="41"/>
    <n v="840"/>
    <n v="1134"/>
    <n v="10"/>
    <x v="10"/>
    <n v="2022"/>
  </r>
  <r>
    <s v="Product43"/>
    <s v="Category05"/>
    <s v="Kg"/>
    <n v="67"/>
    <x v="42"/>
    <n v="670"/>
    <n v="830.8"/>
    <n v="13"/>
    <x v="10"/>
    <n v="2022"/>
  </r>
  <r>
    <s v="Product44"/>
    <s v="Category05"/>
    <s v="Kg"/>
    <n v="76"/>
    <x v="43"/>
    <n v="76"/>
    <n v="82.08"/>
    <n v="14"/>
    <x v="10"/>
    <n v="2022"/>
  </r>
  <r>
    <s v="Product45"/>
    <s v="Category05"/>
    <s v="Kg"/>
    <n v="50"/>
    <x v="44"/>
    <n v="700"/>
    <n v="868"/>
    <n v="15"/>
    <x v="10"/>
    <n v="2022"/>
  </r>
  <r>
    <s v="Product01"/>
    <s v="Category01"/>
    <s v="Kg"/>
    <n v="98"/>
    <x v="0"/>
    <n v="784"/>
    <n v="831.04"/>
    <n v="16"/>
    <x v="10"/>
    <n v="2022"/>
  </r>
  <r>
    <s v="Product02"/>
    <s v="Category01"/>
    <s v="Kg"/>
    <n v="105"/>
    <x v="1"/>
    <n v="840"/>
    <n v="1142.4000000000001"/>
    <n v="18"/>
    <x v="10"/>
    <n v="2022"/>
  </r>
  <r>
    <s v="Product03"/>
    <s v="Category01"/>
    <s v="Kg"/>
    <n v="71"/>
    <x v="2"/>
    <n v="426"/>
    <n v="485.64"/>
    <n v="21"/>
    <x v="10"/>
    <n v="2022"/>
  </r>
  <r>
    <s v="Product04"/>
    <s v="Category01"/>
    <s v="Lt"/>
    <n v="44"/>
    <x v="3"/>
    <n v="528"/>
    <n v="586.08000000000004"/>
    <n v="23"/>
    <x v="10"/>
    <n v="2022"/>
  </r>
  <r>
    <s v="Product05"/>
    <s v="Category01"/>
    <s v="Ft"/>
    <n v="133"/>
    <x v="4"/>
    <n v="665"/>
    <n v="778.05000000000007"/>
    <n v="25"/>
    <x v="10"/>
    <n v="2022"/>
  </r>
  <r>
    <s v="Product06"/>
    <s v="Category01"/>
    <s v="Kg"/>
    <n v="75"/>
    <x v="5"/>
    <n v="375"/>
    <n v="427.5"/>
    <n v="26"/>
    <x v="10"/>
    <n v="2022"/>
  </r>
  <r>
    <s v="Product07"/>
    <s v="Category01"/>
    <s v="Lt"/>
    <n v="43"/>
    <x v="6"/>
    <n v="645"/>
    <n v="715.95"/>
    <n v="27"/>
    <x v="10"/>
    <n v="2022"/>
  </r>
  <r>
    <s v="Product08"/>
    <s v="Category01"/>
    <s v="Kg"/>
    <n v="83"/>
    <x v="7"/>
    <n v="664"/>
    <n v="756.96"/>
    <n v="28"/>
    <x v="10"/>
    <n v="2022"/>
  </r>
  <r>
    <s v="Product09"/>
    <s v="Category01"/>
    <s v="No."/>
    <n v="6"/>
    <x v="8"/>
    <n v="12"/>
    <n v="15.719999999999999"/>
    <n v="30"/>
    <x v="10"/>
    <n v="2022"/>
  </r>
  <r>
    <s v="Product10"/>
    <s v="Category02"/>
    <s v="Ft"/>
    <n v="148"/>
    <x v="9"/>
    <n v="740"/>
    <n v="821.4"/>
    <n v="3"/>
    <x v="11"/>
    <n v="2022"/>
  </r>
  <r>
    <s v="Product11"/>
    <s v="Category02"/>
    <s v="Lt"/>
    <n v="44"/>
    <x v="10"/>
    <n v="440"/>
    <n v="484"/>
    <n v="4"/>
    <x v="11"/>
    <n v="2022"/>
  </r>
  <r>
    <s v="Product12"/>
    <s v="Category02"/>
    <s v="Kg"/>
    <n v="73"/>
    <x v="11"/>
    <n v="1095"/>
    <n v="1412.55"/>
    <n v="4"/>
    <x v="11"/>
    <n v="2022"/>
  </r>
  <r>
    <s v="Product13"/>
    <s v="Category02"/>
    <s v="Kg"/>
    <n v="112"/>
    <x v="12"/>
    <n v="1344"/>
    <n v="1464.96"/>
    <n v="7"/>
    <x v="11"/>
    <n v="2022"/>
  </r>
  <r>
    <s v="Product14"/>
    <s v="Category02"/>
    <s v="Kg"/>
    <n v="112"/>
    <x v="13"/>
    <n v="1456"/>
    <n v="1907.36"/>
    <n v="7"/>
    <x v="11"/>
    <n v="2022"/>
  </r>
  <r>
    <s v="Product15"/>
    <s v="Category02"/>
    <s v="No."/>
    <n v="12"/>
    <x v="14"/>
    <n v="60"/>
    <n v="78.599999999999994"/>
    <n v="7"/>
    <x v="11"/>
    <n v="2022"/>
  </r>
  <r>
    <s v="Product16"/>
    <s v="Category02"/>
    <s v="No."/>
    <n v="13"/>
    <x v="15"/>
    <n v="65"/>
    <n v="83.2"/>
    <n v="11"/>
    <x v="11"/>
    <n v="2022"/>
  </r>
  <r>
    <s v="Product17"/>
    <s v="Category02"/>
    <s v="Ft"/>
    <n v="134"/>
    <x v="16"/>
    <n v="1206"/>
    <n v="1411.02"/>
    <n v="11"/>
    <x v="11"/>
    <n v="2022"/>
  </r>
  <r>
    <s v="Product18"/>
    <s v="Category02"/>
    <s v="No."/>
    <n v="37"/>
    <x v="17"/>
    <n v="370"/>
    <n v="492.1"/>
    <n v="11"/>
    <x v="11"/>
    <n v="2022"/>
  </r>
  <r>
    <s v="Product19"/>
    <s v="Category02"/>
    <s v="Ft"/>
    <n v="150"/>
    <x v="18"/>
    <n v="1350"/>
    <n v="1890"/>
    <n v="12"/>
    <x v="11"/>
    <n v="2022"/>
  </r>
  <r>
    <s v="Product20"/>
    <s v="Category03"/>
    <s v="Lt"/>
    <n v="61"/>
    <x v="19"/>
    <n v="610"/>
    <n v="762.5"/>
    <n v="12"/>
    <x v="11"/>
    <n v="2022"/>
  </r>
  <r>
    <s v="Product21"/>
    <s v="Category03"/>
    <s v="Ft"/>
    <n v="126"/>
    <x v="20"/>
    <n v="504"/>
    <n v="650.16"/>
    <n v="14"/>
    <x v="11"/>
    <n v="2022"/>
  </r>
  <r>
    <s v="Product22"/>
    <s v="Category03"/>
    <s v="Ft"/>
    <n v="121"/>
    <x v="21"/>
    <n v="1573"/>
    <n v="1840.4099999999999"/>
    <n v="15"/>
    <x v="11"/>
    <n v="2022"/>
  </r>
  <r>
    <s v="Product23"/>
    <s v="Category03"/>
    <s v="Ft"/>
    <n v="141"/>
    <x v="22"/>
    <n v="987"/>
    <n v="1046.22"/>
    <n v="19"/>
    <x v="11"/>
    <n v="2022"/>
  </r>
  <r>
    <s v="Product24"/>
    <s v="Category03"/>
    <s v="Ft"/>
    <n v="144"/>
    <x v="23"/>
    <n v="2016"/>
    <n v="2197.44"/>
    <n v="19"/>
    <x v="11"/>
    <n v="2022"/>
  </r>
  <r>
    <s v="Product25"/>
    <s v="Category03"/>
    <s v="No."/>
    <n v="7"/>
    <x v="24"/>
    <n v="77"/>
    <n v="91.63"/>
    <n v="19"/>
    <x v="11"/>
    <n v="2022"/>
  </r>
  <r>
    <s v="Product26"/>
    <s v="Category04"/>
    <s v="No."/>
    <n v="18"/>
    <x v="25"/>
    <n v="180"/>
    <n v="246.6"/>
    <n v="21"/>
    <x v="11"/>
    <n v="2022"/>
  </r>
  <r>
    <s v="Product27"/>
    <s v="Category04"/>
    <s v="Lt"/>
    <n v="48"/>
    <x v="26"/>
    <n v="720"/>
    <n v="856.80000000000007"/>
    <n v="29"/>
    <x v="11"/>
    <n v="2022"/>
  </r>
  <r>
    <s v="Product28"/>
    <s v="Category04"/>
    <s v="No."/>
    <n v="37"/>
    <x v="27"/>
    <n v="37"/>
    <n v="41.81"/>
    <n v="29"/>
    <x v="11"/>
    <n v="2022"/>
  </r>
  <r>
    <s v="Product29"/>
    <s v="Category04"/>
    <s v="Lt"/>
    <n v="47"/>
    <x v="28"/>
    <n v="658"/>
    <n v="743.54"/>
    <n v="30"/>
    <x v="11"/>
    <n v="2022"/>
  </r>
  <r>
    <s v="Product30"/>
    <s v="Category04"/>
    <s v="Ft"/>
    <n v="148"/>
    <x v="29"/>
    <n v="1776"/>
    <n v="2415.36"/>
    <n v="31"/>
    <x v="11"/>
    <n v="2022"/>
  </r>
  <r>
    <s v="Product31"/>
    <s v="Category04"/>
    <s v="Kg"/>
    <n v="93"/>
    <x v="30"/>
    <n v="558"/>
    <n v="624.96"/>
    <n v="31"/>
    <x v="11"/>
    <n v="2022"/>
  </r>
  <r>
    <s v="Product32"/>
    <s v="Category04"/>
    <s v="Kg"/>
    <n v="89"/>
    <x v="31"/>
    <n v="267"/>
    <n v="352.44"/>
    <n v="31"/>
    <x v="11"/>
    <n v="20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7">
  <r>
    <d v="2021-01-01T00:00:00"/>
    <s v="P0024"/>
    <x v="0"/>
    <x v="0"/>
    <x v="0"/>
    <n v="0"/>
    <s v="P0001"/>
    <x v="0"/>
    <s v="Category01"/>
    <x v="0"/>
    <n v="98"/>
    <n v="103.88"/>
    <n v="882"/>
    <n v="934.92"/>
    <n v="1"/>
    <n v="1"/>
    <n v="2021"/>
  </r>
  <r>
    <d v="2021-01-02T00:00:00"/>
    <s v="P0038"/>
    <x v="1"/>
    <x v="1"/>
    <x v="1"/>
    <n v="0"/>
    <s v="P0002"/>
    <x v="1"/>
    <s v="Category01"/>
    <x v="0"/>
    <n v="105"/>
    <n v="142.80000000000001"/>
    <n v="1575"/>
    <n v="2142"/>
    <n v="2"/>
    <n v="1"/>
    <n v="2021"/>
  </r>
  <r>
    <d v="2021-01-02T00:00:00"/>
    <s v="P0013"/>
    <x v="2"/>
    <x v="2"/>
    <x v="1"/>
    <n v="0"/>
    <s v="P0003"/>
    <x v="2"/>
    <s v="Category01"/>
    <x v="0"/>
    <n v="71"/>
    <n v="80.94"/>
    <n v="426"/>
    <n v="485.64"/>
    <n v="2"/>
    <n v="1"/>
    <n v="2021"/>
  </r>
  <r>
    <d v="2021-01-03T00:00:00"/>
    <s v="P0004"/>
    <x v="3"/>
    <x v="2"/>
    <x v="0"/>
    <n v="0"/>
    <s v="P0004"/>
    <x v="3"/>
    <s v="Category01"/>
    <x v="1"/>
    <n v="44"/>
    <n v="48.84"/>
    <n v="220"/>
    <n v="244.20000000000002"/>
    <n v="3"/>
    <n v="1"/>
    <n v="2021"/>
  </r>
  <r>
    <d v="2021-01-04T00:00:00"/>
    <s v="P0035"/>
    <x v="4"/>
    <x v="1"/>
    <x v="0"/>
    <n v="0"/>
    <s v="P0005"/>
    <x v="4"/>
    <s v="Category01"/>
    <x v="2"/>
    <n v="133"/>
    <n v="155.61000000000001"/>
    <n v="1596"/>
    <n v="1867.3200000000002"/>
    <n v="4"/>
    <n v="1"/>
    <n v="2021"/>
  </r>
  <r>
    <d v="2021-01-09T00:00:00"/>
    <s v="P0031"/>
    <x v="5"/>
    <x v="2"/>
    <x v="1"/>
    <n v="0"/>
    <s v="P0006"/>
    <x v="5"/>
    <s v="Category01"/>
    <x v="0"/>
    <n v="75"/>
    <n v="85.5"/>
    <n v="75"/>
    <n v="85.5"/>
    <n v="9"/>
    <n v="1"/>
    <n v="2021"/>
  </r>
  <r>
    <d v="2021-01-09T00:00:00"/>
    <s v="P0003"/>
    <x v="6"/>
    <x v="2"/>
    <x v="1"/>
    <n v="0"/>
    <s v="P0007"/>
    <x v="6"/>
    <s v="Category01"/>
    <x v="1"/>
    <n v="43"/>
    <n v="47.730000000000004"/>
    <n v="344"/>
    <n v="381.84000000000003"/>
    <n v="9"/>
    <n v="1"/>
    <n v="2021"/>
  </r>
  <r>
    <d v="2021-01-09T00:00:00"/>
    <s v="P0025"/>
    <x v="7"/>
    <x v="2"/>
    <x v="0"/>
    <n v="0"/>
    <s v="P0008"/>
    <x v="7"/>
    <s v="Category01"/>
    <x v="0"/>
    <n v="83"/>
    <n v="94.62"/>
    <n v="332"/>
    <n v="378.48"/>
    <n v="9"/>
    <n v="1"/>
    <n v="2021"/>
  </r>
  <r>
    <d v="2021-01-11T00:00:00"/>
    <s v="P0037"/>
    <x v="8"/>
    <x v="2"/>
    <x v="1"/>
    <n v="0"/>
    <s v="P0009"/>
    <x v="8"/>
    <s v="Category01"/>
    <x v="3"/>
    <n v="6"/>
    <n v="7.8599999999999994"/>
    <n v="18"/>
    <n v="23.58"/>
    <n v="11"/>
    <n v="1"/>
    <n v="2021"/>
  </r>
  <r>
    <d v="2021-01-11T00:00:00"/>
    <s v="P0014"/>
    <x v="7"/>
    <x v="0"/>
    <x v="0"/>
    <n v="0"/>
    <s v="P0010"/>
    <x v="9"/>
    <s v="Category02"/>
    <x v="2"/>
    <n v="148"/>
    <n v="164.28"/>
    <n v="592"/>
    <n v="657.12"/>
    <n v="11"/>
    <n v="1"/>
    <n v="2021"/>
  </r>
  <r>
    <d v="2021-01-11T00:00:00"/>
    <s v="P0042"/>
    <x v="7"/>
    <x v="2"/>
    <x v="0"/>
    <n v="0"/>
    <s v="P0011"/>
    <x v="10"/>
    <s v="Category02"/>
    <x v="1"/>
    <n v="44"/>
    <n v="48.4"/>
    <n v="176"/>
    <n v="193.6"/>
    <n v="11"/>
    <n v="1"/>
    <n v="2021"/>
  </r>
  <r>
    <d v="2021-01-12T00:00:00"/>
    <s v="P0042"/>
    <x v="9"/>
    <x v="1"/>
    <x v="1"/>
    <n v="0"/>
    <s v="P0012"/>
    <x v="11"/>
    <s v="Category02"/>
    <x v="0"/>
    <n v="73"/>
    <n v="94.17"/>
    <n v="730"/>
    <n v="941.7"/>
    <n v="12"/>
    <n v="1"/>
    <n v="2021"/>
  </r>
  <r>
    <d v="2021-01-18T00:00:00"/>
    <s v="P0044"/>
    <x v="10"/>
    <x v="2"/>
    <x v="0"/>
    <n v="0"/>
    <s v="P0013"/>
    <x v="12"/>
    <s v="Category02"/>
    <x v="0"/>
    <n v="112"/>
    <n v="122.08"/>
    <n v="1456"/>
    <n v="1587.04"/>
    <n v="18"/>
    <n v="1"/>
    <n v="2021"/>
  </r>
  <r>
    <d v="2021-01-18T00:00:00"/>
    <s v="P0023"/>
    <x v="8"/>
    <x v="1"/>
    <x v="1"/>
    <n v="0"/>
    <s v="P0014"/>
    <x v="13"/>
    <s v="Category02"/>
    <x v="0"/>
    <n v="112"/>
    <n v="146.72"/>
    <n v="336"/>
    <n v="440.15999999999997"/>
    <n v="18"/>
    <n v="1"/>
    <n v="2021"/>
  </r>
  <r>
    <d v="2021-01-19T00:00:00"/>
    <s v="P0035"/>
    <x v="2"/>
    <x v="2"/>
    <x v="1"/>
    <n v="0"/>
    <s v="P0015"/>
    <x v="14"/>
    <s v="Category02"/>
    <x v="3"/>
    <n v="12"/>
    <n v="15.719999999999999"/>
    <n v="72"/>
    <n v="94.32"/>
    <n v="19"/>
    <n v="1"/>
    <n v="2021"/>
  </r>
  <r>
    <d v="2021-01-20T00:00:00"/>
    <s v="P0034"/>
    <x v="7"/>
    <x v="2"/>
    <x v="1"/>
    <n v="0"/>
    <s v="P0016"/>
    <x v="15"/>
    <s v="Category02"/>
    <x v="3"/>
    <n v="13"/>
    <n v="16.64"/>
    <n v="52"/>
    <n v="66.56"/>
    <n v="20"/>
    <n v="1"/>
    <n v="2021"/>
  </r>
  <r>
    <d v="2021-01-20T00:00:00"/>
    <s v="P0020"/>
    <x v="7"/>
    <x v="2"/>
    <x v="1"/>
    <n v="0"/>
    <s v="P0017"/>
    <x v="16"/>
    <s v="Category02"/>
    <x v="2"/>
    <n v="134"/>
    <n v="156.78"/>
    <n v="536"/>
    <n v="627.12"/>
    <n v="20"/>
    <n v="1"/>
    <n v="2021"/>
  </r>
  <r>
    <d v="2021-01-21T00:00:00"/>
    <s v="P0004"/>
    <x v="1"/>
    <x v="0"/>
    <x v="1"/>
    <n v="0"/>
    <s v="P0018"/>
    <x v="17"/>
    <s v="Category02"/>
    <x v="3"/>
    <n v="37"/>
    <n v="49.21"/>
    <n v="555"/>
    <n v="738.15"/>
    <n v="21"/>
    <n v="1"/>
    <n v="2021"/>
  </r>
  <r>
    <d v="2021-01-21T00:00:00"/>
    <s v="P0003"/>
    <x v="0"/>
    <x v="2"/>
    <x v="0"/>
    <n v="0"/>
    <s v="P0019"/>
    <x v="18"/>
    <s v="Category02"/>
    <x v="2"/>
    <n v="150"/>
    <n v="210"/>
    <n v="1350"/>
    <n v="1890"/>
    <n v="21"/>
    <n v="1"/>
    <n v="2021"/>
  </r>
  <r>
    <d v="2021-01-21T00:00:00"/>
    <s v="P0042"/>
    <x v="2"/>
    <x v="2"/>
    <x v="0"/>
    <n v="0"/>
    <s v="P0020"/>
    <x v="19"/>
    <s v="Category03"/>
    <x v="1"/>
    <n v="61"/>
    <n v="76.25"/>
    <n v="366"/>
    <n v="457.5"/>
    <n v="21"/>
    <n v="1"/>
    <n v="2021"/>
  </r>
  <r>
    <d v="2021-01-25T00:00:00"/>
    <s v="P0034"/>
    <x v="2"/>
    <x v="2"/>
    <x v="1"/>
    <n v="0"/>
    <s v="P0021"/>
    <x v="20"/>
    <s v="Category03"/>
    <x v="2"/>
    <n v="126"/>
    <n v="162.54"/>
    <n v="756"/>
    <n v="975.24"/>
    <n v="25"/>
    <n v="1"/>
    <n v="2021"/>
  </r>
  <r>
    <d v="2021-01-25T00:00:00"/>
    <s v="P0035"/>
    <x v="11"/>
    <x v="2"/>
    <x v="0"/>
    <n v="0"/>
    <s v="P0022"/>
    <x v="21"/>
    <s v="Category03"/>
    <x v="2"/>
    <n v="121"/>
    <n v="141.57"/>
    <n v="847"/>
    <n v="990.99"/>
    <n v="25"/>
    <n v="1"/>
    <n v="2021"/>
  </r>
  <r>
    <d v="2021-01-25T00:00:00"/>
    <s v="P0031"/>
    <x v="12"/>
    <x v="2"/>
    <x v="0"/>
    <n v="0"/>
    <s v="P0023"/>
    <x v="22"/>
    <s v="Category03"/>
    <x v="2"/>
    <n v="141"/>
    <n v="149.46"/>
    <n v="1974"/>
    <n v="2092.44"/>
    <n v="25"/>
    <n v="1"/>
    <n v="2021"/>
  </r>
  <r>
    <d v="2021-01-26T00:00:00"/>
    <s v="P0044"/>
    <x v="0"/>
    <x v="0"/>
    <x v="1"/>
    <n v="0"/>
    <s v="P0024"/>
    <x v="23"/>
    <s v="Category03"/>
    <x v="2"/>
    <n v="144"/>
    <n v="156.96"/>
    <n v="1296"/>
    <n v="1412.64"/>
    <n v="26"/>
    <n v="1"/>
    <n v="2021"/>
  </r>
  <r>
    <d v="2021-01-26T00:00:00"/>
    <s v="P0006"/>
    <x v="11"/>
    <x v="1"/>
    <x v="1"/>
    <n v="0"/>
    <s v="P0025"/>
    <x v="24"/>
    <s v="Category03"/>
    <x v="3"/>
    <n v="7"/>
    <n v="8.33"/>
    <n v="49"/>
    <n v="58.31"/>
    <n v="26"/>
    <n v="1"/>
    <n v="2021"/>
  </r>
  <r>
    <d v="2021-01-26T00:00:00"/>
    <s v="P0001"/>
    <x v="11"/>
    <x v="1"/>
    <x v="0"/>
    <n v="0"/>
    <s v="P0026"/>
    <x v="25"/>
    <s v="Category04"/>
    <x v="3"/>
    <n v="18"/>
    <n v="24.66"/>
    <n v="126"/>
    <n v="172.62"/>
    <n v="26"/>
    <n v="1"/>
    <n v="2021"/>
  </r>
  <r>
    <d v="2021-01-27T00:00:00"/>
    <s v="P0040"/>
    <x v="11"/>
    <x v="0"/>
    <x v="0"/>
    <n v="0"/>
    <s v="P0027"/>
    <x v="26"/>
    <s v="Category04"/>
    <x v="1"/>
    <n v="48"/>
    <n v="57.120000000000005"/>
    <n v="336"/>
    <n v="399.84000000000003"/>
    <n v="27"/>
    <n v="1"/>
    <n v="2021"/>
  </r>
  <r>
    <d v="2021-01-27T00:00:00"/>
    <s v="P0032"/>
    <x v="8"/>
    <x v="0"/>
    <x v="0"/>
    <n v="0"/>
    <s v="P0028"/>
    <x v="27"/>
    <s v="Category04"/>
    <x v="3"/>
    <n v="37"/>
    <n v="41.81"/>
    <n v="111"/>
    <n v="125.43"/>
    <n v="27"/>
    <n v="1"/>
    <n v="2021"/>
  </r>
  <r>
    <d v="2021-01-28T00:00:00"/>
    <s v="P0004"/>
    <x v="9"/>
    <x v="1"/>
    <x v="1"/>
    <n v="0"/>
    <s v="P0029"/>
    <x v="28"/>
    <s v="Category04"/>
    <x v="1"/>
    <n v="47"/>
    <n v="53.11"/>
    <n v="470"/>
    <n v="531.1"/>
    <n v="28"/>
    <n v="1"/>
    <n v="2021"/>
  </r>
  <r>
    <d v="2021-01-28T00:00:00"/>
    <s v="P0029"/>
    <x v="13"/>
    <x v="2"/>
    <x v="1"/>
    <n v="0"/>
    <s v="P0030"/>
    <x v="29"/>
    <s v="Category04"/>
    <x v="2"/>
    <n v="148"/>
    <n v="201.28"/>
    <n v="296"/>
    <n v="402.56"/>
    <n v="28"/>
    <n v="1"/>
    <n v="2021"/>
  </r>
  <r>
    <d v="2021-02-02T00:00:00"/>
    <s v="P0010"/>
    <x v="11"/>
    <x v="1"/>
    <x v="0"/>
    <n v="0"/>
    <s v="P0031"/>
    <x v="30"/>
    <s v="Category04"/>
    <x v="0"/>
    <n v="93"/>
    <n v="104.16"/>
    <n v="651"/>
    <n v="729.12"/>
    <n v="2"/>
    <n v="2"/>
    <n v="2021"/>
  </r>
  <r>
    <d v="2021-02-03T00:00:00"/>
    <s v="P0016"/>
    <x v="10"/>
    <x v="2"/>
    <x v="0"/>
    <n v="0"/>
    <s v="P0032"/>
    <x v="31"/>
    <s v="Category04"/>
    <x v="0"/>
    <n v="89"/>
    <n v="117.48"/>
    <n v="1157"/>
    <n v="1527.24"/>
    <n v="3"/>
    <n v="2"/>
    <n v="2021"/>
  </r>
  <r>
    <d v="2021-02-03T00:00:00"/>
    <s v="P0022"/>
    <x v="13"/>
    <x v="0"/>
    <x v="1"/>
    <n v="0"/>
    <s v="P0033"/>
    <x v="32"/>
    <s v="Category04"/>
    <x v="0"/>
    <n v="95"/>
    <n v="119.7"/>
    <n v="190"/>
    <n v="239.4"/>
    <n v="3"/>
    <n v="2"/>
    <n v="2021"/>
  </r>
  <r>
    <d v="2021-02-04T00:00:00"/>
    <s v="P0037"/>
    <x v="7"/>
    <x v="1"/>
    <x v="0"/>
    <n v="0"/>
    <s v="P0034"/>
    <x v="33"/>
    <s v="Category04"/>
    <x v="1"/>
    <n v="55"/>
    <n v="58.3"/>
    <n v="220"/>
    <n v="233.2"/>
    <n v="4"/>
    <n v="2"/>
    <n v="2021"/>
  </r>
  <r>
    <d v="2021-02-05T00:00:00"/>
    <s v="P0043"/>
    <x v="11"/>
    <x v="1"/>
    <x v="1"/>
    <n v="0"/>
    <s v="P0035"/>
    <x v="34"/>
    <s v="Category04"/>
    <x v="3"/>
    <n v="5"/>
    <n v="6.7"/>
    <n v="35"/>
    <n v="46.9"/>
    <n v="5"/>
    <n v="2"/>
    <n v="2021"/>
  </r>
  <r>
    <d v="2021-02-05T00:00:00"/>
    <s v="P0005"/>
    <x v="5"/>
    <x v="2"/>
    <x v="1"/>
    <n v="0"/>
    <s v="P0036"/>
    <x v="35"/>
    <s v="Category04"/>
    <x v="0"/>
    <n v="90"/>
    <n v="96.3"/>
    <n v="90"/>
    <n v="96.3"/>
    <n v="5"/>
    <n v="2"/>
    <n v="2021"/>
  </r>
  <r>
    <d v="2021-02-05T00:00:00"/>
    <s v="P0043"/>
    <x v="0"/>
    <x v="2"/>
    <x v="1"/>
    <n v="0"/>
    <s v="P0037"/>
    <x v="36"/>
    <s v="Category05"/>
    <x v="0"/>
    <n v="67"/>
    <n v="85.76"/>
    <n v="603"/>
    <n v="771.84"/>
    <n v="5"/>
    <n v="2"/>
    <n v="2021"/>
  </r>
  <r>
    <d v="2021-02-06T00:00:00"/>
    <s v="P0035"/>
    <x v="5"/>
    <x v="2"/>
    <x v="1"/>
    <n v="0"/>
    <s v="P0038"/>
    <x v="37"/>
    <s v="Category05"/>
    <x v="0"/>
    <n v="72"/>
    <n v="79.92"/>
    <n v="72"/>
    <n v="79.92"/>
    <n v="6"/>
    <n v="2"/>
    <n v="2021"/>
  </r>
  <r>
    <d v="2021-02-09T00:00:00"/>
    <s v="P0034"/>
    <x v="12"/>
    <x v="2"/>
    <x v="0"/>
    <n v="0"/>
    <s v="P0039"/>
    <x v="38"/>
    <s v="Category05"/>
    <x v="3"/>
    <n v="37"/>
    <n v="42.55"/>
    <n v="518"/>
    <n v="595.69999999999993"/>
    <n v="9"/>
    <n v="2"/>
    <n v="2021"/>
  </r>
  <r>
    <d v="2021-02-12T00:00:00"/>
    <s v="P0008"/>
    <x v="11"/>
    <x v="2"/>
    <x v="1"/>
    <n v="0"/>
    <s v="P0040"/>
    <x v="39"/>
    <s v="Category05"/>
    <x v="0"/>
    <n v="90"/>
    <n v="115.2"/>
    <n v="630"/>
    <n v="806.4"/>
    <n v="12"/>
    <n v="2"/>
    <n v="2021"/>
  </r>
  <r>
    <d v="2021-02-12T00:00:00"/>
    <s v="P0023"/>
    <x v="0"/>
    <x v="1"/>
    <x v="1"/>
    <n v="0"/>
    <s v="P0041"/>
    <x v="40"/>
    <s v="Category05"/>
    <x v="2"/>
    <n v="138"/>
    <n v="173.88"/>
    <n v="1242"/>
    <n v="1564.92"/>
    <n v="12"/>
    <n v="2"/>
    <n v="2021"/>
  </r>
  <r>
    <d v="2021-02-15T00:00:00"/>
    <s v="P0027"/>
    <x v="7"/>
    <x v="2"/>
    <x v="0"/>
    <n v="0"/>
    <s v="P0042"/>
    <x v="41"/>
    <s v="Category05"/>
    <x v="2"/>
    <n v="120"/>
    <n v="162"/>
    <n v="480"/>
    <n v="648"/>
    <n v="15"/>
    <n v="2"/>
    <n v="2021"/>
  </r>
  <r>
    <d v="2021-02-18T00:00:00"/>
    <s v="P0015"/>
    <x v="2"/>
    <x v="1"/>
    <x v="1"/>
    <n v="0"/>
    <s v="P0043"/>
    <x v="42"/>
    <s v="Category05"/>
    <x v="0"/>
    <n v="67"/>
    <n v="83.08"/>
    <n v="402"/>
    <n v="498.48"/>
    <n v="18"/>
    <n v="2"/>
    <n v="2021"/>
  </r>
  <r>
    <d v="2021-02-20T00:00:00"/>
    <s v="P0030"/>
    <x v="14"/>
    <x v="1"/>
    <x v="1"/>
    <n v="0"/>
    <s v="P0044"/>
    <x v="43"/>
    <s v="Category05"/>
    <x v="0"/>
    <n v="76"/>
    <n v="82.08"/>
    <n v="836"/>
    <n v="902.88"/>
    <n v="20"/>
    <n v="2"/>
    <n v="2021"/>
  </r>
  <r>
    <d v="2021-02-22T00:00:00"/>
    <s v="P0013"/>
    <x v="3"/>
    <x v="1"/>
    <x v="1"/>
    <n v="0"/>
    <s v="P0045"/>
    <x v="44"/>
    <s v="Category05"/>
    <x v="0"/>
    <n v="50"/>
    <n v="62"/>
    <n v="250"/>
    <n v="310"/>
    <n v="22"/>
    <n v="2"/>
    <n v="2021"/>
  </r>
  <r>
    <d v="2021-02-23T00:00:00"/>
    <s v="P0025"/>
    <x v="8"/>
    <x v="2"/>
    <x v="1"/>
    <n v="0"/>
    <s v="P0001"/>
    <x v="0"/>
    <s v="Category01"/>
    <x v="0"/>
    <n v="98"/>
    <n v="103.88"/>
    <n v="294"/>
    <n v="311.64"/>
    <n v="23"/>
    <n v="2"/>
    <n v="2021"/>
  </r>
  <r>
    <d v="2021-02-23T00:00:00"/>
    <s v="P0005"/>
    <x v="13"/>
    <x v="2"/>
    <x v="0"/>
    <n v="0"/>
    <s v="P0002"/>
    <x v="1"/>
    <s v="Category01"/>
    <x v="0"/>
    <n v="105"/>
    <n v="142.80000000000001"/>
    <n v="210"/>
    <n v="285.60000000000002"/>
    <n v="23"/>
    <n v="2"/>
    <n v="2021"/>
  </r>
  <r>
    <d v="2021-02-25T00:00:00"/>
    <s v="P0002"/>
    <x v="7"/>
    <x v="0"/>
    <x v="0"/>
    <n v="0"/>
    <s v="P0003"/>
    <x v="2"/>
    <s v="Category01"/>
    <x v="0"/>
    <n v="71"/>
    <n v="80.94"/>
    <n v="284"/>
    <n v="323.76"/>
    <n v="25"/>
    <n v="2"/>
    <n v="2021"/>
  </r>
  <r>
    <d v="2021-02-25T00:00:00"/>
    <s v="P0032"/>
    <x v="14"/>
    <x v="1"/>
    <x v="1"/>
    <n v="0"/>
    <s v="P0004"/>
    <x v="3"/>
    <s v="Category01"/>
    <x v="1"/>
    <n v="44"/>
    <n v="48.84"/>
    <n v="484"/>
    <n v="537.24"/>
    <n v="25"/>
    <n v="2"/>
    <n v="2021"/>
  </r>
  <r>
    <d v="2021-02-25T00:00:00"/>
    <s v="P0030"/>
    <x v="13"/>
    <x v="2"/>
    <x v="0"/>
    <n v="0"/>
    <s v="P0005"/>
    <x v="4"/>
    <s v="Category01"/>
    <x v="2"/>
    <n v="133"/>
    <n v="155.61000000000001"/>
    <n v="266"/>
    <n v="311.22000000000003"/>
    <n v="25"/>
    <n v="2"/>
    <n v="2021"/>
  </r>
  <r>
    <d v="2021-02-27T00:00:00"/>
    <s v="P0018"/>
    <x v="14"/>
    <x v="0"/>
    <x v="0"/>
    <n v="0"/>
    <s v="P0006"/>
    <x v="5"/>
    <s v="Category01"/>
    <x v="0"/>
    <n v="75"/>
    <n v="85.5"/>
    <n v="825"/>
    <n v="940.5"/>
    <n v="27"/>
    <n v="2"/>
    <n v="2021"/>
  </r>
  <r>
    <d v="2021-03-03T00:00:00"/>
    <s v="P0011"/>
    <x v="5"/>
    <x v="2"/>
    <x v="0"/>
    <n v="0"/>
    <s v="P0007"/>
    <x v="6"/>
    <s v="Category01"/>
    <x v="1"/>
    <n v="43"/>
    <n v="47.730000000000004"/>
    <n v="43"/>
    <n v="47.730000000000004"/>
    <n v="3"/>
    <n v="3"/>
    <n v="2021"/>
  </r>
  <r>
    <d v="2021-03-07T00:00:00"/>
    <s v="P0021"/>
    <x v="0"/>
    <x v="2"/>
    <x v="1"/>
    <n v="0"/>
    <s v="P0008"/>
    <x v="7"/>
    <s v="Category01"/>
    <x v="0"/>
    <n v="83"/>
    <n v="94.62"/>
    <n v="747"/>
    <n v="851.58"/>
    <n v="7"/>
    <n v="3"/>
    <n v="2021"/>
  </r>
  <r>
    <d v="2021-03-08T00:00:00"/>
    <s v="P0027"/>
    <x v="2"/>
    <x v="1"/>
    <x v="1"/>
    <n v="0"/>
    <s v="P0009"/>
    <x v="8"/>
    <s v="Category01"/>
    <x v="3"/>
    <n v="6"/>
    <n v="7.8599999999999994"/>
    <n v="36"/>
    <n v="47.16"/>
    <n v="8"/>
    <n v="3"/>
    <n v="2021"/>
  </r>
  <r>
    <d v="2021-03-08T00:00:00"/>
    <s v="P0044"/>
    <x v="0"/>
    <x v="1"/>
    <x v="0"/>
    <n v="0"/>
    <s v="P0010"/>
    <x v="9"/>
    <s v="Category02"/>
    <x v="2"/>
    <n v="148"/>
    <n v="164.28"/>
    <n v="1332"/>
    <n v="1478.52"/>
    <n v="8"/>
    <n v="3"/>
    <n v="2021"/>
  </r>
  <r>
    <d v="2021-03-09T00:00:00"/>
    <s v="P0029"/>
    <x v="2"/>
    <x v="0"/>
    <x v="0"/>
    <n v="0"/>
    <s v="P0011"/>
    <x v="10"/>
    <s v="Category02"/>
    <x v="1"/>
    <n v="44"/>
    <n v="48.4"/>
    <n v="264"/>
    <n v="290.39999999999998"/>
    <n v="9"/>
    <n v="3"/>
    <n v="2021"/>
  </r>
  <r>
    <d v="2021-03-11T00:00:00"/>
    <s v="P0025"/>
    <x v="14"/>
    <x v="2"/>
    <x v="1"/>
    <n v="0"/>
    <s v="P0012"/>
    <x v="11"/>
    <s v="Category02"/>
    <x v="0"/>
    <n v="73"/>
    <n v="94.17"/>
    <n v="803"/>
    <n v="1035.8700000000001"/>
    <n v="11"/>
    <n v="3"/>
    <n v="2021"/>
  </r>
  <r>
    <d v="2021-03-13T00:00:00"/>
    <s v="P0028"/>
    <x v="9"/>
    <x v="0"/>
    <x v="1"/>
    <n v="0"/>
    <s v="P0013"/>
    <x v="12"/>
    <s v="Category02"/>
    <x v="0"/>
    <n v="112"/>
    <n v="122.08"/>
    <n v="1120"/>
    <n v="1220.8"/>
    <n v="13"/>
    <n v="3"/>
    <n v="2021"/>
  </r>
  <r>
    <d v="2021-03-15T00:00:00"/>
    <s v="P0039"/>
    <x v="14"/>
    <x v="1"/>
    <x v="1"/>
    <n v="0"/>
    <s v="P0014"/>
    <x v="13"/>
    <s v="Category02"/>
    <x v="0"/>
    <n v="112"/>
    <n v="146.72"/>
    <n v="1232"/>
    <n v="1613.92"/>
    <n v="15"/>
    <n v="3"/>
    <n v="2021"/>
  </r>
  <r>
    <d v="2021-03-16T00:00:00"/>
    <s v="P0012"/>
    <x v="12"/>
    <x v="2"/>
    <x v="1"/>
    <n v="0"/>
    <s v="P0015"/>
    <x v="14"/>
    <s v="Category02"/>
    <x v="3"/>
    <n v="12"/>
    <n v="15.719999999999999"/>
    <n v="168"/>
    <n v="220.07999999999998"/>
    <n v="16"/>
    <n v="3"/>
    <n v="2021"/>
  </r>
  <r>
    <d v="2021-03-18T00:00:00"/>
    <s v="P0042"/>
    <x v="6"/>
    <x v="0"/>
    <x v="1"/>
    <n v="0"/>
    <s v="P0016"/>
    <x v="15"/>
    <s v="Category02"/>
    <x v="3"/>
    <n v="13"/>
    <n v="16.64"/>
    <n v="104"/>
    <n v="133.12"/>
    <n v="18"/>
    <n v="3"/>
    <n v="2021"/>
  </r>
  <r>
    <d v="2021-03-19T00:00:00"/>
    <s v="P0028"/>
    <x v="0"/>
    <x v="1"/>
    <x v="1"/>
    <n v="0"/>
    <s v="P0017"/>
    <x v="16"/>
    <s v="Category02"/>
    <x v="2"/>
    <n v="134"/>
    <n v="156.78"/>
    <n v="1206"/>
    <n v="1411.02"/>
    <n v="19"/>
    <n v="3"/>
    <n v="2021"/>
  </r>
  <r>
    <d v="2021-03-21T00:00:00"/>
    <s v="P0020"/>
    <x v="10"/>
    <x v="1"/>
    <x v="0"/>
    <n v="0"/>
    <s v="P0018"/>
    <x v="17"/>
    <s v="Category02"/>
    <x v="3"/>
    <n v="37"/>
    <n v="49.21"/>
    <n v="481"/>
    <n v="639.73"/>
    <n v="21"/>
    <n v="3"/>
    <n v="2021"/>
  </r>
  <r>
    <d v="2021-03-21T00:00:00"/>
    <s v="P0039"/>
    <x v="11"/>
    <x v="2"/>
    <x v="0"/>
    <n v="0"/>
    <s v="P0019"/>
    <x v="18"/>
    <s v="Category02"/>
    <x v="2"/>
    <n v="150"/>
    <n v="210"/>
    <n v="1050"/>
    <n v="1470"/>
    <n v="21"/>
    <n v="3"/>
    <n v="2021"/>
  </r>
  <r>
    <d v="2021-03-22T00:00:00"/>
    <s v="P0002"/>
    <x v="6"/>
    <x v="1"/>
    <x v="0"/>
    <n v="0"/>
    <s v="P0020"/>
    <x v="19"/>
    <s v="Category03"/>
    <x v="1"/>
    <n v="61"/>
    <n v="76.25"/>
    <n v="488"/>
    <n v="610"/>
    <n v="22"/>
    <n v="3"/>
    <n v="2021"/>
  </r>
  <r>
    <d v="2021-03-22T00:00:00"/>
    <s v="P0012"/>
    <x v="7"/>
    <x v="1"/>
    <x v="0"/>
    <n v="0"/>
    <s v="P0021"/>
    <x v="20"/>
    <s v="Category03"/>
    <x v="2"/>
    <n v="126"/>
    <n v="162.54"/>
    <n v="504"/>
    <n v="650.16"/>
    <n v="22"/>
    <n v="3"/>
    <n v="2021"/>
  </r>
  <r>
    <d v="2021-03-25T00:00:00"/>
    <s v="P0024"/>
    <x v="12"/>
    <x v="1"/>
    <x v="1"/>
    <n v="0"/>
    <s v="P0022"/>
    <x v="21"/>
    <s v="Category03"/>
    <x v="2"/>
    <n v="121"/>
    <n v="141.57"/>
    <n v="1694"/>
    <n v="1981.98"/>
    <n v="25"/>
    <n v="3"/>
    <n v="2021"/>
  </r>
  <r>
    <d v="2021-03-25T00:00:00"/>
    <s v="P0006"/>
    <x v="7"/>
    <x v="2"/>
    <x v="1"/>
    <n v="0"/>
    <s v="P0023"/>
    <x v="22"/>
    <s v="Category03"/>
    <x v="2"/>
    <n v="141"/>
    <n v="149.46"/>
    <n v="564"/>
    <n v="597.84"/>
    <n v="25"/>
    <n v="3"/>
    <n v="2021"/>
  </r>
  <r>
    <d v="2021-03-25T00:00:00"/>
    <s v="P0029"/>
    <x v="6"/>
    <x v="2"/>
    <x v="1"/>
    <n v="0"/>
    <s v="P0024"/>
    <x v="23"/>
    <s v="Category03"/>
    <x v="2"/>
    <n v="144"/>
    <n v="156.96"/>
    <n v="1152"/>
    <n v="1255.68"/>
    <n v="25"/>
    <n v="3"/>
    <n v="2021"/>
  </r>
  <r>
    <d v="2021-03-25T00:00:00"/>
    <s v="P0038"/>
    <x v="13"/>
    <x v="2"/>
    <x v="0"/>
    <n v="0"/>
    <s v="P0025"/>
    <x v="24"/>
    <s v="Category03"/>
    <x v="3"/>
    <n v="7"/>
    <n v="8.33"/>
    <n v="14"/>
    <n v="16.66"/>
    <n v="25"/>
    <n v="3"/>
    <n v="2021"/>
  </r>
  <r>
    <d v="2021-03-26T00:00:00"/>
    <s v="P0001"/>
    <x v="7"/>
    <x v="2"/>
    <x v="1"/>
    <n v="0"/>
    <s v="P0026"/>
    <x v="25"/>
    <s v="Category04"/>
    <x v="3"/>
    <n v="18"/>
    <n v="24.66"/>
    <n v="72"/>
    <n v="98.64"/>
    <n v="26"/>
    <n v="3"/>
    <n v="2021"/>
  </r>
  <r>
    <d v="2021-03-26T00:00:00"/>
    <s v="P0042"/>
    <x v="5"/>
    <x v="2"/>
    <x v="1"/>
    <n v="0"/>
    <s v="P0027"/>
    <x v="26"/>
    <s v="Category04"/>
    <x v="1"/>
    <n v="48"/>
    <n v="57.120000000000005"/>
    <n v="48"/>
    <n v="57.120000000000005"/>
    <n v="26"/>
    <n v="3"/>
    <n v="2021"/>
  </r>
  <r>
    <d v="2021-03-26T00:00:00"/>
    <s v="P0010"/>
    <x v="0"/>
    <x v="2"/>
    <x v="0"/>
    <n v="0"/>
    <s v="P0028"/>
    <x v="27"/>
    <s v="Category04"/>
    <x v="3"/>
    <n v="37"/>
    <n v="41.81"/>
    <n v="333"/>
    <n v="376.29"/>
    <n v="26"/>
    <n v="3"/>
    <n v="2021"/>
  </r>
  <r>
    <d v="2021-03-27T00:00:00"/>
    <s v="P0030"/>
    <x v="8"/>
    <x v="2"/>
    <x v="0"/>
    <n v="0"/>
    <s v="P0029"/>
    <x v="28"/>
    <s v="Category04"/>
    <x v="1"/>
    <n v="47"/>
    <n v="53.11"/>
    <n v="141"/>
    <n v="159.32999999999998"/>
    <n v="27"/>
    <n v="3"/>
    <n v="2021"/>
  </r>
  <r>
    <d v="2021-03-28T00:00:00"/>
    <s v="P0007"/>
    <x v="6"/>
    <x v="1"/>
    <x v="1"/>
    <n v="0"/>
    <s v="P0030"/>
    <x v="29"/>
    <s v="Category04"/>
    <x v="2"/>
    <n v="148"/>
    <n v="201.28"/>
    <n v="1184"/>
    <n v="1610.24"/>
    <n v="28"/>
    <n v="3"/>
    <n v="2021"/>
  </r>
  <r>
    <d v="2021-03-30T00:00:00"/>
    <s v="P0038"/>
    <x v="5"/>
    <x v="1"/>
    <x v="1"/>
    <n v="0"/>
    <s v="P0031"/>
    <x v="30"/>
    <s v="Category04"/>
    <x v="0"/>
    <n v="93"/>
    <n v="104.16"/>
    <n v="93"/>
    <n v="104.16"/>
    <n v="30"/>
    <n v="3"/>
    <n v="2021"/>
  </r>
  <r>
    <d v="2021-03-31T00:00:00"/>
    <s v="P0042"/>
    <x v="8"/>
    <x v="2"/>
    <x v="1"/>
    <n v="0"/>
    <s v="P0032"/>
    <x v="31"/>
    <s v="Category04"/>
    <x v="0"/>
    <n v="89"/>
    <n v="117.48"/>
    <n v="267"/>
    <n v="352.44"/>
    <n v="31"/>
    <n v="3"/>
    <n v="2021"/>
  </r>
  <r>
    <d v="2021-04-04T00:00:00"/>
    <s v="P0040"/>
    <x v="7"/>
    <x v="2"/>
    <x v="1"/>
    <n v="0"/>
    <s v="P0033"/>
    <x v="32"/>
    <s v="Category04"/>
    <x v="0"/>
    <n v="95"/>
    <n v="119.7"/>
    <n v="380"/>
    <n v="478.8"/>
    <n v="4"/>
    <n v="4"/>
    <n v="2021"/>
  </r>
  <r>
    <d v="2021-04-04T00:00:00"/>
    <s v="P0009"/>
    <x v="0"/>
    <x v="1"/>
    <x v="1"/>
    <n v="0"/>
    <s v="P0034"/>
    <x v="33"/>
    <s v="Category04"/>
    <x v="1"/>
    <n v="55"/>
    <n v="58.3"/>
    <n v="495"/>
    <n v="524.69999999999993"/>
    <n v="4"/>
    <n v="4"/>
    <n v="2021"/>
  </r>
  <r>
    <d v="2021-04-05T00:00:00"/>
    <s v="P0031"/>
    <x v="1"/>
    <x v="1"/>
    <x v="0"/>
    <n v="0"/>
    <s v="P0035"/>
    <x v="34"/>
    <s v="Category04"/>
    <x v="3"/>
    <n v="5"/>
    <n v="6.7"/>
    <n v="75"/>
    <n v="100.5"/>
    <n v="5"/>
    <n v="4"/>
    <n v="2021"/>
  </r>
  <r>
    <d v="2021-04-09T00:00:00"/>
    <s v="P0005"/>
    <x v="8"/>
    <x v="1"/>
    <x v="0"/>
    <n v="0"/>
    <s v="P0036"/>
    <x v="35"/>
    <s v="Category04"/>
    <x v="0"/>
    <n v="90"/>
    <n v="96.3"/>
    <n v="270"/>
    <n v="288.89999999999998"/>
    <n v="9"/>
    <n v="4"/>
    <n v="2021"/>
  </r>
  <r>
    <d v="2021-04-10T00:00:00"/>
    <s v="P0022"/>
    <x v="12"/>
    <x v="2"/>
    <x v="0"/>
    <n v="0"/>
    <s v="P0037"/>
    <x v="36"/>
    <s v="Category05"/>
    <x v="0"/>
    <n v="67"/>
    <n v="85.76"/>
    <n v="938"/>
    <n v="1200.6400000000001"/>
    <n v="10"/>
    <n v="4"/>
    <n v="2021"/>
  </r>
  <r>
    <d v="2021-04-12T00:00:00"/>
    <s v="P0037"/>
    <x v="8"/>
    <x v="2"/>
    <x v="1"/>
    <n v="0"/>
    <s v="P0038"/>
    <x v="37"/>
    <s v="Category05"/>
    <x v="0"/>
    <n v="72"/>
    <n v="79.92"/>
    <n v="216"/>
    <n v="239.76"/>
    <n v="12"/>
    <n v="4"/>
    <n v="2021"/>
  </r>
  <r>
    <d v="2021-04-12T00:00:00"/>
    <s v="P0029"/>
    <x v="7"/>
    <x v="2"/>
    <x v="0"/>
    <n v="0"/>
    <s v="P0039"/>
    <x v="38"/>
    <s v="Category05"/>
    <x v="3"/>
    <n v="37"/>
    <n v="42.55"/>
    <n v="148"/>
    <n v="170.2"/>
    <n v="12"/>
    <n v="4"/>
    <n v="2021"/>
  </r>
  <r>
    <d v="2021-04-12T00:00:00"/>
    <s v="P0027"/>
    <x v="0"/>
    <x v="2"/>
    <x v="0"/>
    <n v="0"/>
    <s v="P0040"/>
    <x v="39"/>
    <s v="Category05"/>
    <x v="0"/>
    <n v="90"/>
    <n v="115.2"/>
    <n v="810"/>
    <n v="1036.8"/>
    <n v="12"/>
    <n v="4"/>
    <n v="2021"/>
  </r>
  <r>
    <d v="2021-04-12T00:00:00"/>
    <s v="P0033"/>
    <x v="10"/>
    <x v="2"/>
    <x v="1"/>
    <n v="0"/>
    <s v="P0041"/>
    <x v="40"/>
    <s v="Category05"/>
    <x v="2"/>
    <n v="138"/>
    <n v="173.88"/>
    <n v="1794"/>
    <n v="2260.44"/>
    <n v="12"/>
    <n v="4"/>
    <n v="2021"/>
  </r>
  <r>
    <d v="2021-04-15T00:00:00"/>
    <s v="P0017"/>
    <x v="8"/>
    <x v="2"/>
    <x v="0"/>
    <n v="0"/>
    <s v="P0042"/>
    <x v="41"/>
    <s v="Category05"/>
    <x v="2"/>
    <n v="120"/>
    <n v="162"/>
    <n v="360"/>
    <n v="486"/>
    <n v="15"/>
    <n v="4"/>
    <n v="2021"/>
  </r>
  <r>
    <d v="2021-04-16T00:00:00"/>
    <s v="P0018"/>
    <x v="1"/>
    <x v="2"/>
    <x v="1"/>
    <n v="0"/>
    <s v="P0043"/>
    <x v="42"/>
    <s v="Category05"/>
    <x v="0"/>
    <n v="67"/>
    <n v="83.08"/>
    <n v="1005"/>
    <n v="1246.2"/>
    <n v="16"/>
    <n v="4"/>
    <n v="2021"/>
  </r>
  <r>
    <d v="2021-04-18T00:00:00"/>
    <s v="P0038"/>
    <x v="0"/>
    <x v="0"/>
    <x v="0"/>
    <n v="0"/>
    <s v="P0044"/>
    <x v="43"/>
    <s v="Category05"/>
    <x v="0"/>
    <n v="76"/>
    <n v="82.08"/>
    <n v="684"/>
    <n v="738.72"/>
    <n v="18"/>
    <n v="4"/>
    <n v="2021"/>
  </r>
  <r>
    <d v="2021-04-18T00:00:00"/>
    <s v="P0019"/>
    <x v="10"/>
    <x v="2"/>
    <x v="1"/>
    <n v="0"/>
    <s v="P0045"/>
    <x v="44"/>
    <s v="Category05"/>
    <x v="0"/>
    <n v="50"/>
    <n v="62"/>
    <n v="650"/>
    <n v="806"/>
    <n v="18"/>
    <n v="4"/>
    <n v="2021"/>
  </r>
  <r>
    <d v="2021-04-23T00:00:00"/>
    <s v="P0042"/>
    <x v="2"/>
    <x v="2"/>
    <x v="0"/>
    <n v="0"/>
    <s v="P0001"/>
    <x v="0"/>
    <s v="Category01"/>
    <x v="0"/>
    <n v="98"/>
    <n v="103.88"/>
    <n v="588"/>
    <n v="623.28"/>
    <n v="23"/>
    <n v="4"/>
    <n v="2021"/>
  </r>
  <r>
    <d v="2021-04-23T00:00:00"/>
    <s v="P0028"/>
    <x v="9"/>
    <x v="2"/>
    <x v="0"/>
    <n v="0"/>
    <s v="P0002"/>
    <x v="1"/>
    <s v="Category01"/>
    <x v="0"/>
    <n v="105"/>
    <n v="142.80000000000001"/>
    <n v="1050"/>
    <n v="1428"/>
    <n v="23"/>
    <n v="4"/>
    <n v="2021"/>
  </r>
  <r>
    <d v="2021-04-24T00:00:00"/>
    <s v="P0030"/>
    <x v="13"/>
    <x v="1"/>
    <x v="0"/>
    <n v="0"/>
    <s v="P0003"/>
    <x v="2"/>
    <s v="Category01"/>
    <x v="0"/>
    <n v="71"/>
    <n v="80.94"/>
    <n v="142"/>
    <n v="161.88"/>
    <n v="24"/>
    <n v="4"/>
    <n v="2021"/>
  </r>
  <r>
    <d v="2021-04-26T00:00:00"/>
    <s v="P0037"/>
    <x v="8"/>
    <x v="2"/>
    <x v="0"/>
    <n v="0"/>
    <s v="P0004"/>
    <x v="3"/>
    <s v="Category01"/>
    <x v="1"/>
    <n v="44"/>
    <n v="48.84"/>
    <n v="132"/>
    <n v="146.52000000000001"/>
    <n v="26"/>
    <n v="4"/>
    <n v="2021"/>
  </r>
  <r>
    <d v="2021-04-29T00:00:00"/>
    <s v="P0030"/>
    <x v="11"/>
    <x v="2"/>
    <x v="0"/>
    <n v="0"/>
    <s v="P0005"/>
    <x v="4"/>
    <s v="Category01"/>
    <x v="2"/>
    <n v="133"/>
    <n v="155.61000000000001"/>
    <n v="931"/>
    <n v="1089.27"/>
    <n v="29"/>
    <n v="4"/>
    <n v="2021"/>
  </r>
  <r>
    <d v="2021-04-30T00:00:00"/>
    <s v="P0029"/>
    <x v="5"/>
    <x v="2"/>
    <x v="0"/>
    <n v="0"/>
    <s v="P0006"/>
    <x v="5"/>
    <s v="Category01"/>
    <x v="0"/>
    <n v="75"/>
    <n v="85.5"/>
    <n v="75"/>
    <n v="85.5"/>
    <n v="30"/>
    <n v="4"/>
    <n v="2021"/>
  </r>
  <r>
    <d v="2021-05-01T00:00:00"/>
    <s v="P0018"/>
    <x v="8"/>
    <x v="1"/>
    <x v="1"/>
    <n v="0"/>
    <s v="P0007"/>
    <x v="6"/>
    <s v="Category01"/>
    <x v="1"/>
    <n v="43"/>
    <n v="47.730000000000004"/>
    <n v="129"/>
    <n v="143.19"/>
    <n v="1"/>
    <n v="5"/>
    <n v="2021"/>
  </r>
  <r>
    <d v="2021-05-01T00:00:00"/>
    <s v="P0042"/>
    <x v="5"/>
    <x v="1"/>
    <x v="1"/>
    <n v="0"/>
    <s v="P0008"/>
    <x v="7"/>
    <s v="Category01"/>
    <x v="0"/>
    <n v="83"/>
    <n v="94.62"/>
    <n v="83"/>
    <n v="94.62"/>
    <n v="1"/>
    <n v="5"/>
    <n v="2021"/>
  </r>
  <r>
    <d v="2021-05-03T00:00:00"/>
    <s v="P0034"/>
    <x v="8"/>
    <x v="1"/>
    <x v="0"/>
    <n v="0"/>
    <s v="P0009"/>
    <x v="8"/>
    <s v="Category01"/>
    <x v="3"/>
    <n v="6"/>
    <n v="7.8599999999999994"/>
    <n v="18"/>
    <n v="23.58"/>
    <n v="3"/>
    <n v="5"/>
    <n v="2021"/>
  </r>
  <r>
    <d v="2021-05-04T00:00:00"/>
    <s v="P0015"/>
    <x v="10"/>
    <x v="1"/>
    <x v="0"/>
    <n v="0"/>
    <s v="P0010"/>
    <x v="9"/>
    <s v="Category02"/>
    <x v="2"/>
    <n v="148"/>
    <n v="164.28"/>
    <n v="1924"/>
    <n v="2135.64"/>
    <n v="4"/>
    <n v="5"/>
    <n v="2021"/>
  </r>
  <r>
    <d v="2021-05-04T00:00:00"/>
    <s v="P0014"/>
    <x v="7"/>
    <x v="2"/>
    <x v="1"/>
    <n v="0"/>
    <s v="P0011"/>
    <x v="10"/>
    <s v="Category02"/>
    <x v="1"/>
    <n v="44"/>
    <n v="48.4"/>
    <n v="176"/>
    <n v="193.6"/>
    <n v="4"/>
    <n v="5"/>
    <n v="2021"/>
  </r>
  <r>
    <d v="2021-05-05T00:00:00"/>
    <s v="P0009"/>
    <x v="10"/>
    <x v="2"/>
    <x v="1"/>
    <n v="0"/>
    <s v="P0012"/>
    <x v="11"/>
    <s v="Category02"/>
    <x v="0"/>
    <n v="73"/>
    <n v="94.17"/>
    <n v="949"/>
    <n v="1224.21"/>
    <n v="5"/>
    <n v="5"/>
    <n v="2021"/>
  </r>
  <r>
    <d v="2021-05-06T00:00:00"/>
    <s v="P0008"/>
    <x v="1"/>
    <x v="2"/>
    <x v="0"/>
    <n v="0"/>
    <s v="P0013"/>
    <x v="12"/>
    <s v="Category02"/>
    <x v="0"/>
    <n v="112"/>
    <n v="122.08"/>
    <n v="1680"/>
    <n v="1831.2"/>
    <n v="6"/>
    <n v="5"/>
    <n v="2021"/>
  </r>
  <r>
    <d v="2021-05-06T00:00:00"/>
    <s v="P0009"/>
    <x v="2"/>
    <x v="1"/>
    <x v="0"/>
    <n v="0"/>
    <s v="P0014"/>
    <x v="13"/>
    <s v="Category02"/>
    <x v="0"/>
    <n v="112"/>
    <n v="146.72"/>
    <n v="672"/>
    <n v="880.31999999999994"/>
    <n v="6"/>
    <n v="5"/>
    <n v="2021"/>
  </r>
  <r>
    <d v="2021-05-07T00:00:00"/>
    <s v="P0018"/>
    <x v="5"/>
    <x v="2"/>
    <x v="1"/>
    <n v="0"/>
    <s v="P0015"/>
    <x v="14"/>
    <s v="Category02"/>
    <x v="3"/>
    <n v="12"/>
    <n v="15.719999999999999"/>
    <n v="12"/>
    <n v="15.719999999999999"/>
    <n v="7"/>
    <n v="5"/>
    <n v="2021"/>
  </r>
  <r>
    <d v="2021-05-09T00:00:00"/>
    <s v="P0016"/>
    <x v="2"/>
    <x v="1"/>
    <x v="0"/>
    <n v="0"/>
    <s v="P0016"/>
    <x v="15"/>
    <s v="Category02"/>
    <x v="3"/>
    <n v="13"/>
    <n v="16.64"/>
    <n v="78"/>
    <n v="99.84"/>
    <n v="9"/>
    <n v="5"/>
    <n v="2021"/>
  </r>
  <r>
    <d v="2021-05-09T00:00:00"/>
    <s v="P0028"/>
    <x v="6"/>
    <x v="2"/>
    <x v="1"/>
    <n v="0"/>
    <s v="P0017"/>
    <x v="16"/>
    <s v="Category02"/>
    <x v="2"/>
    <n v="134"/>
    <n v="156.78"/>
    <n v="1072"/>
    <n v="1254.24"/>
    <n v="9"/>
    <n v="5"/>
    <n v="2021"/>
  </r>
  <r>
    <d v="2021-05-12T00:00:00"/>
    <s v="P0016"/>
    <x v="8"/>
    <x v="2"/>
    <x v="0"/>
    <n v="0"/>
    <s v="P0018"/>
    <x v="17"/>
    <s v="Category02"/>
    <x v="3"/>
    <n v="37"/>
    <n v="49.21"/>
    <n v="111"/>
    <n v="147.63"/>
    <n v="12"/>
    <n v="5"/>
    <n v="2021"/>
  </r>
  <r>
    <d v="2021-05-12T00:00:00"/>
    <s v="P0035"/>
    <x v="1"/>
    <x v="2"/>
    <x v="0"/>
    <n v="0"/>
    <s v="P0019"/>
    <x v="18"/>
    <s v="Category02"/>
    <x v="2"/>
    <n v="150"/>
    <n v="210"/>
    <n v="2250"/>
    <n v="3150"/>
    <n v="12"/>
    <n v="5"/>
    <n v="2021"/>
  </r>
  <r>
    <d v="2021-05-13T00:00:00"/>
    <s v="P0029"/>
    <x v="7"/>
    <x v="2"/>
    <x v="0"/>
    <n v="0"/>
    <s v="P0020"/>
    <x v="19"/>
    <s v="Category03"/>
    <x v="1"/>
    <n v="61"/>
    <n v="76.25"/>
    <n v="244"/>
    <n v="305"/>
    <n v="13"/>
    <n v="5"/>
    <n v="2021"/>
  </r>
  <r>
    <d v="2021-05-20T00:00:00"/>
    <s v="P0042"/>
    <x v="13"/>
    <x v="1"/>
    <x v="1"/>
    <n v="0"/>
    <s v="P0021"/>
    <x v="20"/>
    <s v="Category03"/>
    <x v="2"/>
    <n v="126"/>
    <n v="162.54"/>
    <n v="252"/>
    <n v="325.08"/>
    <n v="20"/>
    <n v="5"/>
    <n v="2021"/>
  </r>
  <r>
    <d v="2021-05-23T00:00:00"/>
    <s v="P0040"/>
    <x v="14"/>
    <x v="2"/>
    <x v="0"/>
    <n v="0"/>
    <s v="P0022"/>
    <x v="21"/>
    <s v="Category03"/>
    <x v="2"/>
    <n v="121"/>
    <n v="141.57"/>
    <n v="1331"/>
    <n v="1557.27"/>
    <n v="23"/>
    <n v="5"/>
    <n v="2021"/>
  </r>
  <r>
    <d v="2021-05-30T00:00:00"/>
    <s v="P0023"/>
    <x v="10"/>
    <x v="1"/>
    <x v="0"/>
    <n v="0"/>
    <s v="P0023"/>
    <x v="22"/>
    <s v="Category03"/>
    <x v="2"/>
    <n v="141"/>
    <n v="149.46"/>
    <n v="1833"/>
    <n v="1942.98"/>
    <n v="30"/>
    <n v="5"/>
    <n v="2021"/>
  </r>
  <r>
    <d v="2021-05-30T00:00:00"/>
    <s v="P0013"/>
    <x v="2"/>
    <x v="1"/>
    <x v="1"/>
    <n v="0"/>
    <s v="P0024"/>
    <x v="23"/>
    <s v="Category03"/>
    <x v="2"/>
    <n v="144"/>
    <n v="156.96"/>
    <n v="864"/>
    <n v="941.76"/>
    <n v="30"/>
    <n v="5"/>
    <n v="2021"/>
  </r>
  <r>
    <d v="2021-06-03T00:00:00"/>
    <s v="P0021"/>
    <x v="9"/>
    <x v="2"/>
    <x v="1"/>
    <n v="0"/>
    <s v="P0025"/>
    <x v="24"/>
    <s v="Category03"/>
    <x v="3"/>
    <n v="7"/>
    <n v="8.33"/>
    <n v="70"/>
    <n v="83.3"/>
    <n v="3"/>
    <n v="6"/>
    <n v="2021"/>
  </r>
  <r>
    <d v="2021-06-04T00:00:00"/>
    <s v="P0020"/>
    <x v="6"/>
    <x v="0"/>
    <x v="0"/>
    <n v="0"/>
    <s v="P0026"/>
    <x v="25"/>
    <s v="Category04"/>
    <x v="3"/>
    <n v="18"/>
    <n v="24.66"/>
    <n v="144"/>
    <n v="197.28"/>
    <n v="4"/>
    <n v="6"/>
    <n v="2021"/>
  </r>
  <r>
    <d v="2021-06-04T00:00:00"/>
    <s v="P0020"/>
    <x v="4"/>
    <x v="1"/>
    <x v="1"/>
    <n v="0"/>
    <s v="P0027"/>
    <x v="26"/>
    <s v="Category04"/>
    <x v="1"/>
    <n v="48"/>
    <n v="57.120000000000005"/>
    <n v="576"/>
    <n v="685.44"/>
    <n v="4"/>
    <n v="6"/>
    <n v="2021"/>
  </r>
  <r>
    <d v="2021-06-05T00:00:00"/>
    <s v="P0022"/>
    <x v="1"/>
    <x v="0"/>
    <x v="0"/>
    <n v="0"/>
    <s v="P0028"/>
    <x v="27"/>
    <s v="Category04"/>
    <x v="3"/>
    <n v="37"/>
    <n v="41.81"/>
    <n v="555"/>
    <n v="627.15000000000009"/>
    <n v="5"/>
    <n v="6"/>
    <n v="2021"/>
  </r>
  <r>
    <d v="2021-06-05T00:00:00"/>
    <s v="P0035"/>
    <x v="9"/>
    <x v="2"/>
    <x v="0"/>
    <n v="0"/>
    <s v="P0029"/>
    <x v="28"/>
    <s v="Category04"/>
    <x v="1"/>
    <n v="47"/>
    <n v="53.11"/>
    <n v="470"/>
    <n v="531.1"/>
    <n v="5"/>
    <n v="6"/>
    <n v="2021"/>
  </r>
  <r>
    <d v="2021-06-06T00:00:00"/>
    <s v="P0033"/>
    <x v="2"/>
    <x v="2"/>
    <x v="0"/>
    <n v="0"/>
    <s v="P0030"/>
    <x v="29"/>
    <s v="Category04"/>
    <x v="2"/>
    <n v="148"/>
    <n v="201.28"/>
    <n v="888"/>
    <n v="1207.68"/>
    <n v="6"/>
    <n v="6"/>
    <n v="2021"/>
  </r>
  <r>
    <d v="2021-06-08T00:00:00"/>
    <s v="P0028"/>
    <x v="14"/>
    <x v="2"/>
    <x v="0"/>
    <n v="0"/>
    <s v="P0031"/>
    <x v="30"/>
    <s v="Category04"/>
    <x v="0"/>
    <n v="93"/>
    <n v="104.16"/>
    <n v="1023"/>
    <n v="1145.76"/>
    <n v="8"/>
    <n v="6"/>
    <n v="2021"/>
  </r>
  <r>
    <d v="2021-06-08T00:00:00"/>
    <s v="P0004"/>
    <x v="14"/>
    <x v="0"/>
    <x v="1"/>
    <n v="0"/>
    <s v="P0032"/>
    <x v="31"/>
    <s v="Category04"/>
    <x v="0"/>
    <n v="89"/>
    <n v="117.48"/>
    <n v="979"/>
    <n v="1292.28"/>
    <n v="8"/>
    <n v="6"/>
    <n v="2021"/>
  </r>
  <r>
    <d v="2021-06-09T00:00:00"/>
    <s v="P0001"/>
    <x v="11"/>
    <x v="2"/>
    <x v="0"/>
    <n v="0"/>
    <s v="P0033"/>
    <x v="32"/>
    <s v="Category04"/>
    <x v="0"/>
    <n v="95"/>
    <n v="119.7"/>
    <n v="665"/>
    <n v="837.9"/>
    <n v="9"/>
    <n v="6"/>
    <n v="2021"/>
  </r>
  <r>
    <d v="2021-06-11T00:00:00"/>
    <s v="P0032"/>
    <x v="4"/>
    <x v="0"/>
    <x v="1"/>
    <n v="0"/>
    <s v="P0034"/>
    <x v="33"/>
    <s v="Category04"/>
    <x v="1"/>
    <n v="55"/>
    <n v="58.3"/>
    <n v="660"/>
    <n v="699.59999999999991"/>
    <n v="11"/>
    <n v="6"/>
    <n v="2021"/>
  </r>
  <r>
    <d v="2021-06-12T00:00:00"/>
    <s v="P0041"/>
    <x v="2"/>
    <x v="2"/>
    <x v="0"/>
    <n v="0"/>
    <s v="P0035"/>
    <x v="34"/>
    <s v="Category04"/>
    <x v="3"/>
    <n v="5"/>
    <n v="6.7"/>
    <n v="30"/>
    <n v="40.200000000000003"/>
    <n v="12"/>
    <n v="6"/>
    <n v="2021"/>
  </r>
  <r>
    <d v="2021-06-14T00:00:00"/>
    <s v="P0025"/>
    <x v="9"/>
    <x v="1"/>
    <x v="1"/>
    <n v="0"/>
    <s v="P0036"/>
    <x v="35"/>
    <s v="Category04"/>
    <x v="0"/>
    <n v="90"/>
    <n v="96.3"/>
    <n v="900"/>
    <n v="963"/>
    <n v="14"/>
    <n v="6"/>
    <n v="2021"/>
  </r>
  <r>
    <d v="2021-06-16T00:00:00"/>
    <s v="P0019"/>
    <x v="3"/>
    <x v="0"/>
    <x v="1"/>
    <n v="0"/>
    <s v="P0037"/>
    <x v="36"/>
    <s v="Category05"/>
    <x v="0"/>
    <n v="67"/>
    <n v="85.76"/>
    <n v="335"/>
    <n v="428.8"/>
    <n v="16"/>
    <n v="6"/>
    <n v="2021"/>
  </r>
  <r>
    <d v="2021-06-16T00:00:00"/>
    <s v="P0015"/>
    <x v="4"/>
    <x v="1"/>
    <x v="1"/>
    <n v="0"/>
    <s v="P0038"/>
    <x v="37"/>
    <s v="Category05"/>
    <x v="0"/>
    <n v="72"/>
    <n v="79.92"/>
    <n v="864"/>
    <n v="959.04"/>
    <n v="16"/>
    <n v="6"/>
    <n v="2021"/>
  </r>
  <r>
    <d v="2021-06-16T00:00:00"/>
    <s v="P0039"/>
    <x v="14"/>
    <x v="2"/>
    <x v="1"/>
    <n v="0"/>
    <s v="P0039"/>
    <x v="38"/>
    <s v="Category05"/>
    <x v="3"/>
    <n v="37"/>
    <n v="42.55"/>
    <n v="407"/>
    <n v="468.04999999999995"/>
    <n v="16"/>
    <n v="6"/>
    <n v="2021"/>
  </r>
  <r>
    <d v="2021-06-18T00:00:00"/>
    <s v="P0025"/>
    <x v="10"/>
    <x v="2"/>
    <x v="1"/>
    <n v="0"/>
    <s v="P0040"/>
    <x v="39"/>
    <s v="Category05"/>
    <x v="0"/>
    <n v="90"/>
    <n v="115.2"/>
    <n v="1170"/>
    <n v="1497.6000000000001"/>
    <n v="18"/>
    <n v="6"/>
    <n v="2021"/>
  </r>
  <r>
    <d v="2021-06-19T00:00:00"/>
    <s v="P0041"/>
    <x v="3"/>
    <x v="2"/>
    <x v="0"/>
    <n v="0"/>
    <s v="P0041"/>
    <x v="40"/>
    <s v="Category05"/>
    <x v="2"/>
    <n v="138"/>
    <n v="173.88"/>
    <n v="690"/>
    <n v="869.4"/>
    <n v="19"/>
    <n v="6"/>
    <n v="2021"/>
  </r>
  <r>
    <d v="2021-06-20T00:00:00"/>
    <s v="P0016"/>
    <x v="5"/>
    <x v="0"/>
    <x v="1"/>
    <n v="0"/>
    <s v="P0042"/>
    <x v="41"/>
    <s v="Category05"/>
    <x v="2"/>
    <n v="120"/>
    <n v="162"/>
    <n v="120"/>
    <n v="162"/>
    <n v="20"/>
    <n v="6"/>
    <n v="2021"/>
  </r>
  <r>
    <d v="2021-06-23T00:00:00"/>
    <s v="P0016"/>
    <x v="7"/>
    <x v="2"/>
    <x v="0"/>
    <n v="0"/>
    <s v="P0043"/>
    <x v="42"/>
    <s v="Category05"/>
    <x v="0"/>
    <n v="67"/>
    <n v="83.08"/>
    <n v="268"/>
    <n v="332.32"/>
    <n v="23"/>
    <n v="6"/>
    <n v="2021"/>
  </r>
  <r>
    <d v="2021-06-24T00:00:00"/>
    <s v="P0011"/>
    <x v="10"/>
    <x v="2"/>
    <x v="0"/>
    <n v="0"/>
    <s v="P0044"/>
    <x v="43"/>
    <s v="Category05"/>
    <x v="0"/>
    <n v="76"/>
    <n v="82.08"/>
    <n v="988"/>
    <n v="1067.04"/>
    <n v="24"/>
    <n v="6"/>
    <n v="2021"/>
  </r>
  <r>
    <d v="2021-06-26T00:00:00"/>
    <s v="P0009"/>
    <x v="11"/>
    <x v="1"/>
    <x v="0"/>
    <n v="0"/>
    <s v="P0045"/>
    <x v="44"/>
    <s v="Category05"/>
    <x v="0"/>
    <n v="50"/>
    <n v="62"/>
    <n v="350"/>
    <n v="434"/>
    <n v="26"/>
    <n v="6"/>
    <n v="2021"/>
  </r>
  <r>
    <d v="2021-06-27T00:00:00"/>
    <s v="P0005"/>
    <x v="14"/>
    <x v="2"/>
    <x v="1"/>
    <n v="0"/>
    <s v="P0001"/>
    <x v="0"/>
    <s v="Category01"/>
    <x v="0"/>
    <n v="98"/>
    <n v="103.88"/>
    <n v="1078"/>
    <n v="1142.6799999999998"/>
    <n v="27"/>
    <n v="6"/>
    <n v="2021"/>
  </r>
  <r>
    <d v="2021-06-28T00:00:00"/>
    <s v="P0021"/>
    <x v="13"/>
    <x v="1"/>
    <x v="1"/>
    <n v="0"/>
    <s v="P0002"/>
    <x v="1"/>
    <s v="Category01"/>
    <x v="0"/>
    <n v="105"/>
    <n v="142.80000000000001"/>
    <n v="210"/>
    <n v="285.60000000000002"/>
    <n v="28"/>
    <n v="6"/>
    <n v="2021"/>
  </r>
  <r>
    <d v="2021-06-28T00:00:00"/>
    <s v="P0035"/>
    <x v="11"/>
    <x v="1"/>
    <x v="0"/>
    <n v="0"/>
    <s v="P0003"/>
    <x v="2"/>
    <s v="Category01"/>
    <x v="0"/>
    <n v="71"/>
    <n v="80.94"/>
    <n v="497"/>
    <n v="566.57999999999993"/>
    <n v="28"/>
    <n v="6"/>
    <n v="2021"/>
  </r>
  <r>
    <d v="2021-06-29T00:00:00"/>
    <s v="P0014"/>
    <x v="7"/>
    <x v="2"/>
    <x v="0"/>
    <n v="0"/>
    <s v="P0004"/>
    <x v="3"/>
    <s v="Category01"/>
    <x v="1"/>
    <n v="44"/>
    <n v="48.84"/>
    <n v="176"/>
    <n v="195.36"/>
    <n v="29"/>
    <n v="6"/>
    <n v="2021"/>
  </r>
  <r>
    <d v="2021-07-01T00:00:00"/>
    <s v="P0005"/>
    <x v="14"/>
    <x v="2"/>
    <x v="1"/>
    <n v="0"/>
    <s v="P0005"/>
    <x v="4"/>
    <s v="Category01"/>
    <x v="2"/>
    <n v="133"/>
    <n v="155.61000000000001"/>
    <n v="1463"/>
    <n v="1711.71"/>
    <n v="1"/>
    <n v="7"/>
    <n v="2021"/>
  </r>
  <r>
    <d v="2021-07-02T00:00:00"/>
    <s v="P0010"/>
    <x v="14"/>
    <x v="2"/>
    <x v="1"/>
    <n v="0"/>
    <s v="P0006"/>
    <x v="5"/>
    <s v="Category01"/>
    <x v="0"/>
    <n v="75"/>
    <n v="85.5"/>
    <n v="825"/>
    <n v="940.5"/>
    <n v="2"/>
    <n v="7"/>
    <n v="2021"/>
  </r>
  <r>
    <d v="2021-07-03T00:00:00"/>
    <s v="P0033"/>
    <x v="0"/>
    <x v="1"/>
    <x v="1"/>
    <n v="0"/>
    <s v="P0007"/>
    <x v="6"/>
    <s v="Category01"/>
    <x v="1"/>
    <n v="43"/>
    <n v="47.730000000000004"/>
    <n v="387"/>
    <n v="429.57000000000005"/>
    <n v="3"/>
    <n v="7"/>
    <n v="2021"/>
  </r>
  <r>
    <d v="2021-07-03T00:00:00"/>
    <s v="P0003"/>
    <x v="6"/>
    <x v="1"/>
    <x v="1"/>
    <n v="0"/>
    <s v="P0008"/>
    <x v="7"/>
    <s v="Category01"/>
    <x v="0"/>
    <n v="83"/>
    <n v="94.62"/>
    <n v="664"/>
    <n v="756.96"/>
    <n v="3"/>
    <n v="7"/>
    <n v="2021"/>
  </r>
  <r>
    <d v="2021-07-05T00:00:00"/>
    <s v="P0002"/>
    <x v="6"/>
    <x v="2"/>
    <x v="0"/>
    <n v="0"/>
    <s v="P0009"/>
    <x v="8"/>
    <s v="Category01"/>
    <x v="3"/>
    <n v="6"/>
    <n v="7.8599999999999994"/>
    <n v="48"/>
    <n v="62.879999999999995"/>
    <n v="5"/>
    <n v="7"/>
    <n v="2021"/>
  </r>
  <r>
    <d v="2021-07-06T00:00:00"/>
    <s v="P0041"/>
    <x v="1"/>
    <x v="2"/>
    <x v="1"/>
    <n v="0"/>
    <s v="P0010"/>
    <x v="9"/>
    <s v="Category02"/>
    <x v="2"/>
    <n v="148"/>
    <n v="164.28"/>
    <n v="2220"/>
    <n v="2464.1999999999998"/>
    <n v="6"/>
    <n v="7"/>
    <n v="2021"/>
  </r>
  <r>
    <d v="2021-07-08T00:00:00"/>
    <s v="P0004"/>
    <x v="9"/>
    <x v="2"/>
    <x v="0"/>
    <n v="0"/>
    <s v="P0011"/>
    <x v="10"/>
    <s v="Category02"/>
    <x v="1"/>
    <n v="44"/>
    <n v="48.4"/>
    <n v="440"/>
    <n v="484"/>
    <n v="8"/>
    <n v="7"/>
    <n v="2021"/>
  </r>
  <r>
    <d v="2021-07-10T00:00:00"/>
    <s v="P0034"/>
    <x v="2"/>
    <x v="0"/>
    <x v="1"/>
    <n v="0"/>
    <s v="P0012"/>
    <x v="11"/>
    <s v="Category02"/>
    <x v="0"/>
    <n v="73"/>
    <n v="94.17"/>
    <n v="438"/>
    <n v="565.02"/>
    <n v="10"/>
    <n v="7"/>
    <n v="2021"/>
  </r>
  <r>
    <d v="2021-07-11T00:00:00"/>
    <s v="P0009"/>
    <x v="7"/>
    <x v="0"/>
    <x v="0"/>
    <n v="0"/>
    <s v="P0013"/>
    <x v="12"/>
    <s v="Category02"/>
    <x v="0"/>
    <n v="112"/>
    <n v="122.08"/>
    <n v="448"/>
    <n v="488.32"/>
    <n v="11"/>
    <n v="7"/>
    <n v="2021"/>
  </r>
  <r>
    <d v="2021-07-13T00:00:00"/>
    <s v="P0019"/>
    <x v="5"/>
    <x v="2"/>
    <x v="1"/>
    <n v="0"/>
    <s v="P0014"/>
    <x v="13"/>
    <s v="Category02"/>
    <x v="0"/>
    <n v="112"/>
    <n v="146.72"/>
    <n v="112"/>
    <n v="146.72"/>
    <n v="13"/>
    <n v="7"/>
    <n v="2021"/>
  </r>
  <r>
    <d v="2021-07-16T00:00:00"/>
    <s v="P0023"/>
    <x v="6"/>
    <x v="0"/>
    <x v="1"/>
    <n v="0"/>
    <s v="P0015"/>
    <x v="14"/>
    <s v="Category02"/>
    <x v="3"/>
    <n v="12"/>
    <n v="15.719999999999999"/>
    <n v="96"/>
    <n v="125.75999999999999"/>
    <n v="16"/>
    <n v="7"/>
    <n v="2021"/>
  </r>
  <r>
    <d v="2021-07-18T00:00:00"/>
    <s v="P0027"/>
    <x v="12"/>
    <x v="1"/>
    <x v="0"/>
    <n v="0"/>
    <s v="P0016"/>
    <x v="15"/>
    <s v="Category02"/>
    <x v="3"/>
    <n v="13"/>
    <n v="16.64"/>
    <n v="182"/>
    <n v="232.96"/>
    <n v="18"/>
    <n v="7"/>
    <n v="2021"/>
  </r>
  <r>
    <d v="2021-07-20T00:00:00"/>
    <s v="P0038"/>
    <x v="14"/>
    <x v="1"/>
    <x v="0"/>
    <n v="0"/>
    <s v="P0017"/>
    <x v="16"/>
    <s v="Category02"/>
    <x v="2"/>
    <n v="134"/>
    <n v="156.78"/>
    <n v="1474"/>
    <n v="1724.58"/>
    <n v="20"/>
    <n v="7"/>
    <n v="2021"/>
  </r>
  <r>
    <d v="2021-07-20T00:00:00"/>
    <s v="P0043"/>
    <x v="3"/>
    <x v="2"/>
    <x v="0"/>
    <n v="0"/>
    <s v="P0018"/>
    <x v="17"/>
    <s v="Category02"/>
    <x v="3"/>
    <n v="37"/>
    <n v="49.21"/>
    <n v="185"/>
    <n v="246.05"/>
    <n v="20"/>
    <n v="7"/>
    <n v="2021"/>
  </r>
  <r>
    <d v="2021-07-21T00:00:00"/>
    <s v="P0029"/>
    <x v="1"/>
    <x v="2"/>
    <x v="0"/>
    <n v="0"/>
    <s v="P0019"/>
    <x v="18"/>
    <s v="Category02"/>
    <x v="2"/>
    <n v="150"/>
    <n v="210"/>
    <n v="2250"/>
    <n v="3150"/>
    <n v="21"/>
    <n v="7"/>
    <n v="2021"/>
  </r>
  <r>
    <d v="2021-07-22T00:00:00"/>
    <s v="P0026"/>
    <x v="8"/>
    <x v="0"/>
    <x v="1"/>
    <n v="0"/>
    <s v="P0020"/>
    <x v="19"/>
    <s v="Category03"/>
    <x v="1"/>
    <n v="61"/>
    <n v="76.25"/>
    <n v="183"/>
    <n v="228.75"/>
    <n v="22"/>
    <n v="7"/>
    <n v="2021"/>
  </r>
  <r>
    <d v="2021-07-22T00:00:00"/>
    <s v="P0024"/>
    <x v="12"/>
    <x v="1"/>
    <x v="1"/>
    <n v="0"/>
    <s v="P0021"/>
    <x v="20"/>
    <s v="Category03"/>
    <x v="2"/>
    <n v="126"/>
    <n v="162.54"/>
    <n v="1764"/>
    <n v="2275.56"/>
    <n v="22"/>
    <n v="7"/>
    <n v="2021"/>
  </r>
  <r>
    <d v="2021-07-23T00:00:00"/>
    <s v="P0036"/>
    <x v="11"/>
    <x v="0"/>
    <x v="0"/>
    <n v="0"/>
    <s v="P0022"/>
    <x v="21"/>
    <s v="Category03"/>
    <x v="2"/>
    <n v="121"/>
    <n v="141.57"/>
    <n v="847"/>
    <n v="990.99"/>
    <n v="23"/>
    <n v="7"/>
    <n v="2021"/>
  </r>
  <r>
    <d v="2021-07-23T00:00:00"/>
    <s v="P0037"/>
    <x v="6"/>
    <x v="2"/>
    <x v="0"/>
    <n v="0"/>
    <s v="P0023"/>
    <x v="22"/>
    <s v="Category03"/>
    <x v="2"/>
    <n v="141"/>
    <n v="149.46"/>
    <n v="1128"/>
    <n v="1195.68"/>
    <n v="23"/>
    <n v="7"/>
    <n v="2021"/>
  </r>
  <r>
    <d v="2021-07-24T00:00:00"/>
    <s v="P0009"/>
    <x v="7"/>
    <x v="1"/>
    <x v="1"/>
    <n v="0"/>
    <s v="P0024"/>
    <x v="23"/>
    <s v="Category03"/>
    <x v="2"/>
    <n v="144"/>
    <n v="156.96"/>
    <n v="576"/>
    <n v="627.84"/>
    <n v="24"/>
    <n v="7"/>
    <n v="2021"/>
  </r>
  <r>
    <d v="2021-07-29T00:00:00"/>
    <s v="P0044"/>
    <x v="1"/>
    <x v="1"/>
    <x v="1"/>
    <n v="0"/>
    <s v="P0025"/>
    <x v="24"/>
    <s v="Category03"/>
    <x v="3"/>
    <n v="7"/>
    <n v="8.33"/>
    <n v="105"/>
    <n v="124.95"/>
    <n v="29"/>
    <n v="7"/>
    <n v="2021"/>
  </r>
  <r>
    <d v="2021-08-01T00:00:00"/>
    <s v="P0001"/>
    <x v="14"/>
    <x v="2"/>
    <x v="1"/>
    <n v="0"/>
    <s v="P0026"/>
    <x v="25"/>
    <s v="Category04"/>
    <x v="3"/>
    <n v="18"/>
    <n v="24.66"/>
    <n v="198"/>
    <n v="271.26"/>
    <n v="1"/>
    <n v="8"/>
    <n v="2021"/>
  </r>
  <r>
    <d v="2021-08-02T00:00:00"/>
    <s v="P0023"/>
    <x v="8"/>
    <x v="2"/>
    <x v="0"/>
    <n v="0"/>
    <s v="P0027"/>
    <x v="26"/>
    <s v="Category04"/>
    <x v="1"/>
    <n v="48"/>
    <n v="57.120000000000005"/>
    <n v="144"/>
    <n v="171.36"/>
    <n v="2"/>
    <n v="8"/>
    <n v="2021"/>
  </r>
  <r>
    <d v="2021-08-03T00:00:00"/>
    <s v="P0022"/>
    <x v="10"/>
    <x v="1"/>
    <x v="0"/>
    <n v="0"/>
    <s v="P0028"/>
    <x v="27"/>
    <s v="Category04"/>
    <x v="3"/>
    <n v="37"/>
    <n v="41.81"/>
    <n v="481"/>
    <n v="543.53"/>
    <n v="3"/>
    <n v="8"/>
    <n v="2021"/>
  </r>
  <r>
    <d v="2021-08-03T00:00:00"/>
    <s v="P0034"/>
    <x v="4"/>
    <x v="1"/>
    <x v="0"/>
    <n v="0"/>
    <s v="P0029"/>
    <x v="28"/>
    <s v="Category04"/>
    <x v="1"/>
    <n v="47"/>
    <n v="53.11"/>
    <n v="564"/>
    <n v="637.31999999999994"/>
    <n v="3"/>
    <n v="8"/>
    <n v="2021"/>
  </r>
  <r>
    <d v="2021-08-05T00:00:00"/>
    <s v="P0028"/>
    <x v="12"/>
    <x v="2"/>
    <x v="1"/>
    <n v="0"/>
    <s v="P0030"/>
    <x v="29"/>
    <s v="Category04"/>
    <x v="2"/>
    <n v="148"/>
    <n v="201.28"/>
    <n v="2072"/>
    <n v="2817.92"/>
    <n v="5"/>
    <n v="8"/>
    <n v="2021"/>
  </r>
  <r>
    <d v="2021-08-06T00:00:00"/>
    <s v="P0037"/>
    <x v="5"/>
    <x v="0"/>
    <x v="1"/>
    <n v="0"/>
    <s v="P0031"/>
    <x v="30"/>
    <s v="Category04"/>
    <x v="0"/>
    <n v="93"/>
    <n v="104.16"/>
    <n v="93"/>
    <n v="104.16"/>
    <n v="6"/>
    <n v="8"/>
    <n v="2021"/>
  </r>
  <r>
    <d v="2021-08-10T00:00:00"/>
    <s v="P0005"/>
    <x v="7"/>
    <x v="0"/>
    <x v="1"/>
    <n v="0"/>
    <s v="P0032"/>
    <x v="31"/>
    <s v="Category04"/>
    <x v="0"/>
    <n v="89"/>
    <n v="117.48"/>
    <n v="356"/>
    <n v="469.92"/>
    <n v="10"/>
    <n v="8"/>
    <n v="2021"/>
  </r>
  <r>
    <d v="2021-08-10T00:00:00"/>
    <s v="P0044"/>
    <x v="9"/>
    <x v="1"/>
    <x v="1"/>
    <n v="0"/>
    <s v="P0033"/>
    <x v="32"/>
    <s v="Category04"/>
    <x v="0"/>
    <n v="95"/>
    <n v="119.7"/>
    <n v="950"/>
    <n v="1197"/>
    <n v="10"/>
    <n v="8"/>
    <n v="2021"/>
  </r>
  <r>
    <d v="2021-08-10T00:00:00"/>
    <s v="P0006"/>
    <x v="2"/>
    <x v="2"/>
    <x v="1"/>
    <n v="0"/>
    <s v="P0034"/>
    <x v="33"/>
    <s v="Category04"/>
    <x v="1"/>
    <n v="55"/>
    <n v="58.3"/>
    <n v="330"/>
    <n v="349.79999999999995"/>
    <n v="10"/>
    <n v="8"/>
    <n v="2021"/>
  </r>
  <r>
    <d v="2021-08-11T00:00:00"/>
    <s v="P0023"/>
    <x v="7"/>
    <x v="2"/>
    <x v="0"/>
    <n v="0"/>
    <s v="P0035"/>
    <x v="34"/>
    <s v="Category04"/>
    <x v="3"/>
    <n v="5"/>
    <n v="6.7"/>
    <n v="20"/>
    <n v="26.8"/>
    <n v="11"/>
    <n v="8"/>
    <n v="2021"/>
  </r>
  <r>
    <d v="2021-08-13T00:00:00"/>
    <s v="P0011"/>
    <x v="10"/>
    <x v="2"/>
    <x v="0"/>
    <n v="0"/>
    <s v="P0036"/>
    <x v="35"/>
    <s v="Category04"/>
    <x v="0"/>
    <n v="90"/>
    <n v="96.3"/>
    <n v="1170"/>
    <n v="1251.8999999999999"/>
    <n v="13"/>
    <n v="8"/>
    <n v="2021"/>
  </r>
  <r>
    <d v="2021-08-13T00:00:00"/>
    <s v="P0027"/>
    <x v="0"/>
    <x v="2"/>
    <x v="0"/>
    <n v="0"/>
    <s v="P0037"/>
    <x v="36"/>
    <s v="Category05"/>
    <x v="0"/>
    <n v="67"/>
    <n v="85.76"/>
    <n v="603"/>
    <n v="771.84"/>
    <n v="13"/>
    <n v="8"/>
    <n v="2021"/>
  </r>
  <r>
    <d v="2021-08-16T00:00:00"/>
    <s v="P0003"/>
    <x v="8"/>
    <x v="1"/>
    <x v="0"/>
    <n v="0"/>
    <s v="P0038"/>
    <x v="37"/>
    <s v="Category05"/>
    <x v="0"/>
    <n v="72"/>
    <n v="79.92"/>
    <n v="216"/>
    <n v="239.76"/>
    <n v="16"/>
    <n v="8"/>
    <n v="2021"/>
  </r>
  <r>
    <d v="2021-08-18T00:00:00"/>
    <s v="P0025"/>
    <x v="2"/>
    <x v="2"/>
    <x v="0"/>
    <n v="0"/>
    <s v="P0039"/>
    <x v="38"/>
    <s v="Category05"/>
    <x v="3"/>
    <n v="37"/>
    <n v="42.55"/>
    <n v="222"/>
    <n v="255.29999999999998"/>
    <n v="18"/>
    <n v="8"/>
    <n v="2021"/>
  </r>
  <r>
    <d v="2021-08-20T00:00:00"/>
    <s v="P0020"/>
    <x v="1"/>
    <x v="2"/>
    <x v="1"/>
    <n v="0"/>
    <s v="P0040"/>
    <x v="39"/>
    <s v="Category05"/>
    <x v="0"/>
    <n v="90"/>
    <n v="115.2"/>
    <n v="1350"/>
    <n v="1728"/>
    <n v="20"/>
    <n v="8"/>
    <n v="2021"/>
  </r>
  <r>
    <d v="2021-08-20T00:00:00"/>
    <s v="P0031"/>
    <x v="0"/>
    <x v="2"/>
    <x v="0"/>
    <n v="0"/>
    <s v="P0041"/>
    <x v="40"/>
    <s v="Category05"/>
    <x v="2"/>
    <n v="138"/>
    <n v="173.88"/>
    <n v="1242"/>
    <n v="1564.92"/>
    <n v="20"/>
    <n v="8"/>
    <n v="2021"/>
  </r>
  <r>
    <d v="2021-08-20T00:00:00"/>
    <s v="P0028"/>
    <x v="10"/>
    <x v="2"/>
    <x v="0"/>
    <n v="0"/>
    <s v="P0042"/>
    <x v="41"/>
    <s v="Category05"/>
    <x v="2"/>
    <n v="120"/>
    <n v="162"/>
    <n v="1560"/>
    <n v="2106"/>
    <n v="20"/>
    <n v="8"/>
    <n v="2021"/>
  </r>
  <r>
    <d v="2021-08-26T00:00:00"/>
    <s v="P0039"/>
    <x v="7"/>
    <x v="2"/>
    <x v="0"/>
    <n v="0"/>
    <s v="P0043"/>
    <x v="42"/>
    <s v="Category05"/>
    <x v="0"/>
    <n v="67"/>
    <n v="83.08"/>
    <n v="268"/>
    <n v="332.32"/>
    <n v="26"/>
    <n v="8"/>
    <n v="2021"/>
  </r>
  <r>
    <d v="2021-08-29T00:00:00"/>
    <s v="P0034"/>
    <x v="4"/>
    <x v="0"/>
    <x v="0"/>
    <n v="0"/>
    <s v="P0044"/>
    <x v="43"/>
    <s v="Category05"/>
    <x v="0"/>
    <n v="76"/>
    <n v="82.08"/>
    <n v="912"/>
    <n v="984.96"/>
    <n v="29"/>
    <n v="8"/>
    <n v="2021"/>
  </r>
  <r>
    <d v="2021-08-30T00:00:00"/>
    <s v="P0013"/>
    <x v="10"/>
    <x v="2"/>
    <x v="0"/>
    <n v="0"/>
    <s v="P0045"/>
    <x v="44"/>
    <s v="Category05"/>
    <x v="0"/>
    <n v="50"/>
    <n v="62"/>
    <n v="650"/>
    <n v="806"/>
    <n v="30"/>
    <n v="8"/>
    <n v="2021"/>
  </r>
  <r>
    <d v="2021-08-31T00:00:00"/>
    <s v="P0001"/>
    <x v="13"/>
    <x v="2"/>
    <x v="0"/>
    <n v="0"/>
    <s v="P0001"/>
    <x v="0"/>
    <s v="Category01"/>
    <x v="0"/>
    <n v="98"/>
    <n v="103.88"/>
    <n v="196"/>
    <n v="207.76"/>
    <n v="31"/>
    <n v="8"/>
    <n v="2021"/>
  </r>
  <r>
    <d v="2021-08-31T00:00:00"/>
    <s v="P0035"/>
    <x v="14"/>
    <x v="2"/>
    <x v="0"/>
    <n v="0"/>
    <s v="P0002"/>
    <x v="1"/>
    <s v="Category01"/>
    <x v="0"/>
    <n v="105"/>
    <n v="142.80000000000001"/>
    <n v="1155"/>
    <n v="1570.8000000000002"/>
    <n v="31"/>
    <n v="8"/>
    <n v="2021"/>
  </r>
  <r>
    <d v="2021-09-01T00:00:00"/>
    <s v="P0024"/>
    <x v="5"/>
    <x v="0"/>
    <x v="1"/>
    <n v="0"/>
    <s v="P0003"/>
    <x v="2"/>
    <s v="Category01"/>
    <x v="0"/>
    <n v="71"/>
    <n v="80.94"/>
    <n v="71"/>
    <n v="80.94"/>
    <n v="1"/>
    <n v="9"/>
    <n v="2021"/>
  </r>
  <r>
    <d v="2021-09-01T00:00:00"/>
    <s v="P0003"/>
    <x v="12"/>
    <x v="1"/>
    <x v="0"/>
    <n v="0"/>
    <s v="P0004"/>
    <x v="3"/>
    <s v="Category01"/>
    <x v="1"/>
    <n v="44"/>
    <n v="48.84"/>
    <n v="616"/>
    <n v="683.76"/>
    <n v="1"/>
    <n v="9"/>
    <n v="2021"/>
  </r>
  <r>
    <d v="2021-09-03T00:00:00"/>
    <s v="P0041"/>
    <x v="6"/>
    <x v="2"/>
    <x v="0"/>
    <n v="0"/>
    <s v="P0005"/>
    <x v="4"/>
    <s v="Category01"/>
    <x v="2"/>
    <n v="133"/>
    <n v="155.61000000000001"/>
    <n v="1064"/>
    <n v="1244.8800000000001"/>
    <n v="3"/>
    <n v="9"/>
    <n v="2021"/>
  </r>
  <r>
    <d v="2021-09-04T00:00:00"/>
    <s v="P0028"/>
    <x v="11"/>
    <x v="2"/>
    <x v="0"/>
    <n v="0"/>
    <s v="P0006"/>
    <x v="5"/>
    <s v="Category01"/>
    <x v="0"/>
    <n v="75"/>
    <n v="85.5"/>
    <n v="525"/>
    <n v="598.5"/>
    <n v="4"/>
    <n v="9"/>
    <n v="2021"/>
  </r>
  <r>
    <d v="2021-09-04T00:00:00"/>
    <s v="P0023"/>
    <x v="1"/>
    <x v="2"/>
    <x v="0"/>
    <n v="0"/>
    <s v="P0007"/>
    <x v="6"/>
    <s v="Category01"/>
    <x v="1"/>
    <n v="43"/>
    <n v="47.730000000000004"/>
    <n v="645"/>
    <n v="715.95"/>
    <n v="4"/>
    <n v="9"/>
    <n v="2021"/>
  </r>
  <r>
    <d v="2021-09-05T00:00:00"/>
    <s v="P0032"/>
    <x v="5"/>
    <x v="2"/>
    <x v="1"/>
    <n v="0"/>
    <s v="P0008"/>
    <x v="7"/>
    <s v="Category01"/>
    <x v="0"/>
    <n v="83"/>
    <n v="94.62"/>
    <n v="83"/>
    <n v="94.62"/>
    <n v="5"/>
    <n v="9"/>
    <n v="2021"/>
  </r>
  <r>
    <d v="2021-09-07T00:00:00"/>
    <s v="P0019"/>
    <x v="3"/>
    <x v="2"/>
    <x v="0"/>
    <n v="0"/>
    <s v="P0009"/>
    <x v="8"/>
    <s v="Category01"/>
    <x v="3"/>
    <n v="6"/>
    <n v="7.8599999999999994"/>
    <n v="30"/>
    <n v="39.299999999999997"/>
    <n v="7"/>
    <n v="9"/>
    <n v="2021"/>
  </r>
  <r>
    <d v="2021-09-09T00:00:00"/>
    <s v="P0044"/>
    <x v="7"/>
    <x v="2"/>
    <x v="0"/>
    <n v="0"/>
    <s v="P0010"/>
    <x v="9"/>
    <s v="Category02"/>
    <x v="2"/>
    <n v="148"/>
    <n v="164.28"/>
    <n v="592"/>
    <n v="657.12"/>
    <n v="9"/>
    <n v="9"/>
    <n v="2021"/>
  </r>
  <r>
    <d v="2021-09-10T00:00:00"/>
    <s v="P0030"/>
    <x v="2"/>
    <x v="2"/>
    <x v="0"/>
    <n v="0"/>
    <s v="P0011"/>
    <x v="10"/>
    <s v="Category02"/>
    <x v="1"/>
    <n v="44"/>
    <n v="48.4"/>
    <n v="264"/>
    <n v="290.39999999999998"/>
    <n v="10"/>
    <n v="9"/>
    <n v="2021"/>
  </r>
  <r>
    <d v="2021-09-10T00:00:00"/>
    <s v="P0001"/>
    <x v="0"/>
    <x v="0"/>
    <x v="0"/>
    <n v="0"/>
    <s v="P0012"/>
    <x v="11"/>
    <s v="Category02"/>
    <x v="0"/>
    <n v="73"/>
    <n v="94.17"/>
    <n v="657"/>
    <n v="847.53"/>
    <n v="10"/>
    <n v="9"/>
    <n v="2021"/>
  </r>
  <r>
    <d v="2021-09-10T00:00:00"/>
    <s v="P0026"/>
    <x v="13"/>
    <x v="2"/>
    <x v="0"/>
    <n v="0"/>
    <s v="P0013"/>
    <x v="12"/>
    <s v="Category02"/>
    <x v="0"/>
    <n v="112"/>
    <n v="122.08"/>
    <n v="224"/>
    <n v="244.16"/>
    <n v="10"/>
    <n v="9"/>
    <n v="2021"/>
  </r>
  <r>
    <d v="2021-09-11T00:00:00"/>
    <s v="P0001"/>
    <x v="2"/>
    <x v="0"/>
    <x v="0"/>
    <n v="0"/>
    <s v="P0014"/>
    <x v="13"/>
    <s v="Category02"/>
    <x v="0"/>
    <n v="112"/>
    <n v="146.72"/>
    <n v="672"/>
    <n v="880.31999999999994"/>
    <n v="11"/>
    <n v="9"/>
    <n v="2021"/>
  </r>
  <r>
    <d v="2021-09-13T00:00:00"/>
    <s v="P0041"/>
    <x v="11"/>
    <x v="2"/>
    <x v="1"/>
    <n v="0"/>
    <s v="P0015"/>
    <x v="14"/>
    <s v="Category02"/>
    <x v="3"/>
    <n v="12"/>
    <n v="15.719999999999999"/>
    <n v="84"/>
    <n v="110.03999999999999"/>
    <n v="13"/>
    <n v="9"/>
    <n v="2021"/>
  </r>
  <r>
    <d v="2021-09-15T00:00:00"/>
    <s v="P0042"/>
    <x v="2"/>
    <x v="2"/>
    <x v="0"/>
    <n v="0"/>
    <s v="P0016"/>
    <x v="15"/>
    <s v="Category02"/>
    <x v="3"/>
    <n v="13"/>
    <n v="16.64"/>
    <n v="78"/>
    <n v="99.84"/>
    <n v="15"/>
    <n v="9"/>
    <n v="2021"/>
  </r>
  <r>
    <d v="2021-09-15T00:00:00"/>
    <s v="P0042"/>
    <x v="12"/>
    <x v="2"/>
    <x v="0"/>
    <n v="0"/>
    <s v="P0017"/>
    <x v="16"/>
    <s v="Category02"/>
    <x v="2"/>
    <n v="134"/>
    <n v="156.78"/>
    <n v="1876"/>
    <n v="2194.92"/>
    <n v="15"/>
    <n v="9"/>
    <n v="2021"/>
  </r>
  <r>
    <d v="2021-09-21T00:00:00"/>
    <s v="P0020"/>
    <x v="11"/>
    <x v="0"/>
    <x v="1"/>
    <n v="0"/>
    <s v="P0018"/>
    <x v="17"/>
    <s v="Category02"/>
    <x v="3"/>
    <n v="37"/>
    <n v="49.21"/>
    <n v="259"/>
    <n v="344.47"/>
    <n v="21"/>
    <n v="9"/>
    <n v="2021"/>
  </r>
  <r>
    <d v="2021-09-22T00:00:00"/>
    <s v="P0040"/>
    <x v="13"/>
    <x v="1"/>
    <x v="1"/>
    <n v="0"/>
    <s v="P0019"/>
    <x v="18"/>
    <s v="Category02"/>
    <x v="2"/>
    <n v="150"/>
    <n v="210"/>
    <n v="300"/>
    <n v="420"/>
    <n v="22"/>
    <n v="9"/>
    <n v="2021"/>
  </r>
  <r>
    <d v="2021-09-22T00:00:00"/>
    <s v="P0002"/>
    <x v="7"/>
    <x v="2"/>
    <x v="1"/>
    <n v="0"/>
    <s v="P0020"/>
    <x v="19"/>
    <s v="Category03"/>
    <x v="1"/>
    <n v="61"/>
    <n v="76.25"/>
    <n v="244"/>
    <n v="305"/>
    <n v="22"/>
    <n v="9"/>
    <n v="2021"/>
  </r>
  <r>
    <d v="2021-09-23T00:00:00"/>
    <s v="P0018"/>
    <x v="4"/>
    <x v="2"/>
    <x v="1"/>
    <n v="0"/>
    <s v="P0021"/>
    <x v="20"/>
    <s v="Category03"/>
    <x v="2"/>
    <n v="126"/>
    <n v="162.54"/>
    <n v="1512"/>
    <n v="1950.48"/>
    <n v="23"/>
    <n v="9"/>
    <n v="2021"/>
  </r>
  <r>
    <d v="2021-09-23T00:00:00"/>
    <s v="P0021"/>
    <x v="11"/>
    <x v="1"/>
    <x v="0"/>
    <n v="0"/>
    <s v="P0022"/>
    <x v="21"/>
    <s v="Category03"/>
    <x v="2"/>
    <n v="121"/>
    <n v="141.57"/>
    <n v="847"/>
    <n v="990.99"/>
    <n v="23"/>
    <n v="9"/>
    <n v="2021"/>
  </r>
  <r>
    <d v="2021-09-27T00:00:00"/>
    <s v="P0034"/>
    <x v="5"/>
    <x v="2"/>
    <x v="1"/>
    <n v="0"/>
    <s v="P0023"/>
    <x v="22"/>
    <s v="Category03"/>
    <x v="2"/>
    <n v="141"/>
    <n v="149.46"/>
    <n v="141"/>
    <n v="149.46"/>
    <n v="27"/>
    <n v="9"/>
    <n v="2021"/>
  </r>
  <r>
    <d v="2021-09-30T00:00:00"/>
    <s v="P0014"/>
    <x v="0"/>
    <x v="1"/>
    <x v="0"/>
    <n v="0"/>
    <s v="P0024"/>
    <x v="23"/>
    <s v="Category03"/>
    <x v="2"/>
    <n v="144"/>
    <n v="156.96"/>
    <n v="1296"/>
    <n v="1412.64"/>
    <n v="30"/>
    <n v="9"/>
    <n v="2021"/>
  </r>
  <r>
    <d v="2021-09-30T00:00:00"/>
    <s v="P0006"/>
    <x v="3"/>
    <x v="1"/>
    <x v="0"/>
    <n v="0"/>
    <s v="P0025"/>
    <x v="24"/>
    <s v="Category03"/>
    <x v="3"/>
    <n v="7"/>
    <n v="8.33"/>
    <n v="35"/>
    <n v="41.65"/>
    <n v="30"/>
    <n v="9"/>
    <n v="2021"/>
  </r>
  <r>
    <d v="2021-10-01T00:00:00"/>
    <s v="P0030"/>
    <x v="12"/>
    <x v="1"/>
    <x v="1"/>
    <n v="0"/>
    <s v="P0026"/>
    <x v="25"/>
    <s v="Category04"/>
    <x v="3"/>
    <n v="18"/>
    <n v="24.66"/>
    <n v="252"/>
    <n v="345.24"/>
    <n v="1"/>
    <n v="10"/>
    <n v="2021"/>
  </r>
  <r>
    <d v="2021-10-02T00:00:00"/>
    <s v="P0014"/>
    <x v="1"/>
    <x v="2"/>
    <x v="0"/>
    <n v="0"/>
    <s v="P0027"/>
    <x v="26"/>
    <s v="Category04"/>
    <x v="1"/>
    <n v="48"/>
    <n v="57.120000000000005"/>
    <n v="720"/>
    <n v="856.80000000000007"/>
    <n v="2"/>
    <n v="10"/>
    <n v="2021"/>
  </r>
  <r>
    <d v="2021-10-03T00:00:00"/>
    <s v="P0019"/>
    <x v="0"/>
    <x v="2"/>
    <x v="0"/>
    <n v="0"/>
    <s v="P0028"/>
    <x v="27"/>
    <s v="Category04"/>
    <x v="3"/>
    <n v="37"/>
    <n v="41.81"/>
    <n v="333"/>
    <n v="376.29"/>
    <n v="3"/>
    <n v="10"/>
    <n v="2021"/>
  </r>
  <r>
    <d v="2021-10-06T00:00:00"/>
    <s v="P0035"/>
    <x v="5"/>
    <x v="2"/>
    <x v="0"/>
    <n v="0"/>
    <s v="P0029"/>
    <x v="28"/>
    <s v="Category04"/>
    <x v="1"/>
    <n v="47"/>
    <n v="53.11"/>
    <n v="47"/>
    <n v="53.11"/>
    <n v="6"/>
    <n v="10"/>
    <n v="2021"/>
  </r>
  <r>
    <d v="2021-10-06T00:00:00"/>
    <s v="P0036"/>
    <x v="4"/>
    <x v="1"/>
    <x v="0"/>
    <n v="0"/>
    <s v="P0030"/>
    <x v="29"/>
    <s v="Category04"/>
    <x v="2"/>
    <n v="148"/>
    <n v="201.28"/>
    <n v="1776"/>
    <n v="2415.36"/>
    <n v="6"/>
    <n v="10"/>
    <n v="2021"/>
  </r>
  <r>
    <d v="2021-10-07T00:00:00"/>
    <s v="P0026"/>
    <x v="2"/>
    <x v="2"/>
    <x v="1"/>
    <n v="0"/>
    <s v="P0031"/>
    <x v="30"/>
    <s v="Category04"/>
    <x v="0"/>
    <n v="93"/>
    <n v="104.16"/>
    <n v="558"/>
    <n v="624.96"/>
    <n v="7"/>
    <n v="10"/>
    <n v="2021"/>
  </r>
  <r>
    <d v="2021-10-09T00:00:00"/>
    <s v="P0038"/>
    <x v="3"/>
    <x v="2"/>
    <x v="1"/>
    <n v="0"/>
    <s v="P0032"/>
    <x v="31"/>
    <s v="Category04"/>
    <x v="0"/>
    <n v="89"/>
    <n v="117.48"/>
    <n v="445"/>
    <n v="587.4"/>
    <n v="9"/>
    <n v="10"/>
    <n v="2021"/>
  </r>
  <r>
    <d v="2021-10-09T00:00:00"/>
    <s v="P0032"/>
    <x v="14"/>
    <x v="1"/>
    <x v="1"/>
    <n v="0"/>
    <s v="P0033"/>
    <x v="32"/>
    <s v="Category04"/>
    <x v="0"/>
    <n v="95"/>
    <n v="119.7"/>
    <n v="1045"/>
    <n v="1316.7"/>
    <n v="9"/>
    <n v="10"/>
    <n v="2021"/>
  </r>
  <r>
    <d v="2021-10-10T00:00:00"/>
    <s v="P0035"/>
    <x v="12"/>
    <x v="2"/>
    <x v="1"/>
    <n v="0"/>
    <s v="P0034"/>
    <x v="33"/>
    <s v="Category04"/>
    <x v="1"/>
    <n v="55"/>
    <n v="58.3"/>
    <n v="770"/>
    <n v="816.19999999999993"/>
    <n v="10"/>
    <n v="10"/>
    <n v="2021"/>
  </r>
  <r>
    <d v="2021-10-11T00:00:00"/>
    <s v="P0011"/>
    <x v="1"/>
    <x v="2"/>
    <x v="1"/>
    <n v="0"/>
    <s v="P0035"/>
    <x v="34"/>
    <s v="Category04"/>
    <x v="3"/>
    <n v="5"/>
    <n v="6.7"/>
    <n v="75"/>
    <n v="100.5"/>
    <n v="11"/>
    <n v="10"/>
    <n v="2021"/>
  </r>
  <r>
    <d v="2021-10-12T00:00:00"/>
    <s v="P0027"/>
    <x v="6"/>
    <x v="1"/>
    <x v="0"/>
    <n v="0"/>
    <s v="P0036"/>
    <x v="35"/>
    <s v="Category04"/>
    <x v="0"/>
    <n v="90"/>
    <n v="96.3"/>
    <n v="720"/>
    <n v="770.4"/>
    <n v="12"/>
    <n v="10"/>
    <n v="2021"/>
  </r>
  <r>
    <d v="2021-10-17T00:00:00"/>
    <s v="P0001"/>
    <x v="10"/>
    <x v="2"/>
    <x v="0"/>
    <n v="0"/>
    <s v="P0037"/>
    <x v="36"/>
    <s v="Category05"/>
    <x v="0"/>
    <n v="67"/>
    <n v="85.76"/>
    <n v="871"/>
    <n v="1114.8800000000001"/>
    <n v="17"/>
    <n v="10"/>
    <n v="2021"/>
  </r>
  <r>
    <d v="2021-10-18T00:00:00"/>
    <s v="P0025"/>
    <x v="2"/>
    <x v="1"/>
    <x v="1"/>
    <n v="0"/>
    <s v="P0038"/>
    <x v="37"/>
    <s v="Category05"/>
    <x v="0"/>
    <n v="72"/>
    <n v="79.92"/>
    <n v="432"/>
    <n v="479.52"/>
    <n v="18"/>
    <n v="10"/>
    <n v="2021"/>
  </r>
  <r>
    <d v="2021-10-18T00:00:00"/>
    <s v="P0021"/>
    <x v="10"/>
    <x v="1"/>
    <x v="1"/>
    <n v="0"/>
    <s v="P0039"/>
    <x v="38"/>
    <s v="Category05"/>
    <x v="3"/>
    <n v="37"/>
    <n v="42.55"/>
    <n v="481"/>
    <n v="553.15"/>
    <n v="18"/>
    <n v="10"/>
    <n v="2021"/>
  </r>
  <r>
    <d v="2021-10-22T00:00:00"/>
    <s v="P0011"/>
    <x v="11"/>
    <x v="2"/>
    <x v="1"/>
    <n v="0"/>
    <s v="P0040"/>
    <x v="39"/>
    <s v="Category05"/>
    <x v="0"/>
    <n v="90"/>
    <n v="115.2"/>
    <n v="630"/>
    <n v="806.4"/>
    <n v="22"/>
    <n v="10"/>
    <n v="2021"/>
  </r>
  <r>
    <d v="2021-10-22T00:00:00"/>
    <s v="P0024"/>
    <x v="10"/>
    <x v="1"/>
    <x v="1"/>
    <n v="0"/>
    <s v="P0041"/>
    <x v="40"/>
    <s v="Category05"/>
    <x v="2"/>
    <n v="138"/>
    <n v="173.88"/>
    <n v="1794"/>
    <n v="2260.44"/>
    <n v="22"/>
    <n v="10"/>
    <n v="2021"/>
  </r>
  <r>
    <d v="2021-10-22T00:00:00"/>
    <s v="P0009"/>
    <x v="5"/>
    <x v="2"/>
    <x v="1"/>
    <n v="0"/>
    <s v="P0042"/>
    <x v="41"/>
    <s v="Category05"/>
    <x v="2"/>
    <n v="120"/>
    <n v="162"/>
    <n v="120"/>
    <n v="162"/>
    <n v="22"/>
    <n v="10"/>
    <n v="2021"/>
  </r>
  <r>
    <d v="2021-10-24T00:00:00"/>
    <s v="P0011"/>
    <x v="8"/>
    <x v="0"/>
    <x v="1"/>
    <n v="0"/>
    <s v="P0043"/>
    <x v="42"/>
    <s v="Category05"/>
    <x v="0"/>
    <n v="67"/>
    <n v="83.08"/>
    <n v="201"/>
    <n v="249.24"/>
    <n v="24"/>
    <n v="10"/>
    <n v="2021"/>
  </r>
  <r>
    <d v="2021-10-25T00:00:00"/>
    <s v="P0044"/>
    <x v="0"/>
    <x v="1"/>
    <x v="1"/>
    <n v="0"/>
    <s v="P0044"/>
    <x v="43"/>
    <s v="Category05"/>
    <x v="0"/>
    <n v="76"/>
    <n v="82.08"/>
    <n v="684"/>
    <n v="738.72"/>
    <n v="25"/>
    <n v="10"/>
    <n v="2021"/>
  </r>
  <r>
    <d v="2021-10-26T00:00:00"/>
    <s v="P0004"/>
    <x v="2"/>
    <x v="0"/>
    <x v="1"/>
    <n v="0"/>
    <s v="P0045"/>
    <x v="44"/>
    <s v="Category05"/>
    <x v="0"/>
    <n v="50"/>
    <n v="62"/>
    <n v="300"/>
    <n v="372"/>
    <n v="26"/>
    <n v="10"/>
    <n v="2021"/>
  </r>
  <r>
    <d v="2021-10-28T00:00:00"/>
    <s v="P0008"/>
    <x v="5"/>
    <x v="2"/>
    <x v="1"/>
    <n v="0"/>
    <s v="P0001"/>
    <x v="0"/>
    <s v="Category01"/>
    <x v="0"/>
    <n v="98"/>
    <n v="103.88"/>
    <n v="98"/>
    <n v="103.88"/>
    <n v="28"/>
    <n v="10"/>
    <n v="2021"/>
  </r>
  <r>
    <d v="2021-10-29T00:00:00"/>
    <s v="P0038"/>
    <x v="12"/>
    <x v="1"/>
    <x v="0"/>
    <n v="0"/>
    <s v="P0002"/>
    <x v="1"/>
    <s v="Category01"/>
    <x v="0"/>
    <n v="105"/>
    <n v="142.80000000000001"/>
    <n v="1470"/>
    <n v="1999.2000000000003"/>
    <n v="29"/>
    <n v="10"/>
    <n v="2021"/>
  </r>
  <r>
    <d v="2021-10-31T00:00:00"/>
    <s v="P0021"/>
    <x v="2"/>
    <x v="1"/>
    <x v="1"/>
    <n v="0"/>
    <s v="P0003"/>
    <x v="2"/>
    <s v="Category01"/>
    <x v="0"/>
    <n v="71"/>
    <n v="80.94"/>
    <n v="426"/>
    <n v="485.64"/>
    <n v="31"/>
    <n v="10"/>
    <n v="2021"/>
  </r>
  <r>
    <d v="2021-11-03T00:00:00"/>
    <s v="P0013"/>
    <x v="4"/>
    <x v="2"/>
    <x v="1"/>
    <n v="0"/>
    <s v="P0004"/>
    <x v="3"/>
    <s v="Category01"/>
    <x v="1"/>
    <n v="44"/>
    <n v="48.84"/>
    <n v="528"/>
    <n v="586.08000000000004"/>
    <n v="3"/>
    <n v="11"/>
    <n v="2021"/>
  </r>
  <r>
    <d v="2021-11-06T00:00:00"/>
    <s v="P0036"/>
    <x v="9"/>
    <x v="2"/>
    <x v="0"/>
    <n v="0"/>
    <s v="P0005"/>
    <x v="4"/>
    <s v="Category01"/>
    <x v="2"/>
    <n v="133"/>
    <n v="155.61000000000001"/>
    <n v="1330"/>
    <n v="1556.1000000000001"/>
    <n v="6"/>
    <n v="11"/>
    <n v="2021"/>
  </r>
  <r>
    <d v="2021-11-08T00:00:00"/>
    <s v="P0007"/>
    <x v="1"/>
    <x v="2"/>
    <x v="0"/>
    <n v="0"/>
    <s v="P0006"/>
    <x v="5"/>
    <s v="Category01"/>
    <x v="0"/>
    <n v="75"/>
    <n v="85.5"/>
    <n v="1125"/>
    <n v="1282.5"/>
    <n v="8"/>
    <n v="11"/>
    <n v="2021"/>
  </r>
  <r>
    <d v="2021-11-10T00:00:00"/>
    <s v="P0042"/>
    <x v="2"/>
    <x v="1"/>
    <x v="1"/>
    <n v="0"/>
    <s v="P0007"/>
    <x v="6"/>
    <s v="Category01"/>
    <x v="1"/>
    <n v="43"/>
    <n v="47.730000000000004"/>
    <n v="258"/>
    <n v="286.38"/>
    <n v="10"/>
    <n v="11"/>
    <n v="2021"/>
  </r>
  <r>
    <d v="2021-11-11T00:00:00"/>
    <s v="P0040"/>
    <x v="4"/>
    <x v="0"/>
    <x v="0"/>
    <n v="0"/>
    <s v="P0008"/>
    <x v="7"/>
    <s v="Category01"/>
    <x v="0"/>
    <n v="83"/>
    <n v="94.62"/>
    <n v="996"/>
    <n v="1135.44"/>
    <n v="11"/>
    <n v="11"/>
    <n v="2021"/>
  </r>
  <r>
    <d v="2021-11-12T00:00:00"/>
    <s v="P0010"/>
    <x v="8"/>
    <x v="1"/>
    <x v="1"/>
    <n v="0"/>
    <s v="P0009"/>
    <x v="8"/>
    <s v="Category01"/>
    <x v="3"/>
    <n v="6"/>
    <n v="7.8599999999999994"/>
    <n v="18"/>
    <n v="23.58"/>
    <n v="12"/>
    <n v="11"/>
    <n v="2021"/>
  </r>
  <r>
    <d v="2021-11-20T00:00:00"/>
    <s v="P0034"/>
    <x v="12"/>
    <x v="1"/>
    <x v="0"/>
    <n v="0"/>
    <s v="P0010"/>
    <x v="9"/>
    <s v="Category02"/>
    <x v="2"/>
    <n v="148"/>
    <n v="164.28"/>
    <n v="2072"/>
    <n v="2299.92"/>
    <n v="20"/>
    <n v="11"/>
    <n v="2021"/>
  </r>
  <r>
    <d v="2021-11-20T00:00:00"/>
    <s v="P0008"/>
    <x v="14"/>
    <x v="1"/>
    <x v="1"/>
    <n v="0"/>
    <s v="P0011"/>
    <x v="10"/>
    <s v="Category02"/>
    <x v="1"/>
    <n v="44"/>
    <n v="48.4"/>
    <n v="484"/>
    <n v="532.4"/>
    <n v="20"/>
    <n v="11"/>
    <n v="2021"/>
  </r>
  <r>
    <d v="2021-11-21T00:00:00"/>
    <s v="P0014"/>
    <x v="5"/>
    <x v="0"/>
    <x v="0"/>
    <n v="0"/>
    <s v="P0012"/>
    <x v="11"/>
    <s v="Category02"/>
    <x v="0"/>
    <n v="73"/>
    <n v="94.17"/>
    <n v="73"/>
    <n v="94.17"/>
    <n v="21"/>
    <n v="11"/>
    <n v="2021"/>
  </r>
  <r>
    <d v="2021-11-21T00:00:00"/>
    <s v="P0006"/>
    <x v="5"/>
    <x v="1"/>
    <x v="1"/>
    <n v="0"/>
    <s v="P0013"/>
    <x v="12"/>
    <s v="Category02"/>
    <x v="0"/>
    <n v="112"/>
    <n v="122.08"/>
    <n v="112"/>
    <n v="122.08"/>
    <n v="21"/>
    <n v="11"/>
    <n v="2021"/>
  </r>
  <r>
    <d v="2021-11-27T00:00:00"/>
    <s v="P0012"/>
    <x v="6"/>
    <x v="1"/>
    <x v="0"/>
    <n v="0"/>
    <s v="P0014"/>
    <x v="13"/>
    <s v="Category02"/>
    <x v="0"/>
    <n v="112"/>
    <n v="146.72"/>
    <n v="896"/>
    <n v="1173.76"/>
    <n v="27"/>
    <n v="11"/>
    <n v="2021"/>
  </r>
  <r>
    <d v="2021-11-28T00:00:00"/>
    <s v="P0040"/>
    <x v="13"/>
    <x v="2"/>
    <x v="1"/>
    <n v="0"/>
    <s v="P0015"/>
    <x v="14"/>
    <s v="Category02"/>
    <x v="3"/>
    <n v="12"/>
    <n v="15.719999999999999"/>
    <n v="24"/>
    <n v="31.439999999999998"/>
    <n v="28"/>
    <n v="11"/>
    <n v="2021"/>
  </r>
  <r>
    <d v="2021-11-30T00:00:00"/>
    <s v="P0039"/>
    <x v="1"/>
    <x v="2"/>
    <x v="0"/>
    <n v="0"/>
    <s v="P0016"/>
    <x v="15"/>
    <s v="Category02"/>
    <x v="3"/>
    <n v="13"/>
    <n v="16.64"/>
    <n v="195"/>
    <n v="249.60000000000002"/>
    <n v="30"/>
    <n v="11"/>
    <n v="2021"/>
  </r>
  <r>
    <d v="2021-12-02T00:00:00"/>
    <s v="P0016"/>
    <x v="9"/>
    <x v="2"/>
    <x v="1"/>
    <n v="0"/>
    <s v="P0017"/>
    <x v="16"/>
    <s v="Category02"/>
    <x v="2"/>
    <n v="134"/>
    <n v="156.78"/>
    <n v="1340"/>
    <n v="1567.8"/>
    <n v="2"/>
    <n v="12"/>
    <n v="2021"/>
  </r>
  <r>
    <d v="2021-12-03T00:00:00"/>
    <s v="P0034"/>
    <x v="13"/>
    <x v="1"/>
    <x v="1"/>
    <n v="0"/>
    <s v="P0018"/>
    <x v="17"/>
    <s v="Category02"/>
    <x v="3"/>
    <n v="37"/>
    <n v="49.21"/>
    <n v="74"/>
    <n v="98.42"/>
    <n v="3"/>
    <n v="12"/>
    <n v="2021"/>
  </r>
  <r>
    <d v="2021-12-03T00:00:00"/>
    <s v="P0019"/>
    <x v="6"/>
    <x v="1"/>
    <x v="0"/>
    <n v="0"/>
    <s v="P0019"/>
    <x v="18"/>
    <s v="Category02"/>
    <x v="2"/>
    <n v="150"/>
    <n v="210"/>
    <n v="1200"/>
    <n v="1680"/>
    <n v="3"/>
    <n v="12"/>
    <n v="2021"/>
  </r>
  <r>
    <d v="2021-12-05T00:00:00"/>
    <s v="P0004"/>
    <x v="1"/>
    <x v="2"/>
    <x v="1"/>
    <n v="0"/>
    <s v="P0020"/>
    <x v="19"/>
    <s v="Category03"/>
    <x v="1"/>
    <n v="61"/>
    <n v="76.25"/>
    <n v="915"/>
    <n v="1143.75"/>
    <n v="5"/>
    <n v="12"/>
    <n v="2021"/>
  </r>
  <r>
    <d v="2021-12-05T00:00:00"/>
    <s v="P0010"/>
    <x v="5"/>
    <x v="2"/>
    <x v="0"/>
    <n v="0"/>
    <s v="P0021"/>
    <x v="20"/>
    <s v="Category03"/>
    <x v="2"/>
    <n v="126"/>
    <n v="162.54"/>
    <n v="126"/>
    <n v="162.54"/>
    <n v="5"/>
    <n v="12"/>
    <n v="2021"/>
  </r>
  <r>
    <d v="2021-12-07T00:00:00"/>
    <s v="P0013"/>
    <x v="6"/>
    <x v="2"/>
    <x v="0"/>
    <n v="0"/>
    <s v="P0022"/>
    <x v="21"/>
    <s v="Category03"/>
    <x v="2"/>
    <n v="121"/>
    <n v="141.57"/>
    <n v="968"/>
    <n v="1132.56"/>
    <n v="7"/>
    <n v="12"/>
    <n v="2021"/>
  </r>
  <r>
    <d v="2021-12-08T00:00:00"/>
    <s v="P0044"/>
    <x v="12"/>
    <x v="2"/>
    <x v="0"/>
    <n v="0"/>
    <s v="P0023"/>
    <x v="22"/>
    <s v="Category03"/>
    <x v="2"/>
    <n v="141"/>
    <n v="149.46"/>
    <n v="1974"/>
    <n v="2092.44"/>
    <n v="8"/>
    <n v="12"/>
    <n v="2021"/>
  </r>
  <r>
    <d v="2021-12-14T00:00:00"/>
    <s v="P0042"/>
    <x v="7"/>
    <x v="2"/>
    <x v="0"/>
    <n v="0"/>
    <s v="P0024"/>
    <x v="23"/>
    <s v="Category03"/>
    <x v="2"/>
    <n v="144"/>
    <n v="156.96"/>
    <n v="576"/>
    <n v="627.84"/>
    <n v="14"/>
    <n v="12"/>
    <n v="2021"/>
  </r>
  <r>
    <d v="2021-12-18T00:00:00"/>
    <s v="P0003"/>
    <x v="13"/>
    <x v="2"/>
    <x v="1"/>
    <n v="0"/>
    <s v="P0025"/>
    <x v="24"/>
    <s v="Category03"/>
    <x v="3"/>
    <n v="7"/>
    <n v="8.33"/>
    <n v="14"/>
    <n v="16.66"/>
    <n v="18"/>
    <n v="12"/>
    <n v="2021"/>
  </r>
  <r>
    <d v="2021-12-18T00:00:00"/>
    <s v="P0022"/>
    <x v="6"/>
    <x v="1"/>
    <x v="1"/>
    <n v="0"/>
    <s v="P0026"/>
    <x v="25"/>
    <s v="Category04"/>
    <x v="3"/>
    <n v="18"/>
    <n v="24.66"/>
    <n v="144"/>
    <n v="197.28"/>
    <n v="18"/>
    <n v="12"/>
    <n v="2021"/>
  </r>
  <r>
    <d v="2021-12-19T00:00:00"/>
    <s v="P0023"/>
    <x v="4"/>
    <x v="2"/>
    <x v="0"/>
    <n v="0"/>
    <s v="P0027"/>
    <x v="26"/>
    <s v="Category04"/>
    <x v="1"/>
    <n v="48"/>
    <n v="57.120000000000005"/>
    <n v="576"/>
    <n v="685.44"/>
    <n v="19"/>
    <n v="12"/>
    <n v="2021"/>
  </r>
  <r>
    <d v="2021-12-19T00:00:00"/>
    <s v="P0029"/>
    <x v="8"/>
    <x v="0"/>
    <x v="0"/>
    <n v="0"/>
    <s v="P0028"/>
    <x v="27"/>
    <s v="Category04"/>
    <x v="3"/>
    <n v="37"/>
    <n v="41.81"/>
    <n v="111"/>
    <n v="125.43"/>
    <n v="19"/>
    <n v="12"/>
    <n v="2021"/>
  </r>
  <r>
    <d v="2021-12-19T00:00:00"/>
    <s v="P0011"/>
    <x v="9"/>
    <x v="1"/>
    <x v="0"/>
    <n v="0"/>
    <s v="P0029"/>
    <x v="28"/>
    <s v="Category04"/>
    <x v="1"/>
    <n v="47"/>
    <n v="53.11"/>
    <n v="470"/>
    <n v="531.1"/>
    <n v="19"/>
    <n v="12"/>
    <n v="2021"/>
  </r>
  <r>
    <d v="2021-12-20T00:00:00"/>
    <s v="P0012"/>
    <x v="12"/>
    <x v="2"/>
    <x v="0"/>
    <n v="0"/>
    <s v="P0030"/>
    <x v="29"/>
    <s v="Category04"/>
    <x v="2"/>
    <n v="148"/>
    <n v="201.28"/>
    <n v="2072"/>
    <n v="2817.92"/>
    <n v="20"/>
    <n v="12"/>
    <n v="2021"/>
  </r>
  <r>
    <d v="2021-12-21T00:00:00"/>
    <s v="P0026"/>
    <x v="9"/>
    <x v="1"/>
    <x v="1"/>
    <n v="0"/>
    <s v="P0031"/>
    <x v="30"/>
    <s v="Category04"/>
    <x v="0"/>
    <n v="93"/>
    <n v="104.16"/>
    <n v="930"/>
    <n v="1041.5999999999999"/>
    <n v="21"/>
    <n v="12"/>
    <n v="2021"/>
  </r>
  <r>
    <d v="2021-12-24T00:00:00"/>
    <s v="P0042"/>
    <x v="6"/>
    <x v="0"/>
    <x v="1"/>
    <n v="0"/>
    <s v="P0032"/>
    <x v="31"/>
    <s v="Category04"/>
    <x v="0"/>
    <n v="89"/>
    <n v="117.48"/>
    <n v="712"/>
    <n v="939.84"/>
    <n v="24"/>
    <n v="12"/>
    <n v="2021"/>
  </r>
  <r>
    <d v="2021-12-24T00:00:00"/>
    <s v="P0036"/>
    <x v="6"/>
    <x v="0"/>
    <x v="0"/>
    <n v="0"/>
    <s v="P0033"/>
    <x v="32"/>
    <s v="Category04"/>
    <x v="0"/>
    <n v="95"/>
    <n v="119.7"/>
    <n v="760"/>
    <n v="957.6"/>
    <n v="24"/>
    <n v="12"/>
    <n v="2021"/>
  </r>
  <r>
    <d v="2021-12-26T00:00:00"/>
    <s v="P0041"/>
    <x v="12"/>
    <x v="1"/>
    <x v="1"/>
    <n v="0"/>
    <s v="P0034"/>
    <x v="33"/>
    <s v="Category04"/>
    <x v="1"/>
    <n v="55"/>
    <n v="58.3"/>
    <n v="770"/>
    <n v="816.19999999999993"/>
    <n v="26"/>
    <n v="12"/>
    <n v="2021"/>
  </r>
  <r>
    <d v="2021-12-27T00:00:00"/>
    <s v="P0029"/>
    <x v="12"/>
    <x v="2"/>
    <x v="1"/>
    <n v="0"/>
    <s v="P0035"/>
    <x v="34"/>
    <s v="Category04"/>
    <x v="3"/>
    <n v="5"/>
    <n v="6.7"/>
    <n v="70"/>
    <n v="93.8"/>
    <n v="27"/>
    <n v="12"/>
    <n v="2021"/>
  </r>
  <r>
    <d v="2021-12-28T00:00:00"/>
    <s v="P0029"/>
    <x v="2"/>
    <x v="2"/>
    <x v="1"/>
    <n v="0"/>
    <s v="P0036"/>
    <x v="35"/>
    <s v="Category04"/>
    <x v="0"/>
    <n v="90"/>
    <n v="96.3"/>
    <n v="540"/>
    <n v="577.79999999999995"/>
    <n v="28"/>
    <n v="12"/>
    <n v="2021"/>
  </r>
  <r>
    <d v="2021-12-30T00:00:00"/>
    <s v="P0010"/>
    <x v="10"/>
    <x v="1"/>
    <x v="0"/>
    <n v="0"/>
    <s v="P0037"/>
    <x v="36"/>
    <s v="Category05"/>
    <x v="0"/>
    <n v="67"/>
    <n v="85.76"/>
    <n v="871"/>
    <n v="1114.8800000000001"/>
    <n v="30"/>
    <n v="12"/>
    <n v="2021"/>
  </r>
  <r>
    <d v="2022-01-01T00:00:00"/>
    <s v="P0022"/>
    <x v="5"/>
    <x v="0"/>
    <x v="1"/>
    <n v="0"/>
    <s v="P0038"/>
    <x v="37"/>
    <s v="Category05"/>
    <x v="0"/>
    <n v="72"/>
    <n v="79.92"/>
    <n v="72"/>
    <n v="79.92"/>
    <n v="1"/>
    <n v="1"/>
    <n v="2022"/>
  </r>
  <r>
    <d v="2022-01-02T00:00:00"/>
    <s v="P0010"/>
    <x v="11"/>
    <x v="2"/>
    <x v="1"/>
    <n v="0"/>
    <s v="P0039"/>
    <x v="38"/>
    <s v="Category05"/>
    <x v="3"/>
    <n v="37"/>
    <n v="42.55"/>
    <n v="259"/>
    <n v="297.84999999999997"/>
    <n v="2"/>
    <n v="1"/>
    <n v="2022"/>
  </r>
  <r>
    <d v="2022-01-02T00:00:00"/>
    <s v="P0015"/>
    <x v="13"/>
    <x v="1"/>
    <x v="1"/>
    <n v="0"/>
    <s v="P0040"/>
    <x v="39"/>
    <s v="Category05"/>
    <x v="0"/>
    <n v="90"/>
    <n v="115.2"/>
    <n v="180"/>
    <n v="230.4"/>
    <n v="2"/>
    <n v="1"/>
    <n v="2022"/>
  </r>
  <r>
    <d v="2022-01-02T00:00:00"/>
    <s v="P0033"/>
    <x v="5"/>
    <x v="2"/>
    <x v="1"/>
    <n v="0"/>
    <s v="P0041"/>
    <x v="40"/>
    <s v="Category05"/>
    <x v="2"/>
    <n v="138"/>
    <n v="173.88"/>
    <n v="138"/>
    <n v="173.88"/>
    <n v="2"/>
    <n v="1"/>
    <n v="2022"/>
  </r>
  <r>
    <d v="2022-01-03T00:00:00"/>
    <s v="P0043"/>
    <x v="0"/>
    <x v="2"/>
    <x v="1"/>
    <n v="0"/>
    <s v="P0042"/>
    <x v="41"/>
    <s v="Category05"/>
    <x v="2"/>
    <n v="120"/>
    <n v="162"/>
    <n v="1080"/>
    <n v="1458"/>
    <n v="3"/>
    <n v="1"/>
    <n v="2022"/>
  </r>
  <r>
    <d v="2022-01-04T00:00:00"/>
    <s v="P0012"/>
    <x v="6"/>
    <x v="2"/>
    <x v="0"/>
    <n v="0"/>
    <s v="P0043"/>
    <x v="42"/>
    <s v="Category05"/>
    <x v="0"/>
    <n v="67"/>
    <n v="83.08"/>
    <n v="536"/>
    <n v="664.64"/>
    <n v="4"/>
    <n v="1"/>
    <n v="2022"/>
  </r>
  <r>
    <d v="2022-01-04T00:00:00"/>
    <s v="P0029"/>
    <x v="5"/>
    <x v="1"/>
    <x v="0"/>
    <n v="0"/>
    <s v="P0044"/>
    <x v="43"/>
    <s v="Category05"/>
    <x v="0"/>
    <n v="76"/>
    <n v="82.08"/>
    <n v="76"/>
    <n v="82.08"/>
    <n v="4"/>
    <n v="1"/>
    <n v="2022"/>
  </r>
  <r>
    <d v="2022-01-09T00:00:00"/>
    <s v="P0032"/>
    <x v="4"/>
    <x v="2"/>
    <x v="0"/>
    <n v="0"/>
    <s v="P0045"/>
    <x v="44"/>
    <s v="Category05"/>
    <x v="0"/>
    <n v="50"/>
    <n v="62"/>
    <n v="600"/>
    <n v="744"/>
    <n v="9"/>
    <n v="1"/>
    <n v="2022"/>
  </r>
  <r>
    <d v="2022-01-10T00:00:00"/>
    <s v="P0034"/>
    <x v="12"/>
    <x v="1"/>
    <x v="0"/>
    <n v="0"/>
    <s v="P0001"/>
    <x v="0"/>
    <s v="Category01"/>
    <x v="0"/>
    <n v="98"/>
    <n v="103.88"/>
    <n v="1372"/>
    <n v="1454.32"/>
    <n v="10"/>
    <n v="1"/>
    <n v="2022"/>
  </r>
  <r>
    <d v="2022-01-11T00:00:00"/>
    <s v="P0032"/>
    <x v="13"/>
    <x v="2"/>
    <x v="0"/>
    <n v="0"/>
    <s v="P0002"/>
    <x v="1"/>
    <s v="Category01"/>
    <x v="0"/>
    <n v="105"/>
    <n v="142.80000000000001"/>
    <n v="210"/>
    <n v="285.60000000000002"/>
    <n v="11"/>
    <n v="1"/>
    <n v="2022"/>
  </r>
  <r>
    <d v="2022-01-13T00:00:00"/>
    <s v="P0019"/>
    <x v="2"/>
    <x v="1"/>
    <x v="0"/>
    <n v="0"/>
    <s v="P0003"/>
    <x v="2"/>
    <s v="Category01"/>
    <x v="0"/>
    <n v="71"/>
    <n v="80.94"/>
    <n v="426"/>
    <n v="485.64"/>
    <n v="13"/>
    <n v="1"/>
    <n v="2022"/>
  </r>
  <r>
    <d v="2022-01-14T00:00:00"/>
    <s v="P0011"/>
    <x v="12"/>
    <x v="2"/>
    <x v="0"/>
    <n v="0"/>
    <s v="P0004"/>
    <x v="3"/>
    <s v="Category01"/>
    <x v="1"/>
    <n v="44"/>
    <n v="48.84"/>
    <n v="616"/>
    <n v="683.76"/>
    <n v="14"/>
    <n v="1"/>
    <n v="2022"/>
  </r>
  <r>
    <d v="2022-01-15T00:00:00"/>
    <s v="P0022"/>
    <x v="9"/>
    <x v="2"/>
    <x v="1"/>
    <n v="0"/>
    <s v="P0005"/>
    <x v="4"/>
    <s v="Category01"/>
    <x v="2"/>
    <n v="133"/>
    <n v="155.61000000000001"/>
    <n v="1330"/>
    <n v="1556.1000000000001"/>
    <n v="15"/>
    <n v="1"/>
    <n v="2022"/>
  </r>
  <r>
    <d v="2022-01-16T00:00:00"/>
    <s v="P0014"/>
    <x v="14"/>
    <x v="1"/>
    <x v="1"/>
    <n v="0"/>
    <s v="P0006"/>
    <x v="5"/>
    <s v="Category01"/>
    <x v="0"/>
    <n v="75"/>
    <n v="85.5"/>
    <n v="825"/>
    <n v="940.5"/>
    <n v="16"/>
    <n v="1"/>
    <n v="2022"/>
  </r>
  <r>
    <d v="2022-01-17T00:00:00"/>
    <s v="P0040"/>
    <x v="7"/>
    <x v="1"/>
    <x v="0"/>
    <n v="0"/>
    <s v="P0007"/>
    <x v="6"/>
    <s v="Category01"/>
    <x v="1"/>
    <n v="43"/>
    <n v="47.730000000000004"/>
    <n v="172"/>
    <n v="190.92000000000002"/>
    <n v="17"/>
    <n v="1"/>
    <n v="2022"/>
  </r>
  <r>
    <d v="2022-01-18T00:00:00"/>
    <s v="P0008"/>
    <x v="0"/>
    <x v="0"/>
    <x v="1"/>
    <n v="0"/>
    <s v="P0008"/>
    <x v="7"/>
    <s v="Category01"/>
    <x v="0"/>
    <n v="83"/>
    <n v="94.62"/>
    <n v="747"/>
    <n v="851.58"/>
    <n v="18"/>
    <n v="1"/>
    <n v="2022"/>
  </r>
  <r>
    <d v="2022-01-20T00:00:00"/>
    <s v="P0021"/>
    <x v="13"/>
    <x v="2"/>
    <x v="1"/>
    <n v="0"/>
    <s v="P0009"/>
    <x v="8"/>
    <s v="Category01"/>
    <x v="3"/>
    <n v="6"/>
    <n v="7.8599999999999994"/>
    <n v="12"/>
    <n v="15.719999999999999"/>
    <n v="20"/>
    <n v="1"/>
    <n v="2022"/>
  </r>
  <r>
    <d v="2022-01-20T00:00:00"/>
    <s v="P0014"/>
    <x v="11"/>
    <x v="1"/>
    <x v="0"/>
    <n v="0"/>
    <s v="P0010"/>
    <x v="9"/>
    <s v="Category02"/>
    <x v="2"/>
    <n v="148"/>
    <n v="164.28"/>
    <n v="1036"/>
    <n v="1149.96"/>
    <n v="20"/>
    <n v="1"/>
    <n v="2022"/>
  </r>
  <r>
    <d v="2022-01-22T00:00:00"/>
    <s v="P0001"/>
    <x v="2"/>
    <x v="1"/>
    <x v="1"/>
    <n v="0"/>
    <s v="P0011"/>
    <x v="10"/>
    <s v="Category02"/>
    <x v="1"/>
    <n v="44"/>
    <n v="48.4"/>
    <n v="264"/>
    <n v="290.39999999999998"/>
    <n v="22"/>
    <n v="1"/>
    <n v="2022"/>
  </r>
  <r>
    <d v="2022-01-23T00:00:00"/>
    <s v="P0002"/>
    <x v="3"/>
    <x v="0"/>
    <x v="1"/>
    <n v="0"/>
    <s v="P0012"/>
    <x v="11"/>
    <s v="Category02"/>
    <x v="0"/>
    <n v="73"/>
    <n v="94.17"/>
    <n v="365"/>
    <n v="470.85"/>
    <n v="23"/>
    <n v="1"/>
    <n v="2022"/>
  </r>
  <r>
    <d v="2022-01-23T00:00:00"/>
    <s v="P0042"/>
    <x v="6"/>
    <x v="2"/>
    <x v="0"/>
    <n v="0"/>
    <s v="P0013"/>
    <x v="12"/>
    <s v="Category02"/>
    <x v="0"/>
    <n v="112"/>
    <n v="122.08"/>
    <n v="896"/>
    <n v="976.64"/>
    <n v="23"/>
    <n v="1"/>
    <n v="2022"/>
  </r>
  <r>
    <d v="2022-01-24T00:00:00"/>
    <s v="P0030"/>
    <x v="1"/>
    <x v="1"/>
    <x v="0"/>
    <n v="0"/>
    <s v="P0014"/>
    <x v="13"/>
    <s v="Category02"/>
    <x v="0"/>
    <n v="112"/>
    <n v="146.72"/>
    <n v="1680"/>
    <n v="2200.8000000000002"/>
    <n v="24"/>
    <n v="1"/>
    <n v="2022"/>
  </r>
  <r>
    <d v="2022-01-25T00:00:00"/>
    <s v="P0017"/>
    <x v="12"/>
    <x v="2"/>
    <x v="1"/>
    <n v="0"/>
    <s v="P0015"/>
    <x v="14"/>
    <s v="Category02"/>
    <x v="3"/>
    <n v="12"/>
    <n v="15.719999999999999"/>
    <n v="168"/>
    <n v="220.07999999999998"/>
    <n v="25"/>
    <n v="1"/>
    <n v="2022"/>
  </r>
  <r>
    <d v="2022-01-28T00:00:00"/>
    <s v="P0016"/>
    <x v="14"/>
    <x v="2"/>
    <x v="0"/>
    <n v="0"/>
    <s v="P0016"/>
    <x v="15"/>
    <s v="Category02"/>
    <x v="3"/>
    <n v="13"/>
    <n v="16.64"/>
    <n v="143"/>
    <n v="183.04000000000002"/>
    <n v="28"/>
    <n v="1"/>
    <n v="2022"/>
  </r>
  <r>
    <d v="2022-01-31T00:00:00"/>
    <s v="P0023"/>
    <x v="2"/>
    <x v="1"/>
    <x v="1"/>
    <n v="0"/>
    <s v="P0017"/>
    <x v="16"/>
    <s v="Category02"/>
    <x v="2"/>
    <n v="134"/>
    <n v="156.78"/>
    <n v="804"/>
    <n v="940.68000000000006"/>
    <n v="31"/>
    <n v="1"/>
    <n v="2022"/>
  </r>
  <r>
    <d v="2022-01-31T00:00:00"/>
    <s v="P0041"/>
    <x v="0"/>
    <x v="2"/>
    <x v="1"/>
    <n v="0"/>
    <s v="P0018"/>
    <x v="17"/>
    <s v="Category02"/>
    <x v="3"/>
    <n v="37"/>
    <n v="49.21"/>
    <n v="333"/>
    <n v="442.89"/>
    <n v="31"/>
    <n v="1"/>
    <n v="2022"/>
  </r>
  <r>
    <d v="2022-02-01T00:00:00"/>
    <s v="P0005"/>
    <x v="0"/>
    <x v="2"/>
    <x v="1"/>
    <n v="0"/>
    <s v="P0019"/>
    <x v="18"/>
    <s v="Category02"/>
    <x v="2"/>
    <n v="150"/>
    <n v="210"/>
    <n v="1350"/>
    <n v="1890"/>
    <n v="1"/>
    <n v="2"/>
    <n v="2022"/>
  </r>
  <r>
    <d v="2022-02-03T00:00:00"/>
    <s v="P0014"/>
    <x v="6"/>
    <x v="2"/>
    <x v="0"/>
    <n v="0"/>
    <s v="P0020"/>
    <x v="19"/>
    <s v="Category03"/>
    <x v="1"/>
    <n v="61"/>
    <n v="76.25"/>
    <n v="488"/>
    <n v="610"/>
    <n v="3"/>
    <n v="2"/>
    <n v="2022"/>
  </r>
  <r>
    <d v="2022-02-05T00:00:00"/>
    <s v="P0018"/>
    <x v="2"/>
    <x v="2"/>
    <x v="1"/>
    <n v="0"/>
    <s v="P0021"/>
    <x v="20"/>
    <s v="Category03"/>
    <x v="2"/>
    <n v="126"/>
    <n v="162.54"/>
    <n v="756"/>
    <n v="975.24"/>
    <n v="5"/>
    <n v="2"/>
    <n v="2022"/>
  </r>
  <r>
    <d v="2022-02-06T00:00:00"/>
    <s v="P0002"/>
    <x v="2"/>
    <x v="2"/>
    <x v="1"/>
    <n v="0"/>
    <s v="P0022"/>
    <x v="21"/>
    <s v="Category03"/>
    <x v="2"/>
    <n v="121"/>
    <n v="141.57"/>
    <n v="726"/>
    <n v="849.42"/>
    <n v="6"/>
    <n v="2"/>
    <n v="2022"/>
  </r>
  <r>
    <d v="2022-02-08T00:00:00"/>
    <s v="P0005"/>
    <x v="14"/>
    <x v="1"/>
    <x v="1"/>
    <n v="0"/>
    <s v="P0023"/>
    <x v="22"/>
    <s v="Category03"/>
    <x v="2"/>
    <n v="141"/>
    <n v="149.46"/>
    <n v="1551"/>
    <n v="1644.0600000000002"/>
    <n v="8"/>
    <n v="2"/>
    <n v="2022"/>
  </r>
  <r>
    <d v="2022-02-08T00:00:00"/>
    <s v="P0004"/>
    <x v="8"/>
    <x v="1"/>
    <x v="1"/>
    <n v="0"/>
    <s v="P0024"/>
    <x v="23"/>
    <s v="Category03"/>
    <x v="2"/>
    <n v="144"/>
    <n v="156.96"/>
    <n v="432"/>
    <n v="470.88"/>
    <n v="8"/>
    <n v="2"/>
    <n v="2022"/>
  </r>
  <r>
    <d v="2022-02-09T00:00:00"/>
    <s v="P0032"/>
    <x v="12"/>
    <x v="1"/>
    <x v="0"/>
    <n v="0"/>
    <s v="P0025"/>
    <x v="24"/>
    <s v="Category03"/>
    <x v="3"/>
    <n v="7"/>
    <n v="8.33"/>
    <n v="98"/>
    <n v="116.62"/>
    <n v="9"/>
    <n v="2"/>
    <n v="2022"/>
  </r>
  <r>
    <d v="2022-02-12T00:00:00"/>
    <s v="P0010"/>
    <x v="10"/>
    <x v="2"/>
    <x v="1"/>
    <n v="0"/>
    <s v="P0026"/>
    <x v="25"/>
    <s v="Category04"/>
    <x v="3"/>
    <n v="18"/>
    <n v="24.66"/>
    <n v="234"/>
    <n v="320.58"/>
    <n v="12"/>
    <n v="2"/>
    <n v="2022"/>
  </r>
  <r>
    <d v="2022-02-14T00:00:00"/>
    <s v="P0026"/>
    <x v="6"/>
    <x v="1"/>
    <x v="1"/>
    <n v="0"/>
    <s v="P0027"/>
    <x v="26"/>
    <s v="Category04"/>
    <x v="1"/>
    <n v="48"/>
    <n v="57.120000000000005"/>
    <n v="384"/>
    <n v="456.96000000000004"/>
    <n v="14"/>
    <n v="2"/>
    <n v="2022"/>
  </r>
  <r>
    <d v="2022-02-14T00:00:00"/>
    <s v="P0028"/>
    <x v="8"/>
    <x v="2"/>
    <x v="1"/>
    <n v="0"/>
    <s v="P0028"/>
    <x v="27"/>
    <s v="Category04"/>
    <x v="3"/>
    <n v="37"/>
    <n v="41.81"/>
    <n v="111"/>
    <n v="125.43"/>
    <n v="14"/>
    <n v="2"/>
    <n v="2022"/>
  </r>
  <r>
    <d v="2022-02-16T00:00:00"/>
    <s v="P0032"/>
    <x v="5"/>
    <x v="1"/>
    <x v="1"/>
    <n v="0"/>
    <s v="P0029"/>
    <x v="28"/>
    <s v="Category04"/>
    <x v="1"/>
    <n v="47"/>
    <n v="53.11"/>
    <n v="47"/>
    <n v="53.11"/>
    <n v="16"/>
    <n v="2"/>
    <n v="2022"/>
  </r>
  <r>
    <d v="2022-02-19T00:00:00"/>
    <s v="P0002"/>
    <x v="10"/>
    <x v="1"/>
    <x v="1"/>
    <n v="0"/>
    <s v="P0030"/>
    <x v="29"/>
    <s v="Category04"/>
    <x v="2"/>
    <n v="148"/>
    <n v="201.28"/>
    <n v="1924"/>
    <n v="2616.64"/>
    <n v="19"/>
    <n v="2"/>
    <n v="2022"/>
  </r>
  <r>
    <d v="2022-02-20T00:00:00"/>
    <s v="P0012"/>
    <x v="2"/>
    <x v="2"/>
    <x v="1"/>
    <n v="0"/>
    <s v="P0031"/>
    <x v="30"/>
    <s v="Category04"/>
    <x v="0"/>
    <n v="93"/>
    <n v="104.16"/>
    <n v="558"/>
    <n v="624.96"/>
    <n v="20"/>
    <n v="2"/>
    <n v="2022"/>
  </r>
  <r>
    <d v="2022-02-23T00:00:00"/>
    <s v="P0013"/>
    <x v="2"/>
    <x v="1"/>
    <x v="0"/>
    <n v="0"/>
    <s v="P0032"/>
    <x v="31"/>
    <s v="Category04"/>
    <x v="0"/>
    <n v="89"/>
    <n v="117.48"/>
    <n v="534"/>
    <n v="704.88"/>
    <n v="23"/>
    <n v="2"/>
    <n v="2022"/>
  </r>
  <r>
    <d v="2022-02-23T00:00:00"/>
    <s v="P0016"/>
    <x v="1"/>
    <x v="1"/>
    <x v="1"/>
    <n v="0"/>
    <s v="P0033"/>
    <x v="32"/>
    <s v="Category04"/>
    <x v="0"/>
    <n v="95"/>
    <n v="119.7"/>
    <n v="1425"/>
    <n v="1795.5"/>
    <n v="23"/>
    <n v="2"/>
    <n v="2022"/>
  </r>
  <r>
    <d v="2022-02-23T00:00:00"/>
    <s v="P0036"/>
    <x v="6"/>
    <x v="2"/>
    <x v="0"/>
    <n v="0"/>
    <s v="P0034"/>
    <x v="33"/>
    <s v="Category04"/>
    <x v="1"/>
    <n v="55"/>
    <n v="58.3"/>
    <n v="440"/>
    <n v="466.4"/>
    <n v="23"/>
    <n v="2"/>
    <n v="2022"/>
  </r>
  <r>
    <d v="2022-02-27T00:00:00"/>
    <s v="P0012"/>
    <x v="11"/>
    <x v="2"/>
    <x v="1"/>
    <n v="0"/>
    <s v="P0035"/>
    <x v="34"/>
    <s v="Category04"/>
    <x v="3"/>
    <n v="5"/>
    <n v="6.7"/>
    <n v="35"/>
    <n v="46.9"/>
    <n v="27"/>
    <n v="2"/>
    <n v="2022"/>
  </r>
  <r>
    <d v="2022-02-27T00:00:00"/>
    <s v="P0005"/>
    <x v="1"/>
    <x v="2"/>
    <x v="0"/>
    <n v="0"/>
    <s v="P0036"/>
    <x v="35"/>
    <s v="Category04"/>
    <x v="0"/>
    <n v="90"/>
    <n v="96.3"/>
    <n v="1350"/>
    <n v="1444.5"/>
    <n v="27"/>
    <n v="2"/>
    <n v="2022"/>
  </r>
  <r>
    <d v="2022-02-28T00:00:00"/>
    <s v="P0037"/>
    <x v="1"/>
    <x v="2"/>
    <x v="1"/>
    <n v="0"/>
    <s v="P0037"/>
    <x v="36"/>
    <s v="Category05"/>
    <x v="0"/>
    <n v="67"/>
    <n v="85.76"/>
    <n v="1005"/>
    <n v="1286.4000000000001"/>
    <n v="28"/>
    <n v="2"/>
    <n v="2022"/>
  </r>
  <r>
    <d v="2022-03-04T00:00:00"/>
    <s v="P0026"/>
    <x v="10"/>
    <x v="0"/>
    <x v="0"/>
    <n v="0"/>
    <s v="P0038"/>
    <x v="37"/>
    <s v="Category05"/>
    <x v="0"/>
    <n v="72"/>
    <n v="79.92"/>
    <n v="936"/>
    <n v="1038.96"/>
    <n v="4"/>
    <n v="3"/>
    <n v="2022"/>
  </r>
  <r>
    <d v="2022-03-06T00:00:00"/>
    <s v="P0004"/>
    <x v="13"/>
    <x v="2"/>
    <x v="1"/>
    <n v="0"/>
    <s v="P0039"/>
    <x v="38"/>
    <s v="Category05"/>
    <x v="3"/>
    <n v="37"/>
    <n v="42.55"/>
    <n v="74"/>
    <n v="85.1"/>
    <n v="6"/>
    <n v="3"/>
    <n v="2022"/>
  </r>
  <r>
    <d v="2022-03-07T00:00:00"/>
    <s v="P0003"/>
    <x v="5"/>
    <x v="2"/>
    <x v="1"/>
    <n v="0"/>
    <s v="P0040"/>
    <x v="39"/>
    <s v="Category05"/>
    <x v="0"/>
    <n v="90"/>
    <n v="115.2"/>
    <n v="90"/>
    <n v="115.2"/>
    <n v="7"/>
    <n v="3"/>
    <n v="2022"/>
  </r>
  <r>
    <d v="2022-03-08T00:00:00"/>
    <s v="P0044"/>
    <x v="2"/>
    <x v="2"/>
    <x v="0"/>
    <n v="0"/>
    <s v="P0041"/>
    <x v="40"/>
    <s v="Category05"/>
    <x v="2"/>
    <n v="138"/>
    <n v="173.88"/>
    <n v="828"/>
    <n v="1043.28"/>
    <n v="8"/>
    <n v="3"/>
    <n v="2022"/>
  </r>
  <r>
    <d v="2022-03-09T00:00:00"/>
    <s v="P0030"/>
    <x v="8"/>
    <x v="2"/>
    <x v="0"/>
    <n v="0"/>
    <s v="P0042"/>
    <x v="41"/>
    <s v="Category05"/>
    <x v="2"/>
    <n v="120"/>
    <n v="162"/>
    <n v="360"/>
    <n v="486"/>
    <n v="9"/>
    <n v="3"/>
    <n v="2022"/>
  </r>
  <r>
    <d v="2022-03-09T00:00:00"/>
    <s v="P0004"/>
    <x v="14"/>
    <x v="1"/>
    <x v="1"/>
    <n v="0"/>
    <s v="P0043"/>
    <x v="42"/>
    <s v="Category05"/>
    <x v="0"/>
    <n v="67"/>
    <n v="83.08"/>
    <n v="737"/>
    <n v="913.88"/>
    <n v="9"/>
    <n v="3"/>
    <n v="2022"/>
  </r>
  <r>
    <d v="2022-03-10T00:00:00"/>
    <s v="P0033"/>
    <x v="4"/>
    <x v="0"/>
    <x v="0"/>
    <n v="0"/>
    <s v="P0044"/>
    <x v="43"/>
    <s v="Category05"/>
    <x v="0"/>
    <n v="76"/>
    <n v="82.08"/>
    <n v="912"/>
    <n v="984.96"/>
    <n v="10"/>
    <n v="3"/>
    <n v="2022"/>
  </r>
  <r>
    <d v="2022-03-14T00:00:00"/>
    <s v="P0016"/>
    <x v="13"/>
    <x v="2"/>
    <x v="1"/>
    <n v="0"/>
    <s v="P0045"/>
    <x v="44"/>
    <s v="Category05"/>
    <x v="0"/>
    <n v="50"/>
    <n v="62"/>
    <n v="100"/>
    <n v="124"/>
    <n v="14"/>
    <n v="3"/>
    <n v="2022"/>
  </r>
  <r>
    <d v="2022-03-14T00:00:00"/>
    <s v="P0026"/>
    <x v="10"/>
    <x v="2"/>
    <x v="0"/>
    <n v="0"/>
    <s v="P0001"/>
    <x v="0"/>
    <s v="Category01"/>
    <x v="0"/>
    <n v="98"/>
    <n v="103.88"/>
    <n v="1274"/>
    <n v="1350.44"/>
    <n v="14"/>
    <n v="3"/>
    <n v="2022"/>
  </r>
  <r>
    <d v="2022-03-18T00:00:00"/>
    <s v="P0019"/>
    <x v="13"/>
    <x v="1"/>
    <x v="1"/>
    <n v="0"/>
    <s v="P0002"/>
    <x v="1"/>
    <s v="Category01"/>
    <x v="0"/>
    <n v="105"/>
    <n v="142.80000000000001"/>
    <n v="210"/>
    <n v="285.60000000000002"/>
    <n v="18"/>
    <n v="3"/>
    <n v="2022"/>
  </r>
  <r>
    <d v="2022-03-18T00:00:00"/>
    <s v="P0027"/>
    <x v="9"/>
    <x v="2"/>
    <x v="1"/>
    <n v="0"/>
    <s v="P0003"/>
    <x v="2"/>
    <s v="Category01"/>
    <x v="0"/>
    <n v="71"/>
    <n v="80.94"/>
    <n v="710"/>
    <n v="809.4"/>
    <n v="18"/>
    <n v="3"/>
    <n v="2022"/>
  </r>
  <r>
    <d v="2022-03-19T00:00:00"/>
    <s v="P0041"/>
    <x v="2"/>
    <x v="0"/>
    <x v="1"/>
    <n v="0"/>
    <s v="P0004"/>
    <x v="3"/>
    <s v="Category01"/>
    <x v="1"/>
    <n v="44"/>
    <n v="48.84"/>
    <n v="264"/>
    <n v="293.04000000000002"/>
    <n v="19"/>
    <n v="3"/>
    <n v="2022"/>
  </r>
  <r>
    <d v="2022-03-23T00:00:00"/>
    <s v="P0032"/>
    <x v="0"/>
    <x v="2"/>
    <x v="1"/>
    <n v="0"/>
    <s v="P0005"/>
    <x v="4"/>
    <s v="Category01"/>
    <x v="2"/>
    <n v="133"/>
    <n v="155.61000000000001"/>
    <n v="1197"/>
    <n v="1400.4900000000002"/>
    <n v="23"/>
    <n v="3"/>
    <n v="2022"/>
  </r>
  <r>
    <d v="2022-03-25T00:00:00"/>
    <s v="P0001"/>
    <x v="13"/>
    <x v="0"/>
    <x v="0"/>
    <n v="0"/>
    <s v="P0006"/>
    <x v="5"/>
    <s v="Category01"/>
    <x v="0"/>
    <n v="75"/>
    <n v="85.5"/>
    <n v="150"/>
    <n v="171"/>
    <n v="25"/>
    <n v="3"/>
    <n v="2022"/>
  </r>
  <r>
    <d v="2022-03-25T00:00:00"/>
    <s v="P0030"/>
    <x v="14"/>
    <x v="2"/>
    <x v="0"/>
    <n v="0"/>
    <s v="P0007"/>
    <x v="6"/>
    <s v="Category01"/>
    <x v="1"/>
    <n v="43"/>
    <n v="47.730000000000004"/>
    <n v="473"/>
    <n v="525.03000000000009"/>
    <n v="25"/>
    <n v="3"/>
    <n v="2022"/>
  </r>
  <r>
    <d v="2022-03-29T00:00:00"/>
    <s v="P0032"/>
    <x v="4"/>
    <x v="1"/>
    <x v="0"/>
    <n v="0"/>
    <s v="P0008"/>
    <x v="7"/>
    <s v="Category01"/>
    <x v="0"/>
    <n v="83"/>
    <n v="94.62"/>
    <n v="996"/>
    <n v="1135.44"/>
    <n v="29"/>
    <n v="3"/>
    <n v="2022"/>
  </r>
  <r>
    <d v="2022-03-30T00:00:00"/>
    <s v="P0001"/>
    <x v="10"/>
    <x v="1"/>
    <x v="1"/>
    <n v="0"/>
    <s v="P0009"/>
    <x v="8"/>
    <s v="Category01"/>
    <x v="3"/>
    <n v="6"/>
    <n v="7.8599999999999994"/>
    <n v="78"/>
    <n v="102.17999999999999"/>
    <n v="30"/>
    <n v="3"/>
    <n v="2022"/>
  </r>
  <r>
    <d v="2022-04-01T00:00:00"/>
    <s v="P0002"/>
    <x v="13"/>
    <x v="1"/>
    <x v="1"/>
    <n v="0"/>
    <s v="P0010"/>
    <x v="9"/>
    <s v="Category02"/>
    <x v="2"/>
    <n v="148"/>
    <n v="164.28"/>
    <n v="296"/>
    <n v="328.56"/>
    <n v="1"/>
    <n v="4"/>
    <n v="2022"/>
  </r>
  <r>
    <d v="2022-04-02T00:00:00"/>
    <s v="P0002"/>
    <x v="8"/>
    <x v="2"/>
    <x v="1"/>
    <n v="0"/>
    <s v="P0011"/>
    <x v="10"/>
    <s v="Category02"/>
    <x v="1"/>
    <n v="44"/>
    <n v="48.4"/>
    <n v="132"/>
    <n v="145.19999999999999"/>
    <n v="2"/>
    <n v="4"/>
    <n v="2022"/>
  </r>
  <r>
    <d v="2022-04-06T00:00:00"/>
    <s v="P0040"/>
    <x v="13"/>
    <x v="0"/>
    <x v="1"/>
    <n v="0"/>
    <s v="P0012"/>
    <x v="11"/>
    <s v="Category02"/>
    <x v="0"/>
    <n v="73"/>
    <n v="94.17"/>
    <n v="146"/>
    <n v="188.34"/>
    <n v="6"/>
    <n v="4"/>
    <n v="2022"/>
  </r>
  <r>
    <d v="2022-04-07T00:00:00"/>
    <s v="P0026"/>
    <x v="11"/>
    <x v="2"/>
    <x v="0"/>
    <n v="0"/>
    <s v="P0013"/>
    <x v="12"/>
    <s v="Category02"/>
    <x v="0"/>
    <n v="112"/>
    <n v="122.08"/>
    <n v="784"/>
    <n v="854.56"/>
    <n v="7"/>
    <n v="4"/>
    <n v="2022"/>
  </r>
  <r>
    <d v="2022-04-09T00:00:00"/>
    <s v="P0039"/>
    <x v="4"/>
    <x v="0"/>
    <x v="1"/>
    <n v="0"/>
    <s v="P0014"/>
    <x v="13"/>
    <s v="Category02"/>
    <x v="0"/>
    <n v="112"/>
    <n v="146.72"/>
    <n v="1344"/>
    <n v="1760.6399999999999"/>
    <n v="9"/>
    <n v="4"/>
    <n v="2022"/>
  </r>
  <r>
    <d v="2022-04-09T00:00:00"/>
    <s v="P0002"/>
    <x v="0"/>
    <x v="1"/>
    <x v="0"/>
    <n v="0"/>
    <s v="P0015"/>
    <x v="14"/>
    <s v="Category02"/>
    <x v="3"/>
    <n v="12"/>
    <n v="15.719999999999999"/>
    <n v="108"/>
    <n v="141.47999999999999"/>
    <n v="9"/>
    <n v="4"/>
    <n v="2022"/>
  </r>
  <r>
    <d v="2022-04-13T00:00:00"/>
    <s v="P0016"/>
    <x v="12"/>
    <x v="0"/>
    <x v="0"/>
    <n v="0"/>
    <s v="P0016"/>
    <x v="15"/>
    <s v="Category02"/>
    <x v="3"/>
    <n v="13"/>
    <n v="16.64"/>
    <n v="182"/>
    <n v="232.96"/>
    <n v="13"/>
    <n v="4"/>
    <n v="2022"/>
  </r>
  <r>
    <d v="2022-04-18T00:00:00"/>
    <s v="P0041"/>
    <x v="0"/>
    <x v="2"/>
    <x v="1"/>
    <n v="0"/>
    <s v="P0017"/>
    <x v="16"/>
    <s v="Category02"/>
    <x v="2"/>
    <n v="134"/>
    <n v="156.78"/>
    <n v="1206"/>
    <n v="1411.02"/>
    <n v="18"/>
    <n v="4"/>
    <n v="2022"/>
  </r>
  <r>
    <d v="2022-04-20T00:00:00"/>
    <s v="P0018"/>
    <x v="13"/>
    <x v="0"/>
    <x v="0"/>
    <n v="0"/>
    <s v="P0018"/>
    <x v="17"/>
    <s v="Category02"/>
    <x v="3"/>
    <n v="37"/>
    <n v="49.21"/>
    <n v="74"/>
    <n v="98.42"/>
    <n v="20"/>
    <n v="4"/>
    <n v="2022"/>
  </r>
  <r>
    <d v="2022-04-20T00:00:00"/>
    <s v="P0012"/>
    <x v="7"/>
    <x v="2"/>
    <x v="0"/>
    <n v="0"/>
    <s v="P0019"/>
    <x v="18"/>
    <s v="Category02"/>
    <x v="2"/>
    <n v="150"/>
    <n v="210"/>
    <n v="600"/>
    <n v="840"/>
    <n v="20"/>
    <n v="4"/>
    <n v="2022"/>
  </r>
  <r>
    <d v="2022-04-21T00:00:00"/>
    <s v="P0030"/>
    <x v="13"/>
    <x v="2"/>
    <x v="1"/>
    <n v="0"/>
    <s v="P0020"/>
    <x v="19"/>
    <s v="Category03"/>
    <x v="1"/>
    <n v="61"/>
    <n v="76.25"/>
    <n v="122"/>
    <n v="152.5"/>
    <n v="21"/>
    <n v="4"/>
    <n v="2022"/>
  </r>
  <r>
    <d v="2022-04-21T00:00:00"/>
    <s v="P0026"/>
    <x v="12"/>
    <x v="1"/>
    <x v="0"/>
    <n v="0"/>
    <s v="P0021"/>
    <x v="20"/>
    <s v="Category03"/>
    <x v="2"/>
    <n v="126"/>
    <n v="162.54"/>
    <n v="1764"/>
    <n v="2275.56"/>
    <n v="21"/>
    <n v="4"/>
    <n v="2022"/>
  </r>
  <r>
    <d v="2022-04-23T00:00:00"/>
    <s v="P0044"/>
    <x v="1"/>
    <x v="1"/>
    <x v="0"/>
    <n v="0"/>
    <s v="P0022"/>
    <x v="21"/>
    <s v="Category03"/>
    <x v="2"/>
    <n v="121"/>
    <n v="141.57"/>
    <n v="1815"/>
    <n v="2123.5499999999997"/>
    <n v="23"/>
    <n v="4"/>
    <n v="2022"/>
  </r>
  <r>
    <d v="2022-04-24T00:00:00"/>
    <s v="P0034"/>
    <x v="7"/>
    <x v="2"/>
    <x v="0"/>
    <n v="0"/>
    <s v="P0023"/>
    <x v="22"/>
    <s v="Category03"/>
    <x v="2"/>
    <n v="141"/>
    <n v="149.46"/>
    <n v="564"/>
    <n v="597.84"/>
    <n v="24"/>
    <n v="4"/>
    <n v="2022"/>
  </r>
  <r>
    <d v="2022-04-25T00:00:00"/>
    <s v="P0004"/>
    <x v="0"/>
    <x v="2"/>
    <x v="1"/>
    <n v="0"/>
    <s v="P0024"/>
    <x v="23"/>
    <s v="Category03"/>
    <x v="2"/>
    <n v="144"/>
    <n v="156.96"/>
    <n v="1296"/>
    <n v="1412.64"/>
    <n v="25"/>
    <n v="4"/>
    <n v="2022"/>
  </r>
  <r>
    <d v="2022-04-25T00:00:00"/>
    <s v="P0003"/>
    <x v="6"/>
    <x v="1"/>
    <x v="0"/>
    <n v="0"/>
    <s v="P0025"/>
    <x v="24"/>
    <s v="Category03"/>
    <x v="3"/>
    <n v="7"/>
    <n v="8.33"/>
    <n v="56"/>
    <n v="66.64"/>
    <n v="25"/>
    <n v="4"/>
    <n v="2022"/>
  </r>
  <r>
    <d v="2022-04-26T00:00:00"/>
    <s v="P0027"/>
    <x v="13"/>
    <x v="2"/>
    <x v="1"/>
    <n v="0"/>
    <s v="P0026"/>
    <x v="25"/>
    <s v="Category04"/>
    <x v="3"/>
    <n v="18"/>
    <n v="24.66"/>
    <n v="36"/>
    <n v="49.32"/>
    <n v="26"/>
    <n v="4"/>
    <n v="2022"/>
  </r>
  <r>
    <d v="2022-04-28T00:00:00"/>
    <s v="P0014"/>
    <x v="12"/>
    <x v="2"/>
    <x v="1"/>
    <n v="0"/>
    <s v="P0027"/>
    <x v="26"/>
    <s v="Category04"/>
    <x v="1"/>
    <n v="48"/>
    <n v="57.120000000000005"/>
    <n v="672"/>
    <n v="799.68000000000006"/>
    <n v="28"/>
    <n v="4"/>
    <n v="2022"/>
  </r>
  <r>
    <d v="2022-04-30T00:00:00"/>
    <s v="P0016"/>
    <x v="10"/>
    <x v="1"/>
    <x v="0"/>
    <n v="0"/>
    <s v="P0028"/>
    <x v="27"/>
    <s v="Category04"/>
    <x v="3"/>
    <n v="37"/>
    <n v="41.81"/>
    <n v="481"/>
    <n v="543.53"/>
    <n v="30"/>
    <n v="4"/>
    <n v="2022"/>
  </r>
  <r>
    <d v="2022-04-30T00:00:00"/>
    <s v="P0027"/>
    <x v="6"/>
    <x v="2"/>
    <x v="0"/>
    <n v="0"/>
    <s v="P0029"/>
    <x v="28"/>
    <s v="Category04"/>
    <x v="1"/>
    <n v="47"/>
    <n v="53.11"/>
    <n v="376"/>
    <n v="424.88"/>
    <n v="30"/>
    <n v="4"/>
    <n v="2022"/>
  </r>
  <r>
    <d v="2022-05-01T00:00:00"/>
    <s v="P0034"/>
    <x v="0"/>
    <x v="0"/>
    <x v="0"/>
    <n v="0"/>
    <s v="P0030"/>
    <x v="29"/>
    <s v="Category04"/>
    <x v="2"/>
    <n v="148"/>
    <n v="201.28"/>
    <n v="1332"/>
    <n v="1811.52"/>
    <n v="1"/>
    <n v="5"/>
    <n v="2022"/>
  </r>
  <r>
    <d v="2022-05-01T00:00:00"/>
    <s v="P0033"/>
    <x v="2"/>
    <x v="1"/>
    <x v="0"/>
    <n v="0"/>
    <s v="P0031"/>
    <x v="30"/>
    <s v="Category04"/>
    <x v="0"/>
    <n v="93"/>
    <n v="104.16"/>
    <n v="558"/>
    <n v="624.96"/>
    <n v="1"/>
    <n v="5"/>
    <n v="2022"/>
  </r>
  <r>
    <d v="2022-05-02T00:00:00"/>
    <s v="P0013"/>
    <x v="7"/>
    <x v="1"/>
    <x v="1"/>
    <n v="0"/>
    <s v="P0032"/>
    <x v="31"/>
    <s v="Category04"/>
    <x v="0"/>
    <n v="89"/>
    <n v="117.48"/>
    <n v="356"/>
    <n v="469.92"/>
    <n v="2"/>
    <n v="5"/>
    <n v="2022"/>
  </r>
  <r>
    <d v="2022-05-04T00:00:00"/>
    <s v="P0020"/>
    <x v="9"/>
    <x v="2"/>
    <x v="0"/>
    <n v="0"/>
    <s v="P0033"/>
    <x v="32"/>
    <s v="Category04"/>
    <x v="0"/>
    <n v="95"/>
    <n v="119.7"/>
    <n v="950"/>
    <n v="1197"/>
    <n v="4"/>
    <n v="5"/>
    <n v="2022"/>
  </r>
  <r>
    <d v="2022-05-06T00:00:00"/>
    <s v="P0034"/>
    <x v="11"/>
    <x v="2"/>
    <x v="0"/>
    <n v="0"/>
    <s v="P0034"/>
    <x v="33"/>
    <s v="Category04"/>
    <x v="1"/>
    <n v="55"/>
    <n v="58.3"/>
    <n v="385"/>
    <n v="408.09999999999997"/>
    <n v="6"/>
    <n v="5"/>
    <n v="2022"/>
  </r>
  <r>
    <d v="2022-05-07T00:00:00"/>
    <s v="P0015"/>
    <x v="7"/>
    <x v="1"/>
    <x v="1"/>
    <n v="0"/>
    <s v="P0035"/>
    <x v="34"/>
    <s v="Category04"/>
    <x v="3"/>
    <n v="5"/>
    <n v="6.7"/>
    <n v="20"/>
    <n v="26.8"/>
    <n v="7"/>
    <n v="5"/>
    <n v="2022"/>
  </r>
  <r>
    <d v="2022-05-07T00:00:00"/>
    <s v="P0027"/>
    <x v="5"/>
    <x v="1"/>
    <x v="0"/>
    <n v="0"/>
    <s v="P0036"/>
    <x v="35"/>
    <s v="Category04"/>
    <x v="0"/>
    <n v="90"/>
    <n v="96.3"/>
    <n v="90"/>
    <n v="96.3"/>
    <n v="7"/>
    <n v="5"/>
    <n v="2022"/>
  </r>
  <r>
    <d v="2022-05-08T00:00:00"/>
    <s v="P0022"/>
    <x v="11"/>
    <x v="1"/>
    <x v="0"/>
    <n v="0"/>
    <s v="P0037"/>
    <x v="36"/>
    <s v="Category05"/>
    <x v="0"/>
    <n v="67"/>
    <n v="85.76"/>
    <n v="469"/>
    <n v="600.32000000000005"/>
    <n v="8"/>
    <n v="5"/>
    <n v="2022"/>
  </r>
  <r>
    <d v="2022-05-09T00:00:00"/>
    <s v="P0017"/>
    <x v="4"/>
    <x v="0"/>
    <x v="1"/>
    <n v="0"/>
    <s v="P0038"/>
    <x v="37"/>
    <s v="Category05"/>
    <x v="0"/>
    <n v="72"/>
    <n v="79.92"/>
    <n v="864"/>
    <n v="959.04"/>
    <n v="9"/>
    <n v="5"/>
    <n v="2022"/>
  </r>
  <r>
    <d v="2022-05-10T00:00:00"/>
    <s v="P0009"/>
    <x v="2"/>
    <x v="2"/>
    <x v="0"/>
    <n v="0"/>
    <s v="P0039"/>
    <x v="38"/>
    <s v="Category05"/>
    <x v="3"/>
    <n v="37"/>
    <n v="42.55"/>
    <n v="222"/>
    <n v="255.29999999999998"/>
    <n v="10"/>
    <n v="5"/>
    <n v="2022"/>
  </r>
  <r>
    <d v="2022-05-12T00:00:00"/>
    <s v="P0011"/>
    <x v="11"/>
    <x v="1"/>
    <x v="1"/>
    <n v="0"/>
    <s v="P0040"/>
    <x v="39"/>
    <s v="Category05"/>
    <x v="0"/>
    <n v="90"/>
    <n v="115.2"/>
    <n v="630"/>
    <n v="806.4"/>
    <n v="12"/>
    <n v="5"/>
    <n v="2022"/>
  </r>
  <r>
    <d v="2022-05-13T00:00:00"/>
    <s v="P0012"/>
    <x v="3"/>
    <x v="2"/>
    <x v="0"/>
    <n v="0"/>
    <s v="P0041"/>
    <x v="40"/>
    <s v="Category05"/>
    <x v="2"/>
    <n v="138"/>
    <n v="173.88"/>
    <n v="690"/>
    <n v="869.4"/>
    <n v="13"/>
    <n v="5"/>
    <n v="2022"/>
  </r>
  <r>
    <d v="2022-05-14T00:00:00"/>
    <s v="P0008"/>
    <x v="12"/>
    <x v="2"/>
    <x v="1"/>
    <n v="0"/>
    <s v="P0042"/>
    <x v="41"/>
    <s v="Category05"/>
    <x v="2"/>
    <n v="120"/>
    <n v="162"/>
    <n v="1680"/>
    <n v="2268"/>
    <n v="14"/>
    <n v="5"/>
    <n v="2022"/>
  </r>
  <r>
    <d v="2022-05-15T00:00:00"/>
    <s v="P0020"/>
    <x v="3"/>
    <x v="1"/>
    <x v="0"/>
    <n v="0"/>
    <s v="P0043"/>
    <x v="42"/>
    <s v="Category05"/>
    <x v="0"/>
    <n v="67"/>
    <n v="83.08"/>
    <n v="335"/>
    <n v="415.4"/>
    <n v="15"/>
    <n v="5"/>
    <n v="2022"/>
  </r>
  <r>
    <d v="2022-05-16T00:00:00"/>
    <s v="P0010"/>
    <x v="10"/>
    <x v="2"/>
    <x v="1"/>
    <n v="0"/>
    <s v="P0044"/>
    <x v="43"/>
    <s v="Category05"/>
    <x v="0"/>
    <n v="76"/>
    <n v="82.08"/>
    <n v="988"/>
    <n v="1067.04"/>
    <n v="16"/>
    <n v="5"/>
    <n v="2022"/>
  </r>
  <r>
    <d v="2022-05-16T00:00:00"/>
    <s v="P0031"/>
    <x v="10"/>
    <x v="1"/>
    <x v="0"/>
    <n v="0"/>
    <s v="P0045"/>
    <x v="44"/>
    <s v="Category05"/>
    <x v="0"/>
    <n v="50"/>
    <n v="62"/>
    <n v="650"/>
    <n v="806"/>
    <n v="16"/>
    <n v="5"/>
    <n v="2022"/>
  </r>
  <r>
    <d v="2022-05-17T00:00:00"/>
    <s v="P0027"/>
    <x v="6"/>
    <x v="2"/>
    <x v="1"/>
    <n v="0"/>
    <s v="P0001"/>
    <x v="0"/>
    <s v="Category01"/>
    <x v="0"/>
    <n v="98"/>
    <n v="103.88"/>
    <n v="784"/>
    <n v="831.04"/>
    <n v="17"/>
    <n v="5"/>
    <n v="2022"/>
  </r>
  <r>
    <d v="2022-05-18T00:00:00"/>
    <s v="P0027"/>
    <x v="7"/>
    <x v="0"/>
    <x v="0"/>
    <n v="0"/>
    <s v="P0002"/>
    <x v="1"/>
    <s v="Category01"/>
    <x v="0"/>
    <n v="105"/>
    <n v="142.80000000000001"/>
    <n v="420"/>
    <n v="571.20000000000005"/>
    <n v="18"/>
    <n v="5"/>
    <n v="2022"/>
  </r>
  <r>
    <d v="2022-05-18T00:00:00"/>
    <s v="P0038"/>
    <x v="6"/>
    <x v="0"/>
    <x v="0"/>
    <n v="0"/>
    <s v="P0003"/>
    <x v="2"/>
    <s v="Category01"/>
    <x v="0"/>
    <n v="71"/>
    <n v="80.94"/>
    <n v="568"/>
    <n v="647.52"/>
    <n v="18"/>
    <n v="5"/>
    <n v="2022"/>
  </r>
  <r>
    <d v="2022-05-20T00:00:00"/>
    <s v="P0044"/>
    <x v="1"/>
    <x v="1"/>
    <x v="1"/>
    <n v="0"/>
    <s v="P0004"/>
    <x v="3"/>
    <s v="Category01"/>
    <x v="1"/>
    <n v="44"/>
    <n v="48.84"/>
    <n v="660"/>
    <n v="732.6"/>
    <n v="20"/>
    <n v="5"/>
    <n v="2022"/>
  </r>
  <r>
    <d v="2022-05-22T00:00:00"/>
    <s v="P0015"/>
    <x v="4"/>
    <x v="2"/>
    <x v="0"/>
    <n v="0"/>
    <s v="P0005"/>
    <x v="4"/>
    <s v="Category01"/>
    <x v="2"/>
    <n v="133"/>
    <n v="155.61000000000001"/>
    <n v="1596"/>
    <n v="1867.3200000000002"/>
    <n v="22"/>
    <n v="5"/>
    <n v="2022"/>
  </r>
  <r>
    <d v="2022-05-25T00:00:00"/>
    <s v="P0002"/>
    <x v="11"/>
    <x v="1"/>
    <x v="0"/>
    <n v="0"/>
    <s v="P0006"/>
    <x v="5"/>
    <s v="Category01"/>
    <x v="0"/>
    <n v="75"/>
    <n v="85.5"/>
    <n v="525"/>
    <n v="598.5"/>
    <n v="25"/>
    <n v="5"/>
    <n v="2022"/>
  </r>
  <r>
    <d v="2022-05-26T00:00:00"/>
    <s v="P0028"/>
    <x v="13"/>
    <x v="2"/>
    <x v="0"/>
    <n v="0"/>
    <s v="P0007"/>
    <x v="6"/>
    <s v="Category01"/>
    <x v="1"/>
    <n v="43"/>
    <n v="47.730000000000004"/>
    <n v="86"/>
    <n v="95.460000000000008"/>
    <n v="26"/>
    <n v="5"/>
    <n v="2022"/>
  </r>
  <r>
    <d v="2022-05-26T00:00:00"/>
    <s v="P0027"/>
    <x v="13"/>
    <x v="1"/>
    <x v="0"/>
    <n v="0"/>
    <s v="P0008"/>
    <x v="7"/>
    <s v="Category01"/>
    <x v="0"/>
    <n v="83"/>
    <n v="94.62"/>
    <n v="166"/>
    <n v="189.24"/>
    <n v="26"/>
    <n v="5"/>
    <n v="2022"/>
  </r>
  <r>
    <d v="2022-05-28T00:00:00"/>
    <s v="P0041"/>
    <x v="9"/>
    <x v="0"/>
    <x v="1"/>
    <n v="0"/>
    <s v="P0009"/>
    <x v="8"/>
    <s v="Category01"/>
    <x v="3"/>
    <n v="6"/>
    <n v="7.8599999999999994"/>
    <n v="60"/>
    <n v="78.599999999999994"/>
    <n v="28"/>
    <n v="5"/>
    <n v="2022"/>
  </r>
  <r>
    <d v="2022-05-28T00:00:00"/>
    <s v="P0008"/>
    <x v="3"/>
    <x v="0"/>
    <x v="0"/>
    <n v="0"/>
    <s v="P0010"/>
    <x v="9"/>
    <s v="Category02"/>
    <x v="2"/>
    <n v="148"/>
    <n v="164.28"/>
    <n v="740"/>
    <n v="821.4"/>
    <n v="28"/>
    <n v="5"/>
    <n v="2022"/>
  </r>
  <r>
    <d v="2022-05-28T00:00:00"/>
    <s v="P0010"/>
    <x v="0"/>
    <x v="1"/>
    <x v="1"/>
    <n v="0"/>
    <s v="P0011"/>
    <x v="10"/>
    <s v="Category02"/>
    <x v="1"/>
    <n v="44"/>
    <n v="48.4"/>
    <n v="396"/>
    <n v="435.59999999999997"/>
    <n v="28"/>
    <n v="5"/>
    <n v="2022"/>
  </r>
  <r>
    <d v="2022-05-28T00:00:00"/>
    <s v="P0004"/>
    <x v="4"/>
    <x v="1"/>
    <x v="0"/>
    <n v="0"/>
    <s v="P0012"/>
    <x v="11"/>
    <s v="Category02"/>
    <x v="0"/>
    <n v="73"/>
    <n v="94.17"/>
    <n v="876"/>
    <n v="1130.04"/>
    <n v="28"/>
    <n v="5"/>
    <n v="2022"/>
  </r>
  <r>
    <d v="2022-05-28T00:00:00"/>
    <s v="P0020"/>
    <x v="12"/>
    <x v="2"/>
    <x v="1"/>
    <n v="0"/>
    <s v="P0013"/>
    <x v="12"/>
    <s v="Category02"/>
    <x v="0"/>
    <n v="112"/>
    <n v="122.08"/>
    <n v="1568"/>
    <n v="1709.12"/>
    <n v="28"/>
    <n v="5"/>
    <n v="2022"/>
  </r>
  <r>
    <d v="2022-05-30T00:00:00"/>
    <s v="P0044"/>
    <x v="0"/>
    <x v="2"/>
    <x v="0"/>
    <n v="0"/>
    <s v="P0014"/>
    <x v="13"/>
    <s v="Category02"/>
    <x v="0"/>
    <n v="112"/>
    <n v="146.72"/>
    <n v="1008"/>
    <n v="1320.48"/>
    <n v="30"/>
    <n v="5"/>
    <n v="2022"/>
  </r>
  <r>
    <d v="2022-05-30T00:00:00"/>
    <s v="P0005"/>
    <x v="7"/>
    <x v="0"/>
    <x v="1"/>
    <n v="0"/>
    <s v="P0015"/>
    <x v="14"/>
    <s v="Category02"/>
    <x v="3"/>
    <n v="12"/>
    <n v="15.719999999999999"/>
    <n v="48"/>
    <n v="62.879999999999995"/>
    <n v="30"/>
    <n v="5"/>
    <n v="2022"/>
  </r>
  <r>
    <d v="2022-05-30T00:00:00"/>
    <s v="P0033"/>
    <x v="8"/>
    <x v="1"/>
    <x v="1"/>
    <n v="0"/>
    <s v="P0016"/>
    <x v="15"/>
    <s v="Category02"/>
    <x v="3"/>
    <n v="13"/>
    <n v="16.64"/>
    <n v="39"/>
    <n v="49.92"/>
    <n v="30"/>
    <n v="5"/>
    <n v="2022"/>
  </r>
  <r>
    <d v="2022-06-03T00:00:00"/>
    <s v="P0008"/>
    <x v="12"/>
    <x v="1"/>
    <x v="0"/>
    <n v="0"/>
    <s v="P0017"/>
    <x v="16"/>
    <s v="Category02"/>
    <x v="2"/>
    <n v="134"/>
    <n v="156.78"/>
    <n v="1876"/>
    <n v="2194.92"/>
    <n v="3"/>
    <n v="6"/>
    <n v="2022"/>
  </r>
  <r>
    <d v="2022-06-10T00:00:00"/>
    <s v="P0028"/>
    <x v="6"/>
    <x v="0"/>
    <x v="0"/>
    <n v="0"/>
    <s v="P0018"/>
    <x v="17"/>
    <s v="Category02"/>
    <x v="3"/>
    <n v="37"/>
    <n v="49.21"/>
    <n v="296"/>
    <n v="393.68"/>
    <n v="10"/>
    <n v="6"/>
    <n v="2022"/>
  </r>
  <r>
    <d v="2022-06-11T00:00:00"/>
    <s v="P0039"/>
    <x v="10"/>
    <x v="1"/>
    <x v="1"/>
    <n v="0"/>
    <s v="P0019"/>
    <x v="18"/>
    <s v="Category02"/>
    <x v="2"/>
    <n v="150"/>
    <n v="210"/>
    <n v="1950"/>
    <n v="2730"/>
    <n v="11"/>
    <n v="6"/>
    <n v="2022"/>
  </r>
  <r>
    <d v="2022-06-11T00:00:00"/>
    <s v="P0021"/>
    <x v="2"/>
    <x v="2"/>
    <x v="0"/>
    <n v="0"/>
    <s v="P0020"/>
    <x v="19"/>
    <s v="Category03"/>
    <x v="1"/>
    <n v="61"/>
    <n v="76.25"/>
    <n v="366"/>
    <n v="457.5"/>
    <n v="11"/>
    <n v="6"/>
    <n v="2022"/>
  </r>
  <r>
    <d v="2022-06-13T00:00:00"/>
    <s v="P0026"/>
    <x v="2"/>
    <x v="2"/>
    <x v="1"/>
    <n v="0"/>
    <s v="P0021"/>
    <x v="20"/>
    <s v="Category03"/>
    <x v="2"/>
    <n v="126"/>
    <n v="162.54"/>
    <n v="756"/>
    <n v="975.24"/>
    <n v="13"/>
    <n v="6"/>
    <n v="2022"/>
  </r>
  <r>
    <d v="2022-06-15T00:00:00"/>
    <s v="P0042"/>
    <x v="1"/>
    <x v="0"/>
    <x v="0"/>
    <n v="0"/>
    <s v="P0022"/>
    <x v="21"/>
    <s v="Category03"/>
    <x v="2"/>
    <n v="121"/>
    <n v="141.57"/>
    <n v="1815"/>
    <n v="2123.5499999999997"/>
    <n v="15"/>
    <n v="6"/>
    <n v="2022"/>
  </r>
  <r>
    <d v="2022-06-16T00:00:00"/>
    <s v="P0029"/>
    <x v="1"/>
    <x v="1"/>
    <x v="1"/>
    <n v="0"/>
    <s v="P0023"/>
    <x v="22"/>
    <s v="Category03"/>
    <x v="2"/>
    <n v="141"/>
    <n v="149.46"/>
    <n v="2115"/>
    <n v="2241.9"/>
    <n v="16"/>
    <n v="6"/>
    <n v="2022"/>
  </r>
  <r>
    <d v="2022-06-19T00:00:00"/>
    <s v="P0002"/>
    <x v="6"/>
    <x v="2"/>
    <x v="1"/>
    <n v="0"/>
    <s v="P0024"/>
    <x v="23"/>
    <s v="Category03"/>
    <x v="2"/>
    <n v="144"/>
    <n v="156.96"/>
    <n v="1152"/>
    <n v="1255.68"/>
    <n v="19"/>
    <n v="6"/>
    <n v="2022"/>
  </r>
  <r>
    <d v="2022-06-21T00:00:00"/>
    <s v="P0017"/>
    <x v="12"/>
    <x v="2"/>
    <x v="1"/>
    <n v="0"/>
    <s v="P0025"/>
    <x v="24"/>
    <s v="Category03"/>
    <x v="3"/>
    <n v="7"/>
    <n v="8.33"/>
    <n v="98"/>
    <n v="116.62"/>
    <n v="21"/>
    <n v="6"/>
    <n v="2022"/>
  </r>
  <r>
    <d v="2022-06-22T00:00:00"/>
    <s v="P0040"/>
    <x v="9"/>
    <x v="1"/>
    <x v="1"/>
    <n v="0"/>
    <s v="P0026"/>
    <x v="25"/>
    <s v="Category04"/>
    <x v="3"/>
    <n v="18"/>
    <n v="24.66"/>
    <n v="180"/>
    <n v="246.6"/>
    <n v="22"/>
    <n v="6"/>
    <n v="2022"/>
  </r>
  <r>
    <d v="2022-06-22T00:00:00"/>
    <s v="P0001"/>
    <x v="7"/>
    <x v="2"/>
    <x v="1"/>
    <n v="0"/>
    <s v="P0027"/>
    <x v="26"/>
    <s v="Category04"/>
    <x v="1"/>
    <n v="48"/>
    <n v="57.120000000000005"/>
    <n v="192"/>
    <n v="228.48000000000002"/>
    <n v="22"/>
    <n v="6"/>
    <n v="2022"/>
  </r>
  <r>
    <d v="2022-06-23T00:00:00"/>
    <s v="P0004"/>
    <x v="6"/>
    <x v="2"/>
    <x v="0"/>
    <n v="0"/>
    <s v="P0028"/>
    <x v="27"/>
    <s v="Category04"/>
    <x v="3"/>
    <n v="37"/>
    <n v="41.81"/>
    <n v="296"/>
    <n v="334.48"/>
    <n v="23"/>
    <n v="6"/>
    <n v="2022"/>
  </r>
  <r>
    <d v="2022-06-24T00:00:00"/>
    <s v="P0018"/>
    <x v="11"/>
    <x v="2"/>
    <x v="1"/>
    <n v="0"/>
    <s v="P0029"/>
    <x v="28"/>
    <s v="Category04"/>
    <x v="1"/>
    <n v="47"/>
    <n v="53.11"/>
    <n v="329"/>
    <n v="371.77"/>
    <n v="24"/>
    <n v="6"/>
    <n v="2022"/>
  </r>
  <r>
    <d v="2022-06-25T00:00:00"/>
    <s v="P0012"/>
    <x v="11"/>
    <x v="1"/>
    <x v="0"/>
    <n v="0"/>
    <s v="P0030"/>
    <x v="29"/>
    <s v="Category04"/>
    <x v="2"/>
    <n v="148"/>
    <n v="201.28"/>
    <n v="1036"/>
    <n v="1408.96"/>
    <n v="25"/>
    <n v="6"/>
    <n v="2022"/>
  </r>
  <r>
    <d v="2022-06-26T00:00:00"/>
    <s v="P0034"/>
    <x v="7"/>
    <x v="2"/>
    <x v="1"/>
    <n v="0"/>
    <s v="P0031"/>
    <x v="30"/>
    <s v="Category04"/>
    <x v="0"/>
    <n v="93"/>
    <n v="104.16"/>
    <n v="372"/>
    <n v="416.64"/>
    <n v="26"/>
    <n v="6"/>
    <n v="2022"/>
  </r>
  <r>
    <d v="2022-06-26T00:00:00"/>
    <s v="P0043"/>
    <x v="4"/>
    <x v="2"/>
    <x v="0"/>
    <n v="0"/>
    <s v="P0032"/>
    <x v="31"/>
    <s v="Category04"/>
    <x v="0"/>
    <n v="89"/>
    <n v="117.48"/>
    <n v="1068"/>
    <n v="1409.76"/>
    <n v="26"/>
    <n v="6"/>
    <n v="2022"/>
  </r>
  <r>
    <d v="2022-07-03T00:00:00"/>
    <s v="P0033"/>
    <x v="1"/>
    <x v="2"/>
    <x v="1"/>
    <n v="0"/>
    <s v="P0033"/>
    <x v="32"/>
    <s v="Category04"/>
    <x v="0"/>
    <n v="95"/>
    <n v="119.7"/>
    <n v="1425"/>
    <n v="1795.5"/>
    <n v="3"/>
    <n v="7"/>
    <n v="2022"/>
  </r>
  <r>
    <d v="2022-07-04T00:00:00"/>
    <s v="P0007"/>
    <x v="11"/>
    <x v="2"/>
    <x v="0"/>
    <n v="0"/>
    <s v="P0034"/>
    <x v="33"/>
    <s v="Category04"/>
    <x v="1"/>
    <n v="55"/>
    <n v="58.3"/>
    <n v="385"/>
    <n v="408.09999999999997"/>
    <n v="4"/>
    <n v="7"/>
    <n v="2022"/>
  </r>
  <r>
    <d v="2022-07-05T00:00:00"/>
    <s v="P0025"/>
    <x v="11"/>
    <x v="1"/>
    <x v="1"/>
    <n v="0"/>
    <s v="P0035"/>
    <x v="34"/>
    <s v="Category04"/>
    <x v="3"/>
    <n v="5"/>
    <n v="6.7"/>
    <n v="35"/>
    <n v="46.9"/>
    <n v="5"/>
    <n v="7"/>
    <n v="2022"/>
  </r>
  <r>
    <d v="2022-07-05T00:00:00"/>
    <s v="P0015"/>
    <x v="6"/>
    <x v="2"/>
    <x v="0"/>
    <n v="0"/>
    <s v="P0036"/>
    <x v="35"/>
    <s v="Category04"/>
    <x v="0"/>
    <n v="90"/>
    <n v="96.3"/>
    <n v="720"/>
    <n v="770.4"/>
    <n v="5"/>
    <n v="7"/>
    <n v="2022"/>
  </r>
  <r>
    <d v="2022-07-06T00:00:00"/>
    <s v="P0041"/>
    <x v="13"/>
    <x v="2"/>
    <x v="1"/>
    <n v="0"/>
    <s v="P0037"/>
    <x v="36"/>
    <s v="Category05"/>
    <x v="0"/>
    <n v="67"/>
    <n v="85.76"/>
    <n v="134"/>
    <n v="171.52"/>
    <n v="6"/>
    <n v="7"/>
    <n v="2022"/>
  </r>
  <r>
    <d v="2022-07-08T00:00:00"/>
    <s v="P0018"/>
    <x v="13"/>
    <x v="2"/>
    <x v="0"/>
    <n v="0"/>
    <s v="P0038"/>
    <x v="37"/>
    <s v="Category05"/>
    <x v="0"/>
    <n v="72"/>
    <n v="79.92"/>
    <n v="144"/>
    <n v="159.84"/>
    <n v="8"/>
    <n v="7"/>
    <n v="2022"/>
  </r>
  <r>
    <d v="2022-07-10T00:00:00"/>
    <s v="P0032"/>
    <x v="4"/>
    <x v="1"/>
    <x v="1"/>
    <n v="0"/>
    <s v="P0039"/>
    <x v="38"/>
    <s v="Category05"/>
    <x v="3"/>
    <n v="37"/>
    <n v="42.55"/>
    <n v="444"/>
    <n v="510.59999999999997"/>
    <n v="10"/>
    <n v="7"/>
    <n v="2022"/>
  </r>
  <r>
    <d v="2022-07-12T00:00:00"/>
    <s v="P0028"/>
    <x v="4"/>
    <x v="2"/>
    <x v="1"/>
    <n v="0"/>
    <s v="P0040"/>
    <x v="39"/>
    <s v="Category05"/>
    <x v="0"/>
    <n v="90"/>
    <n v="115.2"/>
    <n v="1080"/>
    <n v="1382.4"/>
    <n v="12"/>
    <n v="7"/>
    <n v="2022"/>
  </r>
  <r>
    <d v="2022-07-13T00:00:00"/>
    <s v="P0025"/>
    <x v="11"/>
    <x v="2"/>
    <x v="0"/>
    <n v="0"/>
    <s v="P0041"/>
    <x v="40"/>
    <s v="Category05"/>
    <x v="2"/>
    <n v="138"/>
    <n v="173.88"/>
    <n v="966"/>
    <n v="1217.1599999999999"/>
    <n v="13"/>
    <n v="7"/>
    <n v="2022"/>
  </r>
  <r>
    <d v="2022-07-14T00:00:00"/>
    <s v="P0033"/>
    <x v="0"/>
    <x v="2"/>
    <x v="0"/>
    <n v="0"/>
    <s v="P0042"/>
    <x v="41"/>
    <s v="Category05"/>
    <x v="2"/>
    <n v="120"/>
    <n v="162"/>
    <n v="1080"/>
    <n v="1458"/>
    <n v="14"/>
    <n v="7"/>
    <n v="2022"/>
  </r>
  <r>
    <d v="2022-07-15T00:00:00"/>
    <s v="P0004"/>
    <x v="13"/>
    <x v="1"/>
    <x v="0"/>
    <n v="0"/>
    <s v="P0043"/>
    <x v="42"/>
    <s v="Category05"/>
    <x v="0"/>
    <n v="67"/>
    <n v="83.08"/>
    <n v="134"/>
    <n v="166.16"/>
    <n v="15"/>
    <n v="7"/>
    <n v="2022"/>
  </r>
  <r>
    <d v="2022-07-17T00:00:00"/>
    <s v="P0041"/>
    <x v="6"/>
    <x v="1"/>
    <x v="1"/>
    <n v="0"/>
    <s v="P0044"/>
    <x v="43"/>
    <s v="Category05"/>
    <x v="0"/>
    <n v="76"/>
    <n v="82.08"/>
    <n v="608"/>
    <n v="656.64"/>
    <n v="17"/>
    <n v="7"/>
    <n v="2022"/>
  </r>
  <r>
    <d v="2022-07-18T00:00:00"/>
    <s v="P0010"/>
    <x v="4"/>
    <x v="2"/>
    <x v="0"/>
    <n v="0"/>
    <s v="P0045"/>
    <x v="44"/>
    <s v="Category05"/>
    <x v="0"/>
    <n v="50"/>
    <n v="62"/>
    <n v="600"/>
    <n v="744"/>
    <n v="18"/>
    <n v="7"/>
    <n v="2022"/>
  </r>
  <r>
    <d v="2022-07-20T00:00:00"/>
    <s v="P0042"/>
    <x v="6"/>
    <x v="0"/>
    <x v="0"/>
    <n v="0"/>
    <s v="P0001"/>
    <x v="0"/>
    <s v="Category01"/>
    <x v="0"/>
    <n v="98"/>
    <n v="103.88"/>
    <n v="784"/>
    <n v="831.04"/>
    <n v="20"/>
    <n v="7"/>
    <n v="2022"/>
  </r>
  <r>
    <d v="2022-07-22T00:00:00"/>
    <s v="P0034"/>
    <x v="2"/>
    <x v="2"/>
    <x v="1"/>
    <n v="0"/>
    <s v="P0002"/>
    <x v="1"/>
    <s v="Category01"/>
    <x v="0"/>
    <n v="105"/>
    <n v="142.80000000000001"/>
    <n v="630"/>
    <n v="856.80000000000007"/>
    <n v="22"/>
    <n v="7"/>
    <n v="2022"/>
  </r>
  <r>
    <d v="2022-07-23T00:00:00"/>
    <s v="P0018"/>
    <x v="13"/>
    <x v="1"/>
    <x v="0"/>
    <n v="0"/>
    <s v="P0003"/>
    <x v="2"/>
    <s v="Category01"/>
    <x v="0"/>
    <n v="71"/>
    <n v="80.94"/>
    <n v="142"/>
    <n v="161.88"/>
    <n v="23"/>
    <n v="7"/>
    <n v="2022"/>
  </r>
  <r>
    <d v="2022-07-24T00:00:00"/>
    <s v="P0006"/>
    <x v="12"/>
    <x v="2"/>
    <x v="1"/>
    <n v="0"/>
    <s v="P0004"/>
    <x v="3"/>
    <s v="Category01"/>
    <x v="1"/>
    <n v="44"/>
    <n v="48.84"/>
    <n v="616"/>
    <n v="683.76"/>
    <n v="24"/>
    <n v="7"/>
    <n v="2022"/>
  </r>
  <r>
    <d v="2022-07-24T00:00:00"/>
    <s v="P0027"/>
    <x v="5"/>
    <x v="1"/>
    <x v="0"/>
    <n v="0"/>
    <s v="P0005"/>
    <x v="4"/>
    <s v="Category01"/>
    <x v="2"/>
    <n v="133"/>
    <n v="155.61000000000001"/>
    <n v="133"/>
    <n v="155.61000000000001"/>
    <n v="24"/>
    <n v="7"/>
    <n v="2022"/>
  </r>
  <r>
    <d v="2022-07-25T00:00:00"/>
    <s v="P0044"/>
    <x v="13"/>
    <x v="2"/>
    <x v="1"/>
    <n v="0"/>
    <s v="P0006"/>
    <x v="5"/>
    <s v="Category01"/>
    <x v="0"/>
    <n v="75"/>
    <n v="85.5"/>
    <n v="150"/>
    <n v="171"/>
    <n v="25"/>
    <n v="7"/>
    <n v="2022"/>
  </r>
  <r>
    <d v="2022-07-25T00:00:00"/>
    <s v="P0017"/>
    <x v="4"/>
    <x v="2"/>
    <x v="1"/>
    <n v="0"/>
    <s v="P0007"/>
    <x v="6"/>
    <s v="Category01"/>
    <x v="1"/>
    <n v="43"/>
    <n v="47.730000000000004"/>
    <n v="516"/>
    <n v="572.76"/>
    <n v="25"/>
    <n v="7"/>
    <n v="2022"/>
  </r>
  <r>
    <d v="2022-07-25T00:00:00"/>
    <s v="P0003"/>
    <x v="10"/>
    <x v="1"/>
    <x v="1"/>
    <n v="0"/>
    <s v="P0008"/>
    <x v="7"/>
    <s v="Category01"/>
    <x v="0"/>
    <n v="83"/>
    <n v="94.62"/>
    <n v="1079"/>
    <n v="1230.06"/>
    <n v="25"/>
    <n v="7"/>
    <n v="2022"/>
  </r>
  <r>
    <d v="2022-07-26T00:00:00"/>
    <s v="P0003"/>
    <x v="9"/>
    <x v="1"/>
    <x v="0"/>
    <n v="0"/>
    <s v="P0009"/>
    <x v="8"/>
    <s v="Category01"/>
    <x v="3"/>
    <n v="6"/>
    <n v="7.8599999999999994"/>
    <n v="60"/>
    <n v="78.599999999999994"/>
    <n v="26"/>
    <n v="7"/>
    <n v="2022"/>
  </r>
  <r>
    <d v="2022-07-26T00:00:00"/>
    <s v="P0026"/>
    <x v="5"/>
    <x v="1"/>
    <x v="1"/>
    <n v="0"/>
    <s v="P0010"/>
    <x v="9"/>
    <s v="Category02"/>
    <x v="2"/>
    <n v="148"/>
    <n v="164.28"/>
    <n v="148"/>
    <n v="164.28"/>
    <n v="26"/>
    <n v="7"/>
    <n v="2022"/>
  </r>
  <r>
    <d v="2022-08-03T00:00:00"/>
    <s v="P0012"/>
    <x v="3"/>
    <x v="2"/>
    <x v="1"/>
    <n v="0"/>
    <s v="P0011"/>
    <x v="10"/>
    <s v="Category02"/>
    <x v="1"/>
    <n v="44"/>
    <n v="48.4"/>
    <n v="220"/>
    <n v="242"/>
    <n v="3"/>
    <n v="8"/>
    <n v="2022"/>
  </r>
  <r>
    <d v="2022-08-06T00:00:00"/>
    <s v="P0016"/>
    <x v="0"/>
    <x v="1"/>
    <x v="0"/>
    <n v="0"/>
    <s v="P0012"/>
    <x v="11"/>
    <s v="Category02"/>
    <x v="0"/>
    <n v="73"/>
    <n v="94.17"/>
    <n v="657"/>
    <n v="847.53"/>
    <n v="6"/>
    <n v="8"/>
    <n v="2022"/>
  </r>
  <r>
    <d v="2022-08-08T00:00:00"/>
    <s v="P0016"/>
    <x v="13"/>
    <x v="2"/>
    <x v="0"/>
    <n v="0"/>
    <s v="P0013"/>
    <x v="12"/>
    <s v="Category02"/>
    <x v="0"/>
    <n v="112"/>
    <n v="122.08"/>
    <n v="224"/>
    <n v="244.16"/>
    <n v="8"/>
    <n v="8"/>
    <n v="2022"/>
  </r>
  <r>
    <d v="2022-08-08T00:00:00"/>
    <s v="P0032"/>
    <x v="4"/>
    <x v="2"/>
    <x v="1"/>
    <n v="0"/>
    <s v="P0014"/>
    <x v="13"/>
    <s v="Category02"/>
    <x v="0"/>
    <n v="112"/>
    <n v="146.72"/>
    <n v="1344"/>
    <n v="1760.6399999999999"/>
    <n v="8"/>
    <n v="8"/>
    <n v="2022"/>
  </r>
  <r>
    <d v="2022-08-08T00:00:00"/>
    <s v="P0021"/>
    <x v="14"/>
    <x v="2"/>
    <x v="1"/>
    <n v="0"/>
    <s v="P0015"/>
    <x v="14"/>
    <s v="Category02"/>
    <x v="3"/>
    <n v="12"/>
    <n v="15.719999999999999"/>
    <n v="132"/>
    <n v="172.92"/>
    <n v="8"/>
    <n v="8"/>
    <n v="2022"/>
  </r>
  <r>
    <d v="2022-08-14T00:00:00"/>
    <s v="P0030"/>
    <x v="12"/>
    <x v="2"/>
    <x v="1"/>
    <n v="0"/>
    <s v="P0016"/>
    <x v="15"/>
    <s v="Category02"/>
    <x v="3"/>
    <n v="13"/>
    <n v="16.64"/>
    <n v="182"/>
    <n v="232.96"/>
    <n v="14"/>
    <n v="8"/>
    <n v="2022"/>
  </r>
  <r>
    <d v="2022-08-15T00:00:00"/>
    <s v="P0011"/>
    <x v="9"/>
    <x v="0"/>
    <x v="1"/>
    <n v="0"/>
    <s v="P0017"/>
    <x v="16"/>
    <s v="Category02"/>
    <x v="2"/>
    <n v="134"/>
    <n v="156.78"/>
    <n v="1340"/>
    <n v="1567.8"/>
    <n v="15"/>
    <n v="8"/>
    <n v="2022"/>
  </r>
  <r>
    <d v="2022-08-15T00:00:00"/>
    <s v="P0015"/>
    <x v="11"/>
    <x v="2"/>
    <x v="0"/>
    <n v="0"/>
    <s v="P0018"/>
    <x v="17"/>
    <s v="Category02"/>
    <x v="3"/>
    <n v="37"/>
    <n v="49.21"/>
    <n v="259"/>
    <n v="344.47"/>
    <n v="15"/>
    <n v="8"/>
    <n v="2022"/>
  </r>
  <r>
    <d v="2022-08-18T00:00:00"/>
    <s v="P0029"/>
    <x v="6"/>
    <x v="1"/>
    <x v="0"/>
    <n v="0"/>
    <s v="P0019"/>
    <x v="18"/>
    <s v="Category02"/>
    <x v="2"/>
    <n v="150"/>
    <n v="210"/>
    <n v="1200"/>
    <n v="1680"/>
    <n v="18"/>
    <n v="8"/>
    <n v="2022"/>
  </r>
  <r>
    <d v="2022-08-18T00:00:00"/>
    <s v="P0010"/>
    <x v="13"/>
    <x v="1"/>
    <x v="1"/>
    <n v="0"/>
    <s v="P0020"/>
    <x v="19"/>
    <s v="Category03"/>
    <x v="1"/>
    <n v="61"/>
    <n v="76.25"/>
    <n v="122"/>
    <n v="152.5"/>
    <n v="18"/>
    <n v="8"/>
    <n v="2022"/>
  </r>
  <r>
    <d v="2022-08-19T00:00:00"/>
    <s v="P0007"/>
    <x v="8"/>
    <x v="1"/>
    <x v="0"/>
    <n v="0"/>
    <s v="P0021"/>
    <x v="20"/>
    <s v="Category03"/>
    <x v="2"/>
    <n v="126"/>
    <n v="162.54"/>
    <n v="378"/>
    <n v="487.62"/>
    <n v="19"/>
    <n v="8"/>
    <n v="2022"/>
  </r>
  <r>
    <d v="2022-08-20T00:00:00"/>
    <s v="P0023"/>
    <x v="10"/>
    <x v="2"/>
    <x v="0"/>
    <n v="0"/>
    <s v="P0022"/>
    <x v="21"/>
    <s v="Category03"/>
    <x v="2"/>
    <n v="121"/>
    <n v="141.57"/>
    <n v="1573"/>
    <n v="1840.4099999999999"/>
    <n v="20"/>
    <n v="8"/>
    <n v="2022"/>
  </r>
  <r>
    <d v="2022-08-20T00:00:00"/>
    <s v="P0033"/>
    <x v="12"/>
    <x v="2"/>
    <x v="0"/>
    <n v="0"/>
    <s v="P0023"/>
    <x v="22"/>
    <s v="Category03"/>
    <x v="2"/>
    <n v="141"/>
    <n v="149.46"/>
    <n v="1974"/>
    <n v="2092.44"/>
    <n v="20"/>
    <n v="8"/>
    <n v="2022"/>
  </r>
  <r>
    <d v="2022-08-21T00:00:00"/>
    <s v="P0016"/>
    <x v="7"/>
    <x v="2"/>
    <x v="0"/>
    <n v="0"/>
    <s v="P0024"/>
    <x v="23"/>
    <s v="Category03"/>
    <x v="2"/>
    <n v="144"/>
    <n v="156.96"/>
    <n v="576"/>
    <n v="627.84"/>
    <n v="21"/>
    <n v="8"/>
    <n v="2022"/>
  </r>
  <r>
    <d v="2022-08-23T00:00:00"/>
    <s v="P0044"/>
    <x v="14"/>
    <x v="1"/>
    <x v="0"/>
    <n v="0"/>
    <s v="P0025"/>
    <x v="24"/>
    <s v="Category03"/>
    <x v="3"/>
    <n v="7"/>
    <n v="8.33"/>
    <n v="77"/>
    <n v="91.63"/>
    <n v="23"/>
    <n v="8"/>
    <n v="2022"/>
  </r>
  <r>
    <d v="2022-08-23T00:00:00"/>
    <s v="P0029"/>
    <x v="12"/>
    <x v="2"/>
    <x v="1"/>
    <n v="0"/>
    <s v="P0026"/>
    <x v="25"/>
    <s v="Category04"/>
    <x v="3"/>
    <n v="18"/>
    <n v="24.66"/>
    <n v="252"/>
    <n v="345.24"/>
    <n v="23"/>
    <n v="8"/>
    <n v="2022"/>
  </r>
  <r>
    <d v="2022-08-24T00:00:00"/>
    <s v="P0005"/>
    <x v="3"/>
    <x v="2"/>
    <x v="1"/>
    <n v="0"/>
    <s v="P0027"/>
    <x v="26"/>
    <s v="Category04"/>
    <x v="1"/>
    <n v="48"/>
    <n v="57.120000000000005"/>
    <n v="240"/>
    <n v="285.60000000000002"/>
    <n v="24"/>
    <n v="8"/>
    <n v="2022"/>
  </r>
  <r>
    <d v="2022-08-26T00:00:00"/>
    <s v="P0019"/>
    <x v="10"/>
    <x v="0"/>
    <x v="1"/>
    <n v="0"/>
    <s v="P0028"/>
    <x v="27"/>
    <s v="Category04"/>
    <x v="3"/>
    <n v="37"/>
    <n v="41.81"/>
    <n v="481"/>
    <n v="543.53"/>
    <n v="26"/>
    <n v="8"/>
    <n v="2022"/>
  </r>
  <r>
    <d v="2022-08-26T00:00:00"/>
    <s v="P0037"/>
    <x v="6"/>
    <x v="1"/>
    <x v="0"/>
    <n v="0"/>
    <s v="P0029"/>
    <x v="28"/>
    <s v="Category04"/>
    <x v="1"/>
    <n v="47"/>
    <n v="53.11"/>
    <n v="376"/>
    <n v="424.88"/>
    <n v="26"/>
    <n v="8"/>
    <n v="2022"/>
  </r>
  <r>
    <d v="2022-08-27T00:00:00"/>
    <s v="P0039"/>
    <x v="1"/>
    <x v="0"/>
    <x v="0"/>
    <n v="0"/>
    <s v="P0030"/>
    <x v="29"/>
    <s v="Category04"/>
    <x v="2"/>
    <n v="148"/>
    <n v="201.28"/>
    <n v="2220"/>
    <n v="3019.2"/>
    <n v="27"/>
    <n v="8"/>
    <n v="2022"/>
  </r>
  <r>
    <d v="2022-08-28T00:00:00"/>
    <s v="P0005"/>
    <x v="0"/>
    <x v="1"/>
    <x v="0"/>
    <n v="0"/>
    <s v="P0031"/>
    <x v="30"/>
    <s v="Category04"/>
    <x v="0"/>
    <n v="93"/>
    <n v="104.16"/>
    <n v="837"/>
    <n v="937.43999999999994"/>
    <n v="28"/>
    <n v="8"/>
    <n v="2022"/>
  </r>
  <r>
    <d v="2022-08-28T00:00:00"/>
    <s v="P0039"/>
    <x v="3"/>
    <x v="2"/>
    <x v="0"/>
    <n v="0"/>
    <s v="P0032"/>
    <x v="31"/>
    <s v="Category04"/>
    <x v="0"/>
    <n v="89"/>
    <n v="117.48"/>
    <n v="445"/>
    <n v="587.4"/>
    <n v="28"/>
    <n v="8"/>
    <n v="2022"/>
  </r>
  <r>
    <d v="2022-08-30T00:00:00"/>
    <s v="P0006"/>
    <x v="2"/>
    <x v="1"/>
    <x v="1"/>
    <n v="0"/>
    <s v="P0033"/>
    <x v="32"/>
    <s v="Category04"/>
    <x v="0"/>
    <n v="95"/>
    <n v="119.7"/>
    <n v="570"/>
    <n v="718.2"/>
    <n v="30"/>
    <n v="8"/>
    <n v="2022"/>
  </r>
  <r>
    <d v="2022-08-30T00:00:00"/>
    <s v="P0043"/>
    <x v="2"/>
    <x v="2"/>
    <x v="1"/>
    <n v="0"/>
    <s v="P0034"/>
    <x v="33"/>
    <s v="Category04"/>
    <x v="1"/>
    <n v="55"/>
    <n v="58.3"/>
    <n v="330"/>
    <n v="349.79999999999995"/>
    <n v="30"/>
    <n v="8"/>
    <n v="2022"/>
  </r>
  <r>
    <d v="2022-08-30T00:00:00"/>
    <s v="P0025"/>
    <x v="3"/>
    <x v="2"/>
    <x v="1"/>
    <n v="0"/>
    <s v="P0035"/>
    <x v="34"/>
    <s v="Category04"/>
    <x v="3"/>
    <n v="5"/>
    <n v="6.7"/>
    <n v="25"/>
    <n v="33.5"/>
    <n v="30"/>
    <n v="8"/>
    <n v="2022"/>
  </r>
  <r>
    <d v="2022-08-31T00:00:00"/>
    <s v="P0015"/>
    <x v="10"/>
    <x v="2"/>
    <x v="1"/>
    <n v="0"/>
    <s v="P0036"/>
    <x v="35"/>
    <s v="Category04"/>
    <x v="0"/>
    <n v="90"/>
    <n v="96.3"/>
    <n v="1170"/>
    <n v="1251.8999999999999"/>
    <n v="31"/>
    <n v="8"/>
    <n v="2022"/>
  </r>
  <r>
    <d v="2022-09-04T00:00:00"/>
    <s v="P0002"/>
    <x v="5"/>
    <x v="2"/>
    <x v="1"/>
    <n v="0"/>
    <s v="P0037"/>
    <x v="36"/>
    <s v="Category05"/>
    <x v="0"/>
    <n v="67"/>
    <n v="85.76"/>
    <n v="67"/>
    <n v="85.76"/>
    <n v="4"/>
    <n v="9"/>
    <n v="2022"/>
  </r>
  <r>
    <d v="2022-09-06T00:00:00"/>
    <s v="P0005"/>
    <x v="4"/>
    <x v="0"/>
    <x v="0"/>
    <n v="0"/>
    <s v="P0038"/>
    <x v="37"/>
    <s v="Category05"/>
    <x v="0"/>
    <n v="72"/>
    <n v="79.92"/>
    <n v="864"/>
    <n v="959.04"/>
    <n v="6"/>
    <n v="9"/>
    <n v="2022"/>
  </r>
  <r>
    <d v="2022-09-09T00:00:00"/>
    <s v="P0041"/>
    <x v="0"/>
    <x v="2"/>
    <x v="0"/>
    <n v="0"/>
    <s v="P0039"/>
    <x v="38"/>
    <s v="Category05"/>
    <x v="3"/>
    <n v="37"/>
    <n v="42.55"/>
    <n v="333"/>
    <n v="382.95"/>
    <n v="9"/>
    <n v="9"/>
    <n v="2022"/>
  </r>
  <r>
    <d v="2022-09-09T00:00:00"/>
    <s v="P0003"/>
    <x v="8"/>
    <x v="2"/>
    <x v="0"/>
    <n v="0"/>
    <s v="P0040"/>
    <x v="39"/>
    <s v="Category05"/>
    <x v="0"/>
    <n v="90"/>
    <n v="115.2"/>
    <n v="270"/>
    <n v="345.6"/>
    <n v="9"/>
    <n v="9"/>
    <n v="2022"/>
  </r>
  <r>
    <d v="2022-09-10T00:00:00"/>
    <s v="P0035"/>
    <x v="1"/>
    <x v="1"/>
    <x v="1"/>
    <n v="0"/>
    <s v="P0041"/>
    <x v="40"/>
    <s v="Category05"/>
    <x v="2"/>
    <n v="138"/>
    <n v="173.88"/>
    <n v="2070"/>
    <n v="2608.1999999999998"/>
    <n v="10"/>
    <n v="9"/>
    <n v="2022"/>
  </r>
  <r>
    <d v="2022-09-10T00:00:00"/>
    <s v="P0038"/>
    <x v="7"/>
    <x v="2"/>
    <x v="1"/>
    <n v="0"/>
    <s v="P0042"/>
    <x v="41"/>
    <s v="Category05"/>
    <x v="2"/>
    <n v="120"/>
    <n v="162"/>
    <n v="480"/>
    <n v="648"/>
    <n v="10"/>
    <n v="9"/>
    <n v="2022"/>
  </r>
  <r>
    <d v="2022-09-14T00:00:00"/>
    <s v="P0029"/>
    <x v="8"/>
    <x v="2"/>
    <x v="1"/>
    <n v="0"/>
    <s v="P0043"/>
    <x v="42"/>
    <s v="Category05"/>
    <x v="0"/>
    <n v="67"/>
    <n v="83.08"/>
    <n v="201"/>
    <n v="249.24"/>
    <n v="14"/>
    <n v="9"/>
    <n v="2022"/>
  </r>
  <r>
    <d v="2022-09-15T00:00:00"/>
    <s v="P0037"/>
    <x v="1"/>
    <x v="1"/>
    <x v="0"/>
    <n v="0"/>
    <s v="P0044"/>
    <x v="43"/>
    <s v="Category05"/>
    <x v="0"/>
    <n v="76"/>
    <n v="82.08"/>
    <n v="1140"/>
    <n v="1231.2"/>
    <n v="15"/>
    <n v="9"/>
    <n v="2022"/>
  </r>
  <r>
    <d v="2022-09-18T00:00:00"/>
    <s v="P0026"/>
    <x v="12"/>
    <x v="1"/>
    <x v="1"/>
    <n v="0"/>
    <s v="P0045"/>
    <x v="44"/>
    <s v="Category05"/>
    <x v="0"/>
    <n v="50"/>
    <n v="62"/>
    <n v="700"/>
    <n v="868"/>
    <n v="18"/>
    <n v="9"/>
    <n v="2022"/>
  </r>
  <r>
    <d v="2022-09-19T00:00:00"/>
    <s v="P0033"/>
    <x v="6"/>
    <x v="0"/>
    <x v="1"/>
    <n v="0"/>
    <s v="P0001"/>
    <x v="0"/>
    <s v="Category01"/>
    <x v="0"/>
    <n v="98"/>
    <n v="103.88"/>
    <n v="784"/>
    <n v="831.04"/>
    <n v="19"/>
    <n v="9"/>
    <n v="2022"/>
  </r>
  <r>
    <d v="2022-09-20T00:00:00"/>
    <s v="P0033"/>
    <x v="2"/>
    <x v="2"/>
    <x v="0"/>
    <n v="0"/>
    <s v="P0002"/>
    <x v="1"/>
    <s v="Category01"/>
    <x v="0"/>
    <n v="105"/>
    <n v="142.80000000000001"/>
    <n v="630"/>
    <n v="856.80000000000007"/>
    <n v="20"/>
    <n v="9"/>
    <n v="2022"/>
  </r>
  <r>
    <d v="2022-09-20T00:00:00"/>
    <s v="P0001"/>
    <x v="9"/>
    <x v="2"/>
    <x v="0"/>
    <n v="0"/>
    <s v="P0003"/>
    <x v="2"/>
    <s v="Category01"/>
    <x v="0"/>
    <n v="71"/>
    <n v="80.94"/>
    <n v="710"/>
    <n v="809.4"/>
    <n v="20"/>
    <n v="9"/>
    <n v="2022"/>
  </r>
  <r>
    <d v="2022-09-21T00:00:00"/>
    <s v="P0018"/>
    <x v="12"/>
    <x v="1"/>
    <x v="0"/>
    <n v="0"/>
    <s v="P0004"/>
    <x v="3"/>
    <s v="Category01"/>
    <x v="1"/>
    <n v="44"/>
    <n v="48.84"/>
    <n v="616"/>
    <n v="683.76"/>
    <n v="21"/>
    <n v="9"/>
    <n v="2022"/>
  </r>
  <r>
    <d v="2022-09-21T00:00:00"/>
    <s v="P0026"/>
    <x v="3"/>
    <x v="2"/>
    <x v="1"/>
    <n v="0"/>
    <s v="P0005"/>
    <x v="4"/>
    <s v="Category01"/>
    <x v="2"/>
    <n v="133"/>
    <n v="155.61000000000001"/>
    <n v="665"/>
    <n v="778.05000000000007"/>
    <n v="21"/>
    <n v="9"/>
    <n v="2022"/>
  </r>
  <r>
    <d v="2022-09-22T00:00:00"/>
    <s v="P0043"/>
    <x v="4"/>
    <x v="1"/>
    <x v="0"/>
    <n v="0"/>
    <s v="P0006"/>
    <x v="5"/>
    <s v="Category01"/>
    <x v="0"/>
    <n v="75"/>
    <n v="85.5"/>
    <n v="900"/>
    <n v="1026"/>
    <n v="22"/>
    <n v="9"/>
    <n v="2022"/>
  </r>
  <r>
    <d v="2022-09-23T00:00:00"/>
    <s v="P0012"/>
    <x v="4"/>
    <x v="2"/>
    <x v="0"/>
    <n v="0"/>
    <s v="P0007"/>
    <x v="6"/>
    <s v="Category01"/>
    <x v="1"/>
    <n v="43"/>
    <n v="47.730000000000004"/>
    <n v="516"/>
    <n v="572.76"/>
    <n v="23"/>
    <n v="9"/>
    <n v="2022"/>
  </r>
  <r>
    <d v="2022-09-24T00:00:00"/>
    <s v="P0032"/>
    <x v="12"/>
    <x v="2"/>
    <x v="0"/>
    <n v="0"/>
    <s v="P0008"/>
    <x v="7"/>
    <s v="Category01"/>
    <x v="0"/>
    <n v="83"/>
    <n v="94.62"/>
    <n v="1162"/>
    <n v="1324.68"/>
    <n v="24"/>
    <n v="9"/>
    <n v="2022"/>
  </r>
  <r>
    <d v="2022-09-24T00:00:00"/>
    <s v="P0032"/>
    <x v="6"/>
    <x v="2"/>
    <x v="1"/>
    <n v="0"/>
    <s v="P0009"/>
    <x v="8"/>
    <s v="Category01"/>
    <x v="3"/>
    <n v="6"/>
    <n v="7.8599999999999994"/>
    <n v="48"/>
    <n v="62.879999999999995"/>
    <n v="24"/>
    <n v="9"/>
    <n v="2022"/>
  </r>
  <r>
    <d v="2022-09-27T00:00:00"/>
    <s v="P0036"/>
    <x v="7"/>
    <x v="2"/>
    <x v="1"/>
    <n v="0"/>
    <s v="P0010"/>
    <x v="9"/>
    <s v="Category02"/>
    <x v="2"/>
    <n v="148"/>
    <n v="164.28"/>
    <n v="592"/>
    <n v="657.12"/>
    <n v="27"/>
    <n v="9"/>
    <n v="2022"/>
  </r>
  <r>
    <d v="2022-09-27T00:00:00"/>
    <s v="P0044"/>
    <x v="0"/>
    <x v="2"/>
    <x v="1"/>
    <n v="0"/>
    <s v="P0011"/>
    <x v="10"/>
    <s v="Category02"/>
    <x v="1"/>
    <n v="44"/>
    <n v="48.4"/>
    <n v="396"/>
    <n v="435.59999999999997"/>
    <n v="27"/>
    <n v="9"/>
    <n v="2022"/>
  </r>
  <r>
    <d v="2022-09-27T00:00:00"/>
    <s v="P0038"/>
    <x v="8"/>
    <x v="0"/>
    <x v="1"/>
    <n v="0"/>
    <s v="P0012"/>
    <x v="11"/>
    <s v="Category02"/>
    <x v="0"/>
    <n v="73"/>
    <n v="94.17"/>
    <n v="219"/>
    <n v="282.51"/>
    <n v="27"/>
    <n v="9"/>
    <n v="2022"/>
  </r>
  <r>
    <d v="2022-09-29T00:00:00"/>
    <s v="P0034"/>
    <x v="10"/>
    <x v="2"/>
    <x v="0"/>
    <n v="0"/>
    <s v="P0013"/>
    <x v="12"/>
    <s v="Category02"/>
    <x v="0"/>
    <n v="112"/>
    <n v="122.08"/>
    <n v="1456"/>
    <n v="1587.04"/>
    <n v="29"/>
    <n v="9"/>
    <n v="2022"/>
  </r>
  <r>
    <d v="2022-10-03T00:00:00"/>
    <s v="P0011"/>
    <x v="3"/>
    <x v="2"/>
    <x v="1"/>
    <n v="0"/>
    <s v="P0014"/>
    <x v="13"/>
    <s v="Category02"/>
    <x v="0"/>
    <n v="112"/>
    <n v="146.72"/>
    <n v="560"/>
    <n v="733.6"/>
    <n v="3"/>
    <n v="10"/>
    <n v="2022"/>
  </r>
  <r>
    <d v="2022-10-04T00:00:00"/>
    <s v="P0007"/>
    <x v="1"/>
    <x v="2"/>
    <x v="0"/>
    <n v="0"/>
    <s v="P0015"/>
    <x v="14"/>
    <s v="Category02"/>
    <x v="3"/>
    <n v="12"/>
    <n v="15.719999999999999"/>
    <n v="180"/>
    <n v="235.79999999999998"/>
    <n v="4"/>
    <n v="10"/>
    <n v="2022"/>
  </r>
  <r>
    <d v="2022-10-06T00:00:00"/>
    <s v="P0035"/>
    <x v="5"/>
    <x v="2"/>
    <x v="0"/>
    <n v="0"/>
    <s v="P0016"/>
    <x v="15"/>
    <s v="Category02"/>
    <x v="3"/>
    <n v="13"/>
    <n v="16.64"/>
    <n v="13"/>
    <n v="16.64"/>
    <n v="6"/>
    <n v="10"/>
    <n v="2022"/>
  </r>
  <r>
    <d v="2022-10-09T00:00:00"/>
    <s v="P0038"/>
    <x v="12"/>
    <x v="1"/>
    <x v="0"/>
    <n v="0"/>
    <s v="P0017"/>
    <x v="16"/>
    <s v="Category02"/>
    <x v="2"/>
    <n v="134"/>
    <n v="156.78"/>
    <n v="1876"/>
    <n v="2194.92"/>
    <n v="9"/>
    <n v="10"/>
    <n v="2022"/>
  </r>
  <r>
    <d v="2022-10-10T00:00:00"/>
    <s v="P0019"/>
    <x v="0"/>
    <x v="2"/>
    <x v="0"/>
    <n v="0"/>
    <s v="P0018"/>
    <x v="17"/>
    <s v="Category02"/>
    <x v="3"/>
    <n v="37"/>
    <n v="49.21"/>
    <n v="333"/>
    <n v="442.89"/>
    <n v="10"/>
    <n v="10"/>
    <n v="2022"/>
  </r>
  <r>
    <d v="2022-10-10T00:00:00"/>
    <s v="P0044"/>
    <x v="4"/>
    <x v="1"/>
    <x v="0"/>
    <n v="0"/>
    <s v="P0019"/>
    <x v="18"/>
    <s v="Category02"/>
    <x v="2"/>
    <n v="150"/>
    <n v="210"/>
    <n v="1800"/>
    <n v="2520"/>
    <n v="10"/>
    <n v="10"/>
    <n v="2022"/>
  </r>
  <r>
    <d v="2022-10-11T00:00:00"/>
    <s v="P0008"/>
    <x v="9"/>
    <x v="2"/>
    <x v="0"/>
    <n v="0"/>
    <s v="P0020"/>
    <x v="19"/>
    <s v="Category03"/>
    <x v="1"/>
    <n v="61"/>
    <n v="76.25"/>
    <n v="610"/>
    <n v="762.5"/>
    <n v="11"/>
    <n v="10"/>
    <n v="2022"/>
  </r>
  <r>
    <d v="2022-10-13T00:00:00"/>
    <s v="P0002"/>
    <x v="1"/>
    <x v="1"/>
    <x v="0"/>
    <n v="0"/>
    <s v="P0021"/>
    <x v="20"/>
    <s v="Category03"/>
    <x v="2"/>
    <n v="126"/>
    <n v="162.54"/>
    <n v="1890"/>
    <n v="2438.1"/>
    <n v="13"/>
    <n v="10"/>
    <n v="2022"/>
  </r>
  <r>
    <d v="2022-10-14T00:00:00"/>
    <s v="P0044"/>
    <x v="1"/>
    <x v="0"/>
    <x v="0"/>
    <n v="0"/>
    <s v="P0022"/>
    <x v="21"/>
    <s v="Category03"/>
    <x v="2"/>
    <n v="121"/>
    <n v="141.57"/>
    <n v="1815"/>
    <n v="2123.5499999999997"/>
    <n v="14"/>
    <n v="10"/>
    <n v="2022"/>
  </r>
  <r>
    <d v="2022-10-15T00:00:00"/>
    <s v="P0015"/>
    <x v="9"/>
    <x v="2"/>
    <x v="1"/>
    <n v="0"/>
    <s v="P0023"/>
    <x v="22"/>
    <s v="Category03"/>
    <x v="2"/>
    <n v="141"/>
    <n v="149.46"/>
    <n v="1410"/>
    <n v="1494.6000000000001"/>
    <n v="15"/>
    <n v="10"/>
    <n v="2022"/>
  </r>
  <r>
    <d v="2022-10-16T00:00:00"/>
    <s v="P0036"/>
    <x v="8"/>
    <x v="1"/>
    <x v="0"/>
    <n v="0"/>
    <s v="P0024"/>
    <x v="23"/>
    <s v="Category03"/>
    <x v="2"/>
    <n v="144"/>
    <n v="156.96"/>
    <n v="432"/>
    <n v="470.88"/>
    <n v="16"/>
    <n v="10"/>
    <n v="2022"/>
  </r>
  <r>
    <d v="2022-10-23T00:00:00"/>
    <s v="P0024"/>
    <x v="12"/>
    <x v="1"/>
    <x v="1"/>
    <n v="0"/>
    <s v="P0025"/>
    <x v="24"/>
    <s v="Category03"/>
    <x v="3"/>
    <n v="7"/>
    <n v="8.33"/>
    <n v="98"/>
    <n v="116.62"/>
    <n v="23"/>
    <n v="10"/>
    <n v="2022"/>
  </r>
  <r>
    <d v="2022-10-30T00:00:00"/>
    <s v="P0042"/>
    <x v="8"/>
    <x v="2"/>
    <x v="1"/>
    <n v="0"/>
    <s v="P0026"/>
    <x v="25"/>
    <s v="Category04"/>
    <x v="3"/>
    <n v="18"/>
    <n v="24.66"/>
    <n v="54"/>
    <n v="73.98"/>
    <n v="30"/>
    <n v="10"/>
    <n v="2022"/>
  </r>
  <r>
    <d v="2022-10-31T00:00:00"/>
    <s v="P0038"/>
    <x v="6"/>
    <x v="2"/>
    <x v="0"/>
    <n v="0"/>
    <s v="P0027"/>
    <x v="26"/>
    <s v="Category04"/>
    <x v="1"/>
    <n v="48"/>
    <n v="57.120000000000005"/>
    <n v="384"/>
    <n v="456.96000000000004"/>
    <n v="31"/>
    <n v="10"/>
    <n v="2022"/>
  </r>
  <r>
    <d v="2022-11-01T00:00:00"/>
    <s v="P0012"/>
    <x v="1"/>
    <x v="0"/>
    <x v="0"/>
    <n v="0"/>
    <s v="P0028"/>
    <x v="27"/>
    <s v="Category04"/>
    <x v="3"/>
    <n v="37"/>
    <n v="41.81"/>
    <n v="555"/>
    <n v="627.15000000000009"/>
    <n v="1"/>
    <n v="11"/>
    <n v="2022"/>
  </r>
  <r>
    <d v="2022-11-02T00:00:00"/>
    <s v="P0015"/>
    <x v="1"/>
    <x v="0"/>
    <x v="1"/>
    <n v="0"/>
    <s v="P0029"/>
    <x v="28"/>
    <s v="Category04"/>
    <x v="1"/>
    <n v="47"/>
    <n v="53.11"/>
    <n v="705"/>
    <n v="796.65"/>
    <n v="2"/>
    <n v="11"/>
    <n v="2022"/>
  </r>
  <r>
    <d v="2022-11-02T00:00:00"/>
    <s v="P0030"/>
    <x v="1"/>
    <x v="2"/>
    <x v="1"/>
    <n v="0"/>
    <s v="P0030"/>
    <x v="29"/>
    <s v="Category04"/>
    <x v="2"/>
    <n v="148"/>
    <n v="201.28"/>
    <n v="2220"/>
    <n v="3019.2"/>
    <n v="2"/>
    <n v="11"/>
    <n v="2022"/>
  </r>
  <r>
    <d v="2022-11-02T00:00:00"/>
    <s v="P0035"/>
    <x v="3"/>
    <x v="2"/>
    <x v="1"/>
    <n v="0"/>
    <s v="P0031"/>
    <x v="30"/>
    <s v="Category04"/>
    <x v="0"/>
    <n v="93"/>
    <n v="104.16"/>
    <n v="465"/>
    <n v="520.79999999999995"/>
    <n v="2"/>
    <n v="11"/>
    <n v="2022"/>
  </r>
  <r>
    <d v="2022-11-03T00:00:00"/>
    <s v="P0020"/>
    <x v="14"/>
    <x v="1"/>
    <x v="0"/>
    <n v="0"/>
    <s v="P0032"/>
    <x v="31"/>
    <s v="Category04"/>
    <x v="0"/>
    <n v="89"/>
    <n v="117.48"/>
    <n v="979"/>
    <n v="1292.28"/>
    <n v="3"/>
    <n v="11"/>
    <n v="2022"/>
  </r>
  <r>
    <d v="2022-11-04T00:00:00"/>
    <s v="P0008"/>
    <x v="9"/>
    <x v="2"/>
    <x v="0"/>
    <n v="0"/>
    <s v="P0033"/>
    <x v="32"/>
    <s v="Category04"/>
    <x v="0"/>
    <n v="95"/>
    <n v="119.7"/>
    <n v="950"/>
    <n v="1197"/>
    <n v="4"/>
    <n v="11"/>
    <n v="2022"/>
  </r>
  <r>
    <d v="2022-11-05T00:00:00"/>
    <s v="P0019"/>
    <x v="1"/>
    <x v="2"/>
    <x v="1"/>
    <n v="0"/>
    <s v="P0034"/>
    <x v="33"/>
    <s v="Category04"/>
    <x v="1"/>
    <n v="55"/>
    <n v="58.3"/>
    <n v="825"/>
    <n v="874.5"/>
    <n v="5"/>
    <n v="11"/>
    <n v="2022"/>
  </r>
  <r>
    <d v="2022-11-06T00:00:00"/>
    <s v="P0043"/>
    <x v="10"/>
    <x v="2"/>
    <x v="1"/>
    <n v="0"/>
    <s v="P0035"/>
    <x v="34"/>
    <s v="Category04"/>
    <x v="3"/>
    <n v="5"/>
    <n v="6.7"/>
    <n v="65"/>
    <n v="87.100000000000009"/>
    <n v="6"/>
    <n v="11"/>
    <n v="2022"/>
  </r>
  <r>
    <d v="2022-11-06T00:00:00"/>
    <s v="P0015"/>
    <x v="10"/>
    <x v="1"/>
    <x v="0"/>
    <n v="0"/>
    <s v="P0036"/>
    <x v="35"/>
    <s v="Category04"/>
    <x v="0"/>
    <n v="90"/>
    <n v="96.3"/>
    <n v="1170"/>
    <n v="1251.8999999999999"/>
    <n v="6"/>
    <n v="11"/>
    <n v="2022"/>
  </r>
  <r>
    <d v="2022-11-06T00:00:00"/>
    <s v="P0042"/>
    <x v="10"/>
    <x v="2"/>
    <x v="1"/>
    <n v="0"/>
    <s v="P0037"/>
    <x v="36"/>
    <s v="Category05"/>
    <x v="0"/>
    <n v="67"/>
    <n v="85.76"/>
    <n v="871"/>
    <n v="1114.8800000000001"/>
    <n v="6"/>
    <n v="11"/>
    <n v="2022"/>
  </r>
  <r>
    <d v="2022-11-07T00:00:00"/>
    <s v="P0040"/>
    <x v="10"/>
    <x v="1"/>
    <x v="1"/>
    <n v="0"/>
    <s v="P0038"/>
    <x v="37"/>
    <s v="Category05"/>
    <x v="0"/>
    <n v="72"/>
    <n v="79.92"/>
    <n v="936"/>
    <n v="1038.96"/>
    <n v="7"/>
    <n v="11"/>
    <n v="2022"/>
  </r>
  <r>
    <d v="2022-11-08T00:00:00"/>
    <s v="P0036"/>
    <x v="14"/>
    <x v="0"/>
    <x v="1"/>
    <n v="0"/>
    <s v="P0039"/>
    <x v="38"/>
    <s v="Category05"/>
    <x v="3"/>
    <n v="37"/>
    <n v="42.55"/>
    <n v="407"/>
    <n v="468.04999999999995"/>
    <n v="8"/>
    <n v="11"/>
    <n v="2022"/>
  </r>
  <r>
    <d v="2022-11-08T00:00:00"/>
    <s v="P0019"/>
    <x v="9"/>
    <x v="0"/>
    <x v="0"/>
    <n v="0"/>
    <s v="P0040"/>
    <x v="39"/>
    <s v="Category05"/>
    <x v="0"/>
    <n v="90"/>
    <n v="115.2"/>
    <n v="900"/>
    <n v="1152"/>
    <n v="8"/>
    <n v="11"/>
    <n v="2022"/>
  </r>
  <r>
    <d v="2022-11-09T00:00:00"/>
    <s v="P0027"/>
    <x v="6"/>
    <x v="1"/>
    <x v="1"/>
    <n v="0"/>
    <s v="P0041"/>
    <x v="40"/>
    <s v="Category05"/>
    <x v="2"/>
    <n v="138"/>
    <n v="173.88"/>
    <n v="1104"/>
    <n v="1391.04"/>
    <n v="9"/>
    <n v="11"/>
    <n v="2022"/>
  </r>
  <r>
    <d v="2022-11-10T00:00:00"/>
    <s v="P0018"/>
    <x v="11"/>
    <x v="2"/>
    <x v="0"/>
    <n v="0"/>
    <s v="P0042"/>
    <x v="41"/>
    <s v="Category05"/>
    <x v="2"/>
    <n v="120"/>
    <n v="162"/>
    <n v="840"/>
    <n v="1134"/>
    <n v="10"/>
    <n v="11"/>
    <n v="2022"/>
  </r>
  <r>
    <d v="2022-11-13T00:00:00"/>
    <s v="P0027"/>
    <x v="9"/>
    <x v="0"/>
    <x v="1"/>
    <n v="0"/>
    <s v="P0043"/>
    <x v="42"/>
    <s v="Category05"/>
    <x v="0"/>
    <n v="67"/>
    <n v="83.08"/>
    <n v="670"/>
    <n v="830.8"/>
    <n v="13"/>
    <n v="11"/>
    <n v="2022"/>
  </r>
  <r>
    <d v="2022-11-14T00:00:00"/>
    <s v="P0002"/>
    <x v="5"/>
    <x v="2"/>
    <x v="1"/>
    <n v="0"/>
    <s v="P0044"/>
    <x v="43"/>
    <s v="Category05"/>
    <x v="0"/>
    <n v="76"/>
    <n v="82.08"/>
    <n v="76"/>
    <n v="82.08"/>
    <n v="14"/>
    <n v="11"/>
    <n v="2022"/>
  </r>
  <r>
    <d v="2022-11-15T00:00:00"/>
    <s v="P0012"/>
    <x v="12"/>
    <x v="2"/>
    <x v="1"/>
    <n v="0"/>
    <s v="P0045"/>
    <x v="44"/>
    <s v="Category05"/>
    <x v="0"/>
    <n v="50"/>
    <n v="62"/>
    <n v="700"/>
    <n v="868"/>
    <n v="15"/>
    <n v="11"/>
    <n v="2022"/>
  </r>
  <r>
    <d v="2022-11-16T00:00:00"/>
    <s v="P0017"/>
    <x v="6"/>
    <x v="1"/>
    <x v="0"/>
    <n v="0"/>
    <s v="P0001"/>
    <x v="0"/>
    <s v="Category01"/>
    <x v="0"/>
    <n v="98"/>
    <n v="103.88"/>
    <n v="784"/>
    <n v="831.04"/>
    <n v="16"/>
    <n v="11"/>
    <n v="2022"/>
  </r>
  <r>
    <d v="2022-11-18T00:00:00"/>
    <s v="P0034"/>
    <x v="6"/>
    <x v="2"/>
    <x v="1"/>
    <n v="0"/>
    <s v="P0002"/>
    <x v="1"/>
    <s v="Category01"/>
    <x v="0"/>
    <n v="105"/>
    <n v="142.80000000000001"/>
    <n v="840"/>
    <n v="1142.4000000000001"/>
    <n v="18"/>
    <n v="11"/>
    <n v="2022"/>
  </r>
  <r>
    <d v="2022-11-21T00:00:00"/>
    <s v="P0020"/>
    <x v="2"/>
    <x v="2"/>
    <x v="1"/>
    <n v="0"/>
    <s v="P0003"/>
    <x v="2"/>
    <s v="Category01"/>
    <x v="0"/>
    <n v="71"/>
    <n v="80.94"/>
    <n v="426"/>
    <n v="485.64"/>
    <n v="21"/>
    <n v="11"/>
    <n v="2022"/>
  </r>
  <r>
    <d v="2022-11-23T00:00:00"/>
    <s v="P0036"/>
    <x v="4"/>
    <x v="1"/>
    <x v="0"/>
    <n v="0"/>
    <s v="P0004"/>
    <x v="3"/>
    <s v="Category01"/>
    <x v="1"/>
    <n v="44"/>
    <n v="48.84"/>
    <n v="528"/>
    <n v="586.08000000000004"/>
    <n v="23"/>
    <n v="11"/>
    <n v="2022"/>
  </r>
  <r>
    <d v="2022-11-25T00:00:00"/>
    <s v="P0004"/>
    <x v="3"/>
    <x v="2"/>
    <x v="1"/>
    <n v="0"/>
    <s v="P0005"/>
    <x v="4"/>
    <s v="Category01"/>
    <x v="2"/>
    <n v="133"/>
    <n v="155.61000000000001"/>
    <n v="665"/>
    <n v="778.05000000000007"/>
    <n v="25"/>
    <n v="11"/>
    <n v="2022"/>
  </r>
  <r>
    <d v="2022-11-26T00:00:00"/>
    <s v="P0032"/>
    <x v="3"/>
    <x v="2"/>
    <x v="0"/>
    <n v="0"/>
    <s v="P0006"/>
    <x v="5"/>
    <s v="Category01"/>
    <x v="0"/>
    <n v="75"/>
    <n v="85.5"/>
    <n v="375"/>
    <n v="427.5"/>
    <n v="26"/>
    <n v="11"/>
    <n v="2022"/>
  </r>
  <r>
    <d v="2022-11-27T00:00:00"/>
    <s v="P0034"/>
    <x v="1"/>
    <x v="2"/>
    <x v="0"/>
    <n v="0"/>
    <s v="P0007"/>
    <x v="6"/>
    <s v="Category01"/>
    <x v="1"/>
    <n v="43"/>
    <n v="47.730000000000004"/>
    <n v="645"/>
    <n v="715.95"/>
    <n v="27"/>
    <n v="11"/>
    <n v="2022"/>
  </r>
  <r>
    <d v="2022-11-28T00:00:00"/>
    <s v="P0031"/>
    <x v="6"/>
    <x v="2"/>
    <x v="1"/>
    <n v="0"/>
    <s v="P0008"/>
    <x v="7"/>
    <s v="Category01"/>
    <x v="0"/>
    <n v="83"/>
    <n v="94.62"/>
    <n v="664"/>
    <n v="756.96"/>
    <n v="28"/>
    <n v="11"/>
    <n v="2022"/>
  </r>
  <r>
    <d v="2022-11-30T00:00:00"/>
    <s v="P0015"/>
    <x v="13"/>
    <x v="2"/>
    <x v="0"/>
    <n v="0"/>
    <s v="P0009"/>
    <x v="8"/>
    <s v="Category01"/>
    <x v="3"/>
    <n v="6"/>
    <n v="7.8599999999999994"/>
    <n v="12"/>
    <n v="15.719999999999999"/>
    <n v="30"/>
    <n v="11"/>
    <n v="2022"/>
  </r>
  <r>
    <d v="2022-12-03T00:00:00"/>
    <s v="P0028"/>
    <x v="3"/>
    <x v="0"/>
    <x v="1"/>
    <n v="0"/>
    <s v="P0010"/>
    <x v="9"/>
    <s v="Category02"/>
    <x v="2"/>
    <n v="148"/>
    <n v="164.28"/>
    <n v="740"/>
    <n v="821.4"/>
    <n v="3"/>
    <n v="12"/>
    <n v="2022"/>
  </r>
  <r>
    <d v="2022-12-04T00:00:00"/>
    <s v="P0026"/>
    <x v="9"/>
    <x v="2"/>
    <x v="1"/>
    <n v="0"/>
    <s v="P0011"/>
    <x v="10"/>
    <s v="Category02"/>
    <x v="1"/>
    <n v="44"/>
    <n v="48.4"/>
    <n v="440"/>
    <n v="484"/>
    <n v="4"/>
    <n v="12"/>
    <n v="2022"/>
  </r>
  <r>
    <d v="2022-12-04T00:00:00"/>
    <s v="P0044"/>
    <x v="1"/>
    <x v="2"/>
    <x v="1"/>
    <n v="0"/>
    <s v="P0012"/>
    <x v="11"/>
    <s v="Category02"/>
    <x v="0"/>
    <n v="73"/>
    <n v="94.17"/>
    <n v="1095"/>
    <n v="1412.55"/>
    <n v="4"/>
    <n v="12"/>
    <n v="2022"/>
  </r>
  <r>
    <d v="2022-12-07T00:00:00"/>
    <s v="P0038"/>
    <x v="4"/>
    <x v="2"/>
    <x v="1"/>
    <n v="0"/>
    <s v="P0013"/>
    <x v="12"/>
    <s v="Category02"/>
    <x v="0"/>
    <n v="112"/>
    <n v="122.08"/>
    <n v="1344"/>
    <n v="1464.96"/>
    <n v="7"/>
    <n v="12"/>
    <n v="2022"/>
  </r>
  <r>
    <d v="2022-12-07T00:00:00"/>
    <s v="P0016"/>
    <x v="10"/>
    <x v="2"/>
    <x v="0"/>
    <n v="0"/>
    <s v="P0014"/>
    <x v="13"/>
    <s v="Category02"/>
    <x v="0"/>
    <n v="112"/>
    <n v="146.72"/>
    <n v="1456"/>
    <n v="1907.36"/>
    <n v="7"/>
    <n v="12"/>
    <n v="2022"/>
  </r>
  <r>
    <d v="2022-12-07T00:00:00"/>
    <s v="P0038"/>
    <x v="3"/>
    <x v="2"/>
    <x v="1"/>
    <n v="0"/>
    <s v="P0015"/>
    <x v="14"/>
    <s v="Category02"/>
    <x v="3"/>
    <n v="12"/>
    <n v="15.719999999999999"/>
    <n v="60"/>
    <n v="78.599999999999994"/>
    <n v="7"/>
    <n v="12"/>
    <n v="2022"/>
  </r>
  <r>
    <d v="2022-12-11T00:00:00"/>
    <s v="P0027"/>
    <x v="3"/>
    <x v="2"/>
    <x v="0"/>
    <n v="0"/>
    <s v="P0016"/>
    <x v="15"/>
    <s v="Category02"/>
    <x v="3"/>
    <n v="13"/>
    <n v="16.64"/>
    <n v="65"/>
    <n v="83.2"/>
    <n v="11"/>
    <n v="12"/>
    <n v="2022"/>
  </r>
  <r>
    <d v="2022-12-11T00:00:00"/>
    <s v="P0013"/>
    <x v="0"/>
    <x v="0"/>
    <x v="0"/>
    <n v="0"/>
    <s v="P0017"/>
    <x v="16"/>
    <s v="Category02"/>
    <x v="2"/>
    <n v="134"/>
    <n v="156.78"/>
    <n v="1206"/>
    <n v="1411.02"/>
    <n v="11"/>
    <n v="12"/>
    <n v="2022"/>
  </r>
  <r>
    <d v="2022-12-11T00:00:00"/>
    <s v="P0014"/>
    <x v="9"/>
    <x v="1"/>
    <x v="1"/>
    <n v="0"/>
    <s v="P0018"/>
    <x v="17"/>
    <s v="Category02"/>
    <x v="3"/>
    <n v="37"/>
    <n v="49.21"/>
    <n v="370"/>
    <n v="492.1"/>
    <n v="11"/>
    <n v="12"/>
    <n v="2022"/>
  </r>
  <r>
    <d v="2022-12-12T00:00:00"/>
    <s v="P0030"/>
    <x v="0"/>
    <x v="0"/>
    <x v="1"/>
    <n v="0"/>
    <s v="P0019"/>
    <x v="18"/>
    <s v="Category02"/>
    <x v="2"/>
    <n v="150"/>
    <n v="210"/>
    <n v="1350"/>
    <n v="1890"/>
    <n v="12"/>
    <n v="12"/>
    <n v="2022"/>
  </r>
  <r>
    <d v="2022-12-12T00:00:00"/>
    <s v="P0041"/>
    <x v="9"/>
    <x v="0"/>
    <x v="0"/>
    <n v="0"/>
    <s v="P0020"/>
    <x v="19"/>
    <s v="Category03"/>
    <x v="1"/>
    <n v="61"/>
    <n v="76.25"/>
    <n v="610"/>
    <n v="762.5"/>
    <n v="12"/>
    <n v="12"/>
    <n v="2022"/>
  </r>
  <r>
    <d v="2022-12-14T00:00:00"/>
    <s v="P0005"/>
    <x v="7"/>
    <x v="2"/>
    <x v="1"/>
    <n v="0"/>
    <s v="P0021"/>
    <x v="20"/>
    <s v="Category03"/>
    <x v="2"/>
    <n v="126"/>
    <n v="162.54"/>
    <n v="504"/>
    <n v="650.16"/>
    <n v="14"/>
    <n v="12"/>
    <n v="2022"/>
  </r>
  <r>
    <d v="2022-12-15T00:00:00"/>
    <s v="P0009"/>
    <x v="10"/>
    <x v="2"/>
    <x v="0"/>
    <n v="0"/>
    <s v="P0022"/>
    <x v="21"/>
    <s v="Category03"/>
    <x v="2"/>
    <n v="121"/>
    <n v="141.57"/>
    <n v="1573"/>
    <n v="1840.4099999999999"/>
    <n v="15"/>
    <n v="12"/>
    <n v="2022"/>
  </r>
  <r>
    <d v="2022-12-19T00:00:00"/>
    <s v="P0044"/>
    <x v="11"/>
    <x v="2"/>
    <x v="0"/>
    <n v="0"/>
    <s v="P0023"/>
    <x v="22"/>
    <s v="Category03"/>
    <x v="2"/>
    <n v="141"/>
    <n v="149.46"/>
    <n v="987"/>
    <n v="1046.22"/>
    <n v="19"/>
    <n v="12"/>
    <n v="2022"/>
  </r>
  <r>
    <d v="2022-12-19T00:00:00"/>
    <s v="P0011"/>
    <x v="12"/>
    <x v="2"/>
    <x v="1"/>
    <n v="0"/>
    <s v="P0024"/>
    <x v="23"/>
    <s v="Category03"/>
    <x v="2"/>
    <n v="144"/>
    <n v="156.96"/>
    <n v="2016"/>
    <n v="2197.44"/>
    <n v="19"/>
    <n v="12"/>
    <n v="2022"/>
  </r>
  <r>
    <d v="2022-12-19T00:00:00"/>
    <s v="P0009"/>
    <x v="14"/>
    <x v="1"/>
    <x v="0"/>
    <n v="0"/>
    <s v="P0025"/>
    <x v="24"/>
    <s v="Category03"/>
    <x v="3"/>
    <n v="7"/>
    <n v="8.33"/>
    <n v="77"/>
    <n v="91.63"/>
    <n v="19"/>
    <n v="12"/>
    <n v="2022"/>
  </r>
  <r>
    <d v="2022-12-21T00:00:00"/>
    <s v="P0006"/>
    <x v="9"/>
    <x v="2"/>
    <x v="0"/>
    <n v="0"/>
    <s v="P0026"/>
    <x v="25"/>
    <s v="Category04"/>
    <x v="3"/>
    <n v="18"/>
    <n v="24.66"/>
    <n v="180"/>
    <n v="246.6"/>
    <n v="21"/>
    <n v="12"/>
    <n v="2022"/>
  </r>
  <r>
    <d v="2022-12-29T00:00:00"/>
    <s v="P0008"/>
    <x v="1"/>
    <x v="2"/>
    <x v="0"/>
    <n v="0"/>
    <s v="P0027"/>
    <x v="26"/>
    <s v="Category04"/>
    <x v="1"/>
    <n v="48"/>
    <n v="57.120000000000005"/>
    <n v="720"/>
    <n v="856.80000000000007"/>
    <n v="29"/>
    <n v="12"/>
    <n v="2022"/>
  </r>
  <r>
    <d v="2022-12-29T00:00:00"/>
    <s v="P0042"/>
    <x v="5"/>
    <x v="0"/>
    <x v="1"/>
    <n v="0"/>
    <s v="P0028"/>
    <x v="27"/>
    <s v="Category04"/>
    <x v="3"/>
    <n v="37"/>
    <n v="41.81"/>
    <n v="37"/>
    <n v="41.81"/>
    <n v="29"/>
    <n v="12"/>
    <n v="2022"/>
  </r>
  <r>
    <d v="2022-12-30T00:00:00"/>
    <s v="P0041"/>
    <x v="12"/>
    <x v="2"/>
    <x v="0"/>
    <n v="0"/>
    <s v="P0029"/>
    <x v="28"/>
    <s v="Category04"/>
    <x v="1"/>
    <n v="47"/>
    <n v="53.11"/>
    <n v="658"/>
    <n v="743.54"/>
    <n v="30"/>
    <n v="12"/>
    <n v="2022"/>
  </r>
  <r>
    <d v="2022-12-31T00:00:00"/>
    <s v="P0033"/>
    <x v="4"/>
    <x v="1"/>
    <x v="0"/>
    <n v="0"/>
    <s v="P0030"/>
    <x v="29"/>
    <s v="Category04"/>
    <x v="2"/>
    <n v="148"/>
    <n v="201.28"/>
    <n v="1776"/>
    <n v="2415.36"/>
    <n v="31"/>
    <n v="12"/>
    <n v="2022"/>
  </r>
  <r>
    <d v="2022-12-31T00:00:00"/>
    <s v="P0011"/>
    <x v="2"/>
    <x v="1"/>
    <x v="0"/>
    <n v="0"/>
    <s v="P0031"/>
    <x v="30"/>
    <s v="Category04"/>
    <x v="0"/>
    <n v="93"/>
    <n v="104.16"/>
    <n v="558"/>
    <n v="624.96"/>
    <n v="31"/>
    <n v="12"/>
    <n v="2022"/>
  </r>
  <r>
    <d v="2022-12-31T00:00:00"/>
    <s v="P0011"/>
    <x v="8"/>
    <x v="0"/>
    <x v="1"/>
    <n v="0"/>
    <s v="P0032"/>
    <x v="31"/>
    <s v="Category04"/>
    <x v="0"/>
    <n v="89"/>
    <n v="117.48"/>
    <n v="267"/>
    <n v="352.44"/>
    <n v="31"/>
    <n v="12"/>
    <n v="20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7">
  <r>
    <x v="0"/>
    <s v="Kg"/>
    <n v="98"/>
    <n v="103.88"/>
    <n v="882"/>
    <n v="934.92"/>
    <n v="1"/>
    <n v="1"/>
    <n v="2021"/>
  </r>
  <r>
    <x v="0"/>
    <s v="Kg"/>
    <n v="105"/>
    <n v="142.80000000000001"/>
    <n v="1575"/>
    <n v="2142"/>
    <n v="2"/>
    <n v="1"/>
    <n v="2021"/>
  </r>
  <r>
    <x v="0"/>
    <s v="Kg"/>
    <n v="71"/>
    <n v="80.94"/>
    <n v="426"/>
    <n v="485.64"/>
    <n v="2"/>
    <n v="1"/>
    <n v="2021"/>
  </r>
  <r>
    <x v="0"/>
    <s v="Lt"/>
    <n v="44"/>
    <n v="48.84"/>
    <n v="220"/>
    <n v="244.20000000000002"/>
    <n v="3"/>
    <n v="1"/>
    <n v="2021"/>
  </r>
  <r>
    <x v="0"/>
    <s v="Ft"/>
    <n v="133"/>
    <n v="155.61000000000001"/>
    <n v="1596"/>
    <n v="1867.3200000000002"/>
    <n v="4"/>
    <n v="1"/>
    <n v="2021"/>
  </r>
  <r>
    <x v="0"/>
    <s v="Kg"/>
    <n v="75"/>
    <n v="85.5"/>
    <n v="75"/>
    <n v="85.5"/>
    <n v="9"/>
    <n v="1"/>
    <n v="2021"/>
  </r>
  <r>
    <x v="0"/>
    <s v="Lt"/>
    <n v="43"/>
    <n v="47.730000000000004"/>
    <n v="344"/>
    <n v="381.84000000000003"/>
    <n v="9"/>
    <n v="1"/>
    <n v="2021"/>
  </r>
  <r>
    <x v="0"/>
    <s v="Kg"/>
    <n v="83"/>
    <n v="94.62"/>
    <n v="332"/>
    <n v="378.48"/>
    <n v="9"/>
    <n v="1"/>
    <n v="2021"/>
  </r>
  <r>
    <x v="0"/>
    <s v="No."/>
    <n v="6"/>
    <n v="7.8599999999999994"/>
    <n v="18"/>
    <n v="23.58"/>
    <n v="11"/>
    <n v="1"/>
    <n v="2021"/>
  </r>
  <r>
    <x v="1"/>
    <s v="Ft"/>
    <n v="148"/>
    <n v="164.28"/>
    <n v="592"/>
    <n v="657.12"/>
    <n v="11"/>
    <n v="1"/>
    <n v="2021"/>
  </r>
  <r>
    <x v="1"/>
    <s v="Lt"/>
    <n v="44"/>
    <n v="48.4"/>
    <n v="176"/>
    <n v="193.6"/>
    <n v="11"/>
    <n v="1"/>
    <n v="2021"/>
  </r>
  <r>
    <x v="1"/>
    <s v="Kg"/>
    <n v="73"/>
    <n v="94.17"/>
    <n v="730"/>
    <n v="941.7"/>
    <n v="12"/>
    <n v="1"/>
    <n v="2021"/>
  </r>
  <r>
    <x v="1"/>
    <s v="Kg"/>
    <n v="112"/>
    <n v="122.08"/>
    <n v="1456"/>
    <n v="1587.04"/>
    <n v="18"/>
    <n v="1"/>
    <n v="2021"/>
  </r>
  <r>
    <x v="1"/>
    <s v="Kg"/>
    <n v="112"/>
    <n v="146.72"/>
    <n v="336"/>
    <n v="440.15999999999997"/>
    <n v="18"/>
    <n v="1"/>
    <n v="2021"/>
  </r>
  <r>
    <x v="1"/>
    <s v="No."/>
    <n v="12"/>
    <n v="15.719999999999999"/>
    <n v="72"/>
    <n v="94.32"/>
    <n v="19"/>
    <n v="1"/>
    <n v="2021"/>
  </r>
  <r>
    <x v="1"/>
    <s v="No."/>
    <n v="13"/>
    <n v="16.64"/>
    <n v="52"/>
    <n v="66.56"/>
    <n v="20"/>
    <n v="1"/>
    <n v="2021"/>
  </r>
  <r>
    <x v="1"/>
    <s v="Ft"/>
    <n v="134"/>
    <n v="156.78"/>
    <n v="536"/>
    <n v="627.12"/>
    <n v="20"/>
    <n v="1"/>
    <n v="2021"/>
  </r>
  <r>
    <x v="1"/>
    <s v="No."/>
    <n v="37"/>
    <n v="49.21"/>
    <n v="555"/>
    <n v="738.15"/>
    <n v="21"/>
    <n v="1"/>
    <n v="2021"/>
  </r>
  <r>
    <x v="1"/>
    <s v="Ft"/>
    <n v="150"/>
    <n v="210"/>
    <n v="1350"/>
    <n v="1890"/>
    <n v="21"/>
    <n v="1"/>
    <n v="2021"/>
  </r>
  <r>
    <x v="2"/>
    <s v="Lt"/>
    <n v="61"/>
    <n v="76.25"/>
    <n v="366"/>
    <n v="457.5"/>
    <n v="21"/>
    <n v="1"/>
    <n v="2021"/>
  </r>
  <r>
    <x v="2"/>
    <s v="Ft"/>
    <n v="126"/>
    <n v="162.54"/>
    <n v="756"/>
    <n v="975.24"/>
    <n v="25"/>
    <n v="1"/>
    <n v="2021"/>
  </r>
  <r>
    <x v="2"/>
    <s v="Ft"/>
    <n v="121"/>
    <n v="141.57"/>
    <n v="847"/>
    <n v="990.99"/>
    <n v="25"/>
    <n v="1"/>
    <n v="2021"/>
  </r>
  <r>
    <x v="2"/>
    <s v="Ft"/>
    <n v="141"/>
    <n v="149.46"/>
    <n v="1974"/>
    <n v="2092.44"/>
    <n v="25"/>
    <n v="1"/>
    <n v="2021"/>
  </r>
  <r>
    <x v="2"/>
    <s v="Ft"/>
    <n v="144"/>
    <n v="156.96"/>
    <n v="1296"/>
    <n v="1412.64"/>
    <n v="26"/>
    <n v="1"/>
    <n v="2021"/>
  </r>
  <r>
    <x v="2"/>
    <s v="No."/>
    <n v="7"/>
    <n v="8.33"/>
    <n v="49"/>
    <n v="58.31"/>
    <n v="26"/>
    <n v="1"/>
    <n v="2021"/>
  </r>
  <r>
    <x v="3"/>
    <s v="No."/>
    <n v="18"/>
    <n v="24.66"/>
    <n v="126"/>
    <n v="172.62"/>
    <n v="26"/>
    <n v="1"/>
    <n v="2021"/>
  </r>
  <r>
    <x v="3"/>
    <s v="Lt"/>
    <n v="48"/>
    <n v="57.120000000000005"/>
    <n v="336"/>
    <n v="399.84000000000003"/>
    <n v="27"/>
    <n v="1"/>
    <n v="2021"/>
  </r>
  <r>
    <x v="3"/>
    <s v="No."/>
    <n v="37"/>
    <n v="41.81"/>
    <n v="111"/>
    <n v="125.43"/>
    <n v="27"/>
    <n v="1"/>
    <n v="2021"/>
  </r>
  <r>
    <x v="3"/>
    <s v="Lt"/>
    <n v="47"/>
    <n v="53.11"/>
    <n v="470"/>
    <n v="531.1"/>
    <n v="28"/>
    <n v="1"/>
    <n v="2021"/>
  </r>
  <r>
    <x v="3"/>
    <s v="Ft"/>
    <n v="148"/>
    <n v="201.28"/>
    <n v="296"/>
    <n v="402.56"/>
    <n v="28"/>
    <n v="1"/>
    <n v="2021"/>
  </r>
  <r>
    <x v="3"/>
    <s v="Kg"/>
    <n v="93"/>
    <n v="104.16"/>
    <n v="651"/>
    <n v="729.12"/>
    <n v="2"/>
    <n v="2"/>
    <n v="2021"/>
  </r>
  <r>
    <x v="3"/>
    <s v="Kg"/>
    <n v="89"/>
    <n v="117.48"/>
    <n v="1157"/>
    <n v="1527.24"/>
    <n v="3"/>
    <n v="2"/>
    <n v="2021"/>
  </r>
  <r>
    <x v="3"/>
    <s v="Kg"/>
    <n v="95"/>
    <n v="119.7"/>
    <n v="190"/>
    <n v="239.4"/>
    <n v="3"/>
    <n v="2"/>
    <n v="2021"/>
  </r>
  <r>
    <x v="3"/>
    <s v="Lt"/>
    <n v="55"/>
    <n v="58.3"/>
    <n v="220"/>
    <n v="233.2"/>
    <n v="4"/>
    <n v="2"/>
    <n v="2021"/>
  </r>
  <r>
    <x v="3"/>
    <s v="No."/>
    <n v="5"/>
    <n v="6.7"/>
    <n v="35"/>
    <n v="46.9"/>
    <n v="5"/>
    <n v="2"/>
    <n v="2021"/>
  </r>
  <r>
    <x v="3"/>
    <s v="Kg"/>
    <n v="90"/>
    <n v="96.3"/>
    <n v="90"/>
    <n v="96.3"/>
    <n v="5"/>
    <n v="2"/>
    <n v="2021"/>
  </r>
  <r>
    <x v="4"/>
    <s v="Kg"/>
    <n v="67"/>
    <n v="85.76"/>
    <n v="603"/>
    <n v="771.84"/>
    <n v="5"/>
    <n v="2"/>
    <n v="2021"/>
  </r>
  <r>
    <x v="4"/>
    <s v="Kg"/>
    <n v="72"/>
    <n v="79.92"/>
    <n v="72"/>
    <n v="79.92"/>
    <n v="6"/>
    <n v="2"/>
    <n v="2021"/>
  </r>
  <r>
    <x v="4"/>
    <s v="No."/>
    <n v="37"/>
    <n v="42.55"/>
    <n v="518"/>
    <n v="595.69999999999993"/>
    <n v="9"/>
    <n v="2"/>
    <n v="2021"/>
  </r>
  <r>
    <x v="4"/>
    <s v="Kg"/>
    <n v="90"/>
    <n v="115.2"/>
    <n v="630"/>
    <n v="806.4"/>
    <n v="12"/>
    <n v="2"/>
    <n v="2021"/>
  </r>
  <r>
    <x v="4"/>
    <s v="Ft"/>
    <n v="138"/>
    <n v="173.88"/>
    <n v="1242"/>
    <n v="1564.92"/>
    <n v="12"/>
    <n v="2"/>
    <n v="2021"/>
  </r>
  <r>
    <x v="4"/>
    <s v="Ft"/>
    <n v="120"/>
    <n v="162"/>
    <n v="480"/>
    <n v="648"/>
    <n v="15"/>
    <n v="2"/>
    <n v="2021"/>
  </r>
  <r>
    <x v="4"/>
    <s v="Kg"/>
    <n v="67"/>
    <n v="83.08"/>
    <n v="402"/>
    <n v="498.48"/>
    <n v="18"/>
    <n v="2"/>
    <n v="2021"/>
  </r>
  <r>
    <x v="4"/>
    <s v="Kg"/>
    <n v="76"/>
    <n v="82.08"/>
    <n v="836"/>
    <n v="902.88"/>
    <n v="20"/>
    <n v="2"/>
    <n v="2021"/>
  </r>
  <r>
    <x v="4"/>
    <s v="Kg"/>
    <n v="50"/>
    <n v="62"/>
    <n v="250"/>
    <n v="310"/>
    <n v="22"/>
    <n v="2"/>
    <n v="2021"/>
  </r>
  <r>
    <x v="0"/>
    <s v="Kg"/>
    <n v="98"/>
    <n v="103.88"/>
    <n v="294"/>
    <n v="311.64"/>
    <n v="23"/>
    <n v="2"/>
    <n v="2021"/>
  </r>
  <r>
    <x v="0"/>
    <s v="Kg"/>
    <n v="105"/>
    <n v="142.80000000000001"/>
    <n v="210"/>
    <n v="285.60000000000002"/>
    <n v="23"/>
    <n v="2"/>
    <n v="2021"/>
  </r>
  <r>
    <x v="0"/>
    <s v="Kg"/>
    <n v="71"/>
    <n v="80.94"/>
    <n v="284"/>
    <n v="323.76"/>
    <n v="25"/>
    <n v="2"/>
    <n v="2021"/>
  </r>
  <r>
    <x v="0"/>
    <s v="Lt"/>
    <n v="44"/>
    <n v="48.84"/>
    <n v="484"/>
    <n v="537.24"/>
    <n v="25"/>
    <n v="2"/>
    <n v="2021"/>
  </r>
  <r>
    <x v="0"/>
    <s v="Ft"/>
    <n v="133"/>
    <n v="155.61000000000001"/>
    <n v="266"/>
    <n v="311.22000000000003"/>
    <n v="25"/>
    <n v="2"/>
    <n v="2021"/>
  </r>
  <r>
    <x v="0"/>
    <s v="Kg"/>
    <n v="75"/>
    <n v="85.5"/>
    <n v="825"/>
    <n v="940.5"/>
    <n v="27"/>
    <n v="2"/>
    <n v="2021"/>
  </r>
  <r>
    <x v="0"/>
    <s v="Lt"/>
    <n v="43"/>
    <n v="47.730000000000004"/>
    <n v="43"/>
    <n v="47.730000000000004"/>
    <n v="3"/>
    <n v="3"/>
    <n v="2021"/>
  </r>
  <r>
    <x v="0"/>
    <s v="Kg"/>
    <n v="83"/>
    <n v="94.62"/>
    <n v="747"/>
    <n v="851.58"/>
    <n v="7"/>
    <n v="3"/>
    <n v="2021"/>
  </r>
  <r>
    <x v="0"/>
    <s v="No."/>
    <n v="6"/>
    <n v="7.8599999999999994"/>
    <n v="36"/>
    <n v="47.16"/>
    <n v="8"/>
    <n v="3"/>
    <n v="2021"/>
  </r>
  <r>
    <x v="1"/>
    <s v="Ft"/>
    <n v="148"/>
    <n v="164.28"/>
    <n v="1332"/>
    <n v="1478.52"/>
    <n v="8"/>
    <n v="3"/>
    <n v="2021"/>
  </r>
  <r>
    <x v="1"/>
    <s v="Lt"/>
    <n v="44"/>
    <n v="48.4"/>
    <n v="264"/>
    <n v="290.39999999999998"/>
    <n v="9"/>
    <n v="3"/>
    <n v="2021"/>
  </r>
  <r>
    <x v="1"/>
    <s v="Kg"/>
    <n v="73"/>
    <n v="94.17"/>
    <n v="803"/>
    <n v="1035.8700000000001"/>
    <n v="11"/>
    <n v="3"/>
    <n v="2021"/>
  </r>
  <r>
    <x v="1"/>
    <s v="Kg"/>
    <n v="112"/>
    <n v="122.08"/>
    <n v="1120"/>
    <n v="1220.8"/>
    <n v="13"/>
    <n v="3"/>
    <n v="2021"/>
  </r>
  <r>
    <x v="1"/>
    <s v="Kg"/>
    <n v="112"/>
    <n v="146.72"/>
    <n v="1232"/>
    <n v="1613.92"/>
    <n v="15"/>
    <n v="3"/>
    <n v="2021"/>
  </r>
  <r>
    <x v="1"/>
    <s v="No."/>
    <n v="12"/>
    <n v="15.719999999999999"/>
    <n v="168"/>
    <n v="220.07999999999998"/>
    <n v="16"/>
    <n v="3"/>
    <n v="2021"/>
  </r>
  <r>
    <x v="1"/>
    <s v="No."/>
    <n v="13"/>
    <n v="16.64"/>
    <n v="104"/>
    <n v="133.12"/>
    <n v="18"/>
    <n v="3"/>
    <n v="2021"/>
  </r>
  <r>
    <x v="1"/>
    <s v="Ft"/>
    <n v="134"/>
    <n v="156.78"/>
    <n v="1206"/>
    <n v="1411.02"/>
    <n v="19"/>
    <n v="3"/>
    <n v="2021"/>
  </r>
  <r>
    <x v="1"/>
    <s v="No."/>
    <n v="37"/>
    <n v="49.21"/>
    <n v="481"/>
    <n v="639.73"/>
    <n v="21"/>
    <n v="3"/>
    <n v="2021"/>
  </r>
  <r>
    <x v="1"/>
    <s v="Ft"/>
    <n v="150"/>
    <n v="210"/>
    <n v="1050"/>
    <n v="1470"/>
    <n v="21"/>
    <n v="3"/>
    <n v="2021"/>
  </r>
  <r>
    <x v="2"/>
    <s v="Lt"/>
    <n v="61"/>
    <n v="76.25"/>
    <n v="488"/>
    <n v="610"/>
    <n v="22"/>
    <n v="3"/>
    <n v="2021"/>
  </r>
  <r>
    <x v="2"/>
    <s v="Ft"/>
    <n v="126"/>
    <n v="162.54"/>
    <n v="504"/>
    <n v="650.16"/>
    <n v="22"/>
    <n v="3"/>
    <n v="2021"/>
  </r>
  <r>
    <x v="2"/>
    <s v="Ft"/>
    <n v="121"/>
    <n v="141.57"/>
    <n v="1694"/>
    <n v="1981.98"/>
    <n v="25"/>
    <n v="3"/>
    <n v="2021"/>
  </r>
  <r>
    <x v="2"/>
    <s v="Ft"/>
    <n v="141"/>
    <n v="149.46"/>
    <n v="564"/>
    <n v="597.84"/>
    <n v="25"/>
    <n v="3"/>
    <n v="2021"/>
  </r>
  <r>
    <x v="2"/>
    <s v="Ft"/>
    <n v="144"/>
    <n v="156.96"/>
    <n v="1152"/>
    <n v="1255.68"/>
    <n v="25"/>
    <n v="3"/>
    <n v="2021"/>
  </r>
  <r>
    <x v="2"/>
    <s v="No."/>
    <n v="7"/>
    <n v="8.33"/>
    <n v="14"/>
    <n v="16.66"/>
    <n v="25"/>
    <n v="3"/>
    <n v="2021"/>
  </r>
  <r>
    <x v="3"/>
    <s v="No."/>
    <n v="18"/>
    <n v="24.66"/>
    <n v="72"/>
    <n v="98.64"/>
    <n v="26"/>
    <n v="3"/>
    <n v="2021"/>
  </r>
  <r>
    <x v="3"/>
    <s v="Lt"/>
    <n v="48"/>
    <n v="57.120000000000005"/>
    <n v="48"/>
    <n v="57.120000000000005"/>
    <n v="26"/>
    <n v="3"/>
    <n v="2021"/>
  </r>
  <r>
    <x v="3"/>
    <s v="No."/>
    <n v="37"/>
    <n v="41.81"/>
    <n v="333"/>
    <n v="376.29"/>
    <n v="26"/>
    <n v="3"/>
    <n v="2021"/>
  </r>
  <r>
    <x v="3"/>
    <s v="Lt"/>
    <n v="47"/>
    <n v="53.11"/>
    <n v="141"/>
    <n v="159.32999999999998"/>
    <n v="27"/>
    <n v="3"/>
    <n v="2021"/>
  </r>
  <r>
    <x v="3"/>
    <s v="Ft"/>
    <n v="148"/>
    <n v="201.28"/>
    <n v="1184"/>
    <n v="1610.24"/>
    <n v="28"/>
    <n v="3"/>
    <n v="2021"/>
  </r>
  <r>
    <x v="3"/>
    <s v="Kg"/>
    <n v="93"/>
    <n v="104.16"/>
    <n v="93"/>
    <n v="104.16"/>
    <n v="30"/>
    <n v="3"/>
    <n v="2021"/>
  </r>
  <r>
    <x v="3"/>
    <s v="Kg"/>
    <n v="89"/>
    <n v="117.48"/>
    <n v="267"/>
    <n v="352.44"/>
    <n v="31"/>
    <n v="3"/>
    <n v="2021"/>
  </r>
  <r>
    <x v="3"/>
    <s v="Kg"/>
    <n v="95"/>
    <n v="119.7"/>
    <n v="380"/>
    <n v="478.8"/>
    <n v="4"/>
    <n v="4"/>
    <n v="2021"/>
  </r>
  <r>
    <x v="3"/>
    <s v="Lt"/>
    <n v="55"/>
    <n v="58.3"/>
    <n v="495"/>
    <n v="524.69999999999993"/>
    <n v="4"/>
    <n v="4"/>
    <n v="2021"/>
  </r>
  <r>
    <x v="3"/>
    <s v="No."/>
    <n v="5"/>
    <n v="6.7"/>
    <n v="75"/>
    <n v="100.5"/>
    <n v="5"/>
    <n v="4"/>
    <n v="2021"/>
  </r>
  <r>
    <x v="3"/>
    <s v="Kg"/>
    <n v="90"/>
    <n v="96.3"/>
    <n v="270"/>
    <n v="288.89999999999998"/>
    <n v="9"/>
    <n v="4"/>
    <n v="2021"/>
  </r>
  <r>
    <x v="4"/>
    <s v="Kg"/>
    <n v="67"/>
    <n v="85.76"/>
    <n v="938"/>
    <n v="1200.6400000000001"/>
    <n v="10"/>
    <n v="4"/>
    <n v="2021"/>
  </r>
  <r>
    <x v="4"/>
    <s v="Kg"/>
    <n v="72"/>
    <n v="79.92"/>
    <n v="216"/>
    <n v="239.76"/>
    <n v="12"/>
    <n v="4"/>
    <n v="2021"/>
  </r>
  <r>
    <x v="4"/>
    <s v="No."/>
    <n v="37"/>
    <n v="42.55"/>
    <n v="148"/>
    <n v="170.2"/>
    <n v="12"/>
    <n v="4"/>
    <n v="2021"/>
  </r>
  <r>
    <x v="4"/>
    <s v="Kg"/>
    <n v="90"/>
    <n v="115.2"/>
    <n v="810"/>
    <n v="1036.8"/>
    <n v="12"/>
    <n v="4"/>
    <n v="2021"/>
  </r>
  <r>
    <x v="4"/>
    <s v="Ft"/>
    <n v="138"/>
    <n v="173.88"/>
    <n v="1794"/>
    <n v="2260.44"/>
    <n v="12"/>
    <n v="4"/>
    <n v="2021"/>
  </r>
  <r>
    <x v="4"/>
    <s v="Ft"/>
    <n v="120"/>
    <n v="162"/>
    <n v="360"/>
    <n v="486"/>
    <n v="15"/>
    <n v="4"/>
    <n v="2021"/>
  </r>
  <r>
    <x v="4"/>
    <s v="Kg"/>
    <n v="67"/>
    <n v="83.08"/>
    <n v="1005"/>
    <n v="1246.2"/>
    <n v="16"/>
    <n v="4"/>
    <n v="2021"/>
  </r>
  <r>
    <x v="4"/>
    <s v="Kg"/>
    <n v="76"/>
    <n v="82.08"/>
    <n v="684"/>
    <n v="738.72"/>
    <n v="18"/>
    <n v="4"/>
    <n v="2021"/>
  </r>
  <r>
    <x v="4"/>
    <s v="Kg"/>
    <n v="50"/>
    <n v="62"/>
    <n v="650"/>
    <n v="806"/>
    <n v="18"/>
    <n v="4"/>
    <n v="2021"/>
  </r>
  <r>
    <x v="0"/>
    <s v="Kg"/>
    <n v="98"/>
    <n v="103.88"/>
    <n v="588"/>
    <n v="623.28"/>
    <n v="23"/>
    <n v="4"/>
    <n v="2021"/>
  </r>
  <r>
    <x v="0"/>
    <s v="Kg"/>
    <n v="105"/>
    <n v="142.80000000000001"/>
    <n v="1050"/>
    <n v="1428"/>
    <n v="23"/>
    <n v="4"/>
    <n v="2021"/>
  </r>
  <r>
    <x v="0"/>
    <s v="Kg"/>
    <n v="71"/>
    <n v="80.94"/>
    <n v="142"/>
    <n v="161.88"/>
    <n v="24"/>
    <n v="4"/>
    <n v="2021"/>
  </r>
  <r>
    <x v="0"/>
    <s v="Lt"/>
    <n v="44"/>
    <n v="48.84"/>
    <n v="132"/>
    <n v="146.52000000000001"/>
    <n v="26"/>
    <n v="4"/>
    <n v="2021"/>
  </r>
  <r>
    <x v="0"/>
    <s v="Ft"/>
    <n v="133"/>
    <n v="155.61000000000001"/>
    <n v="931"/>
    <n v="1089.27"/>
    <n v="29"/>
    <n v="4"/>
    <n v="2021"/>
  </r>
  <r>
    <x v="0"/>
    <s v="Kg"/>
    <n v="75"/>
    <n v="85.5"/>
    <n v="75"/>
    <n v="85.5"/>
    <n v="30"/>
    <n v="4"/>
    <n v="2021"/>
  </r>
  <r>
    <x v="0"/>
    <s v="Lt"/>
    <n v="43"/>
    <n v="47.730000000000004"/>
    <n v="129"/>
    <n v="143.19"/>
    <n v="1"/>
    <n v="5"/>
    <n v="2021"/>
  </r>
  <r>
    <x v="0"/>
    <s v="Kg"/>
    <n v="83"/>
    <n v="94.62"/>
    <n v="83"/>
    <n v="94.62"/>
    <n v="1"/>
    <n v="5"/>
    <n v="2021"/>
  </r>
  <r>
    <x v="0"/>
    <s v="No."/>
    <n v="6"/>
    <n v="7.8599999999999994"/>
    <n v="18"/>
    <n v="23.58"/>
    <n v="3"/>
    <n v="5"/>
    <n v="2021"/>
  </r>
  <r>
    <x v="1"/>
    <s v="Ft"/>
    <n v="148"/>
    <n v="164.28"/>
    <n v="1924"/>
    <n v="2135.64"/>
    <n v="4"/>
    <n v="5"/>
    <n v="2021"/>
  </r>
  <r>
    <x v="1"/>
    <s v="Lt"/>
    <n v="44"/>
    <n v="48.4"/>
    <n v="176"/>
    <n v="193.6"/>
    <n v="4"/>
    <n v="5"/>
    <n v="2021"/>
  </r>
  <r>
    <x v="1"/>
    <s v="Kg"/>
    <n v="73"/>
    <n v="94.17"/>
    <n v="949"/>
    <n v="1224.21"/>
    <n v="5"/>
    <n v="5"/>
    <n v="2021"/>
  </r>
  <r>
    <x v="1"/>
    <s v="Kg"/>
    <n v="112"/>
    <n v="122.08"/>
    <n v="1680"/>
    <n v="1831.2"/>
    <n v="6"/>
    <n v="5"/>
    <n v="2021"/>
  </r>
  <r>
    <x v="1"/>
    <s v="Kg"/>
    <n v="112"/>
    <n v="146.72"/>
    <n v="672"/>
    <n v="880.31999999999994"/>
    <n v="6"/>
    <n v="5"/>
    <n v="2021"/>
  </r>
  <r>
    <x v="1"/>
    <s v="No."/>
    <n v="12"/>
    <n v="15.719999999999999"/>
    <n v="12"/>
    <n v="15.719999999999999"/>
    <n v="7"/>
    <n v="5"/>
    <n v="2021"/>
  </r>
  <r>
    <x v="1"/>
    <s v="No."/>
    <n v="13"/>
    <n v="16.64"/>
    <n v="78"/>
    <n v="99.84"/>
    <n v="9"/>
    <n v="5"/>
    <n v="2021"/>
  </r>
  <r>
    <x v="1"/>
    <s v="Ft"/>
    <n v="134"/>
    <n v="156.78"/>
    <n v="1072"/>
    <n v="1254.24"/>
    <n v="9"/>
    <n v="5"/>
    <n v="2021"/>
  </r>
  <r>
    <x v="1"/>
    <s v="No."/>
    <n v="37"/>
    <n v="49.21"/>
    <n v="111"/>
    <n v="147.63"/>
    <n v="12"/>
    <n v="5"/>
    <n v="2021"/>
  </r>
  <r>
    <x v="1"/>
    <s v="Ft"/>
    <n v="150"/>
    <n v="210"/>
    <n v="2250"/>
    <n v="3150"/>
    <n v="12"/>
    <n v="5"/>
    <n v="2021"/>
  </r>
  <r>
    <x v="2"/>
    <s v="Lt"/>
    <n v="61"/>
    <n v="76.25"/>
    <n v="244"/>
    <n v="305"/>
    <n v="13"/>
    <n v="5"/>
    <n v="2021"/>
  </r>
  <r>
    <x v="2"/>
    <s v="Ft"/>
    <n v="126"/>
    <n v="162.54"/>
    <n v="252"/>
    <n v="325.08"/>
    <n v="20"/>
    <n v="5"/>
    <n v="2021"/>
  </r>
  <r>
    <x v="2"/>
    <s v="Ft"/>
    <n v="121"/>
    <n v="141.57"/>
    <n v="1331"/>
    <n v="1557.27"/>
    <n v="23"/>
    <n v="5"/>
    <n v="2021"/>
  </r>
  <r>
    <x v="2"/>
    <s v="Ft"/>
    <n v="141"/>
    <n v="149.46"/>
    <n v="1833"/>
    <n v="1942.98"/>
    <n v="30"/>
    <n v="5"/>
    <n v="2021"/>
  </r>
  <r>
    <x v="2"/>
    <s v="Ft"/>
    <n v="144"/>
    <n v="156.96"/>
    <n v="864"/>
    <n v="941.76"/>
    <n v="30"/>
    <n v="5"/>
    <n v="2021"/>
  </r>
  <r>
    <x v="2"/>
    <s v="No."/>
    <n v="7"/>
    <n v="8.33"/>
    <n v="70"/>
    <n v="83.3"/>
    <n v="3"/>
    <n v="6"/>
    <n v="2021"/>
  </r>
  <r>
    <x v="3"/>
    <s v="No."/>
    <n v="18"/>
    <n v="24.66"/>
    <n v="144"/>
    <n v="197.28"/>
    <n v="4"/>
    <n v="6"/>
    <n v="2021"/>
  </r>
  <r>
    <x v="3"/>
    <s v="Lt"/>
    <n v="48"/>
    <n v="57.120000000000005"/>
    <n v="576"/>
    <n v="685.44"/>
    <n v="4"/>
    <n v="6"/>
    <n v="2021"/>
  </r>
  <r>
    <x v="3"/>
    <s v="No."/>
    <n v="37"/>
    <n v="41.81"/>
    <n v="555"/>
    <n v="627.15000000000009"/>
    <n v="5"/>
    <n v="6"/>
    <n v="2021"/>
  </r>
  <r>
    <x v="3"/>
    <s v="Lt"/>
    <n v="47"/>
    <n v="53.11"/>
    <n v="470"/>
    <n v="531.1"/>
    <n v="5"/>
    <n v="6"/>
    <n v="2021"/>
  </r>
  <r>
    <x v="3"/>
    <s v="Ft"/>
    <n v="148"/>
    <n v="201.28"/>
    <n v="888"/>
    <n v="1207.68"/>
    <n v="6"/>
    <n v="6"/>
    <n v="2021"/>
  </r>
  <r>
    <x v="3"/>
    <s v="Kg"/>
    <n v="93"/>
    <n v="104.16"/>
    <n v="1023"/>
    <n v="1145.76"/>
    <n v="8"/>
    <n v="6"/>
    <n v="2021"/>
  </r>
  <r>
    <x v="3"/>
    <s v="Kg"/>
    <n v="89"/>
    <n v="117.48"/>
    <n v="979"/>
    <n v="1292.28"/>
    <n v="8"/>
    <n v="6"/>
    <n v="2021"/>
  </r>
  <r>
    <x v="3"/>
    <s v="Kg"/>
    <n v="95"/>
    <n v="119.7"/>
    <n v="665"/>
    <n v="837.9"/>
    <n v="9"/>
    <n v="6"/>
    <n v="2021"/>
  </r>
  <r>
    <x v="3"/>
    <s v="Lt"/>
    <n v="55"/>
    <n v="58.3"/>
    <n v="660"/>
    <n v="699.59999999999991"/>
    <n v="11"/>
    <n v="6"/>
    <n v="2021"/>
  </r>
  <r>
    <x v="3"/>
    <s v="No."/>
    <n v="5"/>
    <n v="6.7"/>
    <n v="30"/>
    <n v="40.200000000000003"/>
    <n v="12"/>
    <n v="6"/>
    <n v="2021"/>
  </r>
  <r>
    <x v="3"/>
    <s v="Kg"/>
    <n v="90"/>
    <n v="96.3"/>
    <n v="900"/>
    <n v="963"/>
    <n v="14"/>
    <n v="6"/>
    <n v="2021"/>
  </r>
  <r>
    <x v="4"/>
    <s v="Kg"/>
    <n v="67"/>
    <n v="85.76"/>
    <n v="335"/>
    <n v="428.8"/>
    <n v="16"/>
    <n v="6"/>
    <n v="2021"/>
  </r>
  <r>
    <x v="4"/>
    <s v="Kg"/>
    <n v="72"/>
    <n v="79.92"/>
    <n v="864"/>
    <n v="959.04"/>
    <n v="16"/>
    <n v="6"/>
    <n v="2021"/>
  </r>
  <r>
    <x v="4"/>
    <s v="No."/>
    <n v="37"/>
    <n v="42.55"/>
    <n v="407"/>
    <n v="468.04999999999995"/>
    <n v="16"/>
    <n v="6"/>
    <n v="2021"/>
  </r>
  <r>
    <x v="4"/>
    <s v="Kg"/>
    <n v="90"/>
    <n v="115.2"/>
    <n v="1170"/>
    <n v="1497.6000000000001"/>
    <n v="18"/>
    <n v="6"/>
    <n v="2021"/>
  </r>
  <r>
    <x v="4"/>
    <s v="Ft"/>
    <n v="138"/>
    <n v="173.88"/>
    <n v="690"/>
    <n v="869.4"/>
    <n v="19"/>
    <n v="6"/>
    <n v="2021"/>
  </r>
  <r>
    <x v="4"/>
    <s v="Ft"/>
    <n v="120"/>
    <n v="162"/>
    <n v="120"/>
    <n v="162"/>
    <n v="20"/>
    <n v="6"/>
    <n v="2021"/>
  </r>
  <r>
    <x v="4"/>
    <s v="Kg"/>
    <n v="67"/>
    <n v="83.08"/>
    <n v="268"/>
    <n v="332.32"/>
    <n v="23"/>
    <n v="6"/>
    <n v="2021"/>
  </r>
  <r>
    <x v="4"/>
    <s v="Kg"/>
    <n v="76"/>
    <n v="82.08"/>
    <n v="988"/>
    <n v="1067.04"/>
    <n v="24"/>
    <n v="6"/>
    <n v="2021"/>
  </r>
  <r>
    <x v="4"/>
    <s v="Kg"/>
    <n v="50"/>
    <n v="62"/>
    <n v="350"/>
    <n v="434"/>
    <n v="26"/>
    <n v="6"/>
    <n v="2021"/>
  </r>
  <r>
    <x v="0"/>
    <s v="Kg"/>
    <n v="98"/>
    <n v="103.88"/>
    <n v="1078"/>
    <n v="1142.6799999999998"/>
    <n v="27"/>
    <n v="6"/>
    <n v="2021"/>
  </r>
  <r>
    <x v="0"/>
    <s v="Kg"/>
    <n v="105"/>
    <n v="142.80000000000001"/>
    <n v="210"/>
    <n v="285.60000000000002"/>
    <n v="28"/>
    <n v="6"/>
    <n v="2021"/>
  </r>
  <r>
    <x v="0"/>
    <s v="Kg"/>
    <n v="71"/>
    <n v="80.94"/>
    <n v="497"/>
    <n v="566.57999999999993"/>
    <n v="28"/>
    <n v="6"/>
    <n v="2021"/>
  </r>
  <r>
    <x v="0"/>
    <s v="Lt"/>
    <n v="44"/>
    <n v="48.84"/>
    <n v="176"/>
    <n v="195.36"/>
    <n v="29"/>
    <n v="6"/>
    <n v="2021"/>
  </r>
  <r>
    <x v="0"/>
    <s v="Ft"/>
    <n v="133"/>
    <n v="155.61000000000001"/>
    <n v="1463"/>
    <n v="1711.71"/>
    <n v="1"/>
    <n v="7"/>
    <n v="2021"/>
  </r>
  <r>
    <x v="0"/>
    <s v="Kg"/>
    <n v="75"/>
    <n v="85.5"/>
    <n v="825"/>
    <n v="940.5"/>
    <n v="2"/>
    <n v="7"/>
    <n v="2021"/>
  </r>
  <r>
    <x v="0"/>
    <s v="Lt"/>
    <n v="43"/>
    <n v="47.730000000000004"/>
    <n v="387"/>
    <n v="429.57000000000005"/>
    <n v="3"/>
    <n v="7"/>
    <n v="2021"/>
  </r>
  <r>
    <x v="0"/>
    <s v="Kg"/>
    <n v="83"/>
    <n v="94.62"/>
    <n v="664"/>
    <n v="756.96"/>
    <n v="3"/>
    <n v="7"/>
    <n v="2021"/>
  </r>
  <r>
    <x v="0"/>
    <s v="No."/>
    <n v="6"/>
    <n v="7.8599999999999994"/>
    <n v="48"/>
    <n v="62.879999999999995"/>
    <n v="5"/>
    <n v="7"/>
    <n v="2021"/>
  </r>
  <r>
    <x v="1"/>
    <s v="Ft"/>
    <n v="148"/>
    <n v="164.28"/>
    <n v="2220"/>
    <n v="2464.1999999999998"/>
    <n v="6"/>
    <n v="7"/>
    <n v="2021"/>
  </r>
  <r>
    <x v="1"/>
    <s v="Lt"/>
    <n v="44"/>
    <n v="48.4"/>
    <n v="440"/>
    <n v="484"/>
    <n v="8"/>
    <n v="7"/>
    <n v="2021"/>
  </r>
  <r>
    <x v="1"/>
    <s v="Kg"/>
    <n v="73"/>
    <n v="94.17"/>
    <n v="438"/>
    <n v="565.02"/>
    <n v="10"/>
    <n v="7"/>
    <n v="2021"/>
  </r>
  <r>
    <x v="1"/>
    <s v="Kg"/>
    <n v="112"/>
    <n v="122.08"/>
    <n v="448"/>
    <n v="488.32"/>
    <n v="11"/>
    <n v="7"/>
    <n v="2021"/>
  </r>
  <r>
    <x v="1"/>
    <s v="Kg"/>
    <n v="112"/>
    <n v="146.72"/>
    <n v="112"/>
    <n v="146.72"/>
    <n v="13"/>
    <n v="7"/>
    <n v="2021"/>
  </r>
  <r>
    <x v="1"/>
    <s v="No."/>
    <n v="12"/>
    <n v="15.719999999999999"/>
    <n v="96"/>
    <n v="125.75999999999999"/>
    <n v="16"/>
    <n v="7"/>
    <n v="2021"/>
  </r>
  <r>
    <x v="1"/>
    <s v="No."/>
    <n v="13"/>
    <n v="16.64"/>
    <n v="182"/>
    <n v="232.96"/>
    <n v="18"/>
    <n v="7"/>
    <n v="2021"/>
  </r>
  <r>
    <x v="1"/>
    <s v="Ft"/>
    <n v="134"/>
    <n v="156.78"/>
    <n v="1474"/>
    <n v="1724.58"/>
    <n v="20"/>
    <n v="7"/>
    <n v="2021"/>
  </r>
  <r>
    <x v="1"/>
    <s v="No."/>
    <n v="37"/>
    <n v="49.21"/>
    <n v="185"/>
    <n v="246.05"/>
    <n v="20"/>
    <n v="7"/>
    <n v="2021"/>
  </r>
  <r>
    <x v="1"/>
    <s v="Ft"/>
    <n v="150"/>
    <n v="210"/>
    <n v="2250"/>
    <n v="3150"/>
    <n v="21"/>
    <n v="7"/>
    <n v="2021"/>
  </r>
  <r>
    <x v="2"/>
    <s v="Lt"/>
    <n v="61"/>
    <n v="76.25"/>
    <n v="183"/>
    <n v="228.75"/>
    <n v="22"/>
    <n v="7"/>
    <n v="2021"/>
  </r>
  <r>
    <x v="2"/>
    <s v="Ft"/>
    <n v="126"/>
    <n v="162.54"/>
    <n v="1764"/>
    <n v="2275.56"/>
    <n v="22"/>
    <n v="7"/>
    <n v="2021"/>
  </r>
  <r>
    <x v="2"/>
    <s v="Ft"/>
    <n v="121"/>
    <n v="141.57"/>
    <n v="847"/>
    <n v="990.99"/>
    <n v="23"/>
    <n v="7"/>
    <n v="2021"/>
  </r>
  <r>
    <x v="2"/>
    <s v="Ft"/>
    <n v="141"/>
    <n v="149.46"/>
    <n v="1128"/>
    <n v="1195.68"/>
    <n v="23"/>
    <n v="7"/>
    <n v="2021"/>
  </r>
  <r>
    <x v="2"/>
    <s v="Ft"/>
    <n v="144"/>
    <n v="156.96"/>
    <n v="576"/>
    <n v="627.84"/>
    <n v="24"/>
    <n v="7"/>
    <n v="2021"/>
  </r>
  <r>
    <x v="2"/>
    <s v="No."/>
    <n v="7"/>
    <n v="8.33"/>
    <n v="105"/>
    <n v="124.95"/>
    <n v="29"/>
    <n v="7"/>
    <n v="2021"/>
  </r>
  <r>
    <x v="3"/>
    <s v="No."/>
    <n v="18"/>
    <n v="24.66"/>
    <n v="198"/>
    <n v="271.26"/>
    <n v="1"/>
    <n v="8"/>
    <n v="2021"/>
  </r>
  <r>
    <x v="3"/>
    <s v="Lt"/>
    <n v="48"/>
    <n v="57.120000000000005"/>
    <n v="144"/>
    <n v="171.36"/>
    <n v="2"/>
    <n v="8"/>
    <n v="2021"/>
  </r>
  <r>
    <x v="3"/>
    <s v="No."/>
    <n v="37"/>
    <n v="41.81"/>
    <n v="481"/>
    <n v="543.53"/>
    <n v="3"/>
    <n v="8"/>
    <n v="2021"/>
  </r>
  <r>
    <x v="3"/>
    <s v="Lt"/>
    <n v="47"/>
    <n v="53.11"/>
    <n v="564"/>
    <n v="637.31999999999994"/>
    <n v="3"/>
    <n v="8"/>
    <n v="2021"/>
  </r>
  <r>
    <x v="3"/>
    <s v="Ft"/>
    <n v="148"/>
    <n v="201.28"/>
    <n v="2072"/>
    <n v="2817.92"/>
    <n v="5"/>
    <n v="8"/>
    <n v="2021"/>
  </r>
  <r>
    <x v="3"/>
    <s v="Kg"/>
    <n v="93"/>
    <n v="104.16"/>
    <n v="93"/>
    <n v="104.16"/>
    <n v="6"/>
    <n v="8"/>
    <n v="2021"/>
  </r>
  <r>
    <x v="3"/>
    <s v="Kg"/>
    <n v="89"/>
    <n v="117.48"/>
    <n v="356"/>
    <n v="469.92"/>
    <n v="10"/>
    <n v="8"/>
    <n v="2021"/>
  </r>
  <r>
    <x v="3"/>
    <s v="Kg"/>
    <n v="95"/>
    <n v="119.7"/>
    <n v="950"/>
    <n v="1197"/>
    <n v="10"/>
    <n v="8"/>
    <n v="2021"/>
  </r>
  <r>
    <x v="3"/>
    <s v="Lt"/>
    <n v="55"/>
    <n v="58.3"/>
    <n v="330"/>
    <n v="349.79999999999995"/>
    <n v="10"/>
    <n v="8"/>
    <n v="2021"/>
  </r>
  <r>
    <x v="3"/>
    <s v="No."/>
    <n v="5"/>
    <n v="6.7"/>
    <n v="20"/>
    <n v="26.8"/>
    <n v="11"/>
    <n v="8"/>
    <n v="2021"/>
  </r>
  <r>
    <x v="3"/>
    <s v="Kg"/>
    <n v="90"/>
    <n v="96.3"/>
    <n v="1170"/>
    <n v="1251.8999999999999"/>
    <n v="13"/>
    <n v="8"/>
    <n v="2021"/>
  </r>
  <r>
    <x v="4"/>
    <s v="Kg"/>
    <n v="67"/>
    <n v="85.76"/>
    <n v="603"/>
    <n v="771.84"/>
    <n v="13"/>
    <n v="8"/>
    <n v="2021"/>
  </r>
  <r>
    <x v="4"/>
    <s v="Kg"/>
    <n v="72"/>
    <n v="79.92"/>
    <n v="216"/>
    <n v="239.76"/>
    <n v="16"/>
    <n v="8"/>
    <n v="2021"/>
  </r>
  <r>
    <x v="4"/>
    <s v="No."/>
    <n v="37"/>
    <n v="42.55"/>
    <n v="222"/>
    <n v="255.29999999999998"/>
    <n v="18"/>
    <n v="8"/>
    <n v="2021"/>
  </r>
  <r>
    <x v="4"/>
    <s v="Kg"/>
    <n v="90"/>
    <n v="115.2"/>
    <n v="1350"/>
    <n v="1728"/>
    <n v="20"/>
    <n v="8"/>
    <n v="2021"/>
  </r>
  <r>
    <x v="4"/>
    <s v="Ft"/>
    <n v="138"/>
    <n v="173.88"/>
    <n v="1242"/>
    <n v="1564.92"/>
    <n v="20"/>
    <n v="8"/>
    <n v="2021"/>
  </r>
  <r>
    <x v="4"/>
    <s v="Ft"/>
    <n v="120"/>
    <n v="162"/>
    <n v="1560"/>
    <n v="2106"/>
    <n v="20"/>
    <n v="8"/>
    <n v="2021"/>
  </r>
  <r>
    <x v="4"/>
    <s v="Kg"/>
    <n v="67"/>
    <n v="83.08"/>
    <n v="268"/>
    <n v="332.32"/>
    <n v="26"/>
    <n v="8"/>
    <n v="2021"/>
  </r>
  <r>
    <x v="4"/>
    <s v="Kg"/>
    <n v="76"/>
    <n v="82.08"/>
    <n v="912"/>
    <n v="984.96"/>
    <n v="29"/>
    <n v="8"/>
    <n v="2021"/>
  </r>
  <r>
    <x v="4"/>
    <s v="Kg"/>
    <n v="50"/>
    <n v="62"/>
    <n v="650"/>
    <n v="806"/>
    <n v="30"/>
    <n v="8"/>
    <n v="2021"/>
  </r>
  <r>
    <x v="0"/>
    <s v="Kg"/>
    <n v="98"/>
    <n v="103.88"/>
    <n v="196"/>
    <n v="207.76"/>
    <n v="31"/>
    <n v="8"/>
    <n v="2021"/>
  </r>
  <r>
    <x v="0"/>
    <s v="Kg"/>
    <n v="105"/>
    <n v="142.80000000000001"/>
    <n v="1155"/>
    <n v="1570.8000000000002"/>
    <n v="31"/>
    <n v="8"/>
    <n v="2021"/>
  </r>
  <r>
    <x v="0"/>
    <s v="Kg"/>
    <n v="71"/>
    <n v="80.94"/>
    <n v="71"/>
    <n v="80.94"/>
    <n v="1"/>
    <n v="9"/>
    <n v="2021"/>
  </r>
  <r>
    <x v="0"/>
    <s v="Lt"/>
    <n v="44"/>
    <n v="48.84"/>
    <n v="616"/>
    <n v="683.76"/>
    <n v="1"/>
    <n v="9"/>
    <n v="2021"/>
  </r>
  <r>
    <x v="0"/>
    <s v="Ft"/>
    <n v="133"/>
    <n v="155.61000000000001"/>
    <n v="1064"/>
    <n v="1244.8800000000001"/>
    <n v="3"/>
    <n v="9"/>
    <n v="2021"/>
  </r>
  <r>
    <x v="0"/>
    <s v="Kg"/>
    <n v="75"/>
    <n v="85.5"/>
    <n v="525"/>
    <n v="598.5"/>
    <n v="4"/>
    <n v="9"/>
    <n v="2021"/>
  </r>
  <r>
    <x v="0"/>
    <s v="Lt"/>
    <n v="43"/>
    <n v="47.730000000000004"/>
    <n v="645"/>
    <n v="715.95"/>
    <n v="4"/>
    <n v="9"/>
    <n v="2021"/>
  </r>
  <r>
    <x v="0"/>
    <s v="Kg"/>
    <n v="83"/>
    <n v="94.62"/>
    <n v="83"/>
    <n v="94.62"/>
    <n v="5"/>
    <n v="9"/>
    <n v="2021"/>
  </r>
  <r>
    <x v="0"/>
    <s v="No."/>
    <n v="6"/>
    <n v="7.8599999999999994"/>
    <n v="30"/>
    <n v="39.299999999999997"/>
    <n v="7"/>
    <n v="9"/>
    <n v="2021"/>
  </r>
  <r>
    <x v="1"/>
    <s v="Ft"/>
    <n v="148"/>
    <n v="164.28"/>
    <n v="592"/>
    <n v="657.12"/>
    <n v="9"/>
    <n v="9"/>
    <n v="2021"/>
  </r>
  <r>
    <x v="1"/>
    <s v="Lt"/>
    <n v="44"/>
    <n v="48.4"/>
    <n v="264"/>
    <n v="290.39999999999998"/>
    <n v="10"/>
    <n v="9"/>
    <n v="2021"/>
  </r>
  <r>
    <x v="1"/>
    <s v="Kg"/>
    <n v="73"/>
    <n v="94.17"/>
    <n v="657"/>
    <n v="847.53"/>
    <n v="10"/>
    <n v="9"/>
    <n v="2021"/>
  </r>
  <r>
    <x v="1"/>
    <s v="Kg"/>
    <n v="112"/>
    <n v="122.08"/>
    <n v="224"/>
    <n v="244.16"/>
    <n v="10"/>
    <n v="9"/>
    <n v="2021"/>
  </r>
  <r>
    <x v="1"/>
    <s v="Kg"/>
    <n v="112"/>
    <n v="146.72"/>
    <n v="672"/>
    <n v="880.31999999999994"/>
    <n v="11"/>
    <n v="9"/>
    <n v="2021"/>
  </r>
  <r>
    <x v="1"/>
    <s v="No."/>
    <n v="12"/>
    <n v="15.719999999999999"/>
    <n v="84"/>
    <n v="110.03999999999999"/>
    <n v="13"/>
    <n v="9"/>
    <n v="2021"/>
  </r>
  <r>
    <x v="1"/>
    <s v="No."/>
    <n v="13"/>
    <n v="16.64"/>
    <n v="78"/>
    <n v="99.84"/>
    <n v="15"/>
    <n v="9"/>
    <n v="2021"/>
  </r>
  <r>
    <x v="1"/>
    <s v="Ft"/>
    <n v="134"/>
    <n v="156.78"/>
    <n v="1876"/>
    <n v="2194.92"/>
    <n v="15"/>
    <n v="9"/>
    <n v="2021"/>
  </r>
  <r>
    <x v="1"/>
    <s v="No."/>
    <n v="37"/>
    <n v="49.21"/>
    <n v="259"/>
    <n v="344.47"/>
    <n v="21"/>
    <n v="9"/>
    <n v="2021"/>
  </r>
  <r>
    <x v="1"/>
    <s v="Ft"/>
    <n v="150"/>
    <n v="210"/>
    <n v="300"/>
    <n v="420"/>
    <n v="22"/>
    <n v="9"/>
    <n v="2021"/>
  </r>
  <r>
    <x v="2"/>
    <s v="Lt"/>
    <n v="61"/>
    <n v="76.25"/>
    <n v="244"/>
    <n v="305"/>
    <n v="22"/>
    <n v="9"/>
    <n v="2021"/>
  </r>
  <r>
    <x v="2"/>
    <s v="Ft"/>
    <n v="126"/>
    <n v="162.54"/>
    <n v="1512"/>
    <n v="1950.48"/>
    <n v="23"/>
    <n v="9"/>
    <n v="2021"/>
  </r>
  <r>
    <x v="2"/>
    <s v="Ft"/>
    <n v="121"/>
    <n v="141.57"/>
    <n v="847"/>
    <n v="990.99"/>
    <n v="23"/>
    <n v="9"/>
    <n v="2021"/>
  </r>
  <r>
    <x v="2"/>
    <s v="Ft"/>
    <n v="141"/>
    <n v="149.46"/>
    <n v="141"/>
    <n v="149.46"/>
    <n v="27"/>
    <n v="9"/>
    <n v="2021"/>
  </r>
  <r>
    <x v="2"/>
    <s v="Ft"/>
    <n v="144"/>
    <n v="156.96"/>
    <n v="1296"/>
    <n v="1412.64"/>
    <n v="30"/>
    <n v="9"/>
    <n v="2021"/>
  </r>
  <r>
    <x v="2"/>
    <s v="No."/>
    <n v="7"/>
    <n v="8.33"/>
    <n v="35"/>
    <n v="41.65"/>
    <n v="30"/>
    <n v="9"/>
    <n v="2021"/>
  </r>
  <r>
    <x v="3"/>
    <s v="No."/>
    <n v="18"/>
    <n v="24.66"/>
    <n v="252"/>
    <n v="345.24"/>
    <n v="1"/>
    <n v="10"/>
    <n v="2021"/>
  </r>
  <r>
    <x v="3"/>
    <s v="Lt"/>
    <n v="48"/>
    <n v="57.120000000000005"/>
    <n v="720"/>
    <n v="856.80000000000007"/>
    <n v="2"/>
    <n v="10"/>
    <n v="2021"/>
  </r>
  <r>
    <x v="3"/>
    <s v="No."/>
    <n v="37"/>
    <n v="41.81"/>
    <n v="333"/>
    <n v="376.29"/>
    <n v="3"/>
    <n v="10"/>
    <n v="2021"/>
  </r>
  <r>
    <x v="3"/>
    <s v="Lt"/>
    <n v="47"/>
    <n v="53.11"/>
    <n v="47"/>
    <n v="53.11"/>
    <n v="6"/>
    <n v="10"/>
    <n v="2021"/>
  </r>
  <r>
    <x v="3"/>
    <s v="Ft"/>
    <n v="148"/>
    <n v="201.28"/>
    <n v="1776"/>
    <n v="2415.36"/>
    <n v="6"/>
    <n v="10"/>
    <n v="2021"/>
  </r>
  <r>
    <x v="3"/>
    <s v="Kg"/>
    <n v="93"/>
    <n v="104.16"/>
    <n v="558"/>
    <n v="624.96"/>
    <n v="7"/>
    <n v="10"/>
    <n v="2021"/>
  </r>
  <r>
    <x v="3"/>
    <s v="Kg"/>
    <n v="89"/>
    <n v="117.48"/>
    <n v="445"/>
    <n v="587.4"/>
    <n v="9"/>
    <n v="10"/>
    <n v="2021"/>
  </r>
  <r>
    <x v="3"/>
    <s v="Kg"/>
    <n v="95"/>
    <n v="119.7"/>
    <n v="1045"/>
    <n v="1316.7"/>
    <n v="9"/>
    <n v="10"/>
    <n v="2021"/>
  </r>
  <r>
    <x v="3"/>
    <s v="Lt"/>
    <n v="55"/>
    <n v="58.3"/>
    <n v="770"/>
    <n v="816.19999999999993"/>
    <n v="10"/>
    <n v="10"/>
    <n v="2021"/>
  </r>
  <r>
    <x v="3"/>
    <s v="No."/>
    <n v="5"/>
    <n v="6.7"/>
    <n v="75"/>
    <n v="100.5"/>
    <n v="11"/>
    <n v="10"/>
    <n v="2021"/>
  </r>
  <r>
    <x v="3"/>
    <s v="Kg"/>
    <n v="90"/>
    <n v="96.3"/>
    <n v="720"/>
    <n v="770.4"/>
    <n v="12"/>
    <n v="10"/>
    <n v="2021"/>
  </r>
  <r>
    <x v="4"/>
    <s v="Kg"/>
    <n v="67"/>
    <n v="85.76"/>
    <n v="871"/>
    <n v="1114.8800000000001"/>
    <n v="17"/>
    <n v="10"/>
    <n v="2021"/>
  </r>
  <r>
    <x v="4"/>
    <s v="Kg"/>
    <n v="72"/>
    <n v="79.92"/>
    <n v="432"/>
    <n v="479.52"/>
    <n v="18"/>
    <n v="10"/>
    <n v="2021"/>
  </r>
  <r>
    <x v="4"/>
    <s v="No."/>
    <n v="37"/>
    <n v="42.55"/>
    <n v="481"/>
    <n v="553.15"/>
    <n v="18"/>
    <n v="10"/>
    <n v="2021"/>
  </r>
  <r>
    <x v="4"/>
    <s v="Kg"/>
    <n v="90"/>
    <n v="115.2"/>
    <n v="630"/>
    <n v="806.4"/>
    <n v="22"/>
    <n v="10"/>
    <n v="2021"/>
  </r>
  <r>
    <x v="4"/>
    <s v="Ft"/>
    <n v="138"/>
    <n v="173.88"/>
    <n v="1794"/>
    <n v="2260.44"/>
    <n v="22"/>
    <n v="10"/>
    <n v="2021"/>
  </r>
  <r>
    <x v="4"/>
    <s v="Ft"/>
    <n v="120"/>
    <n v="162"/>
    <n v="120"/>
    <n v="162"/>
    <n v="22"/>
    <n v="10"/>
    <n v="2021"/>
  </r>
  <r>
    <x v="4"/>
    <s v="Kg"/>
    <n v="67"/>
    <n v="83.08"/>
    <n v="201"/>
    <n v="249.24"/>
    <n v="24"/>
    <n v="10"/>
    <n v="2021"/>
  </r>
  <r>
    <x v="4"/>
    <s v="Kg"/>
    <n v="76"/>
    <n v="82.08"/>
    <n v="684"/>
    <n v="738.72"/>
    <n v="25"/>
    <n v="10"/>
    <n v="2021"/>
  </r>
  <r>
    <x v="4"/>
    <s v="Kg"/>
    <n v="50"/>
    <n v="62"/>
    <n v="300"/>
    <n v="372"/>
    <n v="26"/>
    <n v="10"/>
    <n v="2021"/>
  </r>
  <r>
    <x v="0"/>
    <s v="Kg"/>
    <n v="98"/>
    <n v="103.88"/>
    <n v="98"/>
    <n v="103.88"/>
    <n v="28"/>
    <n v="10"/>
    <n v="2021"/>
  </r>
  <r>
    <x v="0"/>
    <s v="Kg"/>
    <n v="105"/>
    <n v="142.80000000000001"/>
    <n v="1470"/>
    <n v="1999.2000000000003"/>
    <n v="29"/>
    <n v="10"/>
    <n v="2021"/>
  </r>
  <r>
    <x v="0"/>
    <s v="Kg"/>
    <n v="71"/>
    <n v="80.94"/>
    <n v="426"/>
    <n v="485.64"/>
    <n v="31"/>
    <n v="10"/>
    <n v="2021"/>
  </r>
  <r>
    <x v="0"/>
    <s v="Lt"/>
    <n v="44"/>
    <n v="48.84"/>
    <n v="528"/>
    <n v="586.08000000000004"/>
    <n v="3"/>
    <n v="11"/>
    <n v="2021"/>
  </r>
  <r>
    <x v="0"/>
    <s v="Ft"/>
    <n v="133"/>
    <n v="155.61000000000001"/>
    <n v="1330"/>
    <n v="1556.1000000000001"/>
    <n v="6"/>
    <n v="11"/>
    <n v="2021"/>
  </r>
  <r>
    <x v="0"/>
    <s v="Kg"/>
    <n v="75"/>
    <n v="85.5"/>
    <n v="1125"/>
    <n v="1282.5"/>
    <n v="8"/>
    <n v="11"/>
    <n v="2021"/>
  </r>
  <r>
    <x v="0"/>
    <s v="Lt"/>
    <n v="43"/>
    <n v="47.730000000000004"/>
    <n v="258"/>
    <n v="286.38"/>
    <n v="10"/>
    <n v="11"/>
    <n v="2021"/>
  </r>
  <r>
    <x v="0"/>
    <s v="Kg"/>
    <n v="83"/>
    <n v="94.62"/>
    <n v="996"/>
    <n v="1135.44"/>
    <n v="11"/>
    <n v="11"/>
    <n v="2021"/>
  </r>
  <r>
    <x v="0"/>
    <s v="No."/>
    <n v="6"/>
    <n v="7.8599999999999994"/>
    <n v="18"/>
    <n v="23.58"/>
    <n v="12"/>
    <n v="11"/>
    <n v="2021"/>
  </r>
  <r>
    <x v="1"/>
    <s v="Ft"/>
    <n v="148"/>
    <n v="164.28"/>
    <n v="2072"/>
    <n v="2299.92"/>
    <n v="20"/>
    <n v="11"/>
    <n v="2021"/>
  </r>
  <r>
    <x v="1"/>
    <s v="Lt"/>
    <n v="44"/>
    <n v="48.4"/>
    <n v="484"/>
    <n v="532.4"/>
    <n v="20"/>
    <n v="11"/>
    <n v="2021"/>
  </r>
  <r>
    <x v="1"/>
    <s v="Kg"/>
    <n v="73"/>
    <n v="94.17"/>
    <n v="73"/>
    <n v="94.17"/>
    <n v="21"/>
    <n v="11"/>
    <n v="2021"/>
  </r>
  <r>
    <x v="1"/>
    <s v="Kg"/>
    <n v="112"/>
    <n v="122.08"/>
    <n v="112"/>
    <n v="122.08"/>
    <n v="21"/>
    <n v="11"/>
    <n v="2021"/>
  </r>
  <r>
    <x v="1"/>
    <s v="Kg"/>
    <n v="112"/>
    <n v="146.72"/>
    <n v="896"/>
    <n v="1173.76"/>
    <n v="27"/>
    <n v="11"/>
    <n v="2021"/>
  </r>
  <r>
    <x v="1"/>
    <s v="No."/>
    <n v="12"/>
    <n v="15.719999999999999"/>
    <n v="24"/>
    <n v="31.439999999999998"/>
    <n v="28"/>
    <n v="11"/>
    <n v="2021"/>
  </r>
  <r>
    <x v="1"/>
    <s v="No."/>
    <n v="13"/>
    <n v="16.64"/>
    <n v="195"/>
    <n v="249.60000000000002"/>
    <n v="30"/>
    <n v="11"/>
    <n v="2021"/>
  </r>
  <r>
    <x v="1"/>
    <s v="Ft"/>
    <n v="134"/>
    <n v="156.78"/>
    <n v="1340"/>
    <n v="1567.8"/>
    <n v="2"/>
    <n v="12"/>
    <n v="2021"/>
  </r>
  <r>
    <x v="1"/>
    <s v="No."/>
    <n v="37"/>
    <n v="49.21"/>
    <n v="74"/>
    <n v="98.42"/>
    <n v="3"/>
    <n v="12"/>
    <n v="2021"/>
  </r>
  <r>
    <x v="1"/>
    <s v="Ft"/>
    <n v="150"/>
    <n v="210"/>
    <n v="1200"/>
    <n v="1680"/>
    <n v="3"/>
    <n v="12"/>
    <n v="2021"/>
  </r>
  <r>
    <x v="2"/>
    <s v="Lt"/>
    <n v="61"/>
    <n v="76.25"/>
    <n v="915"/>
    <n v="1143.75"/>
    <n v="5"/>
    <n v="12"/>
    <n v="2021"/>
  </r>
  <r>
    <x v="2"/>
    <s v="Ft"/>
    <n v="126"/>
    <n v="162.54"/>
    <n v="126"/>
    <n v="162.54"/>
    <n v="5"/>
    <n v="12"/>
    <n v="2021"/>
  </r>
  <r>
    <x v="2"/>
    <s v="Ft"/>
    <n v="121"/>
    <n v="141.57"/>
    <n v="968"/>
    <n v="1132.56"/>
    <n v="7"/>
    <n v="12"/>
    <n v="2021"/>
  </r>
  <r>
    <x v="2"/>
    <s v="Ft"/>
    <n v="141"/>
    <n v="149.46"/>
    <n v="1974"/>
    <n v="2092.44"/>
    <n v="8"/>
    <n v="12"/>
    <n v="2021"/>
  </r>
  <r>
    <x v="2"/>
    <s v="Ft"/>
    <n v="144"/>
    <n v="156.96"/>
    <n v="576"/>
    <n v="627.84"/>
    <n v="14"/>
    <n v="12"/>
    <n v="2021"/>
  </r>
  <r>
    <x v="2"/>
    <s v="No."/>
    <n v="7"/>
    <n v="8.33"/>
    <n v="14"/>
    <n v="16.66"/>
    <n v="18"/>
    <n v="12"/>
    <n v="2021"/>
  </r>
  <r>
    <x v="3"/>
    <s v="No."/>
    <n v="18"/>
    <n v="24.66"/>
    <n v="144"/>
    <n v="197.28"/>
    <n v="18"/>
    <n v="12"/>
    <n v="2021"/>
  </r>
  <r>
    <x v="3"/>
    <s v="Lt"/>
    <n v="48"/>
    <n v="57.120000000000005"/>
    <n v="576"/>
    <n v="685.44"/>
    <n v="19"/>
    <n v="12"/>
    <n v="2021"/>
  </r>
  <r>
    <x v="3"/>
    <s v="No."/>
    <n v="37"/>
    <n v="41.81"/>
    <n v="111"/>
    <n v="125.43"/>
    <n v="19"/>
    <n v="12"/>
    <n v="2021"/>
  </r>
  <r>
    <x v="3"/>
    <s v="Lt"/>
    <n v="47"/>
    <n v="53.11"/>
    <n v="470"/>
    <n v="531.1"/>
    <n v="19"/>
    <n v="12"/>
    <n v="2021"/>
  </r>
  <r>
    <x v="3"/>
    <s v="Ft"/>
    <n v="148"/>
    <n v="201.28"/>
    <n v="2072"/>
    <n v="2817.92"/>
    <n v="20"/>
    <n v="12"/>
    <n v="2021"/>
  </r>
  <r>
    <x v="3"/>
    <s v="Kg"/>
    <n v="93"/>
    <n v="104.16"/>
    <n v="930"/>
    <n v="1041.5999999999999"/>
    <n v="21"/>
    <n v="12"/>
    <n v="2021"/>
  </r>
  <r>
    <x v="3"/>
    <s v="Kg"/>
    <n v="89"/>
    <n v="117.48"/>
    <n v="712"/>
    <n v="939.84"/>
    <n v="24"/>
    <n v="12"/>
    <n v="2021"/>
  </r>
  <r>
    <x v="3"/>
    <s v="Kg"/>
    <n v="95"/>
    <n v="119.7"/>
    <n v="760"/>
    <n v="957.6"/>
    <n v="24"/>
    <n v="12"/>
    <n v="2021"/>
  </r>
  <r>
    <x v="3"/>
    <s v="Lt"/>
    <n v="55"/>
    <n v="58.3"/>
    <n v="770"/>
    <n v="816.19999999999993"/>
    <n v="26"/>
    <n v="12"/>
    <n v="2021"/>
  </r>
  <r>
    <x v="3"/>
    <s v="No."/>
    <n v="5"/>
    <n v="6.7"/>
    <n v="70"/>
    <n v="93.8"/>
    <n v="27"/>
    <n v="12"/>
    <n v="2021"/>
  </r>
  <r>
    <x v="3"/>
    <s v="Kg"/>
    <n v="90"/>
    <n v="96.3"/>
    <n v="540"/>
    <n v="577.79999999999995"/>
    <n v="28"/>
    <n v="12"/>
    <n v="2021"/>
  </r>
  <r>
    <x v="4"/>
    <s v="Kg"/>
    <n v="67"/>
    <n v="85.76"/>
    <n v="871"/>
    <n v="1114.8800000000001"/>
    <n v="30"/>
    <n v="12"/>
    <n v="2021"/>
  </r>
  <r>
    <x v="4"/>
    <s v="Kg"/>
    <n v="72"/>
    <n v="79.92"/>
    <n v="72"/>
    <n v="79.92"/>
    <n v="1"/>
    <n v="1"/>
    <n v="2022"/>
  </r>
  <r>
    <x v="4"/>
    <s v="No."/>
    <n v="37"/>
    <n v="42.55"/>
    <n v="259"/>
    <n v="297.84999999999997"/>
    <n v="2"/>
    <n v="1"/>
    <n v="2022"/>
  </r>
  <r>
    <x v="4"/>
    <s v="Kg"/>
    <n v="90"/>
    <n v="115.2"/>
    <n v="180"/>
    <n v="230.4"/>
    <n v="2"/>
    <n v="1"/>
    <n v="2022"/>
  </r>
  <r>
    <x v="4"/>
    <s v="Ft"/>
    <n v="138"/>
    <n v="173.88"/>
    <n v="138"/>
    <n v="173.88"/>
    <n v="2"/>
    <n v="1"/>
    <n v="2022"/>
  </r>
  <r>
    <x v="4"/>
    <s v="Ft"/>
    <n v="120"/>
    <n v="162"/>
    <n v="1080"/>
    <n v="1458"/>
    <n v="3"/>
    <n v="1"/>
    <n v="2022"/>
  </r>
  <r>
    <x v="4"/>
    <s v="Kg"/>
    <n v="67"/>
    <n v="83.08"/>
    <n v="536"/>
    <n v="664.64"/>
    <n v="4"/>
    <n v="1"/>
    <n v="2022"/>
  </r>
  <r>
    <x v="4"/>
    <s v="Kg"/>
    <n v="76"/>
    <n v="82.08"/>
    <n v="76"/>
    <n v="82.08"/>
    <n v="4"/>
    <n v="1"/>
    <n v="2022"/>
  </r>
  <r>
    <x v="4"/>
    <s v="Kg"/>
    <n v="50"/>
    <n v="62"/>
    <n v="600"/>
    <n v="744"/>
    <n v="9"/>
    <n v="1"/>
    <n v="2022"/>
  </r>
  <r>
    <x v="0"/>
    <s v="Kg"/>
    <n v="98"/>
    <n v="103.88"/>
    <n v="1372"/>
    <n v="1454.32"/>
    <n v="10"/>
    <n v="1"/>
    <n v="2022"/>
  </r>
  <r>
    <x v="0"/>
    <s v="Kg"/>
    <n v="105"/>
    <n v="142.80000000000001"/>
    <n v="210"/>
    <n v="285.60000000000002"/>
    <n v="11"/>
    <n v="1"/>
    <n v="2022"/>
  </r>
  <r>
    <x v="0"/>
    <s v="Kg"/>
    <n v="71"/>
    <n v="80.94"/>
    <n v="426"/>
    <n v="485.64"/>
    <n v="13"/>
    <n v="1"/>
    <n v="2022"/>
  </r>
  <r>
    <x v="0"/>
    <s v="Lt"/>
    <n v="44"/>
    <n v="48.84"/>
    <n v="616"/>
    <n v="683.76"/>
    <n v="14"/>
    <n v="1"/>
    <n v="2022"/>
  </r>
  <r>
    <x v="0"/>
    <s v="Ft"/>
    <n v="133"/>
    <n v="155.61000000000001"/>
    <n v="1330"/>
    <n v="1556.1000000000001"/>
    <n v="15"/>
    <n v="1"/>
    <n v="2022"/>
  </r>
  <r>
    <x v="0"/>
    <s v="Kg"/>
    <n v="75"/>
    <n v="85.5"/>
    <n v="825"/>
    <n v="940.5"/>
    <n v="16"/>
    <n v="1"/>
    <n v="2022"/>
  </r>
  <r>
    <x v="0"/>
    <s v="Lt"/>
    <n v="43"/>
    <n v="47.730000000000004"/>
    <n v="172"/>
    <n v="190.92000000000002"/>
    <n v="17"/>
    <n v="1"/>
    <n v="2022"/>
  </r>
  <r>
    <x v="0"/>
    <s v="Kg"/>
    <n v="83"/>
    <n v="94.62"/>
    <n v="747"/>
    <n v="851.58"/>
    <n v="18"/>
    <n v="1"/>
    <n v="2022"/>
  </r>
  <r>
    <x v="0"/>
    <s v="No."/>
    <n v="6"/>
    <n v="7.8599999999999994"/>
    <n v="12"/>
    <n v="15.719999999999999"/>
    <n v="20"/>
    <n v="1"/>
    <n v="2022"/>
  </r>
  <r>
    <x v="1"/>
    <s v="Ft"/>
    <n v="148"/>
    <n v="164.28"/>
    <n v="1036"/>
    <n v="1149.96"/>
    <n v="20"/>
    <n v="1"/>
    <n v="2022"/>
  </r>
  <r>
    <x v="1"/>
    <s v="Lt"/>
    <n v="44"/>
    <n v="48.4"/>
    <n v="264"/>
    <n v="290.39999999999998"/>
    <n v="22"/>
    <n v="1"/>
    <n v="2022"/>
  </r>
  <r>
    <x v="1"/>
    <s v="Kg"/>
    <n v="73"/>
    <n v="94.17"/>
    <n v="365"/>
    <n v="470.85"/>
    <n v="23"/>
    <n v="1"/>
    <n v="2022"/>
  </r>
  <r>
    <x v="1"/>
    <s v="Kg"/>
    <n v="112"/>
    <n v="122.08"/>
    <n v="896"/>
    <n v="976.64"/>
    <n v="23"/>
    <n v="1"/>
    <n v="2022"/>
  </r>
  <r>
    <x v="1"/>
    <s v="Kg"/>
    <n v="112"/>
    <n v="146.72"/>
    <n v="1680"/>
    <n v="2200.8000000000002"/>
    <n v="24"/>
    <n v="1"/>
    <n v="2022"/>
  </r>
  <r>
    <x v="1"/>
    <s v="No."/>
    <n v="12"/>
    <n v="15.719999999999999"/>
    <n v="168"/>
    <n v="220.07999999999998"/>
    <n v="25"/>
    <n v="1"/>
    <n v="2022"/>
  </r>
  <r>
    <x v="1"/>
    <s v="No."/>
    <n v="13"/>
    <n v="16.64"/>
    <n v="143"/>
    <n v="183.04000000000002"/>
    <n v="28"/>
    <n v="1"/>
    <n v="2022"/>
  </r>
  <r>
    <x v="1"/>
    <s v="Ft"/>
    <n v="134"/>
    <n v="156.78"/>
    <n v="804"/>
    <n v="940.68000000000006"/>
    <n v="31"/>
    <n v="1"/>
    <n v="2022"/>
  </r>
  <r>
    <x v="1"/>
    <s v="No."/>
    <n v="37"/>
    <n v="49.21"/>
    <n v="333"/>
    <n v="442.89"/>
    <n v="31"/>
    <n v="1"/>
    <n v="2022"/>
  </r>
  <r>
    <x v="1"/>
    <s v="Ft"/>
    <n v="150"/>
    <n v="210"/>
    <n v="1350"/>
    <n v="1890"/>
    <n v="1"/>
    <n v="2"/>
    <n v="2022"/>
  </r>
  <r>
    <x v="2"/>
    <s v="Lt"/>
    <n v="61"/>
    <n v="76.25"/>
    <n v="488"/>
    <n v="610"/>
    <n v="3"/>
    <n v="2"/>
    <n v="2022"/>
  </r>
  <r>
    <x v="2"/>
    <s v="Ft"/>
    <n v="126"/>
    <n v="162.54"/>
    <n v="756"/>
    <n v="975.24"/>
    <n v="5"/>
    <n v="2"/>
    <n v="2022"/>
  </r>
  <r>
    <x v="2"/>
    <s v="Ft"/>
    <n v="121"/>
    <n v="141.57"/>
    <n v="726"/>
    <n v="849.42"/>
    <n v="6"/>
    <n v="2"/>
    <n v="2022"/>
  </r>
  <r>
    <x v="2"/>
    <s v="Ft"/>
    <n v="141"/>
    <n v="149.46"/>
    <n v="1551"/>
    <n v="1644.0600000000002"/>
    <n v="8"/>
    <n v="2"/>
    <n v="2022"/>
  </r>
  <r>
    <x v="2"/>
    <s v="Ft"/>
    <n v="144"/>
    <n v="156.96"/>
    <n v="432"/>
    <n v="470.88"/>
    <n v="8"/>
    <n v="2"/>
    <n v="2022"/>
  </r>
  <r>
    <x v="2"/>
    <s v="No."/>
    <n v="7"/>
    <n v="8.33"/>
    <n v="98"/>
    <n v="116.62"/>
    <n v="9"/>
    <n v="2"/>
    <n v="2022"/>
  </r>
  <r>
    <x v="3"/>
    <s v="No."/>
    <n v="18"/>
    <n v="24.66"/>
    <n v="234"/>
    <n v="320.58"/>
    <n v="12"/>
    <n v="2"/>
    <n v="2022"/>
  </r>
  <r>
    <x v="3"/>
    <s v="Lt"/>
    <n v="48"/>
    <n v="57.120000000000005"/>
    <n v="384"/>
    <n v="456.96000000000004"/>
    <n v="14"/>
    <n v="2"/>
    <n v="2022"/>
  </r>
  <r>
    <x v="3"/>
    <s v="No."/>
    <n v="37"/>
    <n v="41.81"/>
    <n v="111"/>
    <n v="125.43"/>
    <n v="14"/>
    <n v="2"/>
    <n v="2022"/>
  </r>
  <r>
    <x v="3"/>
    <s v="Lt"/>
    <n v="47"/>
    <n v="53.11"/>
    <n v="47"/>
    <n v="53.11"/>
    <n v="16"/>
    <n v="2"/>
    <n v="2022"/>
  </r>
  <r>
    <x v="3"/>
    <s v="Ft"/>
    <n v="148"/>
    <n v="201.28"/>
    <n v="1924"/>
    <n v="2616.64"/>
    <n v="19"/>
    <n v="2"/>
    <n v="2022"/>
  </r>
  <r>
    <x v="3"/>
    <s v="Kg"/>
    <n v="93"/>
    <n v="104.16"/>
    <n v="558"/>
    <n v="624.96"/>
    <n v="20"/>
    <n v="2"/>
    <n v="2022"/>
  </r>
  <r>
    <x v="3"/>
    <s v="Kg"/>
    <n v="89"/>
    <n v="117.48"/>
    <n v="534"/>
    <n v="704.88"/>
    <n v="23"/>
    <n v="2"/>
    <n v="2022"/>
  </r>
  <r>
    <x v="3"/>
    <s v="Kg"/>
    <n v="95"/>
    <n v="119.7"/>
    <n v="1425"/>
    <n v="1795.5"/>
    <n v="23"/>
    <n v="2"/>
    <n v="2022"/>
  </r>
  <r>
    <x v="3"/>
    <s v="Lt"/>
    <n v="55"/>
    <n v="58.3"/>
    <n v="440"/>
    <n v="466.4"/>
    <n v="23"/>
    <n v="2"/>
    <n v="2022"/>
  </r>
  <r>
    <x v="3"/>
    <s v="No."/>
    <n v="5"/>
    <n v="6.7"/>
    <n v="35"/>
    <n v="46.9"/>
    <n v="27"/>
    <n v="2"/>
    <n v="2022"/>
  </r>
  <r>
    <x v="3"/>
    <s v="Kg"/>
    <n v="90"/>
    <n v="96.3"/>
    <n v="1350"/>
    <n v="1444.5"/>
    <n v="27"/>
    <n v="2"/>
    <n v="2022"/>
  </r>
  <r>
    <x v="4"/>
    <s v="Kg"/>
    <n v="67"/>
    <n v="85.76"/>
    <n v="1005"/>
    <n v="1286.4000000000001"/>
    <n v="28"/>
    <n v="2"/>
    <n v="2022"/>
  </r>
  <r>
    <x v="4"/>
    <s v="Kg"/>
    <n v="72"/>
    <n v="79.92"/>
    <n v="936"/>
    <n v="1038.96"/>
    <n v="4"/>
    <n v="3"/>
    <n v="2022"/>
  </r>
  <r>
    <x v="4"/>
    <s v="No."/>
    <n v="37"/>
    <n v="42.55"/>
    <n v="74"/>
    <n v="85.1"/>
    <n v="6"/>
    <n v="3"/>
    <n v="2022"/>
  </r>
  <r>
    <x v="4"/>
    <s v="Kg"/>
    <n v="90"/>
    <n v="115.2"/>
    <n v="90"/>
    <n v="115.2"/>
    <n v="7"/>
    <n v="3"/>
    <n v="2022"/>
  </r>
  <r>
    <x v="4"/>
    <s v="Ft"/>
    <n v="138"/>
    <n v="173.88"/>
    <n v="828"/>
    <n v="1043.28"/>
    <n v="8"/>
    <n v="3"/>
    <n v="2022"/>
  </r>
  <r>
    <x v="4"/>
    <s v="Ft"/>
    <n v="120"/>
    <n v="162"/>
    <n v="360"/>
    <n v="486"/>
    <n v="9"/>
    <n v="3"/>
    <n v="2022"/>
  </r>
  <r>
    <x v="4"/>
    <s v="Kg"/>
    <n v="67"/>
    <n v="83.08"/>
    <n v="737"/>
    <n v="913.88"/>
    <n v="9"/>
    <n v="3"/>
    <n v="2022"/>
  </r>
  <r>
    <x v="4"/>
    <s v="Kg"/>
    <n v="76"/>
    <n v="82.08"/>
    <n v="912"/>
    <n v="984.96"/>
    <n v="10"/>
    <n v="3"/>
    <n v="2022"/>
  </r>
  <r>
    <x v="4"/>
    <s v="Kg"/>
    <n v="50"/>
    <n v="62"/>
    <n v="100"/>
    <n v="124"/>
    <n v="14"/>
    <n v="3"/>
    <n v="2022"/>
  </r>
  <r>
    <x v="0"/>
    <s v="Kg"/>
    <n v="98"/>
    <n v="103.88"/>
    <n v="1274"/>
    <n v="1350.44"/>
    <n v="14"/>
    <n v="3"/>
    <n v="2022"/>
  </r>
  <r>
    <x v="0"/>
    <s v="Kg"/>
    <n v="105"/>
    <n v="142.80000000000001"/>
    <n v="210"/>
    <n v="285.60000000000002"/>
    <n v="18"/>
    <n v="3"/>
    <n v="2022"/>
  </r>
  <r>
    <x v="0"/>
    <s v="Kg"/>
    <n v="71"/>
    <n v="80.94"/>
    <n v="710"/>
    <n v="809.4"/>
    <n v="18"/>
    <n v="3"/>
    <n v="2022"/>
  </r>
  <r>
    <x v="0"/>
    <s v="Lt"/>
    <n v="44"/>
    <n v="48.84"/>
    <n v="264"/>
    <n v="293.04000000000002"/>
    <n v="19"/>
    <n v="3"/>
    <n v="2022"/>
  </r>
  <r>
    <x v="0"/>
    <s v="Ft"/>
    <n v="133"/>
    <n v="155.61000000000001"/>
    <n v="1197"/>
    <n v="1400.4900000000002"/>
    <n v="23"/>
    <n v="3"/>
    <n v="2022"/>
  </r>
  <r>
    <x v="0"/>
    <s v="Kg"/>
    <n v="75"/>
    <n v="85.5"/>
    <n v="150"/>
    <n v="171"/>
    <n v="25"/>
    <n v="3"/>
    <n v="2022"/>
  </r>
  <r>
    <x v="0"/>
    <s v="Lt"/>
    <n v="43"/>
    <n v="47.730000000000004"/>
    <n v="473"/>
    <n v="525.03000000000009"/>
    <n v="25"/>
    <n v="3"/>
    <n v="2022"/>
  </r>
  <r>
    <x v="0"/>
    <s v="Kg"/>
    <n v="83"/>
    <n v="94.62"/>
    <n v="996"/>
    <n v="1135.44"/>
    <n v="29"/>
    <n v="3"/>
    <n v="2022"/>
  </r>
  <r>
    <x v="0"/>
    <s v="No."/>
    <n v="6"/>
    <n v="7.8599999999999994"/>
    <n v="78"/>
    <n v="102.17999999999999"/>
    <n v="30"/>
    <n v="3"/>
    <n v="2022"/>
  </r>
  <r>
    <x v="1"/>
    <s v="Ft"/>
    <n v="148"/>
    <n v="164.28"/>
    <n v="296"/>
    <n v="328.56"/>
    <n v="1"/>
    <n v="4"/>
    <n v="2022"/>
  </r>
  <r>
    <x v="1"/>
    <s v="Lt"/>
    <n v="44"/>
    <n v="48.4"/>
    <n v="132"/>
    <n v="145.19999999999999"/>
    <n v="2"/>
    <n v="4"/>
    <n v="2022"/>
  </r>
  <r>
    <x v="1"/>
    <s v="Kg"/>
    <n v="73"/>
    <n v="94.17"/>
    <n v="146"/>
    <n v="188.34"/>
    <n v="6"/>
    <n v="4"/>
    <n v="2022"/>
  </r>
  <r>
    <x v="1"/>
    <s v="Kg"/>
    <n v="112"/>
    <n v="122.08"/>
    <n v="784"/>
    <n v="854.56"/>
    <n v="7"/>
    <n v="4"/>
    <n v="2022"/>
  </r>
  <r>
    <x v="1"/>
    <s v="Kg"/>
    <n v="112"/>
    <n v="146.72"/>
    <n v="1344"/>
    <n v="1760.6399999999999"/>
    <n v="9"/>
    <n v="4"/>
    <n v="2022"/>
  </r>
  <r>
    <x v="1"/>
    <s v="No."/>
    <n v="12"/>
    <n v="15.719999999999999"/>
    <n v="108"/>
    <n v="141.47999999999999"/>
    <n v="9"/>
    <n v="4"/>
    <n v="2022"/>
  </r>
  <r>
    <x v="1"/>
    <s v="No."/>
    <n v="13"/>
    <n v="16.64"/>
    <n v="182"/>
    <n v="232.96"/>
    <n v="13"/>
    <n v="4"/>
    <n v="2022"/>
  </r>
  <r>
    <x v="1"/>
    <s v="Ft"/>
    <n v="134"/>
    <n v="156.78"/>
    <n v="1206"/>
    <n v="1411.02"/>
    <n v="18"/>
    <n v="4"/>
    <n v="2022"/>
  </r>
  <r>
    <x v="1"/>
    <s v="No."/>
    <n v="37"/>
    <n v="49.21"/>
    <n v="74"/>
    <n v="98.42"/>
    <n v="20"/>
    <n v="4"/>
    <n v="2022"/>
  </r>
  <r>
    <x v="1"/>
    <s v="Ft"/>
    <n v="150"/>
    <n v="210"/>
    <n v="600"/>
    <n v="840"/>
    <n v="20"/>
    <n v="4"/>
    <n v="2022"/>
  </r>
  <r>
    <x v="2"/>
    <s v="Lt"/>
    <n v="61"/>
    <n v="76.25"/>
    <n v="122"/>
    <n v="152.5"/>
    <n v="21"/>
    <n v="4"/>
    <n v="2022"/>
  </r>
  <r>
    <x v="2"/>
    <s v="Ft"/>
    <n v="126"/>
    <n v="162.54"/>
    <n v="1764"/>
    <n v="2275.56"/>
    <n v="21"/>
    <n v="4"/>
    <n v="2022"/>
  </r>
  <r>
    <x v="2"/>
    <s v="Ft"/>
    <n v="121"/>
    <n v="141.57"/>
    <n v="1815"/>
    <n v="2123.5499999999997"/>
    <n v="23"/>
    <n v="4"/>
    <n v="2022"/>
  </r>
  <r>
    <x v="2"/>
    <s v="Ft"/>
    <n v="141"/>
    <n v="149.46"/>
    <n v="564"/>
    <n v="597.84"/>
    <n v="24"/>
    <n v="4"/>
    <n v="2022"/>
  </r>
  <r>
    <x v="2"/>
    <s v="Ft"/>
    <n v="144"/>
    <n v="156.96"/>
    <n v="1296"/>
    <n v="1412.64"/>
    <n v="25"/>
    <n v="4"/>
    <n v="2022"/>
  </r>
  <r>
    <x v="2"/>
    <s v="No."/>
    <n v="7"/>
    <n v="8.33"/>
    <n v="56"/>
    <n v="66.64"/>
    <n v="25"/>
    <n v="4"/>
    <n v="2022"/>
  </r>
  <r>
    <x v="3"/>
    <s v="No."/>
    <n v="18"/>
    <n v="24.66"/>
    <n v="36"/>
    <n v="49.32"/>
    <n v="26"/>
    <n v="4"/>
    <n v="2022"/>
  </r>
  <r>
    <x v="3"/>
    <s v="Lt"/>
    <n v="48"/>
    <n v="57.120000000000005"/>
    <n v="672"/>
    <n v="799.68000000000006"/>
    <n v="28"/>
    <n v="4"/>
    <n v="2022"/>
  </r>
  <r>
    <x v="3"/>
    <s v="No."/>
    <n v="37"/>
    <n v="41.81"/>
    <n v="481"/>
    <n v="543.53"/>
    <n v="30"/>
    <n v="4"/>
    <n v="2022"/>
  </r>
  <r>
    <x v="3"/>
    <s v="Lt"/>
    <n v="47"/>
    <n v="53.11"/>
    <n v="376"/>
    <n v="424.88"/>
    <n v="30"/>
    <n v="4"/>
    <n v="2022"/>
  </r>
  <r>
    <x v="3"/>
    <s v="Ft"/>
    <n v="148"/>
    <n v="201.28"/>
    <n v="1332"/>
    <n v="1811.52"/>
    <n v="1"/>
    <n v="5"/>
    <n v="2022"/>
  </r>
  <r>
    <x v="3"/>
    <s v="Kg"/>
    <n v="93"/>
    <n v="104.16"/>
    <n v="558"/>
    <n v="624.96"/>
    <n v="1"/>
    <n v="5"/>
    <n v="2022"/>
  </r>
  <r>
    <x v="3"/>
    <s v="Kg"/>
    <n v="89"/>
    <n v="117.48"/>
    <n v="356"/>
    <n v="469.92"/>
    <n v="2"/>
    <n v="5"/>
    <n v="2022"/>
  </r>
  <r>
    <x v="3"/>
    <s v="Kg"/>
    <n v="95"/>
    <n v="119.7"/>
    <n v="950"/>
    <n v="1197"/>
    <n v="4"/>
    <n v="5"/>
    <n v="2022"/>
  </r>
  <r>
    <x v="3"/>
    <s v="Lt"/>
    <n v="55"/>
    <n v="58.3"/>
    <n v="385"/>
    <n v="408.09999999999997"/>
    <n v="6"/>
    <n v="5"/>
    <n v="2022"/>
  </r>
  <r>
    <x v="3"/>
    <s v="No."/>
    <n v="5"/>
    <n v="6.7"/>
    <n v="20"/>
    <n v="26.8"/>
    <n v="7"/>
    <n v="5"/>
    <n v="2022"/>
  </r>
  <r>
    <x v="3"/>
    <s v="Kg"/>
    <n v="90"/>
    <n v="96.3"/>
    <n v="90"/>
    <n v="96.3"/>
    <n v="7"/>
    <n v="5"/>
    <n v="2022"/>
  </r>
  <r>
    <x v="4"/>
    <s v="Kg"/>
    <n v="67"/>
    <n v="85.76"/>
    <n v="469"/>
    <n v="600.32000000000005"/>
    <n v="8"/>
    <n v="5"/>
    <n v="2022"/>
  </r>
  <r>
    <x v="4"/>
    <s v="Kg"/>
    <n v="72"/>
    <n v="79.92"/>
    <n v="864"/>
    <n v="959.04"/>
    <n v="9"/>
    <n v="5"/>
    <n v="2022"/>
  </r>
  <r>
    <x v="4"/>
    <s v="No."/>
    <n v="37"/>
    <n v="42.55"/>
    <n v="222"/>
    <n v="255.29999999999998"/>
    <n v="10"/>
    <n v="5"/>
    <n v="2022"/>
  </r>
  <r>
    <x v="4"/>
    <s v="Kg"/>
    <n v="90"/>
    <n v="115.2"/>
    <n v="630"/>
    <n v="806.4"/>
    <n v="12"/>
    <n v="5"/>
    <n v="2022"/>
  </r>
  <r>
    <x v="4"/>
    <s v="Ft"/>
    <n v="138"/>
    <n v="173.88"/>
    <n v="690"/>
    <n v="869.4"/>
    <n v="13"/>
    <n v="5"/>
    <n v="2022"/>
  </r>
  <r>
    <x v="4"/>
    <s v="Ft"/>
    <n v="120"/>
    <n v="162"/>
    <n v="1680"/>
    <n v="2268"/>
    <n v="14"/>
    <n v="5"/>
    <n v="2022"/>
  </r>
  <r>
    <x v="4"/>
    <s v="Kg"/>
    <n v="67"/>
    <n v="83.08"/>
    <n v="335"/>
    <n v="415.4"/>
    <n v="15"/>
    <n v="5"/>
    <n v="2022"/>
  </r>
  <r>
    <x v="4"/>
    <s v="Kg"/>
    <n v="76"/>
    <n v="82.08"/>
    <n v="988"/>
    <n v="1067.04"/>
    <n v="16"/>
    <n v="5"/>
    <n v="2022"/>
  </r>
  <r>
    <x v="4"/>
    <s v="Kg"/>
    <n v="50"/>
    <n v="62"/>
    <n v="650"/>
    <n v="806"/>
    <n v="16"/>
    <n v="5"/>
    <n v="2022"/>
  </r>
  <r>
    <x v="0"/>
    <s v="Kg"/>
    <n v="98"/>
    <n v="103.88"/>
    <n v="784"/>
    <n v="831.04"/>
    <n v="17"/>
    <n v="5"/>
    <n v="2022"/>
  </r>
  <r>
    <x v="0"/>
    <s v="Kg"/>
    <n v="105"/>
    <n v="142.80000000000001"/>
    <n v="420"/>
    <n v="571.20000000000005"/>
    <n v="18"/>
    <n v="5"/>
    <n v="2022"/>
  </r>
  <r>
    <x v="0"/>
    <s v="Kg"/>
    <n v="71"/>
    <n v="80.94"/>
    <n v="568"/>
    <n v="647.52"/>
    <n v="18"/>
    <n v="5"/>
    <n v="2022"/>
  </r>
  <r>
    <x v="0"/>
    <s v="Lt"/>
    <n v="44"/>
    <n v="48.84"/>
    <n v="660"/>
    <n v="732.6"/>
    <n v="20"/>
    <n v="5"/>
    <n v="2022"/>
  </r>
  <r>
    <x v="0"/>
    <s v="Ft"/>
    <n v="133"/>
    <n v="155.61000000000001"/>
    <n v="1596"/>
    <n v="1867.3200000000002"/>
    <n v="22"/>
    <n v="5"/>
    <n v="2022"/>
  </r>
  <r>
    <x v="0"/>
    <s v="Kg"/>
    <n v="75"/>
    <n v="85.5"/>
    <n v="525"/>
    <n v="598.5"/>
    <n v="25"/>
    <n v="5"/>
    <n v="2022"/>
  </r>
  <r>
    <x v="0"/>
    <s v="Lt"/>
    <n v="43"/>
    <n v="47.730000000000004"/>
    <n v="86"/>
    <n v="95.460000000000008"/>
    <n v="26"/>
    <n v="5"/>
    <n v="2022"/>
  </r>
  <r>
    <x v="0"/>
    <s v="Kg"/>
    <n v="83"/>
    <n v="94.62"/>
    <n v="166"/>
    <n v="189.24"/>
    <n v="26"/>
    <n v="5"/>
    <n v="2022"/>
  </r>
  <r>
    <x v="0"/>
    <s v="No."/>
    <n v="6"/>
    <n v="7.8599999999999994"/>
    <n v="60"/>
    <n v="78.599999999999994"/>
    <n v="28"/>
    <n v="5"/>
    <n v="2022"/>
  </r>
  <r>
    <x v="1"/>
    <s v="Ft"/>
    <n v="148"/>
    <n v="164.28"/>
    <n v="740"/>
    <n v="821.4"/>
    <n v="28"/>
    <n v="5"/>
    <n v="2022"/>
  </r>
  <r>
    <x v="1"/>
    <s v="Lt"/>
    <n v="44"/>
    <n v="48.4"/>
    <n v="396"/>
    <n v="435.59999999999997"/>
    <n v="28"/>
    <n v="5"/>
    <n v="2022"/>
  </r>
  <r>
    <x v="1"/>
    <s v="Kg"/>
    <n v="73"/>
    <n v="94.17"/>
    <n v="876"/>
    <n v="1130.04"/>
    <n v="28"/>
    <n v="5"/>
    <n v="2022"/>
  </r>
  <r>
    <x v="1"/>
    <s v="Kg"/>
    <n v="112"/>
    <n v="122.08"/>
    <n v="1568"/>
    <n v="1709.12"/>
    <n v="28"/>
    <n v="5"/>
    <n v="2022"/>
  </r>
  <r>
    <x v="1"/>
    <s v="Kg"/>
    <n v="112"/>
    <n v="146.72"/>
    <n v="1008"/>
    <n v="1320.48"/>
    <n v="30"/>
    <n v="5"/>
    <n v="2022"/>
  </r>
  <r>
    <x v="1"/>
    <s v="No."/>
    <n v="12"/>
    <n v="15.719999999999999"/>
    <n v="48"/>
    <n v="62.879999999999995"/>
    <n v="30"/>
    <n v="5"/>
    <n v="2022"/>
  </r>
  <r>
    <x v="1"/>
    <s v="No."/>
    <n v="13"/>
    <n v="16.64"/>
    <n v="39"/>
    <n v="49.92"/>
    <n v="30"/>
    <n v="5"/>
    <n v="2022"/>
  </r>
  <r>
    <x v="1"/>
    <s v="Ft"/>
    <n v="134"/>
    <n v="156.78"/>
    <n v="1876"/>
    <n v="2194.92"/>
    <n v="3"/>
    <n v="6"/>
    <n v="2022"/>
  </r>
  <r>
    <x v="1"/>
    <s v="No."/>
    <n v="37"/>
    <n v="49.21"/>
    <n v="296"/>
    <n v="393.68"/>
    <n v="10"/>
    <n v="6"/>
    <n v="2022"/>
  </r>
  <r>
    <x v="1"/>
    <s v="Ft"/>
    <n v="150"/>
    <n v="210"/>
    <n v="1950"/>
    <n v="2730"/>
    <n v="11"/>
    <n v="6"/>
    <n v="2022"/>
  </r>
  <r>
    <x v="2"/>
    <s v="Lt"/>
    <n v="61"/>
    <n v="76.25"/>
    <n v="366"/>
    <n v="457.5"/>
    <n v="11"/>
    <n v="6"/>
    <n v="2022"/>
  </r>
  <r>
    <x v="2"/>
    <s v="Ft"/>
    <n v="126"/>
    <n v="162.54"/>
    <n v="756"/>
    <n v="975.24"/>
    <n v="13"/>
    <n v="6"/>
    <n v="2022"/>
  </r>
  <r>
    <x v="2"/>
    <s v="Ft"/>
    <n v="121"/>
    <n v="141.57"/>
    <n v="1815"/>
    <n v="2123.5499999999997"/>
    <n v="15"/>
    <n v="6"/>
    <n v="2022"/>
  </r>
  <r>
    <x v="2"/>
    <s v="Ft"/>
    <n v="141"/>
    <n v="149.46"/>
    <n v="2115"/>
    <n v="2241.9"/>
    <n v="16"/>
    <n v="6"/>
    <n v="2022"/>
  </r>
  <r>
    <x v="2"/>
    <s v="Ft"/>
    <n v="144"/>
    <n v="156.96"/>
    <n v="1152"/>
    <n v="1255.68"/>
    <n v="19"/>
    <n v="6"/>
    <n v="2022"/>
  </r>
  <r>
    <x v="2"/>
    <s v="No."/>
    <n v="7"/>
    <n v="8.33"/>
    <n v="98"/>
    <n v="116.62"/>
    <n v="21"/>
    <n v="6"/>
    <n v="2022"/>
  </r>
  <r>
    <x v="3"/>
    <s v="No."/>
    <n v="18"/>
    <n v="24.66"/>
    <n v="180"/>
    <n v="246.6"/>
    <n v="22"/>
    <n v="6"/>
    <n v="2022"/>
  </r>
  <r>
    <x v="3"/>
    <s v="Lt"/>
    <n v="48"/>
    <n v="57.120000000000005"/>
    <n v="192"/>
    <n v="228.48000000000002"/>
    <n v="22"/>
    <n v="6"/>
    <n v="2022"/>
  </r>
  <r>
    <x v="3"/>
    <s v="No."/>
    <n v="37"/>
    <n v="41.81"/>
    <n v="296"/>
    <n v="334.48"/>
    <n v="23"/>
    <n v="6"/>
    <n v="2022"/>
  </r>
  <r>
    <x v="3"/>
    <s v="Lt"/>
    <n v="47"/>
    <n v="53.11"/>
    <n v="329"/>
    <n v="371.77"/>
    <n v="24"/>
    <n v="6"/>
    <n v="2022"/>
  </r>
  <r>
    <x v="3"/>
    <s v="Ft"/>
    <n v="148"/>
    <n v="201.28"/>
    <n v="1036"/>
    <n v="1408.96"/>
    <n v="25"/>
    <n v="6"/>
    <n v="2022"/>
  </r>
  <r>
    <x v="3"/>
    <s v="Kg"/>
    <n v="93"/>
    <n v="104.16"/>
    <n v="372"/>
    <n v="416.64"/>
    <n v="26"/>
    <n v="6"/>
    <n v="2022"/>
  </r>
  <r>
    <x v="3"/>
    <s v="Kg"/>
    <n v="89"/>
    <n v="117.48"/>
    <n v="1068"/>
    <n v="1409.76"/>
    <n v="26"/>
    <n v="6"/>
    <n v="2022"/>
  </r>
  <r>
    <x v="3"/>
    <s v="Kg"/>
    <n v="95"/>
    <n v="119.7"/>
    <n v="1425"/>
    <n v="1795.5"/>
    <n v="3"/>
    <n v="7"/>
    <n v="2022"/>
  </r>
  <r>
    <x v="3"/>
    <s v="Lt"/>
    <n v="55"/>
    <n v="58.3"/>
    <n v="385"/>
    <n v="408.09999999999997"/>
    <n v="4"/>
    <n v="7"/>
    <n v="2022"/>
  </r>
  <r>
    <x v="3"/>
    <s v="No."/>
    <n v="5"/>
    <n v="6.7"/>
    <n v="35"/>
    <n v="46.9"/>
    <n v="5"/>
    <n v="7"/>
    <n v="2022"/>
  </r>
  <r>
    <x v="3"/>
    <s v="Kg"/>
    <n v="90"/>
    <n v="96.3"/>
    <n v="720"/>
    <n v="770.4"/>
    <n v="5"/>
    <n v="7"/>
    <n v="2022"/>
  </r>
  <r>
    <x v="4"/>
    <s v="Kg"/>
    <n v="67"/>
    <n v="85.76"/>
    <n v="134"/>
    <n v="171.52"/>
    <n v="6"/>
    <n v="7"/>
    <n v="2022"/>
  </r>
  <r>
    <x v="4"/>
    <s v="Kg"/>
    <n v="72"/>
    <n v="79.92"/>
    <n v="144"/>
    <n v="159.84"/>
    <n v="8"/>
    <n v="7"/>
    <n v="2022"/>
  </r>
  <r>
    <x v="4"/>
    <s v="No."/>
    <n v="37"/>
    <n v="42.55"/>
    <n v="444"/>
    <n v="510.59999999999997"/>
    <n v="10"/>
    <n v="7"/>
    <n v="2022"/>
  </r>
  <r>
    <x v="4"/>
    <s v="Kg"/>
    <n v="90"/>
    <n v="115.2"/>
    <n v="1080"/>
    <n v="1382.4"/>
    <n v="12"/>
    <n v="7"/>
    <n v="2022"/>
  </r>
  <r>
    <x v="4"/>
    <s v="Ft"/>
    <n v="138"/>
    <n v="173.88"/>
    <n v="966"/>
    <n v="1217.1599999999999"/>
    <n v="13"/>
    <n v="7"/>
    <n v="2022"/>
  </r>
  <r>
    <x v="4"/>
    <s v="Ft"/>
    <n v="120"/>
    <n v="162"/>
    <n v="1080"/>
    <n v="1458"/>
    <n v="14"/>
    <n v="7"/>
    <n v="2022"/>
  </r>
  <r>
    <x v="4"/>
    <s v="Kg"/>
    <n v="67"/>
    <n v="83.08"/>
    <n v="134"/>
    <n v="166.16"/>
    <n v="15"/>
    <n v="7"/>
    <n v="2022"/>
  </r>
  <r>
    <x v="4"/>
    <s v="Kg"/>
    <n v="76"/>
    <n v="82.08"/>
    <n v="608"/>
    <n v="656.64"/>
    <n v="17"/>
    <n v="7"/>
    <n v="2022"/>
  </r>
  <r>
    <x v="4"/>
    <s v="Kg"/>
    <n v="50"/>
    <n v="62"/>
    <n v="600"/>
    <n v="744"/>
    <n v="18"/>
    <n v="7"/>
    <n v="2022"/>
  </r>
  <r>
    <x v="0"/>
    <s v="Kg"/>
    <n v="98"/>
    <n v="103.88"/>
    <n v="784"/>
    <n v="831.04"/>
    <n v="20"/>
    <n v="7"/>
    <n v="2022"/>
  </r>
  <r>
    <x v="0"/>
    <s v="Kg"/>
    <n v="105"/>
    <n v="142.80000000000001"/>
    <n v="630"/>
    <n v="856.80000000000007"/>
    <n v="22"/>
    <n v="7"/>
    <n v="2022"/>
  </r>
  <r>
    <x v="0"/>
    <s v="Kg"/>
    <n v="71"/>
    <n v="80.94"/>
    <n v="142"/>
    <n v="161.88"/>
    <n v="23"/>
    <n v="7"/>
    <n v="2022"/>
  </r>
  <r>
    <x v="0"/>
    <s v="Lt"/>
    <n v="44"/>
    <n v="48.84"/>
    <n v="616"/>
    <n v="683.76"/>
    <n v="24"/>
    <n v="7"/>
    <n v="2022"/>
  </r>
  <r>
    <x v="0"/>
    <s v="Ft"/>
    <n v="133"/>
    <n v="155.61000000000001"/>
    <n v="133"/>
    <n v="155.61000000000001"/>
    <n v="24"/>
    <n v="7"/>
    <n v="2022"/>
  </r>
  <r>
    <x v="0"/>
    <s v="Kg"/>
    <n v="75"/>
    <n v="85.5"/>
    <n v="150"/>
    <n v="171"/>
    <n v="25"/>
    <n v="7"/>
    <n v="2022"/>
  </r>
  <r>
    <x v="0"/>
    <s v="Lt"/>
    <n v="43"/>
    <n v="47.730000000000004"/>
    <n v="516"/>
    <n v="572.76"/>
    <n v="25"/>
    <n v="7"/>
    <n v="2022"/>
  </r>
  <r>
    <x v="0"/>
    <s v="Kg"/>
    <n v="83"/>
    <n v="94.62"/>
    <n v="1079"/>
    <n v="1230.06"/>
    <n v="25"/>
    <n v="7"/>
    <n v="2022"/>
  </r>
  <r>
    <x v="0"/>
    <s v="No."/>
    <n v="6"/>
    <n v="7.8599999999999994"/>
    <n v="60"/>
    <n v="78.599999999999994"/>
    <n v="26"/>
    <n v="7"/>
    <n v="2022"/>
  </r>
  <r>
    <x v="1"/>
    <s v="Ft"/>
    <n v="148"/>
    <n v="164.28"/>
    <n v="148"/>
    <n v="164.28"/>
    <n v="26"/>
    <n v="7"/>
    <n v="2022"/>
  </r>
  <r>
    <x v="1"/>
    <s v="Lt"/>
    <n v="44"/>
    <n v="48.4"/>
    <n v="220"/>
    <n v="242"/>
    <n v="3"/>
    <n v="8"/>
    <n v="2022"/>
  </r>
  <r>
    <x v="1"/>
    <s v="Kg"/>
    <n v="73"/>
    <n v="94.17"/>
    <n v="657"/>
    <n v="847.53"/>
    <n v="6"/>
    <n v="8"/>
    <n v="2022"/>
  </r>
  <r>
    <x v="1"/>
    <s v="Kg"/>
    <n v="112"/>
    <n v="122.08"/>
    <n v="224"/>
    <n v="244.16"/>
    <n v="8"/>
    <n v="8"/>
    <n v="2022"/>
  </r>
  <r>
    <x v="1"/>
    <s v="Kg"/>
    <n v="112"/>
    <n v="146.72"/>
    <n v="1344"/>
    <n v="1760.6399999999999"/>
    <n v="8"/>
    <n v="8"/>
    <n v="2022"/>
  </r>
  <r>
    <x v="1"/>
    <s v="No."/>
    <n v="12"/>
    <n v="15.719999999999999"/>
    <n v="132"/>
    <n v="172.92"/>
    <n v="8"/>
    <n v="8"/>
    <n v="2022"/>
  </r>
  <r>
    <x v="1"/>
    <s v="No."/>
    <n v="13"/>
    <n v="16.64"/>
    <n v="182"/>
    <n v="232.96"/>
    <n v="14"/>
    <n v="8"/>
    <n v="2022"/>
  </r>
  <r>
    <x v="1"/>
    <s v="Ft"/>
    <n v="134"/>
    <n v="156.78"/>
    <n v="1340"/>
    <n v="1567.8"/>
    <n v="15"/>
    <n v="8"/>
    <n v="2022"/>
  </r>
  <r>
    <x v="1"/>
    <s v="No."/>
    <n v="37"/>
    <n v="49.21"/>
    <n v="259"/>
    <n v="344.47"/>
    <n v="15"/>
    <n v="8"/>
    <n v="2022"/>
  </r>
  <r>
    <x v="1"/>
    <s v="Ft"/>
    <n v="150"/>
    <n v="210"/>
    <n v="1200"/>
    <n v="1680"/>
    <n v="18"/>
    <n v="8"/>
    <n v="2022"/>
  </r>
  <r>
    <x v="2"/>
    <s v="Lt"/>
    <n v="61"/>
    <n v="76.25"/>
    <n v="122"/>
    <n v="152.5"/>
    <n v="18"/>
    <n v="8"/>
    <n v="2022"/>
  </r>
  <r>
    <x v="2"/>
    <s v="Ft"/>
    <n v="126"/>
    <n v="162.54"/>
    <n v="378"/>
    <n v="487.62"/>
    <n v="19"/>
    <n v="8"/>
    <n v="2022"/>
  </r>
  <r>
    <x v="2"/>
    <s v="Ft"/>
    <n v="121"/>
    <n v="141.57"/>
    <n v="1573"/>
    <n v="1840.4099999999999"/>
    <n v="20"/>
    <n v="8"/>
    <n v="2022"/>
  </r>
  <r>
    <x v="2"/>
    <s v="Ft"/>
    <n v="141"/>
    <n v="149.46"/>
    <n v="1974"/>
    <n v="2092.44"/>
    <n v="20"/>
    <n v="8"/>
    <n v="2022"/>
  </r>
  <r>
    <x v="2"/>
    <s v="Ft"/>
    <n v="144"/>
    <n v="156.96"/>
    <n v="576"/>
    <n v="627.84"/>
    <n v="21"/>
    <n v="8"/>
    <n v="2022"/>
  </r>
  <r>
    <x v="2"/>
    <s v="No."/>
    <n v="7"/>
    <n v="8.33"/>
    <n v="77"/>
    <n v="91.63"/>
    <n v="23"/>
    <n v="8"/>
    <n v="2022"/>
  </r>
  <r>
    <x v="3"/>
    <s v="No."/>
    <n v="18"/>
    <n v="24.66"/>
    <n v="252"/>
    <n v="345.24"/>
    <n v="23"/>
    <n v="8"/>
    <n v="2022"/>
  </r>
  <r>
    <x v="3"/>
    <s v="Lt"/>
    <n v="48"/>
    <n v="57.120000000000005"/>
    <n v="240"/>
    <n v="285.60000000000002"/>
    <n v="24"/>
    <n v="8"/>
    <n v="2022"/>
  </r>
  <r>
    <x v="3"/>
    <s v="No."/>
    <n v="37"/>
    <n v="41.81"/>
    <n v="481"/>
    <n v="543.53"/>
    <n v="26"/>
    <n v="8"/>
    <n v="2022"/>
  </r>
  <r>
    <x v="3"/>
    <s v="Lt"/>
    <n v="47"/>
    <n v="53.11"/>
    <n v="376"/>
    <n v="424.88"/>
    <n v="26"/>
    <n v="8"/>
    <n v="2022"/>
  </r>
  <r>
    <x v="3"/>
    <s v="Ft"/>
    <n v="148"/>
    <n v="201.28"/>
    <n v="2220"/>
    <n v="3019.2"/>
    <n v="27"/>
    <n v="8"/>
    <n v="2022"/>
  </r>
  <r>
    <x v="3"/>
    <s v="Kg"/>
    <n v="93"/>
    <n v="104.16"/>
    <n v="837"/>
    <n v="937.43999999999994"/>
    <n v="28"/>
    <n v="8"/>
    <n v="2022"/>
  </r>
  <r>
    <x v="3"/>
    <s v="Kg"/>
    <n v="89"/>
    <n v="117.48"/>
    <n v="445"/>
    <n v="587.4"/>
    <n v="28"/>
    <n v="8"/>
    <n v="2022"/>
  </r>
  <r>
    <x v="3"/>
    <s v="Kg"/>
    <n v="95"/>
    <n v="119.7"/>
    <n v="570"/>
    <n v="718.2"/>
    <n v="30"/>
    <n v="8"/>
    <n v="2022"/>
  </r>
  <r>
    <x v="3"/>
    <s v="Lt"/>
    <n v="55"/>
    <n v="58.3"/>
    <n v="330"/>
    <n v="349.79999999999995"/>
    <n v="30"/>
    <n v="8"/>
    <n v="2022"/>
  </r>
  <r>
    <x v="3"/>
    <s v="No."/>
    <n v="5"/>
    <n v="6.7"/>
    <n v="25"/>
    <n v="33.5"/>
    <n v="30"/>
    <n v="8"/>
    <n v="2022"/>
  </r>
  <r>
    <x v="3"/>
    <s v="Kg"/>
    <n v="90"/>
    <n v="96.3"/>
    <n v="1170"/>
    <n v="1251.8999999999999"/>
    <n v="31"/>
    <n v="8"/>
    <n v="2022"/>
  </r>
  <r>
    <x v="4"/>
    <s v="Kg"/>
    <n v="67"/>
    <n v="85.76"/>
    <n v="67"/>
    <n v="85.76"/>
    <n v="4"/>
    <n v="9"/>
    <n v="2022"/>
  </r>
  <r>
    <x v="4"/>
    <s v="Kg"/>
    <n v="72"/>
    <n v="79.92"/>
    <n v="864"/>
    <n v="959.04"/>
    <n v="6"/>
    <n v="9"/>
    <n v="2022"/>
  </r>
  <r>
    <x v="4"/>
    <s v="No."/>
    <n v="37"/>
    <n v="42.55"/>
    <n v="333"/>
    <n v="382.95"/>
    <n v="9"/>
    <n v="9"/>
    <n v="2022"/>
  </r>
  <r>
    <x v="4"/>
    <s v="Kg"/>
    <n v="90"/>
    <n v="115.2"/>
    <n v="270"/>
    <n v="345.6"/>
    <n v="9"/>
    <n v="9"/>
    <n v="2022"/>
  </r>
  <r>
    <x v="4"/>
    <s v="Ft"/>
    <n v="138"/>
    <n v="173.88"/>
    <n v="2070"/>
    <n v="2608.1999999999998"/>
    <n v="10"/>
    <n v="9"/>
    <n v="2022"/>
  </r>
  <r>
    <x v="4"/>
    <s v="Ft"/>
    <n v="120"/>
    <n v="162"/>
    <n v="480"/>
    <n v="648"/>
    <n v="10"/>
    <n v="9"/>
    <n v="2022"/>
  </r>
  <r>
    <x v="4"/>
    <s v="Kg"/>
    <n v="67"/>
    <n v="83.08"/>
    <n v="201"/>
    <n v="249.24"/>
    <n v="14"/>
    <n v="9"/>
    <n v="2022"/>
  </r>
  <r>
    <x v="4"/>
    <s v="Kg"/>
    <n v="76"/>
    <n v="82.08"/>
    <n v="1140"/>
    <n v="1231.2"/>
    <n v="15"/>
    <n v="9"/>
    <n v="2022"/>
  </r>
  <r>
    <x v="4"/>
    <s v="Kg"/>
    <n v="50"/>
    <n v="62"/>
    <n v="700"/>
    <n v="868"/>
    <n v="18"/>
    <n v="9"/>
    <n v="2022"/>
  </r>
  <r>
    <x v="0"/>
    <s v="Kg"/>
    <n v="98"/>
    <n v="103.88"/>
    <n v="784"/>
    <n v="831.04"/>
    <n v="19"/>
    <n v="9"/>
    <n v="2022"/>
  </r>
  <r>
    <x v="0"/>
    <s v="Kg"/>
    <n v="105"/>
    <n v="142.80000000000001"/>
    <n v="630"/>
    <n v="856.80000000000007"/>
    <n v="20"/>
    <n v="9"/>
    <n v="2022"/>
  </r>
  <r>
    <x v="0"/>
    <s v="Kg"/>
    <n v="71"/>
    <n v="80.94"/>
    <n v="710"/>
    <n v="809.4"/>
    <n v="20"/>
    <n v="9"/>
    <n v="2022"/>
  </r>
  <r>
    <x v="0"/>
    <s v="Lt"/>
    <n v="44"/>
    <n v="48.84"/>
    <n v="616"/>
    <n v="683.76"/>
    <n v="21"/>
    <n v="9"/>
    <n v="2022"/>
  </r>
  <r>
    <x v="0"/>
    <s v="Ft"/>
    <n v="133"/>
    <n v="155.61000000000001"/>
    <n v="665"/>
    <n v="778.05000000000007"/>
    <n v="21"/>
    <n v="9"/>
    <n v="2022"/>
  </r>
  <r>
    <x v="0"/>
    <s v="Kg"/>
    <n v="75"/>
    <n v="85.5"/>
    <n v="900"/>
    <n v="1026"/>
    <n v="22"/>
    <n v="9"/>
    <n v="2022"/>
  </r>
  <r>
    <x v="0"/>
    <s v="Lt"/>
    <n v="43"/>
    <n v="47.730000000000004"/>
    <n v="516"/>
    <n v="572.76"/>
    <n v="23"/>
    <n v="9"/>
    <n v="2022"/>
  </r>
  <r>
    <x v="0"/>
    <s v="Kg"/>
    <n v="83"/>
    <n v="94.62"/>
    <n v="1162"/>
    <n v="1324.68"/>
    <n v="24"/>
    <n v="9"/>
    <n v="2022"/>
  </r>
  <r>
    <x v="0"/>
    <s v="No."/>
    <n v="6"/>
    <n v="7.8599999999999994"/>
    <n v="48"/>
    <n v="62.879999999999995"/>
    <n v="24"/>
    <n v="9"/>
    <n v="2022"/>
  </r>
  <r>
    <x v="1"/>
    <s v="Ft"/>
    <n v="148"/>
    <n v="164.28"/>
    <n v="592"/>
    <n v="657.12"/>
    <n v="27"/>
    <n v="9"/>
    <n v="2022"/>
  </r>
  <r>
    <x v="1"/>
    <s v="Lt"/>
    <n v="44"/>
    <n v="48.4"/>
    <n v="396"/>
    <n v="435.59999999999997"/>
    <n v="27"/>
    <n v="9"/>
    <n v="2022"/>
  </r>
  <r>
    <x v="1"/>
    <s v="Kg"/>
    <n v="73"/>
    <n v="94.17"/>
    <n v="219"/>
    <n v="282.51"/>
    <n v="27"/>
    <n v="9"/>
    <n v="2022"/>
  </r>
  <r>
    <x v="1"/>
    <s v="Kg"/>
    <n v="112"/>
    <n v="122.08"/>
    <n v="1456"/>
    <n v="1587.04"/>
    <n v="29"/>
    <n v="9"/>
    <n v="2022"/>
  </r>
  <r>
    <x v="1"/>
    <s v="Kg"/>
    <n v="112"/>
    <n v="146.72"/>
    <n v="560"/>
    <n v="733.6"/>
    <n v="3"/>
    <n v="10"/>
    <n v="2022"/>
  </r>
  <r>
    <x v="1"/>
    <s v="No."/>
    <n v="12"/>
    <n v="15.719999999999999"/>
    <n v="180"/>
    <n v="235.79999999999998"/>
    <n v="4"/>
    <n v="10"/>
    <n v="2022"/>
  </r>
  <r>
    <x v="1"/>
    <s v="No."/>
    <n v="13"/>
    <n v="16.64"/>
    <n v="13"/>
    <n v="16.64"/>
    <n v="6"/>
    <n v="10"/>
    <n v="2022"/>
  </r>
  <r>
    <x v="1"/>
    <s v="Ft"/>
    <n v="134"/>
    <n v="156.78"/>
    <n v="1876"/>
    <n v="2194.92"/>
    <n v="9"/>
    <n v="10"/>
    <n v="2022"/>
  </r>
  <r>
    <x v="1"/>
    <s v="No."/>
    <n v="37"/>
    <n v="49.21"/>
    <n v="333"/>
    <n v="442.89"/>
    <n v="10"/>
    <n v="10"/>
    <n v="2022"/>
  </r>
  <r>
    <x v="1"/>
    <s v="Ft"/>
    <n v="150"/>
    <n v="210"/>
    <n v="1800"/>
    <n v="2520"/>
    <n v="10"/>
    <n v="10"/>
    <n v="2022"/>
  </r>
  <r>
    <x v="2"/>
    <s v="Lt"/>
    <n v="61"/>
    <n v="76.25"/>
    <n v="610"/>
    <n v="762.5"/>
    <n v="11"/>
    <n v="10"/>
    <n v="2022"/>
  </r>
  <r>
    <x v="2"/>
    <s v="Ft"/>
    <n v="126"/>
    <n v="162.54"/>
    <n v="1890"/>
    <n v="2438.1"/>
    <n v="13"/>
    <n v="10"/>
    <n v="2022"/>
  </r>
  <r>
    <x v="2"/>
    <s v="Ft"/>
    <n v="121"/>
    <n v="141.57"/>
    <n v="1815"/>
    <n v="2123.5499999999997"/>
    <n v="14"/>
    <n v="10"/>
    <n v="2022"/>
  </r>
  <r>
    <x v="2"/>
    <s v="Ft"/>
    <n v="141"/>
    <n v="149.46"/>
    <n v="1410"/>
    <n v="1494.6000000000001"/>
    <n v="15"/>
    <n v="10"/>
    <n v="2022"/>
  </r>
  <r>
    <x v="2"/>
    <s v="Ft"/>
    <n v="144"/>
    <n v="156.96"/>
    <n v="432"/>
    <n v="470.88"/>
    <n v="16"/>
    <n v="10"/>
    <n v="2022"/>
  </r>
  <r>
    <x v="2"/>
    <s v="No."/>
    <n v="7"/>
    <n v="8.33"/>
    <n v="98"/>
    <n v="116.62"/>
    <n v="23"/>
    <n v="10"/>
    <n v="2022"/>
  </r>
  <r>
    <x v="3"/>
    <s v="No."/>
    <n v="18"/>
    <n v="24.66"/>
    <n v="54"/>
    <n v="73.98"/>
    <n v="30"/>
    <n v="10"/>
    <n v="2022"/>
  </r>
  <r>
    <x v="3"/>
    <s v="Lt"/>
    <n v="48"/>
    <n v="57.120000000000005"/>
    <n v="384"/>
    <n v="456.96000000000004"/>
    <n v="31"/>
    <n v="10"/>
    <n v="2022"/>
  </r>
  <r>
    <x v="3"/>
    <s v="No."/>
    <n v="37"/>
    <n v="41.81"/>
    <n v="555"/>
    <n v="627.15000000000009"/>
    <n v="1"/>
    <n v="11"/>
    <n v="2022"/>
  </r>
  <r>
    <x v="3"/>
    <s v="Lt"/>
    <n v="47"/>
    <n v="53.11"/>
    <n v="705"/>
    <n v="796.65"/>
    <n v="2"/>
    <n v="11"/>
    <n v="2022"/>
  </r>
  <r>
    <x v="3"/>
    <s v="Ft"/>
    <n v="148"/>
    <n v="201.28"/>
    <n v="2220"/>
    <n v="3019.2"/>
    <n v="2"/>
    <n v="11"/>
    <n v="2022"/>
  </r>
  <r>
    <x v="3"/>
    <s v="Kg"/>
    <n v="93"/>
    <n v="104.16"/>
    <n v="465"/>
    <n v="520.79999999999995"/>
    <n v="2"/>
    <n v="11"/>
    <n v="2022"/>
  </r>
  <r>
    <x v="3"/>
    <s v="Kg"/>
    <n v="89"/>
    <n v="117.48"/>
    <n v="979"/>
    <n v="1292.28"/>
    <n v="3"/>
    <n v="11"/>
    <n v="2022"/>
  </r>
  <r>
    <x v="3"/>
    <s v="Kg"/>
    <n v="95"/>
    <n v="119.7"/>
    <n v="950"/>
    <n v="1197"/>
    <n v="4"/>
    <n v="11"/>
    <n v="2022"/>
  </r>
  <r>
    <x v="3"/>
    <s v="Lt"/>
    <n v="55"/>
    <n v="58.3"/>
    <n v="825"/>
    <n v="874.5"/>
    <n v="5"/>
    <n v="11"/>
    <n v="2022"/>
  </r>
  <r>
    <x v="3"/>
    <s v="No."/>
    <n v="5"/>
    <n v="6.7"/>
    <n v="65"/>
    <n v="87.100000000000009"/>
    <n v="6"/>
    <n v="11"/>
    <n v="2022"/>
  </r>
  <r>
    <x v="3"/>
    <s v="Kg"/>
    <n v="90"/>
    <n v="96.3"/>
    <n v="1170"/>
    <n v="1251.8999999999999"/>
    <n v="6"/>
    <n v="11"/>
    <n v="2022"/>
  </r>
  <r>
    <x v="4"/>
    <s v="Kg"/>
    <n v="67"/>
    <n v="85.76"/>
    <n v="871"/>
    <n v="1114.8800000000001"/>
    <n v="6"/>
    <n v="11"/>
    <n v="2022"/>
  </r>
  <r>
    <x v="4"/>
    <s v="Kg"/>
    <n v="72"/>
    <n v="79.92"/>
    <n v="936"/>
    <n v="1038.96"/>
    <n v="7"/>
    <n v="11"/>
    <n v="2022"/>
  </r>
  <r>
    <x v="4"/>
    <s v="No."/>
    <n v="37"/>
    <n v="42.55"/>
    <n v="407"/>
    <n v="468.04999999999995"/>
    <n v="8"/>
    <n v="11"/>
    <n v="2022"/>
  </r>
  <r>
    <x v="4"/>
    <s v="Kg"/>
    <n v="90"/>
    <n v="115.2"/>
    <n v="900"/>
    <n v="1152"/>
    <n v="8"/>
    <n v="11"/>
    <n v="2022"/>
  </r>
  <r>
    <x v="4"/>
    <s v="Ft"/>
    <n v="138"/>
    <n v="173.88"/>
    <n v="1104"/>
    <n v="1391.04"/>
    <n v="9"/>
    <n v="11"/>
    <n v="2022"/>
  </r>
  <r>
    <x v="4"/>
    <s v="Ft"/>
    <n v="120"/>
    <n v="162"/>
    <n v="840"/>
    <n v="1134"/>
    <n v="10"/>
    <n v="11"/>
    <n v="2022"/>
  </r>
  <r>
    <x v="4"/>
    <s v="Kg"/>
    <n v="67"/>
    <n v="83.08"/>
    <n v="670"/>
    <n v="830.8"/>
    <n v="13"/>
    <n v="11"/>
    <n v="2022"/>
  </r>
  <r>
    <x v="4"/>
    <s v="Kg"/>
    <n v="76"/>
    <n v="82.08"/>
    <n v="76"/>
    <n v="82.08"/>
    <n v="14"/>
    <n v="11"/>
    <n v="2022"/>
  </r>
  <r>
    <x v="4"/>
    <s v="Kg"/>
    <n v="50"/>
    <n v="62"/>
    <n v="700"/>
    <n v="868"/>
    <n v="15"/>
    <n v="11"/>
    <n v="2022"/>
  </r>
  <r>
    <x v="0"/>
    <s v="Kg"/>
    <n v="98"/>
    <n v="103.88"/>
    <n v="784"/>
    <n v="831.04"/>
    <n v="16"/>
    <n v="11"/>
    <n v="2022"/>
  </r>
  <r>
    <x v="0"/>
    <s v="Kg"/>
    <n v="105"/>
    <n v="142.80000000000001"/>
    <n v="840"/>
    <n v="1142.4000000000001"/>
    <n v="18"/>
    <n v="11"/>
    <n v="2022"/>
  </r>
  <r>
    <x v="0"/>
    <s v="Kg"/>
    <n v="71"/>
    <n v="80.94"/>
    <n v="426"/>
    <n v="485.64"/>
    <n v="21"/>
    <n v="11"/>
    <n v="2022"/>
  </r>
  <r>
    <x v="0"/>
    <s v="Lt"/>
    <n v="44"/>
    <n v="48.84"/>
    <n v="528"/>
    <n v="586.08000000000004"/>
    <n v="23"/>
    <n v="11"/>
    <n v="2022"/>
  </r>
  <r>
    <x v="0"/>
    <s v="Ft"/>
    <n v="133"/>
    <n v="155.61000000000001"/>
    <n v="665"/>
    <n v="778.05000000000007"/>
    <n v="25"/>
    <n v="11"/>
    <n v="2022"/>
  </r>
  <r>
    <x v="0"/>
    <s v="Kg"/>
    <n v="75"/>
    <n v="85.5"/>
    <n v="375"/>
    <n v="427.5"/>
    <n v="26"/>
    <n v="11"/>
    <n v="2022"/>
  </r>
  <r>
    <x v="0"/>
    <s v="Lt"/>
    <n v="43"/>
    <n v="47.730000000000004"/>
    <n v="645"/>
    <n v="715.95"/>
    <n v="27"/>
    <n v="11"/>
    <n v="2022"/>
  </r>
  <r>
    <x v="0"/>
    <s v="Kg"/>
    <n v="83"/>
    <n v="94.62"/>
    <n v="664"/>
    <n v="756.96"/>
    <n v="28"/>
    <n v="11"/>
    <n v="2022"/>
  </r>
  <r>
    <x v="0"/>
    <s v="No."/>
    <n v="6"/>
    <n v="7.8599999999999994"/>
    <n v="12"/>
    <n v="15.719999999999999"/>
    <n v="30"/>
    <n v="11"/>
    <n v="2022"/>
  </r>
  <r>
    <x v="1"/>
    <s v="Ft"/>
    <n v="148"/>
    <n v="164.28"/>
    <n v="740"/>
    <n v="821.4"/>
    <n v="3"/>
    <n v="12"/>
    <n v="2022"/>
  </r>
  <r>
    <x v="1"/>
    <s v="Lt"/>
    <n v="44"/>
    <n v="48.4"/>
    <n v="440"/>
    <n v="484"/>
    <n v="4"/>
    <n v="12"/>
    <n v="2022"/>
  </r>
  <r>
    <x v="1"/>
    <s v="Kg"/>
    <n v="73"/>
    <n v="94.17"/>
    <n v="1095"/>
    <n v="1412.55"/>
    <n v="4"/>
    <n v="12"/>
    <n v="2022"/>
  </r>
  <r>
    <x v="1"/>
    <s v="Kg"/>
    <n v="112"/>
    <n v="122.08"/>
    <n v="1344"/>
    <n v="1464.96"/>
    <n v="7"/>
    <n v="12"/>
    <n v="2022"/>
  </r>
  <r>
    <x v="1"/>
    <s v="Kg"/>
    <n v="112"/>
    <n v="146.72"/>
    <n v="1456"/>
    <n v="1907.36"/>
    <n v="7"/>
    <n v="12"/>
    <n v="2022"/>
  </r>
  <r>
    <x v="1"/>
    <s v="No."/>
    <n v="12"/>
    <n v="15.719999999999999"/>
    <n v="60"/>
    <n v="78.599999999999994"/>
    <n v="7"/>
    <n v="12"/>
    <n v="2022"/>
  </r>
  <r>
    <x v="1"/>
    <s v="No."/>
    <n v="13"/>
    <n v="16.64"/>
    <n v="65"/>
    <n v="83.2"/>
    <n v="11"/>
    <n v="12"/>
    <n v="2022"/>
  </r>
  <r>
    <x v="1"/>
    <s v="Ft"/>
    <n v="134"/>
    <n v="156.78"/>
    <n v="1206"/>
    <n v="1411.02"/>
    <n v="11"/>
    <n v="12"/>
    <n v="2022"/>
  </r>
  <r>
    <x v="1"/>
    <s v="No."/>
    <n v="37"/>
    <n v="49.21"/>
    <n v="370"/>
    <n v="492.1"/>
    <n v="11"/>
    <n v="12"/>
    <n v="2022"/>
  </r>
  <r>
    <x v="1"/>
    <s v="Ft"/>
    <n v="150"/>
    <n v="210"/>
    <n v="1350"/>
    <n v="1890"/>
    <n v="12"/>
    <n v="12"/>
    <n v="2022"/>
  </r>
  <r>
    <x v="2"/>
    <s v="Lt"/>
    <n v="61"/>
    <n v="76.25"/>
    <n v="610"/>
    <n v="762.5"/>
    <n v="12"/>
    <n v="12"/>
    <n v="2022"/>
  </r>
  <r>
    <x v="2"/>
    <s v="Ft"/>
    <n v="126"/>
    <n v="162.54"/>
    <n v="504"/>
    <n v="650.16"/>
    <n v="14"/>
    <n v="12"/>
    <n v="2022"/>
  </r>
  <r>
    <x v="2"/>
    <s v="Ft"/>
    <n v="121"/>
    <n v="141.57"/>
    <n v="1573"/>
    <n v="1840.4099999999999"/>
    <n v="15"/>
    <n v="12"/>
    <n v="2022"/>
  </r>
  <r>
    <x v="2"/>
    <s v="Ft"/>
    <n v="141"/>
    <n v="149.46"/>
    <n v="987"/>
    <n v="1046.22"/>
    <n v="19"/>
    <n v="12"/>
    <n v="2022"/>
  </r>
  <r>
    <x v="2"/>
    <s v="Ft"/>
    <n v="144"/>
    <n v="156.96"/>
    <n v="2016"/>
    <n v="2197.44"/>
    <n v="19"/>
    <n v="12"/>
    <n v="2022"/>
  </r>
  <r>
    <x v="2"/>
    <s v="No."/>
    <n v="7"/>
    <n v="8.33"/>
    <n v="77"/>
    <n v="91.63"/>
    <n v="19"/>
    <n v="12"/>
    <n v="2022"/>
  </r>
  <r>
    <x v="3"/>
    <s v="No."/>
    <n v="18"/>
    <n v="24.66"/>
    <n v="180"/>
    <n v="246.6"/>
    <n v="21"/>
    <n v="12"/>
    <n v="2022"/>
  </r>
  <r>
    <x v="3"/>
    <s v="Lt"/>
    <n v="48"/>
    <n v="57.120000000000005"/>
    <n v="720"/>
    <n v="856.80000000000007"/>
    <n v="29"/>
    <n v="12"/>
    <n v="2022"/>
  </r>
  <r>
    <x v="3"/>
    <s v="No."/>
    <n v="37"/>
    <n v="41.81"/>
    <n v="37"/>
    <n v="41.81"/>
    <n v="29"/>
    <n v="12"/>
    <n v="2022"/>
  </r>
  <r>
    <x v="3"/>
    <s v="Lt"/>
    <n v="47"/>
    <n v="53.11"/>
    <n v="658"/>
    <n v="743.54"/>
    <n v="30"/>
    <n v="12"/>
    <n v="2022"/>
  </r>
  <r>
    <x v="3"/>
    <s v="Ft"/>
    <n v="148"/>
    <n v="201.28"/>
    <n v="1776"/>
    <n v="2415.36"/>
    <n v="31"/>
    <n v="12"/>
    <n v="2022"/>
  </r>
  <r>
    <x v="3"/>
    <s v="Kg"/>
    <n v="93"/>
    <n v="104.16"/>
    <n v="558"/>
    <n v="624.96"/>
    <n v="31"/>
    <n v="12"/>
    <n v="2022"/>
  </r>
  <r>
    <x v="3"/>
    <s v="Kg"/>
    <n v="89"/>
    <n v="117.48"/>
    <n v="267"/>
    <n v="352.44"/>
    <n v="31"/>
    <n v="12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yment Mode" cacheId="21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">
  <location ref="U1:V3" firstHeaderRow="1" firstDataRow="1" firstDataCol="1"/>
  <pivotFields count="17">
    <pivotField numFmtId="1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Sum of SELLING PRICE" fld="11" baseField="0" baseItem="0"/>
  </dataFields>
  <formats count="5">
    <format dxfId="42">
      <pivotArea field="4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fieldPosition="0">
        <references count="1">
          <reference field="4" count="0"/>
        </references>
      </pivotArea>
    </format>
    <format dxfId="37">
      <pivotArea type="all" dataOnly="0" outline="0" fieldPosition="0"/>
    </format>
    <format dxfId="23">
      <pivotArea type="all" dataOnly="0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Sales type" cacheId="21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2">
  <location ref="R1:S4" firstHeaderRow="1" firstDataRow="1" firstDataCol="1"/>
  <pivotFields count="17">
    <pivotField numFmtId="14" showAll="0" defaultSubtotal="0"/>
    <pivotField showAll="0" defaultSubtotal="0"/>
    <pivotField showAll="0" defaultSubtotal="0"/>
    <pivotField axis="axisRow" showAll="0" defaultSubtotal="0">
      <items count="3">
        <item x="2"/>
        <item x="1"/>
        <item x="0"/>
      </items>
    </pivotField>
    <pivotField showAll="0" defaultSubtotal="0">
      <items count="2">
        <item x="1"/>
        <item x="0"/>
      </items>
    </pivotField>
    <pivotField numFmtId="164" showAll="0" defaultSubtotal="0"/>
    <pivotField showAll="0" defaultSubtota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um of SELLING PRICE" fld="11" baseField="0" baseItem="0"/>
  </dataFields>
  <formats count="5">
    <format dxfId="45">
      <pivotArea field="3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fieldPosition="0">
        <references count="1">
          <reference field="3" count="0"/>
        </references>
      </pivotArea>
    </format>
    <format dxfId="35">
      <pivotArea type="all" dataOnly="0" outline="0" fieldPosition="0"/>
    </format>
    <format dxfId="21">
      <pivotArea type="all" dataOnly="0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Category" cacheId="15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>
  <location ref="O1:P6" firstHeaderRow="1" firstDataRow="1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OTAL SELLING PRICE" fld="5" baseField="0" baseItem="0"/>
  </dataFields>
  <formats count="5">
    <format dxfId="48">
      <pivotArea field="0" type="button" dataOnly="0" labelOnly="1" outline="0" axis="axisRow" fieldPosition="0"/>
    </format>
    <format dxfId="47">
      <pivotArea dataOnly="0" labelOnly="1" outline="0" axis="axisValues" fieldPosition="0"/>
    </format>
    <format dxfId="46">
      <pivotArea dataOnly="0" fieldPosition="0">
        <references count="1">
          <reference field="0" count="0"/>
        </references>
      </pivotArea>
    </format>
    <format dxfId="33">
      <pivotArea type="all" dataOnly="0" outline="0" fieldPosition="0"/>
    </format>
    <format dxfId="19">
      <pivotArea type="all" dataOnly="0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roduct" cacheId="21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4">
  <location ref="K3:M9" firstHeaderRow="1" firstDataRow="2" firstDataCol="1"/>
  <pivotFields count="17">
    <pivotField numFmtId="14" showAll="0" defaultSubtotal="0"/>
    <pivotField showAll="0" defaultSubtotal="0"/>
    <pivotField dataField="1" showAll="0" defaultSubtotal="0">
      <items count="15">
        <item x="5"/>
        <item x="13"/>
        <item x="8"/>
        <item x="7"/>
        <item x="3"/>
        <item x="2"/>
        <item x="11"/>
        <item x="6"/>
        <item x="0"/>
        <item x="9"/>
        <item x="14"/>
        <item x="4"/>
        <item x="10"/>
        <item x="12"/>
        <item x="1"/>
      </items>
    </pivotField>
    <pivotField showAll="0" defaultSubtotal="0"/>
    <pivotField showAll="0" defaultSubtotal="0"/>
    <pivotField numFmtId="164" showAll="0" defaultSubtotal="0"/>
    <pivotField showAll="0" defaultSubtotal="0"/>
    <pivotField axis="axisRow" showAll="0" sortType="descending">
      <items count="46">
        <item sd="0" x="0"/>
        <item sd="0" x="1"/>
        <item sd="0" x="2"/>
        <item sd="0" x="3"/>
        <item sd="0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7"/>
    <field x="9"/>
  </rowFields>
  <rowItems count="5">
    <i>
      <x v="3"/>
    </i>
    <i>
      <x v="4"/>
    </i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TOTAL SELLING PRICE" fld="13" baseField="0" baseItem="0"/>
    <dataField name="Sum of QUANTITY" fld="2" baseField="0" baseItem="0"/>
  </dataFields>
  <formats count="8">
    <format dxfId="87">
      <pivotArea type="origin" dataOnly="0" labelOnly="1" outline="0" fieldPosition="0"/>
    </format>
    <format dxfId="86">
      <pivotArea field="7" type="button" dataOnly="0" labelOnly="1" outline="0" axis="axisRow" fieldPosition="0"/>
    </format>
    <format dxfId="85">
      <pivotArea field="-2" type="button" dataOnly="0" labelOnly="1" outline="0" axis="axisCol" fieldPosition="0"/>
    </format>
    <format dxfId="84">
      <pivotArea type="topRight" dataOnly="0" labelOnly="1" outline="0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dataOnly="0" fieldPosition="0">
        <references count="1">
          <reference field="7" count="0"/>
        </references>
      </pivotArea>
    </format>
    <format dxfId="31">
      <pivotArea type="all" dataOnly="0" outline="0" fieldPosition="0"/>
    </format>
    <format dxfId="17">
      <pivotArea type="all" dataOnly="0" outline="0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Monthwise" cacheId="2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">
  <location ref="G1:I14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TOTAL BUYING PRICE" fld="5" baseField="0" baseItem="0"/>
    <dataField name="Sum of TOTAL SELLING PRICE" fld="6" baseField="0" baseItem="0"/>
  </dataFields>
  <formats count="8">
    <format dxfId="93">
      <pivotArea type="origin" dataOnly="0" labelOnly="1" outline="0" fieldPosition="0"/>
    </format>
    <format dxfId="92">
      <pivotArea field="8" type="button" dataOnly="0" labelOnly="1" outline="0" axis="axisRow" fieldPosition="0"/>
    </format>
    <format dxfId="91">
      <pivotArea field="-2" type="button" dataOnly="0" labelOnly="1" outline="0" axis="axisCol" fieldPosition="0"/>
    </format>
    <format dxfId="90">
      <pivotArea type="topRight" dataOnly="0" labelOnly="1" outline="0" fieldPosition="0"/>
    </format>
    <format dxfId="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8">
      <pivotArea dataOnly="0" fieldPosition="0">
        <references count="1">
          <reference field="8" count="0"/>
        </references>
      </pivotArea>
    </format>
    <format dxfId="29">
      <pivotArea type="all" dataOnly="0" outline="0" fieldPosition="0"/>
    </format>
    <format dxfId="15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otal Sales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:E3" firstHeaderRow="1" firstDataRow="2" firstDataCol="0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BUYING PRICE" fld="5" baseField="0" baseItem="0"/>
    <dataField name="Sum of TOTAL SELLING PRICE" fld="6" baseField="0" baseItem="0"/>
  </dataFields>
  <formats count="6">
    <format dxfId="97">
      <pivotArea field="-2" type="button" dataOnly="0" labelOnly="1" outline="0" axis="axisCol" fieldPosition="0"/>
    </format>
    <format dxfId="96">
      <pivotArea type="topRight" dataOnly="0" labelOnly="1" outline="0" fieldPosition="0"/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4">
      <pivotArea outline="0" collapsedLevelsAreSubtotals="1" fieldPosition="0"/>
    </format>
    <format dxfId="27">
      <pivotArea type="all" dataOnly="0" outline="0" fieldPosition="0"/>
    </format>
    <format dxfId="13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ily" cacheId="4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">
  <location ref="A1:B32" firstHeaderRow="1" firstDataRow="1" firstDataCol="1"/>
  <pivotFields count="12">
    <pivotField numFmtId="164"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dataField="1" showAll="0" defaultSubtotal="0"/>
    <pivotField axis="axisRow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/>
    <pivotField showAll="0"/>
  </pivotFields>
  <rowFields count="1">
    <field x="9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Sum of TOTAL SELLING PRICE" fld="8" baseField="0" baseItem="0"/>
  </dataFields>
  <formats count="5">
    <format dxfId="99">
      <pivotArea dataOnly="0" labelOnly="1" outline="0" axis="axisValues" fieldPosition="0"/>
    </format>
    <format dxfId="98">
      <pivotArea field="9" type="button" dataOnly="0" labelOnly="1" outline="0" axis="axisRow" fieldPosition="0"/>
    </format>
    <format dxfId="50">
      <pivotArea collapsedLevelsAreSubtotals="1" fieldPosition="0">
        <references count="1">
          <reference field="9" count="1">
            <x v="3"/>
          </reference>
        </references>
      </pivotArea>
    </format>
    <format dxfId="25">
      <pivotArea type="all" dataOnly="0" outline="0" fieldPosition="0"/>
    </format>
    <format dxfId="11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InputData" displayName="InputData" ref="A1:Q548" totalsRowShown="0" headerRowDxfId="128" headerRowBorderDxfId="127">
  <autoFilter ref="A1:Q548"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</autoFilter>
  <sortState ref="A2:E527">
    <sortCondition ref="A1:A527"/>
  </sortState>
  <tableColumns count="17">
    <tableColumn id="1" name="DATE" dataDxfId="126"/>
    <tableColumn id="3" name="PRODUCT ID" dataDxfId="125"/>
    <tableColumn id="2" name="QUANTITY" dataDxfId="124"/>
    <tableColumn id="4" name="SALE TYPE" dataDxfId="123"/>
    <tableColumn id="5" name="PAYMENT MODE" dataDxfId="122"/>
    <tableColumn id="6" name="DISCOUNT %" dataDxfId="121"/>
    <tableColumn id="7" name="PRODUCT ID2"/>
    <tableColumn id="8" name="PRODUCT"/>
    <tableColumn id="9" name="CATEGORY"/>
    <tableColumn id="10" name="UOM"/>
    <tableColumn id="11" name="BUYING PRIZE"/>
    <tableColumn id="12" name="SELLING PRICE" dataDxfId="111"/>
    <tableColumn id="13" name="TOTAL BUYING PRICE" dataDxfId="110">
      <calculatedColumnFormula>InputData[[#This Row],[BUYING PRIZE]]*InputData[[#This Row],[QUANTITY]]</calculatedColumnFormula>
    </tableColumn>
    <tableColumn id="14" name="TOTAL SELLING PRICE" dataDxfId="109">
      <calculatedColumnFormula>InputData[[#This Row],[SELLING PRICE]]*InputData[[#This Row],[QUANTITY]]</calculatedColumnFormula>
    </tableColumn>
    <tableColumn id="15" name="DAY" dataDxfId="108">
      <calculatedColumnFormula>DAY(InputData[[#This Row],[DATE]])</calculatedColumnFormula>
    </tableColumn>
    <tableColumn id="16" name="MONTH" dataDxfId="107">
      <calculatedColumnFormula>MONTH(InputData[[#This Row],[DATE]])</calculatedColumnFormula>
    </tableColumn>
    <tableColumn id="17" name="YEAR" dataDxfId="106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MasterData" displayName="MasterData" ref="A1:F47" totalsRowCount="1" headerRowDxfId="120" dataDxfId="118" headerRowBorderDxfId="119">
  <autoFilter ref="A1:F47"/>
  <tableColumns count="6">
    <tableColumn id="1" name="PRODUCT ID" dataDxfId="117" totalsRowDxfId="105"/>
    <tableColumn id="2" name="PRODUCT" dataDxfId="116" totalsRowDxfId="104"/>
    <tableColumn id="3" name="CATEGORY" dataDxfId="115" totalsRowDxfId="103"/>
    <tableColumn id="4" name="UOM" dataDxfId="114" totalsRowDxfId="102"/>
    <tableColumn id="5" name="BUYING PRIZE" totalsRowFunction="custom" dataDxfId="113" totalsRowDxfId="101">
      <totalsRowFormula>SUM([BUYING PRIZE])</totalsRowFormula>
    </tableColumn>
    <tableColumn id="6" name="SELLING PRICE" totalsRowFunction="custom" dataDxfId="112" totalsRowDxfId="100">
      <totalsRowFormula>SUM([SELLING PRICE])</totalsRow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Q548"/>
  <sheetViews>
    <sheetView topLeftCell="W305" workbookViewId="0">
      <selection activeCell="AA320" sqref="AA320"/>
    </sheetView>
  </sheetViews>
  <sheetFormatPr defaultRowHeight="15"/>
  <cols>
    <col min="1" max="1" width="10.710937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  <col min="7" max="7" width="13.7109375" bestFit="1" customWidth="1"/>
    <col min="8" max="8" width="14.42578125" bestFit="1" customWidth="1"/>
    <col min="9" max="9" width="10.85546875" bestFit="1" customWidth="1"/>
    <col min="10" max="10" width="18.140625" bestFit="1" customWidth="1"/>
    <col min="11" max="11" width="17.7109375" bestFit="1" customWidth="1"/>
    <col min="12" max="12" width="24.28515625" bestFit="1" customWidth="1"/>
    <col min="13" max="13" width="24.5703125" bestFit="1" customWidth="1"/>
    <col min="14" max="14" width="24.42578125" bestFit="1" customWidth="1"/>
    <col min="16" max="16" width="14.42578125" bestFit="1" customWidth="1"/>
    <col min="17" max="17" width="10.140625" bestFit="1" customWidth="1"/>
  </cols>
  <sheetData>
    <row r="1" spans="1:17" ht="15.75" thickBot="1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G1" s="1" t="s">
        <v>118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1" t="s">
        <v>119</v>
      </c>
      <c r="N1" s="11" t="s">
        <v>120</v>
      </c>
      <c r="O1" s="11" t="s">
        <v>114</v>
      </c>
      <c r="P1" s="11" t="s">
        <v>115</v>
      </c>
      <c r="Q1" s="11" t="s">
        <v>116</v>
      </c>
    </row>
    <row r="2" spans="1:17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G2" s="9" t="s">
        <v>6</v>
      </c>
      <c r="H2" s="9" t="s">
        <v>7</v>
      </c>
      <c r="I2" s="9" t="s">
        <v>8</v>
      </c>
      <c r="J2" s="9" t="s">
        <v>9</v>
      </c>
      <c r="K2" s="9">
        <v>98</v>
      </c>
      <c r="L2" s="9">
        <v>103.88</v>
      </c>
      <c r="M2" s="12">
        <f>InputData[[#This Row],[BUYING PRIZE]]*InputData[[#This Row],[QUANTITY]]</f>
        <v>882</v>
      </c>
      <c r="N2" s="12">
        <f>InputData[[#This Row],[SELLING PRICE]]*InputData[[#This Row],[QUANTITY]]</f>
        <v>934.92</v>
      </c>
      <c r="O2" s="12">
        <f>DAY(InputData[[#This Row],[DATE]])</f>
        <v>1</v>
      </c>
      <c r="P2" s="12">
        <f>MONTH(InputData[[#This Row],[DATE]])</f>
        <v>1</v>
      </c>
      <c r="Q2" s="12">
        <f>YEAR(InputData[[#This Row],[DATE]])</f>
        <v>2021</v>
      </c>
    </row>
    <row r="3" spans="1:17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G3" s="9" t="s">
        <v>10</v>
      </c>
      <c r="H3" s="9" t="s">
        <v>11</v>
      </c>
      <c r="I3" s="9" t="s">
        <v>8</v>
      </c>
      <c r="J3" s="9" t="s">
        <v>9</v>
      </c>
      <c r="K3" s="9">
        <v>105</v>
      </c>
      <c r="L3" s="9">
        <v>142.80000000000001</v>
      </c>
      <c r="M3" s="12">
        <f>InputData[[#This Row],[BUYING PRIZE]]*InputData[[#This Row],[QUANTITY]]</f>
        <v>1575</v>
      </c>
      <c r="N3" s="12">
        <f>InputData[[#This Row],[SELLING PRICE]]*InputData[[#This Row],[QUANTITY]]</f>
        <v>2142</v>
      </c>
      <c r="O3" s="12">
        <f>DAY(InputData[[#This Row],[DATE]])</f>
        <v>2</v>
      </c>
      <c r="P3" s="12">
        <f>MONTH(InputData[[#This Row],[DATE]])</f>
        <v>1</v>
      </c>
      <c r="Q3" s="12">
        <f>YEAR(InputData[[#This Row],[DATE]])</f>
        <v>2021</v>
      </c>
    </row>
    <row r="4" spans="1:17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G4" s="9" t="s">
        <v>12</v>
      </c>
      <c r="H4" s="9" t="s">
        <v>13</v>
      </c>
      <c r="I4" s="9" t="s">
        <v>8</v>
      </c>
      <c r="J4" s="9" t="s">
        <v>9</v>
      </c>
      <c r="K4" s="9">
        <v>71</v>
      </c>
      <c r="L4" s="9">
        <v>80.94</v>
      </c>
      <c r="M4" s="12">
        <f>InputData[[#This Row],[BUYING PRIZE]]*InputData[[#This Row],[QUANTITY]]</f>
        <v>426</v>
      </c>
      <c r="N4" s="12">
        <f>InputData[[#This Row],[SELLING PRICE]]*InputData[[#This Row],[QUANTITY]]</f>
        <v>485.64</v>
      </c>
      <c r="O4" s="12">
        <f>DAY(InputData[[#This Row],[DATE]])</f>
        <v>2</v>
      </c>
      <c r="P4" s="12">
        <f>MONTH(InputData[[#This Row],[DATE]])</f>
        <v>1</v>
      </c>
      <c r="Q4" s="12">
        <f>YEAR(InputData[[#This Row],[DATE]])</f>
        <v>2021</v>
      </c>
    </row>
    <row r="5" spans="1:17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G5" s="9" t="s">
        <v>14</v>
      </c>
      <c r="H5" s="9" t="s">
        <v>15</v>
      </c>
      <c r="I5" s="9" t="s">
        <v>8</v>
      </c>
      <c r="J5" s="9" t="s">
        <v>109</v>
      </c>
      <c r="K5" s="9">
        <v>44</v>
      </c>
      <c r="L5" s="9">
        <v>48.84</v>
      </c>
      <c r="M5" s="12">
        <f>InputData[[#This Row],[BUYING PRIZE]]*InputData[[#This Row],[QUANTITY]]</f>
        <v>220</v>
      </c>
      <c r="N5" s="12">
        <f>InputData[[#This Row],[SELLING PRICE]]*InputData[[#This Row],[QUANTITY]]</f>
        <v>244.20000000000002</v>
      </c>
      <c r="O5" s="12">
        <f>DAY(InputData[[#This Row],[DATE]])</f>
        <v>3</v>
      </c>
      <c r="P5" s="12">
        <f>MONTH(InputData[[#This Row],[DATE]])</f>
        <v>1</v>
      </c>
      <c r="Q5" s="12">
        <f>YEAR(InputData[[#This Row],[DATE]])</f>
        <v>2021</v>
      </c>
    </row>
    <row r="6" spans="1:17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G6" s="9" t="s">
        <v>16</v>
      </c>
      <c r="H6" s="9" t="s">
        <v>17</v>
      </c>
      <c r="I6" s="9" t="s">
        <v>8</v>
      </c>
      <c r="J6" s="9" t="s">
        <v>110</v>
      </c>
      <c r="K6" s="9">
        <v>133</v>
      </c>
      <c r="L6" s="9">
        <v>155.61000000000001</v>
      </c>
      <c r="M6" s="12">
        <f>InputData[[#This Row],[BUYING PRIZE]]*InputData[[#This Row],[QUANTITY]]</f>
        <v>1596</v>
      </c>
      <c r="N6" s="12">
        <f>InputData[[#This Row],[SELLING PRICE]]*InputData[[#This Row],[QUANTITY]]</f>
        <v>1867.3200000000002</v>
      </c>
      <c r="O6" s="12">
        <f>DAY(InputData[[#This Row],[DATE]])</f>
        <v>4</v>
      </c>
      <c r="P6" s="12">
        <f>MONTH(InputData[[#This Row],[DATE]])</f>
        <v>1</v>
      </c>
      <c r="Q6" s="12">
        <f>YEAR(InputData[[#This Row],[DATE]])</f>
        <v>2021</v>
      </c>
    </row>
    <row r="7" spans="1:17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G7" s="9" t="s">
        <v>18</v>
      </c>
      <c r="H7" s="9" t="s">
        <v>19</v>
      </c>
      <c r="I7" s="9" t="s">
        <v>8</v>
      </c>
      <c r="J7" s="9" t="s">
        <v>9</v>
      </c>
      <c r="K7" s="9">
        <v>75</v>
      </c>
      <c r="L7" s="9">
        <v>85.5</v>
      </c>
      <c r="M7" s="12">
        <f>InputData[[#This Row],[BUYING PRIZE]]*InputData[[#This Row],[QUANTITY]]</f>
        <v>75</v>
      </c>
      <c r="N7" s="12">
        <f>InputData[[#This Row],[SELLING PRICE]]*InputData[[#This Row],[QUANTITY]]</f>
        <v>85.5</v>
      </c>
      <c r="O7" s="12">
        <f>DAY(InputData[[#This Row],[DATE]])</f>
        <v>9</v>
      </c>
      <c r="P7" s="12">
        <f>MONTH(InputData[[#This Row],[DATE]])</f>
        <v>1</v>
      </c>
      <c r="Q7" s="12">
        <f>YEAR(InputData[[#This Row],[DATE]])</f>
        <v>2021</v>
      </c>
    </row>
    <row r="8" spans="1:17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G8" s="9" t="s">
        <v>20</v>
      </c>
      <c r="H8" s="9" t="s">
        <v>21</v>
      </c>
      <c r="I8" s="9" t="s">
        <v>8</v>
      </c>
      <c r="J8" s="9" t="s">
        <v>109</v>
      </c>
      <c r="K8" s="9">
        <v>43</v>
      </c>
      <c r="L8" s="9">
        <v>47.730000000000004</v>
      </c>
      <c r="M8" s="12">
        <f>InputData[[#This Row],[BUYING PRIZE]]*InputData[[#This Row],[QUANTITY]]</f>
        <v>344</v>
      </c>
      <c r="N8" s="12">
        <f>InputData[[#This Row],[SELLING PRICE]]*InputData[[#This Row],[QUANTITY]]</f>
        <v>381.84000000000003</v>
      </c>
      <c r="O8" s="12">
        <f>DAY(InputData[[#This Row],[DATE]])</f>
        <v>9</v>
      </c>
      <c r="P8" s="12">
        <f>MONTH(InputData[[#This Row],[DATE]])</f>
        <v>1</v>
      </c>
      <c r="Q8" s="12">
        <f>YEAR(InputData[[#This Row],[DATE]])</f>
        <v>2021</v>
      </c>
    </row>
    <row r="9" spans="1:17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G9" s="9" t="s">
        <v>22</v>
      </c>
      <c r="H9" s="9" t="s">
        <v>23</v>
      </c>
      <c r="I9" s="9" t="s">
        <v>8</v>
      </c>
      <c r="J9" s="9" t="s">
        <v>9</v>
      </c>
      <c r="K9" s="9">
        <v>83</v>
      </c>
      <c r="L9" s="9">
        <v>94.62</v>
      </c>
      <c r="M9" s="12">
        <f>InputData[[#This Row],[BUYING PRIZE]]*InputData[[#This Row],[QUANTITY]]</f>
        <v>332</v>
      </c>
      <c r="N9" s="12">
        <f>InputData[[#This Row],[SELLING PRICE]]*InputData[[#This Row],[QUANTITY]]</f>
        <v>378.48</v>
      </c>
      <c r="O9" s="12">
        <f>DAY(InputData[[#This Row],[DATE]])</f>
        <v>9</v>
      </c>
      <c r="P9" s="12">
        <f>MONTH(InputData[[#This Row],[DATE]])</f>
        <v>1</v>
      </c>
      <c r="Q9" s="12">
        <f>YEAR(InputData[[#This Row],[DATE]])</f>
        <v>2021</v>
      </c>
    </row>
    <row r="10" spans="1:17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G10" s="9" t="s">
        <v>24</v>
      </c>
      <c r="H10" s="9" t="s">
        <v>25</v>
      </c>
      <c r="I10" s="9" t="s">
        <v>8</v>
      </c>
      <c r="J10" s="9" t="s">
        <v>111</v>
      </c>
      <c r="K10" s="9">
        <v>6</v>
      </c>
      <c r="L10" s="9">
        <v>7.8599999999999994</v>
      </c>
      <c r="M10" s="12">
        <f>InputData[[#This Row],[BUYING PRIZE]]*InputData[[#This Row],[QUANTITY]]</f>
        <v>18</v>
      </c>
      <c r="N10" s="12">
        <f>InputData[[#This Row],[SELLING PRICE]]*InputData[[#This Row],[QUANTITY]]</f>
        <v>23.58</v>
      </c>
      <c r="O10" s="12">
        <f>DAY(InputData[[#This Row],[DATE]])</f>
        <v>11</v>
      </c>
      <c r="P10" s="12">
        <f>MONTH(InputData[[#This Row],[DATE]])</f>
        <v>1</v>
      </c>
      <c r="Q10" s="12">
        <f>YEAR(InputData[[#This Row],[DATE]])</f>
        <v>2021</v>
      </c>
    </row>
    <row r="11" spans="1:17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G11" s="9" t="s">
        <v>26</v>
      </c>
      <c r="H11" s="9" t="s">
        <v>27</v>
      </c>
      <c r="I11" s="9" t="s">
        <v>28</v>
      </c>
      <c r="J11" s="9" t="s">
        <v>110</v>
      </c>
      <c r="K11" s="9">
        <v>148</v>
      </c>
      <c r="L11" s="9">
        <v>164.28</v>
      </c>
      <c r="M11" s="12">
        <f>InputData[[#This Row],[BUYING PRIZE]]*InputData[[#This Row],[QUANTITY]]</f>
        <v>592</v>
      </c>
      <c r="N11" s="12">
        <f>InputData[[#This Row],[SELLING PRICE]]*InputData[[#This Row],[QUANTITY]]</f>
        <v>657.12</v>
      </c>
      <c r="O11" s="12">
        <f>DAY(InputData[[#This Row],[DATE]])</f>
        <v>11</v>
      </c>
      <c r="P11" s="12">
        <f>MONTH(InputData[[#This Row],[DATE]])</f>
        <v>1</v>
      </c>
      <c r="Q11" s="12">
        <f>YEAR(InputData[[#This Row],[DATE]])</f>
        <v>2021</v>
      </c>
    </row>
    <row r="12" spans="1:17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G12" s="9" t="s">
        <v>29</v>
      </c>
      <c r="H12" s="9" t="s">
        <v>30</v>
      </c>
      <c r="I12" s="9" t="s">
        <v>28</v>
      </c>
      <c r="J12" s="9" t="s">
        <v>109</v>
      </c>
      <c r="K12" s="9">
        <v>44</v>
      </c>
      <c r="L12" s="9">
        <v>48.4</v>
      </c>
      <c r="M12" s="12">
        <f>InputData[[#This Row],[BUYING PRIZE]]*InputData[[#This Row],[QUANTITY]]</f>
        <v>176</v>
      </c>
      <c r="N12" s="12">
        <f>InputData[[#This Row],[SELLING PRICE]]*InputData[[#This Row],[QUANTITY]]</f>
        <v>193.6</v>
      </c>
      <c r="O12" s="12">
        <f>DAY(InputData[[#This Row],[DATE]])</f>
        <v>11</v>
      </c>
      <c r="P12" s="12">
        <f>MONTH(InputData[[#This Row],[DATE]])</f>
        <v>1</v>
      </c>
      <c r="Q12" s="12">
        <f>YEAR(InputData[[#This Row],[DATE]])</f>
        <v>2021</v>
      </c>
    </row>
    <row r="13" spans="1:17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G13" s="9" t="s">
        <v>31</v>
      </c>
      <c r="H13" s="9" t="s">
        <v>32</v>
      </c>
      <c r="I13" s="9" t="s">
        <v>28</v>
      </c>
      <c r="J13" s="9" t="s">
        <v>9</v>
      </c>
      <c r="K13" s="9">
        <v>73</v>
      </c>
      <c r="L13" s="9">
        <v>94.17</v>
      </c>
      <c r="M13" s="12">
        <f>InputData[[#This Row],[BUYING PRIZE]]*InputData[[#This Row],[QUANTITY]]</f>
        <v>730</v>
      </c>
      <c r="N13" s="12">
        <f>InputData[[#This Row],[SELLING PRICE]]*InputData[[#This Row],[QUANTITY]]</f>
        <v>941.7</v>
      </c>
      <c r="O13" s="12">
        <f>DAY(InputData[[#This Row],[DATE]])</f>
        <v>12</v>
      </c>
      <c r="P13" s="12">
        <f>MONTH(InputData[[#This Row],[DATE]])</f>
        <v>1</v>
      </c>
      <c r="Q13" s="12">
        <f>YEAR(InputData[[#This Row],[DATE]])</f>
        <v>2021</v>
      </c>
    </row>
    <row r="14" spans="1:17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G14" s="9" t="s">
        <v>33</v>
      </c>
      <c r="H14" s="9" t="s">
        <v>34</v>
      </c>
      <c r="I14" s="9" t="s">
        <v>28</v>
      </c>
      <c r="J14" s="9" t="s">
        <v>9</v>
      </c>
      <c r="K14" s="9">
        <v>112</v>
      </c>
      <c r="L14" s="9">
        <v>122.08</v>
      </c>
      <c r="M14" s="12">
        <f>InputData[[#This Row],[BUYING PRIZE]]*InputData[[#This Row],[QUANTITY]]</f>
        <v>1456</v>
      </c>
      <c r="N14" s="12">
        <f>InputData[[#This Row],[SELLING PRICE]]*InputData[[#This Row],[QUANTITY]]</f>
        <v>1587.04</v>
      </c>
      <c r="O14" s="12">
        <f>DAY(InputData[[#This Row],[DATE]])</f>
        <v>18</v>
      </c>
      <c r="P14" s="12">
        <f>MONTH(InputData[[#This Row],[DATE]])</f>
        <v>1</v>
      </c>
      <c r="Q14" s="12">
        <f>YEAR(InputData[[#This Row],[DATE]])</f>
        <v>2021</v>
      </c>
    </row>
    <row r="15" spans="1:17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G15" s="9" t="s">
        <v>35</v>
      </c>
      <c r="H15" s="9" t="s">
        <v>36</v>
      </c>
      <c r="I15" s="9" t="s">
        <v>28</v>
      </c>
      <c r="J15" s="9" t="s">
        <v>9</v>
      </c>
      <c r="K15" s="9">
        <v>112</v>
      </c>
      <c r="L15" s="9">
        <v>146.72</v>
      </c>
      <c r="M15" s="12">
        <f>InputData[[#This Row],[BUYING PRIZE]]*InputData[[#This Row],[QUANTITY]]</f>
        <v>336</v>
      </c>
      <c r="N15" s="12">
        <f>InputData[[#This Row],[SELLING PRICE]]*InputData[[#This Row],[QUANTITY]]</f>
        <v>440.15999999999997</v>
      </c>
      <c r="O15" s="12">
        <f>DAY(InputData[[#This Row],[DATE]])</f>
        <v>18</v>
      </c>
      <c r="P15" s="12">
        <f>MONTH(InputData[[#This Row],[DATE]])</f>
        <v>1</v>
      </c>
      <c r="Q15" s="12">
        <f>YEAR(InputData[[#This Row],[DATE]])</f>
        <v>2021</v>
      </c>
    </row>
    <row r="16" spans="1:17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G16" s="9" t="s">
        <v>37</v>
      </c>
      <c r="H16" s="9" t="s">
        <v>38</v>
      </c>
      <c r="I16" s="9" t="s">
        <v>28</v>
      </c>
      <c r="J16" s="9" t="s">
        <v>111</v>
      </c>
      <c r="K16" s="9">
        <v>12</v>
      </c>
      <c r="L16" s="9">
        <v>15.719999999999999</v>
      </c>
      <c r="M16" s="12">
        <f>InputData[[#This Row],[BUYING PRIZE]]*InputData[[#This Row],[QUANTITY]]</f>
        <v>72</v>
      </c>
      <c r="N16" s="12">
        <f>InputData[[#This Row],[SELLING PRICE]]*InputData[[#This Row],[QUANTITY]]</f>
        <v>94.32</v>
      </c>
      <c r="O16" s="12">
        <f>DAY(InputData[[#This Row],[DATE]])</f>
        <v>19</v>
      </c>
      <c r="P16" s="12">
        <f>MONTH(InputData[[#This Row],[DATE]])</f>
        <v>1</v>
      </c>
      <c r="Q16" s="12">
        <f>YEAR(InputData[[#This Row],[DATE]])</f>
        <v>2021</v>
      </c>
    </row>
    <row r="17" spans="1:17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G17" s="9" t="s">
        <v>39</v>
      </c>
      <c r="H17" s="9" t="s">
        <v>40</v>
      </c>
      <c r="I17" s="9" t="s">
        <v>28</v>
      </c>
      <c r="J17" s="9" t="s">
        <v>111</v>
      </c>
      <c r="K17" s="9">
        <v>13</v>
      </c>
      <c r="L17" s="9">
        <v>16.64</v>
      </c>
      <c r="M17" s="12">
        <f>InputData[[#This Row],[BUYING PRIZE]]*InputData[[#This Row],[QUANTITY]]</f>
        <v>52</v>
      </c>
      <c r="N17" s="12">
        <f>InputData[[#This Row],[SELLING PRICE]]*InputData[[#This Row],[QUANTITY]]</f>
        <v>66.56</v>
      </c>
      <c r="O17" s="12">
        <f>DAY(InputData[[#This Row],[DATE]])</f>
        <v>20</v>
      </c>
      <c r="P17" s="12">
        <f>MONTH(InputData[[#This Row],[DATE]])</f>
        <v>1</v>
      </c>
      <c r="Q17" s="12">
        <f>YEAR(InputData[[#This Row],[DATE]])</f>
        <v>2021</v>
      </c>
    </row>
    <row r="18" spans="1:17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G18" s="9" t="s">
        <v>41</v>
      </c>
      <c r="H18" s="9" t="s">
        <v>42</v>
      </c>
      <c r="I18" s="9" t="s">
        <v>28</v>
      </c>
      <c r="J18" s="9" t="s">
        <v>110</v>
      </c>
      <c r="K18" s="9">
        <v>134</v>
      </c>
      <c r="L18" s="9">
        <v>156.78</v>
      </c>
      <c r="M18" s="12">
        <f>InputData[[#This Row],[BUYING PRIZE]]*InputData[[#This Row],[QUANTITY]]</f>
        <v>536</v>
      </c>
      <c r="N18" s="12">
        <f>InputData[[#This Row],[SELLING PRICE]]*InputData[[#This Row],[QUANTITY]]</f>
        <v>627.12</v>
      </c>
      <c r="O18" s="12">
        <f>DAY(InputData[[#This Row],[DATE]])</f>
        <v>20</v>
      </c>
      <c r="P18" s="12">
        <f>MONTH(InputData[[#This Row],[DATE]])</f>
        <v>1</v>
      </c>
      <c r="Q18" s="12">
        <f>YEAR(InputData[[#This Row],[DATE]])</f>
        <v>2021</v>
      </c>
    </row>
    <row r="19" spans="1:17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G19" s="9" t="s">
        <v>43</v>
      </c>
      <c r="H19" s="9" t="s">
        <v>44</v>
      </c>
      <c r="I19" s="9" t="s">
        <v>28</v>
      </c>
      <c r="J19" s="9" t="s">
        <v>111</v>
      </c>
      <c r="K19" s="9">
        <v>37</v>
      </c>
      <c r="L19" s="9">
        <v>49.21</v>
      </c>
      <c r="M19" s="12">
        <f>InputData[[#This Row],[BUYING PRIZE]]*InputData[[#This Row],[QUANTITY]]</f>
        <v>555</v>
      </c>
      <c r="N19" s="12">
        <f>InputData[[#This Row],[SELLING PRICE]]*InputData[[#This Row],[QUANTITY]]</f>
        <v>738.15</v>
      </c>
      <c r="O19" s="12">
        <f>DAY(InputData[[#This Row],[DATE]])</f>
        <v>21</v>
      </c>
      <c r="P19" s="12">
        <f>MONTH(InputData[[#This Row],[DATE]])</f>
        <v>1</v>
      </c>
      <c r="Q19" s="12">
        <f>YEAR(InputData[[#This Row],[DATE]])</f>
        <v>2021</v>
      </c>
    </row>
    <row r="20" spans="1:17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G20" s="9" t="s">
        <v>45</v>
      </c>
      <c r="H20" s="9" t="s">
        <v>46</v>
      </c>
      <c r="I20" s="9" t="s">
        <v>28</v>
      </c>
      <c r="J20" s="9" t="s">
        <v>110</v>
      </c>
      <c r="K20" s="9">
        <v>150</v>
      </c>
      <c r="L20" s="9">
        <v>210</v>
      </c>
      <c r="M20" s="12">
        <f>InputData[[#This Row],[BUYING PRIZE]]*InputData[[#This Row],[QUANTITY]]</f>
        <v>1350</v>
      </c>
      <c r="N20" s="12">
        <f>InputData[[#This Row],[SELLING PRICE]]*InputData[[#This Row],[QUANTITY]]</f>
        <v>1890</v>
      </c>
      <c r="O20" s="12">
        <f>DAY(InputData[[#This Row],[DATE]])</f>
        <v>21</v>
      </c>
      <c r="P20" s="12">
        <f>MONTH(InputData[[#This Row],[DATE]])</f>
        <v>1</v>
      </c>
      <c r="Q20" s="12">
        <f>YEAR(InputData[[#This Row],[DATE]])</f>
        <v>2021</v>
      </c>
    </row>
    <row r="21" spans="1:17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G21" s="9" t="s">
        <v>47</v>
      </c>
      <c r="H21" s="9" t="s">
        <v>48</v>
      </c>
      <c r="I21" s="9" t="s">
        <v>49</v>
      </c>
      <c r="J21" s="9" t="s">
        <v>109</v>
      </c>
      <c r="K21" s="9">
        <v>61</v>
      </c>
      <c r="L21" s="9">
        <v>76.25</v>
      </c>
      <c r="M21" s="12">
        <f>InputData[[#This Row],[BUYING PRIZE]]*InputData[[#This Row],[QUANTITY]]</f>
        <v>366</v>
      </c>
      <c r="N21" s="12">
        <f>InputData[[#This Row],[SELLING PRICE]]*InputData[[#This Row],[QUANTITY]]</f>
        <v>457.5</v>
      </c>
      <c r="O21" s="12">
        <f>DAY(InputData[[#This Row],[DATE]])</f>
        <v>21</v>
      </c>
      <c r="P21" s="12">
        <f>MONTH(InputData[[#This Row],[DATE]])</f>
        <v>1</v>
      </c>
      <c r="Q21" s="12">
        <f>YEAR(InputData[[#This Row],[DATE]])</f>
        <v>2021</v>
      </c>
    </row>
    <row r="22" spans="1:17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G22" s="9" t="s">
        <v>50</v>
      </c>
      <c r="H22" s="9" t="s">
        <v>51</v>
      </c>
      <c r="I22" s="9" t="s">
        <v>49</v>
      </c>
      <c r="J22" s="9" t="s">
        <v>110</v>
      </c>
      <c r="K22" s="9">
        <v>126</v>
      </c>
      <c r="L22" s="9">
        <v>162.54</v>
      </c>
      <c r="M22" s="12">
        <f>InputData[[#This Row],[BUYING PRIZE]]*InputData[[#This Row],[QUANTITY]]</f>
        <v>756</v>
      </c>
      <c r="N22" s="12">
        <f>InputData[[#This Row],[SELLING PRICE]]*InputData[[#This Row],[QUANTITY]]</f>
        <v>975.24</v>
      </c>
      <c r="O22" s="12">
        <f>DAY(InputData[[#This Row],[DATE]])</f>
        <v>25</v>
      </c>
      <c r="P22" s="12">
        <f>MONTH(InputData[[#This Row],[DATE]])</f>
        <v>1</v>
      </c>
      <c r="Q22" s="12">
        <f>YEAR(InputData[[#This Row],[DATE]])</f>
        <v>2021</v>
      </c>
    </row>
    <row r="23" spans="1:17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G23" s="9" t="s">
        <v>52</v>
      </c>
      <c r="H23" s="9" t="s">
        <v>53</v>
      </c>
      <c r="I23" s="9" t="s">
        <v>49</v>
      </c>
      <c r="J23" s="9" t="s">
        <v>110</v>
      </c>
      <c r="K23" s="9">
        <v>121</v>
      </c>
      <c r="L23" s="9">
        <v>141.57</v>
      </c>
      <c r="M23" s="12">
        <f>InputData[[#This Row],[BUYING PRIZE]]*InputData[[#This Row],[QUANTITY]]</f>
        <v>847</v>
      </c>
      <c r="N23" s="12">
        <f>InputData[[#This Row],[SELLING PRICE]]*InputData[[#This Row],[QUANTITY]]</f>
        <v>990.99</v>
      </c>
      <c r="O23" s="12">
        <f>DAY(InputData[[#This Row],[DATE]])</f>
        <v>25</v>
      </c>
      <c r="P23" s="12">
        <f>MONTH(InputData[[#This Row],[DATE]])</f>
        <v>1</v>
      </c>
      <c r="Q23" s="12">
        <f>YEAR(InputData[[#This Row],[DATE]])</f>
        <v>2021</v>
      </c>
    </row>
    <row r="24" spans="1:17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G24" s="9" t="s">
        <v>54</v>
      </c>
      <c r="H24" s="9" t="s">
        <v>55</v>
      </c>
      <c r="I24" s="9" t="s">
        <v>49</v>
      </c>
      <c r="J24" s="9" t="s">
        <v>110</v>
      </c>
      <c r="K24" s="9">
        <v>141</v>
      </c>
      <c r="L24" s="9">
        <v>149.46</v>
      </c>
      <c r="M24" s="12">
        <f>InputData[[#This Row],[BUYING PRIZE]]*InputData[[#This Row],[QUANTITY]]</f>
        <v>1974</v>
      </c>
      <c r="N24" s="12">
        <f>InputData[[#This Row],[SELLING PRICE]]*InputData[[#This Row],[QUANTITY]]</f>
        <v>2092.44</v>
      </c>
      <c r="O24" s="12">
        <f>DAY(InputData[[#This Row],[DATE]])</f>
        <v>25</v>
      </c>
      <c r="P24" s="12">
        <f>MONTH(InputData[[#This Row],[DATE]])</f>
        <v>1</v>
      </c>
      <c r="Q24" s="12">
        <f>YEAR(InputData[[#This Row],[DATE]])</f>
        <v>2021</v>
      </c>
    </row>
    <row r="25" spans="1:17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G25" s="9" t="s">
        <v>56</v>
      </c>
      <c r="H25" s="9" t="s">
        <v>57</v>
      </c>
      <c r="I25" s="9" t="s">
        <v>49</v>
      </c>
      <c r="J25" s="9" t="s">
        <v>110</v>
      </c>
      <c r="K25" s="9">
        <v>144</v>
      </c>
      <c r="L25" s="9">
        <v>156.96</v>
      </c>
      <c r="M25" s="12">
        <f>InputData[[#This Row],[BUYING PRIZE]]*InputData[[#This Row],[QUANTITY]]</f>
        <v>1296</v>
      </c>
      <c r="N25" s="12">
        <f>InputData[[#This Row],[SELLING PRICE]]*InputData[[#This Row],[QUANTITY]]</f>
        <v>1412.64</v>
      </c>
      <c r="O25" s="12">
        <f>DAY(InputData[[#This Row],[DATE]])</f>
        <v>26</v>
      </c>
      <c r="P25" s="12">
        <f>MONTH(InputData[[#This Row],[DATE]])</f>
        <v>1</v>
      </c>
      <c r="Q25" s="12">
        <f>YEAR(InputData[[#This Row],[DATE]])</f>
        <v>2021</v>
      </c>
    </row>
    <row r="26" spans="1:17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G26" s="9" t="s">
        <v>58</v>
      </c>
      <c r="H26" s="9" t="s">
        <v>59</v>
      </c>
      <c r="I26" s="9" t="s">
        <v>49</v>
      </c>
      <c r="J26" s="9" t="s">
        <v>111</v>
      </c>
      <c r="K26" s="9">
        <v>7</v>
      </c>
      <c r="L26" s="9">
        <v>8.33</v>
      </c>
      <c r="M26" s="12">
        <f>InputData[[#This Row],[BUYING PRIZE]]*InputData[[#This Row],[QUANTITY]]</f>
        <v>49</v>
      </c>
      <c r="N26" s="12">
        <f>InputData[[#This Row],[SELLING PRICE]]*InputData[[#This Row],[QUANTITY]]</f>
        <v>58.31</v>
      </c>
      <c r="O26" s="12">
        <f>DAY(InputData[[#This Row],[DATE]])</f>
        <v>26</v>
      </c>
      <c r="P26" s="12">
        <f>MONTH(InputData[[#This Row],[DATE]])</f>
        <v>1</v>
      </c>
      <c r="Q26" s="12">
        <f>YEAR(InputData[[#This Row],[DATE]])</f>
        <v>2021</v>
      </c>
    </row>
    <row r="27" spans="1:17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G27" s="9" t="s">
        <v>60</v>
      </c>
      <c r="H27" s="9" t="s">
        <v>61</v>
      </c>
      <c r="I27" s="9" t="s">
        <v>62</v>
      </c>
      <c r="J27" s="9" t="s">
        <v>111</v>
      </c>
      <c r="K27" s="9">
        <v>18</v>
      </c>
      <c r="L27" s="9">
        <v>24.66</v>
      </c>
      <c r="M27" s="12">
        <f>InputData[[#This Row],[BUYING PRIZE]]*InputData[[#This Row],[QUANTITY]]</f>
        <v>126</v>
      </c>
      <c r="N27" s="12">
        <f>InputData[[#This Row],[SELLING PRICE]]*InputData[[#This Row],[QUANTITY]]</f>
        <v>172.62</v>
      </c>
      <c r="O27" s="12">
        <f>DAY(InputData[[#This Row],[DATE]])</f>
        <v>26</v>
      </c>
      <c r="P27" s="12">
        <f>MONTH(InputData[[#This Row],[DATE]])</f>
        <v>1</v>
      </c>
      <c r="Q27" s="12">
        <f>YEAR(InputData[[#This Row],[DATE]])</f>
        <v>2021</v>
      </c>
    </row>
    <row r="28" spans="1:17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G28" s="9" t="s">
        <v>63</v>
      </c>
      <c r="H28" s="9" t="s">
        <v>64</v>
      </c>
      <c r="I28" s="9" t="s">
        <v>62</v>
      </c>
      <c r="J28" s="9" t="s">
        <v>109</v>
      </c>
      <c r="K28" s="9">
        <v>48</v>
      </c>
      <c r="L28" s="9">
        <v>57.120000000000005</v>
      </c>
      <c r="M28" s="12">
        <f>InputData[[#This Row],[BUYING PRIZE]]*InputData[[#This Row],[QUANTITY]]</f>
        <v>336</v>
      </c>
      <c r="N28" s="12">
        <f>InputData[[#This Row],[SELLING PRICE]]*InputData[[#This Row],[QUANTITY]]</f>
        <v>399.84000000000003</v>
      </c>
      <c r="O28" s="12">
        <f>DAY(InputData[[#This Row],[DATE]])</f>
        <v>27</v>
      </c>
      <c r="P28" s="12">
        <f>MONTH(InputData[[#This Row],[DATE]])</f>
        <v>1</v>
      </c>
      <c r="Q28" s="12">
        <f>YEAR(InputData[[#This Row],[DATE]])</f>
        <v>2021</v>
      </c>
    </row>
    <row r="29" spans="1:17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G29" s="9" t="s">
        <v>65</v>
      </c>
      <c r="H29" s="9" t="s">
        <v>66</v>
      </c>
      <c r="I29" s="9" t="s">
        <v>62</v>
      </c>
      <c r="J29" s="9" t="s">
        <v>111</v>
      </c>
      <c r="K29" s="9">
        <v>37</v>
      </c>
      <c r="L29" s="9">
        <v>41.81</v>
      </c>
      <c r="M29" s="12">
        <f>InputData[[#This Row],[BUYING PRIZE]]*InputData[[#This Row],[QUANTITY]]</f>
        <v>111</v>
      </c>
      <c r="N29" s="12">
        <f>InputData[[#This Row],[SELLING PRICE]]*InputData[[#This Row],[QUANTITY]]</f>
        <v>125.43</v>
      </c>
      <c r="O29" s="12">
        <f>DAY(InputData[[#This Row],[DATE]])</f>
        <v>27</v>
      </c>
      <c r="P29" s="12">
        <f>MONTH(InputData[[#This Row],[DATE]])</f>
        <v>1</v>
      </c>
      <c r="Q29" s="12">
        <f>YEAR(InputData[[#This Row],[DATE]])</f>
        <v>2021</v>
      </c>
    </row>
    <row r="30" spans="1:17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G30" s="9" t="s">
        <v>67</v>
      </c>
      <c r="H30" s="9" t="s">
        <v>68</v>
      </c>
      <c r="I30" s="9" t="s">
        <v>62</v>
      </c>
      <c r="J30" s="9" t="s">
        <v>109</v>
      </c>
      <c r="K30" s="9">
        <v>47</v>
      </c>
      <c r="L30" s="9">
        <v>53.11</v>
      </c>
      <c r="M30" s="12">
        <f>InputData[[#This Row],[BUYING PRIZE]]*InputData[[#This Row],[QUANTITY]]</f>
        <v>470</v>
      </c>
      <c r="N30" s="12">
        <f>InputData[[#This Row],[SELLING PRICE]]*InputData[[#This Row],[QUANTITY]]</f>
        <v>531.1</v>
      </c>
      <c r="O30" s="12">
        <f>DAY(InputData[[#This Row],[DATE]])</f>
        <v>28</v>
      </c>
      <c r="P30" s="12">
        <f>MONTH(InputData[[#This Row],[DATE]])</f>
        <v>1</v>
      </c>
      <c r="Q30" s="12">
        <f>YEAR(InputData[[#This Row],[DATE]])</f>
        <v>2021</v>
      </c>
    </row>
    <row r="31" spans="1:17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G31" s="9" t="s">
        <v>69</v>
      </c>
      <c r="H31" s="9" t="s">
        <v>70</v>
      </c>
      <c r="I31" s="9" t="s">
        <v>62</v>
      </c>
      <c r="J31" s="9" t="s">
        <v>110</v>
      </c>
      <c r="K31" s="9">
        <v>148</v>
      </c>
      <c r="L31" s="9">
        <v>201.28</v>
      </c>
      <c r="M31" s="12">
        <f>InputData[[#This Row],[BUYING PRIZE]]*InputData[[#This Row],[QUANTITY]]</f>
        <v>296</v>
      </c>
      <c r="N31" s="12">
        <f>InputData[[#This Row],[SELLING PRICE]]*InputData[[#This Row],[QUANTITY]]</f>
        <v>402.56</v>
      </c>
      <c r="O31" s="12">
        <f>DAY(InputData[[#This Row],[DATE]])</f>
        <v>28</v>
      </c>
      <c r="P31" s="12">
        <f>MONTH(InputData[[#This Row],[DATE]])</f>
        <v>1</v>
      </c>
      <c r="Q31" s="12">
        <f>YEAR(InputData[[#This Row],[DATE]])</f>
        <v>2021</v>
      </c>
    </row>
    <row r="32" spans="1:17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G32" s="9" t="s">
        <v>71</v>
      </c>
      <c r="H32" s="9" t="s">
        <v>72</v>
      </c>
      <c r="I32" s="9" t="s">
        <v>62</v>
      </c>
      <c r="J32" s="9" t="s">
        <v>9</v>
      </c>
      <c r="K32" s="9">
        <v>93</v>
      </c>
      <c r="L32" s="9">
        <v>104.16</v>
      </c>
      <c r="M32" s="12">
        <f>InputData[[#This Row],[BUYING PRIZE]]*InputData[[#This Row],[QUANTITY]]</f>
        <v>651</v>
      </c>
      <c r="N32" s="12">
        <f>InputData[[#This Row],[SELLING PRICE]]*InputData[[#This Row],[QUANTITY]]</f>
        <v>729.12</v>
      </c>
      <c r="O32" s="12">
        <f>DAY(InputData[[#This Row],[DATE]])</f>
        <v>2</v>
      </c>
      <c r="P32" s="12">
        <f>MONTH(InputData[[#This Row],[DATE]])</f>
        <v>2</v>
      </c>
      <c r="Q32" s="12">
        <f>YEAR(InputData[[#This Row],[DATE]])</f>
        <v>2021</v>
      </c>
    </row>
    <row r="33" spans="1:17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G33" s="9" t="s">
        <v>73</v>
      </c>
      <c r="H33" s="9" t="s">
        <v>74</v>
      </c>
      <c r="I33" s="9" t="s">
        <v>62</v>
      </c>
      <c r="J33" s="9" t="s">
        <v>9</v>
      </c>
      <c r="K33" s="9">
        <v>89</v>
      </c>
      <c r="L33" s="9">
        <v>117.48</v>
      </c>
      <c r="M33" s="12">
        <f>InputData[[#This Row],[BUYING PRIZE]]*InputData[[#This Row],[QUANTITY]]</f>
        <v>1157</v>
      </c>
      <c r="N33" s="12">
        <f>InputData[[#This Row],[SELLING PRICE]]*InputData[[#This Row],[QUANTITY]]</f>
        <v>1527.24</v>
      </c>
      <c r="O33" s="12">
        <f>DAY(InputData[[#This Row],[DATE]])</f>
        <v>3</v>
      </c>
      <c r="P33" s="12">
        <f>MONTH(InputData[[#This Row],[DATE]])</f>
        <v>2</v>
      </c>
      <c r="Q33" s="12">
        <f>YEAR(InputData[[#This Row],[DATE]])</f>
        <v>2021</v>
      </c>
    </row>
    <row r="34" spans="1:17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G34" s="9" t="s">
        <v>75</v>
      </c>
      <c r="H34" s="9" t="s">
        <v>76</v>
      </c>
      <c r="I34" s="9" t="s">
        <v>62</v>
      </c>
      <c r="J34" s="9" t="s">
        <v>9</v>
      </c>
      <c r="K34" s="9">
        <v>95</v>
      </c>
      <c r="L34" s="9">
        <v>119.7</v>
      </c>
      <c r="M34" s="12">
        <f>InputData[[#This Row],[BUYING PRIZE]]*InputData[[#This Row],[QUANTITY]]</f>
        <v>190</v>
      </c>
      <c r="N34" s="12">
        <f>InputData[[#This Row],[SELLING PRICE]]*InputData[[#This Row],[QUANTITY]]</f>
        <v>239.4</v>
      </c>
      <c r="O34" s="12">
        <f>DAY(InputData[[#This Row],[DATE]])</f>
        <v>3</v>
      </c>
      <c r="P34" s="12">
        <f>MONTH(InputData[[#This Row],[DATE]])</f>
        <v>2</v>
      </c>
      <c r="Q34" s="12">
        <f>YEAR(InputData[[#This Row],[DATE]])</f>
        <v>2021</v>
      </c>
    </row>
    <row r="35" spans="1:17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G35" s="9" t="s">
        <v>77</v>
      </c>
      <c r="H35" s="9" t="s">
        <v>78</v>
      </c>
      <c r="I35" s="9" t="s">
        <v>62</v>
      </c>
      <c r="J35" s="9" t="s">
        <v>109</v>
      </c>
      <c r="K35" s="9">
        <v>55</v>
      </c>
      <c r="L35" s="9">
        <v>58.3</v>
      </c>
      <c r="M35" s="12">
        <f>InputData[[#This Row],[BUYING PRIZE]]*InputData[[#This Row],[QUANTITY]]</f>
        <v>220</v>
      </c>
      <c r="N35" s="12">
        <f>InputData[[#This Row],[SELLING PRICE]]*InputData[[#This Row],[QUANTITY]]</f>
        <v>233.2</v>
      </c>
      <c r="O35" s="12">
        <f>DAY(InputData[[#This Row],[DATE]])</f>
        <v>4</v>
      </c>
      <c r="P35" s="12">
        <f>MONTH(InputData[[#This Row],[DATE]])</f>
        <v>2</v>
      </c>
      <c r="Q35" s="12">
        <f>YEAR(InputData[[#This Row],[DATE]])</f>
        <v>2021</v>
      </c>
    </row>
    <row r="36" spans="1:17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G36" s="9" t="s">
        <v>79</v>
      </c>
      <c r="H36" s="9" t="s">
        <v>80</v>
      </c>
      <c r="I36" s="9" t="s">
        <v>62</v>
      </c>
      <c r="J36" s="9" t="s">
        <v>111</v>
      </c>
      <c r="K36" s="9">
        <v>5</v>
      </c>
      <c r="L36" s="9">
        <v>6.7</v>
      </c>
      <c r="M36" s="12">
        <f>InputData[[#This Row],[BUYING PRIZE]]*InputData[[#This Row],[QUANTITY]]</f>
        <v>35</v>
      </c>
      <c r="N36" s="12">
        <f>InputData[[#This Row],[SELLING PRICE]]*InputData[[#This Row],[QUANTITY]]</f>
        <v>46.9</v>
      </c>
      <c r="O36" s="12">
        <f>DAY(InputData[[#This Row],[DATE]])</f>
        <v>5</v>
      </c>
      <c r="P36" s="12">
        <f>MONTH(InputData[[#This Row],[DATE]])</f>
        <v>2</v>
      </c>
      <c r="Q36" s="12">
        <f>YEAR(InputData[[#This Row],[DATE]])</f>
        <v>2021</v>
      </c>
    </row>
    <row r="37" spans="1:17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G37" s="9" t="s">
        <v>81</v>
      </c>
      <c r="H37" s="9" t="s">
        <v>82</v>
      </c>
      <c r="I37" s="9" t="s">
        <v>62</v>
      </c>
      <c r="J37" s="9" t="s">
        <v>9</v>
      </c>
      <c r="K37" s="9">
        <v>90</v>
      </c>
      <c r="L37" s="9">
        <v>96.3</v>
      </c>
      <c r="M37" s="12">
        <f>InputData[[#This Row],[BUYING PRIZE]]*InputData[[#This Row],[QUANTITY]]</f>
        <v>90</v>
      </c>
      <c r="N37" s="12">
        <f>InputData[[#This Row],[SELLING PRICE]]*InputData[[#This Row],[QUANTITY]]</f>
        <v>96.3</v>
      </c>
      <c r="O37" s="12">
        <f>DAY(InputData[[#This Row],[DATE]])</f>
        <v>5</v>
      </c>
      <c r="P37" s="12">
        <f>MONTH(InputData[[#This Row],[DATE]])</f>
        <v>2</v>
      </c>
      <c r="Q37" s="12">
        <f>YEAR(InputData[[#This Row],[DATE]])</f>
        <v>2021</v>
      </c>
    </row>
    <row r="38" spans="1:17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G38" s="9" t="s">
        <v>83</v>
      </c>
      <c r="H38" s="9" t="s">
        <v>84</v>
      </c>
      <c r="I38" s="9" t="s">
        <v>85</v>
      </c>
      <c r="J38" s="9" t="s">
        <v>9</v>
      </c>
      <c r="K38" s="9">
        <v>67</v>
      </c>
      <c r="L38" s="9">
        <v>85.76</v>
      </c>
      <c r="M38" s="12">
        <f>InputData[[#This Row],[BUYING PRIZE]]*InputData[[#This Row],[QUANTITY]]</f>
        <v>603</v>
      </c>
      <c r="N38" s="12">
        <f>InputData[[#This Row],[SELLING PRICE]]*InputData[[#This Row],[QUANTITY]]</f>
        <v>771.84</v>
      </c>
      <c r="O38" s="12">
        <f>DAY(InputData[[#This Row],[DATE]])</f>
        <v>5</v>
      </c>
      <c r="P38" s="12">
        <f>MONTH(InputData[[#This Row],[DATE]])</f>
        <v>2</v>
      </c>
      <c r="Q38" s="12">
        <f>YEAR(InputData[[#This Row],[DATE]])</f>
        <v>2021</v>
      </c>
    </row>
    <row r="39" spans="1:17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G39" s="9" t="s">
        <v>86</v>
      </c>
      <c r="H39" s="9" t="s">
        <v>87</v>
      </c>
      <c r="I39" s="9" t="s">
        <v>85</v>
      </c>
      <c r="J39" s="9" t="s">
        <v>9</v>
      </c>
      <c r="K39" s="9">
        <v>72</v>
      </c>
      <c r="L39" s="9">
        <v>79.92</v>
      </c>
      <c r="M39" s="12">
        <f>InputData[[#This Row],[BUYING PRIZE]]*InputData[[#This Row],[QUANTITY]]</f>
        <v>72</v>
      </c>
      <c r="N39" s="12">
        <f>InputData[[#This Row],[SELLING PRICE]]*InputData[[#This Row],[QUANTITY]]</f>
        <v>79.92</v>
      </c>
      <c r="O39" s="12">
        <f>DAY(InputData[[#This Row],[DATE]])</f>
        <v>6</v>
      </c>
      <c r="P39" s="12">
        <f>MONTH(InputData[[#This Row],[DATE]])</f>
        <v>2</v>
      </c>
      <c r="Q39" s="12">
        <f>YEAR(InputData[[#This Row],[DATE]])</f>
        <v>2021</v>
      </c>
    </row>
    <row r="40" spans="1:17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G40" s="9" t="s">
        <v>88</v>
      </c>
      <c r="H40" s="9" t="s">
        <v>89</v>
      </c>
      <c r="I40" s="9" t="s">
        <v>85</v>
      </c>
      <c r="J40" s="9" t="s">
        <v>111</v>
      </c>
      <c r="K40" s="9">
        <v>37</v>
      </c>
      <c r="L40" s="9">
        <v>42.55</v>
      </c>
      <c r="M40" s="12">
        <f>InputData[[#This Row],[BUYING PRIZE]]*InputData[[#This Row],[QUANTITY]]</f>
        <v>518</v>
      </c>
      <c r="N40" s="12">
        <f>InputData[[#This Row],[SELLING PRICE]]*InputData[[#This Row],[QUANTITY]]</f>
        <v>595.69999999999993</v>
      </c>
      <c r="O40" s="12">
        <f>DAY(InputData[[#This Row],[DATE]])</f>
        <v>9</v>
      </c>
      <c r="P40" s="12">
        <f>MONTH(InputData[[#This Row],[DATE]])</f>
        <v>2</v>
      </c>
      <c r="Q40" s="12">
        <f>YEAR(InputData[[#This Row],[DATE]])</f>
        <v>2021</v>
      </c>
    </row>
    <row r="41" spans="1:17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G41" s="9" t="s">
        <v>90</v>
      </c>
      <c r="H41" s="9" t="s">
        <v>91</v>
      </c>
      <c r="I41" s="9" t="s">
        <v>85</v>
      </c>
      <c r="J41" s="9" t="s">
        <v>9</v>
      </c>
      <c r="K41" s="9">
        <v>90</v>
      </c>
      <c r="L41" s="9">
        <v>115.2</v>
      </c>
      <c r="M41" s="12">
        <f>InputData[[#This Row],[BUYING PRIZE]]*InputData[[#This Row],[QUANTITY]]</f>
        <v>630</v>
      </c>
      <c r="N41" s="12">
        <f>InputData[[#This Row],[SELLING PRICE]]*InputData[[#This Row],[QUANTITY]]</f>
        <v>806.4</v>
      </c>
      <c r="O41" s="12">
        <f>DAY(InputData[[#This Row],[DATE]])</f>
        <v>12</v>
      </c>
      <c r="P41" s="12">
        <f>MONTH(InputData[[#This Row],[DATE]])</f>
        <v>2</v>
      </c>
      <c r="Q41" s="12">
        <f>YEAR(InputData[[#This Row],[DATE]])</f>
        <v>2021</v>
      </c>
    </row>
    <row r="42" spans="1:17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G42" s="9" t="s">
        <v>92</v>
      </c>
      <c r="H42" s="9" t="s">
        <v>93</v>
      </c>
      <c r="I42" s="9" t="s">
        <v>85</v>
      </c>
      <c r="J42" s="9" t="s">
        <v>110</v>
      </c>
      <c r="K42" s="9">
        <v>138</v>
      </c>
      <c r="L42" s="9">
        <v>173.88</v>
      </c>
      <c r="M42" s="12">
        <f>InputData[[#This Row],[BUYING PRIZE]]*InputData[[#This Row],[QUANTITY]]</f>
        <v>1242</v>
      </c>
      <c r="N42" s="12">
        <f>InputData[[#This Row],[SELLING PRICE]]*InputData[[#This Row],[QUANTITY]]</f>
        <v>1564.92</v>
      </c>
      <c r="O42" s="12">
        <f>DAY(InputData[[#This Row],[DATE]])</f>
        <v>12</v>
      </c>
      <c r="P42" s="12">
        <f>MONTH(InputData[[#This Row],[DATE]])</f>
        <v>2</v>
      </c>
      <c r="Q42" s="12">
        <f>YEAR(InputData[[#This Row],[DATE]])</f>
        <v>2021</v>
      </c>
    </row>
    <row r="43" spans="1:17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G43" s="9" t="s">
        <v>94</v>
      </c>
      <c r="H43" s="9" t="s">
        <v>95</v>
      </c>
      <c r="I43" s="9" t="s">
        <v>85</v>
      </c>
      <c r="J43" s="9" t="s">
        <v>110</v>
      </c>
      <c r="K43" s="9">
        <v>120</v>
      </c>
      <c r="L43" s="9">
        <v>162</v>
      </c>
      <c r="M43" s="12">
        <f>InputData[[#This Row],[BUYING PRIZE]]*InputData[[#This Row],[QUANTITY]]</f>
        <v>480</v>
      </c>
      <c r="N43" s="12">
        <f>InputData[[#This Row],[SELLING PRICE]]*InputData[[#This Row],[QUANTITY]]</f>
        <v>648</v>
      </c>
      <c r="O43" s="12">
        <f>DAY(InputData[[#This Row],[DATE]])</f>
        <v>15</v>
      </c>
      <c r="P43" s="12">
        <f>MONTH(InputData[[#This Row],[DATE]])</f>
        <v>2</v>
      </c>
      <c r="Q43" s="12">
        <f>YEAR(InputData[[#This Row],[DATE]])</f>
        <v>2021</v>
      </c>
    </row>
    <row r="44" spans="1:17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G44" s="9" t="s">
        <v>96</v>
      </c>
      <c r="H44" s="9" t="s">
        <v>97</v>
      </c>
      <c r="I44" s="9" t="s">
        <v>85</v>
      </c>
      <c r="J44" s="9" t="s">
        <v>9</v>
      </c>
      <c r="K44" s="9">
        <v>67</v>
      </c>
      <c r="L44" s="9">
        <v>83.08</v>
      </c>
      <c r="M44" s="12">
        <f>InputData[[#This Row],[BUYING PRIZE]]*InputData[[#This Row],[QUANTITY]]</f>
        <v>402</v>
      </c>
      <c r="N44" s="12">
        <f>InputData[[#This Row],[SELLING PRICE]]*InputData[[#This Row],[QUANTITY]]</f>
        <v>498.48</v>
      </c>
      <c r="O44" s="12">
        <f>DAY(InputData[[#This Row],[DATE]])</f>
        <v>18</v>
      </c>
      <c r="P44" s="12">
        <f>MONTH(InputData[[#This Row],[DATE]])</f>
        <v>2</v>
      </c>
      <c r="Q44" s="12">
        <f>YEAR(InputData[[#This Row],[DATE]])</f>
        <v>2021</v>
      </c>
    </row>
    <row r="45" spans="1:17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G45" s="9" t="s">
        <v>98</v>
      </c>
      <c r="H45" s="9" t="s">
        <v>99</v>
      </c>
      <c r="I45" s="9" t="s">
        <v>85</v>
      </c>
      <c r="J45" s="9" t="s">
        <v>9</v>
      </c>
      <c r="K45" s="9">
        <v>76</v>
      </c>
      <c r="L45" s="9">
        <v>82.08</v>
      </c>
      <c r="M45" s="12">
        <f>InputData[[#This Row],[BUYING PRIZE]]*InputData[[#This Row],[QUANTITY]]</f>
        <v>836</v>
      </c>
      <c r="N45" s="12">
        <f>InputData[[#This Row],[SELLING PRICE]]*InputData[[#This Row],[QUANTITY]]</f>
        <v>902.88</v>
      </c>
      <c r="O45" s="12">
        <f>DAY(InputData[[#This Row],[DATE]])</f>
        <v>20</v>
      </c>
      <c r="P45" s="12">
        <f>MONTH(InputData[[#This Row],[DATE]])</f>
        <v>2</v>
      </c>
      <c r="Q45" s="12">
        <f>YEAR(InputData[[#This Row],[DATE]])</f>
        <v>2021</v>
      </c>
    </row>
    <row r="46" spans="1:17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  <c r="G46" s="9" t="s">
        <v>112</v>
      </c>
      <c r="H46" s="9" t="s">
        <v>113</v>
      </c>
      <c r="I46" s="9" t="s">
        <v>85</v>
      </c>
      <c r="J46" s="9" t="s">
        <v>9</v>
      </c>
      <c r="K46" s="10">
        <v>50</v>
      </c>
      <c r="L46" s="10">
        <v>62</v>
      </c>
      <c r="M46" s="12">
        <f>InputData[[#This Row],[BUYING PRIZE]]*InputData[[#This Row],[QUANTITY]]</f>
        <v>250</v>
      </c>
      <c r="N46" s="12">
        <f>InputData[[#This Row],[SELLING PRICE]]*InputData[[#This Row],[QUANTITY]]</f>
        <v>310</v>
      </c>
      <c r="O46" s="12">
        <f>DAY(InputData[[#This Row],[DATE]])</f>
        <v>22</v>
      </c>
      <c r="P46" s="12">
        <f>MONTH(InputData[[#This Row],[DATE]])</f>
        <v>2</v>
      </c>
      <c r="Q46" s="12">
        <f>YEAR(InputData[[#This Row],[DATE]])</f>
        <v>2021</v>
      </c>
    </row>
    <row r="47" spans="1:17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  <c r="G47" s="9" t="s">
        <v>6</v>
      </c>
      <c r="H47" s="9" t="s">
        <v>7</v>
      </c>
      <c r="I47" s="9" t="s">
        <v>8</v>
      </c>
      <c r="J47" s="9" t="s">
        <v>9</v>
      </c>
      <c r="K47" s="9">
        <v>98</v>
      </c>
      <c r="L47" s="9">
        <v>103.88</v>
      </c>
      <c r="M47" s="12">
        <f>InputData[[#This Row],[BUYING PRIZE]]*InputData[[#This Row],[QUANTITY]]</f>
        <v>294</v>
      </c>
      <c r="N47" s="12">
        <f>InputData[[#This Row],[SELLING PRICE]]*InputData[[#This Row],[QUANTITY]]</f>
        <v>311.64</v>
      </c>
      <c r="O47" s="12">
        <f>DAY(InputData[[#This Row],[DATE]])</f>
        <v>23</v>
      </c>
      <c r="P47" s="12">
        <f>MONTH(InputData[[#This Row],[DATE]])</f>
        <v>2</v>
      </c>
      <c r="Q47" s="12">
        <f>YEAR(InputData[[#This Row],[DATE]])</f>
        <v>2021</v>
      </c>
    </row>
    <row r="48" spans="1:17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  <c r="G48" s="9" t="s">
        <v>10</v>
      </c>
      <c r="H48" s="9" t="s">
        <v>11</v>
      </c>
      <c r="I48" s="9" t="s">
        <v>8</v>
      </c>
      <c r="J48" s="9" t="s">
        <v>9</v>
      </c>
      <c r="K48" s="9">
        <v>105</v>
      </c>
      <c r="L48" s="9">
        <v>142.80000000000001</v>
      </c>
      <c r="M48" s="12">
        <f>InputData[[#This Row],[BUYING PRIZE]]*InputData[[#This Row],[QUANTITY]]</f>
        <v>210</v>
      </c>
      <c r="N48" s="12">
        <f>InputData[[#This Row],[SELLING PRICE]]*InputData[[#This Row],[QUANTITY]]</f>
        <v>285.60000000000002</v>
      </c>
      <c r="O48" s="12">
        <f>DAY(InputData[[#This Row],[DATE]])</f>
        <v>23</v>
      </c>
      <c r="P48" s="12">
        <f>MONTH(InputData[[#This Row],[DATE]])</f>
        <v>2</v>
      </c>
      <c r="Q48" s="12">
        <f>YEAR(InputData[[#This Row],[DATE]])</f>
        <v>2021</v>
      </c>
    </row>
    <row r="49" spans="1:17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  <c r="G49" s="9" t="s">
        <v>12</v>
      </c>
      <c r="H49" s="9" t="s">
        <v>13</v>
      </c>
      <c r="I49" s="9" t="s">
        <v>8</v>
      </c>
      <c r="J49" s="9" t="s">
        <v>9</v>
      </c>
      <c r="K49" s="9">
        <v>71</v>
      </c>
      <c r="L49" s="9">
        <v>80.94</v>
      </c>
      <c r="M49" s="12">
        <f>InputData[[#This Row],[BUYING PRIZE]]*InputData[[#This Row],[QUANTITY]]</f>
        <v>284</v>
      </c>
      <c r="N49" s="12">
        <f>InputData[[#This Row],[SELLING PRICE]]*InputData[[#This Row],[QUANTITY]]</f>
        <v>323.76</v>
      </c>
      <c r="O49" s="12">
        <f>DAY(InputData[[#This Row],[DATE]])</f>
        <v>25</v>
      </c>
      <c r="P49" s="12">
        <f>MONTH(InputData[[#This Row],[DATE]])</f>
        <v>2</v>
      </c>
      <c r="Q49" s="12">
        <f>YEAR(InputData[[#This Row],[DATE]])</f>
        <v>2021</v>
      </c>
    </row>
    <row r="50" spans="1:17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  <c r="G50" s="9" t="s">
        <v>14</v>
      </c>
      <c r="H50" s="9" t="s">
        <v>15</v>
      </c>
      <c r="I50" s="9" t="s">
        <v>8</v>
      </c>
      <c r="J50" s="9" t="s">
        <v>109</v>
      </c>
      <c r="K50" s="9">
        <v>44</v>
      </c>
      <c r="L50" s="9">
        <v>48.84</v>
      </c>
      <c r="M50" s="12">
        <f>InputData[[#This Row],[BUYING PRIZE]]*InputData[[#This Row],[QUANTITY]]</f>
        <v>484</v>
      </c>
      <c r="N50" s="12">
        <f>InputData[[#This Row],[SELLING PRICE]]*InputData[[#This Row],[QUANTITY]]</f>
        <v>537.24</v>
      </c>
      <c r="O50" s="12">
        <f>DAY(InputData[[#This Row],[DATE]])</f>
        <v>25</v>
      </c>
      <c r="P50" s="12">
        <f>MONTH(InputData[[#This Row],[DATE]])</f>
        <v>2</v>
      </c>
      <c r="Q50" s="12">
        <f>YEAR(InputData[[#This Row],[DATE]])</f>
        <v>2021</v>
      </c>
    </row>
    <row r="51" spans="1:17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  <c r="G51" s="9" t="s">
        <v>16</v>
      </c>
      <c r="H51" s="9" t="s">
        <v>17</v>
      </c>
      <c r="I51" s="9" t="s">
        <v>8</v>
      </c>
      <c r="J51" s="9" t="s">
        <v>110</v>
      </c>
      <c r="K51" s="9">
        <v>133</v>
      </c>
      <c r="L51" s="9">
        <v>155.61000000000001</v>
      </c>
      <c r="M51" s="12">
        <f>InputData[[#This Row],[BUYING PRIZE]]*InputData[[#This Row],[QUANTITY]]</f>
        <v>266</v>
      </c>
      <c r="N51" s="12">
        <f>InputData[[#This Row],[SELLING PRICE]]*InputData[[#This Row],[QUANTITY]]</f>
        <v>311.22000000000003</v>
      </c>
      <c r="O51" s="12">
        <f>DAY(InputData[[#This Row],[DATE]])</f>
        <v>25</v>
      </c>
      <c r="P51" s="12">
        <f>MONTH(InputData[[#This Row],[DATE]])</f>
        <v>2</v>
      </c>
      <c r="Q51" s="12">
        <f>YEAR(InputData[[#This Row],[DATE]])</f>
        <v>2021</v>
      </c>
    </row>
    <row r="52" spans="1:17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  <c r="G52" s="9" t="s">
        <v>18</v>
      </c>
      <c r="H52" s="9" t="s">
        <v>19</v>
      </c>
      <c r="I52" s="9" t="s">
        <v>8</v>
      </c>
      <c r="J52" s="9" t="s">
        <v>9</v>
      </c>
      <c r="K52" s="9">
        <v>75</v>
      </c>
      <c r="L52" s="9">
        <v>85.5</v>
      </c>
      <c r="M52" s="12">
        <f>InputData[[#This Row],[BUYING PRIZE]]*InputData[[#This Row],[QUANTITY]]</f>
        <v>825</v>
      </c>
      <c r="N52" s="12">
        <f>InputData[[#This Row],[SELLING PRICE]]*InputData[[#This Row],[QUANTITY]]</f>
        <v>940.5</v>
      </c>
      <c r="O52" s="12">
        <f>DAY(InputData[[#This Row],[DATE]])</f>
        <v>27</v>
      </c>
      <c r="P52" s="12">
        <f>MONTH(InputData[[#This Row],[DATE]])</f>
        <v>2</v>
      </c>
      <c r="Q52" s="12">
        <f>YEAR(InputData[[#This Row],[DATE]])</f>
        <v>2021</v>
      </c>
    </row>
    <row r="53" spans="1:17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  <c r="G53" s="9" t="s">
        <v>20</v>
      </c>
      <c r="H53" s="9" t="s">
        <v>21</v>
      </c>
      <c r="I53" s="9" t="s">
        <v>8</v>
      </c>
      <c r="J53" s="9" t="s">
        <v>109</v>
      </c>
      <c r="K53" s="9">
        <v>43</v>
      </c>
      <c r="L53" s="9">
        <v>47.730000000000004</v>
      </c>
      <c r="M53" s="12">
        <f>InputData[[#This Row],[BUYING PRIZE]]*InputData[[#This Row],[QUANTITY]]</f>
        <v>43</v>
      </c>
      <c r="N53" s="12">
        <f>InputData[[#This Row],[SELLING PRICE]]*InputData[[#This Row],[QUANTITY]]</f>
        <v>47.730000000000004</v>
      </c>
      <c r="O53" s="12">
        <f>DAY(InputData[[#This Row],[DATE]])</f>
        <v>3</v>
      </c>
      <c r="P53" s="12">
        <f>MONTH(InputData[[#This Row],[DATE]])</f>
        <v>3</v>
      </c>
      <c r="Q53" s="12">
        <f>YEAR(InputData[[#This Row],[DATE]])</f>
        <v>2021</v>
      </c>
    </row>
    <row r="54" spans="1:17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  <c r="G54" s="9" t="s">
        <v>22</v>
      </c>
      <c r="H54" s="9" t="s">
        <v>23</v>
      </c>
      <c r="I54" s="9" t="s">
        <v>8</v>
      </c>
      <c r="J54" s="9" t="s">
        <v>9</v>
      </c>
      <c r="K54" s="9">
        <v>83</v>
      </c>
      <c r="L54" s="9">
        <v>94.62</v>
      </c>
      <c r="M54" s="12">
        <f>InputData[[#This Row],[BUYING PRIZE]]*InputData[[#This Row],[QUANTITY]]</f>
        <v>747</v>
      </c>
      <c r="N54" s="12">
        <f>InputData[[#This Row],[SELLING PRICE]]*InputData[[#This Row],[QUANTITY]]</f>
        <v>851.58</v>
      </c>
      <c r="O54" s="12">
        <f>DAY(InputData[[#This Row],[DATE]])</f>
        <v>7</v>
      </c>
      <c r="P54" s="12">
        <f>MONTH(InputData[[#This Row],[DATE]])</f>
        <v>3</v>
      </c>
      <c r="Q54" s="12">
        <f>YEAR(InputData[[#This Row],[DATE]])</f>
        <v>2021</v>
      </c>
    </row>
    <row r="55" spans="1:17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  <c r="G55" s="9" t="s">
        <v>24</v>
      </c>
      <c r="H55" s="9" t="s">
        <v>25</v>
      </c>
      <c r="I55" s="9" t="s">
        <v>8</v>
      </c>
      <c r="J55" s="9" t="s">
        <v>111</v>
      </c>
      <c r="K55" s="9">
        <v>6</v>
      </c>
      <c r="L55" s="9">
        <v>7.8599999999999994</v>
      </c>
      <c r="M55" s="12">
        <f>InputData[[#This Row],[BUYING PRIZE]]*InputData[[#This Row],[QUANTITY]]</f>
        <v>36</v>
      </c>
      <c r="N55" s="12">
        <f>InputData[[#This Row],[SELLING PRICE]]*InputData[[#This Row],[QUANTITY]]</f>
        <v>47.16</v>
      </c>
      <c r="O55" s="12">
        <f>DAY(InputData[[#This Row],[DATE]])</f>
        <v>8</v>
      </c>
      <c r="P55" s="12">
        <f>MONTH(InputData[[#This Row],[DATE]])</f>
        <v>3</v>
      </c>
      <c r="Q55" s="12">
        <f>YEAR(InputData[[#This Row],[DATE]])</f>
        <v>2021</v>
      </c>
    </row>
    <row r="56" spans="1:17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  <c r="G56" s="9" t="s">
        <v>26</v>
      </c>
      <c r="H56" s="9" t="s">
        <v>27</v>
      </c>
      <c r="I56" s="9" t="s">
        <v>28</v>
      </c>
      <c r="J56" s="9" t="s">
        <v>110</v>
      </c>
      <c r="K56" s="9">
        <v>148</v>
      </c>
      <c r="L56" s="9">
        <v>164.28</v>
      </c>
      <c r="M56" s="12">
        <f>InputData[[#This Row],[BUYING PRIZE]]*InputData[[#This Row],[QUANTITY]]</f>
        <v>1332</v>
      </c>
      <c r="N56" s="12">
        <f>InputData[[#This Row],[SELLING PRICE]]*InputData[[#This Row],[QUANTITY]]</f>
        <v>1478.52</v>
      </c>
      <c r="O56" s="12">
        <f>DAY(InputData[[#This Row],[DATE]])</f>
        <v>8</v>
      </c>
      <c r="P56" s="12">
        <f>MONTH(InputData[[#This Row],[DATE]])</f>
        <v>3</v>
      </c>
      <c r="Q56" s="12">
        <f>YEAR(InputData[[#This Row],[DATE]])</f>
        <v>2021</v>
      </c>
    </row>
    <row r="57" spans="1:17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  <c r="G57" s="9" t="s">
        <v>29</v>
      </c>
      <c r="H57" s="9" t="s">
        <v>30</v>
      </c>
      <c r="I57" s="9" t="s">
        <v>28</v>
      </c>
      <c r="J57" s="9" t="s">
        <v>109</v>
      </c>
      <c r="K57" s="9">
        <v>44</v>
      </c>
      <c r="L57" s="9">
        <v>48.4</v>
      </c>
      <c r="M57" s="12">
        <f>InputData[[#This Row],[BUYING PRIZE]]*InputData[[#This Row],[QUANTITY]]</f>
        <v>264</v>
      </c>
      <c r="N57" s="12">
        <f>InputData[[#This Row],[SELLING PRICE]]*InputData[[#This Row],[QUANTITY]]</f>
        <v>290.39999999999998</v>
      </c>
      <c r="O57" s="12">
        <f>DAY(InputData[[#This Row],[DATE]])</f>
        <v>9</v>
      </c>
      <c r="P57" s="12">
        <f>MONTH(InputData[[#This Row],[DATE]])</f>
        <v>3</v>
      </c>
      <c r="Q57" s="12">
        <f>YEAR(InputData[[#This Row],[DATE]])</f>
        <v>2021</v>
      </c>
    </row>
    <row r="58" spans="1:17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  <c r="G58" s="9" t="s">
        <v>31</v>
      </c>
      <c r="H58" s="9" t="s">
        <v>32</v>
      </c>
      <c r="I58" s="9" t="s">
        <v>28</v>
      </c>
      <c r="J58" s="9" t="s">
        <v>9</v>
      </c>
      <c r="K58" s="9">
        <v>73</v>
      </c>
      <c r="L58" s="9">
        <v>94.17</v>
      </c>
      <c r="M58" s="12">
        <f>InputData[[#This Row],[BUYING PRIZE]]*InputData[[#This Row],[QUANTITY]]</f>
        <v>803</v>
      </c>
      <c r="N58" s="12">
        <f>InputData[[#This Row],[SELLING PRICE]]*InputData[[#This Row],[QUANTITY]]</f>
        <v>1035.8700000000001</v>
      </c>
      <c r="O58" s="12">
        <f>DAY(InputData[[#This Row],[DATE]])</f>
        <v>11</v>
      </c>
      <c r="P58" s="12">
        <f>MONTH(InputData[[#This Row],[DATE]])</f>
        <v>3</v>
      </c>
      <c r="Q58" s="12">
        <f>YEAR(InputData[[#This Row],[DATE]])</f>
        <v>2021</v>
      </c>
    </row>
    <row r="59" spans="1:17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  <c r="G59" s="9" t="s">
        <v>33</v>
      </c>
      <c r="H59" s="9" t="s">
        <v>34</v>
      </c>
      <c r="I59" s="9" t="s">
        <v>28</v>
      </c>
      <c r="J59" s="9" t="s">
        <v>9</v>
      </c>
      <c r="K59" s="9">
        <v>112</v>
      </c>
      <c r="L59" s="9">
        <v>122.08</v>
      </c>
      <c r="M59" s="12">
        <f>InputData[[#This Row],[BUYING PRIZE]]*InputData[[#This Row],[QUANTITY]]</f>
        <v>1120</v>
      </c>
      <c r="N59" s="12">
        <f>InputData[[#This Row],[SELLING PRICE]]*InputData[[#This Row],[QUANTITY]]</f>
        <v>1220.8</v>
      </c>
      <c r="O59" s="12">
        <f>DAY(InputData[[#This Row],[DATE]])</f>
        <v>13</v>
      </c>
      <c r="P59" s="12">
        <f>MONTH(InputData[[#This Row],[DATE]])</f>
        <v>3</v>
      </c>
      <c r="Q59" s="12">
        <f>YEAR(InputData[[#This Row],[DATE]])</f>
        <v>2021</v>
      </c>
    </row>
    <row r="60" spans="1:17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  <c r="G60" s="9" t="s">
        <v>35</v>
      </c>
      <c r="H60" s="9" t="s">
        <v>36</v>
      </c>
      <c r="I60" s="9" t="s">
        <v>28</v>
      </c>
      <c r="J60" s="9" t="s">
        <v>9</v>
      </c>
      <c r="K60" s="9">
        <v>112</v>
      </c>
      <c r="L60" s="9">
        <v>146.72</v>
      </c>
      <c r="M60" s="12">
        <f>InputData[[#This Row],[BUYING PRIZE]]*InputData[[#This Row],[QUANTITY]]</f>
        <v>1232</v>
      </c>
      <c r="N60" s="12">
        <f>InputData[[#This Row],[SELLING PRICE]]*InputData[[#This Row],[QUANTITY]]</f>
        <v>1613.92</v>
      </c>
      <c r="O60" s="12">
        <f>DAY(InputData[[#This Row],[DATE]])</f>
        <v>15</v>
      </c>
      <c r="P60" s="12">
        <f>MONTH(InputData[[#This Row],[DATE]])</f>
        <v>3</v>
      </c>
      <c r="Q60" s="12">
        <f>YEAR(InputData[[#This Row],[DATE]])</f>
        <v>2021</v>
      </c>
    </row>
    <row r="61" spans="1:17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  <c r="G61" s="9" t="s">
        <v>37</v>
      </c>
      <c r="H61" s="9" t="s">
        <v>38</v>
      </c>
      <c r="I61" s="9" t="s">
        <v>28</v>
      </c>
      <c r="J61" s="9" t="s">
        <v>111</v>
      </c>
      <c r="K61" s="9">
        <v>12</v>
      </c>
      <c r="L61" s="9">
        <v>15.719999999999999</v>
      </c>
      <c r="M61" s="12">
        <f>InputData[[#This Row],[BUYING PRIZE]]*InputData[[#This Row],[QUANTITY]]</f>
        <v>168</v>
      </c>
      <c r="N61" s="12">
        <f>InputData[[#This Row],[SELLING PRICE]]*InputData[[#This Row],[QUANTITY]]</f>
        <v>220.07999999999998</v>
      </c>
      <c r="O61" s="12">
        <f>DAY(InputData[[#This Row],[DATE]])</f>
        <v>16</v>
      </c>
      <c r="P61" s="12">
        <f>MONTH(InputData[[#This Row],[DATE]])</f>
        <v>3</v>
      </c>
      <c r="Q61" s="12">
        <f>YEAR(InputData[[#This Row],[DATE]])</f>
        <v>2021</v>
      </c>
    </row>
    <row r="62" spans="1:17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  <c r="G62" s="9" t="s">
        <v>39</v>
      </c>
      <c r="H62" s="9" t="s">
        <v>40</v>
      </c>
      <c r="I62" s="9" t="s">
        <v>28</v>
      </c>
      <c r="J62" s="9" t="s">
        <v>111</v>
      </c>
      <c r="K62" s="9">
        <v>13</v>
      </c>
      <c r="L62" s="9">
        <v>16.64</v>
      </c>
      <c r="M62" s="12">
        <f>InputData[[#This Row],[BUYING PRIZE]]*InputData[[#This Row],[QUANTITY]]</f>
        <v>104</v>
      </c>
      <c r="N62" s="12">
        <f>InputData[[#This Row],[SELLING PRICE]]*InputData[[#This Row],[QUANTITY]]</f>
        <v>133.12</v>
      </c>
      <c r="O62" s="12">
        <f>DAY(InputData[[#This Row],[DATE]])</f>
        <v>18</v>
      </c>
      <c r="P62" s="12">
        <f>MONTH(InputData[[#This Row],[DATE]])</f>
        <v>3</v>
      </c>
      <c r="Q62" s="12">
        <f>YEAR(InputData[[#This Row],[DATE]])</f>
        <v>2021</v>
      </c>
    </row>
    <row r="63" spans="1:17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  <c r="G63" s="9" t="s">
        <v>41</v>
      </c>
      <c r="H63" s="9" t="s">
        <v>42</v>
      </c>
      <c r="I63" s="9" t="s">
        <v>28</v>
      </c>
      <c r="J63" s="9" t="s">
        <v>110</v>
      </c>
      <c r="K63" s="9">
        <v>134</v>
      </c>
      <c r="L63" s="9">
        <v>156.78</v>
      </c>
      <c r="M63" s="12">
        <f>InputData[[#This Row],[BUYING PRIZE]]*InputData[[#This Row],[QUANTITY]]</f>
        <v>1206</v>
      </c>
      <c r="N63" s="12">
        <f>InputData[[#This Row],[SELLING PRICE]]*InputData[[#This Row],[QUANTITY]]</f>
        <v>1411.02</v>
      </c>
      <c r="O63" s="12">
        <f>DAY(InputData[[#This Row],[DATE]])</f>
        <v>19</v>
      </c>
      <c r="P63" s="12">
        <f>MONTH(InputData[[#This Row],[DATE]])</f>
        <v>3</v>
      </c>
      <c r="Q63" s="12">
        <f>YEAR(InputData[[#This Row],[DATE]])</f>
        <v>2021</v>
      </c>
    </row>
    <row r="64" spans="1:17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  <c r="G64" s="9" t="s">
        <v>43</v>
      </c>
      <c r="H64" s="9" t="s">
        <v>44</v>
      </c>
      <c r="I64" s="9" t="s">
        <v>28</v>
      </c>
      <c r="J64" s="9" t="s">
        <v>111</v>
      </c>
      <c r="K64" s="9">
        <v>37</v>
      </c>
      <c r="L64" s="9">
        <v>49.21</v>
      </c>
      <c r="M64" s="12">
        <f>InputData[[#This Row],[BUYING PRIZE]]*InputData[[#This Row],[QUANTITY]]</f>
        <v>481</v>
      </c>
      <c r="N64" s="12">
        <f>InputData[[#This Row],[SELLING PRICE]]*InputData[[#This Row],[QUANTITY]]</f>
        <v>639.73</v>
      </c>
      <c r="O64" s="12">
        <f>DAY(InputData[[#This Row],[DATE]])</f>
        <v>21</v>
      </c>
      <c r="P64" s="12">
        <f>MONTH(InputData[[#This Row],[DATE]])</f>
        <v>3</v>
      </c>
      <c r="Q64" s="12">
        <f>YEAR(InputData[[#This Row],[DATE]])</f>
        <v>2021</v>
      </c>
    </row>
    <row r="65" spans="1:17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  <c r="G65" s="9" t="s">
        <v>45</v>
      </c>
      <c r="H65" s="9" t="s">
        <v>46</v>
      </c>
      <c r="I65" s="9" t="s">
        <v>28</v>
      </c>
      <c r="J65" s="9" t="s">
        <v>110</v>
      </c>
      <c r="K65" s="9">
        <v>150</v>
      </c>
      <c r="L65" s="9">
        <v>210</v>
      </c>
      <c r="M65" s="12">
        <f>InputData[[#This Row],[BUYING PRIZE]]*InputData[[#This Row],[QUANTITY]]</f>
        <v>1050</v>
      </c>
      <c r="N65" s="12">
        <f>InputData[[#This Row],[SELLING PRICE]]*InputData[[#This Row],[QUANTITY]]</f>
        <v>1470</v>
      </c>
      <c r="O65" s="12">
        <f>DAY(InputData[[#This Row],[DATE]])</f>
        <v>21</v>
      </c>
      <c r="P65" s="12">
        <f>MONTH(InputData[[#This Row],[DATE]])</f>
        <v>3</v>
      </c>
      <c r="Q65" s="12">
        <f>YEAR(InputData[[#This Row],[DATE]])</f>
        <v>2021</v>
      </c>
    </row>
    <row r="66" spans="1:17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  <c r="G66" s="9" t="s">
        <v>47</v>
      </c>
      <c r="H66" s="9" t="s">
        <v>48</v>
      </c>
      <c r="I66" s="9" t="s">
        <v>49</v>
      </c>
      <c r="J66" s="9" t="s">
        <v>109</v>
      </c>
      <c r="K66" s="9">
        <v>61</v>
      </c>
      <c r="L66" s="9">
        <v>76.25</v>
      </c>
      <c r="M66" s="12">
        <f>InputData[[#This Row],[BUYING PRIZE]]*InputData[[#This Row],[QUANTITY]]</f>
        <v>488</v>
      </c>
      <c r="N66" s="12">
        <f>InputData[[#This Row],[SELLING PRICE]]*InputData[[#This Row],[QUANTITY]]</f>
        <v>610</v>
      </c>
      <c r="O66" s="12">
        <f>DAY(InputData[[#This Row],[DATE]])</f>
        <v>22</v>
      </c>
      <c r="P66" s="12">
        <f>MONTH(InputData[[#This Row],[DATE]])</f>
        <v>3</v>
      </c>
      <c r="Q66" s="12">
        <f>YEAR(InputData[[#This Row],[DATE]])</f>
        <v>2021</v>
      </c>
    </row>
    <row r="67" spans="1:17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  <c r="G67" s="9" t="s">
        <v>50</v>
      </c>
      <c r="H67" s="9" t="s">
        <v>51</v>
      </c>
      <c r="I67" s="9" t="s">
        <v>49</v>
      </c>
      <c r="J67" s="9" t="s">
        <v>110</v>
      </c>
      <c r="K67" s="9">
        <v>126</v>
      </c>
      <c r="L67" s="9">
        <v>162.54</v>
      </c>
      <c r="M67" s="12">
        <f>InputData[[#This Row],[BUYING PRIZE]]*InputData[[#This Row],[QUANTITY]]</f>
        <v>504</v>
      </c>
      <c r="N67" s="12">
        <f>InputData[[#This Row],[SELLING PRICE]]*InputData[[#This Row],[QUANTITY]]</f>
        <v>650.16</v>
      </c>
      <c r="O67" s="12">
        <f>DAY(InputData[[#This Row],[DATE]])</f>
        <v>22</v>
      </c>
      <c r="P67" s="12">
        <f>MONTH(InputData[[#This Row],[DATE]])</f>
        <v>3</v>
      </c>
      <c r="Q67" s="12">
        <f>YEAR(InputData[[#This Row],[DATE]])</f>
        <v>2021</v>
      </c>
    </row>
    <row r="68" spans="1:17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  <c r="G68" s="9" t="s">
        <v>52</v>
      </c>
      <c r="H68" s="9" t="s">
        <v>53</v>
      </c>
      <c r="I68" s="9" t="s">
        <v>49</v>
      </c>
      <c r="J68" s="9" t="s">
        <v>110</v>
      </c>
      <c r="K68" s="9">
        <v>121</v>
      </c>
      <c r="L68" s="9">
        <v>141.57</v>
      </c>
      <c r="M68" s="12">
        <f>InputData[[#This Row],[BUYING PRIZE]]*InputData[[#This Row],[QUANTITY]]</f>
        <v>1694</v>
      </c>
      <c r="N68" s="12">
        <f>InputData[[#This Row],[SELLING PRICE]]*InputData[[#This Row],[QUANTITY]]</f>
        <v>1981.98</v>
      </c>
      <c r="O68" s="12">
        <f>DAY(InputData[[#This Row],[DATE]])</f>
        <v>25</v>
      </c>
      <c r="P68" s="12">
        <f>MONTH(InputData[[#This Row],[DATE]])</f>
        <v>3</v>
      </c>
      <c r="Q68" s="12">
        <f>YEAR(InputData[[#This Row],[DATE]])</f>
        <v>2021</v>
      </c>
    </row>
    <row r="69" spans="1:17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  <c r="G69" s="9" t="s">
        <v>54</v>
      </c>
      <c r="H69" s="9" t="s">
        <v>55</v>
      </c>
      <c r="I69" s="9" t="s">
        <v>49</v>
      </c>
      <c r="J69" s="9" t="s">
        <v>110</v>
      </c>
      <c r="K69" s="9">
        <v>141</v>
      </c>
      <c r="L69" s="9">
        <v>149.46</v>
      </c>
      <c r="M69" s="12">
        <f>InputData[[#This Row],[BUYING PRIZE]]*InputData[[#This Row],[QUANTITY]]</f>
        <v>564</v>
      </c>
      <c r="N69" s="12">
        <f>InputData[[#This Row],[SELLING PRICE]]*InputData[[#This Row],[QUANTITY]]</f>
        <v>597.84</v>
      </c>
      <c r="O69" s="12">
        <f>DAY(InputData[[#This Row],[DATE]])</f>
        <v>25</v>
      </c>
      <c r="P69" s="12">
        <f>MONTH(InputData[[#This Row],[DATE]])</f>
        <v>3</v>
      </c>
      <c r="Q69" s="12">
        <f>YEAR(InputData[[#This Row],[DATE]])</f>
        <v>2021</v>
      </c>
    </row>
    <row r="70" spans="1:17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  <c r="G70" s="9" t="s">
        <v>56</v>
      </c>
      <c r="H70" s="9" t="s">
        <v>57</v>
      </c>
      <c r="I70" s="9" t="s">
        <v>49</v>
      </c>
      <c r="J70" s="9" t="s">
        <v>110</v>
      </c>
      <c r="K70" s="9">
        <v>144</v>
      </c>
      <c r="L70" s="9">
        <v>156.96</v>
      </c>
      <c r="M70" s="12">
        <f>InputData[[#This Row],[BUYING PRIZE]]*InputData[[#This Row],[QUANTITY]]</f>
        <v>1152</v>
      </c>
      <c r="N70" s="12">
        <f>InputData[[#This Row],[SELLING PRICE]]*InputData[[#This Row],[QUANTITY]]</f>
        <v>1255.68</v>
      </c>
      <c r="O70" s="12">
        <f>DAY(InputData[[#This Row],[DATE]])</f>
        <v>25</v>
      </c>
      <c r="P70" s="12">
        <f>MONTH(InputData[[#This Row],[DATE]])</f>
        <v>3</v>
      </c>
      <c r="Q70" s="12">
        <f>YEAR(InputData[[#This Row],[DATE]])</f>
        <v>2021</v>
      </c>
    </row>
    <row r="71" spans="1:17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  <c r="G71" s="9" t="s">
        <v>58</v>
      </c>
      <c r="H71" s="9" t="s">
        <v>59</v>
      </c>
      <c r="I71" s="9" t="s">
        <v>49</v>
      </c>
      <c r="J71" s="9" t="s">
        <v>111</v>
      </c>
      <c r="K71" s="9">
        <v>7</v>
      </c>
      <c r="L71" s="9">
        <v>8.33</v>
      </c>
      <c r="M71" s="12">
        <f>InputData[[#This Row],[BUYING PRIZE]]*InputData[[#This Row],[QUANTITY]]</f>
        <v>14</v>
      </c>
      <c r="N71" s="12">
        <f>InputData[[#This Row],[SELLING PRICE]]*InputData[[#This Row],[QUANTITY]]</f>
        <v>16.66</v>
      </c>
      <c r="O71" s="12">
        <f>DAY(InputData[[#This Row],[DATE]])</f>
        <v>25</v>
      </c>
      <c r="P71" s="12">
        <f>MONTH(InputData[[#This Row],[DATE]])</f>
        <v>3</v>
      </c>
      <c r="Q71" s="12">
        <f>YEAR(InputData[[#This Row],[DATE]])</f>
        <v>2021</v>
      </c>
    </row>
    <row r="72" spans="1:17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  <c r="G72" s="9" t="s">
        <v>60</v>
      </c>
      <c r="H72" s="9" t="s">
        <v>61</v>
      </c>
      <c r="I72" s="9" t="s">
        <v>62</v>
      </c>
      <c r="J72" s="9" t="s">
        <v>111</v>
      </c>
      <c r="K72" s="9">
        <v>18</v>
      </c>
      <c r="L72" s="9">
        <v>24.66</v>
      </c>
      <c r="M72" s="12">
        <f>InputData[[#This Row],[BUYING PRIZE]]*InputData[[#This Row],[QUANTITY]]</f>
        <v>72</v>
      </c>
      <c r="N72" s="12">
        <f>InputData[[#This Row],[SELLING PRICE]]*InputData[[#This Row],[QUANTITY]]</f>
        <v>98.64</v>
      </c>
      <c r="O72" s="12">
        <f>DAY(InputData[[#This Row],[DATE]])</f>
        <v>26</v>
      </c>
      <c r="P72" s="12">
        <f>MONTH(InputData[[#This Row],[DATE]])</f>
        <v>3</v>
      </c>
      <c r="Q72" s="12">
        <f>YEAR(InputData[[#This Row],[DATE]])</f>
        <v>2021</v>
      </c>
    </row>
    <row r="73" spans="1:17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  <c r="G73" s="9" t="s">
        <v>63</v>
      </c>
      <c r="H73" s="9" t="s">
        <v>64</v>
      </c>
      <c r="I73" s="9" t="s">
        <v>62</v>
      </c>
      <c r="J73" s="9" t="s">
        <v>109</v>
      </c>
      <c r="K73" s="9">
        <v>48</v>
      </c>
      <c r="L73" s="9">
        <v>57.120000000000005</v>
      </c>
      <c r="M73" s="12">
        <f>InputData[[#This Row],[BUYING PRIZE]]*InputData[[#This Row],[QUANTITY]]</f>
        <v>48</v>
      </c>
      <c r="N73" s="12">
        <f>InputData[[#This Row],[SELLING PRICE]]*InputData[[#This Row],[QUANTITY]]</f>
        <v>57.120000000000005</v>
      </c>
      <c r="O73" s="12">
        <f>DAY(InputData[[#This Row],[DATE]])</f>
        <v>26</v>
      </c>
      <c r="P73" s="12">
        <f>MONTH(InputData[[#This Row],[DATE]])</f>
        <v>3</v>
      </c>
      <c r="Q73" s="12">
        <f>YEAR(InputData[[#This Row],[DATE]])</f>
        <v>2021</v>
      </c>
    </row>
    <row r="74" spans="1:17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  <c r="G74" s="9" t="s">
        <v>65</v>
      </c>
      <c r="H74" s="9" t="s">
        <v>66</v>
      </c>
      <c r="I74" s="9" t="s">
        <v>62</v>
      </c>
      <c r="J74" s="9" t="s">
        <v>111</v>
      </c>
      <c r="K74" s="9">
        <v>37</v>
      </c>
      <c r="L74" s="9">
        <v>41.81</v>
      </c>
      <c r="M74" s="12">
        <f>InputData[[#This Row],[BUYING PRIZE]]*InputData[[#This Row],[QUANTITY]]</f>
        <v>333</v>
      </c>
      <c r="N74" s="12">
        <f>InputData[[#This Row],[SELLING PRICE]]*InputData[[#This Row],[QUANTITY]]</f>
        <v>376.29</v>
      </c>
      <c r="O74" s="12">
        <f>DAY(InputData[[#This Row],[DATE]])</f>
        <v>26</v>
      </c>
      <c r="P74" s="12">
        <f>MONTH(InputData[[#This Row],[DATE]])</f>
        <v>3</v>
      </c>
      <c r="Q74" s="12">
        <f>YEAR(InputData[[#This Row],[DATE]])</f>
        <v>2021</v>
      </c>
    </row>
    <row r="75" spans="1:17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  <c r="G75" s="9" t="s">
        <v>67</v>
      </c>
      <c r="H75" s="9" t="s">
        <v>68</v>
      </c>
      <c r="I75" s="9" t="s">
        <v>62</v>
      </c>
      <c r="J75" s="9" t="s">
        <v>109</v>
      </c>
      <c r="K75" s="9">
        <v>47</v>
      </c>
      <c r="L75" s="9">
        <v>53.11</v>
      </c>
      <c r="M75" s="12">
        <f>InputData[[#This Row],[BUYING PRIZE]]*InputData[[#This Row],[QUANTITY]]</f>
        <v>141</v>
      </c>
      <c r="N75" s="12">
        <f>InputData[[#This Row],[SELLING PRICE]]*InputData[[#This Row],[QUANTITY]]</f>
        <v>159.32999999999998</v>
      </c>
      <c r="O75" s="12">
        <f>DAY(InputData[[#This Row],[DATE]])</f>
        <v>27</v>
      </c>
      <c r="P75" s="12">
        <f>MONTH(InputData[[#This Row],[DATE]])</f>
        <v>3</v>
      </c>
      <c r="Q75" s="12">
        <f>YEAR(InputData[[#This Row],[DATE]])</f>
        <v>2021</v>
      </c>
    </row>
    <row r="76" spans="1:17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  <c r="G76" s="9" t="s">
        <v>69</v>
      </c>
      <c r="H76" s="9" t="s">
        <v>70</v>
      </c>
      <c r="I76" s="9" t="s">
        <v>62</v>
      </c>
      <c r="J76" s="9" t="s">
        <v>110</v>
      </c>
      <c r="K76" s="9">
        <v>148</v>
      </c>
      <c r="L76" s="9">
        <v>201.28</v>
      </c>
      <c r="M76" s="12">
        <f>InputData[[#This Row],[BUYING PRIZE]]*InputData[[#This Row],[QUANTITY]]</f>
        <v>1184</v>
      </c>
      <c r="N76" s="12">
        <f>InputData[[#This Row],[SELLING PRICE]]*InputData[[#This Row],[QUANTITY]]</f>
        <v>1610.24</v>
      </c>
      <c r="O76" s="12">
        <f>DAY(InputData[[#This Row],[DATE]])</f>
        <v>28</v>
      </c>
      <c r="P76" s="12">
        <f>MONTH(InputData[[#This Row],[DATE]])</f>
        <v>3</v>
      </c>
      <c r="Q76" s="12">
        <f>YEAR(InputData[[#This Row],[DATE]])</f>
        <v>2021</v>
      </c>
    </row>
    <row r="77" spans="1:17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  <c r="G77" s="9" t="s">
        <v>71</v>
      </c>
      <c r="H77" s="9" t="s">
        <v>72</v>
      </c>
      <c r="I77" s="9" t="s">
        <v>62</v>
      </c>
      <c r="J77" s="9" t="s">
        <v>9</v>
      </c>
      <c r="K77" s="9">
        <v>93</v>
      </c>
      <c r="L77" s="9">
        <v>104.16</v>
      </c>
      <c r="M77" s="12">
        <f>InputData[[#This Row],[BUYING PRIZE]]*InputData[[#This Row],[QUANTITY]]</f>
        <v>93</v>
      </c>
      <c r="N77" s="12">
        <f>InputData[[#This Row],[SELLING PRICE]]*InputData[[#This Row],[QUANTITY]]</f>
        <v>104.16</v>
      </c>
      <c r="O77" s="12">
        <f>DAY(InputData[[#This Row],[DATE]])</f>
        <v>30</v>
      </c>
      <c r="P77" s="12">
        <f>MONTH(InputData[[#This Row],[DATE]])</f>
        <v>3</v>
      </c>
      <c r="Q77" s="12">
        <f>YEAR(InputData[[#This Row],[DATE]])</f>
        <v>2021</v>
      </c>
    </row>
    <row r="78" spans="1:17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  <c r="G78" s="9" t="s">
        <v>73</v>
      </c>
      <c r="H78" s="9" t="s">
        <v>74</v>
      </c>
      <c r="I78" s="9" t="s">
        <v>62</v>
      </c>
      <c r="J78" s="9" t="s">
        <v>9</v>
      </c>
      <c r="K78" s="9">
        <v>89</v>
      </c>
      <c r="L78" s="9">
        <v>117.48</v>
      </c>
      <c r="M78" s="12">
        <f>InputData[[#This Row],[BUYING PRIZE]]*InputData[[#This Row],[QUANTITY]]</f>
        <v>267</v>
      </c>
      <c r="N78" s="12">
        <f>InputData[[#This Row],[SELLING PRICE]]*InputData[[#This Row],[QUANTITY]]</f>
        <v>352.44</v>
      </c>
      <c r="O78" s="12">
        <f>DAY(InputData[[#This Row],[DATE]])</f>
        <v>31</v>
      </c>
      <c r="P78" s="12">
        <f>MONTH(InputData[[#This Row],[DATE]])</f>
        <v>3</v>
      </c>
      <c r="Q78" s="12">
        <f>YEAR(InputData[[#This Row],[DATE]])</f>
        <v>2021</v>
      </c>
    </row>
    <row r="79" spans="1:17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  <c r="G79" s="9" t="s">
        <v>75</v>
      </c>
      <c r="H79" s="9" t="s">
        <v>76</v>
      </c>
      <c r="I79" s="9" t="s">
        <v>62</v>
      </c>
      <c r="J79" s="9" t="s">
        <v>9</v>
      </c>
      <c r="K79" s="9">
        <v>95</v>
      </c>
      <c r="L79" s="9">
        <v>119.7</v>
      </c>
      <c r="M79" s="12">
        <f>InputData[[#This Row],[BUYING PRIZE]]*InputData[[#This Row],[QUANTITY]]</f>
        <v>380</v>
      </c>
      <c r="N79" s="12">
        <f>InputData[[#This Row],[SELLING PRICE]]*InputData[[#This Row],[QUANTITY]]</f>
        <v>478.8</v>
      </c>
      <c r="O79" s="12">
        <f>DAY(InputData[[#This Row],[DATE]])</f>
        <v>4</v>
      </c>
      <c r="P79" s="12">
        <f>MONTH(InputData[[#This Row],[DATE]])</f>
        <v>4</v>
      </c>
      <c r="Q79" s="12">
        <f>YEAR(InputData[[#This Row],[DATE]])</f>
        <v>2021</v>
      </c>
    </row>
    <row r="80" spans="1:17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  <c r="G80" s="9" t="s">
        <v>77</v>
      </c>
      <c r="H80" s="9" t="s">
        <v>78</v>
      </c>
      <c r="I80" s="9" t="s">
        <v>62</v>
      </c>
      <c r="J80" s="9" t="s">
        <v>109</v>
      </c>
      <c r="K80" s="9">
        <v>55</v>
      </c>
      <c r="L80" s="9">
        <v>58.3</v>
      </c>
      <c r="M80" s="12">
        <f>InputData[[#This Row],[BUYING PRIZE]]*InputData[[#This Row],[QUANTITY]]</f>
        <v>495</v>
      </c>
      <c r="N80" s="12">
        <f>InputData[[#This Row],[SELLING PRICE]]*InputData[[#This Row],[QUANTITY]]</f>
        <v>524.69999999999993</v>
      </c>
      <c r="O80" s="12">
        <f>DAY(InputData[[#This Row],[DATE]])</f>
        <v>4</v>
      </c>
      <c r="P80" s="12">
        <f>MONTH(InputData[[#This Row],[DATE]])</f>
        <v>4</v>
      </c>
      <c r="Q80" s="12">
        <f>YEAR(InputData[[#This Row],[DATE]])</f>
        <v>2021</v>
      </c>
    </row>
    <row r="81" spans="1:17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  <c r="G81" s="9" t="s">
        <v>79</v>
      </c>
      <c r="H81" s="9" t="s">
        <v>80</v>
      </c>
      <c r="I81" s="9" t="s">
        <v>62</v>
      </c>
      <c r="J81" s="9" t="s">
        <v>111</v>
      </c>
      <c r="K81" s="9">
        <v>5</v>
      </c>
      <c r="L81" s="9">
        <v>6.7</v>
      </c>
      <c r="M81" s="12">
        <f>InputData[[#This Row],[BUYING PRIZE]]*InputData[[#This Row],[QUANTITY]]</f>
        <v>75</v>
      </c>
      <c r="N81" s="12">
        <f>InputData[[#This Row],[SELLING PRICE]]*InputData[[#This Row],[QUANTITY]]</f>
        <v>100.5</v>
      </c>
      <c r="O81" s="12">
        <f>DAY(InputData[[#This Row],[DATE]])</f>
        <v>5</v>
      </c>
      <c r="P81" s="12">
        <f>MONTH(InputData[[#This Row],[DATE]])</f>
        <v>4</v>
      </c>
      <c r="Q81" s="12">
        <f>YEAR(InputData[[#This Row],[DATE]])</f>
        <v>2021</v>
      </c>
    </row>
    <row r="82" spans="1:17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  <c r="G82" s="9" t="s">
        <v>81</v>
      </c>
      <c r="H82" s="9" t="s">
        <v>82</v>
      </c>
      <c r="I82" s="9" t="s">
        <v>62</v>
      </c>
      <c r="J82" s="9" t="s">
        <v>9</v>
      </c>
      <c r="K82" s="9">
        <v>90</v>
      </c>
      <c r="L82" s="9">
        <v>96.3</v>
      </c>
      <c r="M82" s="12">
        <f>InputData[[#This Row],[BUYING PRIZE]]*InputData[[#This Row],[QUANTITY]]</f>
        <v>270</v>
      </c>
      <c r="N82" s="12">
        <f>InputData[[#This Row],[SELLING PRICE]]*InputData[[#This Row],[QUANTITY]]</f>
        <v>288.89999999999998</v>
      </c>
      <c r="O82" s="12">
        <f>DAY(InputData[[#This Row],[DATE]])</f>
        <v>9</v>
      </c>
      <c r="P82" s="12">
        <f>MONTH(InputData[[#This Row],[DATE]])</f>
        <v>4</v>
      </c>
      <c r="Q82" s="12">
        <f>YEAR(InputData[[#This Row],[DATE]])</f>
        <v>2021</v>
      </c>
    </row>
    <row r="83" spans="1:17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  <c r="G83" s="9" t="s">
        <v>83</v>
      </c>
      <c r="H83" s="9" t="s">
        <v>84</v>
      </c>
      <c r="I83" s="9" t="s">
        <v>85</v>
      </c>
      <c r="J83" s="9" t="s">
        <v>9</v>
      </c>
      <c r="K83" s="9">
        <v>67</v>
      </c>
      <c r="L83" s="9">
        <v>85.76</v>
      </c>
      <c r="M83" s="12">
        <f>InputData[[#This Row],[BUYING PRIZE]]*InputData[[#This Row],[QUANTITY]]</f>
        <v>938</v>
      </c>
      <c r="N83" s="12">
        <f>InputData[[#This Row],[SELLING PRICE]]*InputData[[#This Row],[QUANTITY]]</f>
        <v>1200.6400000000001</v>
      </c>
      <c r="O83" s="12">
        <f>DAY(InputData[[#This Row],[DATE]])</f>
        <v>10</v>
      </c>
      <c r="P83" s="12">
        <f>MONTH(InputData[[#This Row],[DATE]])</f>
        <v>4</v>
      </c>
      <c r="Q83" s="12">
        <f>YEAR(InputData[[#This Row],[DATE]])</f>
        <v>2021</v>
      </c>
    </row>
    <row r="84" spans="1:17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  <c r="G84" s="9" t="s">
        <v>86</v>
      </c>
      <c r="H84" s="9" t="s">
        <v>87</v>
      </c>
      <c r="I84" s="9" t="s">
        <v>85</v>
      </c>
      <c r="J84" s="9" t="s">
        <v>9</v>
      </c>
      <c r="K84" s="9">
        <v>72</v>
      </c>
      <c r="L84" s="9">
        <v>79.92</v>
      </c>
      <c r="M84" s="12">
        <f>InputData[[#This Row],[BUYING PRIZE]]*InputData[[#This Row],[QUANTITY]]</f>
        <v>216</v>
      </c>
      <c r="N84" s="12">
        <f>InputData[[#This Row],[SELLING PRICE]]*InputData[[#This Row],[QUANTITY]]</f>
        <v>239.76</v>
      </c>
      <c r="O84" s="12">
        <f>DAY(InputData[[#This Row],[DATE]])</f>
        <v>12</v>
      </c>
      <c r="P84" s="12">
        <f>MONTH(InputData[[#This Row],[DATE]])</f>
        <v>4</v>
      </c>
      <c r="Q84" s="12">
        <f>YEAR(InputData[[#This Row],[DATE]])</f>
        <v>2021</v>
      </c>
    </row>
    <row r="85" spans="1:17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  <c r="G85" s="9" t="s">
        <v>88</v>
      </c>
      <c r="H85" s="9" t="s">
        <v>89</v>
      </c>
      <c r="I85" s="9" t="s">
        <v>85</v>
      </c>
      <c r="J85" s="9" t="s">
        <v>111</v>
      </c>
      <c r="K85" s="9">
        <v>37</v>
      </c>
      <c r="L85" s="9">
        <v>42.55</v>
      </c>
      <c r="M85" s="12">
        <f>InputData[[#This Row],[BUYING PRIZE]]*InputData[[#This Row],[QUANTITY]]</f>
        <v>148</v>
      </c>
      <c r="N85" s="12">
        <f>InputData[[#This Row],[SELLING PRICE]]*InputData[[#This Row],[QUANTITY]]</f>
        <v>170.2</v>
      </c>
      <c r="O85" s="12">
        <f>DAY(InputData[[#This Row],[DATE]])</f>
        <v>12</v>
      </c>
      <c r="P85" s="12">
        <f>MONTH(InputData[[#This Row],[DATE]])</f>
        <v>4</v>
      </c>
      <c r="Q85" s="12">
        <f>YEAR(InputData[[#This Row],[DATE]])</f>
        <v>2021</v>
      </c>
    </row>
    <row r="86" spans="1:17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  <c r="G86" s="9" t="s">
        <v>90</v>
      </c>
      <c r="H86" s="9" t="s">
        <v>91</v>
      </c>
      <c r="I86" s="9" t="s">
        <v>85</v>
      </c>
      <c r="J86" s="9" t="s">
        <v>9</v>
      </c>
      <c r="K86" s="9">
        <v>90</v>
      </c>
      <c r="L86" s="9">
        <v>115.2</v>
      </c>
      <c r="M86" s="12">
        <f>InputData[[#This Row],[BUYING PRIZE]]*InputData[[#This Row],[QUANTITY]]</f>
        <v>810</v>
      </c>
      <c r="N86" s="12">
        <f>InputData[[#This Row],[SELLING PRICE]]*InputData[[#This Row],[QUANTITY]]</f>
        <v>1036.8</v>
      </c>
      <c r="O86" s="12">
        <f>DAY(InputData[[#This Row],[DATE]])</f>
        <v>12</v>
      </c>
      <c r="P86" s="12">
        <f>MONTH(InputData[[#This Row],[DATE]])</f>
        <v>4</v>
      </c>
      <c r="Q86" s="12">
        <f>YEAR(InputData[[#This Row],[DATE]])</f>
        <v>2021</v>
      </c>
    </row>
    <row r="87" spans="1:17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  <c r="G87" s="9" t="s">
        <v>92</v>
      </c>
      <c r="H87" s="9" t="s">
        <v>93</v>
      </c>
      <c r="I87" s="9" t="s">
        <v>85</v>
      </c>
      <c r="J87" s="9" t="s">
        <v>110</v>
      </c>
      <c r="K87" s="9">
        <v>138</v>
      </c>
      <c r="L87" s="9">
        <v>173.88</v>
      </c>
      <c r="M87" s="12">
        <f>InputData[[#This Row],[BUYING PRIZE]]*InputData[[#This Row],[QUANTITY]]</f>
        <v>1794</v>
      </c>
      <c r="N87" s="12">
        <f>InputData[[#This Row],[SELLING PRICE]]*InputData[[#This Row],[QUANTITY]]</f>
        <v>2260.44</v>
      </c>
      <c r="O87" s="12">
        <f>DAY(InputData[[#This Row],[DATE]])</f>
        <v>12</v>
      </c>
      <c r="P87" s="12">
        <f>MONTH(InputData[[#This Row],[DATE]])</f>
        <v>4</v>
      </c>
      <c r="Q87" s="12">
        <f>YEAR(InputData[[#This Row],[DATE]])</f>
        <v>2021</v>
      </c>
    </row>
    <row r="88" spans="1:17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  <c r="G88" s="9" t="s">
        <v>94</v>
      </c>
      <c r="H88" s="9" t="s">
        <v>95</v>
      </c>
      <c r="I88" s="9" t="s">
        <v>85</v>
      </c>
      <c r="J88" s="9" t="s">
        <v>110</v>
      </c>
      <c r="K88" s="9">
        <v>120</v>
      </c>
      <c r="L88" s="9">
        <v>162</v>
      </c>
      <c r="M88" s="12">
        <f>InputData[[#This Row],[BUYING PRIZE]]*InputData[[#This Row],[QUANTITY]]</f>
        <v>360</v>
      </c>
      <c r="N88" s="12">
        <f>InputData[[#This Row],[SELLING PRICE]]*InputData[[#This Row],[QUANTITY]]</f>
        <v>486</v>
      </c>
      <c r="O88" s="12">
        <f>DAY(InputData[[#This Row],[DATE]])</f>
        <v>15</v>
      </c>
      <c r="P88" s="12">
        <f>MONTH(InputData[[#This Row],[DATE]])</f>
        <v>4</v>
      </c>
      <c r="Q88" s="12">
        <f>YEAR(InputData[[#This Row],[DATE]])</f>
        <v>2021</v>
      </c>
    </row>
    <row r="89" spans="1:17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  <c r="G89" s="9" t="s">
        <v>96</v>
      </c>
      <c r="H89" s="9" t="s">
        <v>97</v>
      </c>
      <c r="I89" s="9" t="s">
        <v>85</v>
      </c>
      <c r="J89" s="9" t="s">
        <v>9</v>
      </c>
      <c r="K89" s="9">
        <v>67</v>
      </c>
      <c r="L89" s="9">
        <v>83.08</v>
      </c>
      <c r="M89" s="12">
        <f>InputData[[#This Row],[BUYING PRIZE]]*InputData[[#This Row],[QUANTITY]]</f>
        <v>1005</v>
      </c>
      <c r="N89" s="12">
        <f>InputData[[#This Row],[SELLING PRICE]]*InputData[[#This Row],[QUANTITY]]</f>
        <v>1246.2</v>
      </c>
      <c r="O89" s="12">
        <f>DAY(InputData[[#This Row],[DATE]])</f>
        <v>16</v>
      </c>
      <c r="P89" s="12">
        <f>MONTH(InputData[[#This Row],[DATE]])</f>
        <v>4</v>
      </c>
      <c r="Q89" s="12">
        <f>YEAR(InputData[[#This Row],[DATE]])</f>
        <v>2021</v>
      </c>
    </row>
    <row r="90" spans="1:17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  <c r="G90" s="9" t="s">
        <v>98</v>
      </c>
      <c r="H90" s="9" t="s">
        <v>99</v>
      </c>
      <c r="I90" s="9" t="s">
        <v>85</v>
      </c>
      <c r="J90" s="9" t="s">
        <v>9</v>
      </c>
      <c r="K90" s="9">
        <v>76</v>
      </c>
      <c r="L90" s="9">
        <v>82.08</v>
      </c>
      <c r="M90" s="12">
        <f>InputData[[#This Row],[BUYING PRIZE]]*InputData[[#This Row],[QUANTITY]]</f>
        <v>684</v>
      </c>
      <c r="N90" s="12">
        <f>InputData[[#This Row],[SELLING PRICE]]*InputData[[#This Row],[QUANTITY]]</f>
        <v>738.72</v>
      </c>
      <c r="O90" s="12">
        <f>DAY(InputData[[#This Row],[DATE]])</f>
        <v>18</v>
      </c>
      <c r="P90" s="12">
        <f>MONTH(InputData[[#This Row],[DATE]])</f>
        <v>4</v>
      </c>
      <c r="Q90" s="12">
        <f>YEAR(InputData[[#This Row],[DATE]])</f>
        <v>2021</v>
      </c>
    </row>
    <row r="91" spans="1:17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  <c r="G91" s="9" t="s">
        <v>112</v>
      </c>
      <c r="H91" s="9" t="s">
        <v>113</v>
      </c>
      <c r="I91" s="9" t="s">
        <v>85</v>
      </c>
      <c r="J91" s="9" t="s">
        <v>9</v>
      </c>
      <c r="K91" s="10">
        <v>50</v>
      </c>
      <c r="L91" s="10">
        <v>62</v>
      </c>
      <c r="M91" s="12">
        <f>InputData[[#This Row],[BUYING PRIZE]]*InputData[[#This Row],[QUANTITY]]</f>
        <v>650</v>
      </c>
      <c r="N91" s="12">
        <f>InputData[[#This Row],[SELLING PRICE]]*InputData[[#This Row],[QUANTITY]]</f>
        <v>806</v>
      </c>
      <c r="O91" s="12">
        <f>DAY(InputData[[#This Row],[DATE]])</f>
        <v>18</v>
      </c>
      <c r="P91" s="12">
        <f>MONTH(InputData[[#This Row],[DATE]])</f>
        <v>4</v>
      </c>
      <c r="Q91" s="12">
        <f>YEAR(InputData[[#This Row],[DATE]])</f>
        <v>2021</v>
      </c>
    </row>
    <row r="92" spans="1:17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  <c r="G92" s="9" t="s">
        <v>6</v>
      </c>
      <c r="H92" s="9" t="s">
        <v>7</v>
      </c>
      <c r="I92" s="9" t="s">
        <v>8</v>
      </c>
      <c r="J92" s="9" t="s">
        <v>9</v>
      </c>
      <c r="K92" s="9">
        <v>98</v>
      </c>
      <c r="L92" s="9">
        <v>103.88</v>
      </c>
      <c r="M92" s="12">
        <f>InputData[[#This Row],[BUYING PRIZE]]*InputData[[#This Row],[QUANTITY]]</f>
        <v>588</v>
      </c>
      <c r="N92" s="12">
        <f>InputData[[#This Row],[SELLING PRICE]]*InputData[[#This Row],[QUANTITY]]</f>
        <v>623.28</v>
      </c>
      <c r="O92" s="12">
        <f>DAY(InputData[[#This Row],[DATE]])</f>
        <v>23</v>
      </c>
      <c r="P92" s="12">
        <f>MONTH(InputData[[#This Row],[DATE]])</f>
        <v>4</v>
      </c>
      <c r="Q92" s="12">
        <f>YEAR(InputData[[#This Row],[DATE]])</f>
        <v>2021</v>
      </c>
    </row>
    <row r="93" spans="1:17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  <c r="G93" s="9" t="s">
        <v>10</v>
      </c>
      <c r="H93" s="9" t="s">
        <v>11</v>
      </c>
      <c r="I93" s="9" t="s">
        <v>8</v>
      </c>
      <c r="J93" s="9" t="s">
        <v>9</v>
      </c>
      <c r="K93" s="9">
        <v>105</v>
      </c>
      <c r="L93" s="9">
        <v>142.80000000000001</v>
      </c>
      <c r="M93" s="12">
        <f>InputData[[#This Row],[BUYING PRIZE]]*InputData[[#This Row],[QUANTITY]]</f>
        <v>1050</v>
      </c>
      <c r="N93" s="12">
        <f>InputData[[#This Row],[SELLING PRICE]]*InputData[[#This Row],[QUANTITY]]</f>
        <v>1428</v>
      </c>
      <c r="O93" s="12">
        <f>DAY(InputData[[#This Row],[DATE]])</f>
        <v>23</v>
      </c>
      <c r="P93" s="12">
        <f>MONTH(InputData[[#This Row],[DATE]])</f>
        <v>4</v>
      </c>
      <c r="Q93" s="12">
        <f>YEAR(InputData[[#This Row],[DATE]])</f>
        <v>2021</v>
      </c>
    </row>
    <row r="94" spans="1:17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  <c r="G94" s="9" t="s">
        <v>12</v>
      </c>
      <c r="H94" s="9" t="s">
        <v>13</v>
      </c>
      <c r="I94" s="9" t="s">
        <v>8</v>
      </c>
      <c r="J94" s="9" t="s">
        <v>9</v>
      </c>
      <c r="K94" s="9">
        <v>71</v>
      </c>
      <c r="L94" s="9">
        <v>80.94</v>
      </c>
      <c r="M94" s="12">
        <f>InputData[[#This Row],[BUYING PRIZE]]*InputData[[#This Row],[QUANTITY]]</f>
        <v>142</v>
      </c>
      <c r="N94" s="12">
        <f>InputData[[#This Row],[SELLING PRICE]]*InputData[[#This Row],[QUANTITY]]</f>
        <v>161.88</v>
      </c>
      <c r="O94" s="12">
        <f>DAY(InputData[[#This Row],[DATE]])</f>
        <v>24</v>
      </c>
      <c r="P94" s="12">
        <f>MONTH(InputData[[#This Row],[DATE]])</f>
        <v>4</v>
      </c>
      <c r="Q94" s="12">
        <f>YEAR(InputData[[#This Row],[DATE]])</f>
        <v>2021</v>
      </c>
    </row>
    <row r="95" spans="1:17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  <c r="G95" s="9" t="s">
        <v>14</v>
      </c>
      <c r="H95" s="9" t="s">
        <v>15</v>
      </c>
      <c r="I95" s="9" t="s">
        <v>8</v>
      </c>
      <c r="J95" s="9" t="s">
        <v>109</v>
      </c>
      <c r="K95" s="9">
        <v>44</v>
      </c>
      <c r="L95" s="9">
        <v>48.84</v>
      </c>
      <c r="M95" s="12">
        <f>InputData[[#This Row],[BUYING PRIZE]]*InputData[[#This Row],[QUANTITY]]</f>
        <v>132</v>
      </c>
      <c r="N95" s="12">
        <f>InputData[[#This Row],[SELLING PRICE]]*InputData[[#This Row],[QUANTITY]]</f>
        <v>146.52000000000001</v>
      </c>
      <c r="O95" s="12">
        <f>DAY(InputData[[#This Row],[DATE]])</f>
        <v>26</v>
      </c>
      <c r="P95" s="12">
        <f>MONTH(InputData[[#This Row],[DATE]])</f>
        <v>4</v>
      </c>
      <c r="Q95" s="12">
        <f>YEAR(InputData[[#This Row],[DATE]])</f>
        <v>2021</v>
      </c>
    </row>
    <row r="96" spans="1:17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  <c r="G96" s="9" t="s">
        <v>16</v>
      </c>
      <c r="H96" s="9" t="s">
        <v>17</v>
      </c>
      <c r="I96" s="9" t="s">
        <v>8</v>
      </c>
      <c r="J96" s="9" t="s">
        <v>110</v>
      </c>
      <c r="K96" s="9">
        <v>133</v>
      </c>
      <c r="L96" s="9">
        <v>155.61000000000001</v>
      </c>
      <c r="M96" s="12">
        <f>InputData[[#This Row],[BUYING PRIZE]]*InputData[[#This Row],[QUANTITY]]</f>
        <v>931</v>
      </c>
      <c r="N96" s="12">
        <f>InputData[[#This Row],[SELLING PRICE]]*InputData[[#This Row],[QUANTITY]]</f>
        <v>1089.27</v>
      </c>
      <c r="O96" s="12">
        <f>DAY(InputData[[#This Row],[DATE]])</f>
        <v>29</v>
      </c>
      <c r="P96" s="12">
        <f>MONTH(InputData[[#This Row],[DATE]])</f>
        <v>4</v>
      </c>
      <c r="Q96" s="12">
        <f>YEAR(InputData[[#This Row],[DATE]])</f>
        <v>2021</v>
      </c>
    </row>
    <row r="97" spans="1:17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  <c r="G97" s="9" t="s">
        <v>18</v>
      </c>
      <c r="H97" s="9" t="s">
        <v>19</v>
      </c>
      <c r="I97" s="9" t="s">
        <v>8</v>
      </c>
      <c r="J97" s="9" t="s">
        <v>9</v>
      </c>
      <c r="K97" s="9">
        <v>75</v>
      </c>
      <c r="L97" s="9">
        <v>85.5</v>
      </c>
      <c r="M97" s="12">
        <f>InputData[[#This Row],[BUYING PRIZE]]*InputData[[#This Row],[QUANTITY]]</f>
        <v>75</v>
      </c>
      <c r="N97" s="12">
        <f>InputData[[#This Row],[SELLING PRICE]]*InputData[[#This Row],[QUANTITY]]</f>
        <v>85.5</v>
      </c>
      <c r="O97" s="12">
        <f>DAY(InputData[[#This Row],[DATE]])</f>
        <v>30</v>
      </c>
      <c r="P97" s="12">
        <f>MONTH(InputData[[#This Row],[DATE]])</f>
        <v>4</v>
      </c>
      <c r="Q97" s="12">
        <f>YEAR(InputData[[#This Row],[DATE]])</f>
        <v>2021</v>
      </c>
    </row>
    <row r="98" spans="1:17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  <c r="G98" s="9" t="s">
        <v>20</v>
      </c>
      <c r="H98" s="9" t="s">
        <v>21</v>
      </c>
      <c r="I98" s="9" t="s">
        <v>8</v>
      </c>
      <c r="J98" s="9" t="s">
        <v>109</v>
      </c>
      <c r="K98" s="9">
        <v>43</v>
      </c>
      <c r="L98" s="9">
        <v>47.730000000000004</v>
      </c>
      <c r="M98" s="12">
        <f>InputData[[#This Row],[BUYING PRIZE]]*InputData[[#This Row],[QUANTITY]]</f>
        <v>129</v>
      </c>
      <c r="N98" s="12">
        <f>InputData[[#This Row],[SELLING PRICE]]*InputData[[#This Row],[QUANTITY]]</f>
        <v>143.19</v>
      </c>
      <c r="O98" s="12">
        <f>DAY(InputData[[#This Row],[DATE]])</f>
        <v>1</v>
      </c>
      <c r="P98" s="12">
        <f>MONTH(InputData[[#This Row],[DATE]])</f>
        <v>5</v>
      </c>
      <c r="Q98" s="12">
        <f>YEAR(InputData[[#This Row],[DATE]])</f>
        <v>2021</v>
      </c>
    </row>
    <row r="99" spans="1:17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  <c r="G99" s="9" t="s">
        <v>22</v>
      </c>
      <c r="H99" s="9" t="s">
        <v>23</v>
      </c>
      <c r="I99" s="9" t="s">
        <v>8</v>
      </c>
      <c r="J99" s="9" t="s">
        <v>9</v>
      </c>
      <c r="K99" s="9">
        <v>83</v>
      </c>
      <c r="L99" s="9">
        <v>94.62</v>
      </c>
      <c r="M99" s="12">
        <f>InputData[[#This Row],[BUYING PRIZE]]*InputData[[#This Row],[QUANTITY]]</f>
        <v>83</v>
      </c>
      <c r="N99" s="12">
        <f>InputData[[#This Row],[SELLING PRICE]]*InputData[[#This Row],[QUANTITY]]</f>
        <v>94.62</v>
      </c>
      <c r="O99" s="12">
        <f>DAY(InputData[[#This Row],[DATE]])</f>
        <v>1</v>
      </c>
      <c r="P99" s="12">
        <f>MONTH(InputData[[#This Row],[DATE]])</f>
        <v>5</v>
      </c>
      <c r="Q99" s="12">
        <f>YEAR(InputData[[#This Row],[DATE]])</f>
        <v>2021</v>
      </c>
    </row>
    <row r="100" spans="1:17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  <c r="G100" s="9" t="s">
        <v>24</v>
      </c>
      <c r="H100" s="9" t="s">
        <v>25</v>
      </c>
      <c r="I100" s="9" t="s">
        <v>8</v>
      </c>
      <c r="J100" s="9" t="s">
        <v>111</v>
      </c>
      <c r="K100" s="9">
        <v>6</v>
      </c>
      <c r="L100" s="9">
        <v>7.8599999999999994</v>
      </c>
      <c r="M100" s="12">
        <f>InputData[[#This Row],[BUYING PRIZE]]*InputData[[#This Row],[QUANTITY]]</f>
        <v>18</v>
      </c>
      <c r="N100" s="12">
        <f>InputData[[#This Row],[SELLING PRICE]]*InputData[[#This Row],[QUANTITY]]</f>
        <v>23.58</v>
      </c>
      <c r="O100" s="12">
        <f>DAY(InputData[[#This Row],[DATE]])</f>
        <v>3</v>
      </c>
      <c r="P100" s="12">
        <f>MONTH(InputData[[#This Row],[DATE]])</f>
        <v>5</v>
      </c>
      <c r="Q100" s="12">
        <f>YEAR(InputData[[#This Row],[DATE]])</f>
        <v>2021</v>
      </c>
    </row>
    <row r="101" spans="1:17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  <c r="G101" s="9" t="s">
        <v>26</v>
      </c>
      <c r="H101" s="9" t="s">
        <v>27</v>
      </c>
      <c r="I101" s="9" t="s">
        <v>28</v>
      </c>
      <c r="J101" s="9" t="s">
        <v>110</v>
      </c>
      <c r="K101" s="9">
        <v>148</v>
      </c>
      <c r="L101" s="9">
        <v>164.28</v>
      </c>
      <c r="M101" s="12">
        <f>InputData[[#This Row],[BUYING PRIZE]]*InputData[[#This Row],[QUANTITY]]</f>
        <v>1924</v>
      </c>
      <c r="N101" s="12">
        <f>InputData[[#This Row],[SELLING PRICE]]*InputData[[#This Row],[QUANTITY]]</f>
        <v>2135.64</v>
      </c>
      <c r="O101" s="12">
        <f>DAY(InputData[[#This Row],[DATE]])</f>
        <v>4</v>
      </c>
      <c r="P101" s="12">
        <f>MONTH(InputData[[#This Row],[DATE]])</f>
        <v>5</v>
      </c>
      <c r="Q101" s="12">
        <f>YEAR(InputData[[#This Row],[DATE]])</f>
        <v>2021</v>
      </c>
    </row>
    <row r="102" spans="1:17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  <c r="G102" s="9" t="s">
        <v>29</v>
      </c>
      <c r="H102" s="9" t="s">
        <v>30</v>
      </c>
      <c r="I102" s="9" t="s">
        <v>28</v>
      </c>
      <c r="J102" s="9" t="s">
        <v>109</v>
      </c>
      <c r="K102" s="9">
        <v>44</v>
      </c>
      <c r="L102" s="9">
        <v>48.4</v>
      </c>
      <c r="M102" s="12">
        <f>InputData[[#This Row],[BUYING PRIZE]]*InputData[[#This Row],[QUANTITY]]</f>
        <v>176</v>
      </c>
      <c r="N102" s="12">
        <f>InputData[[#This Row],[SELLING PRICE]]*InputData[[#This Row],[QUANTITY]]</f>
        <v>193.6</v>
      </c>
      <c r="O102" s="12">
        <f>DAY(InputData[[#This Row],[DATE]])</f>
        <v>4</v>
      </c>
      <c r="P102" s="12">
        <f>MONTH(InputData[[#This Row],[DATE]])</f>
        <v>5</v>
      </c>
      <c r="Q102" s="12">
        <f>YEAR(InputData[[#This Row],[DATE]])</f>
        <v>2021</v>
      </c>
    </row>
    <row r="103" spans="1:17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  <c r="G103" s="9" t="s">
        <v>31</v>
      </c>
      <c r="H103" s="9" t="s">
        <v>32</v>
      </c>
      <c r="I103" s="9" t="s">
        <v>28</v>
      </c>
      <c r="J103" s="9" t="s">
        <v>9</v>
      </c>
      <c r="K103" s="9">
        <v>73</v>
      </c>
      <c r="L103" s="9">
        <v>94.17</v>
      </c>
      <c r="M103" s="12">
        <f>InputData[[#This Row],[BUYING PRIZE]]*InputData[[#This Row],[QUANTITY]]</f>
        <v>949</v>
      </c>
      <c r="N103" s="12">
        <f>InputData[[#This Row],[SELLING PRICE]]*InputData[[#This Row],[QUANTITY]]</f>
        <v>1224.21</v>
      </c>
      <c r="O103" s="12">
        <f>DAY(InputData[[#This Row],[DATE]])</f>
        <v>5</v>
      </c>
      <c r="P103" s="12">
        <f>MONTH(InputData[[#This Row],[DATE]])</f>
        <v>5</v>
      </c>
      <c r="Q103" s="12">
        <f>YEAR(InputData[[#This Row],[DATE]])</f>
        <v>2021</v>
      </c>
    </row>
    <row r="104" spans="1:17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  <c r="G104" s="9" t="s">
        <v>33</v>
      </c>
      <c r="H104" s="9" t="s">
        <v>34</v>
      </c>
      <c r="I104" s="9" t="s">
        <v>28</v>
      </c>
      <c r="J104" s="9" t="s">
        <v>9</v>
      </c>
      <c r="K104" s="9">
        <v>112</v>
      </c>
      <c r="L104" s="9">
        <v>122.08</v>
      </c>
      <c r="M104" s="12">
        <f>InputData[[#This Row],[BUYING PRIZE]]*InputData[[#This Row],[QUANTITY]]</f>
        <v>1680</v>
      </c>
      <c r="N104" s="12">
        <f>InputData[[#This Row],[SELLING PRICE]]*InputData[[#This Row],[QUANTITY]]</f>
        <v>1831.2</v>
      </c>
      <c r="O104" s="12">
        <f>DAY(InputData[[#This Row],[DATE]])</f>
        <v>6</v>
      </c>
      <c r="P104" s="12">
        <f>MONTH(InputData[[#This Row],[DATE]])</f>
        <v>5</v>
      </c>
      <c r="Q104" s="12">
        <f>YEAR(InputData[[#This Row],[DATE]])</f>
        <v>2021</v>
      </c>
    </row>
    <row r="105" spans="1:17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  <c r="G105" s="9" t="s">
        <v>35</v>
      </c>
      <c r="H105" s="9" t="s">
        <v>36</v>
      </c>
      <c r="I105" s="9" t="s">
        <v>28</v>
      </c>
      <c r="J105" s="9" t="s">
        <v>9</v>
      </c>
      <c r="K105" s="9">
        <v>112</v>
      </c>
      <c r="L105" s="9">
        <v>146.72</v>
      </c>
      <c r="M105" s="12">
        <f>InputData[[#This Row],[BUYING PRIZE]]*InputData[[#This Row],[QUANTITY]]</f>
        <v>672</v>
      </c>
      <c r="N105" s="12">
        <f>InputData[[#This Row],[SELLING PRICE]]*InputData[[#This Row],[QUANTITY]]</f>
        <v>880.31999999999994</v>
      </c>
      <c r="O105" s="12">
        <f>DAY(InputData[[#This Row],[DATE]])</f>
        <v>6</v>
      </c>
      <c r="P105" s="12">
        <f>MONTH(InputData[[#This Row],[DATE]])</f>
        <v>5</v>
      </c>
      <c r="Q105" s="12">
        <f>YEAR(InputData[[#This Row],[DATE]])</f>
        <v>2021</v>
      </c>
    </row>
    <row r="106" spans="1:17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  <c r="G106" s="9" t="s">
        <v>37</v>
      </c>
      <c r="H106" s="9" t="s">
        <v>38</v>
      </c>
      <c r="I106" s="9" t="s">
        <v>28</v>
      </c>
      <c r="J106" s="9" t="s">
        <v>111</v>
      </c>
      <c r="K106" s="9">
        <v>12</v>
      </c>
      <c r="L106" s="9">
        <v>15.719999999999999</v>
      </c>
      <c r="M106" s="12">
        <f>InputData[[#This Row],[BUYING PRIZE]]*InputData[[#This Row],[QUANTITY]]</f>
        <v>12</v>
      </c>
      <c r="N106" s="12">
        <f>InputData[[#This Row],[SELLING PRICE]]*InputData[[#This Row],[QUANTITY]]</f>
        <v>15.719999999999999</v>
      </c>
      <c r="O106" s="12">
        <f>DAY(InputData[[#This Row],[DATE]])</f>
        <v>7</v>
      </c>
      <c r="P106" s="12">
        <f>MONTH(InputData[[#This Row],[DATE]])</f>
        <v>5</v>
      </c>
      <c r="Q106" s="12">
        <f>YEAR(InputData[[#This Row],[DATE]])</f>
        <v>2021</v>
      </c>
    </row>
    <row r="107" spans="1:17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  <c r="G107" s="9" t="s">
        <v>39</v>
      </c>
      <c r="H107" s="9" t="s">
        <v>40</v>
      </c>
      <c r="I107" s="9" t="s">
        <v>28</v>
      </c>
      <c r="J107" s="9" t="s">
        <v>111</v>
      </c>
      <c r="K107" s="9">
        <v>13</v>
      </c>
      <c r="L107" s="9">
        <v>16.64</v>
      </c>
      <c r="M107" s="12">
        <f>InputData[[#This Row],[BUYING PRIZE]]*InputData[[#This Row],[QUANTITY]]</f>
        <v>78</v>
      </c>
      <c r="N107" s="12">
        <f>InputData[[#This Row],[SELLING PRICE]]*InputData[[#This Row],[QUANTITY]]</f>
        <v>99.84</v>
      </c>
      <c r="O107" s="12">
        <f>DAY(InputData[[#This Row],[DATE]])</f>
        <v>9</v>
      </c>
      <c r="P107" s="12">
        <f>MONTH(InputData[[#This Row],[DATE]])</f>
        <v>5</v>
      </c>
      <c r="Q107" s="12">
        <f>YEAR(InputData[[#This Row],[DATE]])</f>
        <v>2021</v>
      </c>
    </row>
    <row r="108" spans="1:17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  <c r="G108" s="9" t="s">
        <v>41</v>
      </c>
      <c r="H108" s="9" t="s">
        <v>42</v>
      </c>
      <c r="I108" s="9" t="s">
        <v>28</v>
      </c>
      <c r="J108" s="9" t="s">
        <v>110</v>
      </c>
      <c r="K108" s="9">
        <v>134</v>
      </c>
      <c r="L108" s="9">
        <v>156.78</v>
      </c>
      <c r="M108" s="12">
        <f>InputData[[#This Row],[BUYING PRIZE]]*InputData[[#This Row],[QUANTITY]]</f>
        <v>1072</v>
      </c>
      <c r="N108" s="12">
        <f>InputData[[#This Row],[SELLING PRICE]]*InputData[[#This Row],[QUANTITY]]</f>
        <v>1254.24</v>
      </c>
      <c r="O108" s="12">
        <f>DAY(InputData[[#This Row],[DATE]])</f>
        <v>9</v>
      </c>
      <c r="P108" s="12">
        <f>MONTH(InputData[[#This Row],[DATE]])</f>
        <v>5</v>
      </c>
      <c r="Q108" s="12">
        <f>YEAR(InputData[[#This Row],[DATE]])</f>
        <v>2021</v>
      </c>
    </row>
    <row r="109" spans="1:17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  <c r="G109" s="9" t="s">
        <v>43</v>
      </c>
      <c r="H109" s="9" t="s">
        <v>44</v>
      </c>
      <c r="I109" s="9" t="s">
        <v>28</v>
      </c>
      <c r="J109" s="9" t="s">
        <v>111</v>
      </c>
      <c r="K109" s="9">
        <v>37</v>
      </c>
      <c r="L109" s="9">
        <v>49.21</v>
      </c>
      <c r="M109" s="12">
        <f>InputData[[#This Row],[BUYING PRIZE]]*InputData[[#This Row],[QUANTITY]]</f>
        <v>111</v>
      </c>
      <c r="N109" s="12">
        <f>InputData[[#This Row],[SELLING PRICE]]*InputData[[#This Row],[QUANTITY]]</f>
        <v>147.63</v>
      </c>
      <c r="O109" s="12">
        <f>DAY(InputData[[#This Row],[DATE]])</f>
        <v>12</v>
      </c>
      <c r="P109" s="12">
        <f>MONTH(InputData[[#This Row],[DATE]])</f>
        <v>5</v>
      </c>
      <c r="Q109" s="12">
        <f>YEAR(InputData[[#This Row],[DATE]])</f>
        <v>2021</v>
      </c>
    </row>
    <row r="110" spans="1:17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  <c r="G110" s="9" t="s">
        <v>45</v>
      </c>
      <c r="H110" s="9" t="s">
        <v>46</v>
      </c>
      <c r="I110" s="9" t="s">
        <v>28</v>
      </c>
      <c r="J110" s="9" t="s">
        <v>110</v>
      </c>
      <c r="K110" s="9">
        <v>150</v>
      </c>
      <c r="L110" s="9">
        <v>210</v>
      </c>
      <c r="M110" s="12">
        <f>InputData[[#This Row],[BUYING PRIZE]]*InputData[[#This Row],[QUANTITY]]</f>
        <v>2250</v>
      </c>
      <c r="N110" s="12">
        <f>InputData[[#This Row],[SELLING PRICE]]*InputData[[#This Row],[QUANTITY]]</f>
        <v>3150</v>
      </c>
      <c r="O110" s="12">
        <f>DAY(InputData[[#This Row],[DATE]])</f>
        <v>12</v>
      </c>
      <c r="P110" s="12">
        <f>MONTH(InputData[[#This Row],[DATE]])</f>
        <v>5</v>
      </c>
      <c r="Q110" s="12">
        <f>YEAR(InputData[[#This Row],[DATE]])</f>
        <v>2021</v>
      </c>
    </row>
    <row r="111" spans="1:17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  <c r="G111" s="9" t="s">
        <v>47</v>
      </c>
      <c r="H111" s="9" t="s">
        <v>48</v>
      </c>
      <c r="I111" s="9" t="s">
        <v>49</v>
      </c>
      <c r="J111" s="9" t="s">
        <v>109</v>
      </c>
      <c r="K111" s="9">
        <v>61</v>
      </c>
      <c r="L111" s="9">
        <v>76.25</v>
      </c>
      <c r="M111" s="12">
        <f>InputData[[#This Row],[BUYING PRIZE]]*InputData[[#This Row],[QUANTITY]]</f>
        <v>244</v>
      </c>
      <c r="N111" s="12">
        <f>InputData[[#This Row],[SELLING PRICE]]*InputData[[#This Row],[QUANTITY]]</f>
        <v>305</v>
      </c>
      <c r="O111" s="12">
        <f>DAY(InputData[[#This Row],[DATE]])</f>
        <v>13</v>
      </c>
      <c r="P111" s="12">
        <f>MONTH(InputData[[#This Row],[DATE]])</f>
        <v>5</v>
      </c>
      <c r="Q111" s="12">
        <f>YEAR(InputData[[#This Row],[DATE]])</f>
        <v>2021</v>
      </c>
    </row>
    <row r="112" spans="1:17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  <c r="G112" s="9" t="s">
        <v>50</v>
      </c>
      <c r="H112" s="9" t="s">
        <v>51</v>
      </c>
      <c r="I112" s="9" t="s">
        <v>49</v>
      </c>
      <c r="J112" s="9" t="s">
        <v>110</v>
      </c>
      <c r="K112" s="9">
        <v>126</v>
      </c>
      <c r="L112" s="9">
        <v>162.54</v>
      </c>
      <c r="M112" s="12">
        <f>InputData[[#This Row],[BUYING PRIZE]]*InputData[[#This Row],[QUANTITY]]</f>
        <v>252</v>
      </c>
      <c r="N112" s="12">
        <f>InputData[[#This Row],[SELLING PRICE]]*InputData[[#This Row],[QUANTITY]]</f>
        <v>325.08</v>
      </c>
      <c r="O112" s="12">
        <f>DAY(InputData[[#This Row],[DATE]])</f>
        <v>20</v>
      </c>
      <c r="P112" s="12">
        <f>MONTH(InputData[[#This Row],[DATE]])</f>
        <v>5</v>
      </c>
      <c r="Q112" s="12">
        <f>YEAR(InputData[[#This Row],[DATE]])</f>
        <v>2021</v>
      </c>
    </row>
    <row r="113" spans="1:17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  <c r="G113" s="9" t="s">
        <v>52</v>
      </c>
      <c r="H113" s="9" t="s">
        <v>53</v>
      </c>
      <c r="I113" s="9" t="s">
        <v>49</v>
      </c>
      <c r="J113" s="9" t="s">
        <v>110</v>
      </c>
      <c r="K113" s="9">
        <v>121</v>
      </c>
      <c r="L113" s="9">
        <v>141.57</v>
      </c>
      <c r="M113" s="12">
        <f>InputData[[#This Row],[BUYING PRIZE]]*InputData[[#This Row],[QUANTITY]]</f>
        <v>1331</v>
      </c>
      <c r="N113" s="12">
        <f>InputData[[#This Row],[SELLING PRICE]]*InputData[[#This Row],[QUANTITY]]</f>
        <v>1557.27</v>
      </c>
      <c r="O113" s="12">
        <f>DAY(InputData[[#This Row],[DATE]])</f>
        <v>23</v>
      </c>
      <c r="P113" s="12">
        <f>MONTH(InputData[[#This Row],[DATE]])</f>
        <v>5</v>
      </c>
      <c r="Q113" s="12">
        <f>YEAR(InputData[[#This Row],[DATE]])</f>
        <v>2021</v>
      </c>
    </row>
    <row r="114" spans="1:17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  <c r="G114" s="9" t="s">
        <v>54</v>
      </c>
      <c r="H114" s="9" t="s">
        <v>55</v>
      </c>
      <c r="I114" s="9" t="s">
        <v>49</v>
      </c>
      <c r="J114" s="9" t="s">
        <v>110</v>
      </c>
      <c r="K114" s="9">
        <v>141</v>
      </c>
      <c r="L114" s="9">
        <v>149.46</v>
      </c>
      <c r="M114" s="12">
        <f>InputData[[#This Row],[BUYING PRIZE]]*InputData[[#This Row],[QUANTITY]]</f>
        <v>1833</v>
      </c>
      <c r="N114" s="12">
        <f>InputData[[#This Row],[SELLING PRICE]]*InputData[[#This Row],[QUANTITY]]</f>
        <v>1942.98</v>
      </c>
      <c r="O114" s="12">
        <f>DAY(InputData[[#This Row],[DATE]])</f>
        <v>30</v>
      </c>
      <c r="P114" s="12">
        <f>MONTH(InputData[[#This Row],[DATE]])</f>
        <v>5</v>
      </c>
      <c r="Q114" s="12">
        <f>YEAR(InputData[[#This Row],[DATE]])</f>
        <v>2021</v>
      </c>
    </row>
    <row r="115" spans="1:17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  <c r="G115" s="9" t="s">
        <v>56</v>
      </c>
      <c r="H115" s="9" t="s">
        <v>57</v>
      </c>
      <c r="I115" s="9" t="s">
        <v>49</v>
      </c>
      <c r="J115" s="9" t="s">
        <v>110</v>
      </c>
      <c r="K115" s="9">
        <v>144</v>
      </c>
      <c r="L115" s="9">
        <v>156.96</v>
      </c>
      <c r="M115" s="12">
        <f>InputData[[#This Row],[BUYING PRIZE]]*InputData[[#This Row],[QUANTITY]]</f>
        <v>864</v>
      </c>
      <c r="N115" s="12">
        <f>InputData[[#This Row],[SELLING PRICE]]*InputData[[#This Row],[QUANTITY]]</f>
        <v>941.76</v>
      </c>
      <c r="O115" s="12">
        <f>DAY(InputData[[#This Row],[DATE]])</f>
        <v>30</v>
      </c>
      <c r="P115" s="12">
        <f>MONTH(InputData[[#This Row],[DATE]])</f>
        <v>5</v>
      </c>
      <c r="Q115" s="12">
        <f>YEAR(InputData[[#This Row],[DATE]])</f>
        <v>2021</v>
      </c>
    </row>
    <row r="116" spans="1:17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  <c r="G116" s="9" t="s">
        <v>58</v>
      </c>
      <c r="H116" s="9" t="s">
        <v>59</v>
      </c>
      <c r="I116" s="9" t="s">
        <v>49</v>
      </c>
      <c r="J116" s="9" t="s">
        <v>111</v>
      </c>
      <c r="K116" s="9">
        <v>7</v>
      </c>
      <c r="L116" s="9">
        <v>8.33</v>
      </c>
      <c r="M116" s="12">
        <f>InputData[[#This Row],[BUYING PRIZE]]*InputData[[#This Row],[QUANTITY]]</f>
        <v>70</v>
      </c>
      <c r="N116" s="12">
        <f>InputData[[#This Row],[SELLING PRICE]]*InputData[[#This Row],[QUANTITY]]</f>
        <v>83.3</v>
      </c>
      <c r="O116" s="12">
        <f>DAY(InputData[[#This Row],[DATE]])</f>
        <v>3</v>
      </c>
      <c r="P116" s="12">
        <f>MONTH(InputData[[#This Row],[DATE]])</f>
        <v>6</v>
      </c>
      <c r="Q116" s="12">
        <f>YEAR(InputData[[#This Row],[DATE]])</f>
        <v>2021</v>
      </c>
    </row>
    <row r="117" spans="1:17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  <c r="G117" s="9" t="s">
        <v>60</v>
      </c>
      <c r="H117" s="9" t="s">
        <v>61</v>
      </c>
      <c r="I117" s="9" t="s">
        <v>62</v>
      </c>
      <c r="J117" s="9" t="s">
        <v>111</v>
      </c>
      <c r="K117" s="9">
        <v>18</v>
      </c>
      <c r="L117" s="9">
        <v>24.66</v>
      </c>
      <c r="M117" s="12">
        <f>InputData[[#This Row],[BUYING PRIZE]]*InputData[[#This Row],[QUANTITY]]</f>
        <v>144</v>
      </c>
      <c r="N117" s="12">
        <f>InputData[[#This Row],[SELLING PRICE]]*InputData[[#This Row],[QUANTITY]]</f>
        <v>197.28</v>
      </c>
      <c r="O117" s="12">
        <f>DAY(InputData[[#This Row],[DATE]])</f>
        <v>4</v>
      </c>
      <c r="P117" s="12">
        <f>MONTH(InputData[[#This Row],[DATE]])</f>
        <v>6</v>
      </c>
      <c r="Q117" s="12">
        <f>YEAR(InputData[[#This Row],[DATE]])</f>
        <v>2021</v>
      </c>
    </row>
    <row r="118" spans="1:17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  <c r="G118" s="9" t="s">
        <v>63</v>
      </c>
      <c r="H118" s="9" t="s">
        <v>64</v>
      </c>
      <c r="I118" s="9" t="s">
        <v>62</v>
      </c>
      <c r="J118" s="9" t="s">
        <v>109</v>
      </c>
      <c r="K118" s="9">
        <v>48</v>
      </c>
      <c r="L118" s="9">
        <v>57.120000000000005</v>
      </c>
      <c r="M118" s="12">
        <f>InputData[[#This Row],[BUYING PRIZE]]*InputData[[#This Row],[QUANTITY]]</f>
        <v>576</v>
      </c>
      <c r="N118" s="12">
        <f>InputData[[#This Row],[SELLING PRICE]]*InputData[[#This Row],[QUANTITY]]</f>
        <v>685.44</v>
      </c>
      <c r="O118" s="12">
        <f>DAY(InputData[[#This Row],[DATE]])</f>
        <v>4</v>
      </c>
      <c r="P118" s="12">
        <f>MONTH(InputData[[#This Row],[DATE]])</f>
        <v>6</v>
      </c>
      <c r="Q118" s="12">
        <f>YEAR(InputData[[#This Row],[DATE]])</f>
        <v>2021</v>
      </c>
    </row>
    <row r="119" spans="1:17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  <c r="G119" s="9" t="s">
        <v>65</v>
      </c>
      <c r="H119" s="9" t="s">
        <v>66</v>
      </c>
      <c r="I119" s="9" t="s">
        <v>62</v>
      </c>
      <c r="J119" s="9" t="s">
        <v>111</v>
      </c>
      <c r="K119" s="9">
        <v>37</v>
      </c>
      <c r="L119" s="9">
        <v>41.81</v>
      </c>
      <c r="M119" s="12">
        <f>InputData[[#This Row],[BUYING PRIZE]]*InputData[[#This Row],[QUANTITY]]</f>
        <v>555</v>
      </c>
      <c r="N119" s="12">
        <f>InputData[[#This Row],[SELLING PRICE]]*InputData[[#This Row],[QUANTITY]]</f>
        <v>627.15000000000009</v>
      </c>
      <c r="O119" s="12">
        <f>DAY(InputData[[#This Row],[DATE]])</f>
        <v>5</v>
      </c>
      <c r="P119" s="12">
        <f>MONTH(InputData[[#This Row],[DATE]])</f>
        <v>6</v>
      </c>
      <c r="Q119" s="12">
        <f>YEAR(InputData[[#This Row],[DATE]])</f>
        <v>2021</v>
      </c>
    </row>
    <row r="120" spans="1:17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  <c r="G120" s="9" t="s">
        <v>67</v>
      </c>
      <c r="H120" s="9" t="s">
        <v>68</v>
      </c>
      <c r="I120" s="9" t="s">
        <v>62</v>
      </c>
      <c r="J120" s="9" t="s">
        <v>109</v>
      </c>
      <c r="K120" s="9">
        <v>47</v>
      </c>
      <c r="L120" s="9">
        <v>53.11</v>
      </c>
      <c r="M120" s="12">
        <f>InputData[[#This Row],[BUYING PRIZE]]*InputData[[#This Row],[QUANTITY]]</f>
        <v>470</v>
      </c>
      <c r="N120" s="12">
        <f>InputData[[#This Row],[SELLING PRICE]]*InputData[[#This Row],[QUANTITY]]</f>
        <v>531.1</v>
      </c>
      <c r="O120" s="12">
        <f>DAY(InputData[[#This Row],[DATE]])</f>
        <v>5</v>
      </c>
      <c r="P120" s="12">
        <f>MONTH(InputData[[#This Row],[DATE]])</f>
        <v>6</v>
      </c>
      <c r="Q120" s="12">
        <f>YEAR(InputData[[#This Row],[DATE]])</f>
        <v>2021</v>
      </c>
    </row>
    <row r="121" spans="1:17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  <c r="G121" s="9" t="s">
        <v>69</v>
      </c>
      <c r="H121" s="9" t="s">
        <v>70</v>
      </c>
      <c r="I121" s="9" t="s">
        <v>62</v>
      </c>
      <c r="J121" s="9" t="s">
        <v>110</v>
      </c>
      <c r="K121" s="9">
        <v>148</v>
      </c>
      <c r="L121" s="9">
        <v>201.28</v>
      </c>
      <c r="M121" s="12">
        <f>InputData[[#This Row],[BUYING PRIZE]]*InputData[[#This Row],[QUANTITY]]</f>
        <v>888</v>
      </c>
      <c r="N121" s="12">
        <f>InputData[[#This Row],[SELLING PRICE]]*InputData[[#This Row],[QUANTITY]]</f>
        <v>1207.68</v>
      </c>
      <c r="O121" s="12">
        <f>DAY(InputData[[#This Row],[DATE]])</f>
        <v>6</v>
      </c>
      <c r="P121" s="12">
        <f>MONTH(InputData[[#This Row],[DATE]])</f>
        <v>6</v>
      </c>
      <c r="Q121" s="12">
        <f>YEAR(InputData[[#This Row],[DATE]])</f>
        <v>2021</v>
      </c>
    </row>
    <row r="122" spans="1:17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  <c r="G122" s="9" t="s">
        <v>71</v>
      </c>
      <c r="H122" s="9" t="s">
        <v>72</v>
      </c>
      <c r="I122" s="9" t="s">
        <v>62</v>
      </c>
      <c r="J122" s="9" t="s">
        <v>9</v>
      </c>
      <c r="K122" s="9">
        <v>93</v>
      </c>
      <c r="L122" s="9">
        <v>104.16</v>
      </c>
      <c r="M122" s="12">
        <f>InputData[[#This Row],[BUYING PRIZE]]*InputData[[#This Row],[QUANTITY]]</f>
        <v>1023</v>
      </c>
      <c r="N122" s="12">
        <f>InputData[[#This Row],[SELLING PRICE]]*InputData[[#This Row],[QUANTITY]]</f>
        <v>1145.76</v>
      </c>
      <c r="O122" s="12">
        <f>DAY(InputData[[#This Row],[DATE]])</f>
        <v>8</v>
      </c>
      <c r="P122" s="12">
        <f>MONTH(InputData[[#This Row],[DATE]])</f>
        <v>6</v>
      </c>
      <c r="Q122" s="12">
        <f>YEAR(InputData[[#This Row],[DATE]])</f>
        <v>2021</v>
      </c>
    </row>
    <row r="123" spans="1:17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  <c r="G123" s="9" t="s">
        <v>73</v>
      </c>
      <c r="H123" s="9" t="s">
        <v>74</v>
      </c>
      <c r="I123" s="9" t="s">
        <v>62</v>
      </c>
      <c r="J123" s="9" t="s">
        <v>9</v>
      </c>
      <c r="K123" s="9">
        <v>89</v>
      </c>
      <c r="L123" s="9">
        <v>117.48</v>
      </c>
      <c r="M123" s="12">
        <f>InputData[[#This Row],[BUYING PRIZE]]*InputData[[#This Row],[QUANTITY]]</f>
        <v>979</v>
      </c>
      <c r="N123" s="12">
        <f>InputData[[#This Row],[SELLING PRICE]]*InputData[[#This Row],[QUANTITY]]</f>
        <v>1292.28</v>
      </c>
      <c r="O123" s="12">
        <f>DAY(InputData[[#This Row],[DATE]])</f>
        <v>8</v>
      </c>
      <c r="P123" s="12">
        <f>MONTH(InputData[[#This Row],[DATE]])</f>
        <v>6</v>
      </c>
      <c r="Q123" s="12">
        <f>YEAR(InputData[[#This Row],[DATE]])</f>
        <v>2021</v>
      </c>
    </row>
    <row r="124" spans="1:17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  <c r="G124" s="9" t="s">
        <v>75</v>
      </c>
      <c r="H124" s="9" t="s">
        <v>76</v>
      </c>
      <c r="I124" s="9" t="s">
        <v>62</v>
      </c>
      <c r="J124" s="9" t="s">
        <v>9</v>
      </c>
      <c r="K124" s="9">
        <v>95</v>
      </c>
      <c r="L124" s="9">
        <v>119.7</v>
      </c>
      <c r="M124" s="12">
        <f>InputData[[#This Row],[BUYING PRIZE]]*InputData[[#This Row],[QUANTITY]]</f>
        <v>665</v>
      </c>
      <c r="N124" s="12">
        <f>InputData[[#This Row],[SELLING PRICE]]*InputData[[#This Row],[QUANTITY]]</f>
        <v>837.9</v>
      </c>
      <c r="O124" s="12">
        <f>DAY(InputData[[#This Row],[DATE]])</f>
        <v>9</v>
      </c>
      <c r="P124" s="12">
        <f>MONTH(InputData[[#This Row],[DATE]])</f>
        <v>6</v>
      </c>
      <c r="Q124" s="12">
        <f>YEAR(InputData[[#This Row],[DATE]])</f>
        <v>2021</v>
      </c>
    </row>
    <row r="125" spans="1:17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  <c r="G125" s="9" t="s">
        <v>77</v>
      </c>
      <c r="H125" s="9" t="s">
        <v>78</v>
      </c>
      <c r="I125" s="9" t="s">
        <v>62</v>
      </c>
      <c r="J125" s="9" t="s">
        <v>109</v>
      </c>
      <c r="K125" s="9">
        <v>55</v>
      </c>
      <c r="L125" s="9">
        <v>58.3</v>
      </c>
      <c r="M125" s="12">
        <f>InputData[[#This Row],[BUYING PRIZE]]*InputData[[#This Row],[QUANTITY]]</f>
        <v>660</v>
      </c>
      <c r="N125" s="12">
        <f>InputData[[#This Row],[SELLING PRICE]]*InputData[[#This Row],[QUANTITY]]</f>
        <v>699.59999999999991</v>
      </c>
      <c r="O125" s="12">
        <f>DAY(InputData[[#This Row],[DATE]])</f>
        <v>11</v>
      </c>
      <c r="P125" s="12">
        <f>MONTH(InputData[[#This Row],[DATE]])</f>
        <v>6</v>
      </c>
      <c r="Q125" s="12">
        <f>YEAR(InputData[[#This Row],[DATE]])</f>
        <v>2021</v>
      </c>
    </row>
    <row r="126" spans="1:17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  <c r="G126" s="9" t="s">
        <v>79</v>
      </c>
      <c r="H126" s="9" t="s">
        <v>80</v>
      </c>
      <c r="I126" s="9" t="s">
        <v>62</v>
      </c>
      <c r="J126" s="9" t="s">
        <v>111</v>
      </c>
      <c r="K126" s="9">
        <v>5</v>
      </c>
      <c r="L126" s="9">
        <v>6.7</v>
      </c>
      <c r="M126" s="12">
        <f>InputData[[#This Row],[BUYING PRIZE]]*InputData[[#This Row],[QUANTITY]]</f>
        <v>30</v>
      </c>
      <c r="N126" s="12">
        <f>InputData[[#This Row],[SELLING PRICE]]*InputData[[#This Row],[QUANTITY]]</f>
        <v>40.200000000000003</v>
      </c>
      <c r="O126" s="12">
        <f>DAY(InputData[[#This Row],[DATE]])</f>
        <v>12</v>
      </c>
      <c r="P126" s="12">
        <f>MONTH(InputData[[#This Row],[DATE]])</f>
        <v>6</v>
      </c>
      <c r="Q126" s="12">
        <f>YEAR(InputData[[#This Row],[DATE]])</f>
        <v>2021</v>
      </c>
    </row>
    <row r="127" spans="1:17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  <c r="G127" s="9" t="s">
        <v>81</v>
      </c>
      <c r="H127" s="9" t="s">
        <v>82</v>
      </c>
      <c r="I127" s="9" t="s">
        <v>62</v>
      </c>
      <c r="J127" s="9" t="s">
        <v>9</v>
      </c>
      <c r="K127" s="9">
        <v>90</v>
      </c>
      <c r="L127" s="9">
        <v>96.3</v>
      </c>
      <c r="M127" s="12">
        <f>InputData[[#This Row],[BUYING PRIZE]]*InputData[[#This Row],[QUANTITY]]</f>
        <v>900</v>
      </c>
      <c r="N127" s="12">
        <f>InputData[[#This Row],[SELLING PRICE]]*InputData[[#This Row],[QUANTITY]]</f>
        <v>963</v>
      </c>
      <c r="O127" s="12">
        <f>DAY(InputData[[#This Row],[DATE]])</f>
        <v>14</v>
      </c>
      <c r="P127" s="12">
        <f>MONTH(InputData[[#This Row],[DATE]])</f>
        <v>6</v>
      </c>
      <c r="Q127" s="12">
        <f>YEAR(InputData[[#This Row],[DATE]])</f>
        <v>2021</v>
      </c>
    </row>
    <row r="128" spans="1:17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  <c r="G128" s="9" t="s">
        <v>83</v>
      </c>
      <c r="H128" s="9" t="s">
        <v>84</v>
      </c>
      <c r="I128" s="9" t="s">
        <v>85</v>
      </c>
      <c r="J128" s="9" t="s">
        <v>9</v>
      </c>
      <c r="K128" s="9">
        <v>67</v>
      </c>
      <c r="L128" s="9">
        <v>85.76</v>
      </c>
      <c r="M128" s="12">
        <f>InputData[[#This Row],[BUYING PRIZE]]*InputData[[#This Row],[QUANTITY]]</f>
        <v>335</v>
      </c>
      <c r="N128" s="12">
        <f>InputData[[#This Row],[SELLING PRICE]]*InputData[[#This Row],[QUANTITY]]</f>
        <v>428.8</v>
      </c>
      <c r="O128" s="12">
        <f>DAY(InputData[[#This Row],[DATE]])</f>
        <v>16</v>
      </c>
      <c r="P128" s="12">
        <f>MONTH(InputData[[#This Row],[DATE]])</f>
        <v>6</v>
      </c>
      <c r="Q128" s="12">
        <f>YEAR(InputData[[#This Row],[DATE]])</f>
        <v>2021</v>
      </c>
    </row>
    <row r="129" spans="1:17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  <c r="G129" s="9" t="s">
        <v>86</v>
      </c>
      <c r="H129" s="9" t="s">
        <v>87</v>
      </c>
      <c r="I129" s="9" t="s">
        <v>85</v>
      </c>
      <c r="J129" s="9" t="s">
        <v>9</v>
      </c>
      <c r="K129" s="9">
        <v>72</v>
      </c>
      <c r="L129" s="9">
        <v>79.92</v>
      </c>
      <c r="M129" s="12">
        <f>InputData[[#This Row],[BUYING PRIZE]]*InputData[[#This Row],[QUANTITY]]</f>
        <v>864</v>
      </c>
      <c r="N129" s="12">
        <f>InputData[[#This Row],[SELLING PRICE]]*InputData[[#This Row],[QUANTITY]]</f>
        <v>959.04</v>
      </c>
      <c r="O129" s="12">
        <f>DAY(InputData[[#This Row],[DATE]])</f>
        <v>16</v>
      </c>
      <c r="P129" s="12">
        <f>MONTH(InputData[[#This Row],[DATE]])</f>
        <v>6</v>
      </c>
      <c r="Q129" s="12">
        <f>YEAR(InputData[[#This Row],[DATE]])</f>
        <v>2021</v>
      </c>
    </row>
    <row r="130" spans="1:17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  <c r="G130" s="9" t="s">
        <v>88</v>
      </c>
      <c r="H130" s="9" t="s">
        <v>89</v>
      </c>
      <c r="I130" s="9" t="s">
        <v>85</v>
      </c>
      <c r="J130" s="9" t="s">
        <v>111</v>
      </c>
      <c r="K130" s="9">
        <v>37</v>
      </c>
      <c r="L130" s="9">
        <v>42.55</v>
      </c>
      <c r="M130" s="12">
        <f>InputData[[#This Row],[BUYING PRIZE]]*InputData[[#This Row],[QUANTITY]]</f>
        <v>407</v>
      </c>
      <c r="N130" s="12">
        <f>InputData[[#This Row],[SELLING PRICE]]*InputData[[#This Row],[QUANTITY]]</f>
        <v>468.04999999999995</v>
      </c>
      <c r="O130" s="12">
        <f>DAY(InputData[[#This Row],[DATE]])</f>
        <v>16</v>
      </c>
      <c r="P130" s="12">
        <f>MONTH(InputData[[#This Row],[DATE]])</f>
        <v>6</v>
      </c>
      <c r="Q130" s="12">
        <f>YEAR(InputData[[#This Row],[DATE]])</f>
        <v>2021</v>
      </c>
    </row>
    <row r="131" spans="1:17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  <c r="G131" s="9" t="s">
        <v>90</v>
      </c>
      <c r="H131" s="9" t="s">
        <v>91</v>
      </c>
      <c r="I131" s="9" t="s">
        <v>85</v>
      </c>
      <c r="J131" s="9" t="s">
        <v>9</v>
      </c>
      <c r="K131" s="9">
        <v>90</v>
      </c>
      <c r="L131" s="9">
        <v>115.2</v>
      </c>
      <c r="M131" s="12">
        <f>InputData[[#This Row],[BUYING PRIZE]]*InputData[[#This Row],[QUANTITY]]</f>
        <v>1170</v>
      </c>
      <c r="N131" s="12">
        <f>InputData[[#This Row],[SELLING PRICE]]*InputData[[#This Row],[QUANTITY]]</f>
        <v>1497.6000000000001</v>
      </c>
      <c r="O131" s="12">
        <f>DAY(InputData[[#This Row],[DATE]])</f>
        <v>18</v>
      </c>
      <c r="P131" s="12">
        <f>MONTH(InputData[[#This Row],[DATE]])</f>
        <v>6</v>
      </c>
      <c r="Q131" s="12">
        <f>YEAR(InputData[[#This Row],[DATE]])</f>
        <v>2021</v>
      </c>
    </row>
    <row r="132" spans="1:17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  <c r="G132" s="9" t="s">
        <v>92</v>
      </c>
      <c r="H132" s="9" t="s">
        <v>93</v>
      </c>
      <c r="I132" s="9" t="s">
        <v>85</v>
      </c>
      <c r="J132" s="9" t="s">
        <v>110</v>
      </c>
      <c r="K132" s="9">
        <v>138</v>
      </c>
      <c r="L132" s="9">
        <v>173.88</v>
      </c>
      <c r="M132" s="12">
        <f>InputData[[#This Row],[BUYING PRIZE]]*InputData[[#This Row],[QUANTITY]]</f>
        <v>690</v>
      </c>
      <c r="N132" s="12">
        <f>InputData[[#This Row],[SELLING PRICE]]*InputData[[#This Row],[QUANTITY]]</f>
        <v>869.4</v>
      </c>
      <c r="O132" s="12">
        <f>DAY(InputData[[#This Row],[DATE]])</f>
        <v>19</v>
      </c>
      <c r="P132" s="12">
        <f>MONTH(InputData[[#This Row],[DATE]])</f>
        <v>6</v>
      </c>
      <c r="Q132" s="12">
        <f>YEAR(InputData[[#This Row],[DATE]])</f>
        <v>2021</v>
      </c>
    </row>
    <row r="133" spans="1:17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  <c r="G133" s="9" t="s">
        <v>94</v>
      </c>
      <c r="H133" s="9" t="s">
        <v>95</v>
      </c>
      <c r="I133" s="9" t="s">
        <v>85</v>
      </c>
      <c r="J133" s="9" t="s">
        <v>110</v>
      </c>
      <c r="K133" s="9">
        <v>120</v>
      </c>
      <c r="L133" s="9">
        <v>162</v>
      </c>
      <c r="M133" s="12">
        <f>InputData[[#This Row],[BUYING PRIZE]]*InputData[[#This Row],[QUANTITY]]</f>
        <v>120</v>
      </c>
      <c r="N133" s="12">
        <f>InputData[[#This Row],[SELLING PRICE]]*InputData[[#This Row],[QUANTITY]]</f>
        <v>162</v>
      </c>
      <c r="O133" s="12">
        <f>DAY(InputData[[#This Row],[DATE]])</f>
        <v>20</v>
      </c>
      <c r="P133" s="12">
        <f>MONTH(InputData[[#This Row],[DATE]])</f>
        <v>6</v>
      </c>
      <c r="Q133" s="12">
        <f>YEAR(InputData[[#This Row],[DATE]])</f>
        <v>2021</v>
      </c>
    </row>
    <row r="134" spans="1:17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  <c r="G134" s="9" t="s">
        <v>96</v>
      </c>
      <c r="H134" s="9" t="s">
        <v>97</v>
      </c>
      <c r="I134" s="9" t="s">
        <v>85</v>
      </c>
      <c r="J134" s="9" t="s">
        <v>9</v>
      </c>
      <c r="K134" s="9">
        <v>67</v>
      </c>
      <c r="L134" s="9">
        <v>83.08</v>
      </c>
      <c r="M134" s="12">
        <f>InputData[[#This Row],[BUYING PRIZE]]*InputData[[#This Row],[QUANTITY]]</f>
        <v>268</v>
      </c>
      <c r="N134" s="12">
        <f>InputData[[#This Row],[SELLING PRICE]]*InputData[[#This Row],[QUANTITY]]</f>
        <v>332.32</v>
      </c>
      <c r="O134" s="12">
        <f>DAY(InputData[[#This Row],[DATE]])</f>
        <v>23</v>
      </c>
      <c r="P134" s="12">
        <f>MONTH(InputData[[#This Row],[DATE]])</f>
        <v>6</v>
      </c>
      <c r="Q134" s="12">
        <f>YEAR(InputData[[#This Row],[DATE]])</f>
        <v>2021</v>
      </c>
    </row>
    <row r="135" spans="1:17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  <c r="G135" s="9" t="s">
        <v>98</v>
      </c>
      <c r="H135" s="9" t="s">
        <v>99</v>
      </c>
      <c r="I135" s="9" t="s">
        <v>85</v>
      </c>
      <c r="J135" s="9" t="s">
        <v>9</v>
      </c>
      <c r="K135" s="9">
        <v>76</v>
      </c>
      <c r="L135" s="9">
        <v>82.08</v>
      </c>
      <c r="M135" s="12">
        <f>InputData[[#This Row],[BUYING PRIZE]]*InputData[[#This Row],[QUANTITY]]</f>
        <v>988</v>
      </c>
      <c r="N135" s="12">
        <f>InputData[[#This Row],[SELLING PRICE]]*InputData[[#This Row],[QUANTITY]]</f>
        <v>1067.04</v>
      </c>
      <c r="O135" s="12">
        <f>DAY(InputData[[#This Row],[DATE]])</f>
        <v>24</v>
      </c>
      <c r="P135" s="12">
        <f>MONTH(InputData[[#This Row],[DATE]])</f>
        <v>6</v>
      </c>
      <c r="Q135" s="12">
        <f>YEAR(InputData[[#This Row],[DATE]])</f>
        <v>2021</v>
      </c>
    </row>
    <row r="136" spans="1:17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  <c r="G136" s="9" t="s">
        <v>112</v>
      </c>
      <c r="H136" s="9" t="s">
        <v>113</v>
      </c>
      <c r="I136" s="9" t="s">
        <v>85</v>
      </c>
      <c r="J136" s="9" t="s">
        <v>9</v>
      </c>
      <c r="K136" s="10">
        <v>50</v>
      </c>
      <c r="L136" s="10">
        <v>62</v>
      </c>
      <c r="M136" s="12">
        <f>InputData[[#This Row],[BUYING PRIZE]]*InputData[[#This Row],[QUANTITY]]</f>
        <v>350</v>
      </c>
      <c r="N136" s="12">
        <f>InputData[[#This Row],[SELLING PRICE]]*InputData[[#This Row],[QUANTITY]]</f>
        <v>434</v>
      </c>
      <c r="O136" s="12">
        <f>DAY(InputData[[#This Row],[DATE]])</f>
        <v>26</v>
      </c>
      <c r="P136" s="12">
        <f>MONTH(InputData[[#This Row],[DATE]])</f>
        <v>6</v>
      </c>
      <c r="Q136" s="12">
        <f>YEAR(InputData[[#This Row],[DATE]])</f>
        <v>2021</v>
      </c>
    </row>
    <row r="137" spans="1:17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  <c r="G137" s="9" t="s">
        <v>6</v>
      </c>
      <c r="H137" s="9" t="s">
        <v>7</v>
      </c>
      <c r="I137" s="9" t="s">
        <v>8</v>
      </c>
      <c r="J137" s="9" t="s">
        <v>9</v>
      </c>
      <c r="K137" s="9">
        <v>98</v>
      </c>
      <c r="L137" s="9">
        <v>103.88</v>
      </c>
      <c r="M137" s="12">
        <f>InputData[[#This Row],[BUYING PRIZE]]*InputData[[#This Row],[QUANTITY]]</f>
        <v>1078</v>
      </c>
      <c r="N137" s="12">
        <f>InputData[[#This Row],[SELLING PRICE]]*InputData[[#This Row],[QUANTITY]]</f>
        <v>1142.6799999999998</v>
      </c>
      <c r="O137" s="12">
        <f>DAY(InputData[[#This Row],[DATE]])</f>
        <v>27</v>
      </c>
      <c r="P137" s="12">
        <f>MONTH(InputData[[#This Row],[DATE]])</f>
        <v>6</v>
      </c>
      <c r="Q137" s="12">
        <f>YEAR(InputData[[#This Row],[DATE]])</f>
        <v>2021</v>
      </c>
    </row>
    <row r="138" spans="1:17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  <c r="G138" s="9" t="s">
        <v>10</v>
      </c>
      <c r="H138" s="9" t="s">
        <v>11</v>
      </c>
      <c r="I138" s="9" t="s">
        <v>8</v>
      </c>
      <c r="J138" s="9" t="s">
        <v>9</v>
      </c>
      <c r="K138" s="9">
        <v>105</v>
      </c>
      <c r="L138" s="9">
        <v>142.80000000000001</v>
      </c>
      <c r="M138" s="12">
        <f>InputData[[#This Row],[BUYING PRIZE]]*InputData[[#This Row],[QUANTITY]]</f>
        <v>210</v>
      </c>
      <c r="N138" s="12">
        <f>InputData[[#This Row],[SELLING PRICE]]*InputData[[#This Row],[QUANTITY]]</f>
        <v>285.60000000000002</v>
      </c>
      <c r="O138" s="12">
        <f>DAY(InputData[[#This Row],[DATE]])</f>
        <v>28</v>
      </c>
      <c r="P138" s="12">
        <f>MONTH(InputData[[#This Row],[DATE]])</f>
        <v>6</v>
      </c>
      <c r="Q138" s="12">
        <f>YEAR(InputData[[#This Row],[DATE]])</f>
        <v>2021</v>
      </c>
    </row>
    <row r="139" spans="1:17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  <c r="G139" s="9" t="s">
        <v>12</v>
      </c>
      <c r="H139" s="9" t="s">
        <v>13</v>
      </c>
      <c r="I139" s="9" t="s">
        <v>8</v>
      </c>
      <c r="J139" s="9" t="s">
        <v>9</v>
      </c>
      <c r="K139" s="9">
        <v>71</v>
      </c>
      <c r="L139" s="9">
        <v>80.94</v>
      </c>
      <c r="M139" s="12">
        <f>InputData[[#This Row],[BUYING PRIZE]]*InputData[[#This Row],[QUANTITY]]</f>
        <v>497</v>
      </c>
      <c r="N139" s="12">
        <f>InputData[[#This Row],[SELLING PRICE]]*InputData[[#This Row],[QUANTITY]]</f>
        <v>566.57999999999993</v>
      </c>
      <c r="O139" s="12">
        <f>DAY(InputData[[#This Row],[DATE]])</f>
        <v>28</v>
      </c>
      <c r="P139" s="12">
        <f>MONTH(InputData[[#This Row],[DATE]])</f>
        <v>6</v>
      </c>
      <c r="Q139" s="12">
        <f>YEAR(InputData[[#This Row],[DATE]])</f>
        <v>2021</v>
      </c>
    </row>
    <row r="140" spans="1:17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  <c r="G140" s="9" t="s">
        <v>14</v>
      </c>
      <c r="H140" s="9" t="s">
        <v>15</v>
      </c>
      <c r="I140" s="9" t="s">
        <v>8</v>
      </c>
      <c r="J140" s="9" t="s">
        <v>109</v>
      </c>
      <c r="K140" s="9">
        <v>44</v>
      </c>
      <c r="L140" s="9">
        <v>48.84</v>
      </c>
      <c r="M140" s="12">
        <f>InputData[[#This Row],[BUYING PRIZE]]*InputData[[#This Row],[QUANTITY]]</f>
        <v>176</v>
      </c>
      <c r="N140" s="12">
        <f>InputData[[#This Row],[SELLING PRICE]]*InputData[[#This Row],[QUANTITY]]</f>
        <v>195.36</v>
      </c>
      <c r="O140" s="12">
        <f>DAY(InputData[[#This Row],[DATE]])</f>
        <v>29</v>
      </c>
      <c r="P140" s="12">
        <f>MONTH(InputData[[#This Row],[DATE]])</f>
        <v>6</v>
      </c>
      <c r="Q140" s="12">
        <f>YEAR(InputData[[#This Row],[DATE]])</f>
        <v>2021</v>
      </c>
    </row>
    <row r="141" spans="1:17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  <c r="G141" s="9" t="s">
        <v>16</v>
      </c>
      <c r="H141" s="9" t="s">
        <v>17</v>
      </c>
      <c r="I141" s="9" t="s">
        <v>8</v>
      </c>
      <c r="J141" s="9" t="s">
        <v>110</v>
      </c>
      <c r="K141" s="9">
        <v>133</v>
      </c>
      <c r="L141" s="9">
        <v>155.61000000000001</v>
      </c>
      <c r="M141" s="12">
        <f>InputData[[#This Row],[BUYING PRIZE]]*InputData[[#This Row],[QUANTITY]]</f>
        <v>1463</v>
      </c>
      <c r="N141" s="12">
        <f>InputData[[#This Row],[SELLING PRICE]]*InputData[[#This Row],[QUANTITY]]</f>
        <v>1711.71</v>
      </c>
      <c r="O141" s="12">
        <f>DAY(InputData[[#This Row],[DATE]])</f>
        <v>1</v>
      </c>
      <c r="P141" s="12">
        <f>MONTH(InputData[[#This Row],[DATE]])</f>
        <v>7</v>
      </c>
      <c r="Q141" s="12">
        <f>YEAR(InputData[[#This Row],[DATE]])</f>
        <v>2021</v>
      </c>
    </row>
    <row r="142" spans="1:17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  <c r="G142" s="9" t="s">
        <v>18</v>
      </c>
      <c r="H142" s="9" t="s">
        <v>19</v>
      </c>
      <c r="I142" s="9" t="s">
        <v>8</v>
      </c>
      <c r="J142" s="9" t="s">
        <v>9</v>
      </c>
      <c r="K142" s="9">
        <v>75</v>
      </c>
      <c r="L142" s="9">
        <v>85.5</v>
      </c>
      <c r="M142" s="12">
        <f>InputData[[#This Row],[BUYING PRIZE]]*InputData[[#This Row],[QUANTITY]]</f>
        <v>825</v>
      </c>
      <c r="N142" s="12">
        <f>InputData[[#This Row],[SELLING PRICE]]*InputData[[#This Row],[QUANTITY]]</f>
        <v>940.5</v>
      </c>
      <c r="O142" s="12">
        <f>DAY(InputData[[#This Row],[DATE]])</f>
        <v>2</v>
      </c>
      <c r="P142" s="12">
        <f>MONTH(InputData[[#This Row],[DATE]])</f>
        <v>7</v>
      </c>
      <c r="Q142" s="12">
        <f>YEAR(InputData[[#This Row],[DATE]])</f>
        <v>2021</v>
      </c>
    </row>
    <row r="143" spans="1:17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  <c r="G143" s="9" t="s">
        <v>20</v>
      </c>
      <c r="H143" s="9" t="s">
        <v>21</v>
      </c>
      <c r="I143" s="9" t="s">
        <v>8</v>
      </c>
      <c r="J143" s="9" t="s">
        <v>109</v>
      </c>
      <c r="K143" s="9">
        <v>43</v>
      </c>
      <c r="L143" s="9">
        <v>47.730000000000004</v>
      </c>
      <c r="M143" s="12">
        <f>InputData[[#This Row],[BUYING PRIZE]]*InputData[[#This Row],[QUANTITY]]</f>
        <v>387</v>
      </c>
      <c r="N143" s="12">
        <f>InputData[[#This Row],[SELLING PRICE]]*InputData[[#This Row],[QUANTITY]]</f>
        <v>429.57000000000005</v>
      </c>
      <c r="O143" s="12">
        <f>DAY(InputData[[#This Row],[DATE]])</f>
        <v>3</v>
      </c>
      <c r="P143" s="12">
        <f>MONTH(InputData[[#This Row],[DATE]])</f>
        <v>7</v>
      </c>
      <c r="Q143" s="12">
        <f>YEAR(InputData[[#This Row],[DATE]])</f>
        <v>2021</v>
      </c>
    </row>
    <row r="144" spans="1:17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  <c r="G144" s="9" t="s">
        <v>22</v>
      </c>
      <c r="H144" s="9" t="s">
        <v>23</v>
      </c>
      <c r="I144" s="9" t="s">
        <v>8</v>
      </c>
      <c r="J144" s="9" t="s">
        <v>9</v>
      </c>
      <c r="K144" s="9">
        <v>83</v>
      </c>
      <c r="L144" s="9">
        <v>94.62</v>
      </c>
      <c r="M144" s="12">
        <f>InputData[[#This Row],[BUYING PRIZE]]*InputData[[#This Row],[QUANTITY]]</f>
        <v>664</v>
      </c>
      <c r="N144" s="12">
        <f>InputData[[#This Row],[SELLING PRICE]]*InputData[[#This Row],[QUANTITY]]</f>
        <v>756.96</v>
      </c>
      <c r="O144" s="12">
        <f>DAY(InputData[[#This Row],[DATE]])</f>
        <v>3</v>
      </c>
      <c r="P144" s="12">
        <f>MONTH(InputData[[#This Row],[DATE]])</f>
        <v>7</v>
      </c>
      <c r="Q144" s="12">
        <f>YEAR(InputData[[#This Row],[DATE]])</f>
        <v>2021</v>
      </c>
    </row>
    <row r="145" spans="1:17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  <c r="G145" s="9" t="s">
        <v>24</v>
      </c>
      <c r="H145" s="9" t="s">
        <v>25</v>
      </c>
      <c r="I145" s="9" t="s">
        <v>8</v>
      </c>
      <c r="J145" s="9" t="s">
        <v>111</v>
      </c>
      <c r="K145" s="9">
        <v>6</v>
      </c>
      <c r="L145" s="9">
        <v>7.8599999999999994</v>
      </c>
      <c r="M145" s="12">
        <f>InputData[[#This Row],[BUYING PRIZE]]*InputData[[#This Row],[QUANTITY]]</f>
        <v>48</v>
      </c>
      <c r="N145" s="12">
        <f>InputData[[#This Row],[SELLING PRICE]]*InputData[[#This Row],[QUANTITY]]</f>
        <v>62.879999999999995</v>
      </c>
      <c r="O145" s="12">
        <f>DAY(InputData[[#This Row],[DATE]])</f>
        <v>5</v>
      </c>
      <c r="P145" s="12">
        <f>MONTH(InputData[[#This Row],[DATE]])</f>
        <v>7</v>
      </c>
      <c r="Q145" s="12">
        <f>YEAR(InputData[[#This Row],[DATE]])</f>
        <v>2021</v>
      </c>
    </row>
    <row r="146" spans="1:17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  <c r="G146" s="9" t="s">
        <v>26</v>
      </c>
      <c r="H146" s="9" t="s">
        <v>27</v>
      </c>
      <c r="I146" s="9" t="s">
        <v>28</v>
      </c>
      <c r="J146" s="9" t="s">
        <v>110</v>
      </c>
      <c r="K146" s="9">
        <v>148</v>
      </c>
      <c r="L146" s="9">
        <v>164.28</v>
      </c>
      <c r="M146" s="12">
        <f>InputData[[#This Row],[BUYING PRIZE]]*InputData[[#This Row],[QUANTITY]]</f>
        <v>2220</v>
      </c>
      <c r="N146" s="12">
        <f>InputData[[#This Row],[SELLING PRICE]]*InputData[[#This Row],[QUANTITY]]</f>
        <v>2464.1999999999998</v>
      </c>
      <c r="O146" s="12">
        <f>DAY(InputData[[#This Row],[DATE]])</f>
        <v>6</v>
      </c>
      <c r="P146" s="12">
        <f>MONTH(InputData[[#This Row],[DATE]])</f>
        <v>7</v>
      </c>
      <c r="Q146" s="12">
        <f>YEAR(InputData[[#This Row],[DATE]])</f>
        <v>2021</v>
      </c>
    </row>
    <row r="147" spans="1:17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  <c r="G147" s="9" t="s">
        <v>29</v>
      </c>
      <c r="H147" s="9" t="s">
        <v>30</v>
      </c>
      <c r="I147" s="9" t="s">
        <v>28</v>
      </c>
      <c r="J147" s="9" t="s">
        <v>109</v>
      </c>
      <c r="K147" s="9">
        <v>44</v>
      </c>
      <c r="L147" s="9">
        <v>48.4</v>
      </c>
      <c r="M147" s="12">
        <f>InputData[[#This Row],[BUYING PRIZE]]*InputData[[#This Row],[QUANTITY]]</f>
        <v>440</v>
      </c>
      <c r="N147" s="12">
        <f>InputData[[#This Row],[SELLING PRICE]]*InputData[[#This Row],[QUANTITY]]</f>
        <v>484</v>
      </c>
      <c r="O147" s="12">
        <f>DAY(InputData[[#This Row],[DATE]])</f>
        <v>8</v>
      </c>
      <c r="P147" s="12">
        <f>MONTH(InputData[[#This Row],[DATE]])</f>
        <v>7</v>
      </c>
      <c r="Q147" s="12">
        <f>YEAR(InputData[[#This Row],[DATE]])</f>
        <v>2021</v>
      </c>
    </row>
    <row r="148" spans="1:17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  <c r="G148" s="9" t="s">
        <v>31</v>
      </c>
      <c r="H148" s="9" t="s">
        <v>32</v>
      </c>
      <c r="I148" s="9" t="s">
        <v>28</v>
      </c>
      <c r="J148" s="9" t="s">
        <v>9</v>
      </c>
      <c r="K148" s="9">
        <v>73</v>
      </c>
      <c r="L148" s="9">
        <v>94.17</v>
      </c>
      <c r="M148" s="12">
        <f>InputData[[#This Row],[BUYING PRIZE]]*InputData[[#This Row],[QUANTITY]]</f>
        <v>438</v>
      </c>
      <c r="N148" s="12">
        <f>InputData[[#This Row],[SELLING PRICE]]*InputData[[#This Row],[QUANTITY]]</f>
        <v>565.02</v>
      </c>
      <c r="O148" s="12">
        <f>DAY(InputData[[#This Row],[DATE]])</f>
        <v>10</v>
      </c>
      <c r="P148" s="12">
        <f>MONTH(InputData[[#This Row],[DATE]])</f>
        <v>7</v>
      </c>
      <c r="Q148" s="12">
        <f>YEAR(InputData[[#This Row],[DATE]])</f>
        <v>2021</v>
      </c>
    </row>
    <row r="149" spans="1:17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  <c r="G149" s="9" t="s">
        <v>33</v>
      </c>
      <c r="H149" s="9" t="s">
        <v>34</v>
      </c>
      <c r="I149" s="9" t="s">
        <v>28</v>
      </c>
      <c r="J149" s="9" t="s">
        <v>9</v>
      </c>
      <c r="K149" s="9">
        <v>112</v>
      </c>
      <c r="L149" s="9">
        <v>122.08</v>
      </c>
      <c r="M149" s="12">
        <f>InputData[[#This Row],[BUYING PRIZE]]*InputData[[#This Row],[QUANTITY]]</f>
        <v>448</v>
      </c>
      <c r="N149" s="12">
        <f>InputData[[#This Row],[SELLING PRICE]]*InputData[[#This Row],[QUANTITY]]</f>
        <v>488.32</v>
      </c>
      <c r="O149" s="12">
        <f>DAY(InputData[[#This Row],[DATE]])</f>
        <v>11</v>
      </c>
      <c r="P149" s="12">
        <f>MONTH(InputData[[#This Row],[DATE]])</f>
        <v>7</v>
      </c>
      <c r="Q149" s="12">
        <f>YEAR(InputData[[#This Row],[DATE]])</f>
        <v>2021</v>
      </c>
    </row>
    <row r="150" spans="1:17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  <c r="G150" s="9" t="s">
        <v>35</v>
      </c>
      <c r="H150" s="9" t="s">
        <v>36</v>
      </c>
      <c r="I150" s="9" t="s">
        <v>28</v>
      </c>
      <c r="J150" s="9" t="s">
        <v>9</v>
      </c>
      <c r="K150" s="9">
        <v>112</v>
      </c>
      <c r="L150" s="9">
        <v>146.72</v>
      </c>
      <c r="M150" s="12">
        <f>InputData[[#This Row],[BUYING PRIZE]]*InputData[[#This Row],[QUANTITY]]</f>
        <v>112</v>
      </c>
      <c r="N150" s="12">
        <f>InputData[[#This Row],[SELLING PRICE]]*InputData[[#This Row],[QUANTITY]]</f>
        <v>146.72</v>
      </c>
      <c r="O150" s="12">
        <f>DAY(InputData[[#This Row],[DATE]])</f>
        <v>13</v>
      </c>
      <c r="P150" s="12">
        <f>MONTH(InputData[[#This Row],[DATE]])</f>
        <v>7</v>
      </c>
      <c r="Q150" s="12">
        <f>YEAR(InputData[[#This Row],[DATE]])</f>
        <v>2021</v>
      </c>
    </row>
    <row r="151" spans="1:17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  <c r="G151" s="9" t="s">
        <v>37</v>
      </c>
      <c r="H151" s="9" t="s">
        <v>38</v>
      </c>
      <c r="I151" s="9" t="s">
        <v>28</v>
      </c>
      <c r="J151" s="9" t="s">
        <v>111</v>
      </c>
      <c r="K151" s="9">
        <v>12</v>
      </c>
      <c r="L151" s="9">
        <v>15.719999999999999</v>
      </c>
      <c r="M151" s="12">
        <f>InputData[[#This Row],[BUYING PRIZE]]*InputData[[#This Row],[QUANTITY]]</f>
        <v>96</v>
      </c>
      <c r="N151" s="12">
        <f>InputData[[#This Row],[SELLING PRICE]]*InputData[[#This Row],[QUANTITY]]</f>
        <v>125.75999999999999</v>
      </c>
      <c r="O151" s="12">
        <f>DAY(InputData[[#This Row],[DATE]])</f>
        <v>16</v>
      </c>
      <c r="P151" s="12">
        <f>MONTH(InputData[[#This Row],[DATE]])</f>
        <v>7</v>
      </c>
      <c r="Q151" s="12">
        <f>YEAR(InputData[[#This Row],[DATE]])</f>
        <v>2021</v>
      </c>
    </row>
    <row r="152" spans="1:17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  <c r="G152" s="9" t="s">
        <v>39</v>
      </c>
      <c r="H152" s="9" t="s">
        <v>40</v>
      </c>
      <c r="I152" s="9" t="s">
        <v>28</v>
      </c>
      <c r="J152" s="9" t="s">
        <v>111</v>
      </c>
      <c r="K152" s="9">
        <v>13</v>
      </c>
      <c r="L152" s="9">
        <v>16.64</v>
      </c>
      <c r="M152" s="12">
        <f>InputData[[#This Row],[BUYING PRIZE]]*InputData[[#This Row],[QUANTITY]]</f>
        <v>182</v>
      </c>
      <c r="N152" s="12">
        <f>InputData[[#This Row],[SELLING PRICE]]*InputData[[#This Row],[QUANTITY]]</f>
        <v>232.96</v>
      </c>
      <c r="O152" s="12">
        <f>DAY(InputData[[#This Row],[DATE]])</f>
        <v>18</v>
      </c>
      <c r="P152" s="12">
        <f>MONTH(InputData[[#This Row],[DATE]])</f>
        <v>7</v>
      </c>
      <c r="Q152" s="12">
        <f>YEAR(InputData[[#This Row],[DATE]])</f>
        <v>2021</v>
      </c>
    </row>
    <row r="153" spans="1:17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  <c r="G153" s="9" t="s">
        <v>41</v>
      </c>
      <c r="H153" s="9" t="s">
        <v>42</v>
      </c>
      <c r="I153" s="9" t="s">
        <v>28</v>
      </c>
      <c r="J153" s="9" t="s">
        <v>110</v>
      </c>
      <c r="K153" s="9">
        <v>134</v>
      </c>
      <c r="L153" s="9">
        <v>156.78</v>
      </c>
      <c r="M153" s="12">
        <f>InputData[[#This Row],[BUYING PRIZE]]*InputData[[#This Row],[QUANTITY]]</f>
        <v>1474</v>
      </c>
      <c r="N153" s="12">
        <f>InputData[[#This Row],[SELLING PRICE]]*InputData[[#This Row],[QUANTITY]]</f>
        <v>1724.58</v>
      </c>
      <c r="O153" s="12">
        <f>DAY(InputData[[#This Row],[DATE]])</f>
        <v>20</v>
      </c>
      <c r="P153" s="12">
        <f>MONTH(InputData[[#This Row],[DATE]])</f>
        <v>7</v>
      </c>
      <c r="Q153" s="12">
        <f>YEAR(InputData[[#This Row],[DATE]])</f>
        <v>2021</v>
      </c>
    </row>
    <row r="154" spans="1:17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  <c r="G154" s="9" t="s">
        <v>43</v>
      </c>
      <c r="H154" s="9" t="s">
        <v>44</v>
      </c>
      <c r="I154" s="9" t="s">
        <v>28</v>
      </c>
      <c r="J154" s="9" t="s">
        <v>111</v>
      </c>
      <c r="K154" s="9">
        <v>37</v>
      </c>
      <c r="L154" s="9">
        <v>49.21</v>
      </c>
      <c r="M154" s="12">
        <f>InputData[[#This Row],[BUYING PRIZE]]*InputData[[#This Row],[QUANTITY]]</f>
        <v>185</v>
      </c>
      <c r="N154" s="12">
        <f>InputData[[#This Row],[SELLING PRICE]]*InputData[[#This Row],[QUANTITY]]</f>
        <v>246.05</v>
      </c>
      <c r="O154" s="12">
        <f>DAY(InputData[[#This Row],[DATE]])</f>
        <v>20</v>
      </c>
      <c r="P154" s="12">
        <f>MONTH(InputData[[#This Row],[DATE]])</f>
        <v>7</v>
      </c>
      <c r="Q154" s="12">
        <f>YEAR(InputData[[#This Row],[DATE]])</f>
        <v>2021</v>
      </c>
    </row>
    <row r="155" spans="1:17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  <c r="G155" s="9" t="s">
        <v>45</v>
      </c>
      <c r="H155" s="9" t="s">
        <v>46</v>
      </c>
      <c r="I155" s="9" t="s">
        <v>28</v>
      </c>
      <c r="J155" s="9" t="s">
        <v>110</v>
      </c>
      <c r="K155" s="9">
        <v>150</v>
      </c>
      <c r="L155" s="9">
        <v>210</v>
      </c>
      <c r="M155" s="12">
        <f>InputData[[#This Row],[BUYING PRIZE]]*InputData[[#This Row],[QUANTITY]]</f>
        <v>2250</v>
      </c>
      <c r="N155" s="12">
        <f>InputData[[#This Row],[SELLING PRICE]]*InputData[[#This Row],[QUANTITY]]</f>
        <v>3150</v>
      </c>
      <c r="O155" s="12">
        <f>DAY(InputData[[#This Row],[DATE]])</f>
        <v>21</v>
      </c>
      <c r="P155" s="12">
        <f>MONTH(InputData[[#This Row],[DATE]])</f>
        <v>7</v>
      </c>
      <c r="Q155" s="12">
        <f>YEAR(InputData[[#This Row],[DATE]])</f>
        <v>2021</v>
      </c>
    </row>
    <row r="156" spans="1:17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  <c r="G156" s="9" t="s">
        <v>47</v>
      </c>
      <c r="H156" s="9" t="s">
        <v>48</v>
      </c>
      <c r="I156" s="9" t="s">
        <v>49</v>
      </c>
      <c r="J156" s="9" t="s">
        <v>109</v>
      </c>
      <c r="K156" s="9">
        <v>61</v>
      </c>
      <c r="L156" s="9">
        <v>76.25</v>
      </c>
      <c r="M156" s="12">
        <f>InputData[[#This Row],[BUYING PRIZE]]*InputData[[#This Row],[QUANTITY]]</f>
        <v>183</v>
      </c>
      <c r="N156" s="12">
        <f>InputData[[#This Row],[SELLING PRICE]]*InputData[[#This Row],[QUANTITY]]</f>
        <v>228.75</v>
      </c>
      <c r="O156" s="12">
        <f>DAY(InputData[[#This Row],[DATE]])</f>
        <v>22</v>
      </c>
      <c r="P156" s="12">
        <f>MONTH(InputData[[#This Row],[DATE]])</f>
        <v>7</v>
      </c>
      <c r="Q156" s="12">
        <f>YEAR(InputData[[#This Row],[DATE]])</f>
        <v>2021</v>
      </c>
    </row>
    <row r="157" spans="1:17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  <c r="G157" s="9" t="s">
        <v>50</v>
      </c>
      <c r="H157" s="9" t="s">
        <v>51</v>
      </c>
      <c r="I157" s="9" t="s">
        <v>49</v>
      </c>
      <c r="J157" s="9" t="s">
        <v>110</v>
      </c>
      <c r="K157" s="9">
        <v>126</v>
      </c>
      <c r="L157" s="9">
        <v>162.54</v>
      </c>
      <c r="M157" s="12">
        <f>InputData[[#This Row],[BUYING PRIZE]]*InputData[[#This Row],[QUANTITY]]</f>
        <v>1764</v>
      </c>
      <c r="N157" s="12">
        <f>InputData[[#This Row],[SELLING PRICE]]*InputData[[#This Row],[QUANTITY]]</f>
        <v>2275.56</v>
      </c>
      <c r="O157" s="12">
        <f>DAY(InputData[[#This Row],[DATE]])</f>
        <v>22</v>
      </c>
      <c r="P157" s="12">
        <f>MONTH(InputData[[#This Row],[DATE]])</f>
        <v>7</v>
      </c>
      <c r="Q157" s="12">
        <f>YEAR(InputData[[#This Row],[DATE]])</f>
        <v>2021</v>
      </c>
    </row>
    <row r="158" spans="1:17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  <c r="G158" s="9" t="s">
        <v>52</v>
      </c>
      <c r="H158" s="9" t="s">
        <v>53</v>
      </c>
      <c r="I158" s="9" t="s">
        <v>49</v>
      </c>
      <c r="J158" s="9" t="s">
        <v>110</v>
      </c>
      <c r="K158" s="9">
        <v>121</v>
      </c>
      <c r="L158" s="9">
        <v>141.57</v>
      </c>
      <c r="M158" s="12">
        <f>InputData[[#This Row],[BUYING PRIZE]]*InputData[[#This Row],[QUANTITY]]</f>
        <v>847</v>
      </c>
      <c r="N158" s="12">
        <f>InputData[[#This Row],[SELLING PRICE]]*InputData[[#This Row],[QUANTITY]]</f>
        <v>990.99</v>
      </c>
      <c r="O158" s="12">
        <f>DAY(InputData[[#This Row],[DATE]])</f>
        <v>23</v>
      </c>
      <c r="P158" s="12">
        <f>MONTH(InputData[[#This Row],[DATE]])</f>
        <v>7</v>
      </c>
      <c r="Q158" s="12">
        <f>YEAR(InputData[[#This Row],[DATE]])</f>
        <v>2021</v>
      </c>
    </row>
    <row r="159" spans="1:17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  <c r="G159" s="9" t="s">
        <v>54</v>
      </c>
      <c r="H159" s="9" t="s">
        <v>55</v>
      </c>
      <c r="I159" s="9" t="s">
        <v>49</v>
      </c>
      <c r="J159" s="9" t="s">
        <v>110</v>
      </c>
      <c r="K159" s="9">
        <v>141</v>
      </c>
      <c r="L159" s="9">
        <v>149.46</v>
      </c>
      <c r="M159" s="12">
        <f>InputData[[#This Row],[BUYING PRIZE]]*InputData[[#This Row],[QUANTITY]]</f>
        <v>1128</v>
      </c>
      <c r="N159" s="12">
        <f>InputData[[#This Row],[SELLING PRICE]]*InputData[[#This Row],[QUANTITY]]</f>
        <v>1195.68</v>
      </c>
      <c r="O159" s="12">
        <f>DAY(InputData[[#This Row],[DATE]])</f>
        <v>23</v>
      </c>
      <c r="P159" s="12">
        <f>MONTH(InputData[[#This Row],[DATE]])</f>
        <v>7</v>
      </c>
      <c r="Q159" s="12">
        <f>YEAR(InputData[[#This Row],[DATE]])</f>
        <v>2021</v>
      </c>
    </row>
    <row r="160" spans="1:17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  <c r="G160" s="9" t="s">
        <v>56</v>
      </c>
      <c r="H160" s="9" t="s">
        <v>57</v>
      </c>
      <c r="I160" s="9" t="s">
        <v>49</v>
      </c>
      <c r="J160" s="9" t="s">
        <v>110</v>
      </c>
      <c r="K160" s="9">
        <v>144</v>
      </c>
      <c r="L160" s="9">
        <v>156.96</v>
      </c>
      <c r="M160" s="12">
        <f>InputData[[#This Row],[BUYING PRIZE]]*InputData[[#This Row],[QUANTITY]]</f>
        <v>576</v>
      </c>
      <c r="N160" s="12">
        <f>InputData[[#This Row],[SELLING PRICE]]*InputData[[#This Row],[QUANTITY]]</f>
        <v>627.84</v>
      </c>
      <c r="O160" s="12">
        <f>DAY(InputData[[#This Row],[DATE]])</f>
        <v>24</v>
      </c>
      <c r="P160" s="12">
        <f>MONTH(InputData[[#This Row],[DATE]])</f>
        <v>7</v>
      </c>
      <c r="Q160" s="12">
        <f>YEAR(InputData[[#This Row],[DATE]])</f>
        <v>2021</v>
      </c>
    </row>
    <row r="161" spans="1:17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  <c r="G161" s="9" t="s">
        <v>58</v>
      </c>
      <c r="H161" s="9" t="s">
        <v>59</v>
      </c>
      <c r="I161" s="9" t="s">
        <v>49</v>
      </c>
      <c r="J161" s="9" t="s">
        <v>111</v>
      </c>
      <c r="K161" s="9">
        <v>7</v>
      </c>
      <c r="L161" s="9">
        <v>8.33</v>
      </c>
      <c r="M161" s="12">
        <f>InputData[[#This Row],[BUYING PRIZE]]*InputData[[#This Row],[QUANTITY]]</f>
        <v>105</v>
      </c>
      <c r="N161" s="12">
        <f>InputData[[#This Row],[SELLING PRICE]]*InputData[[#This Row],[QUANTITY]]</f>
        <v>124.95</v>
      </c>
      <c r="O161" s="12">
        <f>DAY(InputData[[#This Row],[DATE]])</f>
        <v>29</v>
      </c>
      <c r="P161" s="12">
        <f>MONTH(InputData[[#This Row],[DATE]])</f>
        <v>7</v>
      </c>
      <c r="Q161" s="12">
        <f>YEAR(InputData[[#This Row],[DATE]])</f>
        <v>2021</v>
      </c>
    </row>
    <row r="162" spans="1:17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  <c r="G162" s="9" t="s">
        <v>60</v>
      </c>
      <c r="H162" s="9" t="s">
        <v>61</v>
      </c>
      <c r="I162" s="9" t="s">
        <v>62</v>
      </c>
      <c r="J162" s="9" t="s">
        <v>111</v>
      </c>
      <c r="K162" s="9">
        <v>18</v>
      </c>
      <c r="L162" s="9">
        <v>24.66</v>
      </c>
      <c r="M162" s="12">
        <f>InputData[[#This Row],[BUYING PRIZE]]*InputData[[#This Row],[QUANTITY]]</f>
        <v>198</v>
      </c>
      <c r="N162" s="12">
        <f>InputData[[#This Row],[SELLING PRICE]]*InputData[[#This Row],[QUANTITY]]</f>
        <v>271.26</v>
      </c>
      <c r="O162" s="12">
        <f>DAY(InputData[[#This Row],[DATE]])</f>
        <v>1</v>
      </c>
      <c r="P162" s="12">
        <f>MONTH(InputData[[#This Row],[DATE]])</f>
        <v>8</v>
      </c>
      <c r="Q162" s="12">
        <f>YEAR(InputData[[#This Row],[DATE]])</f>
        <v>2021</v>
      </c>
    </row>
    <row r="163" spans="1:17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  <c r="G163" s="9" t="s">
        <v>63</v>
      </c>
      <c r="H163" s="9" t="s">
        <v>64</v>
      </c>
      <c r="I163" s="9" t="s">
        <v>62</v>
      </c>
      <c r="J163" s="9" t="s">
        <v>109</v>
      </c>
      <c r="K163" s="9">
        <v>48</v>
      </c>
      <c r="L163" s="9">
        <v>57.120000000000005</v>
      </c>
      <c r="M163" s="12">
        <f>InputData[[#This Row],[BUYING PRIZE]]*InputData[[#This Row],[QUANTITY]]</f>
        <v>144</v>
      </c>
      <c r="N163" s="12">
        <f>InputData[[#This Row],[SELLING PRICE]]*InputData[[#This Row],[QUANTITY]]</f>
        <v>171.36</v>
      </c>
      <c r="O163" s="12">
        <f>DAY(InputData[[#This Row],[DATE]])</f>
        <v>2</v>
      </c>
      <c r="P163" s="12">
        <f>MONTH(InputData[[#This Row],[DATE]])</f>
        <v>8</v>
      </c>
      <c r="Q163" s="12">
        <f>YEAR(InputData[[#This Row],[DATE]])</f>
        <v>2021</v>
      </c>
    </row>
    <row r="164" spans="1:17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  <c r="G164" s="9" t="s">
        <v>65</v>
      </c>
      <c r="H164" s="9" t="s">
        <v>66</v>
      </c>
      <c r="I164" s="9" t="s">
        <v>62</v>
      </c>
      <c r="J164" s="9" t="s">
        <v>111</v>
      </c>
      <c r="K164" s="9">
        <v>37</v>
      </c>
      <c r="L164" s="9">
        <v>41.81</v>
      </c>
      <c r="M164" s="12">
        <f>InputData[[#This Row],[BUYING PRIZE]]*InputData[[#This Row],[QUANTITY]]</f>
        <v>481</v>
      </c>
      <c r="N164" s="12">
        <f>InputData[[#This Row],[SELLING PRICE]]*InputData[[#This Row],[QUANTITY]]</f>
        <v>543.53</v>
      </c>
      <c r="O164" s="12">
        <f>DAY(InputData[[#This Row],[DATE]])</f>
        <v>3</v>
      </c>
      <c r="P164" s="12">
        <f>MONTH(InputData[[#This Row],[DATE]])</f>
        <v>8</v>
      </c>
      <c r="Q164" s="12">
        <f>YEAR(InputData[[#This Row],[DATE]])</f>
        <v>2021</v>
      </c>
    </row>
    <row r="165" spans="1:17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  <c r="G165" s="9" t="s">
        <v>67</v>
      </c>
      <c r="H165" s="9" t="s">
        <v>68</v>
      </c>
      <c r="I165" s="9" t="s">
        <v>62</v>
      </c>
      <c r="J165" s="9" t="s">
        <v>109</v>
      </c>
      <c r="K165" s="9">
        <v>47</v>
      </c>
      <c r="L165" s="9">
        <v>53.11</v>
      </c>
      <c r="M165" s="12">
        <f>InputData[[#This Row],[BUYING PRIZE]]*InputData[[#This Row],[QUANTITY]]</f>
        <v>564</v>
      </c>
      <c r="N165" s="12">
        <f>InputData[[#This Row],[SELLING PRICE]]*InputData[[#This Row],[QUANTITY]]</f>
        <v>637.31999999999994</v>
      </c>
      <c r="O165" s="12">
        <f>DAY(InputData[[#This Row],[DATE]])</f>
        <v>3</v>
      </c>
      <c r="P165" s="12">
        <f>MONTH(InputData[[#This Row],[DATE]])</f>
        <v>8</v>
      </c>
      <c r="Q165" s="12">
        <f>YEAR(InputData[[#This Row],[DATE]])</f>
        <v>2021</v>
      </c>
    </row>
    <row r="166" spans="1:17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  <c r="G166" s="9" t="s">
        <v>69</v>
      </c>
      <c r="H166" s="9" t="s">
        <v>70</v>
      </c>
      <c r="I166" s="9" t="s">
        <v>62</v>
      </c>
      <c r="J166" s="9" t="s">
        <v>110</v>
      </c>
      <c r="K166" s="9">
        <v>148</v>
      </c>
      <c r="L166" s="9">
        <v>201.28</v>
      </c>
      <c r="M166" s="12">
        <f>InputData[[#This Row],[BUYING PRIZE]]*InputData[[#This Row],[QUANTITY]]</f>
        <v>2072</v>
      </c>
      <c r="N166" s="12">
        <f>InputData[[#This Row],[SELLING PRICE]]*InputData[[#This Row],[QUANTITY]]</f>
        <v>2817.92</v>
      </c>
      <c r="O166" s="12">
        <f>DAY(InputData[[#This Row],[DATE]])</f>
        <v>5</v>
      </c>
      <c r="P166" s="12">
        <f>MONTH(InputData[[#This Row],[DATE]])</f>
        <v>8</v>
      </c>
      <c r="Q166" s="12">
        <f>YEAR(InputData[[#This Row],[DATE]])</f>
        <v>2021</v>
      </c>
    </row>
    <row r="167" spans="1:17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  <c r="G167" s="9" t="s">
        <v>71</v>
      </c>
      <c r="H167" s="9" t="s">
        <v>72</v>
      </c>
      <c r="I167" s="9" t="s">
        <v>62</v>
      </c>
      <c r="J167" s="9" t="s">
        <v>9</v>
      </c>
      <c r="K167" s="9">
        <v>93</v>
      </c>
      <c r="L167" s="9">
        <v>104.16</v>
      </c>
      <c r="M167" s="12">
        <f>InputData[[#This Row],[BUYING PRIZE]]*InputData[[#This Row],[QUANTITY]]</f>
        <v>93</v>
      </c>
      <c r="N167" s="12">
        <f>InputData[[#This Row],[SELLING PRICE]]*InputData[[#This Row],[QUANTITY]]</f>
        <v>104.16</v>
      </c>
      <c r="O167" s="12">
        <f>DAY(InputData[[#This Row],[DATE]])</f>
        <v>6</v>
      </c>
      <c r="P167" s="12">
        <f>MONTH(InputData[[#This Row],[DATE]])</f>
        <v>8</v>
      </c>
      <c r="Q167" s="12">
        <f>YEAR(InputData[[#This Row],[DATE]])</f>
        <v>2021</v>
      </c>
    </row>
    <row r="168" spans="1:17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  <c r="G168" s="9" t="s">
        <v>73</v>
      </c>
      <c r="H168" s="9" t="s">
        <v>74</v>
      </c>
      <c r="I168" s="9" t="s">
        <v>62</v>
      </c>
      <c r="J168" s="9" t="s">
        <v>9</v>
      </c>
      <c r="K168" s="9">
        <v>89</v>
      </c>
      <c r="L168" s="9">
        <v>117.48</v>
      </c>
      <c r="M168" s="12">
        <f>InputData[[#This Row],[BUYING PRIZE]]*InputData[[#This Row],[QUANTITY]]</f>
        <v>356</v>
      </c>
      <c r="N168" s="12">
        <f>InputData[[#This Row],[SELLING PRICE]]*InputData[[#This Row],[QUANTITY]]</f>
        <v>469.92</v>
      </c>
      <c r="O168" s="12">
        <f>DAY(InputData[[#This Row],[DATE]])</f>
        <v>10</v>
      </c>
      <c r="P168" s="12">
        <f>MONTH(InputData[[#This Row],[DATE]])</f>
        <v>8</v>
      </c>
      <c r="Q168" s="12">
        <f>YEAR(InputData[[#This Row],[DATE]])</f>
        <v>2021</v>
      </c>
    </row>
    <row r="169" spans="1:17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  <c r="G169" s="9" t="s">
        <v>75</v>
      </c>
      <c r="H169" s="9" t="s">
        <v>76</v>
      </c>
      <c r="I169" s="9" t="s">
        <v>62</v>
      </c>
      <c r="J169" s="9" t="s">
        <v>9</v>
      </c>
      <c r="K169" s="9">
        <v>95</v>
      </c>
      <c r="L169" s="9">
        <v>119.7</v>
      </c>
      <c r="M169" s="12">
        <f>InputData[[#This Row],[BUYING PRIZE]]*InputData[[#This Row],[QUANTITY]]</f>
        <v>950</v>
      </c>
      <c r="N169" s="12">
        <f>InputData[[#This Row],[SELLING PRICE]]*InputData[[#This Row],[QUANTITY]]</f>
        <v>1197</v>
      </c>
      <c r="O169" s="12">
        <f>DAY(InputData[[#This Row],[DATE]])</f>
        <v>10</v>
      </c>
      <c r="P169" s="12">
        <f>MONTH(InputData[[#This Row],[DATE]])</f>
        <v>8</v>
      </c>
      <c r="Q169" s="12">
        <f>YEAR(InputData[[#This Row],[DATE]])</f>
        <v>2021</v>
      </c>
    </row>
    <row r="170" spans="1:17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  <c r="G170" s="9" t="s">
        <v>77</v>
      </c>
      <c r="H170" s="9" t="s">
        <v>78</v>
      </c>
      <c r="I170" s="9" t="s">
        <v>62</v>
      </c>
      <c r="J170" s="9" t="s">
        <v>109</v>
      </c>
      <c r="K170" s="9">
        <v>55</v>
      </c>
      <c r="L170" s="9">
        <v>58.3</v>
      </c>
      <c r="M170" s="12">
        <f>InputData[[#This Row],[BUYING PRIZE]]*InputData[[#This Row],[QUANTITY]]</f>
        <v>330</v>
      </c>
      <c r="N170" s="12">
        <f>InputData[[#This Row],[SELLING PRICE]]*InputData[[#This Row],[QUANTITY]]</f>
        <v>349.79999999999995</v>
      </c>
      <c r="O170" s="12">
        <f>DAY(InputData[[#This Row],[DATE]])</f>
        <v>10</v>
      </c>
      <c r="P170" s="12">
        <f>MONTH(InputData[[#This Row],[DATE]])</f>
        <v>8</v>
      </c>
      <c r="Q170" s="12">
        <f>YEAR(InputData[[#This Row],[DATE]])</f>
        <v>2021</v>
      </c>
    </row>
    <row r="171" spans="1:17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  <c r="G171" s="9" t="s">
        <v>79</v>
      </c>
      <c r="H171" s="9" t="s">
        <v>80</v>
      </c>
      <c r="I171" s="9" t="s">
        <v>62</v>
      </c>
      <c r="J171" s="9" t="s">
        <v>111</v>
      </c>
      <c r="K171" s="9">
        <v>5</v>
      </c>
      <c r="L171" s="9">
        <v>6.7</v>
      </c>
      <c r="M171" s="12">
        <f>InputData[[#This Row],[BUYING PRIZE]]*InputData[[#This Row],[QUANTITY]]</f>
        <v>20</v>
      </c>
      <c r="N171" s="12">
        <f>InputData[[#This Row],[SELLING PRICE]]*InputData[[#This Row],[QUANTITY]]</f>
        <v>26.8</v>
      </c>
      <c r="O171" s="12">
        <f>DAY(InputData[[#This Row],[DATE]])</f>
        <v>11</v>
      </c>
      <c r="P171" s="12">
        <f>MONTH(InputData[[#This Row],[DATE]])</f>
        <v>8</v>
      </c>
      <c r="Q171" s="12">
        <f>YEAR(InputData[[#This Row],[DATE]])</f>
        <v>2021</v>
      </c>
    </row>
    <row r="172" spans="1:17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  <c r="G172" s="9" t="s">
        <v>81</v>
      </c>
      <c r="H172" s="9" t="s">
        <v>82</v>
      </c>
      <c r="I172" s="9" t="s">
        <v>62</v>
      </c>
      <c r="J172" s="9" t="s">
        <v>9</v>
      </c>
      <c r="K172" s="9">
        <v>90</v>
      </c>
      <c r="L172" s="9">
        <v>96.3</v>
      </c>
      <c r="M172" s="12">
        <f>InputData[[#This Row],[BUYING PRIZE]]*InputData[[#This Row],[QUANTITY]]</f>
        <v>1170</v>
      </c>
      <c r="N172" s="12">
        <f>InputData[[#This Row],[SELLING PRICE]]*InputData[[#This Row],[QUANTITY]]</f>
        <v>1251.8999999999999</v>
      </c>
      <c r="O172" s="12">
        <f>DAY(InputData[[#This Row],[DATE]])</f>
        <v>13</v>
      </c>
      <c r="P172" s="12">
        <f>MONTH(InputData[[#This Row],[DATE]])</f>
        <v>8</v>
      </c>
      <c r="Q172" s="12">
        <f>YEAR(InputData[[#This Row],[DATE]])</f>
        <v>2021</v>
      </c>
    </row>
    <row r="173" spans="1:17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  <c r="G173" s="9" t="s">
        <v>83</v>
      </c>
      <c r="H173" s="9" t="s">
        <v>84</v>
      </c>
      <c r="I173" s="9" t="s">
        <v>85</v>
      </c>
      <c r="J173" s="9" t="s">
        <v>9</v>
      </c>
      <c r="K173" s="9">
        <v>67</v>
      </c>
      <c r="L173" s="9">
        <v>85.76</v>
      </c>
      <c r="M173" s="12">
        <f>InputData[[#This Row],[BUYING PRIZE]]*InputData[[#This Row],[QUANTITY]]</f>
        <v>603</v>
      </c>
      <c r="N173" s="12">
        <f>InputData[[#This Row],[SELLING PRICE]]*InputData[[#This Row],[QUANTITY]]</f>
        <v>771.84</v>
      </c>
      <c r="O173" s="12">
        <f>DAY(InputData[[#This Row],[DATE]])</f>
        <v>13</v>
      </c>
      <c r="P173" s="12">
        <f>MONTH(InputData[[#This Row],[DATE]])</f>
        <v>8</v>
      </c>
      <c r="Q173" s="12">
        <f>YEAR(InputData[[#This Row],[DATE]])</f>
        <v>2021</v>
      </c>
    </row>
    <row r="174" spans="1:17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  <c r="G174" s="9" t="s">
        <v>86</v>
      </c>
      <c r="H174" s="9" t="s">
        <v>87</v>
      </c>
      <c r="I174" s="9" t="s">
        <v>85</v>
      </c>
      <c r="J174" s="9" t="s">
        <v>9</v>
      </c>
      <c r="K174" s="9">
        <v>72</v>
      </c>
      <c r="L174" s="9">
        <v>79.92</v>
      </c>
      <c r="M174" s="12">
        <f>InputData[[#This Row],[BUYING PRIZE]]*InputData[[#This Row],[QUANTITY]]</f>
        <v>216</v>
      </c>
      <c r="N174" s="12">
        <f>InputData[[#This Row],[SELLING PRICE]]*InputData[[#This Row],[QUANTITY]]</f>
        <v>239.76</v>
      </c>
      <c r="O174" s="12">
        <f>DAY(InputData[[#This Row],[DATE]])</f>
        <v>16</v>
      </c>
      <c r="P174" s="12">
        <f>MONTH(InputData[[#This Row],[DATE]])</f>
        <v>8</v>
      </c>
      <c r="Q174" s="12">
        <f>YEAR(InputData[[#This Row],[DATE]])</f>
        <v>2021</v>
      </c>
    </row>
    <row r="175" spans="1:17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  <c r="G175" s="9" t="s">
        <v>88</v>
      </c>
      <c r="H175" s="9" t="s">
        <v>89</v>
      </c>
      <c r="I175" s="9" t="s">
        <v>85</v>
      </c>
      <c r="J175" s="9" t="s">
        <v>111</v>
      </c>
      <c r="K175" s="9">
        <v>37</v>
      </c>
      <c r="L175" s="9">
        <v>42.55</v>
      </c>
      <c r="M175" s="12">
        <f>InputData[[#This Row],[BUYING PRIZE]]*InputData[[#This Row],[QUANTITY]]</f>
        <v>222</v>
      </c>
      <c r="N175" s="12">
        <f>InputData[[#This Row],[SELLING PRICE]]*InputData[[#This Row],[QUANTITY]]</f>
        <v>255.29999999999998</v>
      </c>
      <c r="O175" s="12">
        <f>DAY(InputData[[#This Row],[DATE]])</f>
        <v>18</v>
      </c>
      <c r="P175" s="12">
        <f>MONTH(InputData[[#This Row],[DATE]])</f>
        <v>8</v>
      </c>
      <c r="Q175" s="12">
        <f>YEAR(InputData[[#This Row],[DATE]])</f>
        <v>2021</v>
      </c>
    </row>
    <row r="176" spans="1:17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  <c r="G176" s="9" t="s">
        <v>90</v>
      </c>
      <c r="H176" s="9" t="s">
        <v>91</v>
      </c>
      <c r="I176" s="9" t="s">
        <v>85</v>
      </c>
      <c r="J176" s="9" t="s">
        <v>9</v>
      </c>
      <c r="K176" s="9">
        <v>90</v>
      </c>
      <c r="L176" s="9">
        <v>115.2</v>
      </c>
      <c r="M176" s="12">
        <f>InputData[[#This Row],[BUYING PRIZE]]*InputData[[#This Row],[QUANTITY]]</f>
        <v>1350</v>
      </c>
      <c r="N176" s="12">
        <f>InputData[[#This Row],[SELLING PRICE]]*InputData[[#This Row],[QUANTITY]]</f>
        <v>1728</v>
      </c>
      <c r="O176" s="12">
        <f>DAY(InputData[[#This Row],[DATE]])</f>
        <v>20</v>
      </c>
      <c r="P176" s="12">
        <f>MONTH(InputData[[#This Row],[DATE]])</f>
        <v>8</v>
      </c>
      <c r="Q176" s="12">
        <f>YEAR(InputData[[#This Row],[DATE]])</f>
        <v>2021</v>
      </c>
    </row>
    <row r="177" spans="1:17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  <c r="G177" s="9" t="s">
        <v>92</v>
      </c>
      <c r="H177" s="9" t="s">
        <v>93</v>
      </c>
      <c r="I177" s="9" t="s">
        <v>85</v>
      </c>
      <c r="J177" s="9" t="s">
        <v>110</v>
      </c>
      <c r="K177" s="9">
        <v>138</v>
      </c>
      <c r="L177" s="9">
        <v>173.88</v>
      </c>
      <c r="M177" s="12">
        <f>InputData[[#This Row],[BUYING PRIZE]]*InputData[[#This Row],[QUANTITY]]</f>
        <v>1242</v>
      </c>
      <c r="N177" s="12">
        <f>InputData[[#This Row],[SELLING PRICE]]*InputData[[#This Row],[QUANTITY]]</f>
        <v>1564.92</v>
      </c>
      <c r="O177" s="12">
        <f>DAY(InputData[[#This Row],[DATE]])</f>
        <v>20</v>
      </c>
      <c r="P177" s="12">
        <f>MONTH(InputData[[#This Row],[DATE]])</f>
        <v>8</v>
      </c>
      <c r="Q177" s="12">
        <f>YEAR(InputData[[#This Row],[DATE]])</f>
        <v>2021</v>
      </c>
    </row>
    <row r="178" spans="1:17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  <c r="G178" s="9" t="s">
        <v>94</v>
      </c>
      <c r="H178" s="9" t="s">
        <v>95</v>
      </c>
      <c r="I178" s="9" t="s">
        <v>85</v>
      </c>
      <c r="J178" s="9" t="s">
        <v>110</v>
      </c>
      <c r="K178" s="9">
        <v>120</v>
      </c>
      <c r="L178" s="9">
        <v>162</v>
      </c>
      <c r="M178" s="12">
        <f>InputData[[#This Row],[BUYING PRIZE]]*InputData[[#This Row],[QUANTITY]]</f>
        <v>1560</v>
      </c>
      <c r="N178" s="12">
        <f>InputData[[#This Row],[SELLING PRICE]]*InputData[[#This Row],[QUANTITY]]</f>
        <v>2106</v>
      </c>
      <c r="O178" s="12">
        <f>DAY(InputData[[#This Row],[DATE]])</f>
        <v>20</v>
      </c>
      <c r="P178" s="12">
        <f>MONTH(InputData[[#This Row],[DATE]])</f>
        <v>8</v>
      </c>
      <c r="Q178" s="12">
        <f>YEAR(InputData[[#This Row],[DATE]])</f>
        <v>2021</v>
      </c>
    </row>
    <row r="179" spans="1:17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  <c r="G179" s="9" t="s">
        <v>96</v>
      </c>
      <c r="H179" s="9" t="s">
        <v>97</v>
      </c>
      <c r="I179" s="9" t="s">
        <v>85</v>
      </c>
      <c r="J179" s="9" t="s">
        <v>9</v>
      </c>
      <c r="K179" s="9">
        <v>67</v>
      </c>
      <c r="L179" s="9">
        <v>83.08</v>
      </c>
      <c r="M179" s="12">
        <f>InputData[[#This Row],[BUYING PRIZE]]*InputData[[#This Row],[QUANTITY]]</f>
        <v>268</v>
      </c>
      <c r="N179" s="12">
        <f>InputData[[#This Row],[SELLING PRICE]]*InputData[[#This Row],[QUANTITY]]</f>
        <v>332.32</v>
      </c>
      <c r="O179" s="12">
        <f>DAY(InputData[[#This Row],[DATE]])</f>
        <v>26</v>
      </c>
      <c r="P179" s="12">
        <f>MONTH(InputData[[#This Row],[DATE]])</f>
        <v>8</v>
      </c>
      <c r="Q179" s="12">
        <f>YEAR(InputData[[#This Row],[DATE]])</f>
        <v>2021</v>
      </c>
    </row>
    <row r="180" spans="1:17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  <c r="G180" s="9" t="s">
        <v>98</v>
      </c>
      <c r="H180" s="9" t="s">
        <v>99</v>
      </c>
      <c r="I180" s="9" t="s">
        <v>85</v>
      </c>
      <c r="J180" s="9" t="s">
        <v>9</v>
      </c>
      <c r="K180" s="9">
        <v>76</v>
      </c>
      <c r="L180" s="9">
        <v>82.08</v>
      </c>
      <c r="M180" s="12">
        <f>InputData[[#This Row],[BUYING PRIZE]]*InputData[[#This Row],[QUANTITY]]</f>
        <v>912</v>
      </c>
      <c r="N180" s="12">
        <f>InputData[[#This Row],[SELLING PRICE]]*InputData[[#This Row],[QUANTITY]]</f>
        <v>984.96</v>
      </c>
      <c r="O180" s="12">
        <f>DAY(InputData[[#This Row],[DATE]])</f>
        <v>29</v>
      </c>
      <c r="P180" s="12">
        <f>MONTH(InputData[[#This Row],[DATE]])</f>
        <v>8</v>
      </c>
      <c r="Q180" s="12">
        <f>YEAR(InputData[[#This Row],[DATE]])</f>
        <v>2021</v>
      </c>
    </row>
    <row r="181" spans="1:17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  <c r="G181" s="9" t="s">
        <v>112</v>
      </c>
      <c r="H181" s="9" t="s">
        <v>113</v>
      </c>
      <c r="I181" s="9" t="s">
        <v>85</v>
      </c>
      <c r="J181" s="9" t="s">
        <v>9</v>
      </c>
      <c r="K181" s="10">
        <v>50</v>
      </c>
      <c r="L181" s="10">
        <v>62</v>
      </c>
      <c r="M181" s="12">
        <f>InputData[[#This Row],[BUYING PRIZE]]*InputData[[#This Row],[QUANTITY]]</f>
        <v>650</v>
      </c>
      <c r="N181" s="12">
        <f>InputData[[#This Row],[SELLING PRICE]]*InputData[[#This Row],[QUANTITY]]</f>
        <v>806</v>
      </c>
      <c r="O181" s="12">
        <f>DAY(InputData[[#This Row],[DATE]])</f>
        <v>30</v>
      </c>
      <c r="P181" s="12">
        <f>MONTH(InputData[[#This Row],[DATE]])</f>
        <v>8</v>
      </c>
      <c r="Q181" s="12">
        <f>YEAR(InputData[[#This Row],[DATE]])</f>
        <v>2021</v>
      </c>
    </row>
    <row r="182" spans="1:17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  <c r="G182" s="9" t="s">
        <v>6</v>
      </c>
      <c r="H182" s="9" t="s">
        <v>7</v>
      </c>
      <c r="I182" s="9" t="s">
        <v>8</v>
      </c>
      <c r="J182" s="9" t="s">
        <v>9</v>
      </c>
      <c r="K182" s="9">
        <v>98</v>
      </c>
      <c r="L182" s="9">
        <v>103.88</v>
      </c>
      <c r="M182" s="12">
        <f>InputData[[#This Row],[BUYING PRIZE]]*InputData[[#This Row],[QUANTITY]]</f>
        <v>196</v>
      </c>
      <c r="N182" s="12">
        <f>InputData[[#This Row],[SELLING PRICE]]*InputData[[#This Row],[QUANTITY]]</f>
        <v>207.76</v>
      </c>
      <c r="O182" s="12">
        <f>DAY(InputData[[#This Row],[DATE]])</f>
        <v>31</v>
      </c>
      <c r="P182" s="12">
        <f>MONTH(InputData[[#This Row],[DATE]])</f>
        <v>8</v>
      </c>
      <c r="Q182" s="12">
        <f>YEAR(InputData[[#This Row],[DATE]])</f>
        <v>2021</v>
      </c>
    </row>
    <row r="183" spans="1:17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  <c r="G183" s="9" t="s">
        <v>10</v>
      </c>
      <c r="H183" s="9" t="s">
        <v>11</v>
      </c>
      <c r="I183" s="9" t="s">
        <v>8</v>
      </c>
      <c r="J183" s="9" t="s">
        <v>9</v>
      </c>
      <c r="K183" s="9">
        <v>105</v>
      </c>
      <c r="L183" s="9">
        <v>142.80000000000001</v>
      </c>
      <c r="M183" s="12">
        <f>InputData[[#This Row],[BUYING PRIZE]]*InputData[[#This Row],[QUANTITY]]</f>
        <v>1155</v>
      </c>
      <c r="N183" s="12">
        <f>InputData[[#This Row],[SELLING PRICE]]*InputData[[#This Row],[QUANTITY]]</f>
        <v>1570.8000000000002</v>
      </c>
      <c r="O183" s="12">
        <f>DAY(InputData[[#This Row],[DATE]])</f>
        <v>31</v>
      </c>
      <c r="P183" s="12">
        <f>MONTH(InputData[[#This Row],[DATE]])</f>
        <v>8</v>
      </c>
      <c r="Q183" s="12">
        <f>YEAR(InputData[[#This Row],[DATE]])</f>
        <v>2021</v>
      </c>
    </row>
    <row r="184" spans="1:17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  <c r="G184" s="9" t="s">
        <v>12</v>
      </c>
      <c r="H184" s="9" t="s">
        <v>13</v>
      </c>
      <c r="I184" s="9" t="s">
        <v>8</v>
      </c>
      <c r="J184" s="9" t="s">
        <v>9</v>
      </c>
      <c r="K184" s="9">
        <v>71</v>
      </c>
      <c r="L184" s="9">
        <v>80.94</v>
      </c>
      <c r="M184" s="12">
        <f>InputData[[#This Row],[BUYING PRIZE]]*InputData[[#This Row],[QUANTITY]]</f>
        <v>71</v>
      </c>
      <c r="N184" s="12">
        <f>InputData[[#This Row],[SELLING PRICE]]*InputData[[#This Row],[QUANTITY]]</f>
        <v>80.94</v>
      </c>
      <c r="O184" s="12">
        <f>DAY(InputData[[#This Row],[DATE]])</f>
        <v>1</v>
      </c>
      <c r="P184" s="12">
        <f>MONTH(InputData[[#This Row],[DATE]])</f>
        <v>9</v>
      </c>
      <c r="Q184" s="12">
        <f>YEAR(InputData[[#This Row],[DATE]])</f>
        <v>2021</v>
      </c>
    </row>
    <row r="185" spans="1:17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  <c r="G185" s="9" t="s">
        <v>14</v>
      </c>
      <c r="H185" s="9" t="s">
        <v>15</v>
      </c>
      <c r="I185" s="9" t="s">
        <v>8</v>
      </c>
      <c r="J185" s="9" t="s">
        <v>109</v>
      </c>
      <c r="K185" s="9">
        <v>44</v>
      </c>
      <c r="L185" s="9">
        <v>48.84</v>
      </c>
      <c r="M185" s="12">
        <f>InputData[[#This Row],[BUYING PRIZE]]*InputData[[#This Row],[QUANTITY]]</f>
        <v>616</v>
      </c>
      <c r="N185" s="12">
        <f>InputData[[#This Row],[SELLING PRICE]]*InputData[[#This Row],[QUANTITY]]</f>
        <v>683.76</v>
      </c>
      <c r="O185" s="12">
        <f>DAY(InputData[[#This Row],[DATE]])</f>
        <v>1</v>
      </c>
      <c r="P185" s="12">
        <f>MONTH(InputData[[#This Row],[DATE]])</f>
        <v>9</v>
      </c>
      <c r="Q185" s="12">
        <f>YEAR(InputData[[#This Row],[DATE]])</f>
        <v>2021</v>
      </c>
    </row>
    <row r="186" spans="1:17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  <c r="G186" s="9" t="s">
        <v>16</v>
      </c>
      <c r="H186" s="9" t="s">
        <v>17</v>
      </c>
      <c r="I186" s="9" t="s">
        <v>8</v>
      </c>
      <c r="J186" s="9" t="s">
        <v>110</v>
      </c>
      <c r="K186" s="9">
        <v>133</v>
      </c>
      <c r="L186" s="9">
        <v>155.61000000000001</v>
      </c>
      <c r="M186" s="12">
        <f>InputData[[#This Row],[BUYING PRIZE]]*InputData[[#This Row],[QUANTITY]]</f>
        <v>1064</v>
      </c>
      <c r="N186" s="12">
        <f>InputData[[#This Row],[SELLING PRICE]]*InputData[[#This Row],[QUANTITY]]</f>
        <v>1244.8800000000001</v>
      </c>
      <c r="O186" s="12">
        <f>DAY(InputData[[#This Row],[DATE]])</f>
        <v>3</v>
      </c>
      <c r="P186" s="12">
        <f>MONTH(InputData[[#This Row],[DATE]])</f>
        <v>9</v>
      </c>
      <c r="Q186" s="12">
        <f>YEAR(InputData[[#This Row],[DATE]])</f>
        <v>2021</v>
      </c>
    </row>
    <row r="187" spans="1:17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  <c r="G187" s="9" t="s">
        <v>18</v>
      </c>
      <c r="H187" s="9" t="s">
        <v>19</v>
      </c>
      <c r="I187" s="9" t="s">
        <v>8</v>
      </c>
      <c r="J187" s="9" t="s">
        <v>9</v>
      </c>
      <c r="K187" s="9">
        <v>75</v>
      </c>
      <c r="L187" s="9">
        <v>85.5</v>
      </c>
      <c r="M187" s="12">
        <f>InputData[[#This Row],[BUYING PRIZE]]*InputData[[#This Row],[QUANTITY]]</f>
        <v>525</v>
      </c>
      <c r="N187" s="12">
        <f>InputData[[#This Row],[SELLING PRICE]]*InputData[[#This Row],[QUANTITY]]</f>
        <v>598.5</v>
      </c>
      <c r="O187" s="12">
        <f>DAY(InputData[[#This Row],[DATE]])</f>
        <v>4</v>
      </c>
      <c r="P187" s="12">
        <f>MONTH(InputData[[#This Row],[DATE]])</f>
        <v>9</v>
      </c>
      <c r="Q187" s="12">
        <f>YEAR(InputData[[#This Row],[DATE]])</f>
        <v>2021</v>
      </c>
    </row>
    <row r="188" spans="1:17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  <c r="G188" s="9" t="s">
        <v>20</v>
      </c>
      <c r="H188" s="9" t="s">
        <v>21</v>
      </c>
      <c r="I188" s="9" t="s">
        <v>8</v>
      </c>
      <c r="J188" s="9" t="s">
        <v>109</v>
      </c>
      <c r="K188" s="9">
        <v>43</v>
      </c>
      <c r="L188" s="9">
        <v>47.730000000000004</v>
      </c>
      <c r="M188" s="12">
        <f>InputData[[#This Row],[BUYING PRIZE]]*InputData[[#This Row],[QUANTITY]]</f>
        <v>645</v>
      </c>
      <c r="N188" s="12">
        <f>InputData[[#This Row],[SELLING PRICE]]*InputData[[#This Row],[QUANTITY]]</f>
        <v>715.95</v>
      </c>
      <c r="O188" s="12">
        <f>DAY(InputData[[#This Row],[DATE]])</f>
        <v>4</v>
      </c>
      <c r="P188" s="12">
        <f>MONTH(InputData[[#This Row],[DATE]])</f>
        <v>9</v>
      </c>
      <c r="Q188" s="12">
        <f>YEAR(InputData[[#This Row],[DATE]])</f>
        <v>2021</v>
      </c>
    </row>
    <row r="189" spans="1:17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  <c r="G189" s="9" t="s">
        <v>22</v>
      </c>
      <c r="H189" s="9" t="s">
        <v>23</v>
      </c>
      <c r="I189" s="9" t="s">
        <v>8</v>
      </c>
      <c r="J189" s="9" t="s">
        <v>9</v>
      </c>
      <c r="K189" s="9">
        <v>83</v>
      </c>
      <c r="L189" s="9">
        <v>94.62</v>
      </c>
      <c r="M189" s="12">
        <f>InputData[[#This Row],[BUYING PRIZE]]*InputData[[#This Row],[QUANTITY]]</f>
        <v>83</v>
      </c>
      <c r="N189" s="12">
        <f>InputData[[#This Row],[SELLING PRICE]]*InputData[[#This Row],[QUANTITY]]</f>
        <v>94.62</v>
      </c>
      <c r="O189" s="12">
        <f>DAY(InputData[[#This Row],[DATE]])</f>
        <v>5</v>
      </c>
      <c r="P189" s="12">
        <f>MONTH(InputData[[#This Row],[DATE]])</f>
        <v>9</v>
      </c>
      <c r="Q189" s="12">
        <f>YEAR(InputData[[#This Row],[DATE]])</f>
        <v>2021</v>
      </c>
    </row>
    <row r="190" spans="1:17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  <c r="G190" s="9" t="s">
        <v>24</v>
      </c>
      <c r="H190" s="9" t="s">
        <v>25</v>
      </c>
      <c r="I190" s="9" t="s">
        <v>8</v>
      </c>
      <c r="J190" s="9" t="s">
        <v>111</v>
      </c>
      <c r="K190" s="9">
        <v>6</v>
      </c>
      <c r="L190" s="9">
        <v>7.8599999999999994</v>
      </c>
      <c r="M190" s="12">
        <f>InputData[[#This Row],[BUYING PRIZE]]*InputData[[#This Row],[QUANTITY]]</f>
        <v>30</v>
      </c>
      <c r="N190" s="12">
        <f>InputData[[#This Row],[SELLING PRICE]]*InputData[[#This Row],[QUANTITY]]</f>
        <v>39.299999999999997</v>
      </c>
      <c r="O190" s="12">
        <f>DAY(InputData[[#This Row],[DATE]])</f>
        <v>7</v>
      </c>
      <c r="P190" s="12">
        <f>MONTH(InputData[[#This Row],[DATE]])</f>
        <v>9</v>
      </c>
      <c r="Q190" s="12">
        <f>YEAR(InputData[[#This Row],[DATE]])</f>
        <v>2021</v>
      </c>
    </row>
    <row r="191" spans="1:17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  <c r="G191" s="9" t="s">
        <v>26</v>
      </c>
      <c r="H191" s="9" t="s">
        <v>27</v>
      </c>
      <c r="I191" s="9" t="s">
        <v>28</v>
      </c>
      <c r="J191" s="9" t="s">
        <v>110</v>
      </c>
      <c r="K191" s="9">
        <v>148</v>
      </c>
      <c r="L191" s="9">
        <v>164.28</v>
      </c>
      <c r="M191" s="12">
        <f>InputData[[#This Row],[BUYING PRIZE]]*InputData[[#This Row],[QUANTITY]]</f>
        <v>592</v>
      </c>
      <c r="N191" s="12">
        <f>InputData[[#This Row],[SELLING PRICE]]*InputData[[#This Row],[QUANTITY]]</f>
        <v>657.12</v>
      </c>
      <c r="O191" s="12">
        <f>DAY(InputData[[#This Row],[DATE]])</f>
        <v>9</v>
      </c>
      <c r="P191" s="12">
        <f>MONTH(InputData[[#This Row],[DATE]])</f>
        <v>9</v>
      </c>
      <c r="Q191" s="12">
        <f>YEAR(InputData[[#This Row],[DATE]])</f>
        <v>2021</v>
      </c>
    </row>
    <row r="192" spans="1:17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  <c r="G192" s="9" t="s">
        <v>29</v>
      </c>
      <c r="H192" s="9" t="s">
        <v>30</v>
      </c>
      <c r="I192" s="9" t="s">
        <v>28</v>
      </c>
      <c r="J192" s="9" t="s">
        <v>109</v>
      </c>
      <c r="K192" s="9">
        <v>44</v>
      </c>
      <c r="L192" s="9">
        <v>48.4</v>
      </c>
      <c r="M192" s="12">
        <f>InputData[[#This Row],[BUYING PRIZE]]*InputData[[#This Row],[QUANTITY]]</f>
        <v>264</v>
      </c>
      <c r="N192" s="12">
        <f>InputData[[#This Row],[SELLING PRICE]]*InputData[[#This Row],[QUANTITY]]</f>
        <v>290.39999999999998</v>
      </c>
      <c r="O192" s="12">
        <f>DAY(InputData[[#This Row],[DATE]])</f>
        <v>10</v>
      </c>
      <c r="P192" s="12">
        <f>MONTH(InputData[[#This Row],[DATE]])</f>
        <v>9</v>
      </c>
      <c r="Q192" s="12">
        <f>YEAR(InputData[[#This Row],[DATE]])</f>
        <v>2021</v>
      </c>
    </row>
    <row r="193" spans="1:17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  <c r="G193" s="9" t="s">
        <v>31</v>
      </c>
      <c r="H193" s="9" t="s">
        <v>32</v>
      </c>
      <c r="I193" s="9" t="s">
        <v>28</v>
      </c>
      <c r="J193" s="9" t="s">
        <v>9</v>
      </c>
      <c r="K193" s="9">
        <v>73</v>
      </c>
      <c r="L193" s="9">
        <v>94.17</v>
      </c>
      <c r="M193" s="12">
        <f>InputData[[#This Row],[BUYING PRIZE]]*InputData[[#This Row],[QUANTITY]]</f>
        <v>657</v>
      </c>
      <c r="N193" s="12">
        <f>InputData[[#This Row],[SELLING PRICE]]*InputData[[#This Row],[QUANTITY]]</f>
        <v>847.53</v>
      </c>
      <c r="O193" s="12">
        <f>DAY(InputData[[#This Row],[DATE]])</f>
        <v>10</v>
      </c>
      <c r="P193" s="12">
        <f>MONTH(InputData[[#This Row],[DATE]])</f>
        <v>9</v>
      </c>
      <c r="Q193" s="12">
        <f>YEAR(InputData[[#This Row],[DATE]])</f>
        <v>2021</v>
      </c>
    </row>
    <row r="194" spans="1:17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  <c r="G194" s="9" t="s">
        <v>33</v>
      </c>
      <c r="H194" s="9" t="s">
        <v>34</v>
      </c>
      <c r="I194" s="9" t="s">
        <v>28</v>
      </c>
      <c r="J194" s="9" t="s">
        <v>9</v>
      </c>
      <c r="K194" s="9">
        <v>112</v>
      </c>
      <c r="L194" s="9">
        <v>122.08</v>
      </c>
      <c r="M194" s="12">
        <f>InputData[[#This Row],[BUYING PRIZE]]*InputData[[#This Row],[QUANTITY]]</f>
        <v>224</v>
      </c>
      <c r="N194" s="12">
        <f>InputData[[#This Row],[SELLING PRICE]]*InputData[[#This Row],[QUANTITY]]</f>
        <v>244.16</v>
      </c>
      <c r="O194" s="12">
        <f>DAY(InputData[[#This Row],[DATE]])</f>
        <v>10</v>
      </c>
      <c r="P194" s="12">
        <f>MONTH(InputData[[#This Row],[DATE]])</f>
        <v>9</v>
      </c>
      <c r="Q194" s="12">
        <f>YEAR(InputData[[#This Row],[DATE]])</f>
        <v>2021</v>
      </c>
    </row>
    <row r="195" spans="1:17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  <c r="G195" s="9" t="s">
        <v>35</v>
      </c>
      <c r="H195" s="9" t="s">
        <v>36</v>
      </c>
      <c r="I195" s="9" t="s">
        <v>28</v>
      </c>
      <c r="J195" s="9" t="s">
        <v>9</v>
      </c>
      <c r="K195" s="9">
        <v>112</v>
      </c>
      <c r="L195" s="9">
        <v>146.72</v>
      </c>
      <c r="M195" s="12">
        <f>InputData[[#This Row],[BUYING PRIZE]]*InputData[[#This Row],[QUANTITY]]</f>
        <v>672</v>
      </c>
      <c r="N195" s="12">
        <f>InputData[[#This Row],[SELLING PRICE]]*InputData[[#This Row],[QUANTITY]]</f>
        <v>880.31999999999994</v>
      </c>
      <c r="O195" s="12">
        <f>DAY(InputData[[#This Row],[DATE]])</f>
        <v>11</v>
      </c>
      <c r="P195" s="12">
        <f>MONTH(InputData[[#This Row],[DATE]])</f>
        <v>9</v>
      </c>
      <c r="Q195" s="12">
        <f>YEAR(InputData[[#This Row],[DATE]])</f>
        <v>2021</v>
      </c>
    </row>
    <row r="196" spans="1:17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  <c r="G196" s="9" t="s">
        <v>37</v>
      </c>
      <c r="H196" s="9" t="s">
        <v>38</v>
      </c>
      <c r="I196" s="9" t="s">
        <v>28</v>
      </c>
      <c r="J196" s="9" t="s">
        <v>111</v>
      </c>
      <c r="K196" s="9">
        <v>12</v>
      </c>
      <c r="L196" s="9">
        <v>15.719999999999999</v>
      </c>
      <c r="M196" s="12">
        <f>InputData[[#This Row],[BUYING PRIZE]]*InputData[[#This Row],[QUANTITY]]</f>
        <v>84</v>
      </c>
      <c r="N196" s="12">
        <f>InputData[[#This Row],[SELLING PRICE]]*InputData[[#This Row],[QUANTITY]]</f>
        <v>110.03999999999999</v>
      </c>
      <c r="O196" s="12">
        <f>DAY(InputData[[#This Row],[DATE]])</f>
        <v>13</v>
      </c>
      <c r="P196" s="12">
        <f>MONTH(InputData[[#This Row],[DATE]])</f>
        <v>9</v>
      </c>
      <c r="Q196" s="12">
        <f>YEAR(InputData[[#This Row],[DATE]])</f>
        <v>2021</v>
      </c>
    </row>
    <row r="197" spans="1:17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  <c r="G197" s="9" t="s">
        <v>39</v>
      </c>
      <c r="H197" s="9" t="s">
        <v>40</v>
      </c>
      <c r="I197" s="9" t="s">
        <v>28</v>
      </c>
      <c r="J197" s="9" t="s">
        <v>111</v>
      </c>
      <c r="K197" s="9">
        <v>13</v>
      </c>
      <c r="L197" s="9">
        <v>16.64</v>
      </c>
      <c r="M197" s="12">
        <f>InputData[[#This Row],[BUYING PRIZE]]*InputData[[#This Row],[QUANTITY]]</f>
        <v>78</v>
      </c>
      <c r="N197" s="12">
        <f>InputData[[#This Row],[SELLING PRICE]]*InputData[[#This Row],[QUANTITY]]</f>
        <v>99.84</v>
      </c>
      <c r="O197" s="12">
        <f>DAY(InputData[[#This Row],[DATE]])</f>
        <v>15</v>
      </c>
      <c r="P197" s="12">
        <f>MONTH(InputData[[#This Row],[DATE]])</f>
        <v>9</v>
      </c>
      <c r="Q197" s="12">
        <f>YEAR(InputData[[#This Row],[DATE]])</f>
        <v>2021</v>
      </c>
    </row>
    <row r="198" spans="1:17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  <c r="G198" s="9" t="s">
        <v>41</v>
      </c>
      <c r="H198" s="9" t="s">
        <v>42</v>
      </c>
      <c r="I198" s="9" t="s">
        <v>28</v>
      </c>
      <c r="J198" s="9" t="s">
        <v>110</v>
      </c>
      <c r="K198" s="9">
        <v>134</v>
      </c>
      <c r="L198" s="9">
        <v>156.78</v>
      </c>
      <c r="M198" s="12">
        <f>InputData[[#This Row],[BUYING PRIZE]]*InputData[[#This Row],[QUANTITY]]</f>
        <v>1876</v>
      </c>
      <c r="N198" s="12">
        <f>InputData[[#This Row],[SELLING PRICE]]*InputData[[#This Row],[QUANTITY]]</f>
        <v>2194.92</v>
      </c>
      <c r="O198" s="12">
        <f>DAY(InputData[[#This Row],[DATE]])</f>
        <v>15</v>
      </c>
      <c r="P198" s="12">
        <f>MONTH(InputData[[#This Row],[DATE]])</f>
        <v>9</v>
      </c>
      <c r="Q198" s="12">
        <f>YEAR(InputData[[#This Row],[DATE]])</f>
        <v>2021</v>
      </c>
    </row>
    <row r="199" spans="1:17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  <c r="G199" s="9" t="s">
        <v>43</v>
      </c>
      <c r="H199" s="9" t="s">
        <v>44</v>
      </c>
      <c r="I199" s="9" t="s">
        <v>28</v>
      </c>
      <c r="J199" s="9" t="s">
        <v>111</v>
      </c>
      <c r="K199" s="9">
        <v>37</v>
      </c>
      <c r="L199" s="9">
        <v>49.21</v>
      </c>
      <c r="M199" s="12">
        <f>InputData[[#This Row],[BUYING PRIZE]]*InputData[[#This Row],[QUANTITY]]</f>
        <v>259</v>
      </c>
      <c r="N199" s="12">
        <f>InputData[[#This Row],[SELLING PRICE]]*InputData[[#This Row],[QUANTITY]]</f>
        <v>344.47</v>
      </c>
      <c r="O199" s="12">
        <f>DAY(InputData[[#This Row],[DATE]])</f>
        <v>21</v>
      </c>
      <c r="P199" s="12">
        <f>MONTH(InputData[[#This Row],[DATE]])</f>
        <v>9</v>
      </c>
      <c r="Q199" s="12">
        <f>YEAR(InputData[[#This Row],[DATE]])</f>
        <v>2021</v>
      </c>
    </row>
    <row r="200" spans="1:17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  <c r="G200" s="9" t="s">
        <v>45</v>
      </c>
      <c r="H200" s="9" t="s">
        <v>46</v>
      </c>
      <c r="I200" s="9" t="s">
        <v>28</v>
      </c>
      <c r="J200" s="9" t="s">
        <v>110</v>
      </c>
      <c r="K200" s="9">
        <v>150</v>
      </c>
      <c r="L200" s="9">
        <v>210</v>
      </c>
      <c r="M200" s="12">
        <f>InputData[[#This Row],[BUYING PRIZE]]*InputData[[#This Row],[QUANTITY]]</f>
        <v>300</v>
      </c>
      <c r="N200" s="12">
        <f>InputData[[#This Row],[SELLING PRICE]]*InputData[[#This Row],[QUANTITY]]</f>
        <v>420</v>
      </c>
      <c r="O200" s="12">
        <f>DAY(InputData[[#This Row],[DATE]])</f>
        <v>22</v>
      </c>
      <c r="P200" s="12">
        <f>MONTH(InputData[[#This Row],[DATE]])</f>
        <v>9</v>
      </c>
      <c r="Q200" s="12">
        <f>YEAR(InputData[[#This Row],[DATE]])</f>
        <v>2021</v>
      </c>
    </row>
    <row r="201" spans="1:17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  <c r="G201" s="9" t="s">
        <v>47</v>
      </c>
      <c r="H201" s="9" t="s">
        <v>48</v>
      </c>
      <c r="I201" s="9" t="s">
        <v>49</v>
      </c>
      <c r="J201" s="9" t="s">
        <v>109</v>
      </c>
      <c r="K201" s="9">
        <v>61</v>
      </c>
      <c r="L201" s="9">
        <v>76.25</v>
      </c>
      <c r="M201" s="12">
        <f>InputData[[#This Row],[BUYING PRIZE]]*InputData[[#This Row],[QUANTITY]]</f>
        <v>244</v>
      </c>
      <c r="N201" s="12">
        <f>InputData[[#This Row],[SELLING PRICE]]*InputData[[#This Row],[QUANTITY]]</f>
        <v>305</v>
      </c>
      <c r="O201" s="12">
        <f>DAY(InputData[[#This Row],[DATE]])</f>
        <v>22</v>
      </c>
      <c r="P201" s="12">
        <f>MONTH(InputData[[#This Row],[DATE]])</f>
        <v>9</v>
      </c>
      <c r="Q201" s="12">
        <f>YEAR(InputData[[#This Row],[DATE]])</f>
        <v>2021</v>
      </c>
    </row>
    <row r="202" spans="1:17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  <c r="G202" s="9" t="s">
        <v>50</v>
      </c>
      <c r="H202" s="9" t="s">
        <v>51</v>
      </c>
      <c r="I202" s="9" t="s">
        <v>49</v>
      </c>
      <c r="J202" s="9" t="s">
        <v>110</v>
      </c>
      <c r="K202" s="9">
        <v>126</v>
      </c>
      <c r="L202" s="9">
        <v>162.54</v>
      </c>
      <c r="M202" s="12">
        <f>InputData[[#This Row],[BUYING PRIZE]]*InputData[[#This Row],[QUANTITY]]</f>
        <v>1512</v>
      </c>
      <c r="N202" s="12">
        <f>InputData[[#This Row],[SELLING PRICE]]*InputData[[#This Row],[QUANTITY]]</f>
        <v>1950.48</v>
      </c>
      <c r="O202" s="12">
        <f>DAY(InputData[[#This Row],[DATE]])</f>
        <v>23</v>
      </c>
      <c r="P202" s="12">
        <f>MONTH(InputData[[#This Row],[DATE]])</f>
        <v>9</v>
      </c>
      <c r="Q202" s="12">
        <f>YEAR(InputData[[#This Row],[DATE]])</f>
        <v>2021</v>
      </c>
    </row>
    <row r="203" spans="1:17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  <c r="G203" s="9" t="s">
        <v>52</v>
      </c>
      <c r="H203" s="9" t="s">
        <v>53</v>
      </c>
      <c r="I203" s="9" t="s">
        <v>49</v>
      </c>
      <c r="J203" s="9" t="s">
        <v>110</v>
      </c>
      <c r="K203" s="9">
        <v>121</v>
      </c>
      <c r="L203" s="9">
        <v>141.57</v>
      </c>
      <c r="M203" s="12">
        <f>InputData[[#This Row],[BUYING PRIZE]]*InputData[[#This Row],[QUANTITY]]</f>
        <v>847</v>
      </c>
      <c r="N203" s="12">
        <f>InputData[[#This Row],[SELLING PRICE]]*InputData[[#This Row],[QUANTITY]]</f>
        <v>990.99</v>
      </c>
      <c r="O203" s="12">
        <f>DAY(InputData[[#This Row],[DATE]])</f>
        <v>23</v>
      </c>
      <c r="P203" s="12">
        <f>MONTH(InputData[[#This Row],[DATE]])</f>
        <v>9</v>
      </c>
      <c r="Q203" s="12">
        <f>YEAR(InputData[[#This Row],[DATE]])</f>
        <v>2021</v>
      </c>
    </row>
    <row r="204" spans="1:17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  <c r="G204" s="9" t="s">
        <v>54</v>
      </c>
      <c r="H204" s="9" t="s">
        <v>55</v>
      </c>
      <c r="I204" s="9" t="s">
        <v>49</v>
      </c>
      <c r="J204" s="9" t="s">
        <v>110</v>
      </c>
      <c r="K204" s="9">
        <v>141</v>
      </c>
      <c r="L204" s="9">
        <v>149.46</v>
      </c>
      <c r="M204" s="12">
        <f>InputData[[#This Row],[BUYING PRIZE]]*InputData[[#This Row],[QUANTITY]]</f>
        <v>141</v>
      </c>
      <c r="N204" s="12">
        <f>InputData[[#This Row],[SELLING PRICE]]*InputData[[#This Row],[QUANTITY]]</f>
        <v>149.46</v>
      </c>
      <c r="O204" s="12">
        <f>DAY(InputData[[#This Row],[DATE]])</f>
        <v>27</v>
      </c>
      <c r="P204" s="12">
        <f>MONTH(InputData[[#This Row],[DATE]])</f>
        <v>9</v>
      </c>
      <c r="Q204" s="12">
        <f>YEAR(InputData[[#This Row],[DATE]])</f>
        <v>2021</v>
      </c>
    </row>
    <row r="205" spans="1:17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  <c r="G205" s="9" t="s">
        <v>56</v>
      </c>
      <c r="H205" s="9" t="s">
        <v>57</v>
      </c>
      <c r="I205" s="9" t="s">
        <v>49</v>
      </c>
      <c r="J205" s="9" t="s">
        <v>110</v>
      </c>
      <c r="K205" s="9">
        <v>144</v>
      </c>
      <c r="L205" s="9">
        <v>156.96</v>
      </c>
      <c r="M205" s="12">
        <f>InputData[[#This Row],[BUYING PRIZE]]*InputData[[#This Row],[QUANTITY]]</f>
        <v>1296</v>
      </c>
      <c r="N205" s="12">
        <f>InputData[[#This Row],[SELLING PRICE]]*InputData[[#This Row],[QUANTITY]]</f>
        <v>1412.64</v>
      </c>
      <c r="O205" s="12">
        <f>DAY(InputData[[#This Row],[DATE]])</f>
        <v>30</v>
      </c>
      <c r="P205" s="12">
        <f>MONTH(InputData[[#This Row],[DATE]])</f>
        <v>9</v>
      </c>
      <c r="Q205" s="12">
        <f>YEAR(InputData[[#This Row],[DATE]])</f>
        <v>2021</v>
      </c>
    </row>
    <row r="206" spans="1:17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  <c r="G206" s="9" t="s">
        <v>58</v>
      </c>
      <c r="H206" s="9" t="s">
        <v>59</v>
      </c>
      <c r="I206" s="9" t="s">
        <v>49</v>
      </c>
      <c r="J206" s="9" t="s">
        <v>111</v>
      </c>
      <c r="K206" s="9">
        <v>7</v>
      </c>
      <c r="L206" s="9">
        <v>8.33</v>
      </c>
      <c r="M206" s="12">
        <f>InputData[[#This Row],[BUYING PRIZE]]*InputData[[#This Row],[QUANTITY]]</f>
        <v>35</v>
      </c>
      <c r="N206" s="12">
        <f>InputData[[#This Row],[SELLING PRICE]]*InputData[[#This Row],[QUANTITY]]</f>
        <v>41.65</v>
      </c>
      <c r="O206" s="12">
        <f>DAY(InputData[[#This Row],[DATE]])</f>
        <v>30</v>
      </c>
      <c r="P206" s="12">
        <f>MONTH(InputData[[#This Row],[DATE]])</f>
        <v>9</v>
      </c>
      <c r="Q206" s="12">
        <f>YEAR(InputData[[#This Row],[DATE]])</f>
        <v>2021</v>
      </c>
    </row>
    <row r="207" spans="1:17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  <c r="G207" s="9" t="s">
        <v>60</v>
      </c>
      <c r="H207" s="9" t="s">
        <v>61</v>
      </c>
      <c r="I207" s="9" t="s">
        <v>62</v>
      </c>
      <c r="J207" s="9" t="s">
        <v>111</v>
      </c>
      <c r="K207" s="9">
        <v>18</v>
      </c>
      <c r="L207" s="9">
        <v>24.66</v>
      </c>
      <c r="M207" s="12">
        <f>InputData[[#This Row],[BUYING PRIZE]]*InputData[[#This Row],[QUANTITY]]</f>
        <v>252</v>
      </c>
      <c r="N207" s="12">
        <f>InputData[[#This Row],[SELLING PRICE]]*InputData[[#This Row],[QUANTITY]]</f>
        <v>345.24</v>
      </c>
      <c r="O207" s="12">
        <f>DAY(InputData[[#This Row],[DATE]])</f>
        <v>1</v>
      </c>
      <c r="P207" s="12">
        <f>MONTH(InputData[[#This Row],[DATE]])</f>
        <v>10</v>
      </c>
      <c r="Q207" s="12">
        <f>YEAR(InputData[[#This Row],[DATE]])</f>
        <v>2021</v>
      </c>
    </row>
    <row r="208" spans="1:17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  <c r="G208" s="9" t="s">
        <v>63</v>
      </c>
      <c r="H208" s="9" t="s">
        <v>64</v>
      </c>
      <c r="I208" s="9" t="s">
        <v>62</v>
      </c>
      <c r="J208" s="9" t="s">
        <v>109</v>
      </c>
      <c r="K208" s="9">
        <v>48</v>
      </c>
      <c r="L208" s="9">
        <v>57.120000000000005</v>
      </c>
      <c r="M208" s="12">
        <f>InputData[[#This Row],[BUYING PRIZE]]*InputData[[#This Row],[QUANTITY]]</f>
        <v>720</v>
      </c>
      <c r="N208" s="12">
        <f>InputData[[#This Row],[SELLING PRICE]]*InputData[[#This Row],[QUANTITY]]</f>
        <v>856.80000000000007</v>
      </c>
      <c r="O208" s="12">
        <f>DAY(InputData[[#This Row],[DATE]])</f>
        <v>2</v>
      </c>
      <c r="P208" s="12">
        <f>MONTH(InputData[[#This Row],[DATE]])</f>
        <v>10</v>
      </c>
      <c r="Q208" s="12">
        <f>YEAR(InputData[[#This Row],[DATE]])</f>
        <v>2021</v>
      </c>
    </row>
    <row r="209" spans="1:17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  <c r="G209" s="9" t="s">
        <v>65</v>
      </c>
      <c r="H209" s="9" t="s">
        <v>66</v>
      </c>
      <c r="I209" s="9" t="s">
        <v>62</v>
      </c>
      <c r="J209" s="9" t="s">
        <v>111</v>
      </c>
      <c r="K209" s="9">
        <v>37</v>
      </c>
      <c r="L209" s="9">
        <v>41.81</v>
      </c>
      <c r="M209" s="12">
        <f>InputData[[#This Row],[BUYING PRIZE]]*InputData[[#This Row],[QUANTITY]]</f>
        <v>333</v>
      </c>
      <c r="N209" s="12">
        <f>InputData[[#This Row],[SELLING PRICE]]*InputData[[#This Row],[QUANTITY]]</f>
        <v>376.29</v>
      </c>
      <c r="O209" s="12">
        <f>DAY(InputData[[#This Row],[DATE]])</f>
        <v>3</v>
      </c>
      <c r="P209" s="12">
        <f>MONTH(InputData[[#This Row],[DATE]])</f>
        <v>10</v>
      </c>
      <c r="Q209" s="12">
        <f>YEAR(InputData[[#This Row],[DATE]])</f>
        <v>2021</v>
      </c>
    </row>
    <row r="210" spans="1:17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  <c r="G210" s="9" t="s">
        <v>67</v>
      </c>
      <c r="H210" s="9" t="s">
        <v>68</v>
      </c>
      <c r="I210" s="9" t="s">
        <v>62</v>
      </c>
      <c r="J210" s="9" t="s">
        <v>109</v>
      </c>
      <c r="K210" s="9">
        <v>47</v>
      </c>
      <c r="L210" s="9">
        <v>53.11</v>
      </c>
      <c r="M210" s="12">
        <f>InputData[[#This Row],[BUYING PRIZE]]*InputData[[#This Row],[QUANTITY]]</f>
        <v>47</v>
      </c>
      <c r="N210" s="12">
        <f>InputData[[#This Row],[SELLING PRICE]]*InputData[[#This Row],[QUANTITY]]</f>
        <v>53.11</v>
      </c>
      <c r="O210" s="12">
        <f>DAY(InputData[[#This Row],[DATE]])</f>
        <v>6</v>
      </c>
      <c r="P210" s="12">
        <f>MONTH(InputData[[#This Row],[DATE]])</f>
        <v>10</v>
      </c>
      <c r="Q210" s="12">
        <f>YEAR(InputData[[#This Row],[DATE]])</f>
        <v>2021</v>
      </c>
    </row>
    <row r="211" spans="1:17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  <c r="G211" s="9" t="s">
        <v>69</v>
      </c>
      <c r="H211" s="9" t="s">
        <v>70</v>
      </c>
      <c r="I211" s="9" t="s">
        <v>62</v>
      </c>
      <c r="J211" s="9" t="s">
        <v>110</v>
      </c>
      <c r="K211" s="9">
        <v>148</v>
      </c>
      <c r="L211" s="9">
        <v>201.28</v>
      </c>
      <c r="M211" s="12">
        <f>InputData[[#This Row],[BUYING PRIZE]]*InputData[[#This Row],[QUANTITY]]</f>
        <v>1776</v>
      </c>
      <c r="N211" s="12">
        <f>InputData[[#This Row],[SELLING PRICE]]*InputData[[#This Row],[QUANTITY]]</f>
        <v>2415.36</v>
      </c>
      <c r="O211" s="12">
        <f>DAY(InputData[[#This Row],[DATE]])</f>
        <v>6</v>
      </c>
      <c r="P211" s="12">
        <f>MONTH(InputData[[#This Row],[DATE]])</f>
        <v>10</v>
      </c>
      <c r="Q211" s="12">
        <f>YEAR(InputData[[#This Row],[DATE]])</f>
        <v>2021</v>
      </c>
    </row>
    <row r="212" spans="1:17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  <c r="G212" s="9" t="s">
        <v>71</v>
      </c>
      <c r="H212" s="9" t="s">
        <v>72</v>
      </c>
      <c r="I212" s="9" t="s">
        <v>62</v>
      </c>
      <c r="J212" s="9" t="s">
        <v>9</v>
      </c>
      <c r="K212" s="9">
        <v>93</v>
      </c>
      <c r="L212" s="9">
        <v>104.16</v>
      </c>
      <c r="M212" s="12">
        <f>InputData[[#This Row],[BUYING PRIZE]]*InputData[[#This Row],[QUANTITY]]</f>
        <v>558</v>
      </c>
      <c r="N212" s="12">
        <f>InputData[[#This Row],[SELLING PRICE]]*InputData[[#This Row],[QUANTITY]]</f>
        <v>624.96</v>
      </c>
      <c r="O212" s="12">
        <f>DAY(InputData[[#This Row],[DATE]])</f>
        <v>7</v>
      </c>
      <c r="P212" s="12">
        <f>MONTH(InputData[[#This Row],[DATE]])</f>
        <v>10</v>
      </c>
      <c r="Q212" s="12">
        <f>YEAR(InputData[[#This Row],[DATE]])</f>
        <v>2021</v>
      </c>
    </row>
    <row r="213" spans="1:17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  <c r="G213" s="9" t="s">
        <v>73</v>
      </c>
      <c r="H213" s="9" t="s">
        <v>74</v>
      </c>
      <c r="I213" s="9" t="s">
        <v>62</v>
      </c>
      <c r="J213" s="9" t="s">
        <v>9</v>
      </c>
      <c r="K213" s="9">
        <v>89</v>
      </c>
      <c r="L213" s="9">
        <v>117.48</v>
      </c>
      <c r="M213" s="12">
        <f>InputData[[#This Row],[BUYING PRIZE]]*InputData[[#This Row],[QUANTITY]]</f>
        <v>445</v>
      </c>
      <c r="N213" s="12">
        <f>InputData[[#This Row],[SELLING PRICE]]*InputData[[#This Row],[QUANTITY]]</f>
        <v>587.4</v>
      </c>
      <c r="O213" s="12">
        <f>DAY(InputData[[#This Row],[DATE]])</f>
        <v>9</v>
      </c>
      <c r="P213" s="12">
        <f>MONTH(InputData[[#This Row],[DATE]])</f>
        <v>10</v>
      </c>
      <c r="Q213" s="12">
        <f>YEAR(InputData[[#This Row],[DATE]])</f>
        <v>2021</v>
      </c>
    </row>
    <row r="214" spans="1:17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  <c r="G214" s="9" t="s">
        <v>75</v>
      </c>
      <c r="H214" s="9" t="s">
        <v>76</v>
      </c>
      <c r="I214" s="9" t="s">
        <v>62</v>
      </c>
      <c r="J214" s="9" t="s">
        <v>9</v>
      </c>
      <c r="K214" s="9">
        <v>95</v>
      </c>
      <c r="L214" s="9">
        <v>119.7</v>
      </c>
      <c r="M214" s="12">
        <f>InputData[[#This Row],[BUYING PRIZE]]*InputData[[#This Row],[QUANTITY]]</f>
        <v>1045</v>
      </c>
      <c r="N214" s="12">
        <f>InputData[[#This Row],[SELLING PRICE]]*InputData[[#This Row],[QUANTITY]]</f>
        <v>1316.7</v>
      </c>
      <c r="O214" s="12">
        <f>DAY(InputData[[#This Row],[DATE]])</f>
        <v>9</v>
      </c>
      <c r="P214" s="12">
        <f>MONTH(InputData[[#This Row],[DATE]])</f>
        <v>10</v>
      </c>
      <c r="Q214" s="12">
        <f>YEAR(InputData[[#This Row],[DATE]])</f>
        <v>2021</v>
      </c>
    </row>
    <row r="215" spans="1:17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  <c r="G215" s="9" t="s">
        <v>77</v>
      </c>
      <c r="H215" s="9" t="s">
        <v>78</v>
      </c>
      <c r="I215" s="9" t="s">
        <v>62</v>
      </c>
      <c r="J215" s="9" t="s">
        <v>109</v>
      </c>
      <c r="K215" s="9">
        <v>55</v>
      </c>
      <c r="L215" s="9">
        <v>58.3</v>
      </c>
      <c r="M215" s="12">
        <f>InputData[[#This Row],[BUYING PRIZE]]*InputData[[#This Row],[QUANTITY]]</f>
        <v>770</v>
      </c>
      <c r="N215" s="12">
        <f>InputData[[#This Row],[SELLING PRICE]]*InputData[[#This Row],[QUANTITY]]</f>
        <v>816.19999999999993</v>
      </c>
      <c r="O215" s="12">
        <f>DAY(InputData[[#This Row],[DATE]])</f>
        <v>10</v>
      </c>
      <c r="P215" s="12">
        <f>MONTH(InputData[[#This Row],[DATE]])</f>
        <v>10</v>
      </c>
      <c r="Q215" s="12">
        <f>YEAR(InputData[[#This Row],[DATE]])</f>
        <v>2021</v>
      </c>
    </row>
    <row r="216" spans="1:17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  <c r="G216" s="9" t="s">
        <v>79</v>
      </c>
      <c r="H216" s="9" t="s">
        <v>80</v>
      </c>
      <c r="I216" s="9" t="s">
        <v>62</v>
      </c>
      <c r="J216" s="9" t="s">
        <v>111</v>
      </c>
      <c r="K216" s="9">
        <v>5</v>
      </c>
      <c r="L216" s="9">
        <v>6.7</v>
      </c>
      <c r="M216" s="12">
        <f>InputData[[#This Row],[BUYING PRIZE]]*InputData[[#This Row],[QUANTITY]]</f>
        <v>75</v>
      </c>
      <c r="N216" s="12">
        <f>InputData[[#This Row],[SELLING PRICE]]*InputData[[#This Row],[QUANTITY]]</f>
        <v>100.5</v>
      </c>
      <c r="O216" s="12">
        <f>DAY(InputData[[#This Row],[DATE]])</f>
        <v>11</v>
      </c>
      <c r="P216" s="12">
        <f>MONTH(InputData[[#This Row],[DATE]])</f>
        <v>10</v>
      </c>
      <c r="Q216" s="12">
        <f>YEAR(InputData[[#This Row],[DATE]])</f>
        <v>2021</v>
      </c>
    </row>
    <row r="217" spans="1:17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  <c r="G217" s="9" t="s">
        <v>81</v>
      </c>
      <c r="H217" s="9" t="s">
        <v>82</v>
      </c>
      <c r="I217" s="9" t="s">
        <v>62</v>
      </c>
      <c r="J217" s="9" t="s">
        <v>9</v>
      </c>
      <c r="K217" s="9">
        <v>90</v>
      </c>
      <c r="L217" s="9">
        <v>96.3</v>
      </c>
      <c r="M217" s="12">
        <f>InputData[[#This Row],[BUYING PRIZE]]*InputData[[#This Row],[QUANTITY]]</f>
        <v>720</v>
      </c>
      <c r="N217" s="12">
        <f>InputData[[#This Row],[SELLING PRICE]]*InputData[[#This Row],[QUANTITY]]</f>
        <v>770.4</v>
      </c>
      <c r="O217" s="12">
        <f>DAY(InputData[[#This Row],[DATE]])</f>
        <v>12</v>
      </c>
      <c r="P217" s="12">
        <f>MONTH(InputData[[#This Row],[DATE]])</f>
        <v>10</v>
      </c>
      <c r="Q217" s="12">
        <f>YEAR(InputData[[#This Row],[DATE]])</f>
        <v>2021</v>
      </c>
    </row>
    <row r="218" spans="1:17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  <c r="G218" s="9" t="s">
        <v>83</v>
      </c>
      <c r="H218" s="9" t="s">
        <v>84</v>
      </c>
      <c r="I218" s="9" t="s">
        <v>85</v>
      </c>
      <c r="J218" s="9" t="s">
        <v>9</v>
      </c>
      <c r="K218" s="9">
        <v>67</v>
      </c>
      <c r="L218" s="9">
        <v>85.76</v>
      </c>
      <c r="M218" s="12">
        <f>InputData[[#This Row],[BUYING PRIZE]]*InputData[[#This Row],[QUANTITY]]</f>
        <v>871</v>
      </c>
      <c r="N218" s="12">
        <f>InputData[[#This Row],[SELLING PRICE]]*InputData[[#This Row],[QUANTITY]]</f>
        <v>1114.8800000000001</v>
      </c>
      <c r="O218" s="12">
        <f>DAY(InputData[[#This Row],[DATE]])</f>
        <v>17</v>
      </c>
      <c r="P218" s="12">
        <f>MONTH(InputData[[#This Row],[DATE]])</f>
        <v>10</v>
      </c>
      <c r="Q218" s="12">
        <f>YEAR(InputData[[#This Row],[DATE]])</f>
        <v>2021</v>
      </c>
    </row>
    <row r="219" spans="1:17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  <c r="G219" s="9" t="s">
        <v>86</v>
      </c>
      <c r="H219" s="9" t="s">
        <v>87</v>
      </c>
      <c r="I219" s="9" t="s">
        <v>85</v>
      </c>
      <c r="J219" s="9" t="s">
        <v>9</v>
      </c>
      <c r="K219" s="9">
        <v>72</v>
      </c>
      <c r="L219" s="9">
        <v>79.92</v>
      </c>
      <c r="M219" s="12">
        <f>InputData[[#This Row],[BUYING PRIZE]]*InputData[[#This Row],[QUANTITY]]</f>
        <v>432</v>
      </c>
      <c r="N219" s="12">
        <f>InputData[[#This Row],[SELLING PRICE]]*InputData[[#This Row],[QUANTITY]]</f>
        <v>479.52</v>
      </c>
      <c r="O219" s="12">
        <f>DAY(InputData[[#This Row],[DATE]])</f>
        <v>18</v>
      </c>
      <c r="P219" s="12">
        <f>MONTH(InputData[[#This Row],[DATE]])</f>
        <v>10</v>
      </c>
      <c r="Q219" s="12">
        <f>YEAR(InputData[[#This Row],[DATE]])</f>
        <v>2021</v>
      </c>
    </row>
    <row r="220" spans="1:17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  <c r="G220" s="9" t="s">
        <v>88</v>
      </c>
      <c r="H220" s="9" t="s">
        <v>89</v>
      </c>
      <c r="I220" s="9" t="s">
        <v>85</v>
      </c>
      <c r="J220" s="9" t="s">
        <v>111</v>
      </c>
      <c r="K220" s="9">
        <v>37</v>
      </c>
      <c r="L220" s="9">
        <v>42.55</v>
      </c>
      <c r="M220" s="12">
        <f>InputData[[#This Row],[BUYING PRIZE]]*InputData[[#This Row],[QUANTITY]]</f>
        <v>481</v>
      </c>
      <c r="N220" s="12">
        <f>InputData[[#This Row],[SELLING PRICE]]*InputData[[#This Row],[QUANTITY]]</f>
        <v>553.15</v>
      </c>
      <c r="O220" s="12">
        <f>DAY(InputData[[#This Row],[DATE]])</f>
        <v>18</v>
      </c>
      <c r="P220" s="12">
        <f>MONTH(InputData[[#This Row],[DATE]])</f>
        <v>10</v>
      </c>
      <c r="Q220" s="12">
        <f>YEAR(InputData[[#This Row],[DATE]])</f>
        <v>2021</v>
      </c>
    </row>
    <row r="221" spans="1:17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  <c r="G221" s="9" t="s">
        <v>90</v>
      </c>
      <c r="H221" s="9" t="s">
        <v>91</v>
      </c>
      <c r="I221" s="9" t="s">
        <v>85</v>
      </c>
      <c r="J221" s="9" t="s">
        <v>9</v>
      </c>
      <c r="K221" s="9">
        <v>90</v>
      </c>
      <c r="L221" s="9">
        <v>115.2</v>
      </c>
      <c r="M221" s="12">
        <f>InputData[[#This Row],[BUYING PRIZE]]*InputData[[#This Row],[QUANTITY]]</f>
        <v>630</v>
      </c>
      <c r="N221" s="12">
        <f>InputData[[#This Row],[SELLING PRICE]]*InputData[[#This Row],[QUANTITY]]</f>
        <v>806.4</v>
      </c>
      <c r="O221" s="12">
        <f>DAY(InputData[[#This Row],[DATE]])</f>
        <v>22</v>
      </c>
      <c r="P221" s="12">
        <f>MONTH(InputData[[#This Row],[DATE]])</f>
        <v>10</v>
      </c>
      <c r="Q221" s="12">
        <f>YEAR(InputData[[#This Row],[DATE]])</f>
        <v>2021</v>
      </c>
    </row>
    <row r="222" spans="1:17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  <c r="G222" s="9" t="s">
        <v>92</v>
      </c>
      <c r="H222" s="9" t="s">
        <v>93</v>
      </c>
      <c r="I222" s="9" t="s">
        <v>85</v>
      </c>
      <c r="J222" s="9" t="s">
        <v>110</v>
      </c>
      <c r="K222" s="9">
        <v>138</v>
      </c>
      <c r="L222" s="9">
        <v>173.88</v>
      </c>
      <c r="M222" s="12">
        <f>InputData[[#This Row],[BUYING PRIZE]]*InputData[[#This Row],[QUANTITY]]</f>
        <v>1794</v>
      </c>
      <c r="N222" s="12">
        <f>InputData[[#This Row],[SELLING PRICE]]*InputData[[#This Row],[QUANTITY]]</f>
        <v>2260.44</v>
      </c>
      <c r="O222" s="12">
        <f>DAY(InputData[[#This Row],[DATE]])</f>
        <v>22</v>
      </c>
      <c r="P222" s="12">
        <f>MONTH(InputData[[#This Row],[DATE]])</f>
        <v>10</v>
      </c>
      <c r="Q222" s="12">
        <f>YEAR(InputData[[#This Row],[DATE]])</f>
        <v>2021</v>
      </c>
    </row>
    <row r="223" spans="1:17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  <c r="G223" s="9" t="s">
        <v>94</v>
      </c>
      <c r="H223" s="9" t="s">
        <v>95</v>
      </c>
      <c r="I223" s="9" t="s">
        <v>85</v>
      </c>
      <c r="J223" s="9" t="s">
        <v>110</v>
      </c>
      <c r="K223" s="9">
        <v>120</v>
      </c>
      <c r="L223" s="9">
        <v>162</v>
      </c>
      <c r="M223" s="12">
        <f>InputData[[#This Row],[BUYING PRIZE]]*InputData[[#This Row],[QUANTITY]]</f>
        <v>120</v>
      </c>
      <c r="N223" s="12">
        <f>InputData[[#This Row],[SELLING PRICE]]*InputData[[#This Row],[QUANTITY]]</f>
        <v>162</v>
      </c>
      <c r="O223" s="12">
        <f>DAY(InputData[[#This Row],[DATE]])</f>
        <v>22</v>
      </c>
      <c r="P223" s="12">
        <f>MONTH(InputData[[#This Row],[DATE]])</f>
        <v>10</v>
      </c>
      <c r="Q223" s="12">
        <f>YEAR(InputData[[#This Row],[DATE]])</f>
        <v>2021</v>
      </c>
    </row>
    <row r="224" spans="1:17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  <c r="G224" s="9" t="s">
        <v>96</v>
      </c>
      <c r="H224" s="9" t="s">
        <v>97</v>
      </c>
      <c r="I224" s="9" t="s">
        <v>85</v>
      </c>
      <c r="J224" s="9" t="s">
        <v>9</v>
      </c>
      <c r="K224" s="9">
        <v>67</v>
      </c>
      <c r="L224" s="9">
        <v>83.08</v>
      </c>
      <c r="M224" s="12">
        <f>InputData[[#This Row],[BUYING PRIZE]]*InputData[[#This Row],[QUANTITY]]</f>
        <v>201</v>
      </c>
      <c r="N224" s="12">
        <f>InputData[[#This Row],[SELLING PRICE]]*InputData[[#This Row],[QUANTITY]]</f>
        <v>249.24</v>
      </c>
      <c r="O224" s="12">
        <f>DAY(InputData[[#This Row],[DATE]])</f>
        <v>24</v>
      </c>
      <c r="P224" s="12">
        <f>MONTH(InputData[[#This Row],[DATE]])</f>
        <v>10</v>
      </c>
      <c r="Q224" s="12">
        <f>YEAR(InputData[[#This Row],[DATE]])</f>
        <v>2021</v>
      </c>
    </row>
    <row r="225" spans="1:17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  <c r="G225" s="9" t="s">
        <v>98</v>
      </c>
      <c r="H225" s="9" t="s">
        <v>99</v>
      </c>
      <c r="I225" s="9" t="s">
        <v>85</v>
      </c>
      <c r="J225" s="9" t="s">
        <v>9</v>
      </c>
      <c r="K225" s="9">
        <v>76</v>
      </c>
      <c r="L225" s="9">
        <v>82.08</v>
      </c>
      <c r="M225" s="12">
        <f>InputData[[#This Row],[BUYING PRIZE]]*InputData[[#This Row],[QUANTITY]]</f>
        <v>684</v>
      </c>
      <c r="N225" s="12">
        <f>InputData[[#This Row],[SELLING PRICE]]*InputData[[#This Row],[QUANTITY]]</f>
        <v>738.72</v>
      </c>
      <c r="O225" s="12">
        <f>DAY(InputData[[#This Row],[DATE]])</f>
        <v>25</v>
      </c>
      <c r="P225" s="12">
        <f>MONTH(InputData[[#This Row],[DATE]])</f>
        <v>10</v>
      </c>
      <c r="Q225" s="12">
        <f>YEAR(InputData[[#This Row],[DATE]])</f>
        <v>2021</v>
      </c>
    </row>
    <row r="226" spans="1:17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  <c r="G226" s="9" t="s">
        <v>112</v>
      </c>
      <c r="H226" s="9" t="s">
        <v>113</v>
      </c>
      <c r="I226" s="9" t="s">
        <v>85</v>
      </c>
      <c r="J226" s="9" t="s">
        <v>9</v>
      </c>
      <c r="K226" s="10">
        <v>50</v>
      </c>
      <c r="L226" s="10">
        <v>62</v>
      </c>
      <c r="M226" s="12">
        <f>InputData[[#This Row],[BUYING PRIZE]]*InputData[[#This Row],[QUANTITY]]</f>
        <v>300</v>
      </c>
      <c r="N226" s="12">
        <f>InputData[[#This Row],[SELLING PRICE]]*InputData[[#This Row],[QUANTITY]]</f>
        <v>372</v>
      </c>
      <c r="O226" s="12">
        <f>DAY(InputData[[#This Row],[DATE]])</f>
        <v>26</v>
      </c>
      <c r="P226" s="12">
        <f>MONTH(InputData[[#This Row],[DATE]])</f>
        <v>10</v>
      </c>
      <c r="Q226" s="12">
        <f>YEAR(InputData[[#This Row],[DATE]])</f>
        <v>2021</v>
      </c>
    </row>
    <row r="227" spans="1:17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  <c r="G227" s="9" t="s">
        <v>6</v>
      </c>
      <c r="H227" s="9" t="s">
        <v>7</v>
      </c>
      <c r="I227" s="9" t="s">
        <v>8</v>
      </c>
      <c r="J227" s="9" t="s">
        <v>9</v>
      </c>
      <c r="K227" s="9">
        <v>98</v>
      </c>
      <c r="L227" s="9">
        <v>103.88</v>
      </c>
      <c r="M227" s="12">
        <f>InputData[[#This Row],[BUYING PRIZE]]*InputData[[#This Row],[QUANTITY]]</f>
        <v>98</v>
      </c>
      <c r="N227" s="12">
        <f>InputData[[#This Row],[SELLING PRICE]]*InputData[[#This Row],[QUANTITY]]</f>
        <v>103.88</v>
      </c>
      <c r="O227" s="12">
        <f>DAY(InputData[[#This Row],[DATE]])</f>
        <v>28</v>
      </c>
      <c r="P227" s="12">
        <f>MONTH(InputData[[#This Row],[DATE]])</f>
        <v>10</v>
      </c>
      <c r="Q227" s="12">
        <f>YEAR(InputData[[#This Row],[DATE]])</f>
        <v>2021</v>
      </c>
    </row>
    <row r="228" spans="1:17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  <c r="G228" s="9" t="s">
        <v>10</v>
      </c>
      <c r="H228" s="9" t="s">
        <v>11</v>
      </c>
      <c r="I228" s="9" t="s">
        <v>8</v>
      </c>
      <c r="J228" s="9" t="s">
        <v>9</v>
      </c>
      <c r="K228" s="9">
        <v>105</v>
      </c>
      <c r="L228" s="9">
        <v>142.80000000000001</v>
      </c>
      <c r="M228" s="12">
        <f>InputData[[#This Row],[BUYING PRIZE]]*InputData[[#This Row],[QUANTITY]]</f>
        <v>1470</v>
      </c>
      <c r="N228" s="12">
        <f>InputData[[#This Row],[SELLING PRICE]]*InputData[[#This Row],[QUANTITY]]</f>
        <v>1999.2000000000003</v>
      </c>
      <c r="O228" s="12">
        <f>DAY(InputData[[#This Row],[DATE]])</f>
        <v>29</v>
      </c>
      <c r="P228" s="12">
        <f>MONTH(InputData[[#This Row],[DATE]])</f>
        <v>10</v>
      </c>
      <c r="Q228" s="12">
        <f>YEAR(InputData[[#This Row],[DATE]])</f>
        <v>2021</v>
      </c>
    </row>
    <row r="229" spans="1:17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  <c r="G229" s="9" t="s">
        <v>12</v>
      </c>
      <c r="H229" s="9" t="s">
        <v>13</v>
      </c>
      <c r="I229" s="9" t="s">
        <v>8</v>
      </c>
      <c r="J229" s="9" t="s">
        <v>9</v>
      </c>
      <c r="K229" s="9">
        <v>71</v>
      </c>
      <c r="L229" s="9">
        <v>80.94</v>
      </c>
      <c r="M229" s="12">
        <f>InputData[[#This Row],[BUYING PRIZE]]*InputData[[#This Row],[QUANTITY]]</f>
        <v>426</v>
      </c>
      <c r="N229" s="12">
        <f>InputData[[#This Row],[SELLING PRICE]]*InputData[[#This Row],[QUANTITY]]</f>
        <v>485.64</v>
      </c>
      <c r="O229" s="12">
        <f>DAY(InputData[[#This Row],[DATE]])</f>
        <v>31</v>
      </c>
      <c r="P229" s="12">
        <f>MONTH(InputData[[#This Row],[DATE]])</f>
        <v>10</v>
      </c>
      <c r="Q229" s="12">
        <f>YEAR(InputData[[#This Row],[DATE]])</f>
        <v>2021</v>
      </c>
    </row>
    <row r="230" spans="1:17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  <c r="G230" s="9" t="s">
        <v>14</v>
      </c>
      <c r="H230" s="9" t="s">
        <v>15</v>
      </c>
      <c r="I230" s="9" t="s">
        <v>8</v>
      </c>
      <c r="J230" s="9" t="s">
        <v>109</v>
      </c>
      <c r="K230" s="9">
        <v>44</v>
      </c>
      <c r="L230" s="9">
        <v>48.84</v>
      </c>
      <c r="M230" s="12">
        <f>InputData[[#This Row],[BUYING PRIZE]]*InputData[[#This Row],[QUANTITY]]</f>
        <v>528</v>
      </c>
      <c r="N230" s="12">
        <f>InputData[[#This Row],[SELLING PRICE]]*InputData[[#This Row],[QUANTITY]]</f>
        <v>586.08000000000004</v>
      </c>
      <c r="O230" s="12">
        <f>DAY(InputData[[#This Row],[DATE]])</f>
        <v>3</v>
      </c>
      <c r="P230" s="12">
        <f>MONTH(InputData[[#This Row],[DATE]])</f>
        <v>11</v>
      </c>
      <c r="Q230" s="12">
        <f>YEAR(InputData[[#This Row],[DATE]])</f>
        <v>2021</v>
      </c>
    </row>
    <row r="231" spans="1:17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  <c r="G231" s="9" t="s">
        <v>16</v>
      </c>
      <c r="H231" s="9" t="s">
        <v>17</v>
      </c>
      <c r="I231" s="9" t="s">
        <v>8</v>
      </c>
      <c r="J231" s="9" t="s">
        <v>110</v>
      </c>
      <c r="K231" s="9">
        <v>133</v>
      </c>
      <c r="L231" s="9">
        <v>155.61000000000001</v>
      </c>
      <c r="M231" s="12">
        <f>InputData[[#This Row],[BUYING PRIZE]]*InputData[[#This Row],[QUANTITY]]</f>
        <v>1330</v>
      </c>
      <c r="N231" s="12">
        <f>InputData[[#This Row],[SELLING PRICE]]*InputData[[#This Row],[QUANTITY]]</f>
        <v>1556.1000000000001</v>
      </c>
      <c r="O231" s="12">
        <f>DAY(InputData[[#This Row],[DATE]])</f>
        <v>6</v>
      </c>
      <c r="P231" s="12">
        <f>MONTH(InputData[[#This Row],[DATE]])</f>
        <v>11</v>
      </c>
      <c r="Q231" s="12">
        <f>YEAR(InputData[[#This Row],[DATE]])</f>
        <v>2021</v>
      </c>
    </row>
    <row r="232" spans="1:17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  <c r="G232" s="9" t="s">
        <v>18</v>
      </c>
      <c r="H232" s="9" t="s">
        <v>19</v>
      </c>
      <c r="I232" s="9" t="s">
        <v>8</v>
      </c>
      <c r="J232" s="9" t="s">
        <v>9</v>
      </c>
      <c r="K232" s="9">
        <v>75</v>
      </c>
      <c r="L232" s="9">
        <v>85.5</v>
      </c>
      <c r="M232" s="12">
        <f>InputData[[#This Row],[BUYING PRIZE]]*InputData[[#This Row],[QUANTITY]]</f>
        <v>1125</v>
      </c>
      <c r="N232" s="12">
        <f>InputData[[#This Row],[SELLING PRICE]]*InputData[[#This Row],[QUANTITY]]</f>
        <v>1282.5</v>
      </c>
      <c r="O232" s="12">
        <f>DAY(InputData[[#This Row],[DATE]])</f>
        <v>8</v>
      </c>
      <c r="P232" s="12">
        <f>MONTH(InputData[[#This Row],[DATE]])</f>
        <v>11</v>
      </c>
      <c r="Q232" s="12">
        <f>YEAR(InputData[[#This Row],[DATE]])</f>
        <v>2021</v>
      </c>
    </row>
    <row r="233" spans="1:17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  <c r="G233" s="9" t="s">
        <v>20</v>
      </c>
      <c r="H233" s="9" t="s">
        <v>21</v>
      </c>
      <c r="I233" s="9" t="s">
        <v>8</v>
      </c>
      <c r="J233" s="9" t="s">
        <v>109</v>
      </c>
      <c r="K233" s="9">
        <v>43</v>
      </c>
      <c r="L233" s="9">
        <v>47.730000000000004</v>
      </c>
      <c r="M233" s="12">
        <f>InputData[[#This Row],[BUYING PRIZE]]*InputData[[#This Row],[QUANTITY]]</f>
        <v>258</v>
      </c>
      <c r="N233" s="12">
        <f>InputData[[#This Row],[SELLING PRICE]]*InputData[[#This Row],[QUANTITY]]</f>
        <v>286.38</v>
      </c>
      <c r="O233" s="12">
        <f>DAY(InputData[[#This Row],[DATE]])</f>
        <v>10</v>
      </c>
      <c r="P233" s="12">
        <f>MONTH(InputData[[#This Row],[DATE]])</f>
        <v>11</v>
      </c>
      <c r="Q233" s="12">
        <f>YEAR(InputData[[#This Row],[DATE]])</f>
        <v>2021</v>
      </c>
    </row>
    <row r="234" spans="1:17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  <c r="G234" s="9" t="s">
        <v>22</v>
      </c>
      <c r="H234" s="9" t="s">
        <v>23</v>
      </c>
      <c r="I234" s="9" t="s">
        <v>8</v>
      </c>
      <c r="J234" s="9" t="s">
        <v>9</v>
      </c>
      <c r="K234" s="9">
        <v>83</v>
      </c>
      <c r="L234" s="9">
        <v>94.62</v>
      </c>
      <c r="M234" s="12">
        <f>InputData[[#This Row],[BUYING PRIZE]]*InputData[[#This Row],[QUANTITY]]</f>
        <v>996</v>
      </c>
      <c r="N234" s="12">
        <f>InputData[[#This Row],[SELLING PRICE]]*InputData[[#This Row],[QUANTITY]]</f>
        <v>1135.44</v>
      </c>
      <c r="O234" s="12">
        <f>DAY(InputData[[#This Row],[DATE]])</f>
        <v>11</v>
      </c>
      <c r="P234" s="12">
        <f>MONTH(InputData[[#This Row],[DATE]])</f>
        <v>11</v>
      </c>
      <c r="Q234" s="12">
        <f>YEAR(InputData[[#This Row],[DATE]])</f>
        <v>2021</v>
      </c>
    </row>
    <row r="235" spans="1:17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  <c r="G235" s="9" t="s">
        <v>24</v>
      </c>
      <c r="H235" s="9" t="s">
        <v>25</v>
      </c>
      <c r="I235" s="9" t="s">
        <v>8</v>
      </c>
      <c r="J235" s="9" t="s">
        <v>111</v>
      </c>
      <c r="K235" s="9">
        <v>6</v>
      </c>
      <c r="L235" s="9">
        <v>7.8599999999999994</v>
      </c>
      <c r="M235" s="12">
        <f>InputData[[#This Row],[BUYING PRIZE]]*InputData[[#This Row],[QUANTITY]]</f>
        <v>18</v>
      </c>
      <c r="N235" s="12">
        <f>InputData[[#This Row],[SELLING PRICE]]*InputData[[#This Row],[QUANTITY]]</f>
        <v>23.58</v>
      </c>
      <c r="O235" s="12">
        <f>DAY(InputData[[#This Row],[DATE]])</f>
        <v>12</v>
      </c>
      <c r="P235" s="12">
        <f>MONTH(InputData[[#This Row],[DATE]])</f>
        <v>11</v>
      </c>
      <c r="Q235" s="12">
        <f>YEAR(InputData[[#This Row],[DATE]])</f>
        <v>2021</v>
      </c>
    </row>
    <row r="236" spans="1:17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  <c r="G236" s="9" t="s">
        <v>26</v>
      </c>
      <c r="H236" s="9" t="s">
        <v>27</v>
      </c>
      <c r="I236" s="9" t="s">
        <v>28</v>
      </c>
      <c r="J236" s="9" t="s">
        <v>110</v>
      </c>
      <c r="K236" s="9">
        <v>148</v>
      </c>
      <c r="L236" s="9">
        <v>164.28</v>
      </c>
      <c r="M236" s="12">
        <f>InputData[[#This Row],[BUYING PRIZE]]*InputData[[#This Row],[QUANTITY]]</f>
        <v>2072</v>
      </c>
      <c r="N236" s="12">
        <f>InputData[[#This Row],[SELLING PRICE]]*InputData[[#This Row],[QUANTITY]]</f>
        <v>2299.92</v>
      </c>
      <c r="O236" s="12">
        <f>DAY(InputData[[#This Row],[DATE]])</f>
        <v>20</v>
      </c>
      <c r="P236" s="12">
        <f>MONTH(InputData[[#This Row],[DATE]])</f>
        <v>11</v>
      </c>
      <c r="Q236" s="12">
        <f>YEAR(InputData[[#This Row],[DATE]])</f>
        <v>2021</v>
      </c>
    </row>
    <row r="237" spans="1:17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  <c r="G237" s="9" t="s">
        <v>29</v>
      </c>
      <c r="H237" s="9" t="s">
        <v>30</v>
      </c>
      <c r="I237" s="9" t="s">
        <v>28</v>
      </c>
      <c r="J237" s="9" t="s">
        <v>109</v>
      </c>
      <c r="K237" s="9">
        <v>44</v>
      </c>
      <c r="L237" s="9">
        <v>48.4</v>
      </c>
      <c r="M237" s="12">
        <f>InputData[[#This Row],[BUYING PRIZE]]*InputData[[#This Row],[QUANTITY]]</f>
        <v>484</v>
      </c>
      <c r="N237" s="12">
        <f>InputData[[#This Row],[SELLING PRICE]]*InputData[[#This Row],[QUANTITY]]</f>
        <v>532.4</v>
      </c>
      <c r="O237" s="12">
        <f>DAY(InputData[[#This Row],[DATE]])</f>
        <v>20</v>
      </c>
      <c r="P237" s="12">
        <f>MONTH(InputData[[#This Row],[DATE]])</f>
        <v>11</v>
      </c>
      <c r="Q237" s="12">
        <f>YEAR(InputData[[#This Row],[DATE]])</f>
        <v>2021</v>
      </c>
    </row>
    <row r="238" spans="1:17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  <c r="G238" s="9" t="s">
        <v>31</v>
      </c>
      <c r="H238" s="9" t="s">
        <v>32</v>
      </c>
      <c r="I238" s="9" t="s">
        <v>28</v>
      </c>
      <c r="J238" s="9" t="s">
        <v>9</v>
      </c>
      <c r="K238" s="9">
        <v>73</v>
      </c>
      <c r="L238" s="9">
        <v>94.17</v>
      </c>
      <c r="M238" s="12">
        <f>InputData[[#This Row],[BUYING PRIZE]]*InputData[[#This Row],[QUANTITY]]</f>
        <v>73</v>
      </c>
      <c r="N238" s="12">
        <f>InputData[[#This Row],[SELLING PRICE]]*InputData[[#This Row],[QUANTITY]]</f>
        <v>94.17</v>
      </c>
      <c r="O238" s="12">
        <f>DAY(InputData[[#This Row],[DATE]])</f>
        <v>21</v>
      </c>
      <c r="P238" s="12">
        <f>MONTH(InputData[[#This Row],[DATE]])</f>
        <v>11</v>
      </c>
      <c r="Q238" s="12">
        <f>YEAR(InputData[[#This Row],[DATE]])</f>
        <v>2021</v>
      </c>
    </row>
    <row r="239" spans="1:17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  <c r="G239" s="9" t="s">
        <v>33</v>
      </c>
      <c r="H239" s="9" t="s">
        <v>34</v>
      </c>
      <c r="I239" s="9" t="s">
        <v>28</v>
      </c>
      <c r="J239" s="9" t="s">
        <v>9</v>
      </c>
      <c r="K239" s="9">
        <v>112</v>
      </c>
      <c r="L239" s="9">
        <v>122.08</v>
      </c>
      <c r="M239" s="12">
        <f>InputData[[#This Row],[BUYING PRIZE]]*InputData[[#This Row],[QUANTITY]]</f>
        <v>112</v>
      </c>
      <c r="N239" s="12">
        <f>InputData[[#This Row],[SELLING PRICE]]*InputData[[#This Row],[QUANTITY]]</f>
        <v>122.08</v>
      </c>
      <c r="O239" s="12">
        <f>DAY(InputData[[#This Row],[DATE]])</f>
        <v>21</v>
      </c>
      <c r="P239" s="12">
        <f>MONTH(InputData[[#This Row],[DATE]])</f>
        <v>11</v>
      </c>
      <c r="Q239" s="12">
        <f>YEAR(InputData[[#This Row],[DATE]])</f>
        <v>2021</v>
      </c>
    </row>
    <row r="240" spans="1:17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  <c r="G240" s="9" t="s">
        <v>35</v>
      </c>
      <c r="H240" s="9" t="s">
        <v>36</v>
      </c>
      <c r="I240" s="9" t="s">
        <v>28</v>
      </c>
      <c r="J240" s="9" t="s">
        <v>9</v>
      </c>
      <c r="K240" s="9">
        <v>112</v>
      </c>
      <c r="L240" s="9">
        <v>146.72</v>
      </c>
      <c r="M240" s="12">
        <f>InputData[[#This Row],[BUYING PRIZE]]*InputData[[#This Row],[QUANTITY]]</f>
        <v>896</v>
      </c>
      <c r="N240" s="12">
        <f>InputData[[#This Row],[SELLING PRICE]]*InputData[[#This Row],[QUANTITY]]</f>
        <v>1173.76</v>
      </c>
      <c r="O240" s="12">
        <f>DAY(InputData[[#This Row],[DATE]])</f>
        <v>27</v>
      </c>
      <c r="P240" s="12">
        <f>MONTH(InputData[[#This Row],[DATE]])</f>
        <v>11</v>
      </c>
      <c r="Q240" s="12">
        <f>YEAR(InputData[[#This Row],[DATE]])</f>
        <v>2021</v>
      </c>
    </row>
    <row r="241" spans="1:17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  <c r="G241" s="9" t="s">
        <v>37</v>
      </c>
      <c r="H241" s="9" t="s">
        <v>38</v>
      </c>
      <c r="I241" s="9" t="s">
        <v>28</v>
      </c>
      <c r="J241" s="9" t="s">
        <v>111</v>
      </c>
      <c r="K241" s="9">
        <v>12</v>
      </c>
      <c r="L241" s="9">
        <v>15.719999999999999</v>
      </c>
      <c r="M241" s="12">
        <f>InputData[[#This Row],[BUYING PRIZE]]*InputData[[#This Row],[QUANTITY]]</f>
        <v>24</v>
      </c>
      <c r="N241" s="12">
        <f>InputData[[#This Row],[SELLING PRICE]]*InputData[[#This Row],[QUANTITY]]</f>
        <v>31.439999999999998</v>
      </c>
      <c r="O241" s="12">
        <f>DAY(InputData[[#This Row],[DATE]])</f>
        <v>28</v>
      </c>
      <c r="P241" s="12">
        <f>MONTH(InputData[[#This Row],[DATE]])</f>
        <v>11</v>
      </c>
      <c r="Q241" s="12">
        <f>YEAR(InputData[[#This Row],[DATE]])</f>
        <v>2021</v>
      </c>
    </row>
    <row r="242" spans="1:17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  <c r="G242" s="9" t="s">
        <v>39</v>
      </c>
      <c r="H242" s="9" t="s">
        <v>40</v>
      </c>
      <c r="I242" s="9" t="s">
        <v>28</v>
      </c>
      <c r="J242" s="9" t="s">
        <v>111</v>
      </c>
      <c r="K242" s="9">
        <v>13</v>
      </c>
      <c r="L242" s="9">
        <v>16.64</v>
      </c>
      <c r="M242" s="12">
        <f>InputData[[#This Row],[BUYING PRIZE]]*InputData[[#This Row],[QUANTITY]]</f>
        <v>195</v>
      </c>
      <c r="N242" s="12">
        <f>InputData[[#This Row],[SELLING PRICE]]*InputData[[#This Row],[QUANTITY]]</f>
        <v>249.60000000000002</v>
      </c>
      <c r="O242" s="12">
        <f>DAY(InputData[[#This Row],[DATE]])</f>
        <v>30</v>
      </c>
      <c r="P242" s="12">
        <f>MONTH(InputData[[#This Row],[DATE]])</f>
        <v>11</v>
      </c>
      <c r="Q242" s="12">
        <f>YEAR(InputData[[#This Row],[DATE]])</f>
        <v>2021</v>
      </c>
    </row>
    <row r="243" spans="1:17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  <c r="G243" s="9" t="s">
        <v>41</v>
      </c>
      <c r="H243" s="9" t="s">
        <v>42</v>
      </c>
      <c r="I243" s="9" t="s">
        <v>28</v>
      </c>
      <c r="J243" s="9" t="s">
        <v>110</v>
      </c>
      <c r="K243" s="9">
        <v>134</v>
      </c>
      <c r="L243" s="9">
        <v>156.78</v>
      </c>
      <c r="M243" s="12">
        <f>InputData[[#This Row],[BUYING PRIZE]]*InputData[[#This Row],[QUANTITY]]</f>
        <v>1340</v>
      </c>
      <c r="N243" s="12">
        <f>InputData[[#This Row],[SELLING PRICE]]*InputData[[#This Row],[QUANTITY]]</f>
        <v>1567.8</v>
      </c>
      <c r="O243" s="12">
        <f>DAY(InputData[[#This Row],[DATE]])</f>
        <v>2</v>
      </c>
      <c r="P243" s="12">
        <f>MONTH(InputData[[#This Row],[DATE]])</f>
        <v>12</v>
      </c>
      <c r="Q243" s="12">
        <f>YEAR(InputData[[#This Row],[DATE]])</f>
        <v>2021</v>
      </c>
    </row>
    <row r="244" spans="1:17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  <c r="G244" s="9" t="s">
        <v>43</v>
      </c>
      <c r="H244" s="9" t="s">
        <v>44</v>
      </c>
      <c r="I244" s="9" t="s">
        <v>28</v>
      </c>
      <c r="J244" s="9" t="s">
        <v>111</v>
      </c>
      <c r="K244" s="9">
        <v>37</v>
      </c>
      <c r="L244" s="9">
        <v>49.21</v>
      </c>
      <c r="M244" s="12">
        <f>InputData[[#This Row],[BUYING PRIZE]]*InputData[[#This Row],[QUANTITY]]</f>
        <v>74</v>
      </c>
      <c r="N244" s="12">
        <f>InputData[[#This Row],[SELLING PRICE]]*InputData[[#This Row],[QUANTITY]]</f>
        <v>98.42</v>
      </c>
      <c r="O244" s="12">
        <f>DAY(InputData[[#This Row],[DATE]])</f>
        <v>3</v>
      </c>
      <c r="P244" s="12">
        <f>MONTH(InputData[[#This Row],[DATE]])</f>
        <v>12</v>
      </c>
      <c r="Q244" s="12">
        <f>YEAR(InputData[[#This Row],[DATE]])</f>
        <v>2021</v>
      </c>
    </row>
    <row r="245" spans="1:17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  <c r="G245" s="9" t="s">
        <v>45</v>
      </c>
      <c r="H245" s="9" t="s">
        <v>46</v>
      </c>
      <c r="I245" s="9" t="s">
        <v>28</v>
      </c>
      <c r="J245" s="9" t="s">
        <v>110</v>
      </c>
      <c r="K245" s="9">
        <v>150</v>
      </c>
      <c r="L245" s="9">
        <v>210</v>
      </c>
      <c r="M245" s="12">
        <f>InputData[[#This Row],[BUYING PRIZE]]*InputData[[#This Row],[QUANTITY]]</f>
        <v>1200</v>
      </c>
      <c r="N245" s="12">
        <f>InputData[[#This Row],[SELLING PRICE]]*InputData[[#This Row],[QUANTITY]]</f>
        <v>1680</v>
      </c>
      <c r="O245" s="12">
        <f>DAY(InputData[[#This Row],[DATE]])</f>
        <v>3</v>
      </c>
      <c r="P245" s="12">
        <f>MONTH(InputData[[#This Row],[DATE]])</f>
        <v>12</v>
      </c>
      <c r="Q245" s="12">
        <f>YEAR(InputData[[#This Row],[DATE]])</f>
        <v>2021</v>
      </c>
    </row>
    <row r="246" spans="1:17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  <c r="G246" s="9" t="s">
        <v>47</v>
      </c>
      <c r="H246" s="9" t="s">
        <v>48</v>
      </c>
      <c r="I246" s="9" t="s">
        <v>49</v>
      </c>
      <c r="J246" s="9" t="s">
        <v>109</v>
      </c>
      <c r="K246" s="9">
        <v>61</v>
      </c>
      <c r="L246" s="9">
        <v>76.25</v>
      </c>
      <c r="M246" s="12">
        <f>InputData[[#This Row],[BUYING PRIZE]]*InputData[[#This Row],[QUANTITY]]</f>
        <v>915</v>
      </c>
      <c r="N246" s="12">
        <f>InputData[[#This Row],[SELLING PRICE]]*InputData[[#This Row],[QUANTITY]]</f>
        <v>1143.75</v>
      </c>
      <c r="O246" s="12">
        <f>DAY(InputData[[#This Row],[DATE]])</f>
        <v>5</v>
      </c>
      <c r="P246" s="12">
        <f>MONTH(InputData[[#This Row],[DATE]])</f>
        <v>12</v>
      </c>
      <c r="Q246" s="12">
        <f>YEAR(InputData[[#This Row],[DATE]])</f>
        <v>2021</v>
      </c>
    </row>
    <row r="247" spans="1:17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  <c r="G247" s="9" t="s">
        <v>50</v>
      </c>
      <c r="H247" s="9" t="s">
        <v>51</v>
      </c>
      <c r="I247" s="9" t="s">
        <v>49</v>
      </c>
      <c r="J247" s="9" t="s">
        <v>110</v>
      </c>
      <c r="K247" s="9">
        <v>126</v>
      </c>
      <c r="L247" s="9">
        <v>162.54</v>
      </c>
      <c r="M247" s="12">
        <f>InputData[[#This Row],[BUYING PRIZE]]*InputData[[#This Row],[QUANTITY]]</f>
        <v>126</v>
      </c>
      <c r="N247" s="12">
        <f>InputData[[#This Row],[SELLING PRICE]]*InputData[[#This Row],[QUANTITY]]</f>
        <v>162.54</v>
      </c>
      <c r="O247" s="12">
        <f>DAY(InputData[[#This Row],[DATE]])</f>
        <v>5</v>
      </c>
      <c r="P247" s="12">
        <f>MONTH(InputData[[#This Row],[DATE]])</f>
        <v>12</v>
      </c>
      <c r="Q247" s="12">
        <f>YEAR(InputData[[#This Row],[DATE]])</f>
        <v>2021</v>
      </c>
    </row>
    <row r="248" spans="1:17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  <c r="G248" s="9" t="s">
        <v>52</v>
      </c>
      <c r="H248" s="9" t="s">
        <v>53</v>
      </c>
      <c r="I248" s="9" t="s">
        <v>49</v>
      </c>
      <c r="J248" s="9" t="s">
        <v>110</v>
      </c>
      <c r="K248" s="9">
        <v>121</v>
      </c>
      <c r="L248" s="9">
        <v>141.57</v>
      </c>
      <c r="M248" s="12">
        <f>InputData[[#This Row],[BUYING PRIZE]]*InputData[[#This Row],[QUANTITY]]</f>
        <v>968</v>
      </c>
      <c r="N248" s="12">
        <f>InputData[[#This Row],[SELLING PRICE]]*InputData[[#This Row],[QUANTITY]]</f>
        <v>1132.56</v>
      </c>
      <c r="O248" s="12">
        <f>DAY(InputData[[#This Row],[DATE]])</f>
        <v>7</v>
      </c>
      <c r="P248" s="12">
        <f>MONTH(InputData[[#This Row],[DATE]])</f>
        <v>12</v>
      </c>
      <c r="Q248" s="12">
        <f>YEAR(InputData[[#This Row],[DATE]])</f>
        <v>2021</v>
      </c>
    </row>
    <row r="249" spans="1:17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  <c r="G249" s="9" t="s">
        <v>54</v>
      </c>
      <c r="H249" s="9" t="s">
        <v>55</v>
      </c>
      <c r="I249" s="9" t="s">
        <v>49</v>
      </c>
      <c r="J249" s="9" t="s">
        <v>110</v>
      </c>
      <c r="K249" s="9">
        <v>141</v>
      </c>
      <c r="L249" s="9">
        <v>149.46</v>
      </c>
      <c r="M249" s="12">
        <f>InputData[[#This Row],[BUYING PRIZE]]*InputData[[#This Row],[QUANTITY]]</f>
        <v>1974</v>
      </c>
      <c r="N249" s="12">
        <f>InputData[[#This Row],[SELLING PRICE]]*InputData[[#This Row],[QUANTITY]]</f>
        <v>2092.44</v>
      </c>
      <c r="O249" s="12">
        <f>DAY(InputData[[#This Row],[DATE]])</f>
        <v>8</v>
      </c>
      <c r="P249" s="12">
        <f>MONTH(InputData[[#This Row],[DATE]])</f>
        <v>12</v>
      </c>
      <c r="Q249" s="12">
        <f>YEAR(InputData[[#This Row],[DATE]])</f>
        <v>2021</v>
      </c>
    </row>
    <row r="250" spans="1:17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  <c r="G250" s="9" t="s">
        <v>56</v>
      </c>
      <c r="H250" s="9" t="s">
        <v>57</v>
      </c>
      <c r="I250" s="9" t="s">
        <v>49</v>
      </c>
      <c r="J250" s="9" t="s">
        <v>110</v>
      </c>
      <c r="K250" s="9">
        <v>144</v>
      </c>
      <c r="L250" s="9">
        <v>156.96</v>
      </c>
      <c r="M250" s="12">
        <f>InputData[[#This Row],[BUYING PRIZE]]*InputData[[#This Row],[QUANTITY]]</f>
        <v>576</v>
      </c>
      <c r="N250" s="12">
        <f>InputData[[#This Row],[SELLING PRICE]]*InputData[[#This Row],[QUANTITY]]</f>
        <v>627.84</v>
      </c>
      <c r="O250" s="12">
        <f>DAY(InputData[[#This Row],[DATE]])</f>
        <v>14</v>
      </c>
      <c r="P250" s="12">
        <f>MONTH(InputData[[#This Row],[DATE]])</f>
        <v>12</v>
      </c>
      <c r="Q250" s="12">
        <f>YEAR(InputData[[#This Row],[DATE]])</f>
        <v>2021</v>
      </c>
    </row>
    <row r="251" spans="1:17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  <c r="G251" s="9" t="s">
        <v>58</v>
      </c>
      <c r="H251" s="9" t="s">
        <v>59</v>
      </c>
      <c r="I251" s="9" t="s">
        <v>49</v>
      </c>
      <c r="J251" s="9" t="s">
        <v>111</v>
      </c>
      <c r="K251" s="9">
        <v>7</v>
      </c>
      <c r="L251" s="9">
        <v>8.33</v>
      </c>
      <c r="M251" s="12">
        <f>InputData[[#This Row],[BUYING PRIZE]]*InputData[[#This Row],[QUANTITY]]</f>
        <v>14</v>
      </c>
      <c r="N251" s="12">
        <f>InputData[[#This Row],[SELLING PRICE]]*InputData[[#This Row],[QUANTITY]]</f>
        <v>16.66</v>
      </c>
      <c r="O251" s="12">
        <f>DAY(InputData[[#This Row],[DATE]])</f>
        <v>18</v>
      </c>
      <c r="P251" s="12">
        <f>MONTH(InputData[[#This Row],[DATE]])</f>
        <v>12</v>
      </c>
      <c r="Q251" s="12">
        <f>YEAR(InputData[[#This Row],[DATE]])</f>
        <v>2021</v>
      </c>
    </row>
    <row r="252" spans="1:17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  <c r="G252" s="9" t="s">
        <v>60</v>
      </c>
      <c r="H252" s="9" t="s">
        <v>61</v>
      </c>
      <c r="I252" s="9" t="s">
        <v>62</v>
      </c>
      <c r="J252" s="9" t="s">
        <v>111</v>
      </c>
      <c r="K252" s="9">
        <v>18</v>
      </c>
      <c r="L252" s="9">
        <v>24.66</v>
      </c>
      <c r="M252" s="12">
        <f>InputData[[#This Row],[BUYING PRIZE]]*InputData[[#This Row],[QUANTITY]]</f>
        <v>144</v>
      </c>
      <c r="N252" s="12">
        <f>InputData[[#This Row],[SELLING PRICE]]*InputData[[#This Row],[QUANTITY]]</f>
        <v>197.28</v>
      </c>
      <c r="O252" s="12">
        <f>DAY(InputData[[#This Row],[DATE]])</f>
        <v>18</v>
      </c>
      <c r="P252" s="12">
        <f>MONTH(InputData[[#This Row],[DATE]])</f>
        <v>12</v>
      </c>
      <c r="Q252" s="12">
        <f>YEAR(InputData[[#This Row],[DATE]])</f>
        <v>2021</v>
      </c>
    </row>
    <row r="253" spans="1:17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  <c r="G253" s="9" t="s">
        <v>63</v>
      </c>
      <c r="H253" s="9" t="s">
        <v>64</v>
      </c>
      <c r="I253" s="9" t="s">
        <v>62</v>
      </c>
      <c r="J253" s="9" t="s">
        <v>109</v>
      </c>
      <c r="K253" s="9">
        <v>48</v>
      </c>
      <c r="L253" s="9">
        <v>57.120000000000005</v>
      </c>
      <c r="M253" s="12">
        <f>InputData[[#This Row],[BUYING PRIZE]]*InputData[[#This Row],[QUANTITY]]</f>
        <v>576</v>
      </c>
      <c r="N253" s="12">
        <f>InputData[[#This Row],[SELLING PRICE]]*InputData[[#This Row],[QUANTITY]]</f>
        <v>685.44</v>
      </c>
      <c r="O253" s="12">
        <f>DAY(InputData[[#This Row],[DATE]])</f>
        <v>19</v>
      </c>
      <c r="P253" s="12">
        <f>MONTH(InputData[[#This Row],[DATE]])</f>
        <v>12</v>
      </c>
      <c r="Q253" s="12">
        <f>YEAR(InputData[[#This Row],[DATE]])</f>
        <v>2021</v>
      </c>
    </row>
    <row r="254" spans="1:17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  <c r="G254" s="9" t="s">
        <v>65</v>
      </c>
      <c r="H254" s="9" t="s">
        <v>66</v>
      </c>
      <c r="I254" s="9" t="s">
        <v>62</v>
      </c>
      <c r="J254" s="9" t="s">
        <v>111</v>
      </c>
      <c r="K254" s="9">
        <v>37</v>
      </c>
      <c r="L254" s="9">
        <v>41.81</v>
      </c>
      <c r="M254" s="12">
        <f>InputData[[#This Row],[BUYING PRIZE]]*InputData[[#This Row],[QUANTITY]]</f>
        <v>111</v>
      </c>
      <c r="N254" s="12">
        <f>InputData[[#This Row],[SELLING PRICE]]*InputData[[#This Row],[QUANTITY]]</f>
        <v>125.43</v>
      </c>
      <c r="O254" s="12">
        <f>DAY(InputData[[#This Row],[DATE]])</f>
        <v>19</v>
      </c>
      <c r="P254" s="12">
        <f>MONTH(InputData[[#This Row],[DATE]])</f>
        <v>12</v>
      </c>
      <c r="Q254" s="12">
        <f>YEAR(InputData[[#This Row],[DATE]])</f>
        <v>2021</v>
      </c>
    </row>
    <row r="255" spans="1:17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  <c r="G255" s="9" t="s">
        <v>67</v>
      </c>
      <c r="H255" s="9" t="s">
        <v>68</v>
      </c>
      <c r="I255" s="9" t="s">
        <v>62</v>
      </c>
      <c r="J255" s="9" t="s">
        <v>109</v>
      </c>
      <c r="K255" s="9">
        <v>47</v>
      </c>
      <c r="L255" s="9">
        <v>53.11</v>
      </c>
      <c r="M255" s="12">
        <f>InputData[[#This Row],[BUYING PRIZE]]*InputData[[#This Row],[QUANTITY]]</f>
        <v>470</v>
      </c>
      <c r="N255" s="12">
        <f>InputData[[#This Row],[SELLING PRICE]]*InputData[[#This Row],[QUANTITY]]</f>
        <v>531.1</v>
      </c>
      <c r="O255" s="12">
        <f>DAY(InputData[[#This Row],[DATE]])</f>
        <v>19</v>
      </c>
      <c r="P255" s="12">
        <f>MONTH(InputData[[#This Row],[DATE]])</f>
        <v>12</v>
      </c>
      <c r="Q255" s="12">
        <f>YEAR(InputData[[#This Row],[DATE]])</f>
        <v>2021</v>
      </c>
    </row>
    <row r="256" spans="1:17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  <c r="G256" s="9" t="s">
        <v>69</v>
      </c>
      <c r="H256" s="9" t="s">
        <v>70</v>
      </c>
      <c r="I256" s="9" t="s">
        <v>62</v>
      </c>
      <c r="J256" s="9" t="s">
        <v>110</v>
      </c>
      <c r="K256" s="9">
        <v>148</v>
      </c>
      <c r="L256" s="9">
        <v>201.28</v>
      </c>
      <c r="M256" s="12">
        <f>InputData[[#This Row],[BUYING PRIZE]]*InputData[[#This Row],[QUANTITY]]</f>
        <v>2072</v>
      </c>
      <c r="N256" s="12">
        <f>InputData[[#This Row],[SELLING PRICE]]*InputData[[#This Row],[QUANTITY]]</f>
        <v>2817.92</v>
      </c>
      <c r="O256" s="12">
        <f>DAY(InputData[[#This Row],[DATE]])</f>
        <v>20</v>
      </c>
      <c r="P256" s="12">
        <f>MONTH(InputData[[#This Row],[DATE]])</f>
        <v>12</v>
      </c>
      <c r="Q256" s="12">
        <f>YEAR(InputData[[#This Row],[DATE]])</f>
        <v>2021</v>
      </c>
    </row>
    <row r="257" spans="1:17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  <c r="G257" s="9" t="s">
        <v>71</v>
      </c>
      <c r="H257" s="9" t="s">
        <v>72</v>
      </c>
      <c r="I257" s="9" t="s">
        <v>62</v>
      </c>
      <c r="J257" s="9" t="s">
        <v>9</v>
      </c>
      <c r="K257" s="9">
        <v>93</v>
      </c>
      <c r="L257" s="9">
        <v>104.16</v>
      </c>
      <c r="M257" s="12">
        <f>InputData[[#This Row],[BUYING PRIZE]]*InputData[[#This Row],[QUANTITY]]</f>
        <v>930</v>
      </c>
      <c r="N257" s="12">
        <f>InputData[[#This Row],[SELLING PRICE]]*InputData[[#This Row],[QUANTITY]]</f>
        <v>1041.5999999999999</v>
      </c>
      <c r="O257" s="12">
        <f>DAY(InputData[[#This Row],[DATE]])</f>
        <v>21</v>
      </c>
      <c r="P257" s="12">
        <f>MONTH(InputData[[#This Row],[DATE]])</f>
        <v>12</v>
      </c>
      <c r="Q257" s="12">
        <f>YEAR(InputData[[#This Row],[DATE]])</f>
        <v>2021</v>
      </c>
    </row>
    <row r="258" spans="1:17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  <c r="G258" s="9" t="s">
        <v>73</v>
      </c>
      <c r="H258" s="9" t="s">
        <v>74</v>
      </c>
      <c r="I258" s="9" t="s">
        <v>62</v>
      </c>
      <c r="J258" s="9" t="s">
        <v>9</v>
      </c>
      <c r="K258" s="9">
        <v>89</v>
      </c>
      <c r="L258" s="9">
        <v>117.48</v>
      </c>
      <c r="M258" s="12">
        <f>InputData[[#This Row],[BUYING PRIZE]]*InputData[[#This Row],[QUANTITY]]</f>
        <v>712</v>
      </c>
      <c r="N258" s="12">
        <f>InputData[[#This Row],[SELLING PRICE]]*InputData[[#This Row],[QUANTITY]]</f>
        <v>939.84</v>
      </c>
      <c r="O258" s="12">
        <f>DAY(InputData[[#This Row],[DATE]])</f>
        <v>24</v>
      </c>
      <c r="P258" s="12">
        <f>MONTH(InputData[[#This Row],[DATE]])</f>
        <v>12</v>
      </c>
      <c r="Q258" s="12">
        <f>YEAR(InputData[[#This Row],[DATE]])</f>
        <v>2021</v>
      </c>
    </row>
    <row r="259" spans="1:17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  <c r="G259" s="9" t="s">
        <v>75</v>
      </c>
      <c r="H259" s="9" t="s">
        <v>76</v>
      </c>
      <c r="I259" s="9" t="s">
        <v>62</v>
      </c>
      <c r="J259" s="9" t="s">
        <v>9</v>
      </c>
      <c r="K259" s="9">
        <v>95</v>
      </c>
      <c r="L259" s="9">
        <v>119.7</v>
      </c>
      <c r="M259" s="12">
        <f>InputData[[#This Row],[BUYING PRIZE]]*InputData[[#This Row],[QUANTITY]]</f>
        <v>760</v>
      </c>
      <c r="N259" s="12">
        <f>InputData[[#This Row],[SELLING PRICE]]*InputData[[#This Row],[QUANTITY]]</f>
        <v>957.6</v>
      </c>
      <c r="O259" s="12">
        <f>DAY(InputData[[#This Row],[DATE]])</f>
        <v>24</v>
      </c>
      <c r="P259" s="12">
        <f>MONTH(InputData[[#This Row],[DATE]])</f>
        <v>12</v>
      </c>
      <c r="Q259" s="12">
        <f>YEAR(InputData[[#This Row],[DATE]])</f>
        <v>2021</v>
      </c>
    </row>
    <row r="260" spans="1:17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  <c r="G260" s="9" t="s">
        <v>77</v>
      </c>
      <c r="H260" s="9" t="s">
        <v>78</v>
      </c>
      <c r="I260" s="9" t="s">
        <v>62</v>
      </c>
      <c r="J260" s="9" t="s">
        <v>109</v>
      </c>
      <c r="K260" s="9">
        <v>55</v>
      </c>
      <c r="L260" s="9">
        <v>58.3</v>
      </c>
      <c r="M260" s="12">
        <f>InputData[[#This Row],[BUYING PRIZE]]*InputData[[#This Row],[QUANTITY]]</f>
        <v>770</v>
      </c>
      <c r="N260" s="12">
        <f>InputData[[#This Row],[SELLING PRICE]]*InputData[[#This Row],[QUANTITY]]</f>
        <v>816.19999999999993</v>
      </c>
      <c r="O260" s="12">
        <f>DAY(InputData[[#This Row],[DATE]])</f>
        <v>26</v>
      </c>
      <c r="P260" s="12">
        <f>MONTH(InputData[[#This Row],[DATE]])</f>
        <v>12</v>
      </c>
      <c r="Q260" s="12">
        <f>YEAR(InputData[[#This Row],[DATE]])</f>
        <v>2021</v>
      </c>
    </row>
    <row r="261" spans="1:17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  <c r="G261" s="9" t="s">
        <v>79</v>
      </c>
      <c r="H261" s="9" t="s">
        <v>80</v>
      </c>
      <c r="I261" s="9" t="s">
        <v>62</v>
      </c>
      <c r="J261" s="9" t="s">
        <v>111</v>
      </c>
      <c r="K261" s="9">
        <v>5</v>
      </c>
      <c r="L261" s="9">
        <v>6.7</v>
      </c>
      <c r="M261" s="12">
        <f>InputData[[#This Row],[BUYING PRIZE]]*InputData[[#This Row],[QUANTITY]]</f>
        <v>70</v>
      </c>
      <c r="N261" s="12">
        <f>InputData[[#This Row],[SELLING PRICE]]*InputData[[#This Row],[QUANTITY]]</f>
        <v>93.8</v>
      </c>
      <c r="O261" s="12">
        <f>DAY(InputData[[#This Row],[DATE]])</f>
        <v>27</v>
      </c>
      <c r="P261" s="12">
        <f>MONTH(InputData[[#This Row],[DATE]])</f>
        <v>12</v>
      </c>
      <c r="Q261" s="12">
        <f>YEAR(InputData[[#This Row],[DATE]])</f>
        <v>2021</v>
      </c>
    </row>
    <row r="262" spans="1:17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  <c r="G262" s="9" t="s">
        <v>81</v>
      </c>
      <c r="H262" s="9" t="s">
        <v>82</v>
      </c>
      <c r="I262" s="9" t="s">
        <v>62</v>
      </c>
      <c r="J262" s="9" t="s">
        <v>9</v>
      </c>
      <c r="K262" s="9">
        <v>90</v>
      </c>
      <c r="L262" s="9">
        <v>96.3</v>
      </c>
      <c r="M262" s="12">
        <f>InputData[[#This Row],[BUYING PRIZE]]*InputData[[#This Row],[QUANTITY]]</f>
        <v>540</v>
      </c>
      <c r="N262" s="12">
        <f>InputData[[#This Row],[SELLING PRICE]]*InputData[[#This Row],[QUANTITY]]</f>
        <v>577.79999999999995</v>
      </c>
      <c r="O262" s="12">
        <f>DAY(InputData[[#This Row],[DATE]])</f>
        <v>28</v>
      </c>
      <c r="P262" s="12">
        <f>MONTH(InputData[[#This Row],[DATE]])</f>
        <v>12</v>
      </c>
      <c r="Q262" s="12">
        <f>YEAR(InputData[[#This Row],[DATE]])</f>
        <v>2021</v>
      </c>
    </row>
    <row r="263" spans="1:17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  <c r="G263" s="9" t="s">
        <v>83</v>
      </c>
      <c r="H263" s="9" t="s">
        <v>84</v>
      </c>
      <c r="I263" s="9" t="s">
        <v>85</v>
      </c>
      <c r="J263" s="9" t="s">
        <v>9</v>
      </c>
      <c r="K263" s="9">
        <v>67</v>
      </c>
      <c r="L263" s="9">
        <v>85.76</v>
      </c>
      <c r="M263" s="12">
        <f>InputData[[#This Row],[BUYING PRIZE]]*InputData[[#This Row],[QUANTITY]]</f>
        <v>871</v>
      </c>
      <c r="N263" s="12">
        <f>InputData[[#This Row],[SELLING PRICE]]*InputData[[#This Row],[QUANTITY]]</f>
        <v>1114.8800000000001</v>
      </c>
      <c r="O263" s="12">
        <f>DAY(InputData[[#This Row],[DATE]])</f>
        <v>30</v>
      </c>
      <c r="P263" s="12">
        <f>MONTH(InputData[[#This Row],[DATE]])</f>
        <v>12</v>
      </c>
      <c r="Q263" s="12">
        <f>YEAR(InputData[[#This Row],[DATE]])</f>
        <v>2021</v>
      </c>
    </row>
    <row r="264" spans="1:17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  <c r="G264" s="9" t="s">
        <v>86</v>
      </c>
      <c r="H264" s="9" t="s">
        <v>87</v>
      </c>
      <c r="I264" s="9" t="s">
        <v>85</v>
      </c>
      <c r="J264" s="9" t="s">
        <v>9</v>
      </c>
      <c r="K264" s="9">
        <v>72</v>
      </c>
      <c r="L264" s="9">
        <v>79.92</v>
      </c>
      <c r="M264" s="12">
        <f>InputData[[#This Row],[BUYING PRIZE]]*InputData[[#This Row],[QUANTITY]]</f>
        <v>72</v>
      </c>
      <c r="N264" s="12">
        <f>InputData[[#This Row],[SELLING PRICE]]*InputData[[#This Row],[QUANTITY]]</f>
        <v>79.92</v>
      </c>
      <c r="O264" s="12">
        <f>DAY(InputData[[#This Row],[DATE]])</f>
        <v>1</v>
      </c>
      <c r="P264" s="12">
        <f>MONTH(InputData[[#This Row],[DATE]])</f>
        <v>1</v>
      </c>
      <c r="Q264" s="12">
        <f>YEAR(InputData[[#This Row],[DATE]])</f>
        <v>2022</v>
      </c>
    </row>
    <row r="265" spans="1:17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  <c r="G265" s="9" t="s">
        <v>88</v>
      </c>
      <c r="H265" s="9" t="s">
        <v>89</v>
      </c>
      <c r="I265" s="9" t="s">
        <v>85</v>
      </c>
      <c r="J265" s="9" t="s">
        <v>111</v>
      </c>
      <c r="K265" s="9">
        <v>37</v>
      </c>
      <c r="L265" s="9">
        <v>42.55</v>
      </c>
      <c r="M265" s="12">
        <f>InputData[[#This Row],[BUYING PRIZE]]*InputData[[#This Row],[QUANTITY]]</f>
        <v>259</v>
      </c>
      <c r="N265" s="12">
        <f>InputData[[#This Row],[SELLING PRICE]]*InputData[[#This Row],[QUANTITY]]</f>
        <v>297.84999999999997</v>
      </c>
      <c r="O265" s="12">
        <f>DAY(InputData[[#This Row],[DATE]])</f>
        <v>2</v>
      </c>
      <c r="P265" s="12">
        <f>MONTH(InputData[[#This Row],[DATE]])</f>
        <v>1</v>
      </c>
      <c r="Q265" s="12">
        <f>YEAR(InputData[[#This Row],[DATE]])</f>
        <v>2022</v>
      </c>
    </row>
    <row r="266" spans="1:17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  <c r="G266" s="9" t="s">
        <v>90</v>
      </c>
      <c r="H266" s="9" t="s">
        <v>91</v>
      </c>
      <c r="I266" s="9" t="s">
        <v>85</v>
      </c>
      <c r="J266" s="9" t="s">
        <v>9</v>
      </c>
      <c r="K266" s="9">
        <v>90</v>
      </c>
      <c r="L266" s="9">
        <v>115.2</v>
      </c>
      <c r="M266" s="12">
        <f>InputData[[#This Row],[BUYING PRIZE]]*InputData[[#This Row],[QUANTITY]]</f>
        <v>180</v>
      </c>
      <c r="N266" s="12">
        <f>InputData[[#This Row],[SELLING PRICE]]*InputData[[#This Row],[QUANTITY]]</f>
        <v>230.4</v>
      </c>
      <c r="O266" s="12">
        <f>DAY(InputData[[#This Row],[DATE]])</f>
        <v>2</v>
      </c>
      <c r="P266" s="12">
        <f>MONTH(InputData[[#This Row],[DATE]])</f>
        <v>1</v>
      </c>
      <c r="Q266" s="12">
        <f>YEAR(InputData[[#This Row],[DATE]])</f>
        <v>2022</v>
      </c>
    </row>
    <row r="267" spans="1:17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  <c r="G267" s="9" t="s">
        <v>92</v>
      </c>
      <c r="H267" s="9" t="s">
        <v>93</v>
      </c>
      <c r="I267" s="9" t="s">
        <v>85</v>
      </c>
      <c r="J267" s="9" t="s">
        <v>110</v>
      </c>
      <c r="K267" s="9">
        <v>138</v>
      </c>
      <c r="L267" s="9">
        <v>173.88</v>
      </c>
      <c r="M267" s="12">
        <f>InputData[[#This Row],[BUYING PRIZE]]*InputData[[#This Row],[QUANTITY]]</f>
        <v>138</v>
      </c>
      <c r="N267" s="12">
        <f>InputData[[#This Row],[SELLING PRICE]]*InputData[[#This Row],[QUANTITY]]</f>
        <v>173.88</v>
      </c>
      <c r="O267" s="12">
        <f>DAY(InputData[[#This Row],[DATE]])</f>
        <v>2</v>
      </c>
      <c r="P267" s="12">
        <f>MONTH(InputData[[#This Row],[DATE]])</f>
        <v>1</v>
      </c>
      <c r="Q267" s="12">
        <f>YEAR(InputData[[#This Row],[DATE]])</f>
        <v>2022</v>
      </c>
    </row>
    <row r="268" spans="1:17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  <c r="G268" s="9" t="s">
        <v>94</v>
      </c>
      <c r="H268" s="9" t="s">
        <v>95</v>
      </c>
      <c r="I268" s="9" t="s">
        <v>85</v>
      </c>
      <c r="J268" s="9" t="s">
        <v>110</v>
      </c>
      <c r="K268" s="9">
        <v>120</v>
      </c>
      <c r="L268" s="9">
        <v>162</v>
      </c>
      <c r="M268" s="12">
        <f>InputData[[#This Row],[BUYING PRIZE]]*InputData[[#This Row],[QUANTITY]]</f>
        <v>1080</v>
      </c>
      <c r="N268" s="12">
        <f>InputData[[#This Row],[SELLING PRICE]]*InputData[[#This Row],[QUANTITY]]</f>
        <v>1458</v>
      </c>
      <c r="O268" s="12">
        <f>DAY(InputData[[#This Row],[DATE]])</f>
        <v>3</v>
      </c>
      <c r="P268" s="12">
        <f>MONTH(InputData[[#This Row],[DATE]])</f>
        <v>1</v>
      </c>
      <c r="Q268" s="12">
        <f>YEAR(InputData[[#This Row],[DATE]])</f>
        <v>2022</v>
      </c>
    </row>
    <row r="269" spans="1:17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  <c r="G269" s="9" t="s">
        <v>96</v>
      </c>
      <c r="H269" s="9" t="s">
        <v>97</v>
      </c>
      <c r="I269" s="9" t="s">
        <v>85</v>
      </c>
      <c r="J269" s="9" t="s">
        <v>9</v>
      </c>
      <c r="K269" s="9">
        <v>67</v>
      </c>
      <c r="L269" s="9">
        <v>83.08</v>
      </c>
      <c r="M269" s="12">
        <f>InputData[[#This Row],[BUYING PRIZE]]*InputData[[#This Row],[QUANTITY]]</f>
        <v>536</v>
      </c>
      <c r="N269" s="12">
        <f>InputData[[#This Row],[SELLING PRICE]]*InputData[[#This Row],[QUANTITY]]</f>
        <v>664.64</v>
      </c>
      <c r="O269" s="12">
        <f>DAY(InputData[[#This Row],[DATE]])</f>
        <v>4</v>
      </c>
      <c r="P269" s="12">
        <f>MONTH(InputData[[#This Row],[DATE]])</f>
        <v>1</v>
      </c>
      <c r="Q269" s="12">
        <f>YEAR(InputData[[#This Row],[DATE]])</f>
        <v>2022</v>
      </c>
    </row>
    <row r="270" spans="1:17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  <c r="G270" s="9" t="s">
        <v>98</v>
      </c>
      <c r="H270" s="9" t="s">
        <v>99</v>
      </c>
      <c r="I270" s="9" t="s">
        <v>85</v>
      </c>
      <c r="J270" s="9" t="s">
        <v>9</v>
      </c>
      <c r="K270" s="9">
        <v>76</v>
      </c>
      <c r="L270" s="9">
        <v>82.08</v>
      </c>
      <c r="M270" s="12">
        <f>InputData[[#This Row],[BUYING PRIZE]]*InputData[[#This Row],[QUANTITY]]</f>
        <v>76</v>
      </c>
      <c r="N270" s="12">
        <f>InputData[[#This Row],[SELLING PRICE]]*InputData[[#This Row],[QUANTITY]]</f>
        <v>82.08</v>
      </c>
      <c r="O270" s="12">
        <f>DAY(InputData[[#This Row],[DATE]])</f>
        <v>4</v>
      </c>
      <c r="P270" s="12">
        <f>MONTH(InputData[[#This Row],[DATE]])</f>
        <v>1</v>
      </c>
      <c r="Q270" s="12">
        <f>YEAR(InputData[[#This Row],[DATE]])</f>
        <v>2022</v>
      </c>
    </row>
    <row r="271" spans="1:17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  <c r="G271" s="9" t="s">
        <v>112</v>
      </c>
      <c r="H271" s="9" t="s">
        <v>113</v>
      </c>
      <c r="I271" s="9" t="s">
        <v>85</v>
      </c>
      <c r="J271" s="9" t="s">
        <v>9</v>
      </c>
      <c r="K271" s="10">
        <v>50</v>
      </c>
      <c r="L271" s="10">
        <v>62</v>
      </c>
      <c r="M271" s="12">
        <f>InputData[[#This Row],[BUYING PRIZE]]*InputData[[#This Row],[QUANTITY]]</f>
        <v>600</v>
      </c>
      <c r="N271" s="12">
        <f>InputData[[#This Row],[SELLING PRICE]]*InputData[[#This Row],[QUANTITY]]</f>
        <v>744</v>
      </c>
      <c r="O271" s="12">
        <f>DAY(InputData[[#This Row],[DATE]])</f>
        <v>9</v>
      </c>
      <c r="P271" s="12">
        <f>MONTH(InputData[[#This Row],[DATE]])</f>
        <v>1</v>
      </c>
      <c r="Q271" s="12">
        <f>YEAR(InputData[[#This Row],[DATE]])</f>
        <v>2022</v>
      </c>
    </row>
    <row r="272" spans="1:17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  <c r="G272" s="9" t="s">
        <v>6</v>
      </c>
      <c r="H272" s="9" t="s">
        <v>7</v>
      </c>
      <c r="I272" s="9" t="s">
        <v>8</v>
      </c>
      <c r="J272" s="9" t="s">
        <v>9</v>
      </c>
      <c r="K272" s="9">
        <v>98</v>
      </c>
      <c r="L272" s="9">
        <v>103.88</v>
      </c>
      <c r="M272" s="12">
        <f>InputData[[#This Row],[BUYING PRIZE]]*InputData[[#This Row],[QUANTITY]]</f>
        <v>1372</v>
      </c>
      <c r="N272" s="12">
        <f>InputData[[#This Row],[SELLING PRICE]]*InputData[[#This Row],[QUANTITY]]</f>
        <v>1454.32</v>
      </c>
      <c r="O272" s="12">
        <f>DAY(InputData[[#This Row],[DATE]])</f>
        <v>10</v>
      </c>
      <c r="P272" s="12">
        <f>MONTH(InputData[[#This Row],[DATE]])</f>
        <v>1</v>
      </c>
      <c r="Q272" s="12">
        <f>YEAR(InputData[[#This Row],[DATE]])</f>
        <v>2022</v>
      </c>
    </row>
    <row r="273" spans="1:17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  <c r="G273" s="9" t="s">
        <v>10</v>
      </c>
      <c r="H273" s="9" t="s">
        <v>11</v>
      </c>
      <c r="I273" s="9" t="s">
        <v>8</v>
      </c>
      <c r="J273" s="9" t="s">
        <v>9</v>
      </c>
      <c r="K273" s="9">
        <v>105</v>
      </c>
      <c r="L273" s="9">
        <v>142.80000000000001</v>
      </c>
      <c r="M273" s="12">
        <f>InputData[[#This Row],[BUYING PRIZE]]*InputData[[#This Row],[QUANTITY]]</f>
        <v>210</v>
      </c>
      <c r="N273" s="12">
        <f>InputData[[#This Row],[SELLING PRICE]]*InputData[[#This Row],[QUANTITY]]</f>
        <v>285.60000000000002</v>
      </c>
      <c r="O273" s="12">
        <f>DAY(InputData[[#This Row],[DATE]])</f>
        <v>11</v>
      </c>
      <c r="P273" s="12">
        <f>MONTH(InputData[[#This Row],[DATE]])</f>
        <v>1</v>
      </c>
      <c r="Q273" s="12">
        <f>YEAR(InputData[[#This Row],[DATE]])</f>
        <v>2022</v>
      </c>
    </row>
    <row r="274" spans="1:17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  <c r="G274" s="9" t="s">
        <v>12</v>
      </c>
      <c r="H274" s="9" t="s">
        <v>13</v>
      </c>
      <c r="I274" s="9" t="s">
        <v>8</v>
      </c>
      <c r="J274" s="9" t="s">
        <v>9</v>
      </c>
      <c r="K274" s="9">
        <v>71</v>
      </c>
      <c r="L274" s="9">
        <v>80.94</v>
      </c>
      <c r="M274" s="12">
        <f>InputData[[#This Row],[BUYING PRIZE]]*InputData[[#This Row],[QUANTITY]]</f>
        <v>426</v>
      </c>
      <c r="N274" s="12">
        <f>InputData[[#This Row],[SELLING PRICE]]*InputData[[#This Row],[QUANTITY]]</f>
        <v>485.64</v>
      </c>
      <c r="O274" s="12">
        <f>DAY(InputData[[#This Row],[DATE]])</f>
        <v>13</v>
      </c>
      <c r="P274" s="12">
        <f>MONTH(InputData[[#This Row],[DATE]])</f>
        <v>1</v>
      </c>
      <c r="Q274" s="12">
        <f>YEAR(InputData[[#This Row],[DATE]])</f>
        <v>2022</v>
      </c>
    </row>
    <row r="275" spans="1:17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  <c r="G275" s="9" t="s">
        <v>14</v>
      </c>
      <c r="H275" s="9" t="s">
        <v>15</v>
      </c>
      <c r="I275" s="9" t="s">
        <v>8</v>
      </c>
      <c r="J275" s="9" t="s">
        <v>109</v>
      </c>
      <c r="K275" s="9">
        <v>44</v>
      </c>
      <c r="L275" s="9">
        <v>48.84</v>
      </c>
      <c r="M275" s="12">
        <f>InputData[[#This Row],[BUYING PRIZE]]*InputData[[#This Row],[QUANTITY]]</f>
        <v>616</v>
      </c>
      <c r="N275" s="12">
        <f>InputData[[#This Row],[SELLING PRICE]]*InputData[[#This Row],[QUANTITY]]</f>
        <v>683.76</v>
      </c>
      <c r="O275" s="12">
        <f>DAY(InputData[[#This Row],[DATE]])</f>
        <v>14</v>
      </c>
      <c r="P275" s="12">
        <f>MONTH(InputData[[#This Row],[DATE]])</f>
        <v>1</v>
      </c>
      <c r="Q275" s="12">
        <f>YEAR(InputData[[#This Row],[DATE]])</f>
        <v>2022</v>
      </c>
    </row>
    <row r="276" spans="1:17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  <c r="G276" s="9" t="s">
        <v>16</v>
      </c>
      <c r="H276" s="9" t="s">
        <v>17</v>
      </c>
      <c r="I276" s="9" t="s">
        <v>8</v>
      </c>
      <c r="J276" s="9" t="s">
        <v>110</v>
      </c>
      <c r="K276" s="9">
        <v>133</v>
      </c>
      <c r="L276" s="9">
        <v>155.61000000000001</v>
      </c>
      <c r="M276" s="12">
        <f>InputData[[#This Row],[BUYING PRIZE]]*InputData[[#This Row],[QUANTITY]]</f>
        <v>1330</v>
      </c>
      <c r="N276" s="12">
        <f>InputData[[#This Row],[SELLING PRICE]]*InputData[[#This Row],[QUANTITY]]</f>
        <v>1556.1000000000001</v>
      </c>
      <c r="O276" s="12">
        <f>DAY(InputData[[#This Row],[DATE]])</f>
        <v>15</v>
      </c>
      <c r="P276" s="12">
        <f>MONTH(InputData[[#This Row],[DATE]])</f>
        <v>1</v>
      </c>
      <c r="Q276" s="12">
        <f>YEAR(InputData[[#This Row],[DATE]])</f>
        <v>2022</v>
      </c>
    </row>
    <row r="277" spans="1:17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  <c r="G277" s="9" t="s">
        <v>18</v>
      </c>
      <c r="H277" s="9" t="s">
        <v>19</v>
      </c>
      <c r="I277" s="9" t="s">
        <v>8</v>
      </c>
      <c r="J277" s="9" t="s">
        <v>9</v>
      </c>
      <c r="K277" s="9">
        <v>75</v>
      </c>
      <c r="L277" s="9">
        <v>85.5</v>
      </c>
      <c r="M277" s="12">
        <f>InputData[[#This Row],[BUYING PRIZE]]*InputData[[#This Row],[QUANTITY]]</f>
        <v>825</v>
      </c>
      <c r="N277" s="12">
        <f>InputData[[#This Row],[SELLING PRICE]]*InputData[[#This Row],[QUANTITY]]</f>
        <v>940.5</v>
      </c>
      <c r="O277" s="12">
        <f>DAY(InputData[[#This Row],[DATE]])</f>
        <v>16</v>
      </c>
      <c r="P277" s="12">
        <f>MONTH(InputData[[#This Row],[DATE]])</f>
        <v>1</v>
      </c>
      <c r="Q277" s="12">
        <f>YEAR(InputData[[#This Row],[DATE]])</f>
        <v>2022</v>
      </c>
    </row>
    <row r="278" spans="1:17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  <c r="G278" s="9" t="s">
        <v>20</v>
      </c>
      <c r="H278" s="9" t="s">
        <v>21</v>
      </c>
      <c r="I278" s="9" t="s">
        <v>8</v>
      </c>
      <c r="J278" s="9" t="s">
        <v>109</v>
      </c>
      <c r="K278" s="9">
        <v>43</v>
      </c>
      <c r="L278" s="9">
        <v>47.730000000000004</v>
      </c>
      <c r="M278" s="12">
        <f>InputData[[#This Row],[BUYING PRIZE]]*InputData[[#This Row],[QUANTITY]]</f>
        <v>172</v>
      </c>
      <c r="N278" s="12">
        <f>InputData[[#This Row],[SELLING PRICE]]*InputData[[#This Row],[QUANTITY]]</f>
        <v>190.92000000000002</v>
      </c>
      <c r="O278" s="12">
        <f>DAY(InputData[[#This Row],[DATE]])</f>
        <v>17</v>
      </c>
      <c r="P278" s="12">
        <f>MONTH(InputData[[#This Row],[DATE]])</f>
        <v>1</v>
      </c>
      <c r="Q278" s="12">
        <f>YEAR(InputData[[#This Row],[DATE]])</f>
        <v>2022</v>
      </c>
    </row>
    <row r="279" spans="1:17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  <c r="G279" s="9" t="s">
        <v>22</v>
      </c>
      <c r="H279" s="9" t="s">
        <v>23</v>
      </c>
      <c r="I279" s="9" t="s">
        <v>8</v>
      </c>
      <c r="J279" s="9" t="s">
        <v>9</v>
      </c>
      <c r="K279" s="9">
        <v>83</v>
      </c>
      <c r="L279" s="9">
        <v>94.62</v>
      </c>
      <c r="M279" s="12">
        <f>InputData[[#This Row],[BUYING PRIZE]]*InputData[[#This Row],[QUANTITY]]</f>
        <v>747</v>
      </c>
      <c r="N279" s="12">
        <f>InputData[[#This Row],[SELLING PRICE]]*InputData[[#This Row],[QUANTITY]]</f>
        <v>851.58</v>
      </c>
      <c r="O279" s="12">
        <f>DAY(InputData[[#This Row],[DATE]])</f>
        <v>18</v>
      </c>
      <c r="P279" s="12">
        <f>MONTH(InputData[[#This Row],[DATE]])</f>
        <v>1</v>
      </c>
      <c r="Q279" s="12">
        <f>YEAR(InputData[[#This Row],[DATE]])</f>
        <v>2022</v>
      </c>
    </row>
    <row r="280" spans="1:17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  <c r="G280" s="9" t="s">
        <v>24</v>
      </c>
      <c r="H280" s="9" t="s">
        <v>25</v>
      </c>
      <c r="I280" s="9" t="s">
        <v>8</v>
      </c>
      <c r="J280" s="9" t="s">
        <v>111</v>
      </c>
      <c r="K280" s="9">
        <v>6</v>
      </c>
      <c r="L280" s="9">
        <v>7.8599999999999994</v>
      </c>
      <c r="M280" s="12">
        <f>InputData[[#This Row],[BUYING PRIZE]]*InputData[[#This Row],[QUANTITY]]</f>
        <v>12</v>
      </c>
      <c r="N280" s="12">
        <f>InputData[[#This Row],[SELLING PRICE]]*InputData[[#This Row],[QUANTITY]]</f>
        <v>15.719999999999999</v>
      </c>
      <c r="O280" s="12">
        <f>DAY(InputData[[#This Row],[DATE]])</f>
        <v>20</v>
      </c>
      <c r="P280" s="12">
        <f>MONTH(InputData[[#This Row],[DATE]])</f>
        <v>1</v>
      </c>
      <c r="Q280" s="12">
        <f>YEAR(InputData[[#This Row],[DATE]])</f>
        <v>2022</v>
      </c>
    </row>
    <row r="281" spans="1:17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  <c r="G281" s="9" t="s">
        <v>26</v>
      </c>
      <c r="H281" s="9" t="s">
        <v>27</v>
      </c>
      <c r="I281" s="9" t="s">
        <v>28</v>
      </c>
      <c r="J281" s="9" t="s">
        <v>110</v>
      </c>
      <c r="K281" s="9">
        <v>148</v>
      </c>
      <c r="L281" s="9">
        <v>164.28</v>
      </c>
      <c r="M281" s="12">
        <f>InputData[[#This Row],[BUYING PRIZE]]*InputData[[#This Row],[QUANTITY]]</f>
        <v>1036</v>
      </c>
      <c r="N281" s="12">
        <f>InputData[[#This Row],[SELLING PRICE]]*InputData[[#This Row],[QUANTITY]]</f>
        <v>1149.96</v>
      </c>
      <c r="O281" s="12">
        <f>DAY(InputData[[#This Row],[DATE]])</f>
        <v>20</v>
      </c>
      <c r="P281" s="12">
        <f>MONTH(InputData[[#This Row],[DATE]])</f>
        <v>1</v>
      </c>
      <c r="Q281" s="12">
        <f>YEAR(InputData[[#This Row],[DATE]])</f>
        <v>2022</v>
      </c>
    </row>
    <row r="282" spans="1:17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  <c r="G282" s="9" t="s">
        <v>29</v>
      </c>
      <c r="H282" s="9" t="s">
        <v>30</v>
      </c>
      <c r="I282" s="9" t="s">
        <v>28</v>
      </c>
      <c r="J282" s="9" t="s">
        <v>109</v>
      </c>
      <c r="K282" s="9">
        <v>44</v>
      </c>
      <c r="L282" s="9">
        <v>48.4</v>
      </c>
      <c r="M282" s="12">
        <f>InputData[[#This Row],[BUYING PRIZE]]*InputData[[#This Row],[QUANTITY]]</f>
        <v>264</v>
      </c>
      <c r="N282" s="12">
        <f>InputData[[#This Row],[SELLING PRICE]]*InputData[[#This Row],[QUANTITY]]</f>
        <v>290.39999999999998</v>
      </c>
      <c r="O282" s="12">
        <f>DAY(InputData[[#This Row],[DATE]])</f>
        <v>22</v>
      </c>
      <c r="P282" s="12">
        <f>MONTH(InputData[[#This Row],[DATE]])</f>
        <v>1</v>
      </c>
      <c r="Q282" s="12">
        <f>YEAR(InputData[[#This Row],[DATE]])</f>
        <v>2022</v>
      </c>
    </row>
    <row r="283" spans="1:17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  <c r="G283" s="9" t="s">
        <v>31</v>
      </c>
      <c r="H283" s="9" t="s">
        <v>32</v>
      </c>
      <c r="I283" s="9" t="s">
        <v>28</v>
      </c>
      <c r="J283" s="9" t="s">
        <v>9</v>
      </c>
      <c r="K283" s="9">
        <v>73</v>
      </c>
      <c r="L283" s="9">
        <v>94.17</v>
      </c>
      <c r="M283" s="12">
        <f>InputData[[#This Row],[BUYING PRIZE]]*InputData[[#This Row],[QUANTITY]]</f>
        <v>365</v>
      </c>
      <c r="N283" s="12">
        <f>InputData[[#This Row],[SELLING PRICE]]*InputData[[#This Row],[QUANTITY]]</f>
        <v>470.85</v>
      </c>
      <c r="O283" s="12">
        <f>DAY(InputData[[#This Row],[DATE]])</f>
        <v>23</v>
      </c>
      <c r="P283" s="12">
        <f>MONTH(InputData[[#This Row],[DATE]])</f>
        <v>1</v>
      </c>
      <c r="Q283" s="12">
        <f>YEAR(InputData[[#This Row],[DATE]])</f>
        <v>2022</v>
      </c>
    </row>
    <row r="284" spans="1:17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  <c r="G284" s="9" t="s">
        <v>33</v>
      </c>
      <c r="H284" s="9" t="s">
        <v>34</v>
      </c>
      <c r="I284" s="9" t="s">
        <v>28</v>
      </c>
      <c r="J284" s="9" t="s">
        <v>9</v>
      </c>
      <c r="K284" s="9">
        <v>112</v>
      </c>
      <c r="L284" s="9">
        <v>122.08</v>
      </c>
      <c r="M284" s="12">
        <f>InputData[[#This Row],[BUYING PRIZE]]*InputData[[#This Row],[QUANTITY]]</f>
        <v>896</v>
      </c>
      <c r="N284" s="12">
        <f>InputData[[#This Row],[SELLING PRICE]]*InputData[[#This Row],[QUANTITY]]</f>
        <v>976.64</v>
      </c>
      <c r="O284" s="12">
        <f>DAY(InputData[[#This Row],[DATE]])</f>
        <v>23</v>
      </c>
      <c r="P284" s="12">
        <f>MONTH(InputData[[#This Row],[DATE]])</f>
        <v>1</v>
      </c>
      <c r="Q284" s="12">
        <f>YEAR(InputData[[#This Row],[DATE]])</f>
        <v>2022</v>
      </c>
    </row>
    <row r="285" spans="1:17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  <c r="G285" s="9" t="s">
        <v>35</v>
      </c>
      <c r="H285" s="9" t="s">
        <v>36</v>
      </c>
      <c r="I285" s="9" t="s">
        <v>28</v>
      </c>
      <c r="J285" s="9" t="s">
        <v>9</v>
      </c>
      <c r="K285" s="9">
        <v>112</v>
      </c>
      <c r="L285" s="9">
        <v>146.72</v>
      </c>
      <c r="M285" s="12">
        <f>InputData[[#This Row],[BUYING PRIZE]]*InputData[[#This Row],[QUANTITY]]</f>
        <v>1680</v>
      </c>
      <c r="N285" s="12">
        <f>InputData[[#This Row],[SELLING PRICE]]*InputData[[#This Row],[QUANTITY]]</f>
        <v>2200.8000000000002</v>
      </c>
      <c r="O285" s="12">
        <f>DAY(InputData[[#This Row],[DATE]])</f>
        <v>24</v>
      </c>
      <c r="P285" s="12">
        <f>MONTH(InputData[[#This Row],[DATE]])</f>
        <v>1</v>
      </c>
      <c r="Q285" s="12">
        <f>YEAR(InputData[[#This Row],[DATE]])</f>
        <v>2022</v>
      </c>
    </row>
    <row r="286" spans="1:17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  <c r="G286" s="9" t="s">
        <v>37</v>
      </c>
      <c r="H286" s="9" t="s">
        <v>38</v>
      </c>
      <c r="I286" s="9" t="s">
        <v>28</v>
      </c>
      <c r="J286" s="9" t="s">
        <v>111</v>
      </c>
      <c r="K286" s="9">
        <v>12</v>
      </c>
      <c r="L286" s="9">
        <v>15.719999999999999</v>
      </c>
      <c r="M286" s="12">
        <f>InputData[[#This Row],[BUYING PRIZE]]*InputData[[#This Row],[QUANTITY]]</f>
        <v>168</v>
      </c>
      <c r="N286" s="12">
        <f>InputData[[#This Row],[SELLING PRICE]]*InputData[[#This Row],[QUANTITY]]</f>
        <v>220.07999999999998</v>
      </c>
      <c r="O286" s="12">
        <f>DAY(InputData[[#This Row],[DATE]])</f>
        <v>25</v>
      </c>
      <c r="P286" s="12">
        <f>MONTH(InputData[[#This Row],[DATE]])</f>
        <v>1</v>
      </c>
      <c r="Q286" s="12">
        <f>YEAR(InputData[[#This Row],[DATE]])</f>
        <v>2022</v>
      </c>
    </row>
    <row r="287" spans="1:17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  <c r="G287" s="9" t="s">
        <v>39</v>
      </c>
      <c r="H287" s="9" t="s">
        <v>40</v>
      </c>
      <c r="I287" s="9" t="s">
        <v>28</v>
      </c>
      <c r="J287" s="9" t="s">
        <v>111</v>
      </c>
      <c r="K287" s="9">
        <v>13</v>
      </c>
      <c r="L287" s="9">
        <v>16.64</v>
      </c>
      <c r="M287" s="12">
        <f>InputData[[#This Row],[BUYING PRIZE]]*InputData[[#This Row],[QUANTITY]]</f>
        <v>143</v>
      </c>
      <c r="N287" s="12">
        <f>InputData[[#This Row],[SELLING PRICE]]*InputData[[#This Row],[QUANTITY]]</f>
        <v>183.04000000000002</v>
      </c>
      <c r="O287" s="12">
        <f>DAY(InputData[[#This Row],[DATE]])</f>
        <v>28</v>
      </c>
      <c r="P287" s="12">
        <f>MONTH(InputData[[#This Row],[DATE]])</f>
        <v>1</v>
      </c>
      <c r="Q287" s="12">
        <f>YEAR(InputData[[#This Row],[DATE]])</f>
        <v>2022</v>
      </c>
    </row>
    <row r="288" spans="1:17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  <c r="G288" s="9" t="s">
        <v>41</v>
      </c>
      <c r="H288" s="9" t="s">
        <v>42</v>
      </c>
      <c r="I288" s="9" t="s">
        <v>28</v>
      </c>
      <c r="J288" s="9" t="s">
        <v>110</v>
      </c>
      <c r="K288" s="9">
        <v>134</v>
      </c>
      <c r="L288" s="9">
        <v>156.78</v>
      </c>
      <c r="M288" s="12">
        <f>InputData[[#This Row],[BUYING PRIZE]]*InputData[[#This Row],[QUANTITY]]</f>
        <v>804</v>
      </c>
      <c r="N288" s="12">
        <f>InputData[[#This Row],[SELLING PRICE]]*InputData[[#This Row],[QUANTITY]]</f>
        <v>940.68000000000006</v>
      </c>
      <c r="O288" s="12">
        <f>DAY(InputData[[#This Row],[DATE]])</f>
        <v>31</v>
      </c>
      <c r="P288" s="12">
        <f>MONTH(InputData[[#This Row],[DATE]])</f>
        <v>1</v>
      </c>
      <c r="Q288" s="12">
        <f>YEAR(InputData[[#This Row],[DATE]])</f>
        <v>2022</v>
      </c>
    </row>
    <row r="289" spans="1:17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  <c r="G289" s="9" t="s">
        <v>43</v>
      </c>
      <c r="H289" s="9" t="s">
        <v>44</v>
      </c>
      <c r="I289" s="9" t="s">
        <v>28</v>
      </c>
      <c r="J289" s="9" t="s">
        <v>111</v>
      </c>
      <c r="K289" s="9">
        <v>37</v>
      </c>
      <c r="L289" s="9">
        <v>49.21</v>
      </c>
      <c r="M289" s="12">
        <f>InputData[[#This Row],[BUYING PRIZE]]*InputData[[#This Row],[QUANTITY]]</f>
        <v>333</v>
      </c>
      <c r="N289" s="12">
        <f>InputData[[#This Row],[SELLING PRICE]]*InputData[[#This Row],[QUANTITY]]</f>
        <v>442.89</v>
      </c>
      <c r="O289" s="12">
        <f>DAY(InputData[[#This Row],[DATE]])</f>
        <v>31</v>
      </c>
      <c r="P289" s="12">
        <f>MONTH(InputData[[#This Row],[DATE]])</f>
        <v>1</v>
      </c>
      <c r="Q289" s="12">
        <f>YEAR(InputData[[#This Row],[DATE]])</f>
        <v>2022</v>
      </c>
    </row>
    <row r="290" spans="1:17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  <c r="G290" s="9" t="s">
        <v>45</v>
      </c>
      <c r="H290" s="9" t="s">
        <v>46</v>
      </c>
      <c r="I290" s="9" t="s">
        <v>28</v>
      </c>
      <c r="J290" s="9" t="s">
        <v>110</v>
      </c>
      <c r="K290" s="9">
        <v>150</v>
      </c>
      <c r="L290" s="9">
        <v>210</v>
      </c>
      <c r="M290" s="12">
        <f>InputData[[#This Row],[BUYING PRIZE]]*InputData[[#This Row],[QUANTITY]]</f>
        <v>1350</v>
      </c>
      <c r="N290" s="12">
        <f>InputData[[#This Row],[SELLING PRICE]]*InputData[[#This Row],[QUANTITY]]</f>
        <v>1890</v>
      </c>
      <c r="O290" s="12">
        <f>DAY(InputData[[#This Row],[DATE]])</f>
        <v>1</v>
      </c>
      <c r="P290" s="12">
        <f>MONTH(InputData[[#This Row],[DATE]])</f>
        <v>2</v>
      </c>
      <c r="Q290" s="12">
        <f>YEAR(InputData[[#This Row],[DATE]])</f>
        <v>2022</v>
      </c>
    </row>
    <row r="291" spans="1:17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  <c r="G291" s="9" t="s">
        <v>47</v>
      </c>
      <c r="H291" s="9" t="s">
        <v>48</v>
      </c>
      <c r="I291" s="9" t="s">
        <v>49</v>
      </c>
      <c r="J291" s="9" t="s">
        <v>109</v>
      </c>
      <c r="K291" s="9">
        <v>61</v>
      </c>
      <c r="L291" s="9">
        <v>76.25</v>
      </c>
      <c r="M291" s="12">
        <f>InputData[[#This Row],[BUYING PRIZE]]*InputData[[#This Row],[QUANTITY]]</f>
        <v>488</v>
      </c>
      <c r="N291" s="12">
        <f>InputData[[#This Row],[SELLING PRICE]]*InputData[[#This Row],[QUANTITY]]</f>
        <v>610</v>
      </c>
      <c r="O291" s="12">
        <f>DAY(InputData[[#This Row],[DATE]])</f>
        <v>3</v>
      </c>
      <c r="P291" s="12">
        <f>MONTH(InputData[[#This Row],[DATE]])</f>
        <v>2</v>
      </c>
      <c r="Q291" s="12">
        <f>YEAR(InputData[[#This Row],[DATE]])</f>
        <v>2022</v>
      </c>
    </row>
    <row r="292" spans="1:17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  <c r="G292" s="9" t="s">
        <v>50</v>
      </c>
      <c r="H292" s="9" t="s">
        <v>51</v>
      </c>
      <c r="I292" s="9" t="s">
        <v>49</v>
      </c>
      <c r="J292" s="9" t="s">
        <v>110</v>
      </c>
      <c r="K292" s="9">
        <v>126</v>
      </c>
      <c r="L292" s="9">
        <v>162.54</v>
      </c>
      <c r="M292" s="12">
        <f>InputData[[#This Row],[BUYING PRIZE]]*InputData[[#This Row],[QUANTITY]]</f>
        <v>756</v>
      </c>
      <c r="N292" s="12">
        <f>InputData[[#This Row],[SELLING PRICE]]*InputData[[#This Row],[QUANTITY]]</f>
        <v>975.24</v>
      </c>
      <c r="O292" s="12">
        <f>DAY(InputData[[#This Row],[DATE]])</f>
        <v>5</v>
      </c>
      <c r="P292" s="12">
        <f>MONTH(InputData[[#This Row],[DATE]])</f>
        <v>2</v>
      </c>
      <c r="Q292" s="12">
        <f>YEAR(InputData[[#This Row],[DATE]])</f>
        <v>2022</v>
      </c>
    </row>
    <row r="293" spans="1:17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  <c r="G293" s="9" t="s">
        <v>52</v>
      </c>
      <c r="H293" s="9" t="s">
        <v>53</v>
      </c>
      <c r="I293" s="9" t="s">
        <v>49</v>
      </c>
      <c r="J293" s="9" t="s">
        <v>110</v>
      </c>
      <c r="K293" s="9">
        <v>121</v>
      </c>
      <c r="L293" s="9">
        <v>141.57</v>
      </c>
      <c r="M293" s="12">
        <f>InputData[[#This Row],[BUYING PRIZE]]*InputData[[#This Row],[QUANTITY]]</f>
        <v>726</v>
      </c>
      <c r="N293" s="12">
        <f>InputData[[#This Row],[SELLING PRICE]]*InputData[[#This Row],[QUANTITY]]</f>
        <v>849.42</v>
      </c>
      <c r="O293" s="12">
        <f>DAY(InputData[[#This Row],[DATE]])</f>
        <v>6</v>
      </c>
      <c r="P293" s="12">
        <f>MONTH(InputData[[#This Row],[DATE]])</f>
        <v>2</v>
      </c>
      <c r="Q293" s="12">
        <f>YEAR(InputData[[#This Row],[DATE]])</f>
        <v>2022</v>
      </c>
    </row>
    <row r="294" spans="1:17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  <c r="G294" s="9" t="s">
        <v>54</v>
      </c>
      <c r="H294" s="9" t="s">
        <v>55</v>
      </c>
      <c r="I294" s="9" t="s">
        <v>49</v>
      </c>
      <c r="J294" s="9" t="s">
        <v>110</v>
      </c>
      <c r="K294" s="9">
        <v>141</v>
      </c>
      <c r="L294" s="9">
        <v>149.46</v>
      </c>
      <c r="M294" s="12">
        <f>InputData[[#This Row],[BUYING PRIZE]]*InputData[[#This Row],[QUANTITY]]</f>
        <v>1551</v>
      </c>
      <c r="N294" s="12">
        <f>InputData[[#This Row],[SELLING PRICE]]*InputData[[#This Row],[QUANTITY]]</f>
        <v>1644.0600000000002</v>
      </c>
      <c r="O294" s="12">
        <f>DAY(InputData[[#This Row],[DATE]])</f>
        <v>8</v>
      </c>
      <c r="P294" s="12">
        <f>MONTH(InputData[[#This Row],[DATE]])</f>
        <v>2</v>
      </c>
      <c r="Q294" s="12">
        <f>YEAR(InputData[[#This Row],[DATE]])</f>
        <v>2022</v>
      </c>
    </row>
    <row r="295" spans="1:17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  <c r="G295" s="9" t="s">
        <v>56</v>
      </c>
      <c r="H295" s="9" t="s">
        <v>57</v>
      </c>
      <c r="I295" s="9" t="s">
        <v>49</v>
      </c>
      <c r="J295" s="9" t="s">
        <v>110</v>
      </c>
      <c r="K295" s="9">
        <v>144</v>
      </c>
      <c r="L295" s="9">
        <v>156.96</v>
      </c>
      <c r="M295" s="12">
        <f>InputData[[#This Row],[BUYING PRIZE]]*InputData[[#This Row],[QUANTITY]]</f>
        <v>432</v>
      </c>
      <c r="N295" s="12">
        <f>InputData[[#This Row],[SELLING PRICE]]*InputData[[#This Row],[QUANTITY]]</f>
        <v>470.88</v>
      </c>
      <c r="O295" s="12">
        <f>DAY(InputData[[#This Row],[DATE]])</f>
        <v>8</v>
      </c>
      <c r="P295" s="12">
        <f>MONTH(InputData[[#This Row],[DATE]])</f>
        <v>2</v>
      </c>
      <c r="Q295" s="12">
        <f>YEAR(InputData[[#This Row],[DATE]])</f>
        <v>2022</v>
      </c>
    </row>
    <row r="296" spans="1:17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  <c r="G296" s="9" t="s">
        <v>58</v>
      </c>
      <c r="H296" s="9" t="s">
        <v>59</v>
      </c>
      <c r="I296" s="9" t="s">
        <v>49</v>
      </c>
      <c r="J296" s="9" t="s">
        <v>111</v>
      </c>
      <c r="K296" s="9">
        <v>7</v>
      </c>
      <c r="L296" s="9">
        <v>8.33</v>
      </c>
      <c r="M296" s="12">
        <f>InputData[[#This Row],[BUYING PRIZE]]*InputData[[#This Row],[QUANTITY]]</f>
        <v>98</v>
      </c>
      <c r="N296" s="12">
        <f>InputData[[#This Row],[SELLING PRICE]]*InputData[[#This Row],[QUANTITY]]</f>
        <v>116.62</v>
      </c>
      <c r="O296" s="12">
        <f>DAY(InputData[[#This Row],[DATE]])</f>
        <v>9</v>
      </c>
      <c r="P296" s="12">
        <f>MONTH(InputData[[#This Row],[DATE]])</f>
        <v>2</v>
      </c>
      <c r="Q296" s="12">
        <f>YEAR(InputData[[#This Row],[DATE]])</f>
        <v>2022</v>
      </c>
    </row>
    <row r="297" spans="1:17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  <c r="G297" s="9" t="s">
        <v>60</v>
      </c>
      <c r="H297" s="9" t="s">
        <v>61</v>
      </c>
      <c r="I297" s="9" t="s">
        <v>62</v>
      </c>
      <c r="J297" s="9" t="s">
        <v>111</v>
      </c>
      <c r="K297" s="9">
        <v>18</v>
      </c>
      <c r="L297" s="9">
        <v>24.66</v>
      </c>
      <c r="M297" s="12">
        <f>InputData[[#This Row],[BUYING PRIZE]]*InputData[[#This Row],[QUANTITY]]</f>
        <v>234</v>
      </c>
      <c r="N297" s="12">
        <f>InputData[[#This Row],[SELLING PRICE]]*InputData[[#This Row],[QUANTITY]]</f>
        <v>320.58</v>
      </c>
      <c r="O297" s="12">
        <f>DAY(InputData[[#This Row],[DATE]])</f>
        <v>12</v>
      </c>
      <c r="P297" s="12">
        <f>MONTH(InputData[[#This Row],[DATE]])</f>
        <v>2</v>
      </c>
      <c r="Q297" s="12">
        <f>YEAR(InputData[[#This Row],[DATE]])</f>
        <v>2022</v>
      </c>
    </row>
    <row r="298" spans="1:17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  <c r="G298" s="9" t="s">
        <v>63</v>
      </c>
      <c r="H298" s="9" t="s">
        <v>64</v>
      </c>
      <c r="I298" s="9" t="s">
        <v>62</v>
      </c>
      <c r="J298" s="9" t="s">
        <v>109</v>
      </c>
      <c r="K298" s="9">
        <v>48</v>
      </c>
      <c r="L298" s="9">
        <v>57.120000000000005</v>
      </c>
      <c r="M298" s="12">
        <f>InputData[[#This Row],[BUYING PRIZE]]*InputData[[#This Row],[QUANTITY]]</f>
        <v>384</v>
      </c>
      <c r="N298" s="12">
        <f>InputData[[#This Row],[SELLING PRICE]]*InputData[[#This Row],[QUANTITY]]</f>
        <v>456.96000000000004</v>
      </c>
      <c r="O298" s="12">
        <f>DAY(InputData[[#This Row],[DATE]])</f>
        <v>14</v>
      </c>
      <c r="P298" s="12">
        <f>MONTH(InputData[[#This Row],[DATE]])</f>
        <v>2</v>
      </c>
      <c r="Q298" s="12">
        <f>YEAR(InputData[[#This Row],[DATE]])</f>
        <v>2022</v>
      </c>
    </row>
    <row r="299" spans="1:17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  <c r="G299" s="9" t="s">
        <v>65</v>
      </c>
      <c r="H299" s="9" t="s">
        <v>66</v>
      </c>
      <c r="I299" s="9" t="s">
        <v>62</v>
      </c>
      <c r="J299" s="9" t="s">
        <v>111</v>
      </c>
      <c r="K299" s="9">
        <v>37</v>
      </c>
      <c r="L299" s="9">
        <v>41.81</v>
      </c>
      <c r="M299" s="12">
        <f>InputData[[#This Row],[BUYING PRIZE]]*InputData[[#This Row],[QUANTITY]]</f>
        <v>111</v>
      </c>
      <c r="N299" s="12">
        <f>InputData[[#This Row],[SELLING PRICE]]*InputData[[#This Row],[QUANTITY]]</f>
        <v>125.43</v>
      </c>
      <c r="O299" s="12">
        <f>DAY(InputData[[#This Row],[DATE]])</f>
        <v>14</v>
      </c>
      <c r="P299" s="12">
        <f>MONTH(InputData[[#This Row],[DATE]])</f>
        <v>2</v>
      </c>
      <c r="Q299" s="12">
        <f>YEAR(InputData[[#This Row],[DATE]])</f>
        <v>2022</v>
      </c>
    </row>
    <row r="300" spans="1:17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  <c r="G300" s="9" t="s">
        <v>67</v>
      </c>
      <c r="H300" s="9" t="s">
        <v>68</v>
      </c>
      <c r="I300" s="9" t="s">
        <v>62</v>
      </c>
      <c r="J300" s="9" t="s">
        <v>109</v>
      </c>
      <c r="K300" s="9">
        <v>47</v>
      </c>
      <c r="L300" s="9">
        <v>53.11</v>
      </c>
      <c r="M300" s="12">
        <f>InputData[[#This Row],[BUYING PRIZE]]*InputData[[#This Row],[QUANTITY]]</f>
        <v>47</v>
      </c>
      <c r="N300" s="12">
        <f>InputData[[#This Row],[SELLING PRICE]]*InputData[[#This Row],[QUANTITY]]</f>
        <v>53.11</v>
      </c>
      <c r="O300" s="12">
        <f>DAY(InputData[[#This Row],[DATE]])</f>
        <v>16</v>
      </c>
      <c r="P300" s="12">
        <f>MONTH(InputData[[#This Row],[DATE]])</f>
        <v>2</v>
      </c>
      <c r="Q300" s="12">
        <f>YEAR(InputData[[#This Row],[DATE]])</f>
        <v>2022</v>
      </c>
    </row>
    <row r="301" spans="1:17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  <c r="G301" s="9" t="s">
        <v>69</v>
      </c>
      <c r="H301" s="9" t="s">
        <v>70</v>
      </c>
      <c r="I301" s="9" t="s">
        <v>62</v>
      </c>
      <c r="J301" s="9" t="s">
        <v>110</v>
      </c>
      <c r="K301" s="9">
        <v>148</v>
      </c>
      <c r="L301" s="9">
        <v>201.28</v>
      </c>
      <c r="M301" s="12">
        <f>InputData[[#This Row],[BUYING PRIZE]]*InputData[[#This Row],[QUANTITY]]</f>
        <v>1924</v>
      </c>
      <c r="N301" s="12">
        <f>InputData[[#This Row],[SELLING PRICE]]*InputData[[#This Row],[QUANTITY]]</f>
        <v>2616.64</v>
      </c>
      <c r="O301" s="12">
        <f>DAY(InputData[[#This Row],[DATE]])</f>
        <v>19</v>
      </c>
      <c r="P301" s="12">
        <f>MONTH(InputData[[#This Row],[DATE]])</f>
        <v>2</v>
      </c>
      <c r="Q301" s="12">
        <f>YEAR(InputData[[#This Row],[DATE]])</f>
        <v>2022</v>
      </c>
    </row>
    <row r="302" spans="1:17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  <c r="G302" s="9" t="s">
        <v>71</v>
      </c>
      <c r="H302" s="9" t="s">
        <v>72</v>
      </c>
      <c r="I302" s="9" t="s">
        <v>62</v>
      </c>
      <c r="J302" s="9" t="s">
        <v>9</v>
      </c>
      <c r="K302" s="9">
        <v>93</v>
      </c>
      <c r="L302" s="9">
        <v>104.16</v>
      </c>
      <c r="M302" s="12">
        <f>InputData[[#This Row],[BUYING PRIZE]]*InputData[[#This Row],[QUANTITY]]</f>
        <v>558</v>
      </c>
      <c r="N302" s="12">
        <f>InputData[[#This Row],[SELLING PRICE]]*InputData[[#This Row],[QUANTITY]]</f>
        <v>624.96</v>
      </c>
      <c r="O302" s="12">
        <f>DAY(InputData[[#This Row],[DATE]])</f>
        <v>20</v>
      </c>
      <c r="P302" s="12">
        <f>MONTH(InputData[[#This Row],[DATE]])</f>
        <v>2</v>
      </c>
      <c r="Q302" s="12">
        <f>YEAR(InputData[[#This Row],[DATE]])</f>
        <v>2022</v>
      </c>
    </row>
    <row r="303" spans="1:17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  <c r="G303" s="9" t="s">
        <v>73</v>
      </c>
      <c r="H303" s="9" t="s">
        <v>74</v>
      </c>
      <c r="I303" s="9" t="s">
        <v>62</v>
      </c>
      <c r="J303" s="9" t="s">
        <v>9</v>
      </c>
      <c r="K303" s="9">
        <v>89</v>
      </c>
      <c r="L303" s="9">
        <v>117.48</v>
      </c>
      <c r="M303" s="12">
        <f>InputData[[#This Row],[BUYING PRIZE]]*InputData[[#This Row],[QUANTITY]]</f>
        <v>534</v>
      </c>
      <c r="N303" s="12">
        <f>InputData[[#This Row],[SELLING PRICE]]*InputData[[#This Row],[QUANTITY]]</f>
        <v>704.88</v>
      </c>
      <c r="O303" s="12">
        <f>DAY(InputData[[#This Row],[DATE]])</f>
        <v>23</v>
      </c>
      <c r="P303" s="12">
        <f>MONTH(InputData[[#This Row],[DATE]])</f>
        <v>2</v>
      </c>
      <c r="Q303" s="12">
        <f>YEAR(InputData[[#This Row],[DATE]])</f>
        <v>2022</v>
      </c>
    </row>
    <row r="304" spans="1:17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  <c r="G304" s="9" t="s">
        <v>75</v>
      </c>
      <c r="H304" s="9" t="s">
        <v>76</v>
      </c>
      <c r="I304" s="9" t="s">
        <v>62</v>
      </c>
      <c r="J304" s="9" t="s">
        <v>9</v>
      </c>
      <c r="K304" s="9">
        <v>95</v>
      </c>
      <c r="L304" s="9">
        <v>119.7</v>
      </c>
      <c r="M304" s="12">
        <f>InputData[[#This Row],[BUYING PRIZE]]*InputData[[#This Row],[QUANTITY]]</f>
        <v>1425</v>
      </c>
      <c r="N304" s="12">
        <f>InputData[[#This Row],[SELLING PRICE]]*InputData[[#This Row],[QUANTITY]]</f>
        <v>1795.5</v>
      </c>
      <c r="O304" s="12">
        <f>DAY(InputData[[#This Row],[DATE]])</f>
        <v>23</v>
      </c>
      <c r="P304" s="12">
        <f>MONTH(InputData[[#This Row],[DATE]])</f>
        <v>2</v>
      </c>
      <c r="Q304" s="12">
        <f>YEAR(InputData[[#This Row],[DATE]])</f>
        <v>2022</v>
      </c>
    </row>
    <row r="305" spans="1:17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  <c r="G305" s="9" t="s">
        <v>77</v>
      </c>
      <c r="H305" s="9" t="s">
        <v>78</v>
      </c>
      <c r="I305" s="9" t="s">
        <v>62</v>
      </c>
      <c r="J305" s="9" t="s">
        <v>109</v>
      </c>
      <c r="K305" s="9">
        <v>55</v>
      </c>
      <c r="L305" s="9">
        <v>58.3</v>
      </c>
      <c r="M305" s="12">
        <f>InputData[[#This Row],[BUYING PRIZE]]*InputData[[#This Row],[QUANTITY]]</f>
        <v>440</v>
      </c>
      <c r="N305" s="12">
        <f>InputData[[#This Row],[SELLING PRICE]]*InputData[[#This Row],[QUANTITY]]</f>
        <v>466.4</v>
      </c>
      <c r="O305" s="12">
        <f>DAY(InputData[[#This Row],[DATE]])</f>
        <v>23</v>
      </c>
      <c r="P305" s="12">
        <f>MONTH(InputData[[#This Row],[DATE]])</f>
        <v>2</v>
      </c>
      <c r="Q305" s="12">
        <f>YEAR(InputData[[#This Row],[DATE]])</f>
        <v>2022</v>
      </c>
    </row>
    <row r="306" spans="1:17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  <c r="G306" s="9" t="s">
        <v>79</v>
      </c>
      <c r="H306" s="9" t="s">
        <v>80</v>
      </c>
      <c r="I306" s="9" t="s">
        <v>62</v>
      </c>
      <c r="J306" s="9" t="s">
        <v>111</v>
      </c>
      <c r="K306" s="9">
        <v>5</v>
      </c>
      <c r="L306" s="9">
        <v>6.7</v>
      </c>
      <c r="M306" s="12">
        <f>InputData[[#This Row],[BUYING PRIZE]]*InputData[[#This Row],[QUANTITY]]</f>
        <v>35</v>
      </c>
      <c r="N306" s="12">
        <f>InputData[[#This Row],[SELLING PRICE]]*InputData[[#This Row],[QUANTITY]]</f>
        <v>46.9</v>
      </c>
      <c r="O306" s="12">
        <f>DAY(InputData[[#This Row],[DATE]])</f>
        <v>27</v>
      </c>
      <c r="P306" s="12">
        <f>MONTH(InputData[[#This Row],[DATE]])</f>
        <v>2</v>
      </c>
      <c r="Q306" s="12">
        <f>YEAR(InputData[[#This Row],[DATE]])</f>
        <v>2022</v>
      </c>
    </row>
    <row r="307" spans="1:17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  <c r="G307" s="9" t="s">
        <v>81</v>
      </c>
      <c r="H307" s="9" t="s">
        <v>82</v>
      </c>
      <c r="I307" s="9" t="s">
        <v>62</v>
      </c>
      <c r="J307" s="9" t="s">
        <v>9</v>
      </c>
      <c r="K307" s="9">
        <v>90</v>
      </c>
      <c r="L307" s="9">
        <v>96.3</v>
      </c>
      <c r="M307" s="12">
        <f>InputData[[#This Row],[BUYING PRIZE]]*InputData[[#This Row],[QUANTITY]]</f>
        <v>1350</v>
      </c>
      <c r="N307" s="12">
        <f>InputData[[#This Row],[SELLING PRICE]]*InputData[[#This Row],[QUANTITY]]</f>
        <v>1444.5</v>
      </c>
      <c r="O307" s="12">
        <f>DAY(InputData[[#This Row],[DATE]])</f>
        <v>27</v>
      </c>
      <c r="P307" s="12">
        <f>MONTH(InputData[[#This Row],[DATE]])</f>
        <v>2</v>
      </c>
      <c r="Q307" s="12">
        <f>YEAR(InputData[[#This Row],[DATE]])</f>
        <v>2022</v>
      </c>
    </row>
    <row r="308" spans="1:17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  <c r="G308" s="9" t="s">
        <v>83</v>
      </c>
      <c r="H308" s="9" t="s">
        <v>84</v>
      </c>
      <c r="I308" s="9" t="s">
        <v>85</v>
      </c>
      <c r="J308" s="9" t="s">
        <v>9</v>
      </c>
      <c r="K308" s="9">
        <v>67</v>
      </c>
      <c r="L308" s="9">
        <v>85.76</v>
      </c>
      <c r="M308" s="12">
        <f>InputData[[#This Row],[BUYING PRIZE]]*InputData[[#This Row],[QUANTITY]]</f>
        <v>1005</v>
      </c>
      <c r="N308" s="12">
        <f>InputData[[#This Row],[SELLING PRICE]]*InputData[[#This Row],[QUANTITY]]</f>
        <v>1286.4000000000001</v>
      </c>
      <c r="O308" s="12">
        <f>DAY(InputData[[#This Row],[DATE]])</f>
        <v>28</v>
      </c>
      <c r="P308" s="12">
        <f>MONTH(InputData[[#This Row],[DATE]])</f>
        <v>2</v>
      </c>
      <c r="Q308" s="12">
        <f>YEAR(InputData[[#This Row],[DATE]])</f>
        <v>2022</v>
      </c>
    </row>
    <row r="309" spans="1:17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  <c r="G309" s="9" t="s">
        <v>86</v>
      </c>
      <c r="H309" s="9" t="s">
        <v>87</v>
      </c>
      <c r="I309" s="9" t="s">
        <v>85</v>
      </c>
      <c r="J309" s="9" t="s">
        <v>9</v>
      </c>
      <c r="K309" s="9">
        <v>72</v>
      </c>
      <c r="L309" s="9">
        <v>79.92</v>
      </c>
      <c r="M309" s="12">
        <f>InputData[[#This Row],[BUYING PRIZE]]*InputData[[#This Row],[QUANTITY]]</f>
        <v>936</v>
      </c>
      <c r="N309" s="12">
        <f>InputData[[#This Row],[SELLING PRICE]]*InputData[[#This Row],[QUANTITY]]</f>
        <v>1038.96</v>
      </c>
      <c r="O309" s="12">
        <f>DAY(InputData[[#This Row],[DATE]])</f>
        <v>4</v>
      </c>
      <c r="P309" s="12">
        <f>MONTH(InputData[[#This Row],[DATE]])</f>
        <v>3</v>
      </c>
      <c r="Q309" s="12">
        <f>YEAR(InputData[[#This Row],[DATE]])</f>
        <v>2022</v>
      </c>
    </row>
    <row r="310" spans="1:17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  <c r="G310" s="9" t="s">
        <v>88</v>
      </c>
      <c r="H310" s="9" t="s">
        <v>89</v>
      </c>
      <c r="I310" s="9" t="s">
        <v>85</v>
      </c>
      <c r="J310" s="9" t="s">
        <v>111</v>
      </c>
      <c r="K310" s="9">
        <v>37</v>
      </c>
      <c r="L310" s="9">
        <v>42.55</v>
      </c>
      <c r="M310" s="12">
        <f>InputData[[#This Row],[BUYING PRIZE]]*InputData[[#This Row],[QUANTITY]]</f>
        <v>74</v>
      </c>
      <c r="N310" s="12">
        <f>InputData[[#This Row],[SELLING PRICE]]*InputData[[#This Row],[QUANTITY]]</f>
        <v>85.1</v>
      </c>
      <c r="O310" s="12">
        <f>DAY(InputData[[#This Row],[DATE]])</f>
        <v>6</v>
      </c>
      <c r="P310" s="12">
        <f>MONTH(InputData[[#This Row],[DATE]])</f>
        <v>3</v>
      </c>
      <c r="Q310" s="12">
        <f>YEAR(InputData[[#This Row],[DATE]])</f>
        <v>2022</v>
      </c>
    </row>
    <row r="311" spans="1:17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  <c r="G311" s="9" t="s">
        <v>90</v>
      </c>
      <c r="H311" s="9" t="s">
        <v>91</v>
      </c>
      <c r="I311" s="9" t="s">
        <v>85</v>
      </c>
      <c r="J311" s="9" t="s">
        <v>9</v>
      </c>
      <c r="K311" s="9">
        <v>90</v>
      </c>
      <c r="L311" s="9">
        <v>115.2</v>
      </c>
      <c r="M311" s="12">
        <f>InputData[[#This Row],[BUYING PRIZE]]*InputData[[#This Row],[QUANTITY]]</f>
        <v>90</v>
      </c>
      <c r="N311" s="12">
        <f>InputData[[#This Row],[SELLING PRICE]]*InputData[[#This Row],[QUANTITY]]</f>
        <v>115.2</v>
      </c>
      <c r="O311" s="12">
        <f>DAY(InputData[[#This Row],[DATE]])</f>
        <v>7</v>
      </c>
      <c r="P311" s="12">
        <f>MONTH(InputData[[#This Row],[DATE]])</f>
        <v>3</v>
      </c>
      <c r="Q311" s="12">
        <f>YEAR(InputData[[#This Row],[DATE]])</f>
        <v>2022</v>
      </c>
    </row>
    <row r="312" spans="1:17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  <c r="G312" s="9" t="s">
        <v>92</v>
      </c>
      <c r="H312" s="9" t="s">
        <v>93</v>
      </c>
      <c r="I312" s="9" t="s">
        <v>85</v>
      </c>
      <c r="J312" s="9" t="s">
        <v>110</v>
      </c>
      <c r="K312" s="9">
        <v>138</v>
      </c>
      <c r="L312" s="9">
        <v>173.88</v>
      </c>
      <c r="M312" s="12">
        <f>InputData[[#This Row],[BUYING PRIZE]]*InputData[[#This Row],[QUANTITY]]</f>
        <v>828</v>
      </c>
      <c r="N312" s="12">
        <f>InputData[[#This Row],[SELLING PRICE]]*InputData[[#This Row],[QUANTITY]]</f>
        <v>1043.28</v>
      </c>
      <c r="O312" s="12">
        <f>DAY(InputData[[#This Row],[DATE]])</f>
        <v>8</v>
      </c>
      <c r="P312" s="12">
        <f>MONTH(InputData[[#This Row],[DATE]])</f>
        <v>3</v>
      </c>
      <c r="Q312" s="12">
        <f>YEAR(InputData[[#This Row],[DATE]])</f>
        <v>2022</v>
      </c>
    </row>
    <row r="313" spans="1:17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  <c r="G313" s="9" t="s">
        <v>94</v>
      </c>
      <c r="H313" s="9" t="s">
        <v>95</v>
      </c>
      <c r="I313" s="9" t="s">
        <v>85</v>
      </c>
      <c r="J313" s="9" t="s">
        <v>110</v>
      </c>
      <c r="K313" s="9">
        <v>120</v>
      </c>
      <c r="L313" s="9">
        <v>162</v>
      </c>
      <c r="M313" s="12">
        <f>InputData[[#This Row],[BUYING PRIZE]]*InputData[[#This Row],[QUANTITY]]</f>
        <v>360</v>
      </c>
      <c r="N313" s="12">
        <f>InputData[[#This Row],[SELLING PRICE]]*InputData[[#This Row],[QUANTITY]]</f>
        <v>486</v>
      </c>
      <c r="O313" s="12">
        <f>DAY(InputData[[#This Row],[DATE]])</f>
        <v>9</v>
      </c>
      <c r="P313" s="12">
        <f>MONTH(InputData[[#This Row],[DATE]])</f>
        <v>3</v>
      </c>
      <c r="Q313" s="12">
        <f>YEAR(InputData[[#This Row],[DATE]])</f>
        <v>2022</v>
      </c>
    </row>
    <row r="314" spans="1:17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  <c r="G314" s="9" t="s">
        <v>96</v>
      </c>
      <c r="H314" s="9" t="s">
        <v>97</v>
      </c>
      <c r="I314" s="9" t="s">
        <v>85</v>
      </c>
      <c r="J314" s="9" t="s">
        <v>9</v>
      </c>
      <c r="K314" s="9">
        <v>67</v>
      </c>
      <c r="L314" s="9">
        <v>83.08</v>
      </c>
      <c r="M314" s="12">
        <f>InputData[[#This Row],[BUYING PRIZE]]*InputData[[#This Row],[QUANTITY]]</f>
        <v>737</v>
      </c>
      <c r="N314" s="12">
        <f>InputData[[#This Row],[SELLING PRICE]]*InputData[[#This Row],[QUANTITY]]</f>
        <v>913.88</v>
      </c>
      <c r="O314" s="12">
        <f>DAY(InputData[[#This Row],[DATE]])</f>
        <v>9</v>
      </c>
      <c r="P314" s="12">
        <f>MONTH(InputData[[#This Row],[DATE]])</f>
        <v>3</v>
      </c>
      <c r="Q314" s="12">
        <f>YEAR(InputData[[#This Row],[DATE]])</f>
        <v>2022</v>
      </c>
    </row>
    <row r="315" spans="1:17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  <c r="G315" s="9" t="s">
        <v>98</v>
      </c>
      <c r="H315" s="9" t="s">
        <v>99</v>
      </c>
      <c r="I315" s="9" t="s">
        <v>85</v>
      </c>
      <c r="J315" s="9" t="s">
        <v>9</v>
      </c>
      <c r="K315" s="9">
        <v>76</v>
      </c>
      <c r="L315" s="9">
        <v>82.08</v>
      </c>
      <c r="M315" s="12">
        <f>InputData[[#This Row],[BUYING PRIZE]]*InputData[[#This Row],[QUANTITY]]</f>
        <v>912</v>
      </c>
      <c r="N315" s="12">
        <f>InputData[[#This Row],[SELLING PRICE]]*InputData[[#This Row],[QUANTITY]]</f>
        <v>984.96</v>
      </c>
      <c r="O315" s="12">
        <f>DAY(InputData[[#This Row],[DATE]])</f>
        <v>10</v>
      </c>
      <c r="P315" s="12">
        <f>MONTH(InputData[[#This Row],[DATE]])</f>
        <v>3</v>
      </c>
      <c r="Q315" s="12">
        <f>YEAR(InputData[[#This Row],[DATE]])</f>
        <v>2022</v>
      </c>
    </row>
    <row r="316" spans="1:17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  <c r="G316" s="9" t="s">
        <v>112</v>
      </c>
      <c r="H316" s="9" t="s">
        <v>113</v>
      </c>
      <c r="I316" s="9" t="s">
        <v>85</v>
      </c>
      <c r="J316" s="9" t="s">
        <v>9</v>
      </c>
      <c r="K316" s="10">
        <v>50</v>
      </c>
      <c r="L316" s="10">
        <v>62</v>
      </c>
      <c r="M316" s="12">
        <f>InputData[[#This Row],[BUYING PRIZE]]*InputData[[#This Row],[QUANTITY]]</f>
        <v>100</v>
      </c>
      <c r="N316" s="12">
        <f>InputData[[#This Row],[SELLING PRICE]]*InputData[[#This Row],[QUANTITY]]</f>
        <v>124</v>
      </c>
      <c r="O316" s="12">
        <f>DAY(InputData[[#This Row],[DATE]])</f>
        <v>14</v>
      </c>
      <c r="P316" s="12">
        <f>MONTH(InputData[[#This Row],[DATE]])</f>
        <v>3</v>
      </c>
      <c r="Q316" s="12">
        <f>YEAR(InputData[[#This Row],[DATE]])</f>
        <v>2022</v>
      </c>
    </row>
    <row r="317" spans="1:17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  <c r="G317" s="9" t="s">
        <v>6</v>
      </c>
      <c r="H317" s="9" t="s">
        <v>7</v>
      </c>
      <c r="I317" s="9" t="s">
        <v>8</v>
      </c>
      <c r="J317" s="9" t="s">
        <v>9</v>
      </c>
      <c r="K317" s="9">
        <v>98</v>
      </c>
      <c r="L317" s="9">
        <v>103.88</v>
      </c>
      <c r="M317" s="12">
        <f>InputData[[#This Row],[BUYING PRIZE]]*InputData[[#This Row],[QUANTITY]]</f>
        <v>1274</v>
      </c>
      <c r="N317" s="12">
        <f>InputData[[#This Row],[SELLING PRICE]]*InputData[[#This Row],[QUANTITY]]</f>
        <v>1350.44</v>
      </c>
      <c r="O317" s="12">
        <f>DAY(InputData[[#This Row],[DATE]])</f>
        <v>14</v>
      </c>
      <c r="P317" s="12">
        <f>MONTH(InputData[[#This Row],[DATE]])</f>
        <v>3</v>
      </c>
      <c r="Q317" s="12">
        <f>YEAR(InputData[[#This Row],[DATE]])</f>
        <v>2022</v>
      </c>
    </row>
    <row r="318" spans="1:17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  <c r="G318" s="9" t="s">
        <v>10</v>
      </c>
      <c r="H318" s="9" t="s">
        <v>11</v>
      </c>
      <c r="I318" s="9" t="s">
        <v>8</v>
      </c>
      <c r="J318" s="9" t="s">
        <v>9</v>
      </c>
      <c r="K318" s="9">
        <v>105</v>
      </c>
      <c r="L318" s="9">
        <v>142.80000000000001</v>
      </c>
      <c r="M318" s="12">
        <f>InputData[[#This Row],[BUYING PRIZE]]*InputData[[#This Row],[QUANTITY]]</f>
        <v>210</v>
      </c>
      <c r="N318" s="12">
        <f>InputData[[#This Row],[SELLING PRICE]]*InputData[[#This Row],[QUANTITY]]</f>
        <v>285.60000000000002</v>
      </c>
      <c r="O318" s="12">
        <f>DAY(InputData[[#This Row],[DATE]])</f>
        <v>18</v>
      </c>
      <c r="P318" s="12">
        <f>MONTH(InputData[[#This Row],[DATE]])</f>
        <v>3</v>
      </c>
      <c r="Q318" s="12">
        <f>YEAR(InputData[[#This Row],[DATE]])</f>
        <v>2022</v>
      </c>
    </row>
    <row r="319" spans="1:17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  <c r="G319" s="9" t="s">
        <v>12</v>
      </c>
      <c r="H319" s="9" t="s">
        <v>13</v>
      </c>
      <c r="I319" s="9" t="s">
        <v>8</v>
      </c>
      <c r="J319" s="9" t="s">
        <v>9</v>
      </c>
      <c r="K319" s="9">
        <v>71</v>
      </c>
      <c r="L319" s="9">
        <v>80.94</v>
      </c>
      <c r="M319" s="12">
        <f>InputData[[#This Row],[BUYING PRIZE]]*InputData[[#This Row],[QUANTITY]]</f>
        <v>710</v>
      </c>
      <c r="N319" s="12">
        <f>InputData[[#This Row],[SELLING PRICE]]*InputData[[#This Row],[QUANTITY]]</f>
        <v>809.4</v>
      </c>
      <c r="O319" s="12">
        <f>DAY(InputData[[#This Row],[DATE]])</f>
        <v>18</v>
      </c>
      <c r="P319" s="12">
        <f>MONTH(InputData[[#This Row],[DATE]])</f>
        <v>3</v>
      </c>
      <c r="Q319" s="12">
        <f>YEAR(InputData[[#This Row],[DATE]])</f>
        <v>2022</v>
      </c>
    </row>
    <row r="320" spans="1:17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  <c r="G320" s="9" t="s">
        <v>14</v>
      </c>
      <c r="H320" s="9" t="s">
        <v>15</v>
      </c>
      <c r="I320" s="9" t="s">
        <v>8</v>
      </c>
      <c r="J320" s="9" t="s">
        <v>109</v>
      </c>
      <c r="K320" s="9">
        <v>44</v>
      </c>
      <c r="L320" s="9">
        <v>48.84</v>
      </c>
      <c r="M320" s="12">
        <f>InputData[[#This Row],[BUYING PRIZE]]*InputData[[#This Row],[QUANTITY]]</f>
        <v>264</v>
      </c>
      <c r="N320" s="12">
        <f>InputData[[#This Row],[SELLING PRICE]]*InputData[[#This Row],[QUANTITY]]</f>
        <v>293.04000000000002</v>
      </c>
      <c r="O320" s="12">
        <f>DAY(InputData[[#This Row],[DATE]])</f>
        <v>19</v>
      </c>
      <c r="P320" s="12">
        <f>MONTH(InputData[[#This Row],[DATE]])</f>
        <v>3</v>
      </c>
      <c r="Q320" s="12">
        <f>YEAR(InputData[[#This Row],[DATE]])</f>
        <v>2022</v>
      </c>
    </row>
    <row r="321" spans="1:17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  <c r="G321" s="9" t="s">
        <v>16</v>
      </c>
      <c r="H321" s="9" t="s">
        <v>17</v>
      </c>
      <c r="I321" s="9" t="s">
        <v>8</v>
      </c>
      <c r="J321" s="9" t="s">
        <v>110</v>
      </c>
      <c r="K321" s="9">
        <v>133</v>
      </c>
      <c r="L321" s="9">
        <v>155.61000000000001</v>
      </c>
      <c r="M321" s="12">
        <f>InputData[[#This Row],[BUYING PRIZE]]*InputData[[#This Row],[QUANTITY]]</f>
        <v>1197</v>
      </c>
      <c r="N321" s="12">
        <f>InputData[[#This Row],[SELLING PRICE]]*InputData[[#This Row],[QUANTITY]]</f>
        <v>1400.4900000000002</v>
      </c>
      <c r="O321" s="12">
        <f>DAY(InputData[[#This Row],[DATE]])</f>
        <v>23</v>
      </c>
      <c r="P321" s="12">
        <f>MONTH(InputData[[#This Row],[DATE]])</f>
        <v>3</v>
      </c>
      <c r="Q321" s="12">
        <f>YEAR(InputData[[#This Row],[DATE]])</f>
        <v>2022</v>
      </c>
    </row>
    <row r="322" spans="1:17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  <c r="G322" s="9" t="s">
        <v>18</v>
      </c>
      <c r="H322" s="9" t="s">
        <v>19</v>
      </c>
      <c r="I322" s="9" t="s">
        <v>8</v>
      </c>
      <c r="J322" s="9" t="s">
        <v>9</v>
      </c>
      <c r="K322" s="9">
        <v>75</v>
      </c>
      <c r="L322" s="9">
        <v>85.5</v>
      </c>
      <c r="M322" s="12">
        <f>InputData[[#This Row],[BUYING PRIZE]]*InputData[[#This Row],[QUANTITY]]</f>
        <v>150</v>
      </c>
      <c r="N322" s="12">
        <f>InputData[[#This Row],[SELLING PRICE]]*InputData[[#This Row],[QUANTITY]]</f>
        <v>171</v>
      </c>
      <c r="O322" s="12">
        <f>DAY(InputData[[#This Row],[DATE]])</f>
        <v>25</v>
      </c>
      <c r="P322" s="12">
        <f>MONTH(InputData[[#This Row],[DATE]])</f>
        <v>3</v>
      </c>
      <c r="Q322" s="12">
        <f>YEAR(InputData[[#This Row],[DATE]])</f>
        <v>2022</v>
      </c>
    </row>
    <row r="323" spans="1:17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  <c r="G323" s="9" t="s">
        <v>20</v>
      </c>
      <c r="H323" s="9" t="s">
        <v>21</v>
      </c>
      <c r="I323" s="9" t="s">
        <v>8</v>
      </c>
      <c r="J323" s="9" t="s">
        <v>109</v>
      </c>
      <c r="K323" s="9">
        <v>43</v>
      </c>
      <c r="L323" s="9">
        <v>47.730000000000004</v>
      </c>
      <c r="M323" s="12">
        <f>InputData[[#This Row],[BUYING PRIZE]]*InputData[[#This Row],[QUANTITY]]</f>
        <v>473</v>
      </c>
      <c r="N323" s="12">
        <f>InputData[[#This Row],[SELLING PRICE]]*InputData[[#This Row],[QUANTITY]]</f>
        <v>525.03000000000009</v>
      </c>
      <c r="O323" s="12">
        <f>DAY(InputData[[#This Row],[DATE]])</f>
        <v>25</v>
      </c>
      <c r="P323" s="12">
        <f>MONTH(InputData[[#This Row],[DATE]])</f>
        <v>3</v>
      </c>
      <c r="Q323" s="12">
        <f>YEAR(InputData[[#This Row],[DATE]])</f>
        <v>2022</v>
      </c>
    </row>
    <row r="324" spans="1:17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  <c r="G324" s="9" t="s">
        <v>22</v>
      </c>
      <c r="H324" s="9" t="s">
        <v>23</v>
      </c>
      <c r="I324" s="9" t="s">
        <v>8</v>
      </c>
      <c r="J324" s="9" t="s">
        <v>9</v>
      </c>
      <c r="K324" s="9">
        <v>83</v>
      </c>
      <c r="L324" s="9">
        <v>94.62</v>
      </c>
      <c r="M324" s="12">
        <f>InputData[[#This Row],[BUYING PRIZE]]*InputData[[#This Row],[QUANTITY]]</f>
        <v>996</v>
      </c>
      <c r="N324" s="12">
        <f>InputData[[#This Row],[SELLING PRICE]]*InputData[[#This Row],[QUANTITY]]</f>
        <v>1135.44</v>
      </c>
      <c r="O324" s="12">
        <f>DAY(InputData[[#This Row],[DATE]])</f>
        <v>29</v>
      </c>
      <c r="P324" s="12">
        <f>MONTH(InputData[[#This Row],[DATE]])</f>
        <v>3</v>
      </c>
      <c r="Q324" s="12">
        <f>YEAR(InputData[[#This Row],[DATE]])</f>
        <v>2022</v>
      </c>
    </row>
    <row r="325" spans="1:17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  <c r="G325" s="9" t="s">
        <v>24</v>
      </c>
      <c r="H325" s="9" t="s">
        <v>25</v>
      </c>
      <c r="I325" s="9" t="s">
        <v>8</v>
      </c>
      <c r="J325" s="9" t="s">
        <v>111</v>
      </c>
      <c r="K325" s="9">
        <v>6</v>
      </c>
      <c r="L325" s="9">
        <v>7.8599999999999994</v>
      </c>
      <c r="M325" s="12">
        <f>InputData[[#This Row],[BUYING PRIZE]]*InputData[[#This Row],[QUANTITY]]</f>
        <v>78</v>
      </c>
      <c r="N325" s="12">
        <f>InputData[[#This Row],[SELLING PRICE]]*InputData[[#This Row],[QUANTITY]]</f>
        <v>102.17999999999999</v>
      </c>
      <c r="O325" s="12">
        <f>DAY(InputData[[#This Row],[DATE]])</f>
        <v>30</v>
      </c>
      <c r="P325" s="12">
        <f>MONTH(InputData[[#This Row],[DATE]])</f>
        <v>3</v>
      </c>
      <c r="Q325" s="12">
        <f>YEAR(InputData[[#This Row],[DATE]])</f>
        <v>2022</v>
      </c>
    </row>
    <row r="326" spans="1:17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  <c r="G326" s="9" t="s">
        <v>26</v>
      </c>
      <c r="H326" s="9" t="s">
        <v>27</v>
      </c>
      <c r="I326" s="9" t="s">
        <v>28</v>
      </c>
      <c r="J326" s="9" t="s">
        <v>110</v>
      </c>
      <c r="K326" s="9">
        <v>148</v>
      </c>
      <c r="L326" s="9">
        <v>164.28</v>
      </c>
      <c r="M326" s="12">
        <f>InputData[[#This Row],[BUYING PRIZE]]*InputData[[#This Row],[QUANTITY]]</f>
        <v>296</v>
      </c>
      <c r="N326" s="12">
        <f>InputData[[#This Row],[SELLING PRICE]]*InputData[[#This Row],[QUANTITY]]</f>
        <v>328.56</v>
      </c>
      <c r="O326" s="12">
        <f>DAY(InputData[[#This Row],[DATE]])</f>
        <v>1</v>
      </c>
      <c r="P326" s="12">
        <f>MONTH(InputData[[#This Row],[DATE]])</f>
        <v>4</v>
      </c>
      <c r="Q326" s="12">
        <f>YEAR(InputData[[#This Row],[DATE]])</f>
        <v>2022</v>
      </c>
    </row>
    <row r="327" spans="1:17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  <c r="G327" s="9" t="s">
        <v>29</v>
      </c>
      <c r="H327" s="9" t="s">
        <v>30</v>
      </c>
      <c r="I327" s="9" t="s">
        <v>28</v>
      </c>
      <c r="J327" s="9" t="s">
        <v>109</v>
      </c>
      <c r="K327" s="9">
        <v>44</v>
      </c>
      <c r="L327" s="9">
        <v>48.4</v>
      </c>
      <c r="M327" s="12">
        <f>InputData[[#This Row],[BUYING PRIZE]]*InputData[[#This Row],[QUANTITY]]</f>
        <v>132</v>
      </c>
      <c r="N327" s="12">
        <f>InputData[[#This Row],[SELLING PRICE]]*InputData[[#This Row],[QUANTITY]]</f>
        <v>145.19999999999999</v>
      </c>
      <c r="O327" s="12">
        <f>DAY(InputData[[#This Row],[DATE]])</f>
        <v>2</v>
      </c>
      <c r="P327" s="12">
        <f>MONTH(InputData[[#This Row],[DATE]])</f>
        <v>4</v>
      </c>
      <c r="Q327" s="12">
        <f>YEAR(InputData[[#This Row],[DATE]])</f>
        <v>2022</v>
      </c>
    </row>
    <row r="328" spans="1:17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  <c r="G328" s="9" t="s">
        <v>31</v>
      </c>
      <c r="H328" s="9" t="s">
        <v>32</v>
      </c>
      <c r="I328" s="9" t="s">
        <v>28</v>
      </c>
      <c r="J328" s="9" t="s">
        <v>9</v>
      </c>
      <c r="K328" s="9">
        <v>73</v>
      </c>
      <c r="L328" s="9">
        <v>94.17</v>
      </c>
      <c r="M328" s="12">
        <f>InputData[[#This Row],[BUYING PRIZE]]*InputData[[#This Row],[QUANTITY]]</f>
        <v>146</v>
      </c>
      <c r="N328" s="12">
        <f>InputData[[#This Row],[SELLING PRICE]]*InputData[[#This Row],[QUANTITY]]</f>
        <v>188.34</v>
      </c>
      <c r="O328" s="12">
        <f>DAY(InputData[[#This Row],[DATE]])</f>
        <v>6</v>
      </c>
      <c r="P328" s="12">
        <f>MONTH(InputData[[#This Row],[DATE]])</f>
        <v>4</v>
      </c>
      <c r="Q328" s="12">
        <f>YEAR(InputData[[#This Row],[DATE]])</f>
        <v>2022</v>
      </c>
    </row>
    <row r="329" spans="1:17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  <c r="G329" s="9" t="s">
        <v>33</v>
      </c>
      <c r="H329" s="9" t="s">
        <v>34</v>
      </c>
      <c r="I329" s="9" t="s">
        <v>28</v>
      </c>
      <c r="J329" s="9" t="s">
        <v>9</v>
      </c>
      <c r="K329" s="9">
        <v>112</v>
      </c>
      <c r="L329" s="9">
        <v>122.08</v>
      </c>
      <c r="M329" s="12">
        <f>InputData[[#This Row],[BUYING PRIZE]]*InputData[[#This Row],[QUANTITY]]</f>
        <v>784</v>
      </c>
      <c r="N329" s="12">
        <f>InputData[[#This Row],[SELLING PRICE]]*InputData[[#This Row],[QUANTITY]]</f>
        <v>854.56</v>
      </c>
      <c r="O329" s="12">
        <f>DAY(InputData[[#This Row],[DATE]])</f>
        <v>7</v>
      </c>
      <c r="P329" s="12">
        <f>MONTH(InputData[[#This Row],[DATE]])</f>
        <v>4</v>
      </c>
      <c r="Q329" s="12">
        <f>YEAR(InputData[[#This Row],[DATE]])</f>
        <v>2022</v>
      </c>
    </row>
    <row r="330" spans="1:17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  <c r="G330" s="9" t="s">
        <v>35</v>
      </c>
      <c r="H330" s="9" t="s">
        <v>36</v>
      </c>
      <c r="I330" s="9" t="s">
        <v>28</v>
      </c>
      <c r="J330" s="9" t="s">
        <v>9</v>
      </c>
      <c r="K330" s="9">
        <v>112</v>
      </c>
      <c r="L330" s="9">
        <v>146.72</v>
      </c>
      <c r="M330" s="12">
        <f>InputData[[#This Row],[BUYING PRIZE]]*InputData[[#This Row],[QUANTITY]]</f>
        <v>1344</v>
      </c>
      <c r="N330" s="12">
        <f>InputData[[#This Row],[SELLING PRICE]]*InputData[[#This Row],[QUANTITY]]</f>
        <v>1760.6399999999999</v>
      </c>
      <c r="O330" s="12">
        <f>DAY(InputData[[#This Row],[DATE]])</f>
        <v>9</v>
      </c>
      <c r="P330" s="12">
        <f>MONTH(InputData[[#This Row],[DATE]])</f>
        <v>4</v>
      </c>
      <c r="Q330" s="12">
        <f>YEAR(InputData[[#This Row],[DATE]])</f>
        <v>2022</v>
      </c>
    </row>
    <row r="331" spans="1:17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  <c r="G331" s="9" t="s">
        <v>37</v>
      </c>
      <c r="H331" s="9" t="s">
        <v>38</v>
      </c>
      <c r="I331" s="9" t="s">
        <v>28</v>
      </c>
      <c r="J331" s="9" t="s">
        <v>111</v>
      </c>
      <c r="K331" s="9">
        <v>12</v>
      </c>
      <c r="L331" s="9">
        <v>15.719999999999999</v>
      </c>
      <c r="M331" s="12">
        <f>InputData[[#This Row],[BUYING PRIZE]]*InputData[[#This Row],[QUANTITY]]</f>
        <v>108</v>
      </c>
      <c r="N331" s="12">
        <f>InputData[[#This Row],[SELLING PRICE]]*InputData[[#This Row],[QUANTITY]]</f>
        <v>141.47999999999999</v>
      </c>
      <c r="O331" s="12">
        <f>DAY(InputData[[#This Row],[DATE]])</f>
        <v>9</v>
      </c>
      <c r="P331" s="12">
        <f>MONTH(InputData[[#This Row],[DATE]])</f>
        <v>4</v>
      </c>
      <c r="Q331" s="12">
        <f>YEAR(InputData[[#This Row],[DATE]])</f>
        <v>2022</v>
      </c>
    </row>
    <row r="332" spans="1:17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  <c r="G332" s="9" t="s">
        <v>39</v>
      </c>
      <c r="H332" s="9" t="s">
        <v>40</v>
      </c>
      <c r="I332" s="9" t="s">
        <v>28</v>
      </c>
      <c r="J332" s="9" t="s">
        <v>111</v>
      </c>
      <c r="K332" s="9">
        <v>13</v>
      </c>
      <c r="L332" s="9">
        <v>16.64</v>
      </c>
      <c r="M332" s="12">
        <f>InputData[[#This Row],[BUYING PRIZE]]*InputData[[#This Row],[QUANTITY]]</f>
        <v>182</v>
      </c>
      <c r="N332" s="12">
        <f>InputData[[#This Row],[SELLING PRICE]]*InputData[[#This Row],[QUANTITY]]</f>
        <v>232.96</v>
      </c>
      <c r="O332" s="12">
        <f>DAY(InputData[[#This Row],[DATE]])</f>
        <v>13</v>
      </c>
      <c r="P332" s="12">
        <f>MONTH(InputData[[#This Row],[DATE]])</f>
        <v>4</v>
      </c>
      <c r="Q332" s="12">
        <f>YEAR(InputData[[#This Row],[DATE]])</f>
        <v>2022</v>
      </c>
    </row>
    <row r="333" spans="1:17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  <c r="G333" s="9" t="s">
        <v>41</v>
      </c>
      <c r="H333" s="9" t="s">
        <v>42</v>
      </c>
      <c r="I333" s="9" t="s">
        <v>28</v>
      </c>
      <c r="J333" s="9" t="s">
        <v>110</v>
      </c>
      <c r="K333" s="9">
        <v>134</v>
      </c>
      <c r="L333" s="9">
        <v>156.78</v>
      </c>
      <c r="M333" s="12">
        <f>InputData[[#This Row],[BUYING PRIZE]]*InputData[[#This Row],[QUANTITY]]</f>
        <v>1206</v>
      </c>
      <c r="N333" s="12">
        <f>InputData[[#This Row],[SELLING PRICE]]*InputData[[#This Row],[QUANTITY]]</f>
        <v>1411.02</v>
      </c>
      <c r="O333" s="12">
        <f>DAY(InputData[[#This Row],[DATE]])</f>
        <v>18</v>
      </c>
      <c r="P333" s="12">
        <f>MONTH(InputData[[#This Row],[DATE]])</f>
        <v>4</v>
      </c>
      <c r="Q333" s="12">
        <f>YEAR(InputData[[#This Row],[DATE]])</f>
        <v>2022</v>
      </c>
    </row>
    <row r="334" spans="1:17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  <c r="G334" s="9" t="s">
        <v>43</v>
      </c>
      <c r="H334" s="9" t="s">
        <v>44</v>
      </c>
      <c r="I334" s="9" t="s">
        <v>28</v>
      </c>
      <c r="J334" s="9" t="s">
        <v>111</v>
      </c>
      <c r="K334" s="9">
        <v>37</v>
      </c>
      <c r="L334" s="9">
        <v>49.21</v>
      </c>
      <c r="M334" s="12">
        <f>InputData[[#This Row],[BUYING PRIZE]]*InputData[[#This Row],[QUANTITY]]</f>
        <v>74</v>
      </c>
      <c r="N334" s="12">
        <f>InputData[[#This Row],[SELLING PRICE]]*InputData[[#This Row],[QUANTITY]]</f>
        <v>98.42</v>
      </c>
      <c r="O334" s="12">
        <f>DAY(InputData[[#This Row],[DATE]])</f>
        <v>20</v>
      </c>
      <c r="P334" s="12">
        <f>MONTH(InputData[[#This Row],[DATE]])</f>
        <v>4</v>
      </c>
      <c r="Q334" s="12">
        <f>YEAR(InputData[[#This Row],[DATE]])</f>
        <v>2022</v>
      </c>
    </row>
    <row r="335" spans="1:17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  <c r="G335" s="9" t="s">
        <v>45</v>
      </c>
      <c r="H335" s="9" t="s">
        <v>46</v>
      </c>
      <c r="I335" s="9" t="s">
        <v>28</v>
      </c>
      <c r="J335" s="9" t="s">
        <v>110</v>
      </c>
      <c r="K335" s="9">
        <v>150</v>
      </c>
      <c r="L335" s="9">
        <v>210</v>
      </c>
      <c r="M335" s="12">
        <f>InputData[[#This Row],[BUYING PRIZE]]*InputData[[#This Row],[QUANTITY]]</f>
        <v>600</v>
      </c>
      <c r="N335" s="12">
        <f>InputData[[#This Row],[SELLING PRICE]]*InputData[[#This Row],[QUANTITY]]</f>
        <v>840</v>
      </c>
      <c r="O335" s="12">
        <f>DAY(InputData[[#This Row],[DATE]])</f>
        <v>20</v>
      </c>
      <c r="P335" s="12">
        <f>MONTH(InputData[[#This Row],[DATE]])</f>
        <v>4</v>
      </c>
      <c r="Q335" s="12">
        <f>YEAR(InputData[[#This Row],[DATE]])</f>
        <v>2022</v>
      </c>
    </row>
    <row r="336" spans="1:17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  <c r="G336" s="9" t="s">
        <v>47</v>
      </c>
      <c r="H336" s="9" t="s">
        <v>48</v>
      </c>
      <c r="I336" s="9" t="s">
        <v>49</v>
      </c>
      <c r="J336" s="9" t="s">
        <v>109</v>
      </c>
      <c r="K336" s="9">
        <v>61</v>
      </c>
      <c r="L336" s="9">
        <v>76.25</v>
      </c>
      <c r="M336" s="12">
        <f>InputData[[#This Row],[BUYING PRIZE]]*InputData[[#This Row],[QUANTITY]]</f>
        <v>122</v>
      </c>
      <c r="N336" s="12">
        <f>InputData[[#This Row],[SELLING PRICE]]*InputData[[#This Row],[QUANTITY]]</f>
        <v>152.5</v>
      </c>
      <c r="O336" s="12">
        <f>DAY(InputData[[#This Row],[DATE]])</f>
        <v>21</v>
      </c>
      <c r="P336" s="12">
        <f>MONTH(InputData[[#This Row],[DATE]])</f>
        <v>4</v>
      </c>
      <c r="Q336" s="12">
        <f>YEAR(InputData[[#This Row],[DATE]])</f>
        <v>2022</v>
      </c>
    </row>
    <row r="337" spans="1:17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  <c r="G337" s="9" t="s">
        <v>50</v>
      </c>
      <c r="H337" s="9" t="s">
        <v>51</v>
      </c>
      <c r="I337" s="9" t="s">
        <v>49</v>
      </c>
      <c r="J337" s="9" t="s">
        <v>110</v>
      </c>
      <c r="K337" s="9">
        <v>126</v>
      </c>
      <c r="L337" s="9">
        <v>162.54</v>
      </c>
      <c r="M337" s="12">
        <f>InputData[[#This Row],[BUYING PRIZE]]*InputData[[#This Row],[QUANTITY]]</f>
        <v>1764</v>
      </c>
      <c r="N337" s="12">
        <f>InputData[[#This Row],[SELLING PRICE]]*InputData[[#This Row],[QUANTITY]]</f>
        <v>2275.56</v>
      </c>
      <c r="O337" s="12">
        <f>DAY(InputData[[#This Row],[DATE]])</f>
        <v>21</v>
      </c>
      <c r="P337" s="12">
        <f>MONTH(InputData[[#This Row],[DATE]])</f>
        <v>4</v>
      </c>
      <c r="Q337" s="12">
        <f>YEAR(InputData[[#This Row],[DATE]])</f>
        <v>2022</v>
      </c>
    </row>
    <row r="338" spans="1:17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  <c r="G338" s="9" t="s">
        <v>52</v>
      </c>
      <c r="H338" s="9" t="s">
        <v>53</v>
      </c>
      <c r="I338" s="9" t="s">
        <v>49</v>
      </c>
      <c r="J338" s="9" t="s">
        <v>110</v>
      </c>
      <c r="K338" s="9">
        <v>121</v>
      </c>
      <c r="L338" s="9">
        <v>141.57</v>
      </c>
      <c r="M338" s="12">
        <f>InputData[[#This Row],[BUYING PRIZE]]*InputData[[#This Row],[QUANTITY]]</f>
        <v>1815</v>
      </c>
      <c r="N338" s="12">
        <f>InputData[[#This Row],[SELLING PRICE]]*InputData[[#This Row],[QUANTITY]]</f>
        <v>2123.5499999999997</v>
      </c>
      <c r="O338" s="12">
        <f>DAY(InputData[[#This Row],[DATE]])</f>
        <v>23</v>
      </c>
      <c r="P338" s="12">
        <f>MONTH(InputData[[#This Row],[DATE]])</f>
        <v>4</v>
      </c>
      <c r="Q338" s="12">
        <f>YEAR(InputData[[#This Row],[DATE]])</f>
        <v>2022</v>
      </c>
    </row>
    <row r="339" spans="1:17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  <c r="G339" s="9" t="s">
        <v>54</v>
      </c>
      <c r="H339" s="9" t="s">
        <v>55</v>
      </c>
      <c r="I339" s="9" t="s">
        <v>49</v>
      </c>
      <c r="J339" s="9" t="s">
        <v>110</v>
      </c>
      <c r="K339" s="9">
        <v>141</v>
      </c>
      <c r="L339" s="9">
        <v>149.46</v>
      </c>
      <c r="M339" s="12">
        <f>InputData[[#This Row],[BUYING PRIZE]]*InputData[[#This Row],[QUANTITY]]</f>
        <v>564</v>
      </c>
      <c r="N339" s="12">
        <f>InputData[[#This Row],[SELLING PRICE]]*InputData[[#This Row],[QUANTITY]]</f>
        <v>597.84</v>
      </c>
      <c r="O339" s="12">
        <f>DAY(InputData[[#This Row],[DATE]])</f>
        <v>24</v>
      </c>
      <c r="P339" s="12">
        <f>MONTH(InputData[[#This Row],[DATE]])</f>
        <v>4</v>
      </c>
      <c r="Q339" s="12">
        <f>YEAR(InputData[[#This Row],[DATE]])</f>
        <v>2022</v>
      </c>
    </row>
    <row r="340" spans="1:17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  <c r="G340" s="9" t="s">
        <v>56</v>
      </c>
      <c r="H340" s="9" t="s">
        <v>57</v>
      </c>
      <c r="I340" s="9" t="s">
        <v>49</v>
      </c>
      <c r="J340" s="9" t="s">
        <v>110</v>
      </c>
      <c r="K340" s="9">
        <v>144</v>
      </c>
      <c r="L340" s="9">
        <v>156.96</v>
      </c>
      <c r="M340" s="12">
        <f>InputData[[#This Row],[BUYING PRIZE]]*InputData[[#This Row],[QUANTITY]]</f>
        <v>1296</v>
      </c>
      <c r="N340" s="12">
        <f>InputData[[#This Row],[SELLING PRICE]]*InputData[[#This Row],[QUANTITY]]</f>
        <v>1412.64</v>
      </c>
      <c r="O340" s="12">
        <f>DAY(InputData[[#This Row],[DATE]])</f>
        <v>25</v>
      </c>
      <c r="P340" s="12">
        <f>MONTH(InputData[[#This Row],[DATE]])</f>
        <v>4</v>
      </c>
      <c r="Q340" s="12">
        <f>YEAR(InputData[[#This Row],[DATE]])</f>
        <v>2022</v>
      </c>
    </row>
    <row r="341" spans="1:17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  <c r="G341" s="9" t="s">
        <v>58</v>
      </c>
      <c r="H341" s="9" t="s">
        <v>59</v>
      </c>
      <c r="I341" s="9" t="s">
        <v>49</v>
      </c>
      <c r="J341" s="9" t="s">
        <v>111</v>
      </c>
      <c r="K341" s="9">
        <v>7</v>
      </c>
      <c r="L341" s="9">
        <v>8.33</v>
      </c>
      <c r="M341" s="12">
        <f>InputData[[#This Row],[BUYING PRIZE]]*InputData[[#This Row],[QUANTITY]]</f>
        <v>56</v>
      </c>
      <c r="N341" s="12">
        <f>InputData[[#This Row],[SELLING PRICE]]*InputData[[#This Row],[QUANTITY]]</f>
        <v>66.64</v>
      </c>
      <c r="O341" s="12">
        <f>DAY(InputData[[#This Row],[DATE]])</f>
        <v>25</v>
      </c>
      <c r="P341" s="12">
        <f>MONTH(InputData[[#This Row],[DATE]])</f>
        <v>4</v>
      </c>
      <c r="Q341" s="12">
        <f>YEAR(InputData[[#This Row],[DATE]])</f>
        <v>2022</v>
      </c>
    </row>
    <row r="342" spans="1:17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  <c r="G342" s="9" t="s">
        <v>60</v>
      </c>
      <c r="H342" s="9" t="s">
        <v>61</v>
      </c>
      <c r="I342" s="9" t="s">
        <v>62</v>
      </c>
      <c r="J342" s="9" t="s">
        <v>111</v>
      </c>
      <c r="K342" s="9">
        <v>18</v>
      </c>
      <c r="L342" s="9">
        <v>24.66</v>
      </c>
      <c r="M342" s="12">
        <f>InputData[[#This Row],[BUYING PRIZE]]*InputData[[#This Row],[QUANTITY]]</f>
        <v>36</v>
      </c>
      <c r="N342" s="12">
        <f>InputData[[#This Row],[SELLING PRICE]]*InputData[[#This Row],[QUANTITY]]</f>
        <v>49.32</v>
      </c>
      <c r="O342" s="12">
        <f>DAY(InputData[[#This Row],[DATE]])</f>
        <v>26</v>
      </c>
      <c r="P342" s="12">
        <f>MONTH(InputData[[#This Row],[DATE]])</f>
        <v>4</v>
      </c>
      <c r="Q342" s="12">
        <f>YEAR(InputData[[#This Row],[DATE]])</f>
        <v>2022</v>
      </c>
    </row>
    <row r="343" spans="1:17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  <c r="G343" s="9" t="s">
        <v>63</v>
      </c>
      <c r="H343" s="9" t="s">
        <v>64</v>
      </c>
      <c r="I343" s="9" t="s">
        <v>62</v>
      </c>
      <c r="J343" s="9" t="s">
        <v>109</v>
      </c>
      <c r="K343" s="9">
        <v>48</v>
      </c>
      <c r="L343" s="9">
        <v>57.120000000000005</v>
      </c>
      <c r="M343" s="12">
        <f>InputData[[#This Row],[BUYING PRIZE]]*InputData[[#This Row],[QUANTITY]]</f>
        <v>672</v>
      </c>
      <c r="N343" s="12">
        <f>InputData[[#This Row],[SELLING PRICE]]*InputData[[#This Row],[QUANTITY]]</f>
        <v>799.68000000000006</v>
      </c>
      <c r="O343" s="12">
        <f>DAY(InputData[[#This Row],[DATE]])</f>
        <v>28</v>
      </c>
      <c r="P343" s="12">
        <f>MONTH(InputData[[#This Row],[DATE]])</f>
        <v>4</v>
      </c>
      <c r="Q343" s="12">
        <f>YEAR(InputData[[#This Row],[DATE]])</f>
        <v>2022</v>
      </c>
    </row>
    <row r="344" spans="1:17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  <c r="G344" s="9" t="s">
        <v>65</v>
      </c>
      <c r="H344" s="9" t="s">
        <v>66</v>
      </c>
      <c r="I344" s="9" t="s">
        <v>62</v>
      </c>
      <c r="J344" s="9" t="s">
        <v>111</v>
      </c>
      <c r="K344" s="9">
        <v>37</v>
      </c>
      <c r="L344" s="9">
        <v>41.81</v>
      </c>
      <c r="M344" s="12">
        <f>InputData[[#This Row],[BUYING PRIZE]]*InputData[[#This Row],[QUANTITY]]</f>
        <v>481</v>
      </c>
      <c r="N344" s="12">
        <f>InputData[[#This Row],[SELLING PRICE]]*InputData[[#This Row],[QUANTITY]]</f>
        <v>543.53</v>
      </c>
      <c r="O344" s="12">
        <f>DAY(InputData[[#This Row],[DATE]])</f>
        <v>30</v>
      </c>
      <c r="P344" s="12">
        <f>MONTH(InputData[[#This Row],[DATE]])</f>
        <v>4</v>
      </c>
      <c r="Q344" s="12">
        <f>YEAR(InputData[[#This Row],[DATE]])</f>
        <v>2022</v>
      </c>
    </row>
    <row r="345" spans="1:17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  <c r="G345" s="9" t="s">
        <v>67</v>
      </c>
      <c r="H345" s="9" t="s">
        <v>68</v>
      </c>
      <c r="I345" s="9" t="s">
        <v>62</v>
      </c>
      <c r="J345" s="9" t="s">
        <v>109</v>
      </c>
      <c r="K345" s="9">
        <v>47</v>
      </c>
      <c r="L345" s="9">
        <v>53.11</v>
      </c>
      <c r="M345" s="12">
        <f>InputData[[#This Row],[BUYING PRIZE]]*InputData[[#This Row],[QUANTITY]]</f>
        <v>376</v>
      </c>
      <c r="N345" s="12">
        <f>InputData[[#This Row],[SELLING PRICE]]*InputData[[#This Row],[QUANTITY]]</f>
        <v>424.88</v>
      </c>
      <c r="O345" s="12">
        <f>DAY(InputData[[#This Row],[DATE]])</f>
        <v>30</v>
      </c>
      <c r="P345" s="12">
        <f>MONTH(InputData[[#This Row],[DATE]])</f>
        <v>4</v>
      </c>
      <c r="Q345" s="12">
        <f>YEAR(InputData[[#This Row],[DATE]])</f>
        <v>2022</v>
      </c>
    </row>
    <row r="346" spans="1:17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  <c r="G346" s="9" t="s">
        <v>69</v>
      </c>
      <c r="H346" s="9" t="s">
        <v>70</v>
      </c>
      <c r="I346" s="9" t="s">
        <v>62</v>
      </c>
      <c r="J346" s="9" t="s">
        <v>110</v>
      </c>
      <c r="K346" s="9">
        <v>148</v>
      </c>
      <c r="L346" s="9">
        <v>201.28</v>
      </c>
      <c r="M346" s="12">
        <f>InputData[[#This Row],[BUYING PRIZE]]*InputData[[#This Row],[QUANTITY]]</f>
        <v>1332</v>
      </c>
      <c r="N346" s="12">
        <f>InputData[[#This Row],[SELLING PRICE]]*InputData[[#This Row],[QUANTITY]]</f>
        <v>1811.52</v>
      </c>
      <c r="O346" s="12">
        <f>DAY(InputData[[#This Row],[DATE]])</f>
        <v>1</v>
      </c>
      <c r="P346" s="12">
        <f>MONTH(InputData[[#This Row],[DATE]])</f>
        <v>5</v>
      </c>
      <c r="Q346" s="12">
        <f>YEAR(InputData[[#This Row],[DATE]])</f>
        <v>2022</v>
      </c>
    </row>
    <row r="347" spans="1:17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  <c r="G347" s="9" t="s">
        <v>71</v>
      </c>
      <c r="H347" s="9" t="s">
        <v>72</v>
      </c>
      <c r="I347" s="9" t="s">
        <v>62</v>
      </c>
      <c r="J347" s="9" t="s">
        <v>9</v>
      </c>
      <c r="K347" s="9">
        <v>93</v>
      </c>
      <c r="L347" s="9">
        <v>104.16</v>
      </c>
      <c r="M347" s="12">
        <f>InputData[[#This Row],[BUYING PRIZE]]*InputData[[#This Row],[QUANTITY]]</f>
        <v>558</v>
      </c>
      <c r="N347" s="12">
        <f>InputData[[#This Row],[SELLING PRICE]]*InputData[[#This Row],[QUANTITY]]</f>
        <v>624.96</v>
      </c>
      <c r="O347" s="12">
        <f>DAY(InputData[[#This Row],[DATE]])</f>
        <v>1</v>
      </c>
      <c r="P347" s="12">
        <f>MONTH(InputData[[#This Row],[DATE]])</f>
        <v>5</v>
      </c>
      <c r="Q347" s="12">
        <f>YEAR(InputData[[#This Row],[DATE]])</f>
        <v>2022</v>
      </c>
    </row>
    <row r="348" spans="1:17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  <c r="G348" s="9" t="s">
        <v>73</v>
      </c>
      <c r="H348" s="9" t="s">
        <v>74</v>
      </c>
      <c r="I348" s="9" t="s">
        <v>62</v>
      </c>
      <c r="J348" s="9" t="s">
        <v>9</v>
      </c>
      <c r="K348" s="9">
        <v>89</v>
      </c>
      <c r="L348" s="9">
        <v>117.48</v>
      </c>
      <c r="M348" s="12">
        <f>InputData[[#This Row],[BUYING PRIZE]]*InputData[[#This Row],[QUANTITY]]</f>
        <v>356</v>
      </c>
      <c r="N348" s="12">
        <f>InputData[[#This Row],[SELLING PRICE]]*InputData[[#This Row],[QUANTITY]]</f>
        <v>469.92</v>
      </c>
      <c r="O348" s="12">
        <f>DAY(InputData[[#This Row],[DATE]])</f>
        <v>2</v>
      </c>
      <c r="P348" s="12">
        <f>MONTH(InputData[[#This Row],[DATE]])</f>
        <v>5</v>
      </c>
      <c r="Q348" s="12">
        <f>YEAR(InputData[[#This Row],[DATE]])</f>
        <v>2022</v>
      </c>
    </row>
    <row r="349" spans="1:17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  <c r="G349" s="9" t="s">
        <v>75</v>
      </c>
      <c r="H349" s="9" t="s">
        <v>76</v>
      </c>
      <c r="I349" s="9" t="s">
        <v>62</v>
      </c>
      <c r="J349" s="9" t="s">
        <v>9</v>
      </c>
      <c r="K349" s="9">
        <v>95</v>
      </c>
      <c r="L349" s="9">
        <v>119.7</v>
      </c>
      <c r="M349" s="12">
        <f>InputData[[#This Row],[BUYING PRIZE]]*InputData[[#This Row],[QUANTITY]]</f>
        <v>950</v>
      </c>
      <c r="N349" s="12">
        <f>InputData[[#This Row],[SELLING PRICE]]*InputData[[#This Row],[QUANTITY]]</f>
        <v>1197</v>
      </c>
      <c r="O349" s="12">
        <f>DAY(InputData[[#This Row],[DATE]])</f>
        <v>4</v>
      </c>
      <c r="P349" s="12">
        <f>MONTH(InputData[[#This Row],[DATE]])</f>
        <v>5</v>
      </c>
      <c r="Q349" s="12">
        <f>YEAR(InputData[[#This Row],[DATE]])</f>
        <v>2022</v>
      </c>
    </row>
    <row r="350" spans="1:17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  <c r="G350" s="9" t="s">
        <v>77</v>
      </c>
      <c r="H350" s="9" t="s">
        <v>78</v>
      </c>
      <c r="I350" s="9" t="s">
        <v>62</v>
      </c>
      <c r="J350" s="9" t="s">
        <v>109</v>
      </c>
      <c r="K350" s="9">
        <v>55</v>
      </c>
      <c r="L350" s="9">
        <v>58.3</v>
      </c>
      <c r="M350" s="12">
        <f>InputData[[#This Row],[BUYING PRIZE]]*InputData[[#This Row],[QUANTITY]]</f>
        <v>385</v>
      </c>
      <c r="N350" s="12">
        <f>InputData[[#This Row],[SELLING PRICE]]*InputData[[#This Row],[QUANTITY]]</f>
        <v>408.09999999999997</v>
      </c>
      <c r="O350" s="12">
        <f>DAY(InputData[[#This Row],[DATE]])</f>
        <v>6</v>
      </c>
      <c r="P350" s="12">
        <f>MONTH(InputData[[#This Row],[DATE]])</f>
        <v>5</v>
      </c>
      <c r="Q350" s="12">
        <f>YEAR(InputData[[#This Row],[DATE]])</f>
        <v>2022</v>
      </c>
    </row>
    <row r="351" spans="1:17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  <c r="G351" s="9" t="s">
        <v>79</v>
      </c>
      <c r="H351" s="9" t="s">
        <v>80</v>
      </c>
      <c r="I351" s="9" t="s">
        <v>62</v>
      </c>
      <c r="J351" s="9" t="s">
        <v>111</v>
      </c>
      <c r="K351" s="9">
        <v>5</v>
      </c>
      <c r="L351" s="9">
        <v>6.7</v>
      </c>
      <c r="M351" s="12">
        <f>InputData[[#This Row],[BUYING PRIZE]]*InputData[[#This Row],[QUANTITY]]</f>
        <v>20</v>
      </c>
      <c r="N351" s="12">
        <f>InputData[[#This Row],[SELLING PRICE]]*InputData[[#This Row],[QUANTITY]]</f>
        <v>26.8</v>
      </c>
      <c r="O351" s="12">
        <f>DAY(InputData[[#This Row],[DATE]])</f>
        <v>7</v>
      </c>
      <c r="P351" s="12">
        <f>MONTH(InputData[[#This Row],[DATE]])</f>
        <v>5</v>
      </c>
      <c r="Q351" s="12">
        <f>YEAR(InputData[[#This Row],[DATE]])</f>
        <v>2022</v>
      </c>
    </row>
    <row r="352" spans="1:17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  <c r="G352" s="9" t="s">
        <v>81</v>
      </c>
      <c r="H352" s="9" t="s">
        <v>82</v>
      </c>
      <c r="I352" s="9" t="s">
        <v>62</v>
      </c>
      <c r="J352" s="9" t="s">
        <v>9</v>
      </c>
      <c r="K352" s="9">
        <v>90</v>
      </c>
      <c r="L352" s="9">
        <v>96.3</v>
      </c>
      <c r="M352" s="12">
        <f>InputData[[#This Row],[BUYING PRIZE]]*InputData[[#This Row],[QUANTITY]]</f>
        <v>90</v>
      </c>
      <c r="N352" s="12">
        <f>InputData[[#This Row],[SELLING PRICE]]*InputData[[#This Row],[QUANTITY]]</f>
        <v>96.3</v>
      </c>
      <c r="O352" s="12">
        <f>DAY(InputData[[#This Row],[DATE]])</f>
        <v>7</v>
      </c>
      <c r="P352" s="12">
        <f>MONTH(InputData[[#This Row],[DATE]])</f>
        <v>5</v>
      </c>
      <c r="Q352" s="12">
        <f>YEAR(InputData[[#This Row],[DATE]])</f>
        <v>2022</v>
      </c>
    </row>
    <row r="353" spans="1:17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  <c r="G353" s="9" t="s">
        <v>83</v>
      </c>
      <c r="H353" s="9" t="s">
        <v>84</v>
      </c>
      <c r="I353" s="9" t="s">
        <v>85</v>
      </c>
      <c r="J353" s="9" t="s">
        <v>9</v>
      </c>
      <c r="K353" s="9">
        <v>67</v>
      </c>
      <c r="L353" s="9">
        <v>85.76</v>
      </c>
      <c r="M353" s="12">
        <f>InputData[[#This Row],[BUYING PRIZE]]*InputData[[#This Row],[QUANTITY]]</f>
        <v>469</v>
      </c>
      <c r="N353" s="12">
        <f>InputData[[#This Row],[SELLING PRICE]]*InputData[[#This Row],[QUANTITY]]</f>
        <v>600.32000000000005</v>
      </c>
      <c r="O353" s="12">
        <f>DAY(InputData[[#This Row],[DATE]])</f>
        <v>8</v>
      </c>
      <c r="P353" s="12">
        <f>MONTH(InputData[[#This Row],[DATE]])</f>
        <v>5</v>
      </c>
      <c r="Q353" s="12">
        <f>YEAR(InputData[[#This Row],[DATE]])</f>
        <v>2022</v>
      </c>
    </row>
    <row r="354" spans="1:17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  <c r="G354" s="9" t="s">
        <v>86</v>
      </c>
      <c r="H354" s="9" t="s">
        <v>87</v>
      </c>
      <c r="I354" s="9" t="s">
        <v>85</v>
      </c>
      <c r="J354" s="9" t="s">
        <v>9</v>
      </c>
      <c r="K354" s="9">
        <v>72</v>
      </c>
      <c r="L354" s="9">
        <v>79.92</v>
      </c>
      <c r="M354" s="12">
        <f>InputData[[#This Row],[BUYING PRIZE]]*InputData[[#This Row],[QUANTITY]]</f>
        <v>864</v>
      </c>
      <c r="N354" s="12">
        <f>InputData[[#This Row],[SELLING PRICE]]*InputData[[#This Row],[QUANTITY]]</f>
        <v>959.04</v>
      </c>
      <c r="O354" s="12">
        <f>DAY(InputData[[#This Row],[DATE]])</f>
        <v>9</v>
      </c>
      <c r="P354" s="12">
        <f>MONTH(InputData[[#This Row],[DATE]])</f>
        <v>5</v>
      </c>
      <c r="Q354" s="12">
        <f>YEAR(InputData[[#This Row],[DATE]])</f>
        <v>2022</v>
      </c>
    </row>
    <row r="355" spans="1:17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  <c r="G355" s="9" t="s">
        <v>88</v>
      </c>
      <c r="H355" s="9" t="s">
        <v>89</v>
      </c>
      <c r="I355" s="9" t="s">
        <v>85</v>
      </c>
      <c r="J355" s="9" t="s">
        <v>111</v>
      </c>
      <c r="K355" s="9">
        <v>37</v>
      </c>
      <c r="L355" s="9">
        <v>42.55</v>
      </c>
      <c r="M355" s="12">
        <f>InputData[[#This Row],[BUYING PRIZE]]*InputData[[#This Row],[QUANTITY]]</f>
        <v>222</v>
      </c>
      <c r="N355" s="12">
        <f>InputData[[#This Row],[SELLING PRICE]]*InputData[[#This Row],[QUANTITY]]</f>
        <v>255.29999999999998</v>
      </c>
      <c r="O355" s="12">
        <f>DAY(InputData[[#This Row],[DATE]])</f>
        <v>10</v>
      </c>
      <c r="P355" s="12">
        <f>MONTH(InputData[[#This Row],[DATE]])</f>
        <v>5</v>
      </c>
      <c r="Q355" s="12">
        <f>YEAR(InputData[[#This Row],[DATE]])</f>
        <v>2022</v>
      </c>
    </row>
    <row r="356" spans="1:17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  <c r="G356" s="9" t="s">
        <v>90</v>
      </c>
      <c r="H356" s="9" t="s">
        <v>91</v>
      </c>
      <c r="I356" s="9" t="s">
        <v>85</v>
      </c>
      <c r="J356" s="9" t="s">
        <v>9</v>
      </c>
      <c r="K356" s="9">
        <v>90</v>
      </c>
      <c r="L356" s="9">
        <v>115.2</v>
      </c>
      <c r="M356" s="12">
        <f>InputData[[#This Row],[BUYING PRIZE]]*InputData[[#This Row],[QUANTITY]]</f>
        <v>630</v>
      </c>
      <c r="N356" s="12">
        <f>InputData[[#This Row],[SELLING PRICE]]*InputData[[#This Row],[QUANTITY]]</f>
        <v>806.4</v>
      </c>
      <c r="O356" s="12">
        <f>DAY(InputData[[#This Row],[DATE]])</f>
        <v>12</v>
      </c>
      <c r="P356" s="12">
        <f>MONTH(InputData[[#This Row],[DATE]])</f>
        <v>5</v>
      </c>
      <c r="Q356" s="12">
        <f>YEAR(InputData[[#This Row],[DATE]])</f>
        <v>2022</v>
      </c>
    </row>
    <row r="357" spans="1:17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  <c r="G357" s="9" t="s">
        <v>92</v>
      </c>
      <c r="H357" s="9" t="s">
        <v>93</v>
      </c>
      <c r="I357" s="9" t="s">
        <v>85</v>
      </c>
      <c r="J357" s="9" t="s">
        <v>110</v>
      </c>
      <c r="K357" s="9">
        <v>138</v>
      </c>
      <c r="L357" s="9">
        <v>173.88</v>
      </c>
      <c r="M357" s="12">
        <f>InputData[[#This Row],[BUYING PRIZE]]*InputData[[#This Row],[QUANTITY]]</f>
        <v>690</v>
      </c>
      <c r="N357" s="12">
        <f>InputData[[#This Row],[SELLING PRICE]]*InputData[[#This Row],[QUANTITY]]</f>
        <v>869.4</v>
      </c>
      <c r="O357" s="12">
        <f>DAY(InputData[[#This Row],[DATE]])</f>
        <v>13</v>
      </c>
      <c r="P357" s="12">
        <f>MONTH(InputData[[#This Row],[DATE]])</f>
        <v>5</v>
      </c>
      <c r="Q357" s="12">
        <f>YEAR(InputData[[#This Row],[DATE]])</f>
        <v>2022</v>
      </c>
    </row>
    <row r="358" spans="1:17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  <c r="G358" s="9" t="s">
        <v>94</v>
      </c>
      <c r="H358" s="9" t="s">
        <v>95</v>
      </c>
      <c r="I358" s="9" t="s">
        <v>85</v>
      </c>
      <c r="J358" s="9" t="s">
        <v>110</v>
      </c>
      <c r="K358" s="9">
        <v>120</v>
      </c>
      <c r="L358" s="9">
        <v>162</v>
      </c>
      <c r="M358" s="12">
        <f>InputData[[#This Row],[BUYING PRIZE]]*InputData[[#This Row],[QUANTITY]]</f>
        <v>1680</v>
      </c>
      <c r="N358" s="12">
        <f>InputData[[#This Row],[SELLING PRICE]]*InputData[[#This Row],[QUANTITY]]</f>
        <v>2268</v>
      </c>
      <c r="O358" s="12">
        <f>DAY(InputData[[#This Row],[DATE]])</f>
        <v>14</v>
      </c>
      <c r="P358" s="12">
        <f>MONTH(InputData[[#This Row],[DATE]])</f>
        <v>5</v>
      </c>
      <c r="Q358" s="12">
        <f>YEAR(InputData[[#This Row],[DATE]])</f>
        <v>2022</v>
      </c>
    </row>
    <row r="359" spans="1:17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  <c r="G359" s="9" t="s">
        <v>96</v>
      </c>
      <c r="H359" s="9" t="s">
        <v>97</v>
      </c>
      <c r="I359" s="9" t="s">
        <v>85</v>
      </c>
      <c r="J359" s="9" t="s">
        <v>9</v>
      </c>
      <c r="K359" s="9">
        <v>67</v>
      </c>
      <c r="L359" s="9">
        <v>83.08</v>
      </c>
      <c r="M359" s="12">
        <f>InputData[[#This Row],[BUYING PRIZE]]*InputData[[#This Row],[QUANTITY]]</f>
        <v>335</v>
      </c>
      <c r="N359" s="12">
        <f>InputData[[#This Row],[SELLING PRICE]]*InputData[[#This Row],[QUANTITY]]</f>
        <v>415.4</v>
      </c>
      <c r="O359" s="12">
        <f>DAY(InputData[[#This Row],[DATE]])</f>
        <v>15</v>
      </c>
      <c r="P359" s="12">
        <f>MONTH(InputData[[#This Row],[DATE]])</f>
        <v>5</v>
      </c>
      <c r="Q359" s="12">
        <f>YEAR(InputData[[#This Row],[DATE]])</f>
        <v>2022</v>
      </c>
    </row>
    <row r="360" spans="1:17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  <c r="G360" s="9" t="s">
        <v>98</v>
      </c>
      <c r="H360" s="9" t="s">
        <v>99</v>
      </c>
      <c r="I360" s="9" t="s">
        <v>85</v>
      </c>
      <c r="J360" s="9" t="s">
        <v>9</v>
      </c>
      <c r="K360" s="9">
        <v>76</v>
      </c>
      <c r="L360" s="9">
        <v>82.08</v>
      </c>
      <c r="M360" s="12">
        <f>InputData[[#This Row],[BUYING PRIZE]]*InputData[[#This Row],[QUANTITY]]</f>
        <v>988</v>
      </c>
      <c r="N360" s="12">
        <f>InputData[[#This Row],[SELLING PRICE]]*InputData[[#This Row],[QUANTITY]]</f>
        <v>1067.04</v>
      </c>
      <c r="O360" s="12">
        <f>DAY(InputData[[#This Row],[DATE]])</f>
        <v>16</v>
      </c>
      <c r="P360" s="12">
        <f>MONTH(InputData[[#This Row],[DATE]])</f>
        <v>5</v>
      </c>
      <c r="Q360" s="12">
        <f>YEAR(InputData[[#This Row],[DATE]])</f>
        <v>2022</v>
      </c>
    </row>
    <row r="361" spans="1:17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  <c r="G361" s="9" t="s">
        <v>112</v>
      </c>
      <c r="H361" s="9" t="s">
        <v>113</v>
      </c>
      <c r="I361" s="9" t="s">
        <v>85</v>
      </c>
      <c r="J361" s="9" t="s">
        <v>9</v>
      </c>
      <c r="K361" s="10">
        <v>50</v>
      </c>
      <c r="L361" s="10">
        <v>62</v>
      </c>
      <c r="M361" s="12">
        <f>InputData[[#This Row],[BUYING PRIZE]]*InputData[[#This Row],[QUANTITY]]</f>
        <v>650</v>
      </c>
      <c r="N361" s="12">
        <f>InputData[[#This Row],[SELLING PRICE]]*InputData[[#This Row],[QUANTITY]]</f>
        <v>806</v>
      </c>
      <c r="O361" s="12">
        <f>DAY(InputData[[#This Row],[DATE]])</f>
        <v>16</v>
      </c>
      <c r="P361" s="12">
        <f>MONTH(InputData[[#This Row],[DATE]])</f>
        <v>5</v>
      </c>
      <c r="Q361" s="12">
        <f>YEAR(InputData[[#This Row],[DATE]])</f>
        <v>2022</v>
      </c>
    </row>
    <row r="362" spans="1:17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  <c r="G362" s="9" t="s">
        <v>6</v>
      </c>
      <c r="H362" s="9" t="s">
        <v>7</v>
      </c>
      <c r="I362" s="9" t="s">
        <v>8</v>
      </c>
      <c r="J362" s="9" t="s">
        <v>9</v>
      </c>
      <c r="K362" s="9">
        <v>98</v>
      </c>
      <c r="L362" s="9">
        <v>103.88</v>
      </c>
      <c r="M362" s="12">
        <f>InputData[[#This Row],[BUYING PRIZE]]*InputData[[#This Row],[QUANTITY]]</f>
        <v>784</v>
      </c>
      <c r="N362" s="12">
        <f>InputData[[#This Row],[SELLING PRICE]]*InputData[[#This Row],[QUANTITY]]</f>
        <v>831.04</v>
      </c>
      <c r="O362" s="12">
        <f>DAY(InputData[[#This Row],[DATE]])</f>
        <v>17</v>
      </c>
      <c r="P362" s="12">
        <f>MONTH(InputData[[#This Row],[DATE]])</f>
        <v>5</v>
      </c>
      <c r="Q362" s="12">
        <f>YEAR(InputData[[#This Row],[DATE]])</f>
        <v>2022</v>
      </c>
    </row>
    <row r="363" spans="1:17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  <c r="G363" s="9" t="s">
        <v>10</v>
      </c>
      <c r="H363" s="9" t="s">
        <v>11</v>
      </c>
      <c r="I363" s="9" t="s">
        <v>8</v>
      </c>
      <c r="J363" s="9" t="s">
        <v>9</v>
      </c>
      <c r="K363" s="9">
        <v>105</v>
      </c>
      <c r="L363" s="9">
        <v>142.80000000000001</v>
      </c>
      <c r="M363" s="12">
        <f>InputData[[#This Row],[BUYING PRIZE]]*InputData[[#This Row],[QUANTITY]]</f>
        <v>420</v>
      </c>
      <c r="N363" s="12">
        <f>InputData[[#This Row],[SELLING PRICE]]*InputData[[#This Row],[QUANTITY]]</f>
        <v>571.20000000000005</v>
      </c>
      <c r="O363" s="12">
        <f>DAY(InputData[[#This Row],[DATE]])</f>
        <v>18</v>
      </c>
      <c r="P363" s="12">
        <f>MONTH(InputData[[#This Row],[DATE]])</f>
        <v>5</v>
      </c>
      <c r="Q363" s="12">
        <f>YEAR(InputData[[#This Row],[DATE]])</f>
        <v>2022</v>
      </c>
    </row>
    <row r="364" spans="1:17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  <c r="G364" s="9" t="s">
        <v>12</v>
      </c>
      <c r="H364" s="9" t="s">
        <v>13</v>
      </c>
      <c r="I364" s="9" t="s">
        <v>8</v>
      </c>
      <c r="J364" s="9" t="s">
        <v>9</v>
      </c>
      <c r="K364" s="9">
        <v>71</v>
      </c>
      <c r="L364" s="9">
        <v>80.94</v>
      </c>
      <c r="M364" s="12">
        <f>InputData[[#This Row],[BUYING PRIZE]]*InputData[[#This Row],[QUANTITY]]</f>
        <v>568</v>
      </c>
      <c r="N364" s="12">
        <f>InputData[[#This Row],[SELLING PRICE]]*InputData[[#This Row],[QUANTITY]]</f>
        <v>647.52</v>
      </c>
      <c r="O364" s="12">
        <f>DAY(InputData[[#This Row],[DATE]])</f>
        <v>18</v>
      </c>
      <c r="P364" s="12">
        <f>MONTH(InputData[[#This Row],[DATE]])</f>
        <v>5</v>
      </c>
      <c r="Q364" s="12">
        <f>YEAR(InputData[[#This Row],[DATE]])</f>
        <v>2022</v>
      </c>
    </row>
    <row r="365" spans="1:17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  <c r="G365" s="9" t="s">
        <v>14</v>
      </c>
      <c r="H365" s="9" t="s">
        <v>15</v>
      </c>
      <c r="I365" s="9" t="s">
        <v>8</v>
      </c>
      <c r="J365" s="9" t="s">
        <v>109</v>
      </c>
      <c r="K365" s="9">
        <v>44</v>
      </c>
      <c r="L365" s="9">
        <v>48.84</v>
      </c>
      <c r="M365" s="12">
        <f>InputData[[#This Row],[BUYING PRIZE]]*InputData[[#This Row],[QUANTITY]]</f>
        <v>660</v>
      </c>
      <c r="N365" s="12">
        <f>InputData[[#This Row],[SELLING PRICE]]*InputData[[#This Row],[QUANTITY]]</f>
        <v>732.6</v>
      </c>
      <c r="O365" s="12">
        <f>DAY(InputData[[#This Row],[DATE]])</f>
        <v>20</v>
      </c>
      <c r="P365" s="12">
        <f>MONTH(InputData[[#This Row],[DATE]])</f>
        <v>5</v>
      </c>
      <c r="Q365" s="12">
        <f>YEAR(InputData[[#This Row],[DATE]])</f>
        <v>2022</v>
      </c>
    </row>
    <row r="366" spans="1:17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  <c r="G366" s="9" t="s">
        <v>16</v>
      </c>
      <c r="H366" s="9" t="s">
        <v>17</v>
      </c>
      <c r="I366" s="9" t="s">
        <v>8</v>
      </c>
      <c r="J366" s="9" t="s">
        <v>110</v>
      </c>
      <c r="K366" s="9">
        <v>133</v>
      </c>
      <c r="L366" s="9">
        <v>155.61000000000001</v>
      </c>
      <c r="M366" s="12">
        <f>InputData[[#This Row],[BUYING PRIZE]]*InputData[[#This Row],[QUANTITY]]</f>
        <v>1596</v>
      </c>
      <c r="N366" s="12">
        <f>InputData[[#This Row],[SELLING PRICE]]*InputData[[#This Row],[QUANTITY]]</f>
        <v>1867.3200000000002</v>
      </c>
      <c r="O366" s="12">
        <f>DAY(InputData[[#This Row],[DATE]])</f>
        <v>22</v>
      </c>
      <c r="P366" s="12">
        <f>MONTH(InputData[[#This Row],[DATE]])</f>
        <v>5</v>
      </c>
      <c r="Q366" s="12">
        <f>YEAR(InputData[[#This Row],[DATE]])</f>
        <v>2022</v>
      </c>
    </row>
    <row r="367" spans="1:17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  <c r="G367" s="9" t="s">
        <v>18</v>
      </c>
      <c r="H367" s="9" t="s">
        <v>19</v>
      </c>
      <c r="I367" s="9" t="s">
        <v>8</v>
      </c>
      <c r="J367" s="9" t="s">
        <v>9</v>
      </c>
      <c r="K367" s="9">
        <v>75</v>
      </c>
      <c r="L367" s="9">
        <v>85.5</v>
      </c>
      <c r="M367" s="12">
        <f>InputData[[#This Row],[BUYING PRIZE]]*InputData[[#This Row],[QUANTITY]]</f>
        <v>525</v>
      </c>
      <c r="N367" s="12">
        <f>InputData[[#This Row],[SELLING PRICE]]*InputData[[#This Row],[QUANTITY]]</f>
        <v>598.5</v>
      </c>
      <c r="O367" s="12">
        <f>DAY(InputData[[#This Row],[DATE]])</f>
        <v>25</v>
      </c>
      <c r="P367" s="12">
        <f>MONTH(InputData[[#This Row],[DATE]])</f>
        <v>5</v>
      </c>
      <c r="Q367" s="12">
        <f>YEAR(InputData[[#This Row],[DATE]])</f>
        <v>2022</v>
      </c>
    </row>
    <row r="368" spans="1:17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  <c r="G368" s="9" t="s">
        <v>20</v>
      </c>
      <c r="H368" s="9" t="s">
        <v>21</v>
      </c>
      <c r="I368" s="9" t="s">
        <v>8</v>
      </c>
      <c r="J368" s="9" t="s">
        <v>109</v>
      </c>
      <c r="K368" s="9">
        <v>43</v>
      </c>
      <c r="L368" s="9">
        <v>47.730000000000004</v>
      </c>
      <c r="M368" s="12">
        <f>InputData[[#This Row],[BUYING PRIZE]]*InputData[[#This Row],[QUANTITY]]</f>
        <v>86</v>
      </c>
      <c r="N368" s="12">
        <f>InputData[[#This Row],[SELLING PRICE]]*InputData[[#This Row],[QUANTITY]]</f>
        <v>95.460000000000008</v>
      </c>
      <c r="O368" s="12">
        <f>DAY(InputData[[#This Row],[DATE]])</f>
        <v>26</v>
      </c>
      <c r="P368" s="12">
        <f>MONTH(InputData[[#This Row],[DATE]])</f>
        <v>5</v>
      </c>
      <c r="Q368" s="12">
        <f>YEAR(InputData[[#This Row],[DATE]])</f>
        <v>2022</v>
      </c>
    </row>
    <row r="369" spans="1:17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  <c r="G369" s="9" t="s">
        <v>22</v>
      </c>
      <c r="H369" s="9" t="s">
        <v>23</v>
      </c>
      <c r="I369" s="9" t="s">
        <v>8</v>
      </c>
      <c r="J369" s="9" t="s">
        <v>9</v>
      </c>
      <c r="K369" s="9">
        <v>83</v>
      </c>
      <c r="L369" s="9">
        <v>94.62</v>
      </c>
      <c r="M369" s="12">
        <f>InputData[[#This Row],[BUYING PRIZE]]*InputData[[#This Row],[QUANTITY]]</f>
        <v>166</v>
      </c>
      <c r="N369" s="12">
        <f>InputData[[#This Row],[SELLING PRICE]]*InputData[[#This Row],[QUANTITY]]</f>
        <v>189.24</v>
      </c>
      <c r="O369" s="12">
        <f>DAY(InputData[[#This Row],[DATE]])</f>
        <v>26</v>
      </c>
      <c r="P369" s="12">
        <f>MONTH(InputData[[#This Row],[DATE]])</f>
        <v>5</v>
      </c>
      <c r="Q369" s="12">
        <f>YEAR(InputData[[#This Row],[DATE]])</f>
        <v>2022</v>
      </c>
    </row>
    <row r="370" spans="1:17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  <c r="G370" s="9" t="s">
        <v>24</v>
      </c>
      <c r="H370" s="9" t="s">
        <v>25</v>
      </c>
      <c r="I370" s="9" t="s">
        <v>8</v>
      </c>
      <c r="J370" s="9" t="s">
        <v>111</v>
      </c>
      <c r="K370" s="9">
        <v>6</v>
      </c>
      <c r="L370" s="9">
        <v>7.8599999999999994</v>
      </c>
      <c r="M370" s="12">
        <f>InputData[[#This Row],[BUYING PRIZE]]*InputData[[#This Row],[QUANTITY]]</f>
        <v>60</v>
      </c>
      <c r="N370" s="12">
        <f>InputData[[#This Row],[SELLING PRICE]]*InputData[[#This Row],[QUANTITY]]</f>
        <v>78.599999999999994</v>
      </c>
      <c r="O370" s="12">
        <f>DAY(InputData[[#This Row],[DATE]])</f>
        <v>28</v>
      </c>
      <c r="P370" s="12">
        <f>MONTH(InputData[[#This Row],[DATE]])</f>
        <v>5</v>
      </c>
      <c r="Q370" s="12">
        <f>YEAR(InputData[[#This Row],[DATE]])</f>
        <v>2022</v>
      </c>
    </row>
    <row r="371" spans="1:17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  <c r="G371" s="9" t="s">
        <v>26</v>
      </c>
      <c r="H371" s="9" t="s">
        <v>27</v>
      </c>
      <c r="I371" s="9" t="s">
        <v>28</v>
      </c>
      <c r="J371" s="9" t="s">
        <v>110</v>
      </c>
      <c r="K371" s="9">
        <v>148</v>
      </c>
      <c r="L371" s="9">
        <v>164.28</v>
      </c>
      <c r="M371" s="12">
        <f>InputData[[#This Row],[BUYING PRIZE]]*InputData[[#This Row],[QUANTITY]]</f>
        <v>740</v>
      </c>
      <c r="N371" s="12">
        <f>InputData[[#This Row],[SELLING PRICE]]*InputData[[#This Row],[QUANTITY]]</f>
        <v>821.4</v>
      </c>
      <c r="O371" s="12">
        <f>DAY(InputData[[#This Row],[DATE]])</f>
        <v>28</v>
      </c>
      <c r="P371" s="12">
        <f>MONTH(InputData[[#This Row],[DATE]])</f>
        <v>5</v>
      </c>
      <c r="Q371" s="12">
        <f>YEAR(InputData[[#This Row],[DATE]])</f>
        <v>2022</v>
      </c>
    </row>
    <row r="372" spans="1:17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  <c r="G372" s="9" t="s">
        <v>29</v>
      </c>
      <c r="H372" s="9" t="s">
        <v>30</v>
      </c>
      <c r="I372" s="9" t="s">
        <v>28</v>
      </c>
      <c r="J372" s="9" t="s">
        <v>109</v>
      </c>
      <c r="K372" s="9">
        <v>44</v>
      </c>
      <c r="L372" s="9">
        <v>48.4</v>
      </c>
      <c r="M372" s="12">
        <f>InputData[[#This Row],[BUYING PRIZE]]*InputData[[#This Row],[QUANTITY]]</f>
        <v>396</v>
      </c>
      <c r="N372" s="12">
        <f>InputData[[#This Row],[SELLING PRICE]]*InputData[[#This Row],[QUANTITY]]</f>
        <v>435.59999999999997</v>
      </c>
      <c r="O372" s="12">
        <f>DAY(InputData[[#This Row],[DATE]])</f>
        <v>28</v>
      </c>
      <c r="P372" s="12">
        <f>MONTH(InputData[[#This Row],[DATE]])</f>
        <v>5</v>
      </c>
      <c r="Q372" s="12">
        <f>YEAR(InputData[[#This Row],[DATE]])</f>
        <v>2022</v>
      </c>
    </row>
    <row r="373" spans="1:17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  <c r="G373" s="9" t="s">
        <v>31</v>
      </c>
      <c r="H373" s="9" t="s">
        <v>32</v>
      </c>
      <c r="I373" s="9" t="s">
        <v>28</v>
      </c>
      <c r="J373" s="9" t="s">
        <v>9</v>
      </c>
      <c r="K373" s="9">
        <v>73</v>
      </c>
      <c r="L373" s="9">
        <v>94.17</v>
      </c>
      <c r="M373" s="12">
        <f>InputData[[#This Row],[BUYING PRIZE]]*InputData[[#This Row],[QUANTITY]]</f>
        <v>876</v>
      </c>
      <c r="N373" s="12">
        <f>InputData[[#This Row],[SELLING PRICE]]*InputData[[#This Row],[QUANTITY]]</f>
        <v>1130.04</v>
      </c>
      <c r="O373" s="12">
        <f>DAY(InputData[[#This Row],[DATE]])</f>
        <v>28</v>
      </c>
      <c r="P373" s="12">
        <f>MONTH(InputData[[#This Row],[DATE]])</f>
        <v>5</v>
      </c>
      <c r="Q373" s="12">
        <f>YEAR(InputData[[#This Row],[DATE]])</f>
        <v>2022</v>
      </c>
    </row>
    <row r="374" spans="1:17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  <c r="G374" s="9" t="s">
        <v>33</v>
      </c>
      <c r="H374" s="9" t="s">
        <v>34</v>
      </c>
      <c r="I374" s="9" t="s">
        <v>28</v>
      </c>
      <c r="J374" s="9" t="s">
        <v>9</v>
      </c>
      <c r="K374" s="9">
        <v>112</v>
      </c>
      <c r="L374" s="9">
        <v>122.08</v>
      </c>
      <c r="M374" s="12">
        <f>InputData[[#This Row],[BUYING PRIZE]]*InputData[[#This Row],[QUANTITY]]</f>
        <v>1568</v>
      </c>
      <c r="N374" s="12">
        <f>InputData[[#This Row],[SELLING PRICE]]*InputData[[#This Row],[QUANTITY]]</f>
        <v>1709.12</v>
      </c>
      <c r="O374" s="12">
        <f>DAY(InputData[[#This Row],[DATE]])</f>
        <v>28</v>
      </c>
      <c r="P374" s="12">
        <f>MONTH(InputData[[#This Row],[DATE]])</f>
        <v>5</v>
      </c>
      <c r="Q374" s="12">
        <f>YEAR(InputData[[#This Row],[DATE]])</f>
        <v>2022</v>
      </c>
    </row>
    <row r="375" spans="1:17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  <c r="G375" s="9" t="s">
        <v>35</v>
      </c>
      <c r="H375" s="9" t="s">
        <v>36</v>
      </c>
      <c r="I375" s="9" t="s">
        <v>28</v>
      </c>
      <c r="J375" s="9" t="s">
        <v>9</v>
      </c>
      <c r="K375" s="9">
        <v>112</v>
      </c>
      <c r="L375" s="9">
        <v>146.72</v>
      </c>
      <c r="M375" s="12">
        <f>InputData[[#This Row],[BUYING PRIZE]]*InputData[[#This Row],[QUANTITY]]</f>
        <v>1008</v>
      </c>
      <c r="N375" s="12">
        <f>InputData[[#This Row],[SELLING PRICE]]*InputData[[#This Row],[QUANTITY]]</f>
        <v>1320.48</v>
      </c>
      <c r="O375" s="12">
        <f>DAY(InputData[[#This Row],[DATE]])</f>
        <v>30</v>
      </c>
      <c r="P375" s="12">
        <f>MONTH(InputData[[#This Row],[DATE]])</f>
        <v>5</v>
      </c>
      <c r="Q375" s="12">
        <f>YEAR(InputData[[#This Row],[DATE]])</f>
        <v>2022</v>
      </c>
    </row>
    <row r="376" spans="1:17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  <c r="G376" s="9" t="s">
        <v>37</v>
      </c>
      <c r="H376" s="9" t="s">
        <v>38</v>
      </c>
      <c r="I376" s="9" t="s">
        <v>28</v>
      </c>
      <c r="J376" s="9" t="s">
        <v>111</v>
      </c>
      <c r="K376" s="9">
        <v>12</v>
      </c>
      <c r="L376" s="9">
        <v>15.719999999999999</v>
      </c>
      <c r="M376" s="12">
        <f>InputData[[#This Row],[BUYING PRIZE]]*InputData[[#This Row],[QUANTITY]]</f>
        <v>48</v>
      </c>
      <c r="N376" s="12">
        <f>InputData[[#This Row],[SELLING PRICE]]*InputData[[#This Row],[QUANTITY]]</f>
        <v>62.879999999999995</v>
      </c>
      <c r="O376" s="12">
        <f>DAY(InputData[[#This Row],[DATE]])</f>
        <v>30</v>
      </c>
      <c r="P376" s="12">
        <f>MONTH(InputData[[#This Row],[DATE]])</f>
        <v>5</v>
      </c>
      <c r="Q376" s="12">
        <f>YEAR(InputData[[#This Row],[DATE]])</f>
        <v>2022</v>
      </c>
    </row>
    <row r="377" spans="1:17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  <c r="G377" s="9" t="s">
        <v>39</v>
      </c>
      <c r="H377" s="9" t="s">
        <v>40</v>
      </c>
      <c r="I377" s="9" t="s">
        <v>28</v>
      </c>
      <c r="J377" s="9" t="s">
        <v>111</v>
      </c>
      <c r="K377" s="9">
        <v>13</v>
      </c>
      <c r="L377" s="9">
        <v>16.64</v>
      </c>
      <c r="M377" s="12">
        <f>InputData[[#This Row],[BUYING PRIZE]]*InputData[[#This Row],[QUANTITY]]</f>
        <v>39</v>
      </c>
      <c r="N377" s="12">
        <f>InputData[[#This Row],[SELLING PRICE]]*InputData[[#This Row],[QUANTITY]]</f>
        <v>49.92</v>
      </c>
      <c r="O377" s="12">
        <f>DAY(InputData[[#This Row],[DATE]])</f>
        <v>30</v>
      </c>
      <c r="P377" s="12">
        <f>MONTH(InputData[[#This Row],[DATE]])</f>
        <v>5</v>
      </c>
      <c r="Q377" s="12">
        <f>YEAR(InputData[[#This Row],[DATE]])</f>
        <v>2022</v>
      </c>
    </row>
    <row r="378" spans="1:17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  <c r="G378" s="9" t="s">
        <v>41</v>
      </c>
      <c r="H378" s="9" t="s">
        <v>42</v>
      </c>
      <c r="I378" s="9" t="s">
        <v>28</v>
      </c>
      <c r="J378" s="9" t="s">
        <v>110</v>
      </c>
      <c r="K378" s="9">
        <v>134</v>
      </c>
      <c r="L378" s="9">
        <v>156.78</v>
      </c>
      <c r="M378" s="12">
        <f>InputData[[#This Row],[BUYING PRIZE]]*InputData[[#This Row],[QUANTITY]]</f>
        <v>1876</v>
      </c>
      <c r="N378" s="12">
        <f>InputData[[#This Row],[SELLING PRICE]]*InputData[[#This Row],[QUANTITY]]</f>
        <v>2194.92</v>
      </c>
      <c r="O378" s="12">
        <f>DAY(InputData[[#This Row],[DATE]])</f>
        <v>3</v>
      </c>
      <c r="P378" s="12">
        <f>MONTH(InputData[[#This Row],[DATE]])</f>
        <v>6</v>
      </c>
      <c r="Q378" s="12">
        <f>YEAR(InputData[[#This Row],[DATE]])</f>
        <v>2022</v>
      </c>
    </row>
    <row r="379" spans="1:17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  <c r="G379" s="9" t="s">
        <v>43</v>
      </c>
      <c r="H379" s="9" t="s">
        <v>44</v>
      </c>
      <c r="I379" s="9" t="s">
        <v>28</v>
      </c>
      <c r="J379" s="9" t="s">
        <v>111</v>
      </c>
      <c r="K379" s="9">
        <v>37</v>
      </c>
      <c r="L379" s="9">
        <v>49.21</v>
      </c>
      <c r="M379" s="12">
        <f>InputData[[#This Row],[BUYING PRIZE]]*InputData[[#This Row],[QUANTITY]]</f>
        <v>296</v>
      </c>
      <c r="N379" s="12">
        <f>InputData[[#This Row],[SELLING PRICE]]*InputData[[#This Row],[QUANTITY]]</f>
        <v>393.68</v>
      </c>
      <c r="O379" s="12">
        <f>DAY(InputData[[#This Row],[DATE]])</f>
        <v>10</v>
      </c>
      <c r="P379" s="12">
        <f>MONTH(InputData[[#This Row],[DATE]])</f>
        <v>6</v>
      </c>
      <c r="Q379" s="12">
        <f>YEAR(InputData[[#This Row],[DATE]])</f>
        <v>2022</v>
      </c>
    </row>
    <row r="380" spans="1:17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  <c r="G380" s="9" t="s">
        <v>45</v>
      </c>
      <c r="H380" s="9" t="s">
        <v>46</v>
      </c>
      <c r="I380" s="9" t="s">
        <v>28</v>
      </c>
      <c r="J380" s="9" t="s">
        <v>110</v>
      </c>
      <c r="K380" s="9">
        <v>150</v>
      </c>
      <c r="L380" s="9">
        <v>210</v>
      </c>
      <c r="M380" s="12">
        <f>InputData[[#This Row],[BUYING PRIZE]]*InputData[[#This Row],[QUANTITY]]</f>
        <v>1950</v>
      </c>
      <c r="N380" s="12">
        <f>InputData[[#This Row],[SELLING PRICE]]*InputData[[#This Row],[QUANTITY]]</f>
        <v>2730</v>
      </c>
      <c r="O380" s="12">
        <f>DAY(InputData[[#This Row],[DATE]])</f>
        <v>11</v>
      </c>
      <c r="P380" s="12">
        <f>MONTH(InputData[[#This Row],[DATE]])</f>
        <v>6</v>
      </c>
      <c r="Q380" s="12">
        <f>YEAR(InputData[[#This Row],[DATE]])</f>
        <v>2022</v>
      </c>
    </row>
    <row r="381" spans="1:17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  <c r="G381" s="9" t="s">
        <v>47</v>
      </c>
      <c r="H381" s="9" t="s">
        <v>48</v>
      </c>
      <c r="I381" s="9" t="s">
        <v>49</v>
      </c>
      <c r="J381" s="9" t="s">
        <v>109</v>
      </c>
      <c r="K381" s="9">
        <v>61</v>
      </c>
      <c r="L381" s="9">
        <v>76.25</v>
      </c>
      <c r="M381" s="12">
        <f>InputData[[#This Row],[BUYING PRIZE]]*InputData[[#This Row],[QUANTITY]]</f>
        <v>366</v>
      </c>
      <c r="N381" s="12">
        <f>InputData[[#This Row],[SELLING PRICE]]*InputData[[#This Row],[QUANTITY]]</f>
        <v>457.5</v>
      </c>
      <c r="O381" s="12">
        <f>DAY(InputData[[#This Row],[DATE]])</f>
        <v>11</v>
      </c>
      <c r="P381" s="12">
        <f>MONTH(InputData[[#This Row],[DATE]])</f>
        <v>6</v>
      </c>
      <c r="Q381" s="12">
        <f>YEAR(InputData[[#This Row],[DATE]])</f>
        <v>2022</v>
      </c>
    </row>
    <row r="382" spans="1:17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  <c r="G382" s="9" t="s">
        <v>50</v>
      </c>
      <c r="H382" s="9" t="s">
        <v>51</v>
      </c>
      <c r="I382" s="9" t="s">
        <v>49</v>
      </c>
      <c r="J382" s="9" t="s">
        <v>110</v>
      </c>
      <c r="K382" s="9">
        <v>126</v>
      </c>
      <c r="L382" s="9">
        <v>162.54</v>
      </c>
      <c r="M382" s="12">
        <f>InputData[[#This Row],[BUYING PRIZE]]*InputData[[#This Row],[QUANTITY]]</f>
        <v>756</v>
      </c>
      <c r="N382" s="12">
        <f>InputData[[#This Row],[SELLING PRICE]]*InputData[[#This Row],[QUANTITY]]</f>
        <v>975.24</v>
      </c>
      <c r="O382" s="12">
        <f>DAY(InputData[[#This Row],[DATE]])</f>
        <v>13</v>
      </c>
      <c r="P382" s="12">
        <f>MONTH(InputData[[#This Row],[DATE]])</f>
        <v>6</v>
      </c>
      <c r="Q382" s="12">
        <f>YEAR(InputData[[#This Row],[DATE]])</f>
        <v>2022</v>
      </c>
    </row>
    <row r="383" spans="1:17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  <c r="G383" s="9" t="s">
        <v>52</v>
      </c>
      <c r="H383" s="9" t="s">
        <v>53</v>
      </c>
      <c r="I383" s="9" t="s">
        <v>49</v>
      </c>
      <c r="J383" s="9" t="s">
        <v>110</v>
      </c>
      <c r="K383" s="9">
        <v>121</v>
      </c>
      <c r="L383" s="9">
        <v>141.57</v>
      </c>
      <c r="M383" s="12">
        <f>InputData[[#This Row],[BUYING PRIZE]]*InputData[[#This Row],[QUANTITY]]</f>
        <v>1815</v>
      </c>
      <c r="N383" s="12">
        <f>InputData[[#This Row],[SELLING PRICE]]*InputData[[#This Row],[QUANTITY]]</f>
        <v>2123.5499999999997</v>
      </c>
      <c r="O383" s="12">
        <f>DAY(InputData[[#This Row],[DATE]])</f>
        <v>15</v>
      </c>
      <c r="P383" s="12">
        <f>MONTH(InputData[[#This Row],[DATE]])</f>
        <v>6</v>
      </c>
      <c r="Q383" s="12">
        <f>YEAR(InputData[[#This Row],[DATE]])</f>
        <v>2022</v>
      </c>
    </row>
    <row r="384" spans="1:17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  <c r="G384" s="9" t="s">
        <v>54</v>
      </c>
      <c r="H384" s="9" t="s">
        <v>55</v>
      </c>
      <c r="I384" s="9" t="s">
        <v>49</v>
      </c>
      <c r="J384" s="9" t="s">
        <v>110</v>
      </c>
      <c r="K384" s="9">
        <v>141</v>
      </c>
      <c r="L384" s="9">
        <v>149.46</v>
      </c>
      <c r="M384" s="12">
        <f>InputData[[#This Row],[BUYING PRIZE]]*InputData[[#This Row],[QUANTITY]]</f>
        <v>2115</v>
      </c>
      <c r="N384" s="12">
        <f>InputData[[#This Row],[SELLING PRICE]]*InputData[[#This Row],[QUANTITY]]</f>
        <v>2241.9</v>
      </c>
      <c r="O384" s="12">
        <f>DAY(InputData[[#This Row],[DATE]])</f>
        <v>16</v>
      </c>
      <c r="P384" s="12">
        <f>MONTH(InputData[[#This Row],[DATE]])</f>
        <v>6</v>
      </c>
      <c r="Q384" s="12">
        <f>YEAR(InputData[[#This Row],[DATE]])</f>
        <v>2022</v>
      </c>
    </row>
    <row r="385" spans="1:17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  <c r="G385" s="9" t="s">
        <v>56</v>
      </c>
      <c r="H385" s="9" t="s">
        <v>57</v>
      </c>
      <c r="I385" s="9" t="s">
        <v>49</v>
      </c>
      <c r="J385" s="9" t="s">
        <v>110</v>
      </c>
      <c r="K385" s="9">
        <v>144</v>
      </c>
      <c r="L385" s="9">
        <v>156.96</v>
      </c>
      <c r="M385" s="12">
        <f>InputData[[#This Row],[BUYING PRIZE]]*InputData[[#This Row],[QUANTITY]]</f>
        <v>1152</v>
      </c>
      <c r="N385" s="12">
        <f>InputData[[#This Row],[SELLING PRICE]]*InputData[[#This Row],[QUANTITY]]</f>
        <v>1255.68</v>
      </c>
      <c r="O385" s="12">
        <f>DAY(InputData[[#This Row],[DATE]])</f>
        <v>19</v>
      </c>
      <c r="P385" s="12">
        <f>MONTH(InputData[[#This Row],[DATE]])</f>
        <v>6</v>
      </c>
      <c r="Q385" s="12">
        <f>YEAR(InputData[[#This Row],[DATE]])</f>
        <v>2022</v>
      </c>
    </row>
    <row r="386" spans="1:17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  <c r="G386" s="9" t="s">
        <v>58</v>
      </c>
      <c r="H386" s="9" t="s">
        <v>59</v>
      </c>
      <c r="I386" s="9" t="s">
        <v>49</v>
      </c>
      <c r="J386" s="9" t="s">
        <v>111</v>
      </c>
      <c r="K386" s="9">
        <v>7</v>
      </c>
      <c r="L386" s="9">
        <v>8.33</v>
      </c>
      <c r="M386" s="12">
        <f>InputData[[#This Row],[BUYING PRIZE]]*InputData[[#This Row],[QUANTITY]]</f>
        <v>98</v>
      </c>
      <c r="N386" s="12">
        <f>InputData[[#This Row],[SELLING PRICE]]*InputData[[#This Row],[QUANTITY]]</f>
        <v>116.62</v>
      </c>
      <c r="O386" s="12">
        <f>DAY(InputData[[#This Row],[DATE]])</f>
        <v>21</v>
      </c>
      <c r="P386" s="12">
        <f>MONTH(InputData[[#This Row],[DATE]])</f>
        <v>6</v>
      </c>
      <c r="Q386" s="12">
        <f>YEAR(InputData[[#This Row],[DATE]])</f>
        <v>2022</v>
      </c>
    </row>
    <row r="387" spans="1:17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  <c r="G387" s="9" t="s">
        <v>60</v>
      </c>
      <c r="H387" s="9" t="s">
        <v>61</v>
      </c>
      <c r="I387" s="9" t="s">
        <v>62</v>
      </c>
      <c r="J387" s="9" t="s">
        <v>111</v>
      </c>
      <c r="K387" s="9">
        <v>18</v>
      </c>
      <c r="L387" s="9">
        <v>24.66</v>
      </c>
      <c r="M387" s="12">
        <f>InputData[[#This Row],[BUYING PRIZE]]*InputData[[#This Row],[QUANTITY]]</f>
        <v>180</v>
      </c>
      <c r="N387" s="12">
        <f>InputData[[#This Row],[SELLING PRICE]]*InputData[[#This Row],[QUANTITY]]</f>
        <v>246.6</v>
      </c>
      <c r="O387" s="12">
        <f>DAY(InputData[[#This Row],[DATE]])</f>
        <v>22</v>
      </c>
      <c r="P387" s="12">
        <f>MONTH(InputData[[#This Row],[DATE]])</f>
        <v>6</v>
      </c>
      <c r="Q387" s="12">
        <f>YEAR(InputData[[#This Row],[DATE]])</f>
        <v>2022</v>
      </c>
    </row>
    <row r="388" spans="1:17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  <c r="G388" s="9" t="s">
        <v>63</v>
      </c>
      <c r="H388" s="9" t="s">
        <v>64</v>
      </c>
      <c r="I388" s="9" t="s">
        <v>62</v>
      </c>
      <c r="J388" s="9" t="s">
        <v>109</v>
      </c>
      <c r="K388" s="9">
        <v>48</v>
      </c>
      <c r="L388" s="9">
        <v>57.120000000000005</v>
      </c>
      <c r="M388" s="12">
        <f>InputData[[#This Row],[BUYING PRIZE]]*InputData[[#This Row],[QUANTITY]]</f>
        <v>192</v>
      </c>
      <c r="N388" s="12">
        <f>InputData[[#This Row],[SELLING PRICE]]*InputData[[#This Row],[QUANTITY]]</f>
        <v>228.48000000000002</v>
      </c>
      <c r="O388" s="12">
        <f>DAY(InputData[[#This Row],[DATE]])</f>
        <v>22</v>
      </c>
      <c r="P388" s="12">
        <f>MONTH(InputData[[#This Row],[DATE]])</f>
        <v>6</v>
      </c>
      <c r="Q388" s="12">
        <f>YEAR(InputData[[#This Row],[DATE]])</f>
        <v>2022</v>
      </c>
    </row>
    <row r="389" spans="1:17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  <c r="G389" s="9" t="s">
        <v>65</v>
      </c>
      <c r="H389" s="9" t="s">
        <v>66</v>
      </c>
      <c r="I389" s="9" t="s">
        <v>62</v>
      </c>
      <c r="J389" s="9" t="s">
        <v>111</v>
      </c>
      <c r="K389" s="9">
        <v>37</v>
      </c>
      <c r="L389" s="9">
        <v>41.81</v>
      </c>
      <c r="M389" s="12">
        <f>InputData[[#This Row],[BUYING PRIZE]]*InputData[[#This Row],[QUANTITY]]</f>
        <v>296</v>
      </c>
      <c r="N389" s="12">
        <f>InputData[[#This Row],[SELLING PRICE]]*InputData[[#This Row],[QUANTITY]]</f>
        <v>334.48</v>
      </c>
      <c r="O389" s="12">
        <f>DAY(InputData[[#This Row],[DATE]])</f>
        <v>23</v>
      </c>
      <c r="P389" s="12">
        <f>MONTH(InputData[[#This Row],[DATE]])</f>
        <v>6</v>
      </c>
      <c r="Q389" s="12">
        <f>YEAR(InputData[[#This Row],[DATE]])</f>
        <v>2022</v>
      </c>
    </row>
    <row r="390" spans="1:17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  <c r="G390" s="9" t="s">
        <v>67</v>
      </c>
      <c r="H390" s="9" t="s">
        <v>68</v>
      </c>
      <c r="I390" s="9" t="s">
        <v>62</v>
      </c>
      <c r="J390" s="9" t="s">
        <v>109</v>
      </c>
      <c r="K390" s="9">
        <v>47</v>
      </c>
      <c r="L390" s="9">
        <v>53.11</v>
      </c>
      <c r="M390" s="12">
        <f>InputData[[#This Row],[BUYING PRIZE]]*InputData[[#This Row],[QUANTITY]]</f>
        <v>329</v>
      </c>
      <c r="N390" s="12">
        <f>InputData[[#This Row],[SELLING PRICE]]*InputData[[#This Row],[QUANTITY]]</f>
        <v>371.77</v>
      </c>
      <c r="O390" s="12">
        <f>DAY(InputData[[#This Row],[DATE]])</f>
        <v>24</v>
      </c>
      <c r="P390" s="12">
        <f>MONTH(InputData[[#This Row],[DATE]])</f>
        <v>6</v>
      </c>
      <c r="Q390" s="12">
        <f>YEAR(InputData[[#This Row],[DATE]])</f>
        <v>2022</v>
      </c>
    </row>
    <row r="391" spans="1:17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  <c r="G391" s="9" t="s">
        <v>69</v>
      </c>
      <c r="H391" s="9" t="s">
        <v>70</v>
      </c>
      <c r="I391" s="9" t="s">
        <v>62</v>
      </c>
      <c r="J391" s="9" t="s">
        <v>110</v>
      </c>
      <c r="K391" s="9">
        <v>148</v>
      </c>
      <c r="L391" s="9">
        <v>201.28</v>
      </c>
      <c r="M391" s="12">
        <f>InputData[[#This Row],[BUYING PRIZE]]*InputData[[#This Row],[QUANTITY]]</f>
        <v>1036</v>
      </c>
      <c r="N391" s="12">
        <f>InputData[[#This Row],[SELLING PRICE]]*InputData[[#This Row],[QUANTITY]]</f>
        <v>1408.96</v>
      </c>
      <c r="O391" s="12">
        <f>DAY(InputData[[#This Row],[DATE]])</f>
        <v>25</v>
      </c>
      <c r="P391" s="12">
        <f>MONTH(InputData[[#This Row],[DATE]])</f>
        <v>6</v>
      </c>
      <c r="Q391" s="12">
        <f>YEAR(InputData[[#This Row],[DATE]])</f>
        <v>2022</v>
      </c>
    </row>
    <row r="392" spans="1:17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  <c r="G392" s="9" t="s">
        <v>71</v>
      </c>
      <c r="H392" s="9" t="s">
        <v>72</v>
      </c>
      <c r="I392" s="9" t="s">
        <v>62</v>
      </c>
      <c r="J392" s="9" t="s">
        <v>9</v>
      </c>
      <c r="K392" s="9">
        <v>93</v>
      </c>
      <c r="L392" s="9">
        <v>104.16</v>
      </c>
      <c r="M392" s="12">
        <f>InputData[[#This Row],[BUYING PRIZE]]*InputData[[#This Row],[QUANTITY]]</f>
        <v>372</v>
      </c>
      <c r="N392" s="12">
        <f>InputData[[#This Row],[SELLING PRICE]]*InputData[[#This Row],[QUANTITY]]</f>
        <v>416.64</v>
      </c>
      <c r="O392" s="12">
        <f>DAY(InputData[[#This Row],[DATE]])</f>
        <v>26</v>
      </c>
      <c r="P392" s="12">
        <f>MONTH(InputData[[#This Row],[DATE]])</f>
        <v>6</v>
      </c>
      <c r="Q392" s="12">
        <f>YEAR(InputData[[#This Row],[DATE]])</f>
        <v>2022</v>
      </c>
    </row>
    <row r="393" spans="1:17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  <c r="G393" s="9" t="s">
        <v>73</v>
      </c>
      <c r="H393" s="9" t="s">
        <v>74</v>
      </c>
      <c r="I393" s="9" t="s">
        <v>62</v>
      </c>
      <c r="J393" s="9" t="s">
        <v>9</v>
      </c>
      <c r="K393" s="9">
        <v>89</v>
      </c>
      <c r="L393" s="9">
        <v>117.48</v>
      </c>
      <c r="M393" s="12">
        <f>InputData[[#This Row],[BUYING PRIZE]]*InputData[[#This Row],[QUANTITY]]</f>
        <v>1068</v>
      </c>
      <c r="N393" s="12">
        <f>InputData[[#This Row],[SELLING PRICE]]*InputData[[#This Row],[QUANTITY]]</f>
        <v>1409.76</v>
      </c>
      <c r="O393" s="12">
        <f>DAY(InputData[[#This Row],[DATE]])</f>
        <v>26</v>
      </c>
      <c r="P393" s="12">
        <f>MONTH(InputData[[#This Row],[DATE]])</f>
        <v>6</v>
      </c>
      <c r="Q393" s="12">
        <f>YEAR(InputData[[#This Row],[DATE]])</f>
        <v>2022</v>
      </c>
    </row>
    <row r="394" spans="1:17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  <c r="G394" s="9" t="s">
        <v>75</v>
      </c>
      <c r="H394" s="9" t="s">
        <v>76</v>
      </c>
      <c r="I394" s="9" t="s">
        <v>62</v>
      </c>
      <c r="J394" s="9" t="s">
        <v>9</v>
      </c>
      <c r="K394" s="9">
        <v>95</v>
      </c>
      <c r="L394" s="9">
        <v>119.7</v>
      </c>
      <c r="M394" s="12">
        <f>InputData[[#This Row],[BUYING PRIZE]]*InputData[[#This Row],[QUANTITY]]</f>
        <v>1425</v>
      </c>
      <c r="N394" s="12">
        <f>InputData[[#This Row],[SELLING PRICE]]*InputData[[#This Row],[QUANTITY]]</f>
        <v>1795.5</v>
      </c>
      <c r="O394" s="12">
        <f>DAY(InputData[[#This Row],[DATE]])</f>
        <v>3</v>
      </c>
      <c r="P394" s="12">
        <f>MONTH(InputData[[#This Row],[DATE]])</f>
        <v>7</v>
      </c>
      <c r="Q394" s="12">
        <f>YEAR(InputData[[#This Row],[DATE]])</f>
        <v>2022</v>
      </c>
    </row>
    <row r="395" spans="1:17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  <c r="G395" s="9" t="s">
        <v>77</v>
      </c>
      <c r="H395" s="9" t="s">
        <v>78</v>
      </c>
      <c r="I395" s="9" t="s">
        <v>62</v>
      </c>
      <c r="J395" s="9" t="s">
        <v>109</v>
      </c>
      <c r="K395" s="9">
        <v>55</v>
      </c>
      <c r="L395" s="9">
        <v>58.3</v>
      </c>
      <c r="M395" s="12">
        <f>InputData[[#This Row],[BUYING PRIZE]]*InputData[[#This Row],[QUANTITY]]</f>
        <v>385</v>
      </c>
      <c r="N395" s="12">
        <f>InputData[[#This Row],[SELLING PRICE]]*InputData[[#This Row],[QUANTITY]]</f>
        <v>408.09999999999997</v>
      </c>
      <c r="O395" s="12">
        <f>DAY(InputData[[#This Row],[DATE]])</f>
        <v>4</v>
      </c>
      <c r="P395" s="12">
        <f>MONTH(InputData[[#This Row],[DATE]])</f>
        <v>7</v>
      </c>
      <c r="Q395" s="12">
        <f>YEAR(InputData[[#This Row],[DATE]])</f>
        <v>2022</v>
      </c>
    </row>
    <row r="396" spans="1:17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  <c r="G396" s="9" t="s">
        <v>79</v>
      </c>
      <c r="H396" s="9" t="s">
        <v>80</v>
      </c>
      <c r="I396" s="9" t="s">
        <v>62</v>
      </c>
      <c r="J396" s="9" t="s">
        <v>111</v>
      </c>
      <c r="K396" s="9">
        <v>5</v>
      </c>
      <c r="L396" s="9">
        <v>6.7</v>
      </c>
      <c r="M396" s="12">
        <f>InputData[[#This Row],[BUYING PRIZE]]*InputData[[#This Row],[QUANTITY]]</f>
        <v>35</v>
      </c>
      <c r="N396" s="12">
        <f>InputData[[#This Row],[SELLING PRICE]]*InputData[[#This Row],[QUANTITY]]</f>
        <v>46.9</v>
      </c>
      <c r="O396" s="12">
        <f>DAY(InputData[[#This Row],[DATE]])</f>
        <v>5</v>
      </c>
      <c r="P396" s="12">
        <f>MONTH(InputData[[#This Row],[DATE]])</f>
        <v>7</v>
      </c>
      <c r="Q396" s="12">
        <f>YEAR(InputData[[#This Row],[DATE]])</f>
        <v>2022</v>
      </c>
    </row>
    <row r="397" spans="1:17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  <c r="G397" s="9" t="s">
        <v>81</v>
      </c>
      <c r="H397" s="9" t="s">
        <v>82</v>
      </c>
      <c r="I397" s="9" t="s">
        <v>62</v>
      </c>
      <c r="J397" s="9" t="s">
        <v>9</v>
      </c>
      <c r="K397" s="9">
        <v>90</v>
      </c>
      <c r="L397" s="9">
        <v>96.3</v>
      </c>
      <c r="M397" s="12">
        <f>InputData[[#This Row],[BUYING PRIZE]]*InputData[[#This Row],[QUANTITY]]</f>
        <v>720</v>
      </c>
      <c r="N397" s="12">
        <f>InputData[[#This Row],[SELLING PRICE]]*InputData[[#This Row],[QUANTITY]]</f>
        <v>770.4</v>
      </c>
      <c r="O397" s="12">
        <f>DAY(InputData[[#This Row],[DATE]])</f>
        <v>5</v>
      </c>
      <c r="P397" s="12">
        <f>MONTH(InputData[[#This Row],[DATE]])</f>
        <v>7</v>
      </c>
      <c r="Q397" s="12">
        <f>YEAR(InputData[[#This Row],[DATE]])</f>
        <v>2022</v>
      </c>
    </row>
    <row r="398" spans="1:17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  <c r="G398" s="9" t="s">
        <v>83</v>
      </c>
      <c r="H398" s="9" t="s">
        <v>84</v>
      </c>
      <c r="I398" s="9" t="s">
        <v>85</v>
      </c>
      <c r="J398" s="9" t="s">
        <v>9</v>
      </c>
      <c r="K398" s="9">
        <v>67</v>
      </c>
      <c r="L398" s="9">
        <v>85.76</v>
      </c>
      <c r="M398" s="12">
        <f>InputData[[#This Row],[BUYING PRIZE]]*InputData[[#This Row],[QUANTITY]]</f>
        <v>134</v>
      </c>
      <c r="N398" s="12">
        <f>InputData[[#This Row],[SELLING PRICE]]*InputData[[#This Row],[QUANTITY]]</f>
        <v>171.52</v>
      </c>
      <c r="O398" s="12">
        <f>DAY(InputData[[#This Row],[DATE]])</f>
        <v>6</v>
      </c>
      <c r="P398" s="12">
        <f>MONTH(InputData[[#This Row],[DATE]])</f>
        <v>7</v>
      </c>
      <c r="Q398" s="12">
        <f>YEAR(InputData[[#This Row],[DATE]])</f>
        <v>2022</v>
      </c>
    </row>
    <row r="399" spans="1:17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  <c r="G399" s="9" t="s">
        <v>86</v>
      </c>
      <c r="H399" s="9" t="s">
        <v>87</v>
      </c>
      <c r="I399" s="9" t="s">
        <v>85</v>
      </c>
      <c r="J399" s="9" t="s">
        <v>9</v>
      </c>
      <c r="K399" s="9">
        <v>72</v>
      </c>
      <c r="L399" s="9">
        <v>79.92</v>
      </c>
      <c r="M399" s="12">
        <f>InputData[[#This Row],[BUYING PRIZE]]*InputData[[#This Row],[QUANTITY]]</f>
        <v>144</v>
      </c>
      <c r="N399" s="12">
        <f>InputData[[#This Row],[SELLING PRICE]]*InputData[[#This Row],[QUANTITY]]</f>
        <v>159.84</v>
      </c>
      <c r="O399" s="12">
        <f>DAY(InputData[[#This Row],[DATE]])</f>
        <v>8</v>
      </c>
      <c r="P399" s="12">
        <f>MONTH(InputData[[#This Row],[DATE]])</f>
        <v>7</v>
      </c>
      <c r="Q399" s="12">
        <f>YEAR(InputData[[#This Row],[DATE]])</f>
        <v>2022</v>
      </c>
    </row>
    <row r="400" spans="1:17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  <c r="G400" s="9" t="s">
        <v>88</v>
      </c>
      <c r="H400" s="9" t="s">
        <v>89</v>
      </c>
      <c r="I400" s="9" t="s">
        <v>85</v>
      </c>
      <c r="J400" s="9" t="s">
        <v>111</v>
      </c>
      <c r="K400" s="9">
        <v>37</v>
      </c>
      <c r="L400" s="9">
        <v>42.55</v>
      </c>
      <c r="M400" s="12">
        <f>InputData[[#This Row],[BUYING PRIZE]]*InputData[[#This Row],[QUANTITY]]</f>
        <v>444</v>
      </c>
      <c r="N400" s="12">
        <f>InputData[[#This Row],[SELLING PRICE]]*InputData[[#This Row],[QUANTITY]]</f>
        <v>510.59999999999997</v>
      </c>
      <c r="O400" s="12">
        <f>DAY(InputData[[#This Row],[DATE]])</f>
        <v>10</v>
      </c>
      <c r="P400" s="12">
        <f>MONTH(InputData[[#This Row],[DATE]])</f>
        <v>7</v>
      </c>
      <c r="Q400" s="12">
        <f>YEAR(InputData[[#This Row],[DATE]])</f>
        <v>2022</v>
      </c>
    </row>
    <row r="401" spans="1:17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  <c r="G401" s="9" t="s">
        <v>90</v>
      </c>
      <c r="H401" s="9" t="s">
        <v>91</v>
      </c>
      <c r="I401" s="9" t="s">
        <v>85</v>
      </c>
      <c r="J401" s="9" t="s">
        <v>9</v>
      </c>
      <c r="K401" s="9">
        <v>90</v>
      </c>
      <c r="L401" s="9">
        <v>115.2</v>
      </c>
      <c r="M401" s="12">
        <f>InputData[[#This Row],[BUYING PRIZE]]*InputData[[#This Row],[QUANTITY]]</f>
        <v>1080</v>
      </c>
      <c r="N401" s="12">
        <f>InputData[[#This Row],[SELLING PRICE]]*InputData[[#This Row],[QUANTITY]]</f>
        <v>1382.4</v>
      </c>
      <c r="O401" s="12">
        <f>DAY(InputData[[#This Row],[DATE]])</f>
        <v>12</v>
      </c>
      <c r="P401" s="12">
        <f>MONTH(InputData[[#This Row],[DATE]])</f>
        <v>7</v>
      </c>
      <c r="Q401" s="12">
        <f>YEAR(InputData[[#This Row],[DATE]])</f>
        <v>2022</v>
      </c>
    </row>
    <row r="402" spans="1:17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  <c r="G402" s="9" t="s">
        <v>92</v>
      </c>
      <c r="H402" s="9" t="s">
        <v>93</v>
      </c>
      <c r="I402" s="9" t="s">
        <v>85</v>
      </c>
      <c r="J402" s="9" t="s">
        <v>110</v>
      </c>
      <c r="K402" s="9">
        <v>138</v>
      </c>
      <c r="L402" s="9">
        <v>173.88</v>
      </c>
      <c r="M402" s="12">
        <f>InputData[[#This Row],[BUYING PRIZE]]*InputData[[#This Row],[QUANTITY]]</f>
        <v>966</v>
      </c>
      <c r="N402" s="12">
        <f>InputData[[#This Row],[SELLING PRICE]]*InputData[[#This Row],[QUANTITY]]</f>
        <v>1217.1599999999999</v>
      </c>
      <c r="O402" s="12">
        <f>DAY(InputData[[#This Row],[DATE]])</f>
        <v>13</v>
      </c>
      <c r="P402" s="12">
        <f>MONTH(InputData[[#This Row],[DATE]])</f>
        <v>7</v>
      </c>
      <c r="Q402" s="12">
        <f>YEAR(InputData[[#This Row],[DATE]])</f>
        <v>2022</v>
      </c>
    </row>
    <row r="403" spans="1:17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  <c r="G403" s="9" t="s">
        <v>94</v>
      </c>
      <c r="H403" s="9" t="s">
        <v>95</v>
      </c>
      <c r="I403" s="9" t="s">
        <v>85</v>
      </c>
      <c r="J403" s="9" t="s">
        <v>110</v>
      </c>
      <c r="K403" s="9">
        <v>120</v>
      </c>
      <c r="L403" s="9">
        <v>162</v>
      </c>
      <c r="M403" s="12">
        <f>InputData[[#This Row],[BUYING PRIZE]]*InputData[[#This Row],[QUANTITY]]</f>
        <v>1080</v>
      </c>
      <c r="N403" s="12">
        <f>InputData[[#This Row],[SELLING PRICE]]*InputData[[#This Row],[QUANTITY]]</f>
        <v>1458</v>
      </c>
      <c r="O403" s="12">
        <f>DAY(InputData[[#This Row],[DATE]])</f>
        <v>14</v>
      </c>
      <c r="P403" s="12">
        <f>MONTH(InputData[[#This Row],[DATE]])</f>
        <v>7</v>
      </c>
      <c r="Q403" s="12">
        <f>YEAR(InputData[[#This Row],[DATE]])</f>
        <v>2022</v>
      </c>
    </row>
    <row r="404" spans="1:17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  <c r="G404" s="9" t="s">
        <v>96</v>
      </c>
      <c r="H404" s="9" t="s">
        <v>97</v>
      </c>
      <c r="I404" s="9" t="s">
        <v>85</v>
      </c>
      <c r="J404" s="9" t="s">
        <v>9</v>
      </c>
      <c r="K404" s="9">
        <v>67</v>
      </c>
      <c r="L404" s="9">
        <v>83.08</v>
      </c>
      <c r="M404" s="12">
        <f>InputData[[#This Row],[BUYING PRIZE]]*InputData[[#This Row],[QUANTITY]]</f>
        <v>134</v>
      </c>
      <c r="N404" s="12">
        <f>InputData[[#This Row],[SELLING PRICE]]*InputData[[#This Row],[QUANTITY]]</f>
        <v>166.16</v>
      </c>
      <c r="O404" s="12">
        <f>DAY(InputData[[#This Row],[DATE]])</f>
        <v>15</v>
      </c>
      <c r="P404" s="12">
        <f>MONTH(InputData[[#This Row],[DATE]])</f>
        <v>7</v>
      </c>
      <c r="Q404" s="12">
        <f>YEAR(InputData[[#This Row],[DATE]])</f>
        <v>2022</v>
      </c>
    </row>
    <row r="405" spans="1:17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  <c r="G405" s="9" t="s">
        <v>98</v>
      </c>
      <c r="H405" s="9" t="s">
        <v>99</v>
      </c>
      <c r="I405" s="9" t="s">
        <v>85</v>
      </c>
      <c r="J405" s="9" t="s">
        <v>9</v>
      </c>
      <c r="K405" s="9">
        <v>76</v>
      </c>
      <c r="L405" s="9">
        <v>82.08</v>
      </c>
      <c r="M405" s="12">
        <f>InputData[[#This Row],[BUYING PRIZE]]*InputData[[#This Row],[QUANTITY]]</f>
        <v>608</v>
      </c>
      <c r="N405" s="12">
        <f>InputData[[#This Row],[SELLING PRICE]]*InputData[[#This Row],[QUANTITY]]</f>
        <v>656.64</v>
      </c>
      <c r="O405" s="12">
        <f>DAY(InputData[[#This Row],[DATE]])</f>
        <v>17</v>
      </c>
      <c r="P405" s="12">
        <f>MONTH(InputData[[#This Row],[DATE]])</f>
        <v>7</v>
      </c>
      <c r="Q405" s="12">
        <f>YEAR(InputData[[#This Row],[DATE]])</f>
        <v>2022</v>
      </c>
    </row>
    <row r="406" spans="1:17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  <c r="G406" s="9" t="s">
        <v>112</v>
      </c>
      <c r="H406" s="9" t="s">
        <v>113</v>
      </c>
      <c r="I406" s="9" t="s">
        <v>85</v>
      </c>
      <c r="J406" s="9" t="s">
        <v>9</v>
      </c>
      <c r="K406" s="10">
        <v>50</v>
      </c>
      <c r="L406" s="10">
        <v>62</v>
      </c>
      <c r="M406" s="12">
        <f>InputData[[#This Row],[BUYING PRIZE]]*InputData[[#This Row],[QUANTITY]]</f>
        <v>600</v>
      </c>
      <c r="N406" s="12">
        <f>InputData[[#This Row],[SELLING PRICE]]*InputData[[#This Row],[QUANTITY]]</f>
        <v>744</v>
      </c>
      <c r="O406" s="12">
        <f>DAY(InputData[[#This Row],[DATE]])</f>
        <v>18</v>
      </c>
      <c r="P406" s="12">
        <f>MONTH(InputData[[#This Row],[DATE]])</f>
        <v>7</v>
      </c>
      <c r="Q406" s="12">
        <f>YEAR(InputData[[#This Row],[DATE]])</f>
        <v>2022</v>
      </c>
    </row>
    <row r="407" spans="1:17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  <c r="G407" s="9" t="s">
        <v>6</v>
      </c>
      <c r="H407" s="9" t="s">
        <v>7</v>
      </c>
      <c r="I407" s="9" t="s">
        <v>8</v>
      </c>
      <c r="J407" s="9" t="s">
        <v>9</v>
      </c>
      <c r="K407" s="9">
        <v>98</v>
      </c>
      <c r="L407" s="9">
        <v>103.88</v>
      </c>
      <c r="M407" s="12">
        <f>InputData[[#This Row],[BUYING PRIZE]]*InputData[[#This Row],[QUANTITY]]</f>
        <v>784</v>
      </c>
      <c r="N407" s="12">
        <f>InputData[[#This Row],[SELLING PRICE]]*InputData[[#This Row],[QUANTITY]]</f>
        <v>831.04</v>
      </c>
      <c r="O407" s="12">
        <f>DAY(InputData[[#This Row],[DATE]])</f>
        <v>20</v>
      </c>
      <c r="P407" s="12">
        <f>MONTH(InputData[[#This Row],[DATE]])</f>
        <v>7</v>
      </c>
      <c r="Q407" s="12">
        <f>YEAR(InputData[[#This Row],[DATE]])</f>
        <v>2022</v>
      </c>
    </row>
    <row r="408" spans="1:17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  <c r="G408" s="9" t="s">
        <v>10</v>
      </c>
      <c r="H408" s="9" t="s">
        <v>11</v>
      </c>
      <c r="I408" s="9" t="s">
        <v>8</v>
      </c>
      <c r="J408" s="9" t="s">
        <v>9</v>
      </c>
      <c r="K408" s="9">
        <v>105</v>
      </c>
      <c r="L408" s="9">
        <v>142.80000000000001</v>
      </c>
      <c r="M408" s="12">
        <f>InputData[[#This Row],[BUYING PRIZE]]*InputData[[#This Row],[QUANTITY]]</f>
        <v>630</v>
      </c>
      <c r="N408" s="12">
        <f>InputData[[#This Row],[SELLING PRICE]]*InputData[[#This Row],[QUANTITY]]</f>
        <v>856.80000000000007</v>
      </c>
      <c r="O408" s="12">
        <f>DAY(InputData[[#This Row],[DATE]])</f>
        <v>22</v>
      </c>
      <c r="P408" s="12">
        <f>MONTH(InputData[[#This Row],[DATE]])</f>
        <v>7</v>
      </c>
      <c r="Q408" s="12">
        <f>YEAR(InputData[[#This Row],[DATE]])</f>
        <v>2022</v>
      </c>
    </row>
    <row r="409" spans="1:17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  <c r="G409" s="9" t="s">
        <v>12</v>
      </c>
      <c r="H409" s="9" t="s">
        <v>13</v>
      </c>
      <c r="I409" s="9" t="s">
        <v>8</v>
      </c>
      <c r="J409" s="9" t="s">
        <v>9</v>
      </c>
      <c r="K409" s="9">
        <v>71</v>
      </c>
      <c r="L409" s="9">
        <v>80.94</v>
      </c>
      <c r="M409" s="12">
        <f>InputData[[#This Row],[BUYING PRIZE]]*InputData[[#This Row],[QUANTITY]]</f>
        <v>142</v>
      </c>
      <c r="N409" s="12">
        <f>InputData[[#This Row],[SELLING PRICE]]*InputData[[#This Row],[QUANTITY]]</f>
        <v>161.88</v>
      </c>
      <c r="O409" s="12">
        <f>DAY(InputData[[#This Row],[DATE]])</f>
        <v>23</v>
      </c>
      <c r="P409" s="12">
        <f>MONTH(InputData[[#This Row],[DATE]])</f>
        <v>7</v>
      </c>
      <c r="Q409" s="12">
        <f>YEAR(InputData[[#This Row],[DATE]])</f>
        <v>2022</v>
      </c>
    </row>
    <row r="410" spans="1:17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  <c r="G410" s="9" t="s">
        <v>14</v>
      </c>
      <c r="H410" s="9" t="s">
        <v>15</v>
      </c>
      <c r="I410" s="9" t="s">
        <v>8</v>
      </c>
      <c r="J410" s="9" t="s">
        <v>109</v>
      </c>
      <c r="K410" s="9">
        <v>44</v>
      </c>
      <c r="L410" s="9">
        <v>48.84</v>
      </c>
      <c r="M410" s="12">
        <f>InputData[[#This Row],[BUYING PRIZE]]*InputData[[#This Row],[QUANTITY]]</f>
        <v>616</v>
      </c>
      <c r="N410" s="12">
        <f>InputData[[#This Row],[SELLING PRICE]]*InputData[[#This Row],[QUANTITY]]</f>
        <v>683.76</v>
      </c>
      <c r="O410" s="12">
        <f>DAY(InputData[[#This Row],[DATE]])</f>
        <v>24</v>
      </c>
      <c r="P410" s="12">
        <f>MONTH(InputData[[#This Row],[DATE]])</f>
        <v>7</v>
      </c>
      <c r="Q410" s="12">
        <f>YEAR(InputData[[#This Row],[DATE]])</f>
        <v>2022</v>
      </c>
    </row>
    <row r="411" spans="1:17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  <c r="G411" s="9" t="s">
        <v>16</v>
      </c>
      <c r="H411" s="9" t="s">
        <v>17</v>
      </c>
      <c r="I411" s="9" t="s">
        <v>8</v>
      </c>
      <c r="J411" s="9" t="s">
        <v>110</v>
      </c>
      <c r="K411" s="9">
        <v>133</v>
      </c>
      <c r="L411" s="9">
        <v>155.61000000000001</v>
      </c>
      <c r="M411" s="12">
        <f>InputData[[#This Row],[BUYING PRIZE]]*InputData[[#This Row],[QUANTITY]]</f>
        <v>133</v>
      </c>
      <c r="N411" s="12">
        <f>InputData[[#This Row],[SELLING PRICE]]*InputData[[#This Row],[QUANTITY]]</f>
        <v>155.61000000000001</v>
      </c>
      <c r="O411" s="12">
        <f>DAY(InputData[[#This Row],[DATE]])</f>
        <v>24</v>
      </c>
      <c r="P411" s="12">
        <f>MONTH(InputData[[#This Row],[DATE]])</f>
        <v>7</v>
      </c>
      <c r="Q411" s="12">
        <f>YEAR(InputData[[#This Row],[DATE]])</f>
        <v>2022</v>
      </c>
    </row>
    <row r="412" spans="1:17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  <c r="G412" s="9" t="s">
        <v>18</v>
      </c>
      <c r="H412" s="9" t="s">
        <v>19</v>
      </c>
      <c r="I412" s="9" t="s">
        <v>8</v>
      </c>
      <c r="J412" s="9" t="s">
        <v>9</v>
      </c>
      <c r="K412" s="9">
        <v>75</v>
      </c>
      <c r="L412" s="9">
        <v>85.5</v>
      </c>
      <c r="M412" s="12">
        <f>InputData[[#This Row],[BUYING PRIZE]]*InputData[[#This Row],[QUANTITY]]</f>
        <v>150</v>
      </c>
      <c r="N412" s="12">
        <f>InputData[[#This Row],[SELLING PRICE]]*InputData[[#This Row],[QUANTITY]]</f>
        <v>171</v>
      </c>
      <c r="O412" s="12">
        <f>DAY(InputData[[#This Row],[DATE]])</f>
        <v>25</v>
      </c>
      <c r="P412" s="12">
        <f>MONTH(InputData[[#This Row],[DATE]])</f>
        <v>7</v>
      </c>
      <c r="Q412" s="12">
        <f>YEAR(InputData[[#This Row],[DATE]])</f>
        <v>2022</v>
      </c>
    </row>
    <row r="413" spans="1:17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  <c r="G413" s="9" t="s">
        <v>20</v>
      </c>
      <c r="H413" s="9" t="s">
        <v>21</v>
      </c>
      <c r="I413" s="9" t="s">
        <v>8</v>
      </c>
      <c r="J413" s="9" t="s">
        <v>109</v>
      </c>
      <c r="K413" s="9">
        <v>43</v>
      </c>
      <c r="L413" s="9">
        <v>47.730000000000004</v>
      </c>
      <c r="M413" s="12">
        <f>InputData[[#This Row],[BUYING PRIZE]]*InputData[[#This Row],[QUANTITY]]</f>
        <v>516</v>
      </c>
      <c r="N413" s="12">
        <f>InputData[[#This Row],[SELLING PRICE]]*InputData[[#This Row],[QUANTITY]]</f>
        <v>572.76</v>
      </c>
      <c r="O413" s="12">
        <f>DAY(InputData[[#This Row],[DATE]])</f>
        <v>25</v>
      </c>
      <c r="P413" s="12">
        <f>MONTH(InputData[[#This Row],[DATE]])</f>
        <v>7</v>
      </c>
      <c r="Q413" s="12">
        <f>YEAR(InputData[[#This Row],[DATE]])</f>
        <v>2022</v>
      </c>
    </row>
    <row r="414" spans="1:17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  <c r="G414" s="9" t="s">
        <v>22</v>
      </c>
      <c r="H414" s="9" t="s">
        <v>23</v>
      </c>
      <c r="I414" s="9" t="s">
        <v>8</v>
      </c>
      <c r="J414" s="9" t="s">
        <v>9</v>
      </c>
      <c r="K414" s="9">
        <v>83</v>
      </c>
      <c r="L414" s="9">
        <v>94.62</v>
      </c>
      <c r="M414" s="12">
        <f>InputData[[#This Row],[BUYING PRIZE]]*InputData[[#This Row],[QUANTITY]]</f>
        <v>1079</v>
      </c>
      <c r="N414" s="12">
        <f>InputData[[#This Row],[SELLING PRICE]]*InputData[[#This Row],[QUANTITY]]</f>
        <v>1230.06</v>
      </c>
      <c r="O414" s="12">
        <f>DAY(InputData[[#This Row],[DATE]])</f>
        <v>25</v>
      </c>
      <c r="P414" s="12">
        <f>MONTH(InputData[[#This Row],[DATE]])</f>
        <v>7</v>
      </c>
      <c r="Q414" s="12">
        <f>YEAR(InputData[[#This Row],[DATE]])</f>
        <v>2022</v>
      </c>
    </row>
    <row r="415" spans="1:17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  <c r="G415" s="9" t="s">
        <v>24</v>
      </c>
      <c r="H415" s="9" t="s">
        <v>25</v>
      </c>
      <c r="I415" s="9" t="s">
        <v>8</v>
      </c>
      <c r="J415" s="9" t="s">
        <v>111</v>
      </c>
      <c r="K415" s="9">
        <v>6</v>
      </c>
      <c r="L415" s="9">
        <v>7.8599999999999994</v>
      </c>
      <c r="M415" s="12">
        <f>InputData[[#This Row],[BUYING PRIZE]]*InputData[[#This Row],[QUANTITY]]</f>
        <v>60</v>
      </c>
      <c r="N415" s="12">
        <f>InputData[[#This Row],[SELLING PRICE]]*InputData[[#This Row],[QUANTITY]]</f>
        <v>78.599999999999994</v>
      </c>
      <c r="O415" s="12">
        <f>DAY(InputData[[#This Row],[DATE]])</f>
        <v>26</v>
      </c>
      <c r="P415" s="12">
        <f>MONTH(InputData[[#This Row],[DATE]])</f>
        <v>7</v>
      </c>
      <c r="Q415" s="12">
        <f>YEAR(InputData[[#This Row],[DATE]])</f>
        <v>2022</v>
      </c>
    </row>
    <row r="416" spans="1:17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  <c r="G416" s="9" t="s">
        <v>26</v>
      </c>
      <c r="H416" s="9" t="s">
        <v>27</v>
      </c>
      <c r="I416" s="9" t="s">
        <v>28</v>
      </c>
      <c r="J416" s="9" t="s">
        <v>110</v>
      </c>
      <c r="K416" s="9">
        <v>148</v>
      </c>
      <c r="L416" s="9">
        <v>164.28</v>
      </c>
      <c r="M416" s="12">
        <f>InputData[[#This Row],[BUYING PRIZE]]*InputData[[#This Row],[QUANTITY]]</f>
        <v>148</v>
      </c>
      <c r="N416" s="12">
        <f>InputData[[#This Row],[SELLING PRICE]]*InputData[[#This Row],[QUANTITY]]</f>
        <v>164.28</v>
      </c>
      <c r="O416" s="12">
        <f>DAY(InputData[[#This Row],[DATE]])</f>
        <v>26</v>
      </c>
      <c r="P416" s="12">
        <f>MONTH(InputData[[#This Row],[DATE]])</f>
        <v>7</v>
      </c>
      <c r="Q416" s="12">
        <f>YEAR(InputData[[#This Row],[DATE]])</f>
        <v>2022</v>
      </c>
    </row>
    <row r="417" spans="1:17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  <c r="G417" s="9" t="s">
        <v>29</v>
      </c>
      <c r="H417" s="9" t="s">
        <v>30</v>
      </c>
      <c r="I417" s="9" t="s">
        <v>28</v>
      </c>
      <c r="J417" s="9" t="s">
        <v>109</v>
      </c>
      <c r="K417" s="9">
        <v>44</v>
      </c>
      <c r="L417" s="9">
        <v>48.4</v>
      </c>
      <c r="M417" s="12">
        <f>InputData[[#This Row],[BUYING PRIZE]]*InputData[[#This Row],[QUANTITY]]</f>
        <v>220</v>
      </c>
      <c r="N417" s="12">
        <f>InputData[[#This Row],[SELLING PRICE]]*InputData[[#This Row],[QUANTITY]]</f>
        <v>242</v>
      </c>
      <c r="O417" s="12">
        <f>DAY(InputData[[#This Row],[DATE]])</f>
        <v>3</v>
      </c>
      <c r="P417" s="12">
        <f>MONTH(InputData[[#This Row],[DATE]])</f>
        <v>8</v>
      </c>
      <c r="Q417" s="12">
        <f>YEAR(InputData[[#This Row],[DATE]])</f>
        <v>2022</v>
      </c>
    </row>
    <row r="418" spans="1:17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  <c r="G418" s="9" t="s">
        <v>31</v>
      </c>
      <c r="H418" s="9" t="s">
        <v>32</v>
      </c>
      <c r="I418" s="9" t="s">
        <v>28</v>
      </c>
      <c r="J418" s="9" t="s">
        <v>9</v>
      </c>
      <c r="K418" s="9">
        <v>73</v>
      </c>
      <c r="L418" s="9">
        <v>94.17</v>
      </c>
      <c r="M418" s="12">
        <f>InputData[[#This Row],[BUYING PRIZE]]*InputData[[#This Row],[QUANTITY]]</f>
        <v>657</v>
      </c>
      <c r="N418" s="12">
        <f>InputData[[#This Row],[SELLING PRICE]]*InputData[[#This Row],[QUANTITY]]</f>
        <v>847.53</v>
      </c>
      <c r="O418" s="12">
        <f>DAY(InputData[[#This Row],[DATE]])</f>
        <v>6</v>
      </c>
      <c r="P418" s="12">
        <f>MONTH(InputData[[#This Row],[DATE]])</f>
        <v>8</v>
      </c>
      <c r="Q418" s="12">
        <f>YEAR(InputData[[#This Row],[DATE]])</f>
        <v>2022</v>
      </c>
    </row>
    <row r="419" spans="1:17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  <c r="G419" s="9" t="s">
        <v>33</v>
      </c>
      <c r="H419" s="9" t="s">
        <v>34</v>
      </c>
      <c r="I419" s="9" t="s">
        <v>28</v>
      </c>
      <c r="J419" s="9" t="s">
        <v>9</v>
      </c>
      <c r="K419" s="9">
        <v>112</v>
      </c>
      <c r="L419" s="9">
        <v>122.08</v>
      </c>
      <c r="M419" s="12">
        <f>InputData[[#This Row],[BUYING PRIZE]]*InputData[[#This Row],[QUANTITY]]</f>
        <v>224</v>
      </c>
      <c r="N419" s="12">
        <f>InputData[[#This Row],[SELLING PRICE]]*InputData[[#This Row],[QUANTITY]]</f>
        <v>244.16</v>
      </c>
      <c r="O419" s="12">
        <f>DAY(InputData[[#This Row],[DATE]])</f>
        <v>8</v>
      </c>
      <c r="P419" s="12">
        <f>MONTH(InputData[[#This Row],[DATE]])</f>
        <v>8</v>
      </c>
      <c r="Q419" s="12">
        <f>YEAR(InputData[[#This Row],[DATE]])</f>
        <v>2022</v>
      </c>
    </row>
    <row r="420" spans="1:17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  <c r="G420" s="9" t="s">
        <v>35</v>
      </c>
      <c r="H420" s="9" t="s">
        <v>36</v>
      </c>
      <c r="I420" s="9" t="s">
        <v>28</v>
      </c>
      <c r="J420" s="9" t="s">
        <v>9</v>
      </c>
      <c r="K420" s="9">
        <v>112</v>
      </c>
      <c r="L420" s="9">
        <v>146.72</v>
      </c>
      <c r="M420" s="12">
        <f>InputData[[#This Row],[BUYING PRIZE]]*InputData[[#This Row],[QUANTITY]]</f>
        <v>1344</v>
      </c>
      <c r="N420" s="12">
        <f>InputData[[#This Row],[SELLING PRICE]]*InputData[[#This Row],[QUANTITY]]</f>
        <v>1760.6399999999999</v>
      </c>
      <c r="O420" s="12">
        <f>DAY(InputData[[#This Row],[DATE]])</f>
        <v>8</v>
      </c>
      <c r="P420" s="12">
        <f>MONTH(InputData[[#This Row],[DATE]])</f>
        <v>8</v>
      </c>
      <c r="Q420" s="12">
        <f>YEAR(InputData[[#This Row],[DATE]])</f>
        <v>2022</v>
      </c>
    </row>
    <row r="421" spans="1:17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  <c r="G421" s="9" t="s">
        <v>37</v>
      </c>
      <c r="H421" s="9" t="s">
        <v>38</v>
      </c>
      <c r="I421" s="9" t="s">
        <v>28</v>
      </c>
      <c r="J421" s="9" t="s">
        <v>111</v>
      </c>
      <c r="K421" s="9">
        <v>12</v>
      </c>
      <c r="L421" s="9">
        <v>15.719999999999999</v>
      </c>
      <c r="M421" s="12">
        <f>InputData[[#This Row],[BUYING PRIZE]]*InputData[[#This Row],[QUANTITY]]</f>
        <v>132</v>
      </c>
      <c r="N421" s="12">
        <f>InputData[[#This Row],[SELLING PRICE]]*InputData[[#This Row],[QUANTITY]]</f>
        <v>172.92</v>
      </c>
      <c r="O421" s="12">
        <f>DAY(InputData[[#This Row],[DATE]])</f>
        <v>8</v>
      </c>
      <c r="P421" s="12">
        <f>MONTH(InputData[[#This Row],[DATE]])</f>
        <v>8</v>
      </c>
      <c r="Q421" s="12">
        <f>YEAR(InputData[[#This Row],[DATE]])</f>
        <v>2022</v>
      </c>
    </row>
    <row r="422" spans="1:17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  <c r="G422" s="9" t="s">
        <v>39</v>
      </c>
      <c r="H422" s="9" t="s">
        <v>40</v>
      </c>
      <c r="I422" s="9" t="s">
        <v>28</v>
      </c>
      <c r="J422" s="9" t="s">
        <v>111</v>
      </c>
      <c r="K422" s="9">
        <v>13</v>
      </c>
      <c r="L422" s="9">
        <v>16.64</v>
      </c>
      <c r="M422" s="12">
        <f>InputData[[#This Row],[BUYING PRIZE]]*InputData[[#This Row],[QUANTITY]]</f>
        <v>182</v>
      </c>
      <c r="N422" s="12">
        <f>InputData[[#This Row],[SELLING PRICE]]*InputData[[#This Row],[QUANTITY]]</f>
        <v>232.96</v>
      </c>
      <c r="O422" s="12">
        <f>DAY(InputData[[#This Row],[DATE]])</f>
        <v>14</v>
      </c>
      <c r="P422" s="12">
        <f>MONTH(InputData[[#This Row],[DATE]])</f>
        <v>8</v>
      </c>
      <c r="Q422" s="12">
        <f>YEAR(InputData[[#This Row],[DATE]])</f>
        <v>2022</v>
      </c>
    </row>
    <row r="423" spans="1:17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  <c r="G423" s="9" t="s">
        <v>41</v>
      </c>
      <c r="H423" s="9" t="s">
        <v>42</v>
      </c>
      <c r="I423" s="9" t="s">
        <v>28</v>
      </c>
      <c r="J423" s="9" t="s">
        <v>110</v>
      </c>
      <c r="K423" s="9">
        <v>134</v>
      </c>
      <c r="L423" s="9">
        <v>156.78</v>
      </c>
      <c r="M423" s="12">
        <f>InputData[[#This Row],[BUYING PRIZE]]*InputData[[#This Row],[QUANTITY]]</f>
        <v>1340</v>
      </c>
      <c r="N423" s="12">
        <f>InputData[[#This Row],[SELLING PRICE]]*InputData[[#This Row],[QUANTITY]]</f>
        <v>1567.8</v>
      </c>
      <c r="O423" s="12">
        <f>DAY(InputData[[#This Row],[DATE]])</f>
        <v>15</v>
      </c>
      <c r="P423" s="12">
        <f>MONTH(InputData[[#This Row],[DATE]])</f>
        <v>8</v>
      </c>
      <c r="Q423" s="12">
        <f>YEAR(InputData[[#This Row],[DATE]])</f>
        <v>2022</v>
      </c>
    </row>
    <row r="424" spans="1:17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  <c r="G424" s="9" t="s">
        <v>43</v>
      </c>
      <c r="H424" s="9" t="s">
        <v>44</v>
      </c>
      <c r="I424" s="9" t="s">
        <v>28</v>
      </c>
      <c r="J424" s="9" t="s">
        <v>111</v>
      </c>
      <c r="K424" s="9">
        <v>37</v>
      </c>
      <c r="L424" s="9">
        <v>49.21</v>
      </c>
      <c r="M424" s="12">
        <f>InputData[[#This Row],[BUYING PRIZE]]*InputData[[#This Row],[QUANTITY]]</f>
        <v>259</v>
      </c>
      <c r="N424" s="12">
        <f>InputData[[#This Row],[SELLING PRICE]]*InputData[[#This Row],[QUANTITY]]</f>
        <v>344.47</v>
      </c>
      <c r="O424" s="12">
        <f>DAY(InputData[[#This Row],[DATE]])</f>
        <v>15</v>
      </c>
      <c r="P424" s="12">
        <f>MONTH(InputData[[#This Row],[DATE]])</f>
        <v>8</v>
      </c>
      <c r="Q424" s="12">
        <f>YEAR(InputData[[#This Row],[DATE]])</f>
        <v>2022</v>
      </c>
    </row>
    <row r="425" spans="1:17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  <c r="G425" s="9" t="s">
        <v>45</v>
      </c>
      <c r="H425" s="9" t="s">
        <v>46</v>
      </c>
      <c r="I425" s="9" t="s">
        <v>28</v>
      </c>
      <c r="J425" s="9" t="s">
        <v>110</v>
      </c>
      <c r="K425" s="9">
        <v>150</v>
      </c>
      <c r="L425" s="9">
        <v>210</v>
      </c>
      <c r="M425" s="12">
        <f>InputData[[#This Row],[BUYING PRIZE]]*InputData[[#This Row],[QUANTITY]]</f>
        <v>1200</v>
      </c>
      <c r="N425" s="12">
        <f>InputData[[#This Row],[SELLING PRICE]]*InputData[[#This Row],[QUANTITY]]</f>
        <v>1680</v>
      </c>
      <c r="O425" s="12">
        <f>DAY(InputData[[#This Row],[DATE]])</f>
        <v>18</v>
      </c>
      <c r="P425" s="12">
        <f>MONTH(InputData[[#This Row],[DATE]])</f>
        <v>8</v>
      </c>
      <c r="Q425" s="12">
        <f>YEAR(InputData[[#This Row],[DATE]])</f>
        <v>2022</v>
      </c>
    </row>
    <row r="426" spans="1:17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  <c r="G426" s="9" t="s">
        <v>47</v>
      </c>
      <c r="H426" s="9" t="s">
        <v>48</v>
      </c>
      <c r="I426" s="9" t="s">
        <v>49</v>
      </c>
      <c r="J426" s="9" t="s">
        <v>109</v>
      </c>
      <c r="K426" s="9">
        <v>61</v>
      </c>
      <c r="L426" s="9">
        <v>76.25</v>
      </c>
      <c r="M426" s="12">
        <f>InputData[[#This Row],[BUYING PRIZE]]*InputData[[#This Row],[QUANTITY]]</f>
        <v>122</v>
      </c>
      <c r="N426" s="12">
        <f>InputData[[#This Row],[SELLING PRICE]]*InputData[[#This Row],[QUANTITY]]</f>
        <v>152.5</v>
      </c>
      <c r="O426" s="12">
        <f>DAY(InputData[[#This Row],[DATE]])</f>
        <v>18</v>
      </c>
      <c r="P426" s="12">
        <f>MONTH(InputData[[#This Row],[DATE]])</f>
        <v>8</v>
      </c>
      <c r="Q426" s="12">
        <f>YEAR(InputData[[#This Row],[DATE]])</f>
        <v>2022</v>
      </c>
    </row>
    <row r="427" spans="1:17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  <c r="G427" s="9" t="s">
        <v>50</v>
      </c>
      <c r="H427" s="9" t="s">
        <v>51</v>
      </c>
      <c r="I427" s="9" t="s">
        <v>49</v>
      </c>
      <c r="J427" s="9" t="s">
        <v>110</v>
      </c>
      <c r="K427" s="9">
        <v>126</v>
      </c>
      <c r="L427" s="9">
        <v>162.54</v>
      </c>
      <c r="M427" s="12">
        <f>InputData[[#This Row],[BUYING PRIZE]]*InputData[[#This Row],[QUANTITY]]</f>
        <v>378</v>
      </c>
      <c r="N427" s="12">
        <f>InputData[[#This Row],[SELLING PRICE]]*InputData[[#This Row],[QUANTITY]]</f>
        <v>487.62</v>
      </c>
      <c r="O427" s="12">
        <f>DAY(InputData[[#This Row],[DATE]])</f>
        <v>19</v>
      </c>
      <c r="P427" s="12">
        <f>MONTH(InputData[[#This Row],[DATE]])</f>
        <v>8</v>
      </c>
      <c r="Q427" s="12">
        <f>YEAR(InputData[[#This Row],[DATE]])</f>
        <v>2022</v>
      </c>
    </row>
    <row r="428" spans="1:17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  <c r="G428" s="9" t="s">
        <v>52</v>
      </c>
      <c r="H428" s="9" t="s">
        <v>53</v>
      </c>
      <c r="I428" s="9" t="s">
        <v>49</v>
      </c>
      <c r="J428" s="9" t="s">
        <v>110</v>
      </c>
      <c r="K428" s="9">
        <v>121</v>
      </c>
      <c r="L428" s="9">
        <v>141.57</v>
      </c>
      <c r="M428" s="12">
        <f>InputData[[#This Row],[BUYING PRIZE]]*InputData[[#This Row],[QUANTITY]]</f>
        <v>1573</v>
      </c>
      <c r="N428" s="12">
        <f>InputData[[#This Row],[SELLING PRICE]]*InputData[[#This Row],[QUANTITY]]</f>
        <v>1840.4099999999999</v>
      </c>
      <c r="O428" s="12">
        <f>DAY(InputData[[#This Row],[DATE]])</f>
        <v>20</v>
      </c>
      <c r="P428" s="12">
        <f>MONTH(InputData[[#This Row],[DATE]])</f>
        <v>8</v>
      </c>
      <c r="Q428" s="12">
        <f>YEAR(InputData[[#This Row],[DATE]])</f>
        <v>2022</v>
      </c>
    </row>
    <row r="429" spans="1:17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  <c r="G429" s="9" t="s">
        <v>54</v>
      </c>
      <c r="H429" s="9" t="s">
        <v>55</v>
      </c>
      <c r="I429" s="9" t="s">
        <v>49</v>
      </c>
      <c r="J429" s="9" t="s">
        <v>110</v>
      </c>
      <c r="K429" s="9">
        <v>141</v>
      </c>
      <c r="L429" s="9">
        <v>149.46</v>
      </c>
      <c r="M429" s="12">
        <f>InputData[[#This Row],[BUYING PRIZE]]*InputData[[#This Row],[QUANTITY]]</f>
        <v>1974</v>
      </c>
      <c r="N429" s="12">
        <f>InputData[[#This Row],[SELLING PRICE]]*InputData[[#This Row],[QUANTITY]]</f>
        <v>2092.44</v>
      </c>
      <c r="O429" s="12">
        <f>DAY(InputData[[#This Row],[DATE]])</f>
        <v>20</v>
      </c>
      <c r="P429" s="12">
        <f>MONTH(InputData[[#This Row],[DATE]])</f>
        <v>8</v>
      </c>
      <c r="Q429" s="12">
        <f>YEAR(InputData[[#This Row],[DATE]])</f>
        <v>2022</v>
      </c>
    </row>
    <row r="430" spans="1:17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  <c r="G430" s="9" t="s">
        <v>56</v>
      </c>
      <c r="H430" s="9" t="s">
        <v>57</v>
      </c>
      <c r="I430" s="9" t="s">
        <v>49</v>
      </c>
      <c r="J430" s="9" t="s">
        <v>110</v>
      </c>
      <c r="K430" s="9">
        <v>144</v>
      </c>
      <c r="L430" s="9">
        <v>156.96</v>
      </c>
      <c r="M430" s="12">
        <f>InputData[[#This Row],[BUYING PRIZE]]*InputData[[#This Row],[QUANTITY]]</f>
        <v>576</v>
      </c>
      <c r="N430" s="12">
        <f>InputData[[#This Row],[SELLING PRICE]]*InputData[[#This Row],[QUANTITY]]</f>
        <v>627.84</v>
      </c>
      <c r="O430" s="12">
        <f>DAY(InputData[[#This Row],[DATE]])</f>
        <v>21</v>
      </c>
      <c r="P430" s="12">
        <f>MONTH(InputData[[#This Row],[DATE]])</f>
        <v>8</v>
      </c>
      <c r="Q430" s="12">
        <f>YEAR(InputData[[#This Row],[DATE]])</f>
        <v>2022</v>
      </c>
    </row>
    <row r="431" spans="1:17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  <c r="G431" s="9" t="s">
        <v>58</v>
      </c>
      <c r="H431" s="9" t="s">
        <v>59</v>
      </c>
      <c r="I431" s="9" t="s">
        <v>49</v>
      </c>
      <c r="J431" s="9" t="s">
        <v>111</v>
      </c>
      <c r="K431" s="9">
        <v>7</v>
      </c>
      <c r="L431" s="9">
        <v>8.33</v>
      </c>
      <c r="M431" s="12">
        <f>InputData[[#This Row],[BUYING PRIZE]]*InputData[[#This Row],[QUANTITY]]</f>
        <v>77</v>
      </c>
      <c r="N431" s="12">
        <f>InputData[[#This Row],[SELLING PRICE]]*InputData[[#This Row],[QUANTITY]]</f>
        <v>91.63</v>
      </c>
      <c r="O431" s="12">
        <f>DAY(InputData[[#This Row],[DATE]])</f>
        <v>23</v>
      </c>
      <c r="P431" s="12">
        <f>MONTH(InputData[[#This Row],[DATE]])</f>
        <v>8</v>
      </c>
      <c r="Q431" s="12">
        <f>YEAR(InputData[[#This Row],[DATE]])</f>
        <v>2022</v>
      </c>
    </row>
    <row r="432" spans="1:17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  <c r="G432" s="9" t="s">
        <v>60</v>
      </c>
      <c r="H432" s="9" t="s">
        <v>61</v>
      </c>
      <c r="I432" s="9" t="s">
        <v>62</v>
      </c>
      <c r="J432" s="9" t="s">
        <v>111</v>
      </c>
      <c r="K432" s="9">
        <v>18</v>
      </c>
      <c r="L432" s="9">
        <v>24.66</v>
      </c>
      <c r="M432" s="12">
        <f>InputData[[#This Row],[BUYING PRIZE]]*InputData[[#This Row],[QUANTITY]]</f>
        <v>252</v>
      </c>
      <c r="N432" s="12">
        <f>InputData[[#This Row],[SELLING PRICE]]*InputData[[#This Row],[QUANTITY]]</f>
        <v>345.24</v>
      </c>
      <c r="O432" s="12">
        <f>DAY(InputData[[#This Row],[DATE]])</f>
        <v>23</v>
      </c>
      <c r="P432" s="12">
        <f>MONTH(InputData[[#This Row],[DATE]])</f>
        <v>8</v>
      </c>
      <c r="Q432" s="12">
        <f>YEAR(InputData[[#This Row],[DATE]])</f>
        <v>2022</v>
      </c>
    </row>
    <row r="433" spans="1:17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  <c r="G433" s="9" t="s">
        <v>63</v>
      </c>
      <c r="H433" s="9" t="s">
        <v>64</v>
      </c>
      <c r="I433" s="9" t="s">
        <v>62</v>
      </c>
      <c r="J433" s="9" t="s">
        <v>109</v>
      </c>
      <c r="K433" s="9">
        <v>48</v>
      </c>
      <c r="L433" s="9">
        <v>57.120000000000005</v>
      </c>
      <c r="M433" s="12">
        <f>InputData[[#This Row],[BUYING PRIZE]]*InputData[[#This Row],[QUANTITY]]</f>
        <v>240</v>
      </c>
      <c r="N433" s="12">
        <f>InputData[[#This Row],[SELLING PRICE]]*InputData[[#This Row],[QUANTITY]]</f>
        <v>285.60000000000002</v>
      </c>
      <c r="O433" s="12">
        <f>DAY(InputData[[#This Row],[DATE]])</f>
        <v>24</v>
      </c>
      <c r="P433" s="12">
        <f>MONTH(InputData[[#This Row],[DATE]])</f>
        <v>8</v>
      </c>
      <c r="Q433" s="12">
        <f>YEAR(InputData[[#This Row],[DATE]])</f>
        <v>2022</v>
      </c>
    </row>
    <row r="434" spans="1:17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  <c r="G434" s="9" t="s">
        <v>65</v>
      </c>
      <c r="H434" s="9" t="s">
        <v>66</v>
      </c>
      <c r="I434" s="9" t="s">
        <v>62</v>
      </c>
      <c r="J434" s="9" t="s">
        <v>111</v>
      </c>
      <c r="K434" s="9">
        <v>37</v>
      </c>
      <c r="L434" s="9">
        <v>41.81</v>
      </c>
      <c r="M434" s="12">
        <f>InputData[[#This Row],[BUYING PRIZE]]*InputData[[#This Row],[QUANTITY]]</f>
        <v>481</v>
      </c>
      <c r="N434" s="12">
        <f>InputData[[#This Row],[SELLING PRICE]]*InputData[[#This Row],[QUANTITY]]</f>
        <v>543.53</v>
      </c>
      <c r="O434" s="12">
        <f>DAY(InputData[[#This Row],[DATE]])</f>
        <v>26</v>
      </c>
      <c r="P434" s="12">
        <f>MONTH(InputData[[#This Row],[DATE]])</f>
        <v>8</v>
      </c>
      <c r="Q434" s="12">
        <f>YEAR(InputData[[#This Row],[DATE]])</f>
        <v>2022</v>
      </c>
    </row>
    <row r="435" spans="1:17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  <c r="G435" s="9" t="s">
        <v>67</v>
      </c>
      <c r="H435" s="9" t="s">
        <v>68</v>
      </c>
      <c r="I435" s="9" t="s">
        <v>62</v>
      </c>
      <c r="J435" s="9" t="s">
        <v>109</v>
      </c>
      <c r="K435" s="9">
        <v>47</v>
      </c>
      <c r="L435" s="9">
        <v>53.11</v>
      </c>
      <c r="M435" s="12">
        <f>InputData[[#This Row],[BUYING PRIZE]]*InputData[[#This Row],[QUANTITY]]</f>
        <v>376</v>
      </c>
      <c r="N435" s="12">
        <f>InputData[[#This Row],[SELLING PRICE]]*InputData[[#This Row],[QUANTITY]]</f>
        <v>424.88</v>
      </c>
      <c r="O435" s="12">
        <f>DAY(InputData[[#This Row],[DATE]])</f>
        <v>26</v>
      </c>
      <c r="P435" s="12">
        <f>MONTH(InputData[[#This Row],[DATE]])</f>
        <v>8</v>
      </c>
      <c r="Q435" s="12">
        <f>YEAR(InputData[[#This Row],[DATE]])</f>
        <v>2022</v>
      </c>
    </row>
    <row r="436" spans="1:17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  <c r="G436" s="9" t="s">
        <v>69</v>
      </c>
      <c r="H436" s="9" t="s">
        <v>70</v>
      </c>
      <c r="I436" s="9" t="s">
        <v>62</v>
      </c>
      <c r="J436" s="9" t="s">
        <v>110</v>
      </c>
      <c r="K436" s="9">
        <v>148</v>
      </c>
      <c r="L436" s="9">
        <v>201.28</v>
      </c>
      <c r="M436" s="12">
        <f>InputData[[#This Row],[BUYING PRIZE]]*InputData[[#This Row],[QUANTITY]]</f>
        <v>2220</v>
      </c>
      <c r="N436" s="12">
        <f>InputData[[#This Row],[SELLING PRICE]]*InputData[[#This Row],[QUANTITY]]</f>
        <v>3019.2</v>
      </c>
      <c r="O436" s="12">
        <f>DAY(InputData[[#This Row],[DATE]])</f>
        <v>27</v>
      </c>
      <c r="P436" s="12">
        <f>MONTH(InputData[[#This Row],[DATE]])</f>
        <v>8</v>
      </c>
      <c r="Q436" s="12">
        <f>YEAR(InputData[[#This Row],[DATE]])</f>
        <v>2022</v>
      </c>
    </row>
    <row r="437" spans="1:17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  <c r="G437" s="9" t="s">
        <v>71</v>
      </c>
      <c r="H437" s="9" t="s">
        <v>72</v>
      </c>
      <c r="I437" s="9" t="s">
        <v>62</v>
      </c>
      <c r="J437" s="9" t="s">
        <v>9</v>
      </c>
      <c r="K437" s="9">
        <v>93</v>
      </c>
      <c r="L437" s="9">
        <v>104.16</v>
      </c>
      <c r="M437" s="12">
        <f>InputData[[#This Row],[BUYING PRIZE]]*InputData[[#This Row],[QUANTITY]]</f>
        <v>837</v>
      </c>
      <c r="N437" s="12">
        <f>InputData[[#This Row],[SELLING PRICE]]*InputData[[#This Row],[QUANTITY]]</f>
        <v>937.43999999999994</v>
      </c>
      <c r="O437" s="12">
        <f>DAY(InputData[[#This Row],[DATE]])</f>
        <v>28</v>
      </c>
      <c r="P437" s="12">
        <f>MONTH(InputData[[#This Row],[DATE]])</f>
        <v>8</v>
      </c>
      <c r="Q437" s="12">
        <f>YEAR(InputData[[#This Row],[DATE]])</f>
        <v>2022</v>
      </c>
    </row>
    <row r="438" spans="1:17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  <c r="G438" s="9" t="s">
        <v>73</v>
      </c>
      <c r="H438" s="9" t="s">
        <v>74</v>
      </c>
      <c r="I438" s="9" t="s">
        <v>62</v>
      </c>
      <c r="J438" s="9" t="s">
        <v>9</v>
      </c>
      <c r="K438" s="9">
        <v>89</v>
      </c>
      <c r="L438" s="9">
        <v>117.48</v>
      </c>
      <c r="M438" s="12">
        <f>InputData[[#This Row],[BUYING PRIZE]]*InputData[[#This Row],[QUANTITY]]</f>
        <v>445</v>
      </c>
      <c r="N438" s="12">
        <f>InputData[[#This Row],[SELLING PRICE]]*InputData[[#This Row],[QUANTITY]]</f>
        <v>587.4</v>
      </c>
      <c r="O438" s="12">
        <f>DAY(InputData[[#This Row],[DATE]])</f>
        <v>28</v>
      </c>
      <c r="P438" s="12">
        <f>MONTH(InputData[[#This Row],[DATE]])</f>
        <v>8</v>
      </c>
      <c r="Q438" s="12">
        <f>YEAR(InputData[[#This Row],[DATE]])</f>
        <v>2022</v>
      </c>
    </row>
    <row r="439" spans="1:17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  <c r="G439" s="9" t="s">
        <v>75</v>
      </c>
      <c r="H439" s="9" t="s">
        <v>76</v>
      </c>
      <c r="I439" s="9" t="s">
        <v>62</v>
      </c>
      <c r="J439" s="9" t="s">
        <v>9</v>
      </c>
      <c r="K439" s="9">
        <v>95</v>
      </c>
      <c r="L439" s="9">
        <v>119.7</v>
      </c>
      <c r="M439" s="12">
        <f>InputData[[#This Row],[BUYING PRIZE]]*InputData[[#This Row],[QUANTITY]]</f>
        <v>570</v>
      </c>
      <c r="N439" s="12">
        <f>InputData[[#This Row],[SELLING PRICE]]*InputData[[#This Row],[QUANTITY]]</f>
        <v>718.2</v>
      </c>
      <c r="O439" s="12">
        <f>DAY(InputData[[#This Row],[DATE]])</f>
        <v>30</v>
      </c>
      <c r="P439" s="12">
        <f>MONTH(InputData[[#This Row],[DATE]])</f>
        <v>8</v>
      </c>
      <c r="Q439" s="12">
        <f>YEAR(InputData[[#This Row],[DATE]])</f>
        <v>2022</v>
      </c>
    </row>
    <row r="440" spans="1:17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  <c r="G440" s="9" t="s">
        <v>77</v>
      </c>
      <c r="H440" s="9" t="s">
        <v>78</v>
      </c>
      <c r="I440" s="9" t="s">
        <v>62</v>
      </c>
      <c r="J440" s="9" t="s">
        <v>109</v>
      </c>
      <c r="K440" s="9">
        <v>55</v>
      </c>
      <c r="L440" s="9">
        <v>58.3</v>
      </c>
      <c r="M440" s="12">
        <f>InputData[[#This Row],[BUYING PRIZE]]*InputData[[#This Row],[QUANTITY]]</f>
        <v>330</v>
      </c>
      <c r="N440" s="12">
        <f>InputData[[#This Row],[SELLING PRICE]]*InputData[[#This Row],[QUANTITY]]</f>
        <v>349.79999999999995</v>
      </c>
      <c r="O440" s="12">
        <f>DAY(InputData[[#This Row],[DATE]])</f>
        <v>30</v>
      </c>
      <c r="P440" s="12">
        <f>MONTH(InputData[[#This Row],[DATE]])</f>
        <v>8</v>
      </c>
      <c r="Q440" s="12">
        <f>YEAR(InputData[[#This Row],[DATE]])</f>
        <v>2022</v>
      </c>
    </row>
    <row r="441" spans="1:17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  <c r="G441" s="9" t="s">
        <v>79</v>
      </c>
      <c r="H441" s="9" t="s">
        <v>80</v>
      </c>
      <c r="I441" s="9" t="s">
        <v>62</v>
      </c>
      <c r="J441" s="9" t="s">
        <v>111</v>
      </c>
      <c r="K441" s="9">
        <v>5</v>
      </c>
      <c r="L441" s="9">
        <v>6.7</v>
      </c>
      <c r="M441" s="12">
        <f>InputData[[#This Row],[BUYING PRIZE]]*InputData[[#This Row],[QUANTITY]]</f>
        <v>25</v>
      </c>
      <c r="N441" s="12">
        <f>InputData[[#This Row],[SELLING PRICE]]*InputData[[#This Row],[QUANTITY]]</f>
        <v>33.5</v>
      </c>
      <c r="O441" s="12">
        <f>DAY(InputData[[#This Row],[DATE]])</f>
        <v>30</v>
      </c>
      <c r="P441" s="12">
        <f>MONTH(InputData[[#This Row],[DATE]])</f>
        <v>8</v>
      </c>
      <c r="Q441" s="12">
        <f>YEAR(InputData[[#This Row],[DATE]])</f>
        <v>2022</v>
      </c>
    </row>
    <row r="442" spans="1:17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  <c r="G442" s="9" t="s">
        <v>81</v>
      </c>
      <c r="H442" s="9" t="s">
        <v>82</v>
      </c>
      <c r="I442" s="9" t="s">
        <v>62</v>
      </c>
      <c r="J442" s="9" t="s">
        <v>9</v>
      </c>
      <c r="K442" s="9">
        <v>90</v>
      </c>
      <c r="L442" s="9">
        <v>96.3</v>
      </c>
      <c r="M442" s="12">
        <f>InputData[[#This Row],[BUYING PRIZE]]*InputData[[#This Row],[QUANTITY]]</f>
        <v>1170</v>
      </c>
      <c r="N442" s="12">
        <f>InputData[[#This Row],[SELLING PRICE]]*InputData[[#This Row],[QUANTITY]]</f>
        <v>1251.8999999999999</v>
      </c>
      <c r="O442" s="12">
        <f>DAY(InputData[[#This Row],[DATE]])</f>
        <v>31</v>
      </c>
      <c r="P442" s="12">
        <f>MONTH(InputData[[#This Row],[DATE]])</f>
        <v>8</v>
      </c>
      <c r="Q442" s="12">
        <f>YEAR(InputData[[#This Row],[DATE]])</f>
        <v>2022</v>
      </c>
    </row>
    <row r="443" spans="1:17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  <c r="G443" s="9" t="s">
        <v>83</v>
      </c>
      <c r="H443" s="9" t="s">
        <v>84</v>
      </c>
      <c r="I443" s="9" t="s">
        <v>85</v>
      </c>
      <c r="J443" s="9" t="s">
        <v>9</v>
      </c>
      <c r="K443" s="9">
        <v>67</v>
      </c>
      <c r="L443" s="9">
        <v>85.76</v>
      </c>
      <c r="M443" s="12">
        <f>InputData[[#This Row],[BUYING PRIZE]]*InputData[[#This Row],[QUANTITY]]</f>
        <v>67</v>
      </c>
      <c r="N443" s="12">
        <f>InputData[[#This Row],[SELLING PRICE]]*InputData[[#This Row],[QUANTITY]]</f>
        <v>85.76</v>
      </c>
      <c r="O443" s="12">
        <f>DAY(InputData[[#This Row],[DATE]])</f>
        <v>4</v>
      </c>
      <c r="P443" s="12">
        <f>MONTH(InputData[[#This Row],[DATE]])</f>
        <v>9</v>
      </c>
      <c r="Q443" s="12">
        <f>YEAR(InputData[[#This Row],[DATE]])</f>
        <v>2022</v>
      </c>
    </row>
    <row r="444" spans="1:17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  <c r="G444" s="9" t="s">
        <v>86</v>
      </c>
      <c r="H444" s="9" t="s">
        <v>87</v>
      </c>
      <c r="I444" s="9" t="s">
        <v>85</v>
      </c>
      <c r="J444" s="9" t="s">
        <v>9</v>
      </c>
      <c r="K444" s="9">
        <v>72</v>
      </c>
      <c r="L444" s="9">
        <v>79.92</v>
      </c>
      <c r="M444" s="12">
        <f>InputData[[#This Row],[BUYING PRIZE]]*InputData[[#This Row],[QUANTITY]]</f>
        <v>864</v>
      </c>
      <c r="N444" s="12">
        <f>InputData[[#This Row],[SELLING PRICE]]*InputData[[#This Row],[QUANTITY]]</f>
        <v>959.04</v>
      </c>
      <c r="O444" s="12">
        <f>DAY(InputData[[#This Row],[DATE]])</f>
        <v>6</v>
      </c>
      <c r="P444" s="12">
        <f>MONTH(InputData[[#This Row],[DATE]])</f>
        <v>9</v>
      </c>
      <c r="Q444" s="12">
        <f>YEAR(InputData[[#This Row],[DATE]])</f>
        <v>2022</v>
      </c>
    </row>
    <row r="445" spans="1:17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  <c r="G445" s="9" t="s">
        <v>88</v>
      </c>
      <c r="H445" s="9" t="s">
        <v>89</v>
      </c>
      <c r="I445" s="9" t="s">
        <v>85</v>
      </c>
      <c r="J445" s="9" t="s">
        <v>111</v>
      </c>
      <c r="K445" s="9">
        <v>37</v>
      </c>
      <c r="L445" s="9">
        <v>42.55</v>
      </c>
      <c r="M445" s="12">
        <f>InputData[[#This Row],[BUYING PRIZE]]*InputData[[#This Row],[QUANTITY]]</f>
        <v>333</v>
      </c>
      <c r="N445" s="12">
        <f>InputData[[#This Row],[SELLING PRICE]]*InputData[[#This Row],[QUANTITY]]</f>
        <v>382.95</v>
      </c>
      <c r="O445" s="12">
        <f>DAY(InputData[[#This Row],[DATE]])</f>
        <v>9</v>
      </c>
      <c r="P445" s="12">
        <f>MONTH(InputData[[#This Row],[DATE]])</f>
        <v>9</v>
      </c>
      <c r="Q445" s="12">
        <f>YEAR(InputData[[#This Row],[DATE]])</f>
        <v>2022</v>
      </c>
    </row>
    <row r="446" spans="1:17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  <c r="G446" s="9" t="s">
        <v>90</v>
      </c>
      <c r="H446" s="9" t="s">
        <v>91</v>
      </c>
      <c r="I446" s="9" t="s">
        <v>85</v>
      </c>
      <c r="J446" s="9" t="s">
        <v>9</v>
      </c>
      <c r="K446" s="9">
        <v>90</v>
      </c>
      <c r="L446" s="9">
        <v>115.2</v>
      </c>
      <c r="M446" s="12">
        <f>InputData[[#This Row],[BUYING PRIZE]]*InputData[[#This Row],[QUANTITY]]</f>
        <v>270</v>
      </c>
      <c r="N446" s="12">
        <f>InputData[[#This Row],[SELLING PRICE]]*InputData[[#This Row],[QUANTITY]]</f>
        <v>345.6</v>
      </c>
      <c r="O446" s="12">
        <f>DAY(InputData[[#This Row],[DATE]])</f>
        <v>9</v>
      </c>
      <c r="P446" s="12">
        <f>MONTH(InputData[[#This Row],[DATE]])</f>
        <v>9</v>
      </c>
      <c r="Q446" s="12">
        <f>YEAR(InputData[[#This Row],[DATE]])</f>
        <v>2022</v>
      </c>
    </row>
    <row r="447" spans="1:17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  <c r="G447" s="9" t="s">
        <v>92</v>
      </c>
      <c r="H447" s="9" t="s">
        <v>93</v>
      </c>
      <c r="I447" s="9" t="s">
        <v>85</v>
      </c>
      <c r="J447" s="9" t="s">
        <v>110</v>
      </c>
      <c r="K447" s="9">
        <v>138</v>
      </c>
      <c r="L447" s="9">
        <v>173.88</v>
      </c>
      <c r="M447" s="12">
        <f>InputData[[#This Row],[BUYING PRIZE]]*InputData[[#This Row],[QUANTITY]]</f>
        <v>2070</v>
      </c>
      <c r="N447" s="12">
        <f>InputData[[#This Row],[SELLING PRICE]]*InputData[[#This Row],[QUANTITY]]</f>
        <v>2608.1999999999998</v>
      </c>
      <c r="O447" s="12">
        <f>DAY(InputData[[#This Row],[DATE]])</f>
        <v>10</v>
      </c>
      <c r="P447" s="12">
        <f>MONTH(InputData[[#This Row],[DATE]])</f>
        <v>9</v>
      </c>
      <c r="Q447" s="12">
        <f>YEAR(InputData[[#This Row],[DATE]])</f>
        <v>2022</v>
      </c>
    </row>
    <row r="448" spans="1:17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  <c r="G448" s="9" t="s">
        <v>94</v>
      </c>
      <c r="H448" s="9" t="s">
        <v>95</v>
      </c>
      <c r="I448" s="9" t="s">
        <v>85</v>
      </c>
      <c r="J448" s="9" t="s">
        <v>110</v>
      </c>
      <c r="K448" s="9">
        <v>120</v>
      </c>
      <c r="L448" s="9">
        <v>162</v>
      </c>
      <c r="M448" s="12">
        <f>InputData[[#This Row],[BUYING PRIZE]]*InputData[[#This Row],[QUANTITY]]</f>
        <v>480</v>
      </c>
      <c r="N448" s="12">
        <f>InputData[[#This Row],[SELLING PRICE]]*InputData[[#This Row],[QUANTITY]]</f>
        <v>648</v>
      </c>
      <c r="O448" s="12">
        <f>DAY(InputData[[#This Row],[DATE]])</f>
        <v>10</v>
      </c>
      <c r="P448" s="12">
        <f>MONTH(InputData[[#This Row],[DATE]])</f>
        <v>9</v>
      </c>
      <c r="Q448" s="12">
        <f>YEAR(InputData[[#This Row],[DATE]])</f>
        <v>2022</v>
      </c>
    </row>
    <row r="449" spans="1:17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  <c r="G449" s="9" t="s">
        <v>96</v>
      </c>
      <c r="H449" s="9" t="s">
        <v>97</v>
      </c>
      <c r="I449" s="9" t="s">
        <v>85</v>
      </c>
      <c r="J449" s="9" t="s">
        <v>9</v>
      </c>
      <c r="K449" s="9">
        <v>67</v>
      </c>
      <c r="L449" s="9">
        <v>83.08</v>
      </c>
      <c r="M449" s="12">
        <f>InputData[[#This Row],[BUYING PRIZE]]*InputData[[#This Row],[QUANTITY]]</f>
        <v>201</v>
      </c>
      <c r="N449" s="12">
        <f>InputData[[#This Row],[SELLING PRICE]]*InputData[[#This Row],[QUANTITY]]</f>
        <v>249.24</v>
      </c>
      <c r="O449" s="12">
        <f>DAY(InputData[[#This Row],[DATE]])</f>
        <v>14</v>
      </c>
      <c r="P449" s="12">
        <f>MONTH(InputData[[#This Row],[DATE]])</f>
        <v>9</v>
      </c>
      <c r="Q449" s="12">
        <f>YEAR(InputData[[#This Row],[DATE]])</f>
        <v>2022</v>
      </c>
    </row>
    <row r="450" spans="1:17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  <c r="G450" s="9" t="s">
        <v>98</v>
      </c>
      <c r="H450" s="9" t="s">
        <v>99</v>
      </c>
      <c r="I450" s="9" t="s">
        <v>85</v>
      </c>
      <c r="J450" s="9" t="s">
        <v>9</v>
      </c>
      <c r="K450" s="9">
        <v>76</v>
      </c>
      <c r="L450" s="9">
        <v>82.08</v>
      </c>
      <c r="M450" s="12">
        <f>InputData[[#This Row],[BUYING PRIZE]]*InputData[[#This Row],[QUANTITY]]</f>
        <v>1140</v>
      </c>
      <c r="N450" s="12">
        <f>InputData[[#This Row],[SELLING PRICE]]*InputData[[#This Row],[QUANTITY]]</f>
        <v>1231.2</v>
      </c>
      <c r="O450" s="12">
        <f>DAY(InputData[[#This Row],[DATE]])</f>
        <v>15</v>
      </c>
      <c r="P450" s="12">
        <f>MONTH(InputData[[#This Row],[DATE]])</f>
        <v>9</v>
      </c>
      <c r="Q450" s="12">
        <f>YEAR(InputData[[#This Row],[DATE]])</f>
        <v>2022</v>
      </c>
    </row>
    <row r="451" spans="1:17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  <c r="G451" s="9" t="s">
        <v>112</v>
      </c>
      <c r="H451" s="9" t="s">
        <v>113</v>
      </c>
      <c r="I451" s="9" t="s">
        <v>85</v>
      </c>
      <c r="J451" s="9" t="s">
        <v>9</v>
      </c>
      <c r="K451" s="10">
        <v>50</v>
      </c>
      <c r="L451" s="10">
        <v>62</v>
      </c>
      <c r="M451" s="12">
        <f>InputData[[#This Row],[BUYING PRIZE]]*InputData[[#This Row],[QUANTITY]]</f>
        <v>700</v>
      </c>
      <c r="N451" s="12">
        <f>InputData[[#This Row],[SELLING PRICE]]*InputData[[#This Row],[QUANTITY]]</f>
        <v>868</v>
      </c>
      <c r="O451" s="12">
        <f>DAY(InputData[[#This Row],[DATE]])</f>
        <v>18</v>
      </c>
      <c r="P451" s="12">
        <f>MONTH(InputData[[#This Row],[DATE]])</f>
        <v>9</v>
      </c>
      <c r="Q451" s="12">
        <f>YEAR(InputData[[#This Row],[DATE]])</f>
        <v>2022</v>
      </c>
    </row>
    <row r="452" spans="1:17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  <c r="G452" s="9" t="s">
        <v>6</v>
      </c>
      <c r="H452" s="9" t="s">
        <v>7</v>
      </c>
      <c r="I452" s="9" t="s">
        <v>8</v>
      </c>
      <c r="J452" s="9" t="s">
        <v>9</v>
      </c>
      <c r="K452" s="9">
        <v>98</v>
      </c>
      <c r="L452" s="9">
        <v>103.88</v>
      </c>
      <c r="M452" s="12">
        <f>InputData[[#This Row],[BUYING PRIZE]]*InputData[[#This Row],[QUANTITY]]</f>
        <v>784</v>
      </c>
      <c r="N452" s="12">
        <f>InputData[[#This Row],[SELLING PRICE]]*InputData[[#This Row],[QUANTITY]]</f>
        <v>831.04</v>
      </c>
      <c r="O452" s="12">
        <f>DAY(InputData[[#This Row],[DATE]])</f>
        <v>19</v>
      </c>
      <c r="P452" s="12">
        <f>MONTH(InputData[[#This Row],[DATE]])</f>
        <v>9</v>
      </c>
      <c r="Q452" s="12">
        <f>YEAR(InputData[[#This Row],[DATE]])</f>
        <v>2022</v>
      </c>
    </row>
    <row r="453" spans="1:17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  <c r="G453" s="9" t="s">
        <v>10</v>
      </c>
      <c r="H453" s="9" t="s">
        <v>11</v>
      </c>
      <c r="I453" s="9" t="s">
        <v>8</v>
      </c>
      <c r="J453" s="9" t="s">
        <v>9</v>
      </c>
      <c r="K453" s="9">
        <v>105</v>
      </c>
      <c r="L453" s="9">
        <v>142.80000000000001</v>
      </c>
      <c r="M453" s="12">
        <f>InputData[[#This Row],[BUYING PRIZE]]*InputData[[#This Row],[QUANTITY]]</f>
        <v>630</v>
      </c>
      <c r="N453" s="12">
        <f>InputData[[#This Row],[SELLING PRICE]]*InputData[[#This Row],[QUANTITY]]</f>
        <v>856.80000000000007</v>
      </c>
      <c r="O453" s="12">
        <f>DAY(InputData[[#This Row],[DATE]])</f>
        <v>20</v>
      </c>
      <c r="P453" s="12">
        <f>MONTH(InputData[[#This Row],[DATE]])</f>
        <v>9</v>
      </c>
      <c r="Q453" s="12">
        <f>YEAR(InputData[[#This Row],[DATE]])</f>
        <v>2022</v>
      </c>
    </row>
    <row r="454" spans="1:17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  <c r="G454" s="9" t="s">
        <v>12</v>
      </c>
      <c r="H454" s="9" t="s">
        <v>13</v>
      </c>
      <c r="I454" s="9" t="s">
        <v>8</v>
      </c>
      <c r="J454" s="9" t="s">
        <v>9</v>
      </c>
      <c r="K454" s="9">
        <v>71</v>
      </c>
      <c r="L454" s="9">
        <v>80.94</v>
      </c>
      <c r="M454" s="12">
        <f>InputData[[#This Row],[BUYING PRIZE]]*InputData[[#This Row],[QUANTITY]]</f>
        <v>710</v>
      </c>
      <c r="N454" s="12">
        <f>InputData[[#This Row],[SELLING PRICE]]*InputData[[#This Row],[QUANTITY]]</f>
        <v>809.4</v>
      </c>
      <c r="O454" s="12">
        <f>DAY(InputData[[#This Row],[DATE]])</f>
        <v>20</v>
      </c>
      <c r="P454" s="12">
        <f>MONTH(InputData[[#This Row],[DATE]])</f>
        <v>9</v>
      </c>
      <c r="Q454" s="12">
        <f>YEAR(InputData[[#This Row],[DATE]])</f>
        <v>2022</v>
      </c>
    </row>
    <row r="455" spans="1:17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  <c r="G455" s="9" t="s">
        <v>14</v>
      </c>
      <c r="H455" s="9" t="s">
        <v>15</v>
      </c>
      <c r="I455" s="9" t="s">
        <v>8</v>
      </c>
      <c r="J455" s="9" t="s">
        <v>109</v>
      </c>
      <c r="K455" s="9">
        <v>44</v>
      </c>
      <c r="L455" s="9">
        <v>48.84</v>
      </c>
      <c r="M455" s="12">
        <f>InputData[[#This Row],[BUYING PRIZE]]*InputData[[#This Row],[QUANTITY]]</f>
        <v>616</v>
      </c>
      <c r="N455" s="12">
        <f>InputData[[#This Row],[SELLING PRICE]]*InputData[[#This Row],[QUANTITY]]</f>
        <v>683.76</v>
      </c>
      <c r="O455" s="12">
        <f>DAY(InputData[[#This Row],[DATE]])</f>
        <v>21</v>
      </c>
      <c r="P455" s="12">
        <f>MONTH(InputData[[#This Row],[DATE]])</f>
        <v>9</v>
      </c>
      <c r="Q455" s="12">
        <f>YEAR(InputData[[#This Row],[DATE]])</f>
        <v>2022</v>
      </c>
    </row>
    <row r="456" spans="1:17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  <c r="G456" s="9" t="s">
        <v>16</v>
      </c>
      <c r="H456" s="9" t="s">
        <v>17</v>
      </c>
      <c r="I456" s="9" t="s">
        <v>8</v>
      </c>
      <c r="J456" s="9" t="s">
        <v>110</v>
      </c>
      <c r="K456" s="9">
        <v>133</v>
      </c>
      <c r="L456" s="9">
        <v>155.61000000000001</v>
      </c>
      <c r="M456" s="12">
        <f>InputData[[#This Row],[BUYING PRIZE]]*InputData[[#This Row],[QUANTITY]]</f>
        <v>665</v>
      </c>
      <c r="N456" s="12">
        <f>InputData[[#This Row],[SELLING PRICE]]*InputData[[#This Row],[QUANTITY]]</f>
        <v>778.05000000000007</v>
      </c>
      <c r="O456" s="12">
        <f>DAY(InputData[[#This Row],[DATE]])</f>
        <v>21</v>
      </c>
      <c r="P456" s="12">
        <f>MONTH(InputData[[#This Row],[DATE]])</f>
        <v>9</v>
      </c>
      <c r="Q456" s="12">
        <f>YEAR(InputData[[#This Row],[DATE]])</f>
        <v>2022</v>
      </c>
    </row>
    <row r="457" spans="1:17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  <c r="G457" s="9" t="s">
        <v>18</v>
      </c>
      <c r="H457" s="9" t="s">
        <v>19</v>
      </c>
      <c r="I457" s="9" t="s">
        <v>8</v>
      </c>
      <c r="J457" s="9" t="s">
        <v>9</v>
      </c>
      <c r="K457" s="9">
        <v>75</v>
      </c>
      <c r="L457" s="9">
        <v>85.5</v>
      </c>
      <c r="M457" s="12">
        <f>InputData[[#This Row],[BUYING PRIZE]]*InputData[[#This Row],[QUANTITY]]</f>
        <v>900</v>
      </c>
      <c r="N457" s="12">
        <f>InputData[[#This Row],[SELLING PRICE]]*InputData[[#This Row],[QUANTITY]]</f>
        <v>1026</v>
      </c>
      <c r="O457" s="12">
        <f>DAY(InputData[[#This Row],[DATE]])</f>
        <v>22</v>
      </c>
      <c r="P457" s="12">
        <f>MONTH(InputData[[#This Row],[DATE]])</f>
        <v>9</v>
      </c>
      <c r="Q457" s="12">
        <f>YEAR(InputData[[#This Row],[DATE]])</f>
        <v>2022</v>
      </c>
    </row>
    <row r="458" spans="1:17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  <c r="G458" s="9" t="s">
        <v>20</v>
      </c>
      <c r="H458" s="9" t="s">
        <v>21</v>
      </c>
      <c r="I458" s="9" t="s">
        <v>8</v>
      </c>
      <c r="J458" s="9" t="s">
        <v>109</v>
      </c>
      <c r="K458" s="9">
        <v>43</v>
      </c>
      <c r="L458" s="9">
        <v>47.730000000000004</v>
      </c>
      <c r="M458" s="12">
        <f>InputData[[#This Row],[BUYING PRIZE]]*InputData[[#This Row],[QUANTITY]]</f>
        <v>516</v>
      </c>
      <c r="N458" s="12">
        <f>InputData[[#This Row],[SELLING PRICE]]*InputData[[#This Row],[QUANTITY]]</f>
        <v>572.76</v>
      </c>
      <c r="O458" s="12">
        <f>DAY(InputData[[#This Row],[DATE]])</f>
        <v>23</v>
      </c>
      <c r="P458" s="12">
        <f>MONTH(InputData[[#This Row],[DATE]])</f>
        <v>9</v>
      </c>
      <c r="Q458" s="12">
        <f>YEAR(InputData[[#This Row],[DATE]])</f>
        <v>2022</v>
      </c>
    </row>
    <row r="459" spans="1:17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  <c r="G459" s="9" t="s">
        <v>22</v>
      </c>
      <c r="H459" s="9" t="s">
        <v>23</v>
      </c>
      <c r="I459" s="9" t="s">
        <v>8</v>
      </c>
      <c r="J459" s="9" t="s">
        <v>9</v>
      </c>
      <c r="K459" s="9">
        <v>83</v>
      </c>
      <c r="L459" s="9">
        <v>94.62</v>
      </c>
      <c r="M459" s="12">
        <f>InputData[[#This Row],[BUYING PRIZE]]*InputData[[#This Row],[QUANTITY]]</f>
        <v>1162</v>
      </c>
      <c r="N459" s="12">
        <f>InputData[[#This Row],[SELLING PRICE]]*InputData[[#This Row],[QUANTITY]]</f>
        <v>1324.68</v>
      </c>
      <c r="O459" s="12">
        <f>DAY(InputData[[#This Row],[DATE]])</f>
        <v>24</v>
      </c>
      <c r="P459" s="12">
        <f>MONTH(InputData[[#This Row],[DATE]])</f>
        <v>9</v>
      </c>
      <c r="Q459" s="12">
        <f>YEAR(InputData[[#This Row],[DATE]])</f>
        <v>2022</v>
      </c>
    </row>
    <row r="460" spans="1:17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  <c r="G460" s="9" t="s">
        <v>24</v>
      </c>
      <c r="H460" s="9" t="s">
        <v>25</v>
      </c>
      <c r="I460" s="9" t="s">
        <v>8</v>
      </c>
      <c r="J460" s="9" t="s">
        <v>111</v>
      </c>
      <c r="K460" s="9">
        <v>6</v>
      </c>
      <c r="L460" s="9">
        <v>7.8599999999999994</v>
      </c>
      <c r="M460" s="12">
        <f>InputData[[#This Row],[BUYING PRIZE]]*InputData[[#This Row],[QUANTITY]]</f>
        <v>48</v>
      </c>
      <c r="N460" s="12">
        <f>InputData[[#This Row],[SELLING PRICE]]*InputData[[#This Row],[QUANTITY]]</f>
        <v>62.879999999999995</v>
      </c>
      <c r="O460" s="12">
        <f>DAY(InputData[[#This Row],[DATE]])</f>
        <v>24</v>
      </c>
      <c r="P460" s="12">
        <f>MONTH(InputData[[#This Row],[DATE]])</f>
        <v>9</v>
      </c>
      <c r="Q460" s="12">
        <f>YEAR(InputData[[#This Row],[DATE]])</f>
        <v>2022</v>
      </c>
    </row>
    <row r="461" spans="1:17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  <c r="G461" s="9" t="s">
        <v>26</v>
      </c>
      <c r="H461" s="9" t="s">
        <v>27</v>
      </c>
      <c r="I461" s="9" t="s">
        <v>28</v>
      </c>
      <c r="J461" s="9" t="s">
        <v>110</v>
      </c>
      <c r="K461" s="9">
        <v>148</v>
      </c>
      <c r="L461" s="9">
        <v>164.28</v>
      </c>
      <c r="M461" s="12">
        <f>InputData[[#This Row],[BUYING PRIZE]]*InputData[[#This Row],[QUANTITY]]</f>
        <v>592</v>
      </c>
      <c r="N461" s="12">
        <f>InputData[[#This Row],[SELLING PRICE]]*InputData[[#This Row],[QUANTITY]]</f>
        <v>657.12</v>
      </c>
      <c r="O461" s="12">
        <f>DAY(InputData[[#This Row],[DATE]])</f>
        <v>27</v>
      </c>
      <c r="P461" s="12">
        <f>MONTH(InputData[[#This Row],[DATE]])</f>
        <v>9</v>
      </c>
      <c r="Q461" s="12">
        <f>YEAR(InputData[[#This Row],[DATE]])</f>
        <v>2022</v>
      </c>
    </row>
    <row r="462" spans="1:17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  <c r="G462" s="9" t="s">
        <v>29</v>
      </c>
      <c r="H462" s="9" t="s">
        <v>30</v>
      </c>
      <c r="I462" s="9" t="s">
        <v>28</v>
      </c>
      <c r="J462" s="9" t="s">
        <v>109</v>
      </c>
      <c r="K462" s="9">
        <v>44</v>
      </c>
      <c r="L462" s="9">
        <v>48.4</v>
      </c>
      <c r="M462" s="12">
        <f>InputData[[#This Row],[BUYING PRIZE]]*InputData[[#This Row],[QUANTITY]]</f>
        <v>396</v>
      </c>
      <c r="N462" s="12">
        <f>InputData[[#This Row],[SELLING PRICE]]*InputData[[#This Row],[QUANTITY]]</f>
        <v>435.59999999999997</v>
      </c>
      <c r="O462" s="12">
        <f>DAY(InputData[[#This Row],[DATE]])</f>
        <v>27</v>
      </c>
      <c r="P462" s="12">
        <f>MONTH(InputData[[#This Row],[DATE]])</f>
        <v>9</v>
      </c>
      <c r="Q462" s="12">
        <f>YEAR(InputData[[#This Row],[DATE]])</f>
        <v>2022</v>
      </c>
    </row>
    <row r="463" spans="1:17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  <c r="G463" s="9" t="s">
        <v>31</v>
      </c>
      <c r="H463" s="9" t="s">
        <v>32</v>
      </c>
      <c r="I463" s="9" t="s">
        <v>28</v>
      </c>
      <c r="J463" s="9" t="s">
        <v>9</v>
      </c>
      <c r="K463" s="9">
        <v>73</v>
      </c>
      <c r="L463" s="9">
        <v>94.17</v>
      </c>
      <c r="M463" s="12">
        <f>InputData[[#This Row],[BUYING PRIZE]]*InputData[[#This Row],[QUANTITY]]</f>
        <v>219</v>
      </c>
      <c r="N463" s="12">
        <f>InputData[[#This Row],[SELLING PRICE]]*InputData[[#This Row],[QUANTITY]]</f>
        <v>282.51</v>
      </c>
      <c r="O463" s="12">
        <f>DAY(InputData[[#This Row],[DATE]])</f>
        <v>27</v>
      </c>
      <c r="P463" s="12">
        <f>MONTH(InputData[[#This Row],[DATE]])</f>
        <v>9</v>
      </c>
      <c r="Q463" s="12">
        <f>YEAR(InputData[[#This Row],[DATE]])</f>
        <v>2022</v>
      </c>
    </row>
    <row r="464" spans="1:17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  <c r="G464" s="9" t="s">
        <v>33</v>
      </c>
      <c r="H464" s="9" t="s">
        <v>34</v>
      </c>
      <c r="I464" s="9" t="s">
        <v>28</v>
      </c>
      <c r="J464" s="9" t="s">
        <v>9</v>
      </c>
      <c r="K464" s="9">
        <v>112</v>
      </c>
      <c r="L464" s="9">
        <v>122.08</v>
      </c>
      <c r="M464" s="12">
        <f>InputData[[#This Row],[BUYING PRIZE]]*InputData[[#This Row],[QUANTITY]]</f>
        <v>1456</v>
      </c>
      <c r="N464" s="12">
        <f>InputData[[#This Row],[SELLING PRICE]]*InputData[[#This Row],[QUANTITY]]</f>
        <v>1587.04</v>
      </c>
      <c r="O464" s="12">
        <f>DAY(InputData[[#This Row],[DATE]])</f>
        <v>29</v>
      </c>
      <c r="P464" s="12">
        <f>MONTH(InputData[[#This Row],[DATE]])</f>
        <v>9</v>
      </c>
      <c r="Q464" s="12">
        <f>YEAR(InputData[[#This Row],[DATE]])</f>
        <v>2022</v>
      </c>
    </row>
    <row r="465" spans="1:17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  <c r="G465" s="9" t="s">
        <v>35</v>
      </c>
      <c r="H465" s="9" t="s">
        <v>36</v>
      </c>
      <c r="I465" s="9" t="s">
        <v>28</v>
      </c>
      <c r="J465" s="9" t="s">
        <v>9</v>
      </c>
      <c r="K465" s="9">
        <v>112</v>
      </c>
      <c r="L465" s="9">
        <v>146.72</v>
      </c>
      <c r="M465" s="12">
        <f>InputData[[#This Row],[BUYING PRIZE]]*InputData[[#This Row],[QUANTITY]]</f>
        <v>560</v>
      </c>
      <c r="N465" s="12">
        <f>InputData[[#This Row],[SELLING PRICE]]*InputData[[#This Row],[QUANTITY]]</f>
        <v>733.6</v>
      </c>
      <c r="O465" s="12">
        <f>DAY(InputData[[#This Row],[DATE]])</f>
        <v>3</v>
      </c>
      <c r="P465" s="12">
        <f>MONTH(InputData[[#This Row],[DATE]])</f>
        <v>10</v>
      </c>
      <c r="Q465" s="12">
        <f>YEAR(InputData[[#This Row],[DATE]])</f>
        <v>2022</v>
      </c>
    </row>
    <row r="466" spans="1:17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  <c r="G466" s="9" t="s">
        <v>37</v>
      </c>
      <c r="H466" s="9" t="s">
        <v>38</v>
      </c>
      <c r="I466" s="9" t="s">
        <v>28</v>
      </c>
      <c r="J466" s="9" t="s">
        <v>111</v>
      </c>
      <c r="K466" s="9">
        <v>12</v>
      </c>
      <c r="L466" s="9">
        <v>15.719999999999999</v>
      </c>
      <c r="M466" s="12">
        <f>InputData[[#This Row],[BUYING PRIZE]]*InputData[[#This Row],[QUANTITY]]</f>
        <v>180</v>
      </c>
      <c r="N466" s="12">
        <f>InputData[[#This Row],[SELLING PRICE]]*InputData[[#This Row],[QUANTITY]]</f>
        <v>235.79999999999998</v>
      </c>
      <c r="O466" s="12">
        <f>DAY(InputData[[#This Row],[DATE]])</f>
        <v>4</v>
      </c>
      <c r="P466" s="12">
        <f>MONTH(InputData[[#This Row],[DATE]])</f>
        <v>10</v>
      </c>
      <c r="Q466" s="12">
        <f>YEAR(InputData[[#This Row],[DATE]])</f>
        <v>2022</v>
      </c>
    </row>
    <row r="467" spans="1:17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  <c r="G467" s="9" t="s">
        <v>39</v>
      </c>
      <c r="H467" s="9" t="s">
        <v>40</v>
      </c>
      <c r="I467" s="9" t="s">
        <v>28</v>
      </c>
      <c r="J467" s="9" t="s">
        <v>111</v>
      </c>
      <c r="K467" s="9">
        <v>13</v>
      </c>
      <c r="L467" s="9">
        <v>16.64</v>
      </c>
      <c r="M467" s="12">
        <f>InputData[[#This Row],[BUYING PRIZE]]*InputData[[#This Row],[QUANTITY]]</f>
        <v>13</v>
      </c>
      <c r="N467" s="12">
        <f>InputData[[#This Row],[SELLING PRICE]]*InputData[[#This Row],[QUANTITY]]</f>
        <v>16.64</v>
      </c>
      <c r="O467" s="12">
        <f>DAY(InputData[[#This Row],[DATE]])</f>
        <v>6</v>
      </c>
      <c r="P467" s="12">
        <f>MONTH(InputData[[#This Row],[DATE]])</f>
        <v>10</v>
      </c>
      <c r="Q467" s="12">
        <f>YEAR(InputData[[#This Row],[DATE]])</f>
        <v>2022</v>
      </c>
    </row>
    <row r="468" spans="1:17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  <c r="G468" s="9" t="s">
        <v>41</v>
      </c>
      <c r="H468" s="9" t="s">
        <v>42</v>
      </c>
      <c r="I468" s="9" t="s">
        <v>28</v>
      </c>
      <c r="J468" s="9" t="s">
        <v>110</v>
      </c>
      <c r="K468" s="9">
        <v>134</v>
      </c>
      <c r="L468" s="9">
        <v>156.78</v>
      </c>
      <c r="M468" s="12">
        <f>InputData[[#This Row],[BUYING PRIZE]]*InputData[[#This Row],[QUANTITY]]</f>
        <v>1876</v>
      </c>
      <c r="N468" s="12">
        <f>InputData[[#This Row],[SELLING PRICE]]*InputData[[#This Row],[QUANTITY]]</f>
        <v>2194.92</v>
      </c>
      <c r="O468" s="12">
        <f>DAY(InputData[[#This Row],[DATE]])</f>
        <v>9</v>
      </c>
      <c r="P468" s="12">
        <f>MONTH(InputData[[#This Row],[DATE]])</f>
        <v>10</v>
      </c>
      <c r="Q468" s="12">
        <f>YEAR(InputData[[#This Row],[DATE]])</f>
        <v>2022</v>
      </c>
    </row>
    <row r="469" spans="1:17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  <c r="G469" s="9" t="s">
        <v>43</v>
      </c>
      <c r="H469" s="9" t="s">
        <v>44</v>
      </c>
      <c r="I469" s="9" t="s">
        <v>28</v>
      </c>
      <c r="J469" s="9" t="s">
        <v>111</v>
      </c>
      <c r="K469" s="9">
        <v>37</v>
      </c>
      <c r="L469" s="9">
        <v>49.21</v>
      </c>
      <c r="M469" s="12">
        <f>InputData[[#This Row],[BUYING PRIZE]]*InputData[[#This Row],[QUANTITY]]</f>
        <v>333</v>
      </c>
      <c r="N469" s="12">
        <f>InputData[[#This Row],[SELLING PRICE]]*InputData[[#This Row],[QUANTITY]]</f>
        <v>442.89</v>
      </c>
      <c r="O469" s="12">
        <f>DAY(InputData[[#This Row],[DATE]])</f>
        <v>10</v>
      </c>
      <c r="P469" s="12">
        <f>MONTH(InputData[[#This Row],[DATE]])</f>
        <v>10</v>
      </c>
      <c r="Q469" s="12">
        <f>YEAR(InputData[[#This Row],[DATE]])</f>
        <v>2022</v>
      </c>
    </row>
    <row r="470" spans="1:17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  <c r="G470" s="9" t="s">
        <v>45</v>
      </c>
      <c r="H470" s="9" t="s">
        <v>46</v>
      </c>
      <c r="I470" s="9" t="s">
        <v>28</v>
      </c>
      <c r="J470" s="9" t="s">
        <v>110</v>
      </c>
      <c r="K470" s="9">
        <v>150</v>
      </c>
      <c r="L470" s="9">
        <v>210</v>
      </c>
      <c r="M470" s="12">
        <f>InputData[[#This Row],[BUYING PRIZE]]*InputData[[#This Row],[QUANTITY]]</f>
        <v>1800</v>
      </c>
      <c r="N470" s="12">
        <f>InputData[[#This Row],[SELLING PRICE]]*InputData[[#This Row],[QUANTITY]]</f>
        <v>2520</v>
      </c>
      <c r="O470" s="12">
        <f>DAY(InputData[[#This Row],[DATE]])</f>
        <v>10</v>
      </c>
      <c r="P470" s="12">
        <f>MONTH(InputData[[#This Row],[DATE]])</f>
        <v>10</v>
      </c>
      <c r="Q470" s="12">
        <f>YEAR(InputData[[#This Row],[DATE]])</f>
        <v>2022</v>
      </c>
    </row>
    <row r="471" spans="1:17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  <c r="G471" s="9" t="s">
        <v>47</v>
      </c>
      <c r="H471" s="9" t="s">
        <v>48</v>
      </c>
      <c r="I471" s="9" t="s">
        <v>49</v>
      </c>
      <c r="J471" s="9" t="s">
        <v>109</v>
      </c>
      <c r="K471" s="9">
        <v>61</v>
      </c>
      <c r="L471" s="9">
        <v>76.25</v>
      </c>
      <c r="M471" s="12">
        <f>InputData[[#This Row],[BUYING PRIZE]]*InputData[[#This Row],[QUANTITY]]</f>
        <v>610</v>
      </c>
      <c r="N471" s="12">
        <f>InputData[[#This Row],[SELLING PRICE]]*InputData[[#This Row],[QUANTITY]]</f>
        <v>762.5</v>
      </c>
      <c r="O471" s="12">
        <f>DAY(InputData[[#This Row],[DATE]])</f>
        <v>11</v>
      </c>
      <c r="P471" s="12">
        <f>MONTH(InputData[[#This Row],[DATE]])</f>
        <v>10</v>
      </c>
      <c r="Q471" s="12">
        <f>YEAR(InputData[[#This Row],[DATE]])</f>
        <v>2022</v>
      </c>
    </row>
    <row r="472" spans="1:17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  <c r="G472" s="9" t="s">
        <v>50</v>
      </c>
      <c r="H472" s="9" t="s">
        <v>51</v>
      </c>
      <c r="I472" s="9" t="s">
        <v>49</v>
      </c>
      <c r="J472" s="9" t="s">
        <v>110</v>
      </c>
      <c r="K472" s="9">
        <v>126</v>
      </c>
      <c r="L472" s="9">
        <v>162.54</v>
      </c>
      <c r="M472" s="12">
        <f>InputData[[#This Row],[BUYING PRIZE]]*InputData[[#This Row],[QUANTITY]]</f>
        <v>1890</v>
      </c>
      <c r="N472" s="12">
        <f>InputData[[#This Row],[SELLING PRICE]]*InputData[[#This Row],[QUANTITY]]</f>
        <v>2438.1</v>
      </c>
      <c r="O472" s="12">
        <f>DAY(InputData[[#This Row],[DATE]])</f>
        <v>13</v>
      </c>
      <c r="P472" s="12">
        <f>MONTH(InputData[[#This Row],[DATE]])</f>
        <v>10</v>
      </c>
      <c r="Q472" s="12">
        <f>YEAR(InputData[[#This Row],[DATE]])</f>
        <v>2022</v>
      </c>
    </row>
    <row r="473" spans="1:17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  <c r="G473" s="9" t="s">
        <v>52</v>
      </c>
      <c r="H473" s="9" t="s">
        <v>53</v>
      </c>
      <c r="I473" s="9" t="s">
        <v>49</v>
      </c>
      <c r="J473" s="9" t="s">
        <v>110</v>
      </c>
      <c r="K473" s="9">
        <v>121</v>
      </c>
      <c r="L473" s="9">
        <v>141.57</v>
      </c>
      <c r="M473" s="12">
        <f>InputData[[#This Row],[BUYING PRIZE]]*InputData[[#This Row],[QUANTITY]]</f>
        <v>1815</v>
      </c>
      <c r="N473" s="12">
        <f>InputData[[#This Row],[SELLING PRICE]]*InputData[[#This Row],[QUANTITY]]</f>
        <v>2123.5499999999997</v>
      </c>
      <c r="O473" s="12">
        <f>DAY(InputData[[#This Row],[DATE]])</f>
        <v>14</v>
      </c>
      <c r="P473" s="12">
        <f>MONTH(InputData[[#This Row],[DATE]])</f>
        <v>10</v>
      </c>
      <c r="Q473" s="12">
        <f>YEAR(InputData[[#This Row],[DATE]])</f>
        <v>2022</v>
      </c>
    </row>
    <row r="474" spans="1:17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  <c r="G474" s="9" t="s">
        <v>54</v>
      </c>
      <c r="H474" s="9" t="s">
        <v>55</v>
      </c>
      <c r="I474" s="9" t="s">
        <v>49</v>
      </c>
      <c r="J474" s="9" t="s">
        <v>110</v>
      </c>
      <c r="K474" s="9">
        <v>141</v>
      </c>
      <c r="L474" s="9">
        <v>149.46</v>
      </c>
      <c r="M474" s="12">
        <f>InputData[[#This Row],[BUYING PRIZE]]*InputData[[#This Row],[QUANTITY]]</f>
        <v>1410</v>
      </c>
      <c r="N474" s="12">
        <f>InputData[[#This Row],[SELLING PRICE]]*InputData[[#This Row],[QUANTITY]]</f>
        <v>1494.6000000000001</v>
      </c>
      <c r="O474" s="12">
        <f>DAY(InputData[[#This Row],[DATE]])</f>
        <v>15</v>
      </c>
      <c r="P474" s="12">
        <f>MONTH(InputData[[#This Row],[DATE]])</f>
        <v>10</v>
      </c>
      <c r="Q474" s="12">
        <f>YEAR(InputData[[#This Row],[DATE]])</f>
        <v>2022</v>
      </c>
    </row>
    <row r="475" spans="1:17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  <c r="G475" s="9" t="s">
        <v>56</v>
      </c>
      <c r="H475" s="9" t="s">
        <v>57</v>
      </c>
      <c r="I475" s="9" t="s">
        <v>49</v>
      </c>
      <c r="J475" s="9" t="s">
        <v>110</v>
      </c>
      <c r="K475" s="9">
        <v>144</v>
      </c>
      <c r="L475" s="9">
        <v>156.96</v>
      </c>
      <c r="M475" s="12">
        <f>InputData[[#This Row],[BUYING PRIZE]]*InputData[[#This Row],[QUANTITY]]</f>
        <v>432</v>
      </c>
      <c r="N475" s="12">
        <f>InputData[[#This Row],[SELLING PRICE]]*InputData[[#This Row],[QUANTITY]]</f>
        <v>470.88</v>
      </c>
      <c r="O475" s="12">
        <f>DAY(InputData[[#This Row],[DATE]])</f>
        <v>16</v>
      </c>
      <c r="P475" s="12">
        <f>MONTH(InputData[[#This Row],[DATE]])</f>
        <v>10</v>
      </c>
      <c r="Q475" s="12">
        <f>YEAR(InputData[[#This Row],[DATE]])</f>
        <v>2022</v>
      </c>
    </row>
    <row r="476" spans="1:17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  <c r="G476" s="9" t="s">
        <v>58</v>
      </c>
      <c r="H476" s="9" t="s">
        <v>59</v>
      </c>
      <c r="I476" s="9" t="s">
        <v>49</v>
      </c>
      <c r="J476" s="9" t="s">
        <v>111</v>
      </c>
      <c r="K476" s="9">
        <v>7</v>
      </c>
      <c r="L476" s="9">
        <v>8.33</v>
      </c>
      <c r="M476" s="12">
        <f>InputData[[#This Row],[BUYING PRIZE]]*InputData[[#This Row],[QUANTITY]]</f>
        <v>98</v>
      </c>
      <c r="N476" s="12">
        <f>InputData[[#This Row],[SELLING PRICE]]*InputData[[#This Row],[QUANTITY]]</f>
        <v>116.62</v>
      </c>
      <c r="O476" s="12">
        <f>DAY(InputData[[#This Row],[DATE]])</f>
        <v>23</v>
      </c>
      <c r="P476" s="12">
        <f>MONTH(InputData[[#This Row],[DATE]])</f>
        <v>10</v>
      </c>
      <c r="Q476" s="12">
        <f>YEAR(InputData[[#This Row],[DATE]])</f>
        <v>2022</v>
      </c>
    </row>
    <row r="477" spans="1:17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  <c r="G477" s="9" t="s">
        <v>60</v>
      </c>
      <c r="H477" s="9" t="s">
        <v>61</v>
      </c>
      <c r="I477" s="9" t="s">
        <v>62</v>
      </c>
      <c r="J477" s="9" t="s">
        <v>111</v>
      </c>
      <c r="K477" s="9">
        <v>18</v>
      </c>
      <c r="L477" s="9">
        <v>24.66</v>
      </c>
      <c r="M477" s="12">
        <f>InputData[[#This Row],[BUYING PRIZE]]*InputData[[#This Row],[QUANTITY]]</f>
        <v>54</v>
      </c>
      <c r="N477" s="12">
        <f>InputData[[#This Row],[SELLING PRICE]]*InputData[[#This Row],[QUANTITY]]</f>
        <v>73.98</v>
      </c>
      <c r="O477" s="12">
        <f>DAY(InputData[[#This Row],[DATE]])</f>
        <v>30</v>
      </c>
      <c r="P477" s="12">
        <f>MONTH(InputData[[#This Row],[DATE]])</f>
        <v>10</v>
      </c>
      <c r="Q477" s="12">
        <f>YEAR(InputData[[#This Row],[DATE]])</f>
        <v>2022</v>
      </c>
    </row>
    <row r="478" spans="1:17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  <c r="G478" s="9" t="s">
        <v>63</v>
      </c>
      <c r="H478" s="9" t="s">
        <v>64</v>
      </c>
      <c r="I478" s="9" t="s">
        <v>62</v>
      </c>
      <c r="J478" s="9" t="s">
        <v>109</v>
      </c>
      <c r="K478" s="9">
        <v>48</v>
      </c>
      <c r="L478" s="9">
        <v>57.120000000000005</v>
      </c>
      <c r="M478" s="12">
        <f>InputData[[#This Row],[BUYING PRIZE]]*InputData[[#This Row],[QUANTITY]]</f>
        <v>384</v>
      </c>
      <c r="N478" s="12">
        <f>InputData[[#This Row],[SELLING PRICE]]*InputData[[#This Row],[QUANTITY]]</f>
        <v>456.96000000000004</v>
      </c>
      <c r="O478" s="12">
        <f>DAY(InputData[[#This Row],[DATE]])</f>
        <v>31</v>
      </c>
      <c r="P478" s="12">
        <f>MONTH(InputData[[#This Row],[DATE]])</f>
        <v>10</v>
      </c>
      <c r="Q478" s="12">
        <f>YEAR(InputData[[#This Row],[DATE]])</f>
        <v>2022</v>
      </c>
    </row>
    <row r="479" spans="1:17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  <c r="G479" s="9" t="s">
        <v>65</v>
      </c>
      <c r="H479" s="9" t="s">
        <v>66</v>
      </c>
      <c r="I479" s="9" t="s">
        <v>62</v>
      </c>
      <c r="J479" s="9" t="s">
        <v>111</v>
      </c>
      <c r="K479" s="9">
        <v>37</v>
      </c>
      <c r="L479" s="9">
        <v>41.81</v>
      </c>
      <c r="M479" s="12">
        <f>InputData[[#This Row],[BUYING PRIZE]]*InputData[[#This Row],[QUANTITY]]</f>
        <v>555</v>
      </c>
      <c r="N479" s="12">
        <f>InputData[[#This Row],[SELLING PRICE]]*InputData[[#This Row],[QUANTITY]]</f>
        <v>627.15000000000009</v>
      </c>
      <c r="O479" s="12">
        <f>DAY(InputData[[#This Row],[DATE]])</f>
        <v>1</v>
      </c>
      <c r="P479" s="12">
        <f>MONTH(InputData[[#This Row],[DATE]])</f>
        <v>11</v>
      </c>
      <c r="Q479" s="12">
        <f>YEAR(InputData[[#This Row],[DATE]])</f>
        <v>2022</v>
      </c>
    </row>
    <row r="480" spans="1:17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  <c r="G480" s="9" t="s">
        <v>67</v>
      </c>
      <c r="H480" s="9" t="s">
        <v>68</v>
      </c>
      <c r="I480" s="9" t="s">
        <v>62</v>
      </c>
      <c r="J480" s="9" t="s">
        <v>109</v>
      </c>
      <c r="K480" s="9">
        <v>47</v>
      </c>
      <c r="L480" s="9">
        <v>53.11</v>
      </c>
      <c r="M480" s="12">
        <f>InputData[[#This Row],[BUYING PRIZE]]*InputData[[#This Row],[QUANTITY]]</f>
        <v>705</v>
      </c>
      <c r="N480" s="12">
        <f>InputData[[#This Row],[SELLING PRICE]]*InputData[[#This Row],[QUANTITY]]</f>
        <v>796.65</v>
      </c>
      <c r="O480" s="12">
        <f>DAY(InputData[[#This Row],[DATE]])</f>
        <v>2</v>
      </c>
      <c r="P480" s="12">
        <f>MONTH(InputData[[#This Row],[DATE]])</f>
        <v>11</v>
      </c>
      <c r="Q480" s="12">
        <f>YEAR(InputData[[#This Row],[DATE]])</f>
        <v>2022</v>
      </c>
    </row>
    <row r="481" spans="1:17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  <c r="G481" s="9" t="s">
        <v>69</v>
      </c>
      <c r="H481" s="9" t="s">
        <v>70</v>
      </c>
      <c r="I481" s="9" t="s">
        <v>62</v>
      </c>
      <c r="J481" s="9" t="s">
        <v>110</v>
      </c>
      <c r="K481" s="9">
        <v>148</v>
      </c>
      <c r="L481" s="9">
        <v>201.28</v>
      </c>
      <c r="M481" s="12">
        <f>InputData[[#This Row],[BUYING PRIZE]]*InputData[[#This Row],[QUANTITY]]</f>
        <v>2220</v>
      </c>
      <c r="N481" s="12">
        <f>InputData[[#This Row],[SELLING PRICE]]*InputData[[#This Row],[QUANTITY]]</f>
        <v>3019.2</v>
      </c>
      <c r="O481" s="12">
        <f>DAY(InputData[[#This Row],[DATE]])</f>
        <v>2</v>
      </c>
      <c r="P481" s="12">
        <f>MONTH(InputData[[#This Row],[DATE]])</f>
        <v>11</v>
      </c>
      <c r="Q481" s="12">
        <f>YEAR(InputData[[#This Row],[DATE]])</f>
        <v>2022</v>
      </c>
    </row>
    <row r="482" spans="1:17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  <c r="G482" s="9" t="s">
        <v>71</v>
      </c>
      <c r="H482" s="9" t="s">
        <v>72</v>
      </c>
      <c r="I482" s="9" t="s">
        <v>62</v>
      </c>
      <c r="J482" s="9" t="s">
        <v>9</v>
      </c>
      <c r="K482" s="9">
        <v>93</v>
      </c>
      <c r="L482" s="9">
        <v>104.16</v>
      </c>
      <c r="M482" s="12">
        <f>InputData[[#This Row],[BUYING PRIZE]]*InputData[[#This Row],[QUANTITY]]</f>
        <v>465</v>
      </c>
      <c r="N482" s="12">
        <f>InputData[[#This Row],[SELLING PRICE]]*InputData[[#This Row],[QUANTITY]]</f>
        <v>520.79999999999995</v>
      </c>
      <c r="O482" s="12">
        <f>DAY(InputData[[#This Row],[DATE]])</f>
        <v>2</v>
      </c>
      <c r="P482" s="12">
        <f>MONTH(InputData[[#This Row],[DATE]])</f>
        <v>11</v>
      </c>
      <c r="Q482" s="12">
        <f>YEAR(InputData[[#This Row],[DATE]])</f>
        <v>2022</v>
      </c>
    </row>
    <row r="483" spans="1:17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  <c r="G483" s="9" t="s">
        <v>73</v>
      </c>
      <c r="H483" s="9" t="s">
        <v>74</v>
      </c>
      <c r="I483" s="9" t="s">
        <v>62</v>
      </c>
      <c r="J483" s="9" t="s">
        <v>9</v>
      </c>
      <c r="K483" s="9">
        <v>89</v>
      </c>
      <c r="L483" s="9">
        <v>117.48</v>
      </c>
      <c r="M483" s="12">
        <f>InputData[[#This Row],[BUYING PRIZE]]*InputData[[#This Row],[QUANTITY]]</f>
        <v>979</v>
      </c>
      <c r="N483" s="12">
        <f>InputData[[#This Row],[SELLING PRICE]]*InputData[[#This Row],[QUANTITY]]</f>
        <v>1292.28</v>
      </c>
      <c r="O483" s="12">
        <f>DAY(InputData[[#This Row],[DATE]])</f>
        <v>3</v>
      </c>
      <c r="P483" s="12">
        <f>MONTH(InputData[[#This Row],[DATE]])</f>
        <v>11</v>
      </c>
      <c r="Q483" s="12">
        <f>YEAR(InputData[[#This Row],[DATE]])</f>
        <v>2022</v>
      </c>
    </row>
    <row r="484" spans="1:17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  <c r="G484" s="9" t="s">
        <v>75</v>
      </c>
      <c r="H484" s="9" t="s">
        <v>76</v>
      </c>
      <c r="I484" s="9" t="s">
        <v>62</v>
      </c>
      <c r="J484" s="9" t="s">
        <v>9</v>
      </c>
      <c r="K484" s="9">
        <v>95</v>
      </c>
      <c r="L484" s="9">
        <v>119.7</v>
      </c>
      <c r="M484" s="12">
        <f>InputData[[#This Row],[BUYING PRIZE]]*InputData[[#This Row],[QUANTITY]]</f>
        <v>950</v>
      </c>
      <c r="N484" s="12">
        <f>InputData[[#This Row],[SELLING PRICE]]*InputData[[#This Row],[QUANTITY]]</f>
        <v>1197</v>
      </c>
      <c r="O484" s="12">
        <f>DAY(InputData[[#This Row],[DATE]])</f>
        <v>4</v>
      </c>
      <c r="P484" s="12">
        <f>MONTH(InputData[[#This Row],[DATE]])</f>
        <v>11</v>
      </c>
      <c r="Q484" s="12">
        <f>YEAR(InputData[[#This Row],[DATE]])</f>
        <v>2022</v>
      </c>
    </row>
    <row r="485" spans="1:17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  <c r="G485" s="9" t="s">
        <v>77</v>
      </c>
      <c r="H485" s="9" t="s">
        <v>78</v>
      </c>
      <c r="I485" s="9" t="s">
        <v>62</v>
      </c>
      <c r="J485" s="9" t="s">
        <v>109</v>
      </c>
      <c r="K485" s="9">
        <v>55</v>
      </c>
      <c r="L485" s="9">
        <v>58.3</v>
      </c>
      <c r="M485" s="12">
        <f>InputData[[#This Row],[BUYING PRIZE]]*InputData[[#This Row],[QUANTITY]]</f>
        <v>825</v>
      </c>
      <c r="N485" s="12">
        <f>InputData[[#This Row],[SELLING PRICE]]*InputData[[#This Row],[QUANTITY]]</f>
        <v>874.5</v>
      </c>
      <c r="O485" s="12">
        <f>DAY(InputData[[#This Row],[DATE]])</f>
        <v>5</v>
      </c>
      <c r="P485" s="12">
        <f>MONTH(InputData[[#This Row],[DATE]])</f>
        <v>11</v>
      </c>
      <c r="Q485" s="12">
        <f>YEAR(InputData[[#This Row],[DATE]])</f>
        <v>2022</v>
      </c>
    </row>
    <row r="486" spans="1:17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  <c r="G486" s="9" t="s">
        <v>79</v>
      </c>
      <c r="H486" s="9" t="s">
        <v>80</v>
      </c>
      <c r="I486" s="9" t="s">
        <v>62</v>
      </c>
      <c r="J486" s="9" t="s">
        <v>111</v>
      </c>
      <c r="K486" s="9">
        <v>5</v>
      </c>
      <c r="L486" s="9">
        <v>6.7</v>
      </c>
      <c r="M486" s="12">
        <f>InputData[[#This Row],[BUYING PRIZE]]*InputData[[#This Row],[QUANTITY]]</f>
        <v>65</v>
      </c>
      <c r="N486" s="12">
        <f>InputData[[#This Row],[SELLING PRICE]]*InputData[[#This Row],[QUANTITY]]</f>
        <v>87.100000000000009</v>
      </c>
      <c r="O486" s="12">
        <f>DAY(InputData[[#This Row],[DATE]])</f>
        <v>6</v>
      </c>
      <c r="P486" s="12">
        <f>MONTH(InputData[[#This Row],[DATE]])</f>
        <v>11</v>
      </c>
      <c r="Q486" s="12">
        <f>YEAR(InputData[[#This Row],[DATE]])</f>
        <v>2022</v>
      </c>
    </row>
    <row r="487" spans="1:17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  <c r="G487" s="9" t="s">
        <v>81</v>
      </c>
      <c r="H487" s="9" t="s">
        <v>82</v>
      </c>
      <c r="I487" s="9" t="s">
        <v>62</v>
      </c>
      <c r="J487" s="9" t="s">
        <v>9</v>
      </c>
      <c r="K487" s="9">
        <v>90</v>
      </c>
      <c r="L487" s="9">
        <v>96.3</v>
      </c>
      <c r="M487" s="12">
        <f>InputData[[#This Row],[BUYING PRIZE]]*InputData[[#This Row],[QUANTITY]]</f>
        <v>1170</v>
      </c>
      <c r="N487" s="12">
        <f>InputData[[#This Row],[SELLING PRICE]]*InputData[[#This Row],[QUANTITY]]</f>
        <v>1251.8999999999999</v>
      </c>
      <c r="O487" s="12">
        <f>DAY(InputData[[#This Row],[DATE]])</f>
        <v>6</v>
      </c>
      <c r="P487" s="12">
        <f>MONTH(InputData[[#This Row],[DATE]])</f>
        <v>11</v>
      </c>
      <c r="Q487" s="12">
        <f>YEAR(InputData[[#This Row],[DATE]])</f>
        <v>2022</v>
      </c>
    </row>
    <row r="488" spans="1:17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  <c r="G488" s="9" t="s">
        <v>83</v>
      </c>
      <c r="H488" s="9" t="s">
        <v>84</v>
      </c>
      <c r="I488" s="9" t="s">
        <v>85</v>
      </c>
      <c r="J488" s="9" t="s">
        <v>9</v>
      </c>
      <c r="K488" s="9">
        <v>67</v>
      </c>
      <c r="L488" s="9">
        <v>85.76</v>
      </c>
      <c r="M488" s="12">
        <f>InputData[[#This Row],[BUYING PRIZE]]*InputData[[#This Row],[QUANTITY]]</f>
        <v>871</v>
      </c>
      <c r="N488" s="12">
        <f>InputData[[#This Row],[SELLING PRICE]]*InputData[[#This Row],[QUANTITY]]</f>
        <v>1114.8800000000001</v>
      </c>
      <c r="O488" s="12">
        <f>DAY(InputData[[#This Row],[DATE]])</f>
        <v>6</v>
      </c>
      <c r="P488" s="12">
        <f>MONTH(InputData[[#This Row],[DATE]])</f>
        <v>11</v>
      </c>
      <c r="Q488" s="12">
        <f>YEAR(InputData[[#This Row],[DATE]])</f>
        <v>2022</v>
      </c>
    </row>
    <row r="489" spans="1:17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  <c r="G489" s="9" t="s">
        <v>86</v>
      </c>
      <c r="H489" s="9" t="s">
        <v>87</v>
      </c>
      <c r="I489" s="9" t="s">
        <v>85</v>
      </c>
      <c r="J489" s="9" t="s">
        <v>9</v>
      </c>
      <c r="K489" s="9">
        <v>72</v>
      </c>
      <c r="L489" s="9">
        <v>79.92</v>
      </c>
      <c r="M489" s="12">
        <f>InputData[[#This Row],[BUYING PRIZE]]*InputData[[#This Row],[QUANTITY]]</f>
        <v>936</v>
      </c>
      <c r="N489" s="12">
        <f>InputData[[#This Row],[SELLING PRICE]]*InputData[[#This Row],[QUANTITY]]</f>
        <v>1038.96</v>
      </c>
      <c r="O489" s="12">
        <f>DAY(InputData[[#This Row],[DATE]])</f>
        <v>7</v>
      </c>
      <c r="P489" s="12">
        <f>MONTH(InputData[[#This Row],[DATE]])</f>
        <v>11</v>
      </c>
      <c r="Q489" s="12">
        <f>YEAR(InputData[[#This Row],[DATE]])</f>
        <v>2022</v>
      </c>
    </row>
    <row r="490" spans="1:17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  <c r="G490" s="9" t="s">
        <v>88</v>
      </c>
      <c r="H490" s="9" t="s">
        <v>89</v>
      </c>
      <c r="I490" s="9" t="s">
        <v>85</v>
      </c>
      <c r="J490" s="9" t="s">
        <v>111</v>
      </c>
      <c r="K490" s="9">
        <v>37</v>
      </c>
      <c r="L490" s="9">
        <v>42.55</v>
      </c>
      <c r="M490" s="12">
        <f>InputData[[#This Row],[BUYING PRIZE]]*InputData[[#This Row],[QUANTITY]]</f>
        <v>407</v>
      </c>
      <c r="N490" s="12">
        <f>InputData[[#This Row],[SELLING PRICE]]*InputData[[#This Row],[QUANTITY]]</f>
        <v>468.04999999999995</v>
      </c>
      <c r="O490" s="12">
        <f>DAY(InputData[[#This Row],[DATE]])</f>
        <v>8</v>
      </c>
      <c r="P490" s="12">
        <f>MONTH(InputData[[#This Row],[DATE]])</f>
        <v>11</v>
      </c>
      <c r="Q490" s="12">
        <f>YEAR(InputData[[#This Row],[DATE]])</f>
        <v>2022</v>
      </c>
    </row>
    <row r="491" spans="1:17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  <c r="G491" s="9" t="s">
        <v>90</v>
      </c>
      <c r="H491" s="9" t="s">
        <v>91</v>
      </c>
      <c r="I491" s="9" t="s">
        <v>85</v>
      </c>
      <c r="J491" s="9" t="s">
        <v>9</v>
      </c>
      <c r="K491" s="9">
        <v>90</v>
      </c>
      <c r="L491" s="9">
        <v>115.2</v>
      </c>
      <c r="M491" s="12">
        <f>InputData[[#This Row],[BUYING PRIZE]]*InputData[[#This Row],[QUANTITY]]</f>
        <v>900</v>
      </c>
      <c r="N491" s="12">
        <f>InputData[[#This Row],[SELLING PRICE]]*InputData[[#This Row],[QUANTITY]]</f>
        <v>1152</v>
      </c>
      <c r="O491" s="12">
        <f>DAY(InputData[[#This Row],[DATE]])</f>
        <v>8</v>
      </c>
      <c r="P491" s="12">
        <f>MONTH(InputData[[#This Row],[DATE]])</f>
        <v>11</v>
      </c>
      <c r="Q491" s="12">
        <f>YEAR(InputData[[#This Row],[DATE]])</f>
        <v>2022</v>
      </c>
    </row>
    <row r="492" spans="1:17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  <c r="G492" s="9" t="s">
        <v>92</v>
      </c>
      <c r="H492" s="9" t="s">
        <v>93</v>
      </c>
      <c r="I492" s="9" t="s">
        <v>85</v>
      </c>
      <c r="J492" s="9" t="s">
        <v>110</v>
      </c>
      <c r="K492" s="9">
        <v>138</v>
      </c>
      <c r="L492" s="9">
        <v>173.88</v>
      </c>
      <c r="M492" s="12">
        <f>InputData[[#This Row],[BUYING PRIZE]]*InputData[[#This Row],[QUANTITY]]</f>
        <v>1104</v>
      </c>
      <c r="N492" s="12">
        <f>InputData[[#This Row],[SELLING PRICE]]*InputData[[#This Row],[QUANTITY]]</f>
        <v>1391.04</v>
      </c>
      <c r="O492" s="12">
        <f>DAY(InputData[[#This Row],[DATE]])</f>
        <v>9</v>
      </c>
      <c r="P492" s="12">
        <f>MONTH(InputData[[#This Row],[DATE]])</f>
        <v>11</v>
      </c>
      <c r="Q492" s="12">
        <f>YEAR(InputData[[#This Row],[DATE]])</f>
        <v>2022</v>
      </c>
    </row>
    <row r="493" spans="1:17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  <c r="G493" s="9" t="s">
        <v>94</v>
      </c>
      <c r="H493" s="9" t="s">
        <v>95</v>
      </c>
      <c r="I493" s="9" t="s">
        <v>85</v>
      </c>
      <c r="J493" s="9" t="s">
        <v>110</v>
      </c>
      <c r="K493" s="9">
        <v>120</v>
      </c>
      <c r="L493" s="9">
        <v>162</v>
      </c>
      <c r="M493" s="12">
        <f>InputData[[#This Row],[BUYING PRIZE]]*InputData[[#This Row],[QUANTITY]]</f>
        <v>840</v>
      </c>
      <c r="N493" s="12">
        <f>InputData[[#This Row],[SELLING PRICE]]*InputData[[#This Row],[QUANTITY]]</f>
        <v>1134</v>
      </c>
      <c r="O493" s="12">
        <f>DAY(InputData[[#This Row],[DATE]])</f>
        <v>10</v>
      </c>
      <c r="P493" s="12">
        <f>MONTH(InputData[[#This Row],[DATE]])</f>
        <v>11</v>
      </c>
      <c r="Q493" s="12">
        <f>YEAR(InputData[[#This Row],[DATE]])</f>
        <v>2022</v>
      </c>
    </row>
    <row r="494" spans="1:17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  <c r="G494" s="9" t="s">
        <v>96</v>
      </c>
      <c r="H494" s="9" t="s">
        <v>97</v>
      </c>
      <c r="I494" s="9" t="s">
        <v>85</v>
      </c>
      <c r="J494" s="9" t="s">
        <v>9</v>
      </c>
      <c r="K494" s="9">
        <v>67</v>
      </c>
      <c r="L494" s="9">
        <v>83.08</v>
      </c>
      <c r="M494" s="12">
        <f>InputData[[#This Row],[BUYING PRIZE]]*InputData[[#This Row],[QUANTITY]]</f>
        <v>670</v>
      </c>
      <c r="N494" s="12">
        <f>InputData[[#This Row],[SELLING PRICE]]*InputData[[#This Row],[QUANTITY]]</f>
        <v>830.8</v>
      </c>
      <c r="O494" s="12">
        <f>DAY(InputData[[#This Row],[DATE]])</f>
        <v>13</v>
      </c>
      <c r="P494" s="12">
        <f>MONTH(InputData[[#This Row],[DATE]])</f>
        <v>11</v>
      </c>
      <c r="Q494" s="12">
        <f>YEAR(InputData[[#This Row],[DATE]])</f>
        <v>2022</v>
      </c>
    </row>
    <row r="495" spans="1:17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  <c r="G495" s="9" t="s">
        <v>98</v>
      </c>
      <c r="H495" s="9" t="s">
        <v>99</v>
      </c>
      <c r="I495" s="9" t="s">
        <v>85</v>
      </c>
      <c r="J495" s="9" t="s">
        <v>9</v>
      </c>
      <c r="K495" s="9">
        <v>76</v>
      </c>
      <c r="L495" s="9">
        <v>82.08</v>
      </c>
      <c r="M495" s="12">
        <f>InputData[[#This Row],[BUYING PRIZE]]*InputData[[#This Row],[QUANTITY]]</f>
        <v>76</v>
      </c>
      <c r="N495" s="12">
        <f>InputData[[#This Row],[SELLING PRICE]]*InputData[[#This Row],[QUANTITY]]</f>
        <v>82.08</v>
      </c>
      <c r="O495" s="12">
        <f>DAY(InputData[[#This Row],[DATE]])</f>
        <v>14</v>
      </c>
      <c r="P495" s="12">
        <f>MONTH(InputData[[#This Row],[DATE]])</f>
        <v>11</v>
      </c>
      <c r="Q495" s="12">
        <f>YEAR(InputData[[#This Row],[DATE]])</f>
        <v>2022</v>
      </c>
    </row>
    <row r="496" spans="1:17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  <c r="G496" s="9" t="s">
        <v>112</v>
      </c>
      <c r="H496" s="9" t="s">
        <v>113</v>
      </c>
      <c r="I496" s="9" t="s">
        <v>85</v>
      </c>
      <c r="J496" s="9" t="s">
        <v>9</v>
      </c>
      <c r="K496" s="10">
        <v>50</v>
      </c>
      <c r="L496" s="10">
        <v>62</v>
      </c>
      <c r="M496" s="12">
        <f>InputData[[#This Row],[BUYING PRIZE]]*InputData[[#This Row],[QUANTITY]]</f>
        <v>700</v>
      </c>
      <c r="N496" s="12">
        <f>InputData[[#This Row],[SELLING PRICE]]*InputData[[#This Row],[QUANTITY]]</f>
        <v>868</v>
      </c>
      <c r="O496" s="12">
        <f>DAY(InputData[[#This Row],[DATE]])</f>
        <v>15</v>
      </c>
      <c r="P496" s="12">
        <f>MONTH(InputData[[#This Row],[DATE]])</f>
        <v>11</v>
      </c>
      <c r="Q496" s="12">
        <f>YEAR(InputData[[#This Row],[DATE]])</f>
        <v>2022</v>
      </c>
    </row>
    <row r="497" spans="1:17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  <c r="G497" s="9" t="s">
        <v>6</v>
      </c>
      <c r="H497" s="9" t="s">
        <v>7</v>
      </c>
      <c r="I497" s="9" t="s">
        <v>8</v>
      </c>
      <c r="J497" s="9" t="s">
        <v>9</v>
      </c>
      <c r="K497" s="9">
        <v>98</v>
      </c>
      <c r="L497" s="9">
        <v>103.88</v>
      </c>
      <c r="M497" s="12">
        <f>InputData[[#This Row],[BUYING PRIZE]]*InputData[[#This Row],[QUANTITY]]</f>
        <v>784</v>
      </c>
      <c r="N497" s="12">
        <f>InputData[[#This Row],[SELLING PRICE]]*InputData[[#This Row],[QUANTITY]]</f>
        <v>831.04</v>
      </c>
      <c r="O497" s="12">
        <f>DAY(InputData[[#This Row],[DATE]])</f>
        <v>16</v>
      </c>
      <c r="P497" s="12">
        <f>MONTH(InputData[[#This Row],[DATE]])</f>
        <v>11</v>
      </c>
      <c r="Q497" s="12">
        <f>YEAR(InputData[[#This Row],[DATE]])</f>
        <v>2022</v>
      </c>
    </row>
    <row r="498" spans="1:17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  <c r="G498" s="9" t="s">
        <v>10</v>
      </c>
      <c r="H498" s="9" t="s">
        <v>11</v>
      </c>
      <c r="I498" s="9" t="s">
        <v>8</v>
      </c>
      <c r="J498" s="9" t="s">
        <v>9</v>
      </c>
      <c r="K498" s="9">
        <v>105</v>
      </c>
      <c r="L498" s="9">
        <v>142.80000000000001</v>
      </c>
      <c r="M498" s="12">
        <f>InputData[[#This Row],[BUYING PRIZE]]*InputData[[#This Row],[QUANTITY]]</f>
        <v>840</v>
      </c>
      <c r="N498" s="12">
        <f>InputData[[#This Row],[SELLING PRICE]]*InputData[[#This Row],[QUANTITY]]</f>
        <v>1142.4000000000001</v>
      </c>
      <c r="O498" s="12">
        <f>DAY(InputData[[#This Row],[DATE]])</f>
        <v>18</v>
      </c>
      <c r="P498" s="12">
        <f>MONTH(InputData[[#This Row],[DATE]])</f>
        <v>11</v>
      </c>
      <c r="Q498" s="12">
        <f>YEAR(InputData[[#This Row],[DATE]])</f>
        <v>2022</v>
      </c>
    </row>
    <row r="499" spans="1:17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  <c r="G499" s="9" t="s">
        <v>12</v>
      </c>
      <c r="H499" s="9" t="s">
        <v>13</v>
      </c>
      <c r="I499" s="9" t="s">
        <v>8</v>
      </c>
      <c r="J499" s="9" t="s">
        <v>9</v>
      </c>
      <c r="K499" s="9">
        <v>71</v>
      </c>
      <c r="L499" s="9">
        <v>80.94</v>
      </c>
      <c r="M499" s="12">
        <f>InputData[[#This Row],[BUYING PRIZE]]*InputData[[#This Row],[QUANTITY]]</f>
        <v>426</v>
      </c>
      <c r="N499" s="12">
        <f>InputData[[#This Row],[SELLING PRICE]]*InputData[[#This Row],[QUANTITY]]</f>
        <v>485.64</v>
      </c>
      <c r="O499" s="12">
        <f>DAY(InputData[[#This Row],[DATE]])</f>
        <v>21</v>
      </c>
      <c r="P499" s="12">
        <f>MONTH(InputData[[#This Row],[DATE]])</f>
        <v>11</v>
      </c>
      <c r="Q499" s="12">
        <f>YEAR(InputData[[#This Row],[DATE]])</f>
        <v>2022</v>
      </c>
    </row>
    <row r="500" spans="1:17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  <c r="G500" s="9" t="s">
        <v>14</v>
      </c>
      <c r="H500" s="9" t="s">
        <v>15</v>
      </c>
      <c r="I500" s="9" t="s">
        <v>8</v>
      </c>
      <c r="J500" s="9" t="s">
        <v>109</v>
      </c>
      <c r="K500" s="9">
        <v>44</v>
      </c>
      <c r="L500" s="9">
        <v>48.84</v>
      </c>
      <c r="M500" s="12">
        <f>InputData[[#This Row],[BUYING PRIZE]]*InputData[[#This Row],[QUANTITY]]</f>
        <v>528</v>
      </c>
      <c r="N500" s="12">
        <f>InputData[[#This Row],[SELLING PRICE]]*InputData[[#This Row],[QUANTITY]]</f>
        <v>586.08000000000004</v>
      </c>
      <c r="O500" s="12">
        <f>DAY(InputData[[#This Row],[DATE]])</f>
        <v>23</v>
      </c>
      <c r="P500" s="12">
        <f>MONTH(InputData[[#This Row],[DATE]])</f>
        <v>11</v>
      </c>
      <c r="Q500" s="12">
        <f>YEAR(InputData[[#This Row],[DATE]])</f>
        <v>2022</v>
      </c>
    </row>
    <row r="501" spans="1:17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  <c r="G501" s="9" t="s">
        <v>16</v>
      </c>
      <c r="H501" s="9" t="s">
        <v>17</v>
      </c>
      <c r="I501" s="9" t="s">
        <v>8</v>
      </c>
      <c r="J501" s="9" t="s">
        <v>110</v>
      </c>
      <c r="K501" s="9">
        <v>133</v>
      </c>
      <c r="L501" s="9">
        <v>155.61000000000001</v>
      </c>
      <c r="M501" s="12">
        <f>InputData[[#This Row],[BUYING PRIZE]]*InputData[[#This Row],[QUANTITY]]</f>
        <v>665</v>
      </c>
      <c r="N501" s="12">
        <f>InputData[[#This Row],[SELLING PRICE]]*InputData[[#This Row],[QUANTITY]]</f>
        <v>778.05000000000007</v>
      </c>
      <c r="O501" s="12">
        <f>DAY(InputData[[#This Row],[DATE]])</f>
        <v>25</v>
      </c>
      <c r="P501" s="12">
        <f>MONTH(InputData[[#This Row],[DATE]])</f>
        <v>11</v>
      </c>
      <c r="Q501" s="12">
        <f>YEAR(InputData[[#This Row],[DATE]])</f>
        <v>2022</v>
      </c>
    </row>
    <row r="502" spans="1:17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  <c r="G502" s="9" t="s">
        <v>18</v>
      </c>
      <c r="H502" s="9" t="s">
        <v>19</v>
      </c>
      <c r="I502" s="9" t="s">
        <v>8</v>
      </c>
      <c r="J502" s="9" t="s">
        <v>9</v>
      </c>
      <c r="K502" s="9">
        <v>75</v>
      </c>
      <c r="L502" s="9">
        <v>85.5</v>
      </c>
      <c r="M502" s="12">
        <f>InputData[[#This Row],[BUYING PRIZE]]*InputData[[#This Row],[QUANTITY]]</f>
        <v>375</v>
      </c>
      <c r="N502" s="12">
        <f>InputData[[#This Row],[SELLING PRICE]]*InputData[[#This Row],[QUANTITY]]</f>
        <v>427.5</v>
      </c>
      <c r="O502" s="12">
        <f>DAY(InputData[[#This Row],[DATE]])</f>
        <v>26</v>
      </c>
      <c r="P502" s="12">
        <f>MONTH(InputData[[#This Row],[DATE]])</f>
        <v>11</v>
      </c>
      <c r="Q502" s="12">
        <f>YEAR(InputData[[#This Row],[DATE]])</f>
        <v>2022</v>
      </c>
    </row>
    <row r="503" spans="1:17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  <c r="G503" s="9" t="s">
        <v>20</v>
      </c>
      <c r="H503" s="9" t="s">
        <v>21</v>
      </c>
      <c r="I503" s="9" t="s">
        <v>8</v>
      </c>
      <c r="J503" s="9" t="s">
        <v>109</v>
      </c>
      <c r="K503" s="9">
        <v>43</v>
      </c>
      <c r="L503" s="9">
        <v>47.730000000000004</v>
      </c>
      <c r="M503" s="12">
        <f>InputData[[#This Row],[BUYING PRIZE]]*InputData[[#This Row],[QUANTITY]]</f>
        <v>645</v>
      </c>
      <c r="N503" s="12">
        <f>InputData[[#This Row],[SELLING PRICE]]*InputData[[#This Row],[QUANTITY]]</f>
        <v>715.95</v>
      </c>
      <c r="O503" s="12">
        <f>DAY(InputData[[#This Row],[DATE]])</f>
        <v>27</v>
      </c>
      <c r="P503" s="12">
        <f>MONTH(InputData[[#This Row],[DATE]])</f>
        <v>11</v>
      </c>
      <c r="Q503" s="12">
        <f>YEAR(InputData[[#This Row],[DATE]])</f>
        <v>2022</v>
      </c>
    </row>
    <row r="504" spans="1:17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  <c r="G504" s="9" t="s">
        <v>22</v>
      </c>
      <c r="H504" s="9" t="s">
        <v>23</v>
      </c>
      <c r="I504" s="9" t="s">
        <v>8</v>
      </c>
      <c r="J504" s="9" t="s">
        <v>9</v>
      </c>
      <c r="K504" s="9">
        <v>83</v>
      </c>
      <c r="L504" s="9">
        <v>94.62</v>
      </c>
      <c r="M504" s="12">
        <f>InputData[[#This Row],[BUYING PRIZE]]*InputData[[#This Row],[QUANTITY]]</f>
        <v>664</v>
      </c>
      <c r="N504" s="12">
        <f>InputData[[#This Row],[SELLING PRICE]]*InputData[[#This Row],[QUANTITY]]</f>
        <v>756.96</v>
      </c>
      <c r="O504" s="12">
        <f>DAY(InputData[[#This Row],[DATE]])</f>
        <v>28</v>
      </c>
      <c r="P504" s="12">
        <f>MONTH(InputData[[#This Row],[DATE]])</f>
        <v>11</v>
      </c>
      <c r="Q504" s="12">
        <f>YEAR(InputData[[#This Row],[DATE]])</f>
        <v>2022</v>
      </c>
    </row>
    <row r="505" spans="1:17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  <c r="G505" s="9" t="s">
        <v>24</v>
      </c>
      <c r="H505" s="9" t="s">
        <v>25</v>
      </c>
      <c r="I505" s="9" t="s">
        <v>8</v>
      </c>
      <c r="J505" s="9" t="s">
        <v>111</v>
      </c>
      <c r="K505" s="9">
        <v>6</v>
      </c>
      <c r="L505" s="9">
        <v>7.8599999999999994</v>
      </c>
      <c r="M505" s="12">
        <f>InputData[[#This Row],[BUYING PRIZE]]*InputData[[#This Row],[QUANTITY]]</f>
        <v>12</v>
      </c>
      <c r="N505" s="12">
        <f>InputData[[#This Row],[SELLING PRICE]]*InputData[[#This Row],[QUANTITY]]</f>
        <v>15.719999999999999</v>
      </c>
      <c r="O505" s="12">
        <f>DAY(InputData[[#This Row],[DATE]])</f>
        <v>30</v>
      </c>
      <c r="P505" s="12">
        <f>MONTH(InputData[[#This Row],[DATE]])</f>
        <v>11</v>
      </c>
      <c r="Q505" s="12">
        <f>YEAR(InputData[[#This Row],[DATE]])</f>
        <v>2022</v>
      </c>
    </row>
    <row r="506" spans="1:17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  <c r="G506" s="9" t="s">
        <v>26</v>
      </c>
      <c r="H506" s="9" t="s">
        <v>27</v>
      </c>
      <c r="I506" s="9" t="s">
        <v>28</v>
      </c>
      <c r="J506" s="9" t="s">
        <v>110</v>
      </c>
      <c r="K506" s="9">
        <v>148</v>
      </c>
      <c r="L506" s="9">
        <v>164.28</v>
      </c>
      <c r="M506" s="12">
        <f>InputData[[#This Row],[BUYING PRIZE]]*InputData[[#This Row],[QUANTITY]]</f>
        <v>740</v>
      </c>
      <c r="N506" s="12">
        <f>InputData[[#This Row],[SELLING PRICE]]*InputData[[#This Row],[QUANTITY]]</f>
        <v>821.4</v>
      </c>
      <c r="O506" s="12">
        <f>DAY(InputData[[#This Row],[DATE]])</f>
        <v>3</v>
      </c>
      <c r="P506" s="12">
        <f>MONTH(InputData[[#This Row],[DATE]])</f>
        <v>12</v>
      </c>
      <c r="Q506" s="12">
        <f>YEAR(InputData[[#This Row],[DATE]])</f>
        <v>2022</v>
      </c>
    </row>
    <row r="507" spans="1:17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  <c r="G507" s="9" t="s">
        <v>29</v>
      </c>
      <c r="H507" s="9" t="s">
        <v>30</v>
      </c>
      <c r="I507" s="9" t="s">
        <v>28</v>
      </c>
      <c r="J507" s="9" t="s">
        <v>109</v>
      </c>
      <c r="K507" s="9">
        <v>44</v>
      </c>
      <c r="L507" s="9">
        <v>48.4</v>
      </c>
      <c r="M507" s="12">
        <f>InputData[[#This Row],[BUYING PRIZE]]*InputData[[#This Row],[QUANTITY]]</f>
        <v>440</v>
      </c>
      <c r="N507" s="12">
        <f>InputData[[#This Row],[SELLING PRICE]]*InputData[[#This Row],[QUANTITY]]</f>
        <v>484</v>
      </c>
      <c r="O507" s="12">
        <f>DAY(InputData[[#This Row],[DATE]])</f>
        <v>4</v>
      </c>
      <c r="P507" s="12">
        <f>MONTH(InputData[[#This Row],[DATE]])</f>
        <v>12</v>
      </c>
      <c r="Q507" s="12">
        <f>YEAR(InputData[[#This Row],[DATE]])</f>
        <v>2022</v>
      </c>
    </row>
    <row r="508" spans="1:17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  <c r="G508" s="9" t="s">
        <v>31</v>
      </c>
      <c r="H508" s="9" t="s">
        <v>32</v>
      </c>
      <c r="I508" s="9" t="s">
        <v>28</v>
      </c>
      <c r="J508" s="9" t="s">
        <v>9</v>
      </c>
      <c r="K508" s="9">
        <v>73</v>
      </c>
      <c r="L508" s="9">
        <v>94.17</v>
      </c>
      <c r="M508" s="12">
        <f>InputData[[#This Row],[BUYING PRIZE]]*InputData[[#This Row],[QUANTITY]]</f>
        <v>1095</v>
      </c>
      <c r="N508" s="12">
        <f>InputData[[#This Row],[SELLING PRICE]]*InputData[[#This Row],[QUANTITY]]</f>
        <v>1412.55</v>
      </c>
      <c r="O508" s="12">
        <f>DAY(InputData[[#This Row],[DATE]])</f>
        <v>4</v>
      </c>
      <c r="P508" s="12">
        <f>MONTH(InputData[[#This Row],[DATE]])</f>
        <v>12</v>
      </c>
      <c r="Q508" s="12">
        <f>YEAR(InputData[[#This Row],[DATE]])</f>
        <v>2022</v>
      </c>
    </row>
    <row r="509" spans="1:17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  <c r="G509" s="9" t="s">
        <v>33</v>
      </c>
      <c r="H509" s="9" t="s">
        <v>34</v>
      </c>
      <c r="I509" s="9" t="s">
        <v>28</v>
      </c>
      <c r="J509" s="9" t="s">
        <v>9</v>
      </c>
      <c r="K509" s="9">
        <v>112</v>
      </c>
      <c r="L509" s="9">
        <v>122.08</v>
      </c>
      <c r="M509" s="12">
        <f>InputData[[#This Row],[BUYING PRIZE]]*InputData[[#This Row],[QUANTITY]]</f>
        <v>1344</v>
      </c>
      <c r="N509" s="12">
        <f>InputData[[#This Row],[SELLING PRICE]]*InputData[[#This Row],[QUANTITY]]</f>
        <v>1464.96</v>
      </c>
      <c r="O509" s="12">
        <f>DAY(InputData[[#This Row],[DATE]])</f>
        <v>7</v>
      </c>
      <c r="P509" s="12">
        <f>MONTH(InputData[[#This Row],[DATE]])</f>
        <v>12</v>
      </c>
      <c r="Q509" s="12">
        <f>YEAR(InputData[[#This Row],[DATE]])</f>
        <v>2022</v>
      </c>
    </row>
    <row r="510" spans="1:17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  <c r="G510" s="9" t="s">
        <v>35</v>
      </c>
      <c r="H510" s="9" t="s">
        <v>36</v>
      </c>
      <c r="I510" s="9" t="s">
        <v>28</v>
      </c>
      <c r="J510" s="9" t="s">
        <v>9</v>
      </c>
      <c r="K510" s="9">
        <v>112</v>
      </c>
      <c r="L510" s="9">
        <v>146.72</v>
      </c>
      <c r="M510" s="12">
        <f>InputData[[#This Row],[BUYING PRIZE]]*InputData[[#This Row],[QUANTITY]]</f>
        <v>1456</v>
      </c>
      <c r="N510" s="12">
        <f>InputData[[#This Row],[SELLING PRICE]]*InputData[[#This Row],[QUANTITY]]</f>
        <v>1907.36</v>
      </c>
      <c r="O510" s="12">
        <f>DAY(InputData[[#This Row],[DATE]])</f>
        <v>7</v>
      </c>
      <c r="P510" s="12">
        <f>MONTH(InputData[[#This Row],[DATE]])</f>
        <v>12</v>
      </c>
      <c r="Q510" s="12">
        <f>YEAR(InputData[[#This Row],[DATE]])</f>
        <v>2022</v>
      </c>
    </row>
    <row r="511" spans="1:17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  <c r="G511" s="9" t="s">
        <v>37</v>
      </c>
      <c r="H511" s="9" t="s">
        <v>38</v>
      </c>
      <c r="I511" s="9" t="s">
        <v>28</v>
      </c>
      <c r="J511" s="9" t="s">
        <v>111</v>
      </c>
      <c r="K511" s="9">
        <v>12</v>
      </c>
      <c r="L511" s="9">
        <v>15.719999999999999</v>
      </c>
      <c r="M511" s="12">
        <f>InputData[[#This Row],[BUYING PRIZE]]*InputData[[#This Row],[QUANTITY]]</f>
        <v>60</v>
      </c>
      <c r="N511" s="12">
        <f>InputData[[#This Row],[SELLING PRICE]]*InputData[[#This Row],[QUANTITY]]</f>
        <v>78.599999999999994</v>
      </c>
      <c r="O511" s="12">
        <f>DAY(InputData[[#This Row],[DATE]])</f>
        <v>7</v>
      </c>
      <c r="P511" s="12">
        <f>MONTH(InputData[[#This Row],[DATE]])</f>
        <v>12</v>
      </c>
      <c r="Q511" s="12">
        <f>YEAR(InputData[[#This Row],[DATE]])</f>
        <v>2022</v>
      </c>
    </row>
    <row r="512" spans="1:17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  <c r="G512" s="9" t="s">
        <v>39</v>
      </c>
      <c r="H512" s="9" t="s">
        <v>40</v>
      </c>
      <c r="I512" s="9" t="s">
        <v>28</v>
      </c>
      <c r="J512" s="9" t="s">
        <v>111</v>
      </c>
      <c r="K512" s="9">
        <v>13</v>
      </c>
      <c r="L512" s="9">
        <v>16.64</v>
      </c>
      <c r="M512" s="12">
        <f>InputData[[#This Row],[BUYING PRIZE]]*InputData[[#This Row],[QUANTITY]]</f>
        <v>65</v>
      </c>
      <c r="N512" s="12">
        <f>InputData[[#This Row],[SELLING PRICE]]*InputData[[#This Row],[QUANTITY]]</f>
        <v>83.2</v>
      </c>
      <c r="O512" s="12">
        <f>DAY(InputData[[#This Row],[DATE]])</f>
        <v>11</v>
      </c>
      <c r="P512" s="12">
        <f>MONTH(InputData[[#This Row],[DATE]])</f>
        <v>12</v>
      </c>
      <c r="Q512" s="12">
        <f>YEAR(InputData[[#This Row],[DATE]])</f>
        <v>2022</v>
      </c>
    </row>
    <row r="513" spans="1:17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  <c r="G513" s="9" t="s">
        <v>41</v>
      </c>
      <c r="H513" s="9" t="s">
        <v>42</v>
      </c>
      <c r="I513" s="9" t="s">
        <v>28</v>
      </c>
      <c r="J513" s="9" t="s">
        <v>110</v>
      </c>
      <c r="K513" s="9">
        <v>134</v>
      </c>
      <c r="L513" s="9">
        <v>156.78</v>
      </c>
      <c r="M513" s="12">
        <f>InputData[[#This Row],[BUYING PRIZE]]*InputData[[#This Row],[QUANTITY]]</f>
        <v>1206</v>
      </c>
      <c r="N513" s="12">
        <f>InputData[[#This Row],[SELLING PRICE]]*InputData[[#This Row],[QUANTITY]]</f>
        <v>1411.02</v>
      </c>
      <c r="O513" s="12">
        <f>DAY(InputData[[#This Row],[DATE]])</f>
        <v>11</v>
      </c>
      <c r="P513" s="12">
        <f>MONTH(InputData[[#This Row],[DATE]])</f>
        <v>12</v>
      </c>
      <c r="Q513" s="12">
        <f>YEAR(InputData[[#This Row],[DATE]])</f>
        <v>2022</v>
      </c>
    </row>
    <row r="514" spans="1:17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  <c r="G514" s="9" t="s">
        <v>43</v>
      </c>
      <c r="H514" s="9" t="s">
        <v>44</v>
      </c>
      <c r="I514" s="9" t="s">
        <v>28</v>
      </c>
      <c r="J514" s="9" t="s">
        <v>111</v>
      </c>
      <c r="K514" s="9">
        <v>37</v>
      </c>
      <c r="L514" s="9">
        <v>49.21</v>
      </c>
      <c r="M514" s="12">
        <f>InputData[[#This Row],[BUYING PRIZE]]*InputData[[#This Row],[QUANTITY]]</f>
        <v>370</v>
      </c>
      <c r="N514" s="12">
        <f>InputData[[#This Row],[SELLING PRICE]]*InputData[[#This Row],[QUANTITY]]</f>
        <v>492.1</v>
      </c>
      <c r="O514" s="12">
        <f>DAY(InputData[[#This Row],[DATE]])</f>
        <v>11</v>
      </c>
      <c r="P514" s="12">
        <f>MONTH(InputData[[#This Row],[DATE]])</f>
        <v>12</v>
      </c>
      <c r="Q514" s="12">
        <f>YEAR(InputData[[#This Row],[DATE]])</f>
        <v>2022</v>
      </c>
    </row>
    <row r="515" spans="1:17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  <c r="G515" s="9" t="s">
        <v>45</v>
      </c>
      <c r="H515" s="9" t="s">
        <v>46</v>
      </c>
      <c r="I515" s="9" t="s">
        <v>28</v>
      </c>
      <c r="J515" s="9" t="s">
        <v>110</v>
      </c>
      <c r="K515" s="9">
        <v>150</v>
      </c>
      <c r="L515" s="9">
        <v>210</v>
      </c>
      <c r="M515" s="12">
        <f>InputData[[#This Row],[BUYING PRIZE]]*InputData[[#This Row],[QUANTITY]]</f>
        <v>1350</v>
      </c>
      <c r="N515" s="12">
        <f>InputData[[#This Row],[SELLING PRICE]]*InputData[[#This Row],[QUANTITY]]</f>
        <v>1890</v>
      </c>
      <c r="O515" s="12">
        <f>DAY(InputData[[#This Row],[DATE]])</f>
        <v>12</v>
      </c>
      <c r="P515" s="12">
        <f>MONTH(InputData[[#This Row],[DATE]])</f>
        <v>12</v>
      </c>
      <c r="Q515" s="12">
        <f>YEAR(InputData[[#This Row],[DATE]])</f>
        <v>2022</v>
      </c>
    </row>
    <row r="516" spans="1:17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  <c r="G516" s="9" t="s">
        <v>47</v>
      </c>
      <c r="H516" s="9" t="s">
        <v>48</v>
      </c>
      <c r="I516" s="9" t="s">
        <v>49</v>
      </c>
      <c r="J516" s="9" t="s">
        <v>109</v>
      </c>
      <c r="K516" s="9">
        <v>61</v>
      </c>
      <c r="L516" s="9">
        <v>76.25</v>
      </c>
      <c r="M516" s="12">
        <f>InputData[[#This Row],[BUYING PRIZE]]*InputData[[#This Row],[QUANTITY]]</f>
        <v>610</v>
      </c>
      <c r="N516" s="12">
        <f>InputData[[#This Row],[SELLING PRICE]]*InputData[[#This Row],[QUANTITY]]</f>
        <v>762.5</v>
      </c>
      <c r="O516" s="12">
        <f>DAY(InputData[[#This Row],[DATE]])</f>
        <v>12</v>
      </c>
      <c r="P516" s="12">
        <f>MONTH(InputData[[#This Row],[DATE]])</f>
        <v>12</v>
      </c>
      <c r="Q516" s="12">
        <f>YEAR(InputData[[#This Row],[DATE]])</f>
        <v>2022</v>
      </c>
    </row>
    <row r="517" spans="1:17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  <c r="G517" s="9" t="s">
        <v>50</v>
      </c>
      <c r="H517" s="9" t="s">
        <v>51</v>
      </c>
      <c r="I517" s="9" t="s">
        <v>49</v>
      </c>
      <c r="J517" s="9" t="s">
        <v>110</v>
      </c>
      <c r="K517" s="9">
        <v>126</v>
      </c>
      <c r="L517" s="9">
        <v>162.54</v>
      </c>
      <c r="M517" s="12">
        <f>InputData[[#This Row],[BUYING PRIZE]]*InputData[[#This Row],[QUANTITY]]</f>
        <v>504</v>
      </c>
      <c r="N517" s="12">
        <f>InputData[[#This Row],[SELLING PRICE]]*InputData[[#This Row],[QUANTITY]]</f>
        <v>650.16</v>
      </c>
      <c r="O517" s="12">
        <f>DAY(InputData[[#This Row],[DATE]])</f>
        <v>14</v>
      </c>
      <c r="P517" s="12">
        <f>MONTH(InputData[[#This Row],[DATE]])</f>
        <v>12</v>
      </c>
      <c r="Q517" s="12">
        <f>YEAR(InputData[[#This Row],[DATE]])</f>
        <v>2022</v>
      </c>
    </row>
    <row r="518" spans="1:17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  <c r="G518" s="9" t="s">
        <v>52</v>
      </c>
      <c r="H518" s="9" t="s">
        <v>53</v>
      </c>
      <c r="I518" s="9" t="s">
        <v>49</v>
      </c>
      <c r="J518" s="9" t="s">
        <v>110</v>
      </c>
      <c r="K518" s="9">
        <v>121</v>
      </c>
      <c r="L518" s="9">
        <v>141.57</v>
      </c>
      <c r="M518" s="12">
        <f>InputData[[#This Row],[BUYING PRIZE]]*InputData[[#This Row],[QUANTITY]]</f>
        <v>1573</v>
      </c>
      <c r="N518" s="12">
        <f>InputData[[#This Row],[SELLING PRICE]]*InputData[[#This Row],[QUANTITY]]</f>
        <v>1840.4099999999999</v>
      </c>
      <c r="O518" s="12">
        <f>DAY(InputData[[#This Row],[DATE]])</f>
        <v>15</v>
      </c>
      <c r="P518" s="12">
        <f>MONTH(InputData[[#This Row],[DATE]])</f>
        <v>12</v>
      </c>
      <c r="Q518" s="12">
        <f>YEAR(InputData[[#This Row],[DATE]])</f>
        <v>2022</v>
      </c>
    </row>
    <row r="519" spans="1:17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  <c r="G519" s="9" t="s">
        <v>54</v>
      </c>
      <c r="H519" s="9" t="s">
        <v>55</v>
      </c>
      <c r="I519" s="9" t="s">
        <v>49</v>
      </c>
      <c r="J519" s="9" t="s">
        <v>110</v>
      </c>
      <c r="K519" s="9">
        <v>141</v>
      </c>
      <c r="L519" s="9">
        <v>149.46</v>
      </c>
      <c r="M519" s="12">
        <f>InputData[[#This Row],[BUYING PRIZE]]*InputData[[#This Row],[QUANTITY]]</f>
        <v>987</v>
      </c>
      <c r="N519" s="12">
        <f>InputData[[#This Row],[SELLING PRICE]]*InputData[[#This Row],[QUANTITY]]</f>
        <v>1046.22</v>
      </c>
      <c r="O519" s="12">
        <f>DAY(InputData[[#This Row],[DATE]])</f>
        <v>19</v>
      </c>
      <c r="P519" s="12">
        <f>MONTH(InputData[[#This Row],[DATE]])</f>
        <v>12</v>
      </c>
      <c r="Q519" s="12">
        <f>YEAR(InputData[[#This Row],[DATE]])</f>
        <v>2022</v>
      </c>
    </row>
    <row r="520" spans="1:17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  <c r="G520" s="9" t="s">
        <v>56</v>
      </c>
      <c r="H520" s="9" t="s">
        <v>57</v>
      </c>
      <c r="I520" s="9" t="s">
        <v>49</v>
      </c>
      <c r="J520" s="9" t="s">
        <v>110</v>
      </c>
      <c r="K520" s="9">
        <v>144</v>
      </c>
      <c r="L520" s="9">
        <v>156.96</v>
      </c>
      <c r="M520" s="12">
        <f>InputData[[#This Row],[BUYING PRIZE]]*InputData[[#This Row],[QUANTITY]]</f>
        <v>2016</v>
      </c>
      <c r="N520" s="12">
        <f>InputData[[#This Row],[SELLING PRICE]]*InputData[[#This Row],[QUANTITY]]</f>
        <v>2197.44</v>
      </c>
      <c r="O520" s="12">
        <f>DAY(InputData[[#This Row],[DATE]])</f>
        <v>19</v>
      </c>
      <c r="P520" s="12">
        <f>MONTH(InputData[[#This Row],[DATE]])</f>
        <v>12</v>
      </c>
      <c r="Q520" s="12">
        <f>YEAR(InputData[[#This Row],[DATE]])</f>
        <v>2022</v>
      </c>
    </row>
    <row r="521" spans="1:17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  <c r="G521" s="9" t="s">
        <v>58</v>
      </c>
      <c r="H521" s="9" t="s">
        <v>59</v>
      </c>
      <c r="I521" s="9" t="s">
        <v>49</v>
      </c>
      <c r="J521" s="9" t="s">
        <v>111</v>
      </c>
      <c r="K521" s="9">
        <v>7</v>
      </c>
      <c r="L521" s="9">
        <v>8.33</v>
      </c>
      <c r="M521" s="12">
        <f>InputData[[#This Row],[BUYING PRIZE]]*InputData[[#This Row],[QUANTITY]]</f>
        <v>77</v>
      </c>
      <c r="N521" s="12">
        <f>InputData[[#This Row],[SELLING PRICE]]*InputData[[#This Row],[QUANTITY]]</f>
        <v>91.63</v>
      </c>
      <c r="O521" s="12">
        <f>DAY(InputData[[#This Row],[DATE]])</f>
        <v>19</v>
      </c>
      <c r="P521" s="12">
        <f>MONTH(InputData[[#This Row],[DATE]])</f>
        <v>12</v>
      </c>
      <c r="Q521" s="12">
        <f>YEAR(InputData[[#This Row],[DATE]])</f>
        <v>2022</v>
      </c>
    </row>
    <row r="522" spans="1:17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  <c r="G522" s="9" t="s">
        <v>60</v>
      </c>
      <c r="H522" s="9" t="s">
        <v>61</v>
      </c>
      <c r="I522" s="9" t="s">
        <v>62</v>
      </c>
      <c r="J522" s="9" t="s">
        <v>111</v>
      </c>
      <c r="K522" s="9">
        <v>18</v>
      </c>
      <c r="L522" s="9">
        <v>24.66</v>
      </c>
      <c r="M522" s="12">
        <f>InputData[[#This Row],[BUYING PRIZE]]*InputData[[#This Row],[QUANTITY]]</f>
        <v>180</v>
      </c>
      <c r="N522" s="12">
        <f>InputData[[#This Row],[SELLING PRICE]]*InputData[[#This Row],[QUANTITY]]</f>
        <v>246.6</v>
      </c>
      <c r="O522" s="12">
        <f>DAY(InputData[[#This Row],[DATE]])</f>
        <v>21</v>
      </c>
      <c r="P522" s="12">
        <f>MONTH(InputData[[#This Row],[DATE]])</f>
        <v>12</v>
      </c>
      <c r="Q522" s="12">
        <f>YEAR(InputData[[#This Row],[DATE]])</f>
        <v>2022</v>
      </c>
    </row>
    <row r="523" spans="1:17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  <c r="G523" s="9" t="s">
        <v>63</v>
      </c>
      <c r="H523" s="9" t="s">
        <v>64</v>
      </c>
      <c r="I523" s="9" t="s">
        <v>62</v>
      </c>
      <c r="J523" s="9" t="s">
        <v>109</v>
      </c>
      <c r="K523" s="9">
        <v>48</v>
      </c>
      <c r="L523" s="9">
        <v>57.120000000000005</v>
      </c>
      <c r="M523" s="12">
        <f>InputData[[#This Row],[BUYING PRIZE]]*InputData[[#This Row],[QUANTITY]]</f>
        <v>720</v>
      </c>
      <c r="N523" s="12">
        <f>InputData[[#This Row],[SELLING PRICE]]*InputData[[#This Row],[QUANTITY]]</f>
        <v>856.80000000000007</v>
      </c>
      <c r="O523" s="12">
        <f>DAY(InputData[[#This Row],[DATE]])</f>
        <v>29</v>
      </c>
      <c r="P523" s="12">
        <f>MONTH(InputData[[#This Row],[DATE]])</f>
        <v>12</v>
      </c>
      <c r="Q523" s="12">
        <f>YEAR(InputData[[#This Row],[DATE]])</f>
        <v>2022</v>
      </c>
    </row>
    <row r="524" spans="1:17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  <c r="G524" s="9" t="s">
        <v>65</v>
      </c>
      <c r="H524" s="9" t="s">
        <v>66</v>
      </c>
      <c r="I524" s="9" t="s">
        <v>62</v>
      </c>
      <c r="J524" s="9" t="s">
        <v>111</v>
      </c>
      <c r="K524" s="9">
        <v>37</v>
      </c>
      <c r="L524" s="9">
        <v>41.81</v>
      </c>
      <c r="M524" s="12">
        <f>InputData[[#This Row],[BUYING PRIZE]]*InputData[[#This Row],[QUANTITY]]</f>
        <v>37</v>
      </c>
      <c r="N524" s="12">
        <f>InputData[[#This Row],[SELLING PRICE]]*InputData[[#This Row],[QUANTITY]]</f>
        <v>41.81</v>
      </c>
      <c r="O524" s="12">
        <f>DAY(InputData[[#This Row],[DATE]])</f>
        <v>29</v>
      </c>
      <c r="P524" s="12">
        <f>MONTH(InputData[[#This Row],[DATE]])</f>
        <v>12</v>
      </c>
      <c r="Q524" s="12">
        <f>YEAR(InputData[[#This Row],[DATE]])</f>
        <v>2022</v>
      </c>
    </row>
    <row r="525" spans="1:17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  <c r="G525" s="9" t="s">
        <v>67</v>
      </c>
      <c r="H525" s="9" t="s">
        <v>68</v>
      </c>
      <c r="I525" s="9" t="s">
        <v>62</v>
      </c>
      <c r="J525" s="9" t="s">
        <v>109</v>
      </c>
      <c r="K525" s="9">
        <v>47</v>
      </c>
      <c r="L525" s="9">
        <v>53.11</v>
      </c>
      <c r="M525" s="12">
        <f>InputData[[#This Row],[BUYING PRIZE]]*InputData[[#This Row],[QUANTITY]]</f>
        <v>658</v>
      </c>
      <c r="N525" s="12">
        <f>InputData[[#This Row],[SELLING PRICE]]*InputData[[#This Row],[QUANTITY]]</f>
        <v>743.54</v>
      </c>
      <c r="O525" s="12">
        <f>DAY(InputData[[#This Row],[DATE]])</f>
        <v>30</v>
      </c>
      <c r="P525" s="12">
        <f>MONTH(InputData[[#This Row],[DATE]])</f>
        <v>12</v>
      </c>
      <c r="Q525" s="12">
        <f>YEAR(InputData[[#This Row],[DATE]])</f>
        <v>2022</v>
      </c>
    </row>
    <row r="526" spans="1:17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  <c r="G526" s="9" t="s">
        <v>69</v>
      </c>
      <c r="H526" s="9" t="s">
        <v>70</v>
      </c>
      <c r="I526" s="9" t="s">
        <v>62</v>
      </c>
      <c r="J526" s="9" t="s">
        <v>110</v>
      </c>
      <c r="K526" s="9">
        <v>148</v>
      </c>
      <c r="L526" s="9">
        <v>201.28</v>
      </c>
      <c r="M526" s="12">
        <f>InputData[[#This Row],[BUYING PRIZE]]*InputData[[#This Row],[QUANTITY]]</f>
        <v>1776</v>
      </c>
      <c r="N526" s="12">
        <f>InputData[[#This Row],[SELLING PRICE]]*InputData[[#This Row],[QUANTITY]]</f>
        <v>2415.36</v>
      </c>
      <c r="O526" s="12">
        <f>DAY(InputData[[#This Row],[DATE]])</f>
        <v>31</v>
      </c>
      <c r="P526" s="12">
        <f>MONTH(InputData[[#This Row],[DATE]])</f>
        <v>12</v>
      </c>
      <c r="Q526" s="12">
        <f>YEAR(InputData[[#This Row],[DATE]])</f>
        <v>2022</v>
      </c>
    </row>
    <row r="527" spans="1:17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  <c r="G527" s="9" t="s">
        <v>71</v>
      </c>
      <c r="H527" s="9" t="s">
        <v>72</v>
      </c>
      <c r="I527" s="9" t="s">
        <v>62</v>
      </c>
      <c r="J527" s="9" t="s">
        <v>9</v>
      </c>
      <c r="K527" s="9">
        <v>93</v>
      </c>
      <c r="L527" s="9">
        <v>104.16</v>
      </c>
      <c r="M527" s="12">
        <f>InputData[[#This Row],[BUYING PRIZE]]*InputData[[#This Row],[QUANTITY]]</f>
        <v>558</v>
      </c>
      <c r="N527" s="12">
        <f>InputData[[#This Row],[SELLING PRICE]]*InputData[[#This Row],[QUANTITY]]</f>
        <v>624.96</v>
      </c>
      <c r="O527" s="12">
        <f>DAY(InputData[[#This Row],[DATE]])</f>
        <v>31</v>
      </c>
      <c r="P527" s="12">
        <f>MONTH(InputData[[#This Row],[DATE]])</f>
        <v>12</v>
      </c>
      <c r="Q527" s="12">
        <f>YEAR(InputData[[#This Row],[DATE]])</f>
        <v>2022</v>
      </c>
    </row>
    <row r="528" spans="1:17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  <c r="G528" s="9" t="s">
        <v>73</v>
      </c>
      <c r="H528" s="9" t="s">
        <v>74</v>
      </c>
      <c r="I528" s="9" t="s">
        <v>62</v>
      </c>
      <c r="J528" s="9" t="s">
        <v>9</v>
      </c>
      <c r="K528" s="9">
        <v>89</v>
      </c>
      <c r="L528" s="9">
        <v>117.48</v>
      </c>
      <c r="M528" s="12">
        <f>InputData[[#This Row],[BUYING PRIZE]]*InputData[[#This Row],[QUANTITY]]</f>
        <v>267</v>
      </c>
      <c r="N528" s="12">
        <f>InputData[[#This Row],[SELLING PRICE]]*InputData[[#This Row],[QUANTITY]]</f>
        <v>352.44</v>
      </c>
      <c r="O528" s="12">
        <f>DAY(InputData[[#This Row],[DATE]])</f>
        <v>31</v>
      </c>
      <c r="P528" s="12">
        <f>MONTH(InputData[[#This Row],[DATE]])</f>
        <v>12</v>
      </c>
      <c r="Q528" s="12">
        <f>YEAR(InputData[[#This Row],[DATE]])</f>
        <v>2022</v>
      </c>
    </row>
    <row r="529" spans="1:17" ht="15.75" thickBot="1">
      <c r="A529" s="13"/>
      <c r="B529" s="7"/>
      <c r="C529" s="8"/>
      <c r="D529" s="5"/>
      <c r="E529" s="8"/>
      <c r="F529" s="6"/>
      <c r="G529" s="9"/>
      <c r="H529" s="1"/>
      <c r="I529" s="1"/>
      <c r="J529" s="1"/>
      <c r="K529" s="1"/>
      <c r="L529" s="1"/>
      <c r="M529" s="11"/>
      <c r="N529" s="11"/>
      <c r="O529" s="11"/>
      <c r="P529" s="11"/>
      <c r="Q529" s="11"/>
    </row>
    <row r="530" spans="1:17">
      <c r="A530" s="13"/>
      <c r="B530" s="7"/>
      <c r="C530" s="8"/>
      <c r="D530" s="5"/>
      <c r="E530" s="8"/>
      <c r="F530" s="6"/>
      <c r="G530" s="9"/>
      <c r="H530" s="9"/>
      <c r="I530" s="9"/>
      <c r="J530" s="9"/>
      <c r="K530" s="9"/>
      <c r="L530" s="9"/>
      <c r="M530" s="12"/>
      <c r="N530" s="12"/>
      <c r="O530" s="12"/>
      <c r="P530" s="12"/>
      <c r="Q530" s="12"/>
    </row>
    <row r="531" spans="1:17">
      <c r="A531" s="13"/>
      <c r="B531" s="7"/>
      <c r="C531" s="8"/>
      <c r="D531" s="5"/>
      <c r="E531" s="8"/>
      <c r="F531" s="6"/>
      <c r="G531" s="9"/>
      <c r="H531" s="9"/>
      <c r="I531" s="9"/>
      <c r="J531" s="9"/>
      <c r="K531" s="9"/>
      <c r="L531" s="9"/>
      <c r="M531" s="12"/>
      <c r="N531" s="12"/>
      <c r="O531" s="12"/>
      <c r="P531" s="12"/>
      <c r="Q531" s="12"/>
    </row>
    <row r="532" spans="1:17">
      <c r="A532" s="13"/>
      <c r="B532" s="7"/>
      <c r="C532" s="8"/>
      <c r="D532" s="5"/>
      <c r="E532" s="8"/>
      <c r="F532" s="6"/>
      <c r="G532" s="9"/>
      <c r="H532" s="9"/>
      <c r="I532" s="9"/>
      <c r="J532" s="9"/>
      <c r="K532" s="9"/>
      <c r="L532" s="9"/>
      <c r="M532" s="12"/>
      <c r="N532" s="12"/>
      <c r="O532" s="12"/>
      <c r="P532" s="12"/>
      <c r="Q532" s="12"/>
    </row>
    <row r="533" spans="1:17">
      <c r="A533" s="13"/>
      <c r="B533" s="7"/>
      <c r="C533" s="8"/>
      <c r="D533" s="5"/>
      <c r="E533" s="8"/>
      <c r="F533" s="6"/>
      <c r="G533" s="9"/>
      <c r="H533" s="9"/>
      <c r="I533" s="9"/>
      <c r="J533" s="9"/>
      <c r="K533" s="9"/>
      <c r="L533" s="9"/>
      <c r="M533" s="12"/>
      <c r="N533" s="12"/>
      <c r="O533" s="12"/>
      <c r="P533" s="12"/>
      <c r="Q533" s="12"/>
    </row>
    <row r="534" spans="1:17">
      <c r="A534" s="13"/>
      <c r="B534" s="7"/>
      <c r="C534" s="8"/>
      <c r="D534" s="5"/>
      <c r="E534" s="8"/>
      <c r="F534" s="6"/>
      <c r="G534" s="9"/>
      <c r="H534" s="9"/>
      <c r="I534" s="9"/>
      <c r="J534" s="9"/>
      <c r="K534" s="9"/>
      <c r="L534" s="9"/>
      <c r="M534" s="12"/>
      <c r="N534" s="12"/>
      <c r="O534" s="12"/>
      <c r="P534" s="12"/>
      <c r="Q534" s="12"/>
    </row>
    <row r="535" spans="1:17">
      <c r="A535" s="13"/>
      <c r="B535" s="7"/>
      <c r="C535" s="8"/>
      <c r="D535" s="5"/>
      <c r="E535" s="8"/>
      <c r="F535" s="6"/>
      <c r="G535" s="9"/>
      <c r="H535" s="9"/>
      <c r="I535" s="9"/>
      <c r="J535" s="9"/>
      <c r="K535" s="9"/>
      <c r="L535" s="9"/>
      <c r="M535" s="12"/>
      <c r="N535" s="12"/>
      <c r="O535" s="12"/>
      <c r="P535" s="12"/>
      <c r="Q535" s="12"/>
    </row>
    <row r="536" spans="1:17">
      <c r="A536" s="13"/>
      <c r="B536" s="7"/>
      <c r="C536" s="8"/>
      <c r="D536" s="5"/>
      <c r="E536" s="8"/>
      <c r="F536" s="6"/>
      <c r="G536" s="9"/>
      <c r="H536" s="9"/>
      <c r="I536" s="9"/>
      <c r="J536" s="9"/>
      <c r="K536" s="9"/>
      <c r="L536" s="9"/>
      <c r="M536" s="12"/>
      <c r="N536" s="12"/>
      <c r="O536" s="12"/>
      <c r="P536" s="12"/>
      <c r="Q536" s="12"/>
    </row>
    <row r="537" spans="1:17">
      <c r="A537" s="13"/>
      <c r="B537" s="7"/>
      <c r="C537" s="8"/>
      <c r="D537" s="5"/>
      <c r="E537" s="8"/>
      <c r="F537" s="6"/>
      <c r="G537" s="9"/>
      <c r="H537" s="9"/>
      <c r="I537" s="9"/>
      <c r="J537" s="9"/>
      <c r="K537" s="9"/>
      <c r="L537" s="9"/>
      <c r="M537" s="12"/>
      <c r="N537" s="12"/>
      <c r="O537" s="12"/>
      <c r="P537" s="12"/>
      <c r="Q537" s="12"/>
    </row>
    <row r="538" spans="1:17">
      <c r="A538" s="13"/>
      <c r="B538" s="7"/>
      <c r="C538" s="8"/>
      <c r="D538" s="5"/>
      <c r="E538" s="8"/>
      <c r="F538" s="6"/>
      <c r="G538" s="9"/>
      <c r="H538" s="9"/>
      <c r="I538" s="9"/>
      <c r="J538" s="9"/>
      <c r="K538" s="9"/>
      <c r="L538" s="9"/>
      <c r="M538" s="12"/>
      <c r="N538" s="12"/>
      <c r="O538" s="12"/>
      <c r="P538" s="12"/>
      <c r="Q538" s="12"/>
    </row>
    <row r="539" spans="1:17">
      <c r="A539" s="13"/>
      <c r="B539" s="7"/>
      <c r="C539" s="8"/>
      <c r="D539" s="5"/>
      <c r="E539" s="8"/>
      <c r="F539" s="6"/>
      <c r="G539" s="9"/>
      <c r="H539" s="9"/>
      <c r="I539" s="9"/>
      <c r="J539" s="9"/>
      <c r="K539" s="9"/>
      <c r="L539" s="9"/>
      <c r="M539" s="12"/>
      <c r="N539" s="12"/>
      <c r="O539" s="12"/>
      <c r="P539" s="12"/>
      <c r="Q539" s="12"/>
    </row>
    <row r="540" spans="1:17">
      <c r="A540" s="13"/>
      <c r="B540" s="7"/>
      <c r="C540" s="8"/>
      <c r="D540" s="5"/>
      <c r="E540" s="8"/>
      <c r="F540" s="6"/>
      <c r="G540" s="9"/>
      <c r="H540" s="9"/>
      <c r="I540" s="9"/>
      <c r="J540" s="9"/>
      <c r="K540" s="9"/>
      <c r="L540" s="9"/>
      <c r="M540" s="12"/>
      <c r="N540" s="12"/>
      <c r="O540" s="12"/>
      <c r="P540" s="12"/>
      <c r="Q540" s="12"/>
    </row>
    <row r="541" spans="1:17">
      <c r="A541" s="13"/>
      <c r="B541" s="7"/>
      <c r="C541" s="8"/>
      <c r="D541" s="5"/>
      <c r="E541" s="8"/>
      <c r="F541" s="6"/>
      <c r="G541" s="9"/>
      <c r="H541" s="9"/>
      <c r="I541" s="9"/>
      <c r="J541" s="9"/>
      <c r="K541" s="9"/>
      <c r="L541" s="9"/>
      <c r="M541" s="12"/>
      <c r="N541" s="12"/>
      <c r="O541" s="12"/>
      <c r="P541" s="12"/>
      <c r="Q541" s="12"/>
    </row>
    <row r="542" spans="1:17">
      <c r="A542" s="13"/>
      <c r="B542" s="7"/>
      <c r="C542" s="8"/>
      <c r="D542" s="5"/>
      <c r="E542" s="8"/>
      <c r="F542" s="6"/>
      <c r="G542" s="9"/>
      <c r="H542" s="9"/>
      <c r="I542" s="9"/>
      <c r="J542" s="9"/>
      <c r="K542" s="9"/>
      <c r="L542" s="9"/>
      <c r="M542" s="12"/>
      <c r="N542" s="12"/>
      <c r="O542" s="12"/>
      <c r="P542" s="12"/>
      <c r="Q542" s="12"/>
    </row>
    <row r="543" spans="1:17">
      <c r="A543" s="13"/>
      <c r="B543" s="7"/>
      <c r="C543" s="8"/>
      <c r="D543" s="5"/>
      <c r="E543" s="8"/>
      <c r="F543" s="6"/>
      <c r="G543" s="9"/>
      <c r="H543" s="9"/>
      <c r="I543" s="9"/>
      <c r="J543" s="9"/>
      <c r="K543" s="9"/>
      <c r="L543" s="9"/>
      <c r="M543" s="12"/>
      <c r="N543" s="12"/>
      <c r="O543" s="12"/>
      <c r="P543" s="12"/>
      <c r="Q543" s="12"/>
    </row>
    <row r="544" spans="1:17">
      <c r="A544" s="13"/>
      <c r="B544" s="7"/>
      <c r="C544" s="8"/>
      <c r="D544" s="5"/>
      <c r="E544" s="8"/>
      <c r="F544" s="6"/>
      <c r="G544" s="9"/>
      <c r="H544" s="9"/>
      <c r="I544" s="9"/>
      <c r="J544" s="9"/>
      <c r="K544" s="9"/>
      <c r="L544" s="9"/>
      <c r="M544" s="12"/>
      <c r="N544" s="12"/>
      <c r="O544" s="12"/>
      <c r="P544" s="12"/>
      <c r="Q544" s="12"/>
    </row>
    <row r="545" spans="1:17">
      <c r="A545" s="13"/>
      <c r="B545" s="7"/>
      <c r="C545" s="8"/>
      <c r="D545" s="5"/>
      <c r="E545" s="8"/>
      <c r="F545" s="6"/>
      <c r="G545" s="9"/>
      <c r="H545" s="9"/>
      <c r="I545" s="9"/>
      <c r="J545" s="9"/>
      <c r="K545" s="9"/>
      <c r="L545" s="9"/>
      <c r="M545" s="12"/>
      <c r="N545" s="12"/>
      <c r="O545" s="12"/>
      <c r="P545" s="12"/>
      <c r="Q545" s="12"/>
    </row>
    <row r="546" spans="1:17">
      <c r="A546" s="13"/>
      <c r="B546" s="7"/>
      <c r="C546" s="8"/>
      <c r="D546" s="5"/>
      <c r="E546" s="8"/>
      <c r="F546" s="6"/>
      <c r="G546" s="9"/>
      <c r="H546" s="9"/>
      <c r="I546" s="9"/>
      <c r="J546" s="9"/>
      <c r="K546" s="9"/>
      <c r="L546" s="9"/>
      <c r="M546" s="12"/>
      <c r="N546" s="12"/>
      <c r="O546" s="12"/>
      <c r="P546" s="12"/>
      <c r="Q546" s="12"/>
    </row>
    <row r="547" spans="1:17">
      <c r="A547" s="13"/>
      <c r="B547" s="7"/>
      <c r="C547" s="8"/>
      <c r="D547" s="5"/>
      <c r="E547" s="8"/>
      <c r="F547" s="6"/>
      <c r="G547" s="9"/>
      <c r="H547" s="9"/>
      <c r="I547" s="9"/>
      <c r="J547" s="9"/>
      <c r="K547" s="9"/>
      <c r="L547" s="9"/>
      <c r="M547" s="12"/>
      <c r="N547" s="12"/>
      <c r="O547" s="12"/>
      <c r="P547" s="12"/>
      <c r="Q547" s="12"/>
    </row>
    <row r="548" spans="1:17">
      <c r="A548" s="13"/>
      <c r="B548" s="7"/>
      <c r="C548" s="8"/>
      <c r="D548" s="5"/>
      <c r="E548" s="8"/>
      <c r="F548" s="6"/>
      <c r="G548" s="9"/>
      <c r="H548" s="9"/>
      <c r="I548" s="9"/>
      <c r="J548" s="9"/>
      <c r="K548" s="9"/>
      <c r="L548" s="9"/>
      <c r="M548" s="12"/>
      <c r="N548" s="12"/>
      <c r="O548" s="12"/>
      <c r="P548" s="12"/>
      <c r="Q548" s="12"/>
    </row>
  </sheetData>
  <dataValidations count="5">
    <dataValidation type="list" allowBlank="1" showInputMessage="1" showErrorMessage="1" sqref="E2:E548">
      <formula1>"Online,Cash"</formula1>
    </dataValidation>
    <dataValidation type="whole" allowBlank="1" showInputMessage="1" showErrorMessage="1" sqref="C2:C548">
      <formula1>1</formula1>
      <formula2>1000</formula2>
    </dataValidation>
    <dataValidation type="list" allowBlank="1" showInputMessage="1" sqref="D2:D548">
      <formula1>"Online,Wholesaler,Direct Sales"</formula1>
    </dataValidation>
    <dataValidation type="list" allowBlank="1" showInputMessage="1" showErrorMessage="1" sqref="J2:J528 J530:J548">
      <formula1>"Kg,Lt,Ft,Dozon,No."</formula1>
    </dataValidation>
    <dataValidation type="list" allowBlank="1" showInputMessage="1" showErrorMessage="1" sqref="I2:I528 I530:I548">
      <formula1>"Category01,Category02,Category03,Category04,Category05"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F47"/>
  <sheetViews>
    <sheetView topLeftCell="A27" workbookViewId="0">
      <selection activeCell="E48" sqref="E48"/>
    </sheetView>
  </sheetViews>
  <sheetFormatPr defaultRowHeight="1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  <row r="47" spans="1:6">
      <c r="A47" s="14"/>
      <c r="B47" s="14"/>
      <c r="C47" s="14"/>
      <c r="D47" s="14"/>
      <c r="E47" s="15">
        <f>SUM([BUYING PRIZE])</f>
        <v>3535</v>
      </c>
      <c r="F47" s="15">
        <f>SUM([SELLING PRICE])</f>
        <v>4253.9800000000005</v>
      </c>
    </row>
  </sheetData>
  <dataValidations count="2">
    <dataValidation type="list" allowBlank="1" showInputMessage="1" showErrorMessage="1" sqref="C2:C46">
      <formula1>"Category01,Category02,Category03,Category04,Category05"</formula1>
    </dataValidation>
    <dataValidation type="list" allowBlank="1" showInputMessage="1" showErrorMessage="1" sqref="D2:D46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84"/>
  <sheetViews>
    <sheetView tabSelected="1" workbookViewId="0">
      <selection activeCell="D8" sqref="D8"/>
    </sheetView>
  </sheetViews>
  <sheetFormatPr defaultRowHeight="15"/>
  <cols>
    <col min="1" max="1" width="13.140625" style="20" bestFit="1" customWidth="1"/>
    <col min="2" max="2" width="26.7109375" style="20" bestFit="1" customWidth="1"/>
    <col min="3" max="3" width="9.140625" style="20"/>
    <col min="4" max="5" width="26.7109375" style="20" bestFit="1" customWidth="1"/>
    <col min="6" max="6" width="9.140625" style="20"/>
    <col min="7" max="7" width="13.140625" style="20" customWidth="1"/>
    <col min="8" max="9" width="26.7109375" style="20" bestFit="1" customWidth="1"/>
    <col min="10" max="10" width="9.140625" style="20"/>
    <col min="11" max="11" width="13.140625" style="20" bestFit="1" customWidth="1"/>
    <col min="12" max="12" width="26.7109375" style="20" bestFit="1" customWidth="1"/>
    <col min="13" max="13" width="17" style="20" bestFit="1" customWidth="1"/>
    <col min="14" max="14" width="9.140625" style="20"/>
    <col min="15" max="15" width="13.140625" style="20" customWidth="1"/>
    <col min="16" max="16" width="26.7109375" style="20" bestFit="1" customWidth="1"/>
    <col min="17" max="17" width="9.140625" style="20"/>
    <col min="18" max="18" width="13.140625" style="20" customWidth="1"/>
    <col min="19" max="19" width="20.42578125" style="20" bestFit="1" customWidth="1"/>
    <col min="20" max="20" width="9.140625" style="20"/>
    <col min="21" max="21" width="13.140625" style="20" bestFit="1" customWidth="1"/>
    <col min="22" max="22" width="20.42578125" style="20" bestFit="1" customWidth="1"/>
    <col min="23" max="16384" width="9.140625" style="20"/>
  </cols>
  <sheetData>
    <row r="1" spans="1:22">
      <c r="A1" s="20" t="s">
        <v>117</v>
      </c>
      <c r="B1" s="20" t="s">
        <v>121</v>
      </c>
      <c r="D1" s="20" t="s">
        <v>123</v>
      </c>
      <c r="H1" s="20" t="s">
        <v>123</v>
      </c>
      <c r="O1" s="20" t="s">
        <v>117</v>
      </c>
      <c r="P1" s="20" t="s">
        <v>121</v>
      </c>
      <c r="R1" s="20" t="s">
        <v>117</v>
      </c>
      <c r="S1" s="20" t="s">
        <v>125</v>
      </c>
      <c r="U1" s="20" t="s">
        <v>117</v>
      </c>
      <c r="V1" s="20" t="s">
        <v>125</v>
      </c>
    </row>
    <row r="2" spans="1:22">
      <c r="A2" s="21">
        <v>1</v>
      </c>
      <c r="B2" s="22">
        <v>9627.7499999999982</v>
      </c>
      <c r="D2" s="20" t="s">
        <v>122</v>
      </c>
      <c r="E2" s="20" t="s">
        <v>121</v>
      </c>
      <c r="G2" s="20" t="s">
        <v>117</v>
      </c>
      <c r="H2" s="20" t="s">
        <v>122</v>
      </c>
      <c r="I2" s="20" t="s">
        <v>121</v>
      </c>
      <c r="M2" s="20" t="s">
        <v>129</v>
      </c>
      <c r="O2" s="21" t="s">
        <v>8</v>
      </c>
      <c r="P2" s="22">
        <v>68357.360000000015</v>
      </c>
      <c r="R2" s="21" t="s">
        <v>108</v>
      </c>
      <c r="S2" s="22">
        <v>26675.059999999994</v>
      </c>
      <c r="U2" s="21" t="s">
        <v>107</v>
      </c>
      <c r="V2" s="22">
        <v>24081.630000000008</v>
      </c>
    </row>
    <row r="3" spans="1:22">
      <c r="A3" s="21">
        <v>2</v>
      </c>
      <c r="B3" s="22">
        <v>12547.119999999999</v>
      </c>
      <c r="D3" s="22">
        <v>337481</v>
      </c>
      <c r="E3" s="22">
        <v>406397.10999999993</v>
      </c>
      <c r="G3" s="21">
        <v>1</v>
      </c>
      <c r="H3" s="22">
        <v>32290</v>
      </c>
      <c r="I3" s="22">
        <v>38468.17</v>
      </c>
      <c r="L3" s="20" t="s">
        <v>123</v>
      </c>
      <c r="O3" s="21" t="s">
        <v>28</v>
      </c>
      <c r="P3" s="22">
        <v>103270.26</v>
      </c>
      <c r="R3" s="21" t="s">
        <v>106</v>
      </c>
      <c r="S3" s="22">
        <v>16068.2</v>
      </c>
      <c r="U3" s="21" t="s">
        <v>106</v>
      </c>
      <c r="V3" s="22">
        <v>25798.659999999978</v>
      </c>
    </row>
    <row r="4" spans="1:22">
      <c r="A4" s="21">
        <v>3</v>
      </c>
      <c r="B4" s="22">
        <v>17666.2</v>
      </c>
      <c r="G4" s="21">
        <v>2</v>
      </c>
      <c r="H4" s="22">
        <v>23187</v>
      </c>
      <c r="I4" s="22">
        <v>28258.740000000005</v>
      </c>
      <c r="K4" s="20" t="s">
        <v>117</v>
      </c>
      <c r="L4" s="20" t="s">
        <v>121</v>
      </c>
      <c r="M4" s="20" t="s">
        <v>124</v>
      </c>
      <c r="O4" s="21" t="s">
        <v>49</v>
      </c>
      <c r="P4" s="22">
        <v>69477.100000000006</v>
      </c>
      <c r="R4" s="21" t="s">
        <v>105</v>
      </c>
      <c r="S4" s="22">
        <v>7137.0299999999988</v>
      </c>
    </row>
    <row r="5" spans="1:22">
      <c r="A5" s="21">
        <v>4</v>
      </c>
      <c r="B5" s="22">
        <v>14436.32</v>
      </c>
      <c r="G5" s="21">
        <v>3</v>
      </c>
      <c r="H5" s="22">
        <v>24529</v>
      </c>
      <c r="I5" s="22">
        <v>29194.469999999998</v>
      </c>
      <c r="K5" s="21" t="s">
        <v>15</v>
      </c>
      <c r="L5" s="22">
        <v>6056.16</v>
      </c>
      <c r="M5" s="22">
        <v>124</v>
      </c>
      <c r="O5" s="21" t="s">
        <v>62</v>
      </c>
      <c r="P5" s="22">
        <v>88291.339999999982</v>
      </c>
    </row>
    <row r="6" spans="1:22">
      <c r="A6" s="21">
        <v>5</v>
      </c>
      <c r="B6" s="22">
        <v>10346.75</v>
      </c>
      <c r="G6" s="21">
        <v>4</v>
      </c>
      <c r="H6" s="22">
        <v>22797</v>
      </c>
      <c r="I6" s="22">
        <v>27559.429999999997</v>
      </c>
      <c r="K6" s="21" t="s">
        <v>17</v>
      </c>
      <c r="L6" s="22">
        <v>14316.120000000003</v>
      </c>
      <c r="M6" s="22">
        <v>92</v>
      </c>
      <c r="O6" s="21" t="s">
        <v>85</v>
      </c>
      <c r="P6" s="22">
        <v>77001.050000000017</v>
      </c>
    </row>
    <row r="7" spans="1:22">
      <c r="A7" s="21">
        <v>6</v>
      </c>
      <c r="B7" s="22">
        <v>16571.620000000003</v>
      </c>
      <c r="G7" s="21">
        <v>5</v>
      </c>
      <c r="H7" s="22">
        <v>33437</v>
      </c>
      <c r="I7" s="22">
        <v>40088.300000000003</v>
      </c>
      <c r="K7" s="21" t="s">
        <v>7</v>
      </c>
      <c r="L7" s="22">
        <v>9453.0800000000017</v>
      </c>
      <c r="M7" s="22">
        <v>91</v>
      </c>
    </row>
    <row r="8" spans="1:22">
      <c r="A8" s="21">
        <v>7</v>
      </c>
      <c r="B8" s="22">
        <v>8246.86</v>
      </c>
      <c r="G8" s="21">
        <v>6</v>
      </c>
      <c r="H8" s="22">
        <v>28010</v>
      </c>
      <c r="I8" s="22">
        <v>33624.94</v>
      </c>
      <c r="K8" s="21" t="s">
        <v>11</v>
      </c>
      <c r="L8" s="22">
        <v>11709.600000000002</v>
      </c>
      <c r="M8" s="22">
        <v>82</v>
      </c>
    </row>
    <row r="9" spans="1:22">
      <c r="A9" s="21">
        <v>8</v>
      </c>
      <c r="B9" s="22">
        <v>15538.809999999998</v>
      </c>
      <c r="G9" s="21">
        <v>7</v>
      </c>
      <c r="H9" s="22">
        <v>27848</v>
      </c>
      <c r="I9" s="22">
        <v>33366.009999999995</v>
      </c>
      <c r="K9" s="21" t="s">
        <v>13</v>
      </c>
      <c r="L9" s="22">
        <v>5503.92</v>
      </c>
      <c r="M9" s="22">
        <v>68</v>
      </c>
    </row>
    <row r="10" spans="1:22">
      <c r="A10" s="21">
        <v>9</v>
      </c>
      <c r="B10" s="22">
        <v>16210.189999999999</v>
      </c>
      <c r="G10" s="21">
        <v>8</v>
      </c>
      <c r="H10" s="22">
        <v>31956</v>
      </c>
      <c r="I10" s="22">
        <v>39290.239999999998</v>
      </c>
    </row>
    <row r="11" spans="1:22">
      <c r="A11" s="21">
        <v>10</v>
      </c>
      <c r="B11" s="22">
        <v>17219</v>
      </c>
      <c r="G11" s="21">
        <v>9</v>
      </c>
      <c r="H11" s="22">
        <v>26934</v>
      </c>
      <c r="I11" s="22">
        <v>31682.599999999995</v>
      </c>
    </row>
    <row r="12" spans="1:22">
      <c r="A12" s="21">
        <v>11</v>
      </c>
      <c r="B12" s="22">
        <v>11463.070000000002</v>
      </c>
      <c r="G12" s="21">
        <v>10</v>
      </c>
      <c r="H12" s="22">
        <v>25703</v>
      </c>
      <c r="I12" s="22">
        <v>31669.069999999992</v>
      </c>
    </row>
    <row r="13" spans="1:22">
      <c r="A13" s="21">
        <v>12</v>
      </c>
      <c r="B13" s="22">
        <v>16313.909999999998</v>
      </c>
      <c r="G13" s="21">
        <v>11</v>
      </c>
      <c r="H13" s="22">
        <v>27488</v>
      </c>
      <c r="I13" s="22">
        <v>32859.180000000008</v>
      </c>
    </row>
    <row r="14" spans="1:22">
      <c r="A14" s="21">
        <v>13</v>
      </c>
      <c r="B14" s="22">
        <v>10855.599999999999</v>
      </c>
      <c r="G14" s="21">
        <v>12</v>
      </c>
      <c r="H14" s="22">
        <v>33302</v>
      </c>
      <c r="I14" s="22">
        <v>40335.96</v>
      </c>
    </row>
    <row r="15" spans="1:22">
      <c r="A15" s="21">
        <v>14</v>
      </c>
      <c r="B15" s="22">
        <v>11395.419999999998</v>
      </c>
    </row>
    <row r="16" spans="1:22">
      <c r="A16" s="21">
        <v>15</v>
      </c>
      <c r="B16" s="22">
        <v>16650.37</v>
      </c>
      <c r="D16" s="20" t="s">
        <v>126</v>
      </c>
      <c r="E16" s="20">
        <f>SUM(B2:B32)</f>
        <v>406397.11000000004</v>
      </c>
    </row>
    <row r="17" spans="1:5">
      <c r="A17" s="21">
        <v>16</v>
      </c>
      <c r="B17" s="22">
        <v>10098.16</v>
      </c>
      <c r="D17" s="20" t="s">
        <v>127</v>
      </c>
      <c r="E17" s="20">
        <f>MasterData[[#Totals],[SELLING PRICE]]-MasterData[[#Totals],[BUYING PRIZE]]</f>
        <v>718.98000000000047</v>
      </c>
    </row>
    <row r="18" spans="1:5">
      <c r="A18" s="21">
        <v>17</v>
      </c>
      <c r="B18" s="22">
        <v>2793.48</v>
      </c>
      <c r="D18" s="20" t="s">
        <v>128</v>
      </c>
      <c r="E18" s="20">
        <f>(718.98/3535)*100</f>
        <v>20.338896746817539</v>
      </c>
    </row>
    <row r="19" spans="1:5">
      <c r="A19" s="21">
        <v>18</v>
      </c>
      <c r="B19" s="22">
        <v>16599.210000000003</v>
      </c>
    </row>
    <row r="20" spans="1:5">
      <c r="A20" s="21">
        <v>19</v>
      </c>
      <c r="B20" s="22">
        <v>12536.019999999999</v>
      </c>
    </row>
    <row r="21" spans="1:5">
      <c r="A21" s="21">
        <v>20</v>
      </c>
      <c r="B21" s="22">
        <v>24995.179999999997</v>
      </c>
    </row>
    <row r="22" spans="1:5">
      <c r="A22" s="21">
        <v>21</v>
      </c>
      <c r="B22" s="22">
        <v>15314.27</v>
      </c>
    </row>
    <row r="23" spans="1:5">
      <c r="A23" s="21">
        <v>22</v>
      </c>
      <c r="B23" s="22">
        <v>12543.909999999998</v>
      </c>
    </row>
    <row r="24" spans="1:5">
      <c r="A24" s="21">
        <v>23</v>
      </c>
      <c r="B24" s="22">
        <v>19813.25</v>
      </c>
    </row>
    <row r="25" spans="1:5">
      <c r="A25" s="21">
        <v>24</v>
      </c>
      <c r="B25" s="22">
        <v>9686.3799999999992</v>
      </c>
    </row>
    <row r="26" spans="1:5">
      <c r="A26" s="21">
        <v>25</v>
      </c>
      <c r="B26" s="22">
        <v>16976.489999999998</v>
      </c>
    </row>
    <row r="27" spans="1:5">
      <c r="A27" s="21">
        <v>26</v>
      </c>
      <c r="B27" s="22">
        <v>8075.8700000000008</v>
      </c>
    </row>
    <row r="28" spans="1:5">
      <c r="A28" s="21">
        <v>27</v>
      </c>
      <c r="B28" s="22">
        <v>10786.580000000002</v>
      </c>
    </row>
    <row r="29" spans="1:5">
      <c r="A29" s="21">
        <v>28</v>
      </c>
      <c r="B29" s="22">
        <v>12834.879999999997</v>
      </c>
    </row>
    <row r="30" spans="1:5">
      <c r="A30" s="21">
        <v>29</v>
      </c>
      <c r="B30" s="22">
        <v>8014.8300000000008</v>
      </c>
    </row>
    <row r="31" spans="1:5">
      <c r="A31" s="21">
        <v>30</v>
      </c>
      <c r="B31" s="22">
        <v>11137.779999999999</v>
      </c>
    </row>
    <row r="32" spans="1:5">
      <c r="A32" s="21">
        <v>31</v>
      </c>
      <c r="B32" s="22">
        <v>9101.83</v>
      </c>
    </row>
    <row r="95" spans="12:14">
      <c r="M95" s="23"/>
      <c r="N95" s="16"/>
    </row>
    <row r="96" spans="12:14">
      <c r="L96" s="17"/>
      <c r="M96" s="16"/>
      <c r="N96" s="22"/>
    </row>
    <row r="97" spans="12:14">
      <c r="L97" s="24"/>
      <c r="M97" s="22"/>
      <c r="N97" s="16"/>
    </row>
    <row r="98" spans="12:14">
      <c r="L98" s="17"/>
      <c r="M98" s="16"/>
      <c r="N98" s="22"/>
    </row>
    <row r="99" spans="12:14">
      <c r="L99" s="24"/>
      <c r="M99" s="22"/>
      <c r="N99" s="16"/>
    </row>
    <row r="100" spans="12:14">
      <c r="L100" s="25"/>
      <c r="M100" s="25"/>
      <c r="N100" s="22"/>
    </row>
    <row r="101" spans="12:14">
      <c r="L101" s="24"/>
      <c r="M101" s="22"/>
      <c r="N101" s="16"/>
    </row>
    <row r="102" spans="12:14">
      <c r="L102" s="17"/>
      <c r="M102" s="16"/>
      <c r="N102" s="22"/>
    </row>
    <row r="103" spans="12:14">
      <c r="L103" s="24"/>
      <c r="M103" s="22"/>
      <c r="N103" s="16"/>
    </row>
    <row r="104" spans="12:14">
      <c r="L104" s="17"/>
      <c r="M104" s="16"/>
      <c r="N104" s="22"/>
    </row>
    <row r="105" spans="12:14">
      <c r="L105" s="24"/>
      <c r="M105" s="22"/>
      <c r="N105" s="16"/>
    </row>
    <row r="106" spans="12:14">
      <c r="L106" s="17"/>
      <c r="M106" s="16"/>
      <c r="N106" s="22"/>
    </row>
    <row r="107" spans="12:14">
      <c r="L107" s="24"/>
      <c r="M107" s="22"/>
      <c r="N107" s="16"/>
    </row>
    <row r="108" spans="12:14">
      <c r="L108" s="26"/>
      <c r="M108" s="16"/>
      <c r="N108" s="22"/>
    </row>
    <row r="109" spans="12:14">
      <c r="L109" s="24"/>
      <c r="M109" s="22"/>
      <c r="N109" s="16"/>
    </row>
    <row r="110" spans="12:14">
      <c r="L110" s="17"/>
      <c r="M110" s="16"/>
      <c r="N110" s="22"/>
    </row>
    <row r="111" spans="12:14">
      <c r="L111" s="24"/>
      <c r="M111" s="22"/>
      <c r="N111" s="16"/>
    </row>
    <row r="112" spans="12:14">
      <c r="L112" s="17"/>
      <c r="M112" s="16"/>
      <c r="N112" s="22"/>
    </row>
    <row r="113" spans="12:14">
      <c r="L113" s="24"/>
      <c r="M113" s="22"/>
      <c r="N113" s="16"/>
    </row>
    <row r="114" spans="12:14">
      <c r="L114" s="17"/>
      <c r="M114" s="16"/>
      <c r="N114" s="22"/>
    </row>
    <row r="115" spans="12:14">
      <c r="L115" s="24"/>
      <c r="M115" s="22"/>
      <c r="N115" s="16"/>
    </row>
    <row r="116" spans="12:14">
      <c r="L116" s="17"/>
      <c r="M116" s="16"/>
      <c r="N116" s="22"/>
    </row>
    <row r="117" spans="12:14">
      <c r="L117" s="24"/>
      <c r="M117" s="22"/>
      <c r="N117" s="16"/>
    </row>
    <row r="118" spans="12:14">
      <c r="L118" s="17"/>
      <c r="M118" s="16"/>
      <c r="N118" s="22"/>
    </row>
    <row r="119" spans="12:14">
      <c r="L119" s="24"/>
      <c r="M119" s="22"/>
      <c r="N119" s="16"/>
    </row>
    <row r="120" spans="12:14">
      <c r="L120" s="17"/>
      <c r="M120" s="16"/>
      <c r="N120" s="22"/>
    </row>
    <row r="121" spans="12:14">
      <c r="L121" s="24"/>
      <c r="M121" s="22"/>
      <c r="N121" s="16"/>
    </row>
    <row r="122" spans="12:14">
      <c r="L122" s="17"/>
      <c r="M122" s="16"/>
      <c r="N122" s="22"/>
    </row>
    <row r="123" spans="12:14">
      <c r="L123" s="24"/>
      <c r="M123" s="22"/>
      <c r="N123" s="16"/>
    </row>
    <row r="124" spans="12:14">
      <c r="L124" s="17"/>
      <c r="M124" s="16"/>
      <c r="N124" s="22"/>
    </row>
    <row r="125" spans="12:14">
      <c r="L125" s="24"/>
      <c r="M125" s="22"/>
      <c r="N125" s="16"/>
    </row>
    <row r="126" spans="12:14">
      <c r="L126" s="17"/>
      <c r="M126" s="16"/>
      <c r="N126" s="22"/>
    </row>
    <row r="127" spans="12:14">
      <c r="L127" s="24"/>
      <c r="M127" s="22"/>
      <c r="N127" s="16"/>
    </row>
    <row r="128" spans="12:14">
      <c r="L128" s="17"/>
      <c r="M128" s="16"/>
      <c r="N128" s="22"/>
    </row>
    <row r="129" spans="12:14">
      <c r="L129" s="24"/>
      <c r="M129" s="22"/>
      <c r="N129" s="16"/>
    </row>
    <row r="130" spans="12:14">
      <c r="L130" s="17"/>
      <c r="M130" s="16"/>
      <c r="N130" s="22"/>
    </row>
    <row r="131" spans="12:14">
      <c r="L131" s="24"/>
      <c r="M131" s="22"/>
      <c r="N131" s="16"/>
    </row>
    <row r="132" spans="12:14">
      <c r="L132" s="17"/>
      <c r="M132" s="16"/>
      <c r="N132" s="22"/>
    </row>
    <row r="133" spans="12:14">
      <c r="L133" s="24"/>
      <c r="M133" s="22"/>
      <c r="N133" s="16"/>
    </row>
    <row r="134" spans="12:14">
      <c r="L134" s="17"/>
      <c r="M134" s="16"/>
      <c r="N134" s="22"/>
    </row>
    <row r="135" spans="12:14">
      <c r="L135" s="24"/>
      <c r="M135" s="22"/>
      <c r="N135" s="16"/>
    </row>
    <row r="136" spans="12:14">
      <c r="L136" s="17"/>
      <c r="M136" s="16"/>
      <c r="N136" s="22"/>
    </row>
    <row r="137" spans="12:14">
      <c r="L137" s="24"/>
      <c r="M137" s="22"/>
      <c r="N137" s="16"/>
    </row>
    <row r="138" spans="12:14">
      <c r="L138" s="17"/>
      <c r="M138" s="16"/>
      <c r="N138" s="22"/>
    </row>
    <row r="139" spans="12:14">
      <c r="L139" s="24"/>
      <c r="M139" s="22"/>
      <c r="N139" s="16"/>
    </row>
    <row r="140" spans="12:14">
      <c r="L140" s="17"/>
      <c r="M140" s="16"/>
      <c r="N140" s="22"/>
    </row>
    <row r="141" spans="12:14">
      <c r="L141" s="24"/>
      <c r="M141" s="22"/>
      <c r="N141" s="16"/>
    </row>
    <row r="142" spans="12:14">
      <c r="L142" s="17"/>
      <c r="M142" s="16"/>
      <c r="N142" s="22"/>
    </row>
    <row r="143" spans="12:14">
      <c r="L143" s="24"/>
      <c r="M143" s="22"/>
      <c r="N143" s="16"/>
    </row>
    <row r="144" spans="12:14">
      <c r="L144" s="17"/>
      <c r="M144" s="16"/>
      <c r="N144" s="22"/>
    </row>
    <row r="145" spans="12:14">
      <c r="L145" s="24"/>
      <c r="M145" s="22"/>
      <c r="N145" s="16"/>
    </row>
    <row r="146" spans="12:14">
      <c r="L146" s="17"/>
      <c r="M146" s="16"/>
      <c r="N146" s="22"/>
    </row>
    <row r="147" spans="12:14">
      <c r="L147" s="24"/>
      <c r="M147" s="22"/>
      <c r="N147" s="16"/>
    </row>
    <row r="148" spans="12:14">
      <c r="L148" s="17"/>
      <c r="M148" s="16"/>
      <c r="N148" s="22"/>
    </row>
    <row r="149" spans="12:14">
      <c r="L149" s="24"/>
      <c r="M149" s="22"/>
      <c r="N149" s="16"/>
    </row>
    <row r="150" spans="12:14">
      <c r="L150" s="17"/>
      <c r="M150" s="16"/>
      <c r="N150" s="22"/>
    </row>
    <row r="151" spans="12:14">
      <c r="L151" s="24"/>
      <c r="M151" s="22"/>
      <c r="N151" s="16"/>
    </row>
    <row r="152" spans="12:14">
      <c r="L152" s="17"/>
      <c r="M152" s="16"/>
      <c r="N152" s="22"/>
    </row>
    <row r="153" spans="12:14">
      <c r="L153" s="24"/>
      <c r="M153" s="22"/>
      <c r="N153" s="16"/>
    </row>
    <row r="154" spans="12:14">
      <c r="L154" s="17"/>
      <c r="M154" s="16"/>
      <c r="N154" s="22"/>
    </row>
    <row r="155" spans="12:14">
      <c r="L155" s="24"/>
      <c r="M155" s="22"/>
      <c r="N155" s="16"/>
    </row>
    <row r="156" spans="12:14">
      <c r="L156" s="17"/>
      <c r="M156" s="16"/>
      <c r="N156" s="22"/>
    </row>
    <row r="157" spans="12:14">
      <c r="L157" s="24"/>
      <c r="M157" s="22"/>
      <c r="N157" s="16"/>
    </row>
    <row r="158" spans="12:14">
      <c r="L158" s="17"/>
      <c r="M158" s="16"/>
      <c r="N158" s="22"/>
    </row>
    <row r="159" spans="12:14">
      <c r="L159" s="24"/>
      <c r="M159" s="22"/>
      <c r="N159" s="16"/>
    </row>
    <row r="160" spans="12:14">
      <c r="L160" s="17"/>
      <c r="M160" s="16"/>
      <c r="N160" s="22"/>
    </row>
    <row r="161" spans="12:14">
      <c r="L161" s="24"/>
      <c r="M161" s="22"/>
      <c r="N161" s="16"/>
    </row>
    <row r="162" spans="12:14">
      <c r="L162" s="17"/>
      <c r="M162" s="16"/>
      <c r="N162" s="22"/>
    </row>
    <row r="163" spans="12:14">
      <c r="L163" s="24"/>
      <c r="M163" s="22"/>
      <c r="N163" s="16"/>
    </row>
    <row r="164" spans="12:14">
      <c r="L164" s="17"/>
      <c r="M164" s="16"/>
      <c r="N164" s="22"/>
    </row>
    <row r="165" spans="12:14">
      <c r="L165" s="24"/>
      <c r="M165" s="22"/>
      <c r="N165" s="16"/>
    </row>
    <row r="166" spans="12:14">
      <c r="L166" s="17"/>
      <c r="M166" s="16"/>
      <c r="N166" s="22"/>
    </row>
    <row r="167" spans="12:14">
      <c r="L167" s="24"/>
      <c r="M167" s="22"/>
      <c r="N167" s="16"/>
    </row>
    <row r="168" spans="12:14">
      <c r="L168" s="17"/>
      <c r="M168" s="16"/>
      <c r="N168" s="22"/>
    </row>
    <row r="169" spans="12:14">
      <c r="L169" s="24"/>
      <c r="M169" s="22"/>
      <c r="N169" s="16"/>
    </row>
    <row r="170" spans="12:14">
      <c r="L170" s="17"/>
      <c r="M170" s="16"/>
      <c r="N170" s="22"/>
    </row>
    <row r="171" spans="12:14">
      <c r="L171" s="18"/>
      <c r="M171" s="19"/>
      <c r="N171" s="16"/>
    </row>
    <row r="172" spans="12:14">
      <c r="L172" s="17"/>
      <c r="M172" s="16"/>
      <c r="N172" s="22"/>
    </row>
    <row r="173" spans="12:14">
      <c r="L173" s="24"/>
      <c r="M173" s="22"/>
      <c r="N173" s="16"/>
    </row>
    <row r="174" spans="12:14">
      <c r="L174" s="17"/>
      <c r="M174" s="16"/>
      <c r="N174" s="22"/>
    </row>
    <row r="175" spans="12:14">
      <c r="L175" s="24"/>
      <c r="M175" s="22"/>
      <c r="N175" s="16"/>
    </row>
    <row r="176" spans="12:14">
      <c r="L176" s="17"/>
      <c r="M176" s="16"/>
      <c r="N176" s="22"/>
    </row>
    <row r="177" spans="12:14">
      <c r="L177" s="24"/>
      <c r="M177" s="22"/>
      <c r="N177" s="16"/>
    </row>
    <row r="178" spans="12:14">
      <c r="L178" s="17"/>
      <c r="M178" s="16"/>
      <c r="N178" s="22"/>
    </row>
    <row r="179" spans="12:14">
      <c r="L179" s="24"/>
      <c r="M179" s="22"/>
      <c r="N179" s="16"/>
    </row>
    <row r="180" spans="12:14">
      <c r="L180" s="17"/>
      <c r="M180" s="16"/>
      <c r="N180" s="22"/>
    </row>
    <row r="181" spans="12:14">
      <c r="L181" s="24"/>
      <c r="M181" s="22"/>
      <c r="N181" s="16"/>
    </row>
    <row r="182" spans="12:14">
      <c r="L182" s="17"/>
      <c r="M182" s="16"/>
      <c r="N182" s="22"/>
    </row>
    <row r="183" spans="12:14">
      <c r="L183" s="24"/>
      <c r="M183" s="22"/>
      <c r="N183" s="16"/>
    </row>
    <row r="184" spans="12:14">
      <c r="L184" s="18"/>
      <c r="M184" s="19"/>
      <c r="N184" s="22"/>
    </row>
  </sheetData>
  <sortState ref="K1:M92">
    <sortCondition descending="1" ref="M2"/>
  </sortState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Master Data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</cp:lastModifiedBy>
  <dcterms:created xsi:type="dcterms:W3CDTF">2021-11-03T11:40:02Z</dcterms:created>
  <dcterms:modified xsi:type="dcterms:W3CDTF">2022-07-24T10:50:05Z</dcterms:modified>
</cp:coreProperties>
</file>