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Excel Project\Ecommerce Sales Analysis -Excel Project\"/>
    </mc:Choice>
  </mc:AlternateContent>
  <xr:revisionPtr revIDLastSave="0" documentId="13_ncr:1_{D0D4BE78-6DF4-4F81-AAB8-C0B87817B857}" xr6:coauthVersionLast="47" xr6:coauthVersionMax="47" xr10:uidLastSave="{00000000-0000-0000-0000-000000000000}"/>
  <bookViews>
    <workbookView xWindow="-108" yWindow="-108" windowWidth="23256" windowHeight="12456" xr2:uid="{00000000-000D-0000-FFFF-FFFF00000000}"/>
  </bookViews>
  <sheets>
    <sheet name="Dashboard" sheetId="16" r:id="rId1"/>
    <sheet name="Data" sheetId="1" r:id="rId2"/>
    <sheet name="Combo Chart" sheetId="5" r:id="rId3"/>
    <sheet name="Waterfall Chart" sheetId="6" r:id="rId4"/>
    <sheet name="Doughnut Chart" sheetId="8" r:id="rId5"/>
    <sheet name="Map Chart" sheetId="9" r:id="rId6"/>
    <sheet name="Bar Chart" sheetId="10" r:id="rId7"/>
    <sheet name="KPI" sheetId="14" r:id="rId8"/>
    <sheet name="KPI YOY" sheetId="15"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9" l="1"/>
  <c r="E4" i="9"/>
  <c r="D5" i="9"/>
  <c r="E5" i="9"/>
  <c r="D6" i="9"/>
  <c r="E6" i="9"/>
  <c r="D7" i="9"/>
  <c r="E7" i="9"/>
  <c r="D8" i="9"/>
  <c r="E8" i="9"/>
  <c r="D9" i="9"/>
  <c r="E9" i="9"/>
  <c r="D10" i="9"/>
  <c r="E10" i="9"/>
  <c r="D11" i="9"/>
  <c r="E11" i="9"/>
  <c r="D12" i="9"/>
  <c r="E12" i="9"/>
  <c r="D13" i="9"/>
  <c r="E13" i="9"/>
  <c r="D14" i="9"/>
  <c r="E14" i="9"/>
  <c r="D15" i="9"/>
  <c r="E15" i="9"/>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 i="6"/>
  <c r="K17" i="14"/>
  <c r="E17" i="14"/>
  <c r="E8" i="15"/>
  <c r="H17" i="14"/>
  <c r="E6" i="6"/>
  <c r="C8" i="15"/>
  <c r="D8" i="15"/>
  <c r="E5" i="6"/>
  <c r="B17" i="14"/>
  <c r="N17" i="14"/>
  <c r="E7" i="6"/>
  <c r="F8" i="15"/>
  <c r="B8" i="15"/>
</calcChain>
</file>

<file path=xl/sharedStrings.xml><?xml version="1.0" encoding="utf-8"?>
<sst xmlns="http://schemas.openxmlformats.org/spreadsheetml/2006/main" count="130096" uniqueCount="10959">
  <si>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</si>
  <si>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</si>
  <si>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</si>
  <si>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</si>
  <si>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</si>
  <si>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</si>
  <si>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</si>
  <si>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</si>
  <si>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</si>
  <si>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</si>
  <si>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</si>
  <si>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</si>
  <si>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</si>
  <si>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</si>
  <si>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</si>
  <si>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</si>
  <si>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</si>
  <si>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</si>
  <si>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</si>
  <si>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</si>
  <si>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</si>
  <si>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</si>
  <si>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</si>
  <si>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</si>
  <si>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</si>
  <si>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</si>
  <si>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</si>
  <si>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</si>
  <si>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</si>
  <si>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</si>
  <si>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</si>
  <si>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</si>
  <si>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</si>
  <si>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</si>
  <si>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</si>
  <si>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</si>
  <si>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</si>
  <si>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</si>
  <si>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</si>
  <si>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</si>
  <si>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</si>
  <si>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</si>
  <si>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</si>
  <si>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</si>
  <si>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</si>
  <si>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</si>
  <si>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</si>
  <si>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</si>
  <si>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</si>
  <si>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</si>
  <si>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</si>
  <si>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</si>
  <si>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</si>
  <si>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</si>
  <si>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</si>
  <si>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</si>
  <si>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</si>
  <si>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</si>
  <si>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</si>
  <si>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</si>
  <si>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</si>
  <si>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</si>
  <si>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</si>
  <si>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</si>
  <si>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</si>
  <si>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</si>
  <si>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</si>
  <si>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</si>
  <si>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</si>
  <si>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</si>
  <si>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</si>
  <si>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</si>
  <si>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</si>
  <si>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</si>
  <si>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</si>
  <si>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</si>
  <si>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</si>
  <si>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</si>
  <si>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</si>
  <si>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</si>
  <si>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</si>
  <si>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</si>
  <si>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</si>
  <si>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</si>
  <si>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</si>
  <si>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</si>
  <si>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</si>
  <si>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</si>
  <si>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</si>
  <si>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</si>
  <si>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</si>
  <si>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</si>
  <si>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</si>
  <si>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</si>
  <si>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</si>
  <si>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</si>
  <si>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</si>
  <si>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</si>
  <si>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</si>
  <si>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</si>
  <si>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</si>
  <si>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</si>
  <si>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</si>
  <si>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</si>
  <si>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</si>
  <si>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</si>
  <si>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</si>
  <si>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</si>
  <si>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</si>
  <si>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</si>
  <si>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</si>
  <si>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</si>
  <si>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</si>
  <si>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</si>
  <si>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</si>
  <si>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</si>
  <si>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</si>
  <si>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</si>
  <si>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</si>
  <si>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</si>
  <si>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</si>
  <si>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</si>
  <si>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</si>
  <si>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</si>
  <si>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</si>
  <si>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</si>
  <si>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</si>
  <si>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</si>
  <si>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</si>
  <si>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</si>
  <si>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</si>
  <si>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</si>
  <si>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</si>
  <si>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</si>
  <si>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</si>
  <si>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</si>
  <si>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</si>
  <si>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</si>
  <si>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</si>
  <si>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</si>
  <si>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</si>
  <si>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</si>
  <si>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</si>
  <si>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</si>
  <si>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</si>
  <si>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</si>
  <si>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</si>
  <si>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</si>
  <si>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</si>
  <si>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</si>
  <si>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</si>
  <si>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</si>
  <si>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</si>
  <si>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</si>
  <si>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</si>
  <si>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</si>
  <si>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</si>
  <si>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</si>
  <si>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</si>
  <si>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</si>
  <si>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</si>
  <si>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</si>
  <si>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</si>
  <si>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</si>
  <si>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</si>
  <si>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</si>
  <si>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</si>
  <si>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</si>
  <si>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</si>
  <si>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</si>
  <si>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</si>
  <si>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</si>
  <si>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</si>
  <si>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</si>
  <si>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</si>
  <si>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</si>
  <si>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</si>
  <si>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</si>
  <si>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</si>
  <si>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</si>
  <si>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</si>
  <si>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</si>
  <si>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</si>
  <si>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</si>
  <si>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</si>
  <si>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</si>
  <si>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</si>
  <si>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</si>
  <si>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</si>
  <si>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</si>
  <si>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</si>
  <si>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</si>
  <si>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</si>
  <si>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</si>
  <si>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</si>
  <si>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</si>
  <si>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</si>
  <si>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</si>
  <si>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</si>
  <si>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</si>
  <si>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</si>
  <si>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</si>
  <si>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</si>
  <si>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</si>
  <si>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</si>
  <si>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</si>
  <si>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</si>
  <si>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</si>
  <si>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</si>
  <si>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</si>
  <si>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</si>
  <si>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</si>
  <si>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</si>
  <si>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</si>
  <si>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</si>
  <si>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</si>
  <si>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</si>
  <si>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</si>
  <si>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</si>
  <si>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</si>
  <si>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</si>
  <si>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</si>
  <si>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</si>
  <si>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</si>
  <si>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</si>
  <si>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</si>
  <si>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</si>
  <si>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</si>
  <si>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</si>
  <si>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</si>
  <si>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</si>
  <si>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</si>
  <si>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</si>
  <si>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</si>
  <si>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</si>
  <si>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</si>
  <si>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</si>
  <si>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</si>
  <si>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</si>
  <si>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</si>
  <si>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</si>
  <si>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</si>
  <si>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</si>
  <si>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</si>
  <si>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</si>
  <si>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</si>
  <si>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</si>
  <si>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</si>
  <si>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</si>
  <si>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</si>
  <si>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</si>
  <si>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</si>
  <si>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</si>
  <si>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</si>
  <si>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</si>
  <si>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</si>
  <si>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</si>
  <si>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</si>
  <si>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</si>
  <si>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</si>
  <si>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</si>
  <si>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</si>
  <si>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</si>
  <si>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</si>
  <si>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</si>
  <si>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</si>
  <si>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</si>
  <si>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</si>
  <si>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</si>
  <si>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</si>
  <si>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</si>
  <si>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</si>
  <si>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</si>
  <si>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</si>
  <si>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</si>
  <si>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</si>
  <si>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</si>
  <si>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</si>
  <si>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</si>
  <si>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</si>
  <si>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</si>
  <si>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</si>
  <si>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</si>
  <si>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</si>
  <si>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</si>
  <si>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</si>
  <si>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</si>
  <si>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</si>
  <si>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</si>
  <si>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</si>
  <si>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</si>
  <si>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</si>
  <si>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</si>
  <si>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</si>
  <si>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</si>
  <si>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</si>
  <si>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</si>
  <si>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</si>
  <si>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</si>
  <si>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</si>
  <si>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</si>
  <si>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</si>
  <si>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</si>
  <si>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</si>
  <si>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</si>
  <si>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</si>
  <si>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</si>
  <si>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</si>
  <si>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</si>
  <si>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</si>
  <si>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</si>
  <si>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</si>
  <si>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</si>
  <si>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</si>
  <si>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</si>
  <si>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</si>
  <si>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</si>
  <si>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</si>
  <si>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</si>
  <si>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</si>
  <si>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</si>
  <si>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</si>
  <si>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</si>
  <si>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</si>
  <si>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</si>
  <si>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</si>
  <si>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</si>
  <si>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</si>
  <si>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</si>
  <si>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</si>
  <si>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</si>
  <si>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</si>
  <si>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</si>
  <si>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</si>
  <si>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</si>
  <si>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</si>
  <si>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</si>
  <si>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</si>
  <si>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</si>
  <si>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</si>
  <si>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</si>
  <si>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</si>
  <si>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</si>
  <si>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</si>
  <si>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</si>
  <si>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</si>
  <si>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</si>
  <si>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</si>
  <si>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</si>
  <si>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</si>
  <si>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</si>
  <si>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</si>
  <si>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</si>
  <si>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</si>
  <si>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</si>
  <si>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</si>
  <si>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</si>
  <si>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</si>
  <si>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</si>
  <si>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</si>
  <si>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</si>
  <si>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</si>
  <si>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</si>
  <si>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</si>
  <si>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</si>
  <si>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</si>
  <si>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</si>
  <si>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</si>
  <si>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</si>
  <si>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</si>
  <si>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</si>
  <si>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</si>
  <si>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</si>
  <si>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</si>
  <si>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</si>
  <si>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</si>
  <si>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</si>
  <si>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</si>
  <si>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</si>
  <si>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</si>
  <si>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</si>
  <si>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</si>
  <si>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</si>
  <si>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</si>
  <si>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</si>
  <si>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</si>
  <si>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</si>
  <si>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</si>
  <si>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</si>
  <si>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</si>
  <si>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</si>
  <si>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</si>
  <si>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</si>
  <si>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</si>
  <si>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</si>
  <si>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</si>
  <si>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</si>
  <si>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</si>
  <si>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</si>
  <si>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</si>
  <si>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</si>
  <si>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</si>
  <si>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</si>
  <si>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</si>
  <si>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</si>
  <si>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</si>
  <si>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</si>
  <si>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</si>
  <si>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</si>
  <si>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</si>
  <si>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</si>
  <si>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</si>
  <si>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</si>
  <si>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</si>
  <si>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</si>
  <si>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</si>
  <si>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</si>
  <si>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</si>
  <si>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</si>
  <si>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</si>
  <si>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</si>
  <si>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</si>
  <si>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</si>
  <si>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</si>
  <si>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</si>
  <si>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</si>
  <si>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</si>
  <si>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</si>
  <si>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</si>
  <si>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</si>
  <si>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</si>
  <si>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</si>
  <si>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</si>
  <si>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</si>
  <si>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</si>
  <si>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</si>
  <si>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</si>
  <si>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</si>
  <si>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</si>
  <si>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</si>
  <si>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</si>
  <si>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</si>
  <si>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</si>
  <si>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</si>
  <si>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</si>
  <si>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</si>
  <si>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</si>
  <si>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</si>
  <si>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</si>
  <si>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</si>
  <si>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</si>
  <si>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</si>
  <si>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</si>
  <si>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</si>
  <si>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</si>
  <si>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</si>
  <si>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</si>
  <si>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</si>
  <si>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</si>
  <si>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</si>
  <si>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</si>
  <si>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</si>
  <si>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</si>
  <si>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</si>
  <si>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</si>
  <si>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</si>
  <si>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</si>
  <si>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</si>
  <si>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</si>
  <si>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</si>
  <si>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</si>
  <si>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</si>
  <si>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</si>
  <si>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</si>
  <si>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</si>
  <si>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</si>
  <si>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</si>
  <si>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</si>
  <si>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</si>
  <si>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</si>
  <si>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</si>
  <si>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</si>
  <si>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</si>
  <si>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</si>
  <si>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</si>
  <si>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</si>
  <si>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</si>
  <si>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</si>
  <si>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</si>
  <si>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</si>
  <si>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</si>
  <si>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</si>
  <si>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</si>
  <si>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</si>
  <si>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</si>
  <si>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</si>
  <si>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</si>
  <si>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</si>
  <si>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</si>
  <si>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</si>
  <si>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</si>
  <si>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</si>
  <si>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</si>
  <si>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</si>
  <si>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</si>
  <si>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</si>
  <si>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</si>
  <si>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</si>
  <si>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</si>
  <si>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</si>
  <si>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</si>
  <si>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</si>
  <si>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</si>
  <si>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</si>
  <si>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</si>
  <si>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</si>
  <si>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</si>
  <si>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</si>
  <si>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</si>
  <si>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</si>
  <si>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</si>
  <si>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</si>
  <si>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</si>
  <si>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</si>
  <si>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</si>
  <si>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</si>
  <si>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</si>
  <si>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</si>
  <si>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</si>
  <si>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</si>
  <si>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</si>
  <si>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</si>
  <si>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</si>
  <si>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</si>
  <si>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</si>
  <si>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</si>
  <si>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</si>
  <si>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</si>
  <si>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</si>
  <si>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</si>
  <si>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</si>
  <si>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</si>
  <si>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</si>
  <si>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</si>
  <si>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</si>
  <si>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</si>
  <si>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</si>
  <si>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</si>
  <si>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</si>
  <si>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</si>
  <si>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</si>
  <si>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</si>
  <si>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</si>
  <si>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</si>
  <si>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</si>
  <si>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</si>
  <si>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</si>
  <si>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</si>
  <si>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</si>
  <si>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</si>
  <si>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</si>
  <si>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</si>
  <si>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</si>
  <si>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</si>
  <si>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</si>
  <si>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</si>
  <si>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</si>
  <si>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</si>
  <si>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</si>
  <si>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</si>
  <si>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</si>
  <si>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</si>
  <si>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</si>
  <si>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</si>
  <si>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</si>
  <si>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</si>
  <si>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</si>
  <si>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</si>
  <si>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</si>
  <si>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</si>
  <si>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</si>
  <si>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</si>
  <si>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</si>
  <si>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</si>
  <si>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</si>
  <si>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</si>
  <si>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</si>
  <si>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</si>
  <si>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</si>
  <si>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</si>
  <si>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</si>
  <si>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</si>
  <si>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</si>
  <si>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</si>
  <si>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</si>
  <si>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</si>
  <si>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</si>
  <si>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</si>
  <si>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</si>
  <si>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</si>
  <si>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</si>
  <si>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</si>
  <si>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</si>
  <si>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</si>
  <si>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</si>
  <si>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</si>
  <si>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</si>
  <si>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</si>
  <si>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</si>
  <si>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</si>
  <si>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</si>
  <si>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</si>
  <si>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</si>
  <si>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</si>
  <si>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</si>
  <si>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</si>
  <si>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</si>
  <si>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</si>
  <si>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</si>
  <si>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</si>
  <si>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</si>
  <si>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</si>
  <si>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</si>
  <si>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</si>
  <si>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</si>
  <si>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</si>
  <si>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</si>
  <si>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</si>
  <si>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</si>
  <si>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</si>
  <si>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</si>
  <si>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</si>
  <si>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</si>
  <si>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</si>
  <si>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</si>
  <si>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</si>
  <si>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</si>
  <si>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</si>
  <si>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</si>
  <si>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</si>
  <si>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</si>
  <si>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</si>
  <si>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</si>
  <si>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</si>
  <si>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</si>
  <si>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</si>
  <si>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</si>
  <si>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</si>
  <si>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</si>
  <si>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</si>
  <si>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</si>
  <si>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</si>
  <si>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</si>
  <si>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</si>
  <si>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</si>
  <si>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</si>
  <si>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</si>
  <si>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</si>
  <si>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</si>
  <si>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</si>
  <si>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</si>
  <si>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</si>
  <si>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</si>
  <si>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</si>
  <si>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</si>
  <si>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</si>
  <si>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</si>
  <si>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</si>
  <si>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</si>
  <si>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</si>
  <si>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</si>
  <si>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</si>
  <si>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</si>
  <si>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</si>
  <si>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</si>
  <si>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</si>
  <si>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</si>
  <si>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</si>
  <si>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</si>
  <si>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</si>
  <si>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</si>
  <si>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</si>
  <si>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</si>
  <si>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</si>
  <si>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</si>
  <si>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</si>
  <si>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</si>
  <si>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</si>
  <si>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</si>
  <si>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</si>
  <si>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</si>
  <si>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</si>
  <si>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</si>
  <si>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</si>
  <si>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</si>
  <si>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</si>
  <si>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</si>
  <si>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</si>
  <si>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</si>
  <si>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</si>
  <si>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</si>
  <si>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</si>
  <si>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</si>
  <si>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</si>
  <si>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</si>
  <si>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</si>
  <si>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</si>
  <si>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</si>
  <si>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</si>
  <si>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</si>
  <si>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</si>
  <si>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</si>
  <si>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</si>
  <si>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</si>
  <si>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</si>
  <si>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</si>
  <si>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</si>
  <si>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</si>
  <si>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</si>
  <si>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</si>
  <si>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</si>
  <si>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</si>
  <si>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</si>
  <si>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</si>
  <si>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</si>
  <si>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</si>
  <si>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</si>
  <si>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</si>
  <si>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</si>
  <si>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</si>
  <si>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</si>
  <si>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</si>
  <si>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</si>
  <si>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</si>
  <si>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</si>
  <si>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</si>
  <si>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</si>
  <si>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</si>
  <si>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</si>
  <si>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</si>
  <si>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</si>
  <si>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</si>
  <si>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</si>
  <si>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</si>
  <si>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</si>
  <si>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</si>
  <si>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</si>
  <si>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</si>
  <si>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</si>
  <si>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</si>
  <si>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</si>
  <si>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</si>
  <si>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</si>
  <si>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</si>
  <si>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</si>
  <si>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</si>
  <si>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</si>
  <si>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</si>
  <si>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</si>
  <si>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</si>
  <si>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</si>
  <si>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</si>
  <si>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</si>
  <si>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</si>
  <si>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</si>
  <si>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</si>
  <si>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</si>
  <si>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</si>
  <si>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</si>
  <si>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</si>
  <si>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</si>
  <si>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</si>
  <si>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</si>
  <si>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</si>
  <si>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</si>
  <si>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</si>
  <si>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</si>
  <si>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</si>
  <si>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</si>
  <si>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</si>
  <si>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</si>
  <si>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</si>
  <si>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</si>
  <si>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</si>
  <si>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</si>
  <si>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</si>
  <si>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</si>
  <si>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</si>
  <si>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</si>
  <si>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</si>
  <si>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</si>
  <si>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</si>
  <si>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</si>
  <si>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</si>
  <si>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</si>
  <si>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</si>
  <si>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</si>
  <si>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</si>
  <si>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</si>
  <si>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</si>
  <si>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</si>
  <si>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</si>
  <si>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</si>
  <si>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</si>
  <si>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</si>
  <si>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</si>
  <si>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</si>
  <si>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</si>
  <si>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</si>
  <si>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</si>
  <si>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</si>
  <si>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</si>
  <si>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</si>
  <si>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</si>
  <si>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</si>
  <si>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</si>
  <si>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</si>
  <si>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</si>
  <si>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</si>
  <si>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</si>
  <si>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</si>
  <si>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</si>
  <si>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</si>
  <si>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</si>
  <si>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</si>
  <si>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</si>
  <si>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</si>
  <si>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</si>
  <si>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</si>
  <si>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</si>
  <si>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</si>
  <si>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</si>
  <si>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</si>
  <si>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</si>
  <si>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</si>
  <si>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</si>
  <si>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</si>
  <si>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</si>
  <si>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</si>
  <si>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</si>
  <si>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</si>
  <si>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</si>
  <si>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</si>
  <si>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</si>
  <si>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</si>
  <si>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</si>
  <si>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</si>
  <si>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</si>
  <si>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</si>
  <si>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</si>
  <si>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</si>
  <si>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</si>
  <si>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</si>
  <si>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</si>
  <si>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</si>
  <si>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</si>
  <si>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</si>
  <si>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</si>
  <si>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</si>
  <si>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</si>
  <si>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</si>
  <si>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</si>
  <si>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</si>
  <si>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</si>
  <si>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</si>
  <si>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</si>
  <si>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</si>
  <si>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</si>
  <si>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</si>
  <si>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</si>
  <si>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</si>
  <si>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</si>
  <si>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</si>
  <si>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</si>
  <si>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</si>
  <si>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</si>
  <si>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</si>
  <si>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</si>
  <si>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</si>
  <si>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</si>
  <si>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</si>
  <si>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</si>
  <si>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</si>
  <si>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</si>
  <si>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</si>
  <si>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</si>
  <si>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</si>
  <si>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</si>
  <si>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</si>
  <si>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</si>
  <si>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</si>
  <si>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</si>
  <si>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</si>
  <si>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</si>
  <si>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</si>
  <si>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</si>
  <si>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</si>
  <si>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</si>
  <si>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</si>
  <si>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</si>
  <si>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</si>
  <si>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</si>
  <si>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</si>
  <si>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</si>
  <si>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</si>
  <si>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</si>
  <si>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</si>
  <si>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</si>
  <si>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</si>
  <si>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</si>
  <si>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</si>
  <si>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</si>
  <si>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</si>
  <si>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</si>
  <si>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</si>
  <si>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</si>
  <si>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</si>
  <si>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</si>
  <si>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</si>
  <si>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</si>
  <si>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</si>
  <si>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</si>
  <si>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</si>
  <si>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</si>
  <si>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</si>
  <si>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</si>
  <si>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</si>
  <si>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</si>
  <si>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</si>
  <si>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</si>
  <si>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</si>
  <si>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</si>
  <si>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</si>
  <si>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</si>
  <si>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</si>
  <si>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</si>
  <si>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</si>
  <si>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</si>
  <si>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</si>
  <si>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</si>
  <si>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</si>
  <si>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</si>
  <si>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</si>
  <si>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</si>
  <si>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</si>
  <si>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</si>
  <si>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</si>
  <si>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</si>
  <si>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</si>
  <si>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</si>
  <si>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</si>
  <si>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</si>
  <si>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</si>
  <si>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</si>
  <si>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</si>
  <si>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</si>
  <si>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</si>
  <si>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</si>
  <si>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</si>
  <si>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</si>
  <si>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</si>
  <si>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</si>
  <si>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</si>
  <si>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</si>
  <si>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</si>
  <si>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</si>
  <si>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</si>
  <si>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</si>
  <si>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</si>
  <si>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</si>
  <si>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</si>
  <si>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</si>
  <si>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</si>
  <si>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</si>
  <si>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</si>
  <si>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</si>
  <si>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</si>
  <si>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</si>
  <si>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</si>
  <si>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</si>
  <si>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</si>
  <si>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</si>
  <si>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</si>
  <si>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</si>
  <si>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</si>
  <si>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</si>
  <si>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</si>
  <si>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</si>
  <si>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</si>
  <si>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</si>
  <si>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</si>
  <si>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</si>
  <si>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</si>
  <si>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</si>
  <si>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</si>
  <si>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</si>
  <si>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</si>
  <si>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</si>
  <si>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</si>
  <si>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</si>
  <si>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</si>
  <si>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</si>
  <si>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</si>
  <si>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</si>
  <si>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</si>
  <si>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</si>
  <si>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</si>
  <si>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</si>
  <si>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</si>
  <si>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</si>
  <si>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</si>
  <si>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</si>
  <si>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</si>
  <si>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</si>
  <si>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</si>
  <si>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</si>
  <si>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</si>
  <si>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</si>
  <si>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</si>
  <si>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</si>
  <si>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</si>
  <si>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</si>
  <si>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</si>
  <si>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</si>
  <si>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</si>
  <si>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</si>
  <si>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</si>
  <si>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</si>
  <si>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</si>
  <si>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</si>
  <si>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</si>
  <si>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</si>
  <si>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</si>
  <si>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</si>
  <si>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</si>
  <si>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</si>
  <si>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</si>
  <si>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</si>
  <si>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</si>
  <si>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</si>
  <si>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</si>
  <si>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</si>
  <si>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</si>
  <si>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</si>
  <si>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</si>
  <si>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</si>
  <si>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</si>
  <si>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</si>
  <si>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</si>
  <si>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</si>
  <si>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</si>
  <si>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</si>
  <si>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</si>
  <si>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</si>
  <si>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</si>
  <si>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</si>
  <si>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</si>
  <si>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</si>
  <si>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</si>
  <si>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</si>
  <si>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</si>
  <si>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</si>
  <si>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</si>
  <si>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</si>
  <si>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</si>
  <si>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</si>
  <si>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</si>
  <si>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</si>
  <si>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</si>
  <si>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</si>
  <si>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</si>
  <si>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</si>
  <si>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</si>
  <si>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</si>
  <si>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</si>
  <si>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</si>
  <si>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</si>
  <si>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</si>
  <si>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</si>
  <si>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</si>
  <si>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</si>
  <si>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</si>
  <si>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</si>
  <si>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</si>
  <si>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</si>
  <si>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</si>
  <si>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</si>
  <si>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</si>
  <si>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</si>
  <si>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</si>
  <si>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</si>
  <si>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</si>
  <si>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</si>
  <si>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</si>
  <si>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</si>
  <si>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</si>
  <si>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</si>
  <si>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</si>
  <si>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</si>
  <si>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</si>
  <si>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</si>
  <si>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</si>
  <si>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</si>
  <si>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</si>
  <si>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</si>
  <si>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</si>
  <si>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</si>
  <si>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</si>
  <si>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</si>
  <si>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</si>
  <si>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</si>
  <si>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</si>
  <si>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</si>
  <si>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</si>
  <si>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</si>
  <si>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</si>
  <si>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</si>
  <si>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</si>
  <si>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</si>
  <si>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</si>
  <si>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</si>
  <si>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</si>
  <si>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</si>
  <si>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</si>
  <si>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</si>
  <si>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</si>
  <si>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</si>
  <si>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</si>
  <si>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</si>
  <si>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</si>
  <si>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</si>
  <si>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</si>
  <si>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</si>
  <si>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</si>
  <si>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</si>
  <si>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</si>
  <si>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</si>
  <si>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</si>
  <si>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</si>
  <si>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</si>
  <si>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</si>
  <si>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</si>
  <si>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</si>
  <si>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</si>
  <si>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</si>
  <si>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</si>
  <si>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</si>
  <si>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</si>
  <si>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</si>
  <si>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</si>
  <si>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</si>
  <si>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</si>
  <si>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</si>
  <si>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</si>
  <si>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</si>
  <si>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</si>
  <si>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</si>
  <si>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</si>
  <si>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</si>
  <si>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</si>
  <si>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</si>
  <si>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</si>
  <si>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</si>
  <si>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</si>
  <si>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</si>
  <si>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</si>
  <si>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</si>
  <si>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</si>
  <si>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</si>
  <si>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</si>
  <si>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</si>
  <si>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</si>
  <si>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</si>
  <si>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</si>
  <si>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</si>
  <si>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</si>
  <si>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</si>
  <si>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</si>
  <si>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</si>
  <si>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</si>
  <si>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</si>
  <si>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</si>
  <si>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</si>
  <si>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</si>
  <si>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</si>
  <si>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</si>
  <si>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</si>
  <si>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</si>
  <si>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</si>
  <si>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</si>
  <si>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</si>
  <si>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</si>
  <si>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</si>
  <si>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</si>
  <si>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</si>
  <si>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</si>
  <si>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</si>
  <si>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</si>
  <si>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</si>
  <si>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</si>
  <si>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</si>
  <si>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</si>
  <si>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</si>
  <si>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</si>
  <si>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</si>
  <si>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</si>
  <si>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</si>
  <si>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</si>
  <si>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</si>
  <si>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</si>
  <si>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</si>
  <si>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</si>
  <si>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</si>
  <si>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</si>
  <si>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</si>
  <si>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</si>
  <si>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</si>
  <si>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</si>
  <si>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</si>
  <si>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</si>
  <si>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</si>
  <si>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</si>
  <si>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</si>
  <si>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</si>
  <si>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</si>
  <si>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</si>
  <si>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</si>
  <si>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</si>
  <si>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</si>
  <si>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</si>
  <si>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</si>
  <si>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</si>
  <si>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</si>
  <si>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</si>
  <si>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</si>
  <si>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</si>
  <si>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</si>
  <si>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</si>
  <si>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</si>
  <si>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</si>
  <si>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</si>
  <si>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</si>
  <si>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</si>
  <si>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</si>
  <si>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</si>
  <si>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</si>
  <si>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</si>
  <si>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</si>
  <si>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</si>
  <si>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</si>
  <si>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</si>
  <si>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</si>
  <si>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</si>
  <si>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</si>
  <si>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</si>
  <si>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</si>
  <si>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</si>
  <si>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</si>
  <si>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</si>
  <si>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</si>
  <si>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</si>
  <si>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</si>
  <si>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</si>
  <si>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</si>
  <si>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</si>
  <si>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</si>
  <si>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</si>
  <si>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</si>
  <si>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</si>
  <si>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</si>
  <si>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</si>
  <si>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</si>
  <si>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</si>
  <si>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</si>
  <si>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</si>
  <si>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</si>
  <si>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</si>
  <si>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</si>
  <si>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</si>
  <si>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</si>
  <si>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</si>
  <si>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</si>
  <si>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</si>
  <si>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</si>
  <si>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</si>
  <si>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</si>
  <si>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</si>
  <si>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</si>
  <si>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</si>
  <si>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</si>
  <si>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</si>
  <si>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</si>
  <si>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</si>
  <si>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</si>
  <si>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</si>
  <si>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</si>
  <si>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</si>
  <si>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</si>
  <si>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</si>
  <si>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</si>
  <si>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</si>
  <si>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</si>
  <si>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</si>
  <si>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</si>
  <si>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</si>
  <si>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</si>
  <si>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</si>
  <si>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</si>
  <si>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</si>
  <si>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</si>
  <si>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</si>
  <si>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</si>
  <si>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</si>
  <si>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</si>
  <si>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</si>
  <si>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</si>
  <si>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</si>
  <si>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</si>
  <si>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</si>
  <si>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</si>
  <si>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</si>
  <si>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</si>
  <si>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</si>
  <si>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</si>
  <si>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</si>
  <si>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</si>
  <si>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</si>
  <si>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</si>
  <si>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</si>
  <si>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</si>
  <si>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</si>
  <si>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</si>
  <si>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</si>
  <si>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</si>
  <si>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</si>
  <si>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</si>
  <si>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</si>
  <si>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</si>
  <si>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</si>
  <si>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</si>
  <si>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</si>
  <si>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</si>
  <si>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</si>
  <si>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</si>
  <si>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</si>
  <si>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</si>
  <si>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</si>
  <si>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</si>
  <si>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</si>
  <si>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</si>
  <si>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</si>
  <si>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</si>
  <si>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</si>
  <si>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</si>
  <si>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</si>
  <si>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</si>
  <si>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</si>
  <si>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</si>
  <si>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</si>
  <si>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</si>
  <si>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</si>
  <si>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</si>
  <si>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</si>
  <si>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</si>
  <si>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</si>
  <si>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</si>
  <si>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</si>
  <si>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</si>
  <si>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</si>
  <si>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</si>
  <si>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</si>
  <si>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</si>
  <si>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</si>
  <si>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</si>
  <si>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</si>
  <si>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</si>
  <si>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</si>
  <si>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</si>
  <si>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</si>
  <si>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</si>
  <si>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</si>
  <si>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</si>
  <si>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</si>
  <si>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</si>
  <si>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</si>
  <si>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</si>
  <si>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</si>
  <si>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</si>
  <si>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</si>
  <si>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</si>
  <si>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</si>
  <si>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</si>
  <si>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</si>
  <si>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</si>
  <si>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</si>
  <si>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</si>
  <si>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</si>
  <si>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</si>
  <si>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</si>
  <si>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</si>
  <si>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</si>
  <si>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</si>
  <si>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</si>
  <si>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</si>
  <si>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</si>
  <si>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</si>
  <si>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</si>
  <si>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</si>
  <si>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</si>
  <si>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</si>
  <si>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</si>
  <si>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</si>
  <si>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</si>
  <si>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</si>
  <si>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</si>
  <si>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</si>
  <si>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</si>
  <si>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</si>
  <si>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</si>
  <si>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</si>
  <si>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</si>
  <si>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</si>
  <si>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</si>
  <si>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</si>
  <si>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</si>
  <si>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</si>
  <si>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</si>
  <si>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</si>
  <si>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</si>
  <si>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</si>
  <si>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</si>
  <si>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</si>
  <si>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</si>
  <si>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</si>
  <si>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</si>
  <si>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</si>
  <si>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</si>
  <si>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</si>
  <si>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</si>
  <si>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</si>
  <si>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</si>
  <si>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</si>
  <si>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</si>
  <si>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</si>
  <si>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</si>
  <si>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</si>
  <si>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</si>
  <si>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</si>
  <si>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</si>
  <si>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</si>
  <si>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</si>
  <si>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</si>
  <si>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</si>
  <si>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</si>
  <si>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</si>
  <si>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</si>
  <si>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</si>
  <si>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</si>
  <si>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</si>
  <si>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</si>
  <si>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</si>
  <si>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</si>
  <si>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</si>
  <si>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</si>
  <si>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</si>
  <si>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</si>
  <si>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</si>
  <si>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</si>
  <si>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</si>
  <si>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</si>
  <si>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</si>
  <si>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</si>
  <si>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</si>
  <si>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</si>
  <si>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</si>
  <si>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</si>
  <si>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</si>
  <si>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</si>
  <si>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</si>
  <si>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</si>
  <si>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</si>
  <si>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</si>
  <si>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</si>
  <si>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</si>
  <si>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</si>
  <si>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</si>
  <si>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</si>
  <si>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</si>
  <si>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</si>
  <si>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</si>
  <si>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</si>
  <si>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</si>
  <si>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</si>
  <si>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</si>
  <si>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</si>
  <si>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</si>
  <si>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</si>
  <si>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</si>
  <si>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</si>
  <si>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</si>
  <si>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</si>
  <si>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</si>
  <si>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</si>
  <si>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</si>
  <si>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</si>
  <si>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</si>
  <si>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</si>
  <si>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</si>
  <si>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</si>
  <si>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</si>
  <si>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</si>
  <si>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</si>
  <si>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</si>
  <si>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</si>
  <si>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</si>
  <si>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</si>
  <si>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</si>
  <si>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</si>
  <si>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</si>
  <si>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</si>
  <si>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</si>
  <si>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</si>
  <si>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</si>
  <si>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</si>
  <si>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</si>
  <si>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</si>
  <si>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</si>
  <si>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</si>
  <si>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</si>
  <si>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</si>
  <si>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</si>
  <si>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</si>
  <si>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</si>
  <si>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</si>
  <si>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</si>
  <si>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</si>
  <si>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</si>
  <si>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</si>
  <si>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</si>
  <si>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</si>
  <si>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</si>
  <si>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</si>
  <si>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</si>
  <si>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</si>
  <si>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</si>
  <si>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</si>
  <si>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</si>
  <si>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</si>
  <si>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</si>
  <si>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</si>
  <si>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</si>
  <si>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</si>
  <si>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</si>
  <si>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</si>
  <si>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</si>
  <si>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</si>
  <si>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</si>
  <si>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</si>
  <si>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</si>
  <si>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</si>
  <si>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</si>
  <si>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</si>
  <si>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</si>
  <si>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</si>
  <si>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</si>
  <si>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</si>
  <si>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</si>
  <si>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</si>
  <si>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</si>
  <si>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</si>
  <si>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</si>
  <si>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</si>
  <si>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</si>
  <si>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</si>
  <si>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</si>
  <si>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</si>
  <si>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</si>
  <si>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</si>
  <si>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</si>
  <si>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</si>
  <si>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</si>
  <si>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</si>
  <si>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</si>
  <si>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</si>
  <si>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</si>
  <si>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</si>
  <si>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</si>
  <si>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</si>
  <si>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</si>
  <si>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</si>
  <si>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</si>
  <si>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</si>
  <si>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</si>
  <si>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</si>
  <si>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</si>
  <si>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</si>
  <si>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</si>
  <si>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</si>
  <si>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</si>
  <si>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</si>
  <si>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</si>
  <si>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</si>
  <si>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</si>
  <si>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</si>
  <si>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</si>
  <si>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</si>
  <si>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</si>
  <si>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</si>
  <si>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</si>
  <si>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</si>
  <si>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</si>
  <si>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</si>
  <si>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</si>
  <si>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</si>
  <si>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</si>
  <si>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</si>
  <si>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</si>
  <si>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</si>
  <si>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</si>
  <si>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</si>
  <si>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</si>
  <si>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</si>
  <si>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</si>
  <si>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</si>
  <si>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</si>
  <si>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</si>
  <si>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</si>
  <si>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</si>
  <si>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</si>
  <si>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</si>
  <si>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</si>
  <si>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</si>
  <si>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</si>
  <si>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</si>
  <si>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</si>
  <si>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</si>
  <si>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</si>
  <si>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</si>
  <si>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</si>
  <si>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</si>
  <si>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</si>
  <si>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</si>
  <si>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</si>
  <si>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</si>
  <si>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</si>
  <si>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</si>
  <si>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</si>
  <si>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</si>
  <si>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</si>
  <si>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</si>
  <si>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</si>
  <si>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</si>
  <si>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</si>
  <si>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</si>
  <si>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</si>
  <si>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</si>
  <si>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</si>
  <si>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</si>
  <si>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</si>
  <si>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</si>
  <si>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</si>
  <si>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</si>
  <si>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</si>
  <si>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</si>
  <si>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</si>
  <si>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</si>
  <si>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</si>
  <si>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</si>
  <si>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</si>
  <si>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</si>
  <si>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</si>
  <si>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</si>
  <si>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</si>
  <si>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</si>
  <si>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</si>
  <si>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</si>
  <si>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</si>
  <si>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</si>
  <si>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</si>
  <si>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</si>
  <si>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</si>
  <si>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</si>
  <si>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</si>
  <si>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</si>
  <si>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</si>
  <si>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</si>
  <si>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</si>
  <si>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</si>
  <si>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</si>
  <si>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</si>
  <si>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</si>
  <si>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</si>
  <si>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</si>
  <si>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</si>
  <si>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</si>
  <si>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</si>
  <si>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</si>
  <si>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</si>
  <si>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</si>
  <si>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</si>
  <si>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</si>
  <si>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</si>
  <si>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</si>
  <si>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</si>
  <si>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</si>
  <si>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</si>
  <si>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</si>
  <si>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</si>
  <si>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</si>
  <si>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</si>
  <si>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</si>
  <si>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</si>
  <si>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</si>
  <si>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</si>
  <si>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</si>
  <si>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</si>
  <si>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</si>
  <si>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</si>
  <si>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</si>
  <si>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</si>
  <si>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</si>
  <si>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</si>
  <si>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</si>
  <si>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</si>
  <si>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</si>
  <si>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</si>
  <si>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</si>
  <si>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</si>
  <si>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</si>
  <si>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</si>
  <si>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</si>
  <si>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</si>
  <si>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</si>
  <si>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</si>
  <si>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</si>
  <si>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</si>
  <si>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</si>
  <si>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</si>
  <si>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</si>
  <si>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</si>
  <si>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</si>
  <si>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</si>
  <si>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</si>
  <si>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</si>
  <si>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</si>
  <si>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</si>
  <si>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</si>
  <si>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</si>
  <si>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</si>
  <si>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</si>
  <si>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</si>
  <si>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</si>
  <si>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</si>
  <si>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</si>
  <si>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</si>
  <si>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</si>
  <si>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</si>
  <si>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</si>
  <si>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</si>
  <si>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</si>
  <si>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</si>
  <si>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</si>
  <si>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</si>
  <si>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</si>
  <si>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</si>
  <si>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</si>
  <si>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</si>
  <si>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</si>
  <si>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</si>
  <si>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</si>
  <si>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</si>
  <si>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</si>
  <si>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</si>
  <si>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</si>
  <si>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</si>
  <si>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</si>
  <si>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</si>
  <si>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</si>
  <si>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</si>
  <si>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</si>
  <si>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</si>
  <si>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</si>
  <si>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</si>
  <si>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</si>
  <si>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</si>
  <si>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</si>
  <si>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</si>
  <si>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</si>
  <si>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</si>
  <si>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</si>
  <si>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</si>
  <si>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</si>
  <si>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</si>
  <si>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</si>
  <si>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</si>
  <si>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</si>
  <si>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</si>
  <si>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</si>
  <si>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</si>
  <si>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</si>
  <si>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</si>
  <si>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</si>
  <si>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</si>
  <si>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</si>
  <si>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</si>
  <si>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</si>
  <si>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</si>
  <si>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</si>
  <si>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</si>
  <si>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</si>
  <si>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</si>
  <si>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</si>
  <si>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</si>
  <si>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</si>
  <si>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</si>
  <si>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</si>
  <si>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</si>
  <si>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</si>
  <si>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</si>
  <si>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</si>
  <si>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</si>
  <si>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</si>
  <si>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</si>
  <si>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</si>
  <si>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</si>
  <si>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</si>
  <si>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</si>
  <si>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</si>
  <si>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</si>
  <si>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</si>
  <si>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</si>
  <si>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</si>
  <si>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</si>
  <si>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</si>
  <si>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</si>
  <si>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</si>
  <si>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</si>
  <si>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</si>
  <si>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</si>
  <si>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</si>
  <si>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</si>
  <si>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</si>
  <si>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</si>
  <si>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</si>
  <si>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</si>
  <si>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</si>
  <si>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</si>
  <si>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</si>
  <si>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</si>
  <si>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</si>
  <si>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</si>
  <si>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</si>
  <si>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</si>
  <si>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</si>
  <si>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</si>
  <si>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</si>
  <si>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</si>
  <si>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</si>
  <si>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</si>
  <si>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</si>
  <si>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</si>
  <si>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</si>
  <si>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</si>
  <si>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</si>
  <si>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</si>
  <si>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</si>
  <si>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</si>
  <si>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</si>
  <si>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</si>
  <si>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</si>
  <si>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</si>
  <si>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</si>
  <si>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</si>
  <si>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</si>
  <si>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</si>
  <si>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</si>
  <si>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</si>
  <si>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</si>
  <si>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</si>
  <si>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</si>
  <si>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</si>
  <si>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</si>
  <si>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</si>
  <si>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</si>
  <si>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</si>
  <si>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</si>
  <si>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</si>
  <si>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</si>
  <si>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</si>
  <si>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</si>
  <si>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</si>
  <si>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</si>
  <si>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</si>
  <si>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</si>
  <si>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</si>
  <si>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</si>
  <si>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</si>
  <si>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</si>
  <si>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</si>
  <si>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</si>
  <si>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</si>
  <si>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</si>
  <si>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</si>
  <si>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</si>
  <si>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</si>
  <si>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</si>
  <si>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</si>
  <si>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</si>
  <si>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</si>
  <si>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</si>
  <si>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</si>
  <si>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</si>
  <si>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</si>
  <si>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</si>
  <si>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</si>
  <si>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</si>
  <si>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</si>
  <si>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</si>
  <si>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</si>
  <si>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</si>
  <si>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</si>
  <si>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</si>
  <si>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</si>
  <si>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</si>
  <si>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</si>
  <si>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</si>
  <si>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</si>
  <si>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</si>
  <si>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</si>
  <si>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</si>
  <si>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</si>
  <si>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</si>
  <si>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</si>
  <si>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</si>
  <si>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</si>
  <si>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</si>
  <si>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</si>
  <si>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</si>
  <si>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</si>
  <si>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</si>
  <si>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</si>
  <si>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</si>
  <si>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</si>
  <si>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</si>
  <si>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</si>
  <si>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</si>
  <si>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</si>
  <si>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</si>
  <si>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</si>
  <si>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</si>
  <si>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</si>
  <si>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</si>
  <si>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</si>
  <si>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</si>
  <si>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</si>
  <si>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</si>
  <si>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</si>
  <si>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</si>
  <si>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</si>
  <si>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</si>
  <si>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</si>
  <si>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</si>
  <si>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</si>
  <si>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</si>
  <si>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</si>
  <si>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</si>
  <si>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</si>
  <si>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</si>
  <si>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</si>
  <si>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</si>
  <si>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</si>
  <si>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</si>
  <si>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</si>
  <si>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</si>
  <si>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</si>
  <si>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</si>
  <si>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</si>
  <si>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</si>
  <si>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</si>
  <si>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</si>
  <si>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</si>
  <si>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</si>
  <si>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</si>
  <si>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</si>
  <si>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</si>
  <si>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</si>
  <si>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</si>
  <si>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</si>
  <si>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</si>
  <si>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</si>
  <si>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</si>
  <si>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</si>
  <si>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</si>
  <si>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</si>
  <si>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</si>
  <si>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</si>
  <si>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</si>
  <si>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</si>
  <si>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</si>
  <si>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</si>
  <si>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</si>
  <si>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</si>
  <si>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</si>
  <si>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</si>
  <si>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</si>
  <si>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</si>
  <si>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</si>
  <si>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</si>
  <si>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</si>
  <si>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</si>
  <si>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</si>
  <si>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</si>
  <si>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</si>
  <si>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</si>
  <si>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</si>
  <si>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</si>
  <si>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</si>
  <si>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</si>
  <si>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</si>
  <si>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</si>
  <si>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</si>
  <si>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</si>
  <si>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</si>
  <si>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</si>
  <si>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</si>
  <si>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</si>
  <si>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</si>
  <si>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</si>
  <si>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</si>
  <si>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</si>
  <si>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</si>
  <si>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</si>
  <si>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</si>
  <si>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</si>
  <si>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</si>
  <si>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</si>
  <si>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</si>
  <si>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</si>
  <si>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</si>
  <si>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</si>
  <si>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</si>
  <si>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</si>
  <si>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</si>
  <si>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</si>
  <si>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</si>
  <si>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</si>
  <si>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</si>
  <si>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</si>
  <si>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</si>
  <si>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</si>
  <si>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</si>
  <si>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</si>
  <si>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</si>
  <si>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</si>
  <si>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</si>
  <si>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</si>
  <si>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</si>
  <si>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</si>
  <si>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</si>
  <si>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</si>
  <si>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</si>
  <si>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</si>
  <si>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</si>
  <si>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</si>
  <si>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</si>
  <si>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</si>
  <si>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</si>
  <si>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</si>
  <si>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</si>
  <si>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</si>
  <si>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</si>
  <si>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</si>
  <si>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</si>
  <si>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</si>
  <si>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</si>
  <si>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</si>
  <si>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</si>
  <si>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</si>
  <si>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</si>
  <si>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</si>
  <si>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</si>
  <si>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</si>
  <si>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</si>
  <si>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</si>
  <si>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</si>
  <si>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</si>
  <si>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</si>
  <si>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</si>
  <si>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</si>
  <si>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</si>
  <si>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</si>
  <si>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</si>
  <si>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</si>
  <si>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</si>
  <si>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</si>
  <si>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</si>
  <si>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</si>
  <si>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</si>
  <si>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</si>
  <si>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</si>
  <si>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</si>
  <si>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</si>
  <si>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</si>
  <si>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</si>
  <si>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</si>
  <si>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</si>
  <si>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</si>
  <si>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</si>
  <si>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</si>
  <si>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</si>
  <si>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</si>
  <si>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</si>
  <si>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</si>
  <si>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</si>
  <si>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</si>
  <si>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</si>
  <si>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</si>
  <si>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</si>
  <si>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</si>
  <si>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</si>
  <si>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</si>
  <si>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</si>
  <si>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</si>
  <si>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</si>
  <si>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</si>
  <si>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</si>
  <si>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</si>
  <si>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</si>
  <si>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</si>
  <si>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</si>
  <si>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</si>
  <si>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</si>
  <si>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</si>
  <si>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</si>
  <si>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</si>
  <si>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</si>
  <si>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</si>
  <si>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</si>
  <si>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</si>
  <si>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</si>
  <si>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</si>
  <si>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</si>
  <si>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</si>
  <si>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</si>
  <si>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</si>
  <si>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</si>
  <si>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</si>
  <si>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</si>
  <si>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</si>
  <si>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</si>
  <si>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</si>
  <si>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</si>
  <si>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</si>
  <si>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</si>
  <si>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</si>
  <si>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</si>
  <si>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</si>
  <si>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</si>
  <si>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</si>
  <si>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</si>
  <si>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</si>
  <si>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</si>
  <si>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</si>
  <si>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</si>
  <si>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</si>
  <si>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</si>
  <si>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</si>
  <si>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</si>
  <si>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</si>
  <si>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</si>
  <si>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</si>
  <si>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</si>
  <si>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</si>
  <si>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</si>
  <si>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</si>
  <si>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</si>
  <si>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</si>
  <si>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</si>
  <si>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</si>
  <si>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</si>
  <si>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</si>
  <si>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</si>
  <si>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</si>
  <si>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</si>
  <si>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</si>
  <si>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</si>
  <si>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</si>
  <si>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</si>
  <si>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</si>
  <si>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</si>
  <si>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</si>
  <si>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</si>
  <si>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</si>
  <si>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</si>
  <si>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</si>
  <si>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</si>
  <si>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</si>
  <si>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</si>
  <si>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</si>
  <si>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</si>
  <si>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</si>
  <si>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</si>
  <si>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</si>
  <si>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</si>
  <si>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</si>
  <si>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</si>
  <si>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</si>
  <si>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</si>
  <si>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</si>
  <si>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</si>
  <si>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</si>
  <si>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</si>
  <si>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</si>
  <si>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</si>
  <si>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</si>
  <si>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</si>
  <si>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</si>
  <si>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</si>
  <si>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</si>
  <si>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</si>
  <si>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</si>
  <si>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</si>
  <si>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</si>
  <si>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</si>
  <si>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</si>
  <si>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</si>
  <si>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</si>
  <si>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</si>
  <si>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</si>
  <si>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</si>
  <si>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</si>
  <si>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</si>
  <si>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</si>
  <si>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</si>
  <si>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</si>
  <si>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</si>
  <si>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</si>
  <si>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</si>
  <si>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</si>
  <si>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</si>
  <si>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</si>
  <si>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</si>
  <si>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</si>
  <si>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</si>
  <si>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</si>
  <si>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</si>
  <si>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</si>
  <si>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</si>
  <si>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</si>
  <si>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</si>
  <si>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</si>
  <si>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</si>
  <si>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</si>
  <si>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</si>
  <si>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</si>
  <si>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</si>
  <si>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</si>
  <si>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</si>
  <si>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</si>
  <si>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</si>
  <si>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</si>
  <si>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</si>
  <si>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</si>
  <si>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</si>
  <si>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</si>
  <si>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</si>
  <si>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</si>
  <si>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</si>
  <si>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</si>
  <si>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</si>
  <si>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</si>
  <si>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</si>
  <si>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</si>
  <si>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</si>
  <si>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</si>
  <si>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</si>
  <si>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</si>
  <si>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</si>
  <si>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</si>
  <si>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</si>
  <si>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</si>
  <si>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</si>
  <si>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</si>
  <si>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</si>
  <si>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</si>
  <si>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</si>
  <si>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</si>
  <si>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</si>
  <si>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</si>
  <si>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</si>
  <si>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</si>
  <si>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</si>
  <si>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</si>
  <si>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</si>
  <si>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</si>
  <si>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</si>
  <si>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</si>
  <si>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</si>
  <si>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</si>
  <si>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</si>
  <si>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</si>
  <si>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</si>
  <si>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</si>
  <si>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</si>
  <si>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</si>
  <si>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</si>
  <si>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</si>
  <si>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</si>
  <si>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</si>
  <si>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</si>
  <si>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</si>
  <si>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</si>
  <si>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</si>
  <si>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</si>
  <si>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</si>
  <si>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</si>
  <si>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</si>
  <si>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</si>
  <si>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</si>
  <si>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</si>
  <si>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</si>
  <si>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</si>
  <si>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</si>
  <si>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</si>
  <si>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</si>
  <si>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</si>
  <si>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</si>
  <si>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</si>
  <si>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</si>
  <si>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</si>
  <si>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</si>
  <si>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</si>
  <si>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</si>
  <si>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</si>
  <si>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</si>
  <si>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</si>
  <si>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</si>
  <si>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</si>
  <si>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</si>
  <si>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</si>
  <si>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</si>
  <si>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</si>
  <si>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</si>
  <si>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</si>
  <si>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</si>
  <si>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</si>
  <si>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</si>
  <si>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</si>
  <si>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</si>
  <si>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</si>
  <si>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</si>
  <si>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</si>
  <si>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</si>
  <si>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</si>
  <si>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</si>
  <si>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</si>
  <si>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</si>
  <si>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</si>
  <si>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</si>
  <si>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</si>
  <si>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</si>
  <si>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</si>
  <si>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</si>
  <si>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</si>
  <si>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</si>
  <si>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</si>
  <si>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</si>
  <si>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</si>
  <si>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</si>
  <si>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</si>
  <si>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</si>
  <si>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</si>
  <si>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</si>
  <si>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</si>
  <si>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</si>
  <si>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</si>
  <si>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</si>
  <si>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</si>
  <si>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</si>
  <si>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</si>
  <si>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</si>
  <si>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</si>
  <si>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</si>
  <si>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</si>
  <si>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</si>
  <si>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</si>
  <si>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</si>
  <si>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</si>
  <si>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</si>
  <si>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</si>
  <si>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</si>
  <si>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</si>
  <si>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</si>
  <si>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</si>
  <si>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</si>
  <si>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</si>
  <si>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</si>
  <si>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</si>
  <si>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</si>
  <si>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</si>
  <si>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</si>
  <si>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</si>
  <si>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</si>
  <si>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</si>
  <si>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</si>
  <si>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</si>
  <si>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</si>
  <si>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</si>
  <si>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</si>
  <si>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</si>
  <si>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</si>
  <si>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</si>
  <si>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</si>
  <si>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</si>
  <si>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</si>
  <si>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</si>
  <si>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</si>
  <si>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</si>
  <si>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</si>
  <si>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</si>
  <si>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</si>
  <si>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</si>
  <si>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</si>
  <si>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</si>
  <si>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</si>
  <si>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</si>
  <si>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</si>
  <si>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</si>
  <si>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</si>
  <si>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</si>
  <si>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</si>
  <si>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</si>
  <si>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</si>
  <si>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</si>
  <si>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</si>
  <si>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</si>
  <si>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</si>
  <si>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</si>
  <si>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</si>
  <si>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</si>
  <si>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</si>
  <si>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</si>
  <si>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</si>
  <si>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</si>
  <si>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</si>
  <si>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</si>
  <si>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</si>
  <si>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</si>
  <si>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</si>
  <si>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</si>
  <si>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</si>
  <si>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</si>
  <si>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</si>
  <si>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</si>
  <si>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</si>
  <si>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</si>
  <si>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</si>
  <si>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</si>
  <si>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</si>
  <si>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</si>
  <si>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</si>
  <si>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</si>
  <si>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</si>
  <si>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</si>
  <si>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</si>
  <si>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</si>
  <si>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</si>
  <si>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</si>
  <si>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</si>
  <si>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</si>
  <si>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</si>
  <si>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</si>
  <si>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</si>
  <si>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</si>
  <si>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</si>
  <si>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</si>
  <si>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</si>
  <si>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</si>
  <si>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</si>
  <si>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</si>
  <si>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</si>
  <si>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</si>
  <si>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</si>
  <si>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</si>
  <si>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</si>
  <si>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</si>
  <si>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</si>
  <si>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</si>
  <si>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</si>
  <si>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</si>
  <si>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</si>
  <si>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</si>
  <si>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</si>
  <si>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</si>
  <si>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</si>
  <si>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</si>
  <si>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</si>
  <si>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</si>
  <si>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</si>
  <si>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</si>
  <si>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</si>
  <si>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</si>
  <si>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</si>
  <si>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</si>
  <si>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</si>
  <si>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</si>
  <si>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</si>
  <si>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</si>
  <si>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</si>
  <si>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</si>
  <si>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</si>
  <si>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</si>
  <si>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</si>
  <si>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</si>
  <si>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</si>
  <si>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</si>
  <si>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</si>
  <si>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</si>
  <si>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</si>
  <si>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</si>
  <si>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</si>
  <si>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</si>
  <si>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</si>
  <si>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</si>
  <si>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</si>
  <si>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</si>
  <si>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</si>
  <si>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</si>
  <si>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</si>
  <si>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</si>
  <si>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</si>
  <si>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</si>
  <si>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</si>
  <si>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</si>
  <si>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</si>
  <si>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</si>
  <si>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</si>
  <si>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</si>
  <si>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</si>
  <si>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</si>
  <si>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</si>
  <si>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</si>
  <si>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</si>
  <si>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</si>
  <si>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</si>
  <si>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</si>
  <si>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</si>
  <si>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</si>
  <si>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</si>
  <si>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</si>
  <si>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</si>
  <si>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</si>
  <si>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</si>
  <si>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</si>
  <si>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</si>
  <si>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</si>
  <si>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</si>
  <si>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</si>
  <si>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</si>
  <si>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</si>
  <si>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</si>
  <si>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</si>
  <si>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</si>
  <si>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</si>
  <si>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</si>
  <si>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</si>
  <si>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</si>
  <si>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</si>
  <si>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</si>
  <si>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</si>
  <si>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</si>
  <si>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</si>
  <si>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</si>
  <si>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</si>
  <si>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</si>
  <si>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</si>
  <si>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</si>
  <si>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</si>
  <si>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</si>
  <si>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</si>
  <si>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</si>
  <si>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</si>
  <si>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</si>
  <si>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</si>
  <si>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</si>
  <si>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</si>
  <si>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</si>
  <si>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</si>
  <si>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</si>
  <si>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</si>
  <si>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</si>
  <si>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</si>
  <si>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</si>
  <si>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</si>
  <si>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</si>
  <si>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</si>
  <si>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</si>
  <si>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</si>
  <si>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</si>
  <si>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</si>
  <si>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</si>
  <si>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</si>
  <si>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</si>
  <si>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</si>
  <si>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</si>
  <si>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</si>
  <si>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</si>
  <si>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</si>
  <si>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</si>
  <si>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</si>
  <si>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</si>
  <si>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</si>
  <si>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</si>
  <si>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</si>
  <si>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</si>
  <si>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</si>
  <si>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</si>
  <si>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</si>
  <si>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</si>
  <si>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</si>
  <si>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</si>
  <si>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</si>
  <si>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</si>
  <si>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</si>
  <si>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</si>
  <si>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</si>
  <si>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</si>
  <si>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</si>
  <si>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</si>
  <si>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</si>
  <si>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</si>
  <si>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</si>
  <si>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</si>
  <si>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</si>
  <si>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</si>
  <si>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</si>
  <si>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</si>
  <si>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</si>
  <si>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</si>
  <si>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</si>
  <si>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</si>
  <si>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</si>
  <si>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</si>
  <si>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</si>
  <si>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</si>
  <si>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</si>
  <si>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</si>
  <si>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</si>
  <si>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</si>
  <si>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</si>
  <si>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</si>
  <si>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</si>
  <si>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</si>
  <si>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</si>
  <si>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</si>
  <si>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</si>
  <si>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</si>
  <si>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</si>
  <si>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</si>
  <si>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</si>
  <si>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</si>
  <si>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</si>
  <si>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</si>
  <si>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</si>
  <si>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</si>
  <si>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</si>
  <si>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</si>
  <si>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</si>
  <si>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</si>
  <si>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</si>
  <si>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</si>
  <si>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</si>
  <si>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</si>
  <si>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</si>
  <si>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</si>
  <si>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</si>
  <si>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</si>
  <si>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</si>
  <si>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</si>
  <si>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</si>
  <si>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</si>
  <si>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</si>
  <si>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</si>
  <si>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</si>
  <si>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</si>
  <si>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</si>
  <si>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</si>
  <si>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</si>
  <si>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</si>
  <si>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</si>
  <si>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</si>
  <si>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</si>
  <si>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</si>
  <si>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</si>
  <si>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</si>
  <si>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</si>
  <si>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</si>
  <si>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</si>
  <si>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</si>
  <si>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</si>
  <si>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</si>
  <si>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</si>
  <si>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</si>
  <si>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</si>
  <si>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</si>
  <si>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</si>
  <si>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</si>
  <si>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</si>
  <si>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</si>
  <si>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</si>
  <si>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</si>
  <si>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</si>
  <si>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</si>
  <si>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</si>
  <si>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</si>
  <si>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</si>
  <si>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</si>
  <si>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</si>
  <si>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</si>
  <si>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</si>
  <si>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</si>
  <si>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</si>
  <si>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</si>
  <si>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</si>
  <si>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</si>
  <si>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</si>
  <si>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</si>
  <si>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</si>
  <si>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</si>
  <si>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</si>
  <si>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</si>
  <si>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</si>
  <si>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</si>
  <si>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</si>
  <si>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</si>
  <si>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</si>
  <si>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</si>
  <si>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</si>
  <si>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</si>
  <si>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</si>
  <si>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</si>
  <si>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</si>
  <si>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</si>
  <si>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</si>
  <si>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</si>
  <si>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</si>
  <si>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</si>
  <si>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</si>
  <si>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</si>
  <si>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</si>
  <si>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</si>
  <si>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</si>
  <si>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</si>
  <si>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</si>
  <si>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</si>
  <si>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</si>
  <si>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</si>
  <si>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</si>
  <si>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</si>
  <si>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</si>
  <si>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</si>
  <si>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</si>
  <si>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</si>
  <si>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</si>
  <si>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</si>
  <si>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</si>
  <si>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</si>
  <si>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</si>
  <si>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</si>
  <si>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</si>
  <si>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</si>
  <si>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</si>
  <si>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</si>
  <si>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</si>
  <si>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</si>
  <si>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</si>
  <si>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</si>
  <si>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</si>
  <si>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</si>
  <si>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</si>
  <si>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</si>
  <si>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</si>
  <si>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</si>
  <si>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</si>
  <si>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</si>
  <si>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</si>
  <si>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</si>
  <si>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</si>
  <si>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</si>
  <si>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</si>
  <si>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</si>
  <si>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</si>
  <si>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</si>
  <si>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</si>
  <si>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</si>
  <si>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</si>
  <si>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</si>
  <si>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</si>
  <si>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</si>
  <si>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</si>
  <si>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</si>
  <si>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</si>
  <si>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</si>
  <si>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</si>
  <si>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</si>
  <si>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</si>
  <si>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</si>
  <si>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</si>
  <si>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</si>
  <si>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</si>
  <si>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</si>
  <si>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</si>
  <si>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</si>
  <si>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</si>
  <si>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</si>
  <si>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</si>
  <si>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</si>
  <si>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</si>
  <si>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</si>
  <si>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</si>
  <si>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</si>
  <si>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</si>
  <si>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</si>
  <si>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</si>
  <si>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</si>
  <si>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</si>
  <si>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</si>
  <si>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</si>
  <si>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</si>
  <si>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</si>
  <si>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</si>
  <si>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</si>
  <si>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</si>
  <si>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</si>
  <si>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</si>
  <si>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</si>
  <si>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</si>
  <si>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</si>
  <si>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</si>
  <si>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</si>
  <si>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</si>
  <si>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</si>
  <si>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</si>
  <si>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</si>
  <si>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</si>
  <si>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</si>
  <si>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</si>
  <si>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</si>
  <si>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</si>
  <si>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</si>
  <si>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</si>
  <si>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</si>
  <si>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</si>
  <si>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</si>
  <si>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</si>
  <si>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</si>
  <si>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</si>
  <si>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</si>
  <si>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</si>
  <si>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</si>
  <si>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</si>
  <si>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</si>
  <si>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</si>
  <si>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</si>
  <si>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</si>
  <si>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</si>
  <si>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</si>
  <si>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</si>
  <si>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</si>
  <si>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</si>
  <si>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</si>
  <si>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</si>
  <si>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</si>
  <si>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</si>
  <si>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</si>
  <si>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</si>
  <si>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</si>
  <si>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</si>
  <si>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</si>
  <si>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</si>
  <si>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</si>
  <si>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</si>
  <si>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</si>
  <si>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</si>
  <si>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</si>
  <si>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</si>
  <si>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</si>
  <si>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</si>
  <si>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</si>
  <si>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</si>
  <si>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</si>
  <si>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</si>
  <si>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</si>
  <si>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</si>
  <si>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</si>
  <si>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</si>
  <si>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</si>
  <si>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</si>
  <si>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</si>
  <si>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</si>
  <si>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</si>
  <si>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</si>
  <si>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</si>
  <si>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</si>
  <si>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</si>
  <si>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</si>
  <si>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</si>
  <si>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</si>
  <si>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</si>
  <si>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</si>
  <si>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</si>
  <si>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</si>
  <si>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</si>
  <si>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</si>
  <si>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</si>
  <si>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</si>
  <si>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</si>
  <si>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</si>
  <si>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</si>
  <si>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</si>
  <si>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</si>
  <si>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</si>
  <si>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</si>
  <si>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</si>
  <si>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</si>
  <si>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</si>
  <si>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</si>
  <si>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</si>
  <si>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</si>
  <si>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</si>
  <si>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</si>
  <si>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</si>
  <si>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</si>
  <si>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</si>
  <si>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</si>
  <si>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</si>
  <si>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</si>
  <si>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</si>
  <si>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</si>
  <si>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</si>
  <si>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</si>
  <si>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</si>
  <si>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</si>
  <si>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</si>
  <si>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</si>
  <si>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</si>
  <si>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</si>
  <si>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</si>
  <si>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</si>
  <si>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</si>
  <si>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</si>
  <si>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</si>
  <si>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</si>
  <si>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</si>
  <si>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</si>
  <si>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</si>
  <si>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</si>
  <si>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</si>
  <si>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</si>
  <si>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</si>
  <si>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</si>
  <si>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</si>
  <si>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</si>
  <si>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</si>
  <si>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</si>
  <si>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</si>
  <si>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</si>
  <si>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</si>
  <si>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</si>
  <si>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</si>
  <si>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</si>
  <si>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</si>
  <si>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</si>
  <si>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</si>
  <si>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</si>
  <si>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</si>
  <si>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</si>
  <si>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</si>
  <si>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</si>
  <si>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</si>
  <si>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</si>
  <si>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</si>
  <si>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</si>
  <si>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</si>
  <si>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</si>
  <si>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</si>
  <si>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</si>
  <si>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</si>
  <si>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</si>
  <si>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</si>
  <si>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</si>
  <si>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</si>
  <si>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</si>
  <si>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</si>
  <si>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</si>
  <si>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</si>
  <si>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</si>
  <si>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</si>
  <si>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</si>
  <si>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</si>
  <si>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</si>
  <si>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</si>
  <si>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</si>
  <si>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</si>
  <si>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</si>
  <si>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</si>
  <si>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</si>
  <si>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</si>
  <si>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</si>
  <si>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</si>
  <si>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</si>
  <si>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</si>
  <si>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</si>
  <si>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</si>
  <si>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</si>
  <si>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</si>
  <si>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</si>
  <si>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</si>
  <si>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</si>
  <si>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</si>
  <si>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</si>
  <si>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</si>
  <si>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</si>
  <si>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</si>
  <si>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</si>
  <si>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</si>
  <si>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</si>
  <si>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</si>
  <si>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</si>
  <si>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</si>
  <si>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</si>
  <si>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</si>
  <si>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</si>
  <si>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</si>
  <si>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</si>
  <si>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</si>
  <si>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</si>
  <si>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</si>
  <si>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</si>
  <si>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</si>
  <si>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</si>
  <si>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</si>
  <si>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</si>
  <si>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</si>
  <si>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</si>
  <si>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</si>
  <si>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</si>
  <si>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</si>
  <si>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</si>
  <si>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</si>
  <si>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</si>
  <si>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</si>
  <si>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</si>
  <si>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</si>
  <si>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</si>
  <si>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</si>
  <si>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</si>
  <si>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</si>
  <si>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</si>
  <si>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</si>
  <si>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</si>
  <si>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</si>
  <si>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</si>
  <si>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</si>
  <si>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</si>
  <si>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</si>
  <si>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</si>
  <si>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</si>
  <si>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</si>
  <si>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</si>
  <si>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</si>
  <si>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</si>
  <si>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</si>
  <si>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</si>
  <si>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</si>
  <si>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</si>
  <si>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</si>
  <si>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</si>
  <si>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</si>
  <si>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</si>
  <si>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</si>
  <si>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</si>
  <si>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</si>
  <si>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</si>
  <si>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</si>
  <si>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</si>
  <si>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</si>
  <si>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</si>
  <si>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</si>
  <si>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</si>
  <si>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</si>
  <si>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</si>
  <si>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</si>
  <si>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</si>
  <si>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</si>
  <si>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</si>
  <si>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</si>
  <si>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</si>
  <si>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</si>
  <si>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</si>
  <si>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</si>
  <si>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</si>
  <si>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</si>
  <si>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</si>
  <si>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</si>
  <si>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</si>
  <si>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</si>
  <si>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</si>
  <si>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</si>
  <si>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</si>
  <si>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</si>
  <si>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</si>
  <si>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</si>
  <si>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</si>
  <si>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</si>
  <si>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</si>
  <si>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</si>
  <si>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</si>
  <si>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</si>
  <si>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</si>
  <si>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</si>
  <si>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</si>
  <si>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</si>
  <si>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</si>
  <si>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</si>
  <si>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</si>
  <si>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</si>
  <si>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</si>
  <si>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</si>
  <si>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</si>
  <si>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</si>
  <si>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</si>
  <si>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</si>
  <si>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</si>
  <si>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</si>
  <si>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</si>
  <si>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</si>
  <si>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</si>
  <si>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</si>
  <si>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</si>
  <si>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</si>
  <si>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</si>
  <si>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</si>
  <si>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</si>
  <si>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</si>
  <si>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</si>
  <si>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</si>
  <si>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</si>
  <si>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</si>
  <si>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</si>
  <si>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</si>
  <si>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</si>
  <si>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</si>
  <si>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</si>
  <si>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</si>
  <si>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</si>
  <si>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</si>
  <si>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</si>
  <si>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</si>
  <si>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</si>
  <si>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</si>
  <si>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</si>
  <si>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</si>
  <si>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</si>
  <si>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</si>
  <si>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</si>
  <si>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</si>
  <si>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</si>
  <si>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</si>
  <si>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</si>
  <si>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</si>
  <si>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</si>
  <si>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</si>
  <si>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</si>
  <si>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</si>
  <si>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</si>
  <si>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</si>
  <si>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</si>
  <si>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</si>
  <si>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</si>
  <si>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</si>
  <si>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</si>
  <si>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</si>
  <si>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</si>
  <si>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</si>
  <si>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</si>
  <si>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</si>
  <si>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</si>
  <si>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</si>
  <si>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</si>
  <si>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</si>
  <si>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</si>
  <si>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</si>
  <si>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</si>
  <si>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</si>
  <si>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</si>
  <si>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</si>
  <si>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</si>
  <si>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</si>
  <si>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</si>
  <si>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</si>
  <si>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</si>
  <si>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</si>
  <si>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</si>
  <si>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</si>
  <si>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</si>
  <si>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</si>
  <si>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</si>
  <si>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</si>
  <si>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</si>
  <si>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</si>
  <si>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</si>
  <si>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</si>
  <si>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</si>
  <si>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</si>
  <si>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</si>
  <si>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</si>
  <si>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</si>
  <si>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</si>
  <si>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</si>
  <si>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</si>
  <si>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</si>
  <si>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</si>
  <si>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</si>
  <si>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</si>
  <si>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</si>
  <si>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</si>
  <si>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</si>
  <si>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</si>
  <si>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</si>
  <si>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</si>
  <si>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</si>
  <si>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</si>
  <si>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</si>
  <si>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</si>
  <si>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</si>
  <si>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</si>
  <si>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</si>
  <si>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</si>
  <si>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</si>
  <si>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</si>
  <si>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</si>
  <si>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</si>
  <si>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</si>
  <si>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</si>
  <si>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</si>
  <si>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</si>
  <si>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</si>
  <si>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</si>
  <si>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</si>
  <si>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</si>
  <si>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</si>
  <si>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</si>
  <si>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</si>
  <si>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</si>
  <si>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</si>
  <si>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</si>
  <si>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</si>
  <si>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</si>
  <si>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</si>
  <si>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</si>
  <si>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</si>
  <si>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</si>
  <si>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</si>
  <si>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</si>
  <si>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</si>
  <si>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</si>
  <si>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</si>
  <si>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</si>
  <si>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</si>
  <si>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</si>
  <si>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</si>
  <si>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</si>
  <si>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</si>
  <si>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</si>
  <si>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</si>
  <si>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</si>
  <si>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</si>
  <si>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</si>
  <si>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</si>
  <si>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</si>
  <si>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</si>
  <si>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</si>
  <si>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</si>
  <si>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</si>
  <si>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</si>
  <si>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</si>
  <si>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</si>
  <si>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</si>
  <si>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</si>
  <si>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</si>
  <si>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</si>
  <si>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</si>
  <si>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</si>
  <si>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</si>
  <si>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</si>
  <si>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</si>
  <si>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</si>
  <si>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</si>
  <si>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</si>
  <si>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</si>
  <si>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</si>
  <si>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</si>
  <si>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</si>
  <si>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</si>
  <si>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</si>
  <si>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</si>
  <si>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</si>
  <si>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</si>
  <si>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</si>
  <si>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</si>
  <si>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</si>
  <si>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</si>
  <si>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</si>
  <si>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</si>
  <si>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</si>
  <si>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</si>
  <si>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</si>
  <si>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</si>
  <si>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</si>
  <si>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</si>
  <si>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</si>
  <si>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</si>
  <si>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</si>
  <si>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</si>
  <si>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</si>
  <si>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</si>
  <si>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</si>
  <si>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</si>
  <si>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</si>
  <si>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</si>
  <si>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</si>
  <si>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</si>
  <si>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</si>
  <si>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</si>
  <si>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</si>
  <si>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</si>
  <si>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</si>
  <si>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</si>
  <si>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</si>
  <si>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</si>
  <si>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</si>
  <si>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</si>
  <si>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</si>
  <si>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</si>
  <si>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</si>
  <si>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</si>
  <si>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</si>
  <si>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</si>
  <si>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</si>
  <si>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</si>
  <si>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</si>
  <si>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</si>
  <si>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</si>
  <si>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</si>
  <si>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</si>
  <si>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</si>
  <si>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</si>
  <si>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</si>
  <si>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</si>
  <si>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</si>
  <si>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</si>
  <si>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</si>
  <si>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</si>
  <si>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</si>
  <si>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</si>
  <si>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</si>
  <si>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</si>
  <si>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</si>
  <si>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</si>
  <si>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</si>
  <si>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</si>
  <si>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</si>
  <si>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</si>
  <si>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</si>
  <si>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</si>
  <si>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</si>
  <si>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</si>
  <si>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</si>
  <si>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</si>
  <si>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</si>
  <si>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</si>
  <si>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</si>
  <si>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</si>
  <si>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</si>
  <si>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</si>
  <si>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</si>
  <si>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</si>
  <si>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</si>
  <si>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</si>
  <si>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</si>
  <si>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</si>
  <si>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</si>
  <si>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</si>
  <si>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</si>
  <si>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</si>
  <si>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</si>
  <si>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</si>
  <si>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</si>
  <si>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</si>
  <si>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</si>
  <si>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</si>
  <si>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</si>
  <si>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</si>
  <si>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</si>
  <si>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</si>
  <si>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</si>
  <si>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</si>
  <si>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</si>
  <si>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</si>
  <si>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</si>
  <si>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</si>
  <si>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</si>
  <si>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</si>
  <si>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</si>
  <si>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</si>
  <si>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</si>
  <si>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</si>
  <si>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</si>
  <si>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</si>
  <si>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</si>
  <si>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</si>
  <si>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</si>
  <si>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</si>
  <si>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</si>
  <si>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</si>
  <si>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</si>
  <si>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</si>
  <si>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</si>
  <si>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</si>
  <si>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</si>
  <si>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</si>
  <si>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</si>
  <si>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</si>
  <si>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</si>
  <si>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</si>
  <si>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</si>
  <si>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</si>
  <si>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</si>
  <si>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</si>
  <si>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</si>
  <si>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</si>
  <si>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</si>
  <si>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</si>
  <si>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</si>
  <si>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</si>
  <si>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</si>
  <si>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</si>
  <si>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</si>
  <si>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</si>
  <si>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</si>
  <si>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</si>
  <si>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</si>
  <si>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</si>
  <si>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</si>
  <si>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</si>
  <si>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</si>
  <si>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</si>
  <si>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</si>
  <si>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</si>
  <si>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</si>
  <si>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</si>
  <si>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</si>
  <si>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</si>
  <si>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</si>
  <si>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</si>
  <si>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</si>
  <si>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</si>
  <si>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</si>
  <si>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</si>
  <si>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</si>
  <si>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</si>
  <si>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</si>
  <si>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</si>
  <si>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</si>
  <si>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</si>
  <si>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</si>
  <si>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</si>
  <si>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</si>
  <si>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</si>
  <si>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</si>
  <si>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</si>
  <si>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</si>
  <si>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</si>
  <si>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</si>
  <si>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</si>
  <si>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</si>
  <si>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</si>
  <si>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</si>
  <si>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</si>
  <si>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</si>
  <si>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</si>
  <si>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</si>
  <si>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</si>
  <si>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</si>
  <si>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</si>
  <si>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</si>
  <si>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</si>
  <si>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</si>
  <si>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</si>
  <si>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</si>
  <si>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</si>
  <si>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</si>
  <si>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</si>
  <si>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</si>
  <si>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</si>
  <si>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</si>
  <si>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</si>
  <si>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</si>
  <si>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</si>
  <si>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</si>
  <si>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</si>
  <si>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</si>
  <si>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</si>
  <si>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</si>
  <si>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</si>
  <si>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</si>
  <si>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</si>
  <si>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</si>
  <si>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</si>
  <si>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</si>
  <si>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</si>
  <si>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</si>
  <si>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</si>
  <si>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</si>
  <si>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</si>
  <si>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</si>
  <si>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</si>
  <si>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</si>
  <si>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</si>
  <si>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</si>
  <si>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</si>
  <si>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</si>
  <si>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</si>
  <si>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</si>
  <si>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</si>
  <si>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</si>
  <si>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</si>
  <si>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</si>
  <si>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</si>
  <si>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</si>
  <si>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</si>
  <si>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</si>
  <si>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</si>
  <si>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</si>
  <si>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</si>
  <si>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</si>
  <si>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</si>
  <si>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</si>
  <si>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</si>
  <si>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</si>
  <si>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</si>
  <si>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</si>
  <si>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</si>
  <si>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</si>
  <si>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</si>
  <si>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</si>
  <si>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</si>
  <si>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</si>
  <si>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</si>
  <si>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</si>
  <si>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</si>
  <si>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</si>
  <si>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</si>
  <si>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</si>
  <si>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</si>
  <si>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</si>
  <si>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</si>
  <si>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</si>
  <si>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</si>
  <si>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</si>
  <si>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</si>
  <si>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</si>
  <si>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</si>
  <si>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</si>
  <si>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</si>
  <si>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</si>
  <si>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</si>
  <si>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</si>
  <si>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</si>
  <si>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</si>
  <si>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</si>
  <si>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</si>
  <si>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</si>
  <si>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</si>
  <si>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</si>
  <si>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</si>
  <si>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</si>
  <si>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</si>
  <si>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</si>
  <si>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</si>
  <si>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</si>
  <si>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</si>
  <si>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</si>
  <si>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</si>
  <si>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</si>
  <si>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</si>
  <si>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</si>
  <si>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</si>
  <si>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</si>
  <si>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</si>
  <si>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</si>
  <si>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</si>
  <si>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</si>
  <si>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</si>
  <si>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</si>
  <si>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</si>
  <si>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</si>
  <si>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</si>
  <si>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</si>
  <si>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</si>
  <si>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</si>
  <si>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</si>
  <si>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</si>
  <si>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</si>
  <si>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</si>
  <si>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</si>
  <si>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</si>
  <si>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</si>
  <si>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</si>
  <si>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</si>
  <si>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</si>
  <si>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</si>
  <si>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</si>
  <si>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</si>
  <si>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</si>
  <si>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</si>
  <si>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</si>
  <si>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</si>
  <si>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</si>
  <si>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</si>
  <si>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</si>
  <si>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</si>
  <si>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</si>
  <si>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</si>
  <si>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</si>
  <si>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</si>
  <si>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</si>
  <si>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</si>
  <si>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</si>
  <si>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</si>
  <si>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</si>
  <si>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</si>
  <si>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</si>
  <si>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</si>
  <si>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</si>
  <si>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</si>
  <si>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</si>
  <si>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</si>
  <si>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</si>
  <si>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</si>
  <si>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</si>
  <si>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</si>
  <si>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</si>
  <si>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</si>
  <si>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</si>
  <si>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</si>
  <si>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</si>
  <si>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</si>
  <si>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</si>
  <si>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</si>
  <si>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</si>
  <si>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</si>
  <si>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</si>
  <si>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</si>
  <si>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</si>
  <si>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</si>
  <si>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</si>
  <si>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</si>
  <si>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</si>
  <si>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</si>
  <si>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</si>
  <si>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</si>
  <si>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</si>
  <si>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</si>
  <si>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</si>
  <si>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</si>
  <si>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</si>
  <si>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</si>
  <si>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</si>
  <si>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</si>
  <si>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</si>
  <si>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</si>
  <si>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</si>
  <si>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</si>
  <si>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</si>
  <si>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</si>
  <si>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</si>
  <si>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</si>
  <si>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</si>
  <si>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</si>
  <si>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</si>
  <si>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</si>
  <si>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</si>
  <si>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</si>
  <si>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</si>
  <si>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</si>
  <si>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</si>
  <si>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</si>
  <si>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</si>
  <si>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</si>
  <si>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</si>
  <si>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</si>
  <si>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</si>
  <si>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</si>
  <si>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</si>
  <si>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</si>
  <si>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</si>
  <si>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</si>
  <si>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</si>
  <si>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</si>
  <si>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</si>
  <si>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</si>
  <si>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</si>
  <si>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</si>
  <si>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</si>
  <si>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</si>
  <si>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</si>
  <si>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</si>
  <si>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</si>
  <si>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</si>
  <si>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</si>
  <si>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</si>
  <si>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</si>
  <si>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</si>
  <si>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</si>
  <si>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</si>
  <si>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</si>
  <si>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</si>
  <si>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</si>
  <si>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</si>
  <si>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</si>
  <si>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</si>
  <si>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</si>
  <si>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</si>
  <si>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</si>
  <si>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</si>
  <si>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</si>
  <si>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</si>
  <si>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</si>
  <si>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</si>
  <si>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</si>
  <si>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</si>
  <si>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</si>
  <si>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</si>
  <si>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</si>
  <si>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</si>
  <si>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</si>
  <si>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</si>
  <si>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</si>
  <si>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</si>
  <si>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</si>
  <si>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</si>
  <si>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</si>
  <si>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</si>
  <si>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</si>
  <si>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</si>
  <si>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</si>
  <si>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</si>
  <si>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</si>
  <si>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</si>
  <si>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</si>
  <si>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</si>
  <si>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</si>
  <si>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</si>
  <si>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</si>
  <si>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</si>
  <si>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</si>
  <si>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</si>
  <si>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</si>
  <si>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</si>
  <si>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</si>
  <si>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</si>
  <si>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</si>
  <si>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</si>
  <si>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</si>
  <si>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</si>
  <si>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</si>
  <si>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</si>
  <si>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</si>
  <si>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</si>
  <si>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</si>
  <si>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</si>
  <si>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</si>
  <si>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</si>
  <si>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</si>
  <si>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</si>
  <si>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</si>
  <si>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</si>
  <si>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</si>
  <si>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</si>
  <si>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</si>
  <si>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</si>
  <si>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</si>
  <si>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</si>
  <si>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</si>
  <si>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</si>
  <si>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</si>
  <si>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</si>
  <si>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</si>
  <si>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</si>
  <si>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</si>
  <si>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</si>
  <si>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</si>
  <si>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</si>
  <si>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</si>
  <si>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</si>
  <si>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</si>
  <si>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</si>
  <si>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</si>
  <si>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</si>
  <si>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</si>
  <si>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</si>
  <si>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</si>
  <si>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</si>
  <si>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</si>
  <si>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</si>
  <si>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</si>
  <si>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</si>
  <si>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</si>
  <si>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</si>
  <si>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</si>
  <si>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</si>
  <si>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</si>
  <si>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</si>
  <si>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</si>
  <si>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</si>
  <si>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</si>
  <si>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</si>
  <si>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</si>
  <si>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</si>
  <si>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</si>
  <si>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</si>
  <si>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</si>
  <si>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</si>
  <si>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</si>
  <si>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</si>
  <si>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</si>
  <si>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</si>
  <si>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</si>
  <si>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</si>
  <si>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</si>
  <si>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</si>
  <si>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</si>
  <si>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</si>
  <si>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</si>
  <si>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</si>
  <si>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</si>
  <si>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</si>
  <si>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</si>
  <si>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</si>
  <si>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</si>
  <si>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</si>
  <si>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</si>
  <si>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</si>
  <si>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</si>
  <si>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</si>
  <si>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</si>
  <si>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</si>
  <si>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</si>
  <si>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</si>
  <si>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</si>
  <si>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</si>
  <si>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</si>
  <si>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</si>
  <si>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</si>
  <si>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</si>
  <si>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</si>
  <si>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</si>
  <si>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</si>
  <si>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</si>
  <si>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</si>
  <si>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</si>
  <si>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</si>
  <si>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</si>
  <si>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</si>
  <si>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</si>
  <si>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</si>
  <si>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</si>
  <si>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</si>
  <si>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</si>
  <si>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</si>
  <si>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</si>
  <si>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</si>
  <si>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</si>
  <si>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</si>
  <si>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</si>
  <si>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</si>
  <si>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</si>
  <si>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</si>
  <si>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</si>
  <si>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</si>
  <si>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</si>
  <si>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</si>
  <si>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</si>
  <si>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</si>
  <si>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</si>
  <si>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</si>
  <si>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</si>
  <si>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</si>
  <si>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</si>
  <si>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</si>
  <si>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</si>
  <si>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</si>
  <si>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</si>
  <si>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</si>
  <si>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</si>
  <si>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</si>
  <si>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</si>
  <si>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</si>
  <si>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</si>
  <si>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</si>
  <si>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</si>
  <si>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</si>
  <si>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</si>
  <si>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</si>
  <si>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</si>
  <si>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</si>
  <si>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</si>
  <si>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</si>
  <si>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</si>
  <si>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</si>
  <si>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</si>
  <si>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</si>
  <si>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</si>
  <si>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</si>
  <si>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</si>
  <si>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</si>
  <si>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</si>
  <si>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</si>
  <si>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</si>
  <si>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</si>
  <si>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</si>
  <si>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</si>
  <si>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</si>
  <si>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</si>
  <si>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</si>
  <si>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</si>
  <si>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</si>
  <si>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</si>
  <si>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</si>
  <si>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</si>
  <si>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</si>
  <si>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</si>
  <si>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</si>
  <si>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</si>
  <si>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</si>
  <si>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</si>
  <si>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</si>
  <si>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</si>
  <si>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</si>
  <si>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</si>
  <si>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</si>
  <si>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</si>
  <si>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</si>
  <si>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</si>
  <si>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</si>
  <si>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</si>
  <si>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</si>
  <si>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</si>
  <si>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</si>
  <si>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</si>
  <si>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</si>
  <si>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</si>
  <si>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</si>
  <si>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</si>
  <si>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</si>
  <si>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</si>
  <si>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</si>
  <si>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</si>
  <si>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</si>
  <si>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</si>
  <si>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</si>
  <si>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</si>
  <si>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</si>
  <si>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</si>
  <si>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</si>
  <si>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</si>
  <si>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</si>
  <si>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</si>
  <si>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</si>
  <si>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</si>
  <si>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</si>
  <si>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</si>
  <si>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</si>
  <si>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</si>
  <si>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</si>
  <si>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</si>
  <si>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</si>
  <si>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</si>
  <si>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</si>
  <si>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</si>
  <si>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</si>
  <si>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</si>
  <si>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</si>
  <si>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</si>
  <si>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</si>
  <si>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</si>
  <si>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</si>
  <si>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</si>
  <si>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</si>
  <si>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</si>
  <si>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</si>
  <si>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</si>
  <si>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</si>
  <si>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</si>
  <si>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</si>
  <si>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</si>
  <si>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</si>
  <si>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</si>
  <si>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</si>
  <si>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</si>
  <si>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</si>
  <si>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</si>
  <si>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</si>
  <si>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</si>
  <si>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</si>
  <si>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</si>
  <si>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</si>
  <si>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</si>
  <si>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</si>
  <si>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</si>
  <si>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</si>
  <si>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</si>
  <si>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</si>
  <si>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</si>
  <si>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</si>
  <si>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</si>
  <si>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</si>
  <si>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</si>
  <si>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</si>
  <si>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</si>
  <si>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</si>
  <si>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</si>
  <si>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</si>
  <si>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</si>
  <si>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</si>
  <si>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</si>
  <si>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</si>
  <si>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</si>
  <si>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</si>
  <si>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</si>
  <si>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</si>
  <si>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</si>
  <si>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</si>
  <si>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</si>
  <si>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</si>
  <si>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</si>
  <si>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</si>
  <si>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</si>
  <si>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</si>
  <si>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</si>
  <si>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</si>
  <si>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</si>
  <si>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</si>
  <si>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</si>
  <si>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</si>
  <si>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</si>
  <si>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</si>
  <si>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</si>
  <si>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</si>
  <si>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</si>
  <si>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</si>
  <si>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</si>
  <si>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</si>
  <si>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</si>
  <si>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</si>
  <si>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</si>
  <si>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</si>
  <si>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</si>
  <si>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</si>
  <si>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</si>
  <si>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</si>
  <si>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</si>
  <si>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</si>
  <si>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</si>
  <si>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</si>
  <si>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</si>
  <si>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</si>
  <si>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</si>
  <si>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</si>
  <si>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</si>
  <si>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</si>
  <si>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</si>
  <si>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</si>
  <si>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</si>
  <si>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</si>
  <si>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</si>
  <si>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</si>
  <si>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</si>
  <si>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</si>
  <si>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</si>
  <si>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</si>
  <si>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</si>
  <si>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</si>
  <si>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</si>
  <si>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</si>
  <si>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</si>
  <si>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</si>
  <si>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</si>
  <si>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</si>
  <si>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</si>
  <si>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</si>
  <si>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</si>
  <si>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</si>
  <si>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</si>
  <si>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</si>
  <si>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</si>
  <si>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</si>
  <si>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</si>
  <si>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</si>
  <si>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</si>
  <si>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</si>
  <si>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</si>
  <si>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</si>
  <si>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</si>
  <si>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</si>
  <si>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</si>
  <si>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</si>
  <si>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</si>
  <si>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</si>
  <si>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</si>
  <si>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</si>
  <si>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</si>
  <si>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</si>
  <si>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</si>
  <si>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</si>
  <si>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</si>
  <si>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</si>
  <si>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</si>
  <si>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</si>
  <si>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</si>
  <si>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</si>
  <si>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</si>
  <si>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</si>
  <si>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</si>
  <si>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</si>
  <si>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</si>
  <si>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</si>
  <si>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</si>
  <si>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</si>
  <si>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</si>
  <si>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</si>
  <si>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</si>
  <si>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</si>
  <si>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</si>
  <si>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</si>
  <si>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</si>
  <si>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</si>
  <si>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</si>
  <si>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</si>
  <si>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</si>
  <si>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</si>
  <si>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</si>
  <si>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</si>
  <si>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</si>
  <si>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</si>
  <si>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</si>
  <si>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</si>
  <si>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</si>
  <si>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</si>
  <si>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</si>
  <si>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</si>
  <si>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</si>
  <si>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</si>
  <si>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</si>
  <si>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</si>
  <si>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</si>
  <si>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</si>
  <si>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</si>
  <si>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</si>
  <si>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</si>
  <si>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</si>
  <si>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</si>
  <si>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</si>
  <si>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</si>
  <si>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</si>
  <si>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</si>
  <si>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</si>
  <si>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</si>
  <si>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</si>
  <si>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</si>
  <si>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</si>
  <si>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</si>
  <si>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</si>
  <si>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</si>
  <si>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</si>
  <si>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</si>
  <si>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</si>
  <si>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</si>
  <si>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</si>
  <si>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</si>
  <si>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</si>
  <si>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</si>
  <si>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</si>
  <si>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</si>
  <si>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</si>
  <si>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</si>
  <si>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</si>
  <si>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</si>
  <si>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</si>
  <si>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</si>
  <si>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</si>
  <si>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</si>
  <si>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</si>
  <si>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</si>
  <si>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</si>
  <si>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</si>
  <si>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</si>
  <si>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</si>
  <si>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</si>
  <si>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</si>
  <si>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</si>
  <si>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</si>
  <si>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</si>
  <si>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</si>
  <si>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</si>
  <si>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</si>
  <si>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</si>
  <si>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</si>
  <si>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</si>
  <si>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</si>
  <si>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</si>
  <si>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</si>
  <si>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</si>
  <si>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</si>
  <si>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</si>
  <si>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</si>
  <si>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</si>
  <si>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</si>
  <si>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</si>
  <si>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</si>
  <si>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</si>
  <si>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</si>
  <si>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</si>
  <si>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</si>
  <si>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</si>
  <si>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</si>
  <si>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</si>
  <si>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</si>
  <si>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</si>
  <si>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</si>
  <si>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</si>
  <si>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</si>
  <si>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</si>
  <si>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</si>
  <si>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</si>
  <si>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</si>
  <si>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</si>
  <si>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</si>
  <si>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</si>
  <si>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</si>
  <si>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</si>
  <si>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</si>
  <si>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</si>
  <si>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</si>
  <si>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</si>
  <si>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</si>
  <si>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</si>
  <si>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</si>
  <si>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</si>
  <si>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</si>
  <si>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</si>
  <si>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</si>
  <si>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</si>
  <si>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</si>
  <si>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</si>
  <si>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</si>
  <si>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</si>
  <si>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</si>
  <si>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</si>
  <si>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</si>
  <si>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</si>
  <si>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</si>
  <si>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</si>
  <si>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</si>
  <si>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</si>
  <si>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</si>
  <si>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</si>
  <si>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</si>
  <si>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</si>
  <si>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</si>
  <si>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</si>
  <si>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</si>
  <si>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</si>
  <si>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</si>
  <si>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</si>
  <si>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</si>
  <si>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</si>
  <si>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</si>
  <si>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</si>
  <si>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</si>
  <si>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</si>
  <si>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</si>
  <si>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</si>
  <si>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</si>
  <si>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</si>
  <si>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</si>
  <si>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</si>
  <si>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</si>
  <si>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</si>
  <si>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</si>
  <si>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</si>
  <si>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</si>
  <si>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</si>
  <si>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</si>
  <si>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</si>
  <si>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</si>
  <si>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</si>
  <si>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</si>
  <si>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</si>
  <si>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</si>
  <si>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</si>
  <si>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</si>
  <si>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</si>
  <si>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</si>
  <si>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</si>
  <si>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</si>
  <si>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</si>
  <si>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</si>
  <si>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</si>
  <si>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</si>
  <si>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</si>
  <si>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</si>
  <si>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</si>
  <si>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</si>
  <si>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</si>
  <si>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</si>
  <si>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</si>
  <si>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</si>
  <si>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</si>
  <si>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</si>
  <si>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</si>
  <si>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</si>
  <si>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</si>
  <si>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</si>
  <si>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</si>
  <si>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</si>
  <si>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</si>
  <si>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</si>
  <si>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</si>
  <si>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</si>
  <si>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</si>
  <si>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</si>
  <si>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</si>
  <si>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</si>
  <si>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</si>
  <si>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</si>
  <si>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</si>
  <si>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</si>
  <si>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</si>
  <si>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</si>
  <si>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</si>
  <si>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</si>
  <si>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</si>
  <si>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</si>
  <si>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</si>
  <si>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</si>
  <si>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</si>
  <si>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</si>
  <si>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</si>
  <si>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</si>
  <si>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</si>
  <si>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</si>
  <si>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</si>
  <si>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</si>
  <si>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</si>
  <si>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</si>
  <si>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</si>
  <si>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</si>
  <si>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</si>
  <si>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</si>
  <si>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</si>
  <si>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</si>
  <si>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</si>
  <si>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</si>
  <si>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</si>
  <si>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</si>
  <si>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</si>
  <si>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</si>
  <si>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</si>
  <si>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</si>
  <si>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</si>
  <si>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</si>
  <si>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</si>
  <si>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</si>
  <si>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</si>
  <si>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</si>
  <si>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</si>
  <si>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</si>
  <si>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</si>
  <si>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</si>
  <si>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</si>
  <si>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</si>
  <si>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</si>
  <si>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</si>
  <si>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</si>
  <si>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</si>
  <si>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</si>
  <si>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</si>
  <si>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</si>
  <si>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</si>
  <si>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</si>
  <si>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</si>
  <si>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</si>
  <si>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</si>
  <si>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</si>
  <si>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</si>
  <si>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</si>
  <si>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</si>
  <si>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</si>
  <si>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</si>
  <si>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</si>
  <si>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</si>
  <si>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</si>
  <si>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</si>
  <si>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</si>
  <si>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</si>
  <si>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</si>
  <si>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</si>
  <si>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</si>
  <si>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</si>
  <si>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</si>
  <si>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</si>
  <si>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</si>
  <si>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</si>
  <si>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</si>
  <si>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</si>
  <si>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</si>
  <si>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</si>
  <si>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</si>
  <si>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</si>
  <si>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</si>
  <si>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</si>
  <si>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</si>
  <si>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</si>
  <si>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</si>
  <si>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</si>
  <si>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</si>
  <si>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</si>
  <si>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</si>
  <si>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</si>
  <si>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</si>
  <si>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</si>
  <si>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</si>
  <si>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</si>
  <si>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</si>
  <si>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</si>
  <si>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</si>
  <si>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</si>
  <si>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</si>
  <si>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</si>
  <si>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</si>
  <si>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</si>
  <si>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</si>
  <si>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</si>
  <si>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</si>
  <si>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</si>
  <si>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</si>
  <si>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</si>
  <si>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</si>
  <si>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</si>
  <si>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</si>
  <si>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</si>
  <si>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</si>
  <si>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</si>
  <si>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</si>
  <si>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</si>
  <si>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</si>
  <si>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</si>
  <si>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</si>
  <si>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</si>
  <si>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</si>
  <si>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</si>
  <si>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</si>
  <si>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</si>
  <si>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</si>
  <si>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</si>
  <si>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</si>
  <si>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</si>
  <si>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</si>
  <si>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</si>
  <si>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</si>
  <si>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</si>
  <si>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</si>
  <si>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</si>
  <si>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</si>
  <si>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</si>
  <si>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</si>
  <si>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</si>
  <si>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</si>
  <si>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</si>
  <si>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</si>
  <si>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</si>
  <si>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</si>
  <si>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</si>
  <si>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</si>
  <si>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</si>
  <si>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</si>
  <si>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</si>
  <si>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</si>
  <si>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</si>
  <si>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</si>
  <si>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</si>
  <si>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</si>
  <si>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</si>
  <si>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</si>
  <si>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</si>
  <si>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</si>
  <si>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</si>
  <si>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</si>
  <si>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</si>
  <si>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</si>
  <si>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</si>
  <si>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</si>
  <si>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</si>
  <si>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</si>
  <si>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</si>
  <si>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</si>
  <si>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</si>
  <si>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</si>
  <si>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</si>
  <si>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</si>
  <si>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</si>
  <si>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</si>
  <si>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</si>
  <si>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</si>
  <si>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</si>
  <si>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</si>
  <si>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</si>
  <si>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</si>
  <si>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</si>
  <si>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</si>
  <si>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</si>
  <si>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</si>
  <si>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</si>
  <si>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</si>
  <si>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</si>
  <si>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</si>
  <si>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</si>
  <si>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</si>
  <si>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</si>
  <si>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</si>
  <si>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</si>
  <si>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</si>
  <si>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</si>
  <si>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</si>
  <si>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</si>
  <si>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</si>
  <si>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</si>
  <si>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</si>
  <si>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</si>
  <si>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</si>
  <si>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</si>
  <si>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</si>
  <si>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</si>
  <si>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</si>
  <si>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</si>
  <si>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</si>
  <si>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</si>
  <si>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</si>
  <si>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</si>
  <si>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</si>
  <si>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</si>
  <si>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</si>
  <si>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</si>
  <si>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</si>
  <si>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</si>
  <si>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</si>
  <si>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</si>
  <si>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</si>
  <si>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</si>
  <si>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</si>
  <si>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</si>
  <si>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</si>
  <si>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</si>
  <si>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</si>
  <si>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</si>
  <si>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</si>
  <si>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</si>
  <si>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</si>
  <si>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</si>
  <si>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</si>
  <si>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</si>
  <si>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</si>
  <si>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</si>
  <si>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</si>
  <si>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</si>
  <si>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</si>
  <si>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</si>
  <si>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</si>
  <si>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</si>
  <si>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</si>
  <si>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</si>
  <si>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</si>
  <si>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</si>
  <si>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</si>
  <si>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</si>
  <si>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</si>
  <si>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</si>
  <si>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</si>
  <si>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</si>
  <si>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</si>
  <si>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</si>
  <si>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</si>
  <si>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</si>
  <si>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</si>
  <si>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</si>
  <si>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</si>
  <si>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</si>
  <si>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</si>
  <si>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</si>
  <si>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</si>
  <si>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</si>
  <si>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</si>
  <si>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</si>
  <si>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</si>
  <si>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</si>
  <si>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</si>
  <si>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</si>
  <si>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</si>
  <si>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</si>
  <si>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</si>
  <si>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</si>
  <si>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</si>
  <si>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</si>
  <si>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</si>
  <si>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</si>
  <si>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</si>
  <si>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</si>
  <si>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</si>
  <si>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</si>
  <si>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</si>
  <si>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</si>
  <si>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</si>
  <si>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</si>
  <si>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</si>
  <si>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</si>
  <si>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</si>
  <si>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</si>
  <si>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</si>
  <si>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</si>
  <si>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</si>
  <si>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</si>
  <si>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</si>
  <si>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</si>
  <si>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</si>
  <si>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</si>
  <si>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</si>
  <si>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</si>
  <si>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</si>
  <si>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</si>
  <si>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</si>
  <si>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</si>
  <si>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</si>
  <si>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</si>
  <si>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</si>
  <si>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</si>
  <si>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</si>
  <si>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</si>
  <si>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</si>
  <si>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</si>
  <si>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</si>
  <si>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</si>
  <si>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</si>
  <si>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</si>
  <si>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</si>
  <si>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</si>
  <si>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</si>
  <si>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</si>
  <si>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</si>
  <si>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</si>
  <si>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</si>
  <si>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</si>
  <si>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</si>
  <si>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</si>
  <si>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</si>
  <si>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</si>
  <si>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</si>
  <si>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</si>
  <si>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</si>
  <si>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</si>
  <si>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</si>
  <si>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</si>
  <si>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</si>
  <si>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</si>
  <si>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</si>
  <si>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</si>
  <si>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</si>
  <si>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</si>
  <si>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</si>
  <si>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</si>
  <si>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</si>
  <si>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</si>
  <si>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</si>
  <si>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</si>
  <si>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</si>
  <si>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</si>
  <si>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</si>
  <si>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</si>
  <si>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</si>
  <si>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</si>
  <si>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</si>
  <si>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</si>
  <si>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</si>
  <si>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</si>
  <si>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</si>
  <si>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</si>
  <si>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</si>
  <si>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</si>
  <si>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</si>
  <si>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</si>
  <si>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</si>
  <si>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</si>
  <si>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</si>
  <si>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</si>
  <si>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</si>
  <si>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</si>
  <si>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</si>
  <si>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</si>
  <si>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</si>
  <si>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</si>
  <si>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</si>
  <si>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</si>
  <si>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</si>
  <si>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</si>
  <si>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</si>
  <si>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</si>
  <si>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</si>
  <si>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</si>
  <si>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</si>
  <si>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</si>
  <si>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</si>
  <si>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</si>
  <si>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</si>
  <si>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</si>
  <si>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</si>
  <si>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</si>
  <si>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</si>
  <si>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</si>
  <si>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</si>
  <si>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</si>
  <si>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</si>
  <si>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</si>
  <si>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</si>
  <si>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</si>
  <si>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</si>
  <si>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</si>
  <si>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</si>
  <si>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</si>
  <si>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</si>
  <si>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</si>
  <si>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</si>
  <si>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</si>
  <si>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</si>
  <si>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</si>
  <si>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</si>
  <si>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</si>
  <si>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</si>
  <si>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</si>
  <si>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</si>
  <si>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</si>
  <si>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</si>
  <si>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</si>
  <si>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</si>
  <si>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</si>
  <si>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</si>
  <si>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</si>
  <si>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</si>
  <si>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</si>
  <si>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</si>
  <si>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</si>
  <si>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</si>
  <si>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</si>
  <si>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</si>
  <si>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</si>
  <si>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</si>
  <si>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</si>
  <si>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</si>
  <si>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</si>
  <si>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</si>
  <si>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</si>
  <si>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</si>
  <si>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</si>
  <si>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</si>
  <si>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</si>
  <si>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</si>
  <si>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</si>
  <si>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</si>
  <si>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</si>
  <si>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</si>
  <si>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</si>
  <si>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</si>
  <si>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</si>
  <si>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</si>
  <si>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</si>
  <si>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</si>
  <si>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</si>
  <si>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</si>
  <si>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</si>
  <si>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</si>
  <si>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</si>
  <si>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</si>
  <si>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</si>
  <si>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</si>
  <si>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</si>
  <si>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</si>
  <si>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</si>
  <si>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</si>
  <si>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</si>
  <si>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</si>
  <si>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</si>
  <si>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</si>
  <si>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</si>
  <si>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</si>
  <si>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</si>
  <si>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</si>
  <si>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</si>
  <si>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</si>
  <si>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</si>
  <si>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</si>
  <si>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</si>
  <si>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</si>
  <si>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</si>
  <si>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</si>
  <si>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</si>
  <si>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</si>
  <si>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</si>
  <si>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</si>
  <si>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</si>
  <si>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</si>
  <si>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</si>
  <si>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</si>
  <si>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</si>
  <si>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</si>
  <si>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</si>
  <si>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</si>
  <si>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</si>
  <si>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</si>
  <si>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</si>
  <si>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</si>
  <si>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</si>
  <si>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</si>
  <si>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</si>
  <si>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</si>
  <si>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</si>
  <si>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</si>
  <si>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</si>
  <si>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</si>
  <si>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</si>
  <si>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</si>
  <si>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</si>
  <si>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</si>
  <si>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</si>
  <si>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</si>
  <si>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</si>
  <si>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</si>
  <si>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</si>
  <si>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</si>
  <si>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</si>
  <si>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</si>
  <si>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</si>
  <si>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</si>
  <si>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</si>
  <si>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</si>
  <si>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</si>
  <si>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</si>
  <si>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</si>
  <si>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</si>
  <si>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</si>
  <si>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</si>
  <si>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</si>
  <si>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</si>
  <si>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</si>
  <si>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</si>
  <si>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</si>
  <si>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</si>
  <si>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</si>
  <si>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</si>
  <si>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</si>
  <si>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</si>
  <si>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</si>
  <si>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</si>
  <si>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</si>
  <si>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</si>
  <si>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</si>
  <si>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</si>
  <si>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</si>
  <si>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</si>
  <si>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</si>
  <si>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</si>
  <si>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</si>
  <si>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</si>
  <si>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</si>
  <si>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</si>
  <si>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</si>
  <si>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</si>
  <si>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</si>
  <si>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</si>
  <si>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</si>
  <si>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</si>
  <si>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</si>
  <si>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</si>
  <si>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</si>
  <si>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</si>
  <si>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</si>
  <si>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</si>
  <si>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</si>
  <si>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</si>
  <si>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</si>
  <si>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</si>
  <si>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</si>
  <si>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</si>
  <si>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</si>
  <si>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</si>
  <si>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</si>
  <si>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</si>
  <si>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</si>
  <si>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</si>
  <si>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</si>
  <si>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</si>
  <si>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</si>
  <si>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</si>
  <si>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</si>
  <si>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</si>
  <si>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</si>
  <si>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</si>
  <si>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</si>
  <si>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</si>
  <si>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</si>
  <si>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</si>
  <si>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</si>
  <si>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</si>
  <si>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</si>
  <si>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</si>
  <si>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</si>
  <si>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</si>
  <si>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</si>
  <si>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</si>
  <si>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</si>
  <si>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</si>
  <si>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</si>
  <si>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</si>
  <si>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</si>
  <si>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</si>
  <si>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</si>
  <si>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</si>
  <si>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</si>
  <si>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</si>
  <si>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</si>
  <si>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</si>
  <si>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</si>
  <si>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</si>
  <si>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</si>
  <si>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</si>
  <si>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</si>
  <si>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</si>
  <si>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</si>
  <si>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</si>
  <si>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</si>
  <si>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</si>
  <si>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</si>
  <si>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</si>
  <si>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</si>
  <si>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</si>
  <si>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</si>
  <si>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</si>
  <si>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</si>
  <si>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</si>
  <si>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</si>
  <si>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</si>
  <si>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</si>
  <si>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</si>
  <si>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</si>
  <si>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</si>
  <si>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</si>
  <si>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</si>
  <si>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</si>
  <si>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</si>
  <si>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</si>
  <si>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</si>
  <si>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</si>
  <si>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</si>
  <si>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</si>
  <si>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</si>
  <si>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</si>
  <si>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</si>
  <si>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</si>
  <si>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</si>
  <si>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</si>
  <si>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</si>
  <si>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</si>
  <si>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</si>
  <si>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</si>
  <si>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</si>
  <si>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</si>
  <si>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</si>
  <si>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</si>
  <si>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</si>
  <si>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</si>
  <si>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</si>
  <si>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</si>
  <si>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</si>
  <si>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</si>
  <si>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</si>
  <si>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</si>
  <si>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</si>
  <si>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</si>
  <si>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</si>
  <si>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</si>
  <si>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</si>
  <si>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</si>
  <si>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</si>
  <si>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</si>
  <si>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</si>
  <si>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</si>
  <si>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</si>
  <si>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</si>
  <si>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</si>
  <si>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</si>
  <si>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</si>
  <si>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</si>
  <si>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</si>
  <si>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</si>
  <si>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</si>
  <si>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</si>
  <si>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</si>
  <si>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</si>
  <si>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</si>
  <si>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</si>
  <si>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</si>
  <si>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</si>
  <si>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</si>
  <si>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</si>
  <si>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</si>
  <si>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</si>
  <si>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</si>
  <si>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</si>
  <si>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</si>
  <si>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</si>
  <si>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</si>
  <si>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</si>
  <si>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</si>
  <si>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</si>
  <si>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</si>
  <si>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</si>
  <si>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</si>
  <si>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</si>
  <si>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</si>
  <si>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</si>
  <si>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</si>
  <si>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</si>
  <si>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</si>
  <si>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</si>
  <si>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</si>
  <si>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</si>
  <si>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</si>
  <si>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</si>
  <si>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</si>
  <si>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</si>
  <si>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</si>
  <si>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</si>
  <si>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</si>
  <si>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</si>
  <si>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</si>
  <si>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</si>
  <si>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</si>
  <si>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</si>
  <si>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</si>
  <si>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</si>
  <si>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</si>
  <si>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</si>
  <si>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</si>
  <si>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</si>
  <si>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</si>
  <si>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</si>
  <si>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</si>
  <si>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</si>
  <si>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</si>
  <si>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</si>
  <si>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</si>
  <si>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</si>
  <si>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</si>
  <si>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</si>
  <si>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</si>
  <si>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</si>
  <si>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</si>
  <si>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</si>
  <si>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</si>
  <si>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</si>
  <si>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</si>
  <si>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</si>
  <si>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</si>
  <si>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</si>
  <si>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</si>
  <si>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</si>
  <si>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</si>
  <si>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</si>
  <si>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</si>
  <si>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</si>
  <si>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</si>
  <si>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</si>
  <si>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</si>
  <si>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</si>
  <si>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</si>
  <si>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</si>
  <si>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</si>
  <si>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</si>
  <si>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</si>
  <si>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</si>
  <si>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</si>
  <si>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</si>
  <si>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</si>
  <si>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</si>
  <si>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</si>
  <si>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</si>
  <si>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</si>
  <si>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</si>
  <si>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</si>
  <si>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</si>
  <si>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</si>
  <si>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</si>
  <si>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</si>
  <si>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</si>
  <si>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</si>
  <si>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</si>
  <si>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</si>
  <si>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</si>
  <si>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</si>
  <si>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</si>
  <si>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</si>
  <si>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</si>
  <si>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</si>
  <si>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</si>
  <si>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</si>
  <si>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</si>
  <si>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</si>
  <si>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</si>
  <si>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</si>
  <si>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</si>
  <si>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</si>
  <si>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</si>
  <si>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</si>
  <si>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</si>
  <si>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</si>
  <si>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</si>
  <si>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</si>
  <si>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</si>
  <si>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</si>
  <si>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</si>
  <si>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</si>
  <si>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</si>
  <si>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</si>
  <si>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</si>
  <si>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</si>
  <si>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</si>
  <si>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</si>
  <si>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</si>
  <si>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</si>
  <si>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</si>
  <si>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</si>
  <si>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</si>
  <si>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</si>
  <si>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</si>
  <si>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</si>
  <si>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</si>
  <si>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</si>
  <si>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</si>
  <si>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</si>
  <si>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</si>
  <si>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</si>
  <si>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</si>
  <si>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</si>
  <si>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</si>
  <si>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</si>
  <si>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</si>
  <si>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</si>
  <si>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</si>
  <si>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</si>
  <si>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</si>
  <si>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</si>
  <si>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</si>
  <si>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</si>
  <si>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</si>
  <si>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</si>
  <si>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</si>
  <si>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</si>
  <si>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</si>
  <si>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</si>
  <si>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</si>
  <si>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</si>
  <si>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</si>
  <si>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</si>
  <si>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</si>
  <si>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</si>
  <si>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</si>
  <si>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</si>
  <si>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</si>
  <si>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</si>
  <si>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</si>
  <si>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</si>
  <si>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</si>
  <si>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</si>
  <si>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</si>
  <si>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</si>
  <si>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</si>
  <si>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</si>
  <si>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</si>
  <si>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</si>
  <si>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</si>
  <si>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</si>
  <si>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</si>
  <si>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</si>
  <si>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</si>
  <si>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</si>
  <si>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</si>
  <si>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</si>
  <si>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</si>
  <si>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</si>
  <si>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</si>
  <si>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</si>
  <si>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</si>
  <si>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</si>
  <si>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</si>
  <si>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</si>
  <si>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</si>
  <si>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</si>
  <si>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</si>
  <si>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</si>
  <si>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</si>
  <si>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</si>
  <si>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</si>
  <si>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</si>
  <si>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</si>
  <si>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</si>
  <si>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</si>
  <si>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</si>
  <si>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</si>
  <si>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</si>
  <si>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</si>
  <si>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</si>
  <si>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</si>
  <si>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</si>
  <si>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</si>
  <si>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</si>
  <si>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</si>
  <si>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</si>
  <si>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</si>
  <si>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</si>
  <si>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</si>
  <si>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</si>
  <si>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</si>
  <si>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</si>
  <si>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</si>
  <si>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</si>
  <si>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</si>
  <si>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</si>
  <si>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</si>
  <si>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</si>
  <si>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</si>
  <si>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</si>
  <si>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</si>
  <si>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</si>
  <si>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</si>
  <si>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</si>
  <si>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</si>
  <si>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</si>
  <si>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</si>
  <si>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</si>
  <si>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</si>
  <si>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</si>
  <si>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</si>
  <si>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</si>
  <si>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</si>
  <si>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</si>
  <si>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</si>
  <si>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</si>
  <si>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</si>
  <si>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</si>
  <si>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</si>
  <si>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</si>
  <si>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</si>
  <si>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</si>
  <si>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</si>
  <si>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</si>
  <si>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</si>
  <si>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</si>
  <si>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</si>
  <si>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</si>
  <si>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</si>
  <si>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</si>
  <si>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</si>
  <si>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</si>
  <si>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</si>
  <si>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</si>
  <si>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</si>
  <si>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</si>
  <si>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</si>
  <si>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</si>
  <si>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</si>
  <si>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</si>
  <si>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</si>
  <si>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</si>
  <si>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</si>
  <si>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</si>
  <si>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</si>
  <si>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</si>
  <si>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</si>
  <si>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</si>
  <si>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</si>
  <si>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</si>
  <si>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</si>
  <si>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</si>
  <si>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</si>
  <si>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</si>
  <si>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</si>
  <si>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</si>
  <si>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</si>
  <si>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</si>
  <si>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</si>
  <si>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</si>
  <si>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</si>
  <si>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</si>
  <si>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</si>
  <si>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</si>
  <si>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</si>
  <si>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</si>
  <si>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</si>
  <si>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</si>
  <si>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</si>
  <si>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</si>
  <si>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</si>
  <si>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</si>
  <si>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</si>
  <si>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</si>
  <si>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</si>
  <si>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</si>
  <si>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</si>
  <si>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</si>
  <si>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</si>
  <si>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</si>
  <si>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</si>
  <si>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</si>
  <si>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</si>
  <si>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</si>
  <si>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</si>
  <si>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</si>
  <si>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</si>
  <si>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</si>
  <si>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</si>
  <si>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</si>
  <si>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</si>
  <si>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</si>
  <si>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</si>
  <si>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</si>
  <si>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</si>
  <si>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</si>
  <si>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</si>
  <si>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</si>
  <si>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</si>
  <si>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</si>
  <si>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</si>
  <si>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</si>
  <si>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</si>
  <si>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</si>
  <si>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</si>
  <si>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</si>
  <si>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</si>
  <si>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</si>
  <si>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</si>
  <si>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</si>
  <si>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</si>
  <si>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</si>
  <si>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</si>
  <si>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</si>
  <si>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</si>
  <si>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</si>
  <si>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</si>
  <si>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</si>
  <si>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</si>
  <si>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</si>
  <si>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</si>
  <si>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</si>
  <si>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</si>
  <si>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</si>
  <si>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</si>
  <si>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</si>
  <si>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</si>
  <si>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</si>
  <si>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</si>
  <si>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</si>
  <si>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</si>
  <si>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</si>
  <si>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</si>
  <si>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</si>
  <si>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</si>
  <si>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</si>
  <si>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</si>
  <si>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</si>
  <si>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</si>
  <si>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</si>
  <si>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</si>
  <si>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</si>
  <si>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</si>
  <si>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</si>
  <si>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</si>
  <si>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</si>
  <si>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</si>
  <si>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</si>
  <si>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</si>
  <si>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</si>
  <si>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</si>
  <si>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</si>
  <si>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</si>
  <si>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</si>
  <si>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</si>
  <si>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</si>
  <si>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</si>
  <si>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</si>
  <si>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</si>
  <si>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</si>
  <si>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</si>
  <si>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</si>
  <si>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</si>
  <si>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</si>
  <si>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</si>
  <si>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</si>
  <si>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</si>
  <si>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</si>
  <si>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</si>
  <si>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</si>
  <si>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</si>
  <si>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</si>
  <si>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</si>
  <si>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</si>
  <si>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</si>
  <si>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</si>
  <si>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</si>
  <si>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</si>
  <si>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</si>
  <si>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</si>
  <si>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</si>
  <si>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</si>
  <si>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</si>
  <si>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</si>
  <si>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</si>
  <si>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</si>
  <si>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</si>
  <si>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</si>
  <si>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</si>
  <si>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</si>
  <si>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</si>
  <si>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</si>
  <si>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</si>
  <si>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</si>
  <si>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</si>
  <si>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</si>
  <si>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</si>
  <si>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</si>
  <si>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</si>
  <si>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</si>
  <si>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</si>
  <si>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</si>
  <si>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</si>
  <si>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</si>
  <si>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</si>
  <si>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</si>
  <si>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</si>
  <si>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</si>
  <si>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</si>
  <si>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</si>
  <si>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</si>
  <si>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</si>
  <si>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</si>
  <si>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</si>
  <si>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</si>
  <si>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</si>
  <si>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</si>
  <si>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</si>
  <si>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</si>
  <si>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</si>
  <si>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</si>
  <si>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</si>
  <si>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</si>
  <si>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</si>
  <si>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</si>
  <si>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</si>
  <si>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</si>
  <si>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</si>
  <si>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</si>
  <si>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</si>
  <si>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</si>
  <si>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</si>
  <si>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</si>
  <si>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</si>
  <si>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</si>
  <si>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</si>
  <si>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</si>
  <si>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</si>
  <si>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</si>
  <si>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</si>
  <si>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</si>
  <si>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</si>
  <si>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</si>
  <si>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</si>
  <si>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</si>
  <si>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</si>
  <si>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</si>
  <si>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</si>
  <si>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</si>
  <si>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</si>
  <si>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</si>
  <si>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</si>
  <si>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</si>
  <si>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</si>
  <si>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</si>
  <si>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</si>
  <si>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</si>
  <si>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</si>
  <si>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</si>
  <si>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</si>
  <si>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</si>
  <si>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</si>
  <si>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</si>
  <si>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</si>
  <si>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</si>
  <si>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</si>
  <si>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</si>
  <si>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</si>
  <si>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</si>
  <si>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</si>
  <si>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</si>
  <si>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</si>
  <si>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</si>
  <si>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</si>
  <si>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</si>
  <si>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</si>
  <si>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</si>
  <si>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</si>
  <si>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</si>
  <si>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</si>
  <si>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</si>
  <si>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</si>
  <si>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</si>
  <si>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</si>
  <si>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</si>
  <si>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</si>
  <si>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</si>
  <si>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</si>
  <si>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</si>
  <si>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</si>
  <si>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</si>
  <si>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</si>
  <si>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</si>
  <si>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</si>
  <si>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</si>
  <si>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</si>
  <si>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</si>
  <si>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</si>
  <si>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</si>
  <si>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</si>
  <si>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</si>
  <si>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</si>
  <si>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</si>
  <si>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</si>
  <si>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</si>
  <si>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</si>
  <si>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</si>
  <si>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</si>
  <si>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</si>
  <si>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</si>
  <si>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</si>
  <si>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</si>
  <si>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</si>
  <si>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</si>
  <si>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</si>
  <si>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</si>
  <si>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</si>
  <si>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</si>
  <si>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</si>
  <si>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</si>
  <si>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</si>
  <si>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</si>
  <si>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</si>
  <si>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</si>
  <si>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</si>
  <si>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</si>
  <si>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</si>
  <si>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</si>
  <si>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</si>
  <si>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</si>
  <si>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</si>
  <si>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</si>
  <si>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</si>
  <si>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</si>
  <si>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</si>
  <si>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</si>
  <si>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</si>
  <si>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</si>
  <si>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</si>
  <si>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</si>
  <si>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</si>
  <si>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</si>
  <si>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</si>
  <si>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</si>
  <si>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</si>
  <si>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</si>
  <si>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</si>
  <si>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</si>
  <si>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</si>
  <si>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</si>
  <si>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</si>
  <si>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</si>
  <si>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</si>
  <si>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</si>
  <si>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</si>
  <si>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</si>
  <si>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</si>
  <si>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</si>
  <si>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</si>
  <si>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</si>
  <si>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</si>
  <si>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</si>
  <si>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</si>
  <si>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</si>
  <si>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</si>
  <si>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</si>
  <si>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</si>
  <si>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</si>
  <si>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</si>
  <si>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</si>
  <si>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</si>
  <si>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</si>
  <si>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</si>
  <si>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</si>
  <si>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</si>
  <si>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</si>
  <si>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</si>
  <si>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</si>
  <si>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</si>
  <si>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</si>
  <si>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</si>
  <si>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</si>
  <si>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</si>
  <si>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</si>
  <si>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</si>
  <si>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</si>
  <si>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</si>
  <si>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</si>
  <si>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</si>
  <si>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</si>
  <si>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</si>
  <si>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</si>
  <si>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</si>
  <si>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</si>
  <si>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</si>
  <si>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</si>
  <si>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</si>
  <si>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</si>
  <si>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</si>
  <si>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</si>
  <si>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</si>
  <si>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</si>
  <si>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</si>
  <si>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</si>
  <si>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</si>
  <si>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</si>
  <si>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</si>
  <si>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</si>
  <si>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</si>
  <si>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</si>
  <si>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</si>
  <si>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</si>
  <si>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</si>
  <si>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</si>
  <si>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</si>
  <si>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</si>
  <si>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</si>
  <si>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</si>
  <si>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</si>
  <si>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</si>
  <si>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</si>
  <si>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</si>
  <si>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</si>
  <si>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</si>
  <si>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</si>
  <si>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</si>
  <si>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</si>
  <si>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</si>
  <si>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</si>
  <si>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</si>
  <si>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</si>
  <si>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</si>
  <si>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</si>
  <si>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</si>
  <si>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</si>
  <si>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</si>
  <si>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</si>
  <si>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</si>
  <si>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</si>
  <si>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</si>
  <si>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</si>
  <si>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</si>
  <si>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</si>
  <si>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</si>
  <si>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</si>
  <si>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</si>
  <si>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</si>
  <si>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</si>
  <si>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</si>
  <si>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</si>
  <si>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</si>
  <si>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</si>
  <si>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</si>
  <si>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</si>
  <si>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</si>
  <si>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</si>
  <si>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</si>
  <si>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</si>
  <si>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</si>
  <si>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</si>
  <si>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</si>
  <si>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</si>
  <si>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</si>
  <si>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</si>
  <si>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</si>
  <si>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</si>
  <si>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</si>
  <si>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</si>
  <si>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</si>
  <si>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</si>
  <si>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</si>
  <si>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</si>
  <si>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</si>
  <si>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</si>
  <si>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</si>
  <si>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</si>
  <si>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</si>
  <si>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</si>
  <si>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</si>
  <si>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</si>
  <si>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</si>
  <si>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</si>
  <si>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</si>
  <si>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</si>
  <si>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</si>
  <si>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</si>
  <si>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</si>
  <si>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</si>
  <si>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</si>
  <si>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</si>
  <si>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</si>
  <si>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</si>
  <si>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</si>
  <si>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</si>
  <si>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</si>
  <si>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</si>
  <si>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</si>
  <si>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</si>
  <si>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</si>
  <si>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</si>
  <si>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</si>
  <si>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</si>
  <si>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</si>
  <si>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</si>
  <si>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</si>
  <si>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</si>
  <si>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</si>
  <si>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</si>
  <si>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</si>
  <si>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</si>
  <si>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</si>
  <si>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</si>
  <si>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</si>
  <si>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</si>
  <si>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</si>
  <si>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</si>
  <si>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</si>
  <si>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</si>
  <si>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</si>
  <si>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</si>
  <si>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</si>
  <si>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</si>
  <si>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</si>
  <si>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</si>
  <si>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</si>
  <si>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</si>
  <si>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</si>
  <si>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</si>
  <si>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</si>
  <si>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</si>
  <si>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</si>
  <si>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</si>
  <si>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</si>
  <si>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</si>
  <si>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</si>
  <si>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</si>
  <si>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</si>
  <si>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</si>
  <si>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</si>
  <si>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</si>
  <si>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</si>
  <si>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</si>
  <si>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</si>
  <si>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</si>
  <si>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</si>
  <si>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</si>
  <si>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</si>
  <si>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</si>
  <si>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</si>
  <si>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</si>
  <si>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</si>
  <si>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</si>
  <si>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</si>
  <si>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</si>
  <si>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</si>
  <si>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</si>
  <si>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</si>
  <si>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</si>
  <si>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</si>
  <si>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</si>
  <si>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</si>
  <si>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</si>
  <si>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</si>
  <si>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</si>
  <si>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</si>
  <si>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</si>
  <si>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</si>
  <si>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</si>
  <si>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</si>
  <si>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</si>
  <si>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</si>
  <si>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</si>
  <si>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</si>
  <si>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</si>
  <si>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</si>
  <si>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</si>
  <si>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</si>
  <si>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</si>
  <si>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</si>
  <si>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</si>
  <si>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</si>
  <si>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</si>
  <si>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</si>
  <si>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</si>
  <si>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</si>
  <si>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</si>
  <si>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</si>
  <si>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</si>
  <si>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</si>
  <si>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</si>
  <si>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</si>
  <si>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</si>
  <si>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</si>
  <si>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</si>
  <si>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</si>
  <si>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</si>
  <si>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</si>
  <si>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</si>
  <si>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</si>
  <si>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</si>
  <si>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</si>
  <si>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</si>
  <si>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</si>
  <si>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</si>
  <si>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</si>
  <si>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</si>
  <si>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</si>
  <si>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</si>
  <si>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</si>
  <si>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</si>
  <si>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</si>
  <si>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</si>
  <si>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</si>
  <si>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</si>
  <si>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</si>
  <si>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</si>
  <si>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</si>
  <si>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</si>
  <si>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</si>
  <si>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</si>
  <si>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</si>
  <si>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</si>
  <si>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</si>
  <si>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</si>
  <si>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</si>
  <si>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</si>
  <si>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</si>
  <si>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</si>
  <si>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</si>
  <si>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</si>
  <si>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</si>
  <si>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</si>
  <si>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</si>
  <si>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</si>
  <si>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</si>
  <si>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</si>
  <si>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</si>
  <si>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</si>
  <si>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</si>
  <si>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</si>
  <si>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</si>
  <si>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</si>
  <si>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</si>
  <si>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</si>
  <si>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</si>
  <si>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</si>
  <si>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</si>
  <si>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</si>
  <si>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</si>
  <si>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</si>
  <si>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</si>
  <si>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</si>
  <si>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</si>
  <si>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</si>
  <si>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</si>
  <si>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</si>
  <si>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</si>
  <si>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</si>
  <si>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</si>
  <si>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</si>
  <si>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</si>
  <si>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</si>
  <si>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</si>
  <si>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</si>
  <si>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</si>
  <si>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</si>
  <si>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</si>
  <si>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</si>
  <si>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</si>
  <si>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</si>
  <si>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</si>
  <si>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</si>
  <si>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</si>
  <si>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</si>
  <si>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</si>
  <si>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</si>
  <si>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</si>
  <si>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</si>
  <si>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</si>
  <si>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</si>
  <si>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</si>
  <si>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</si>
  <si>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</si>
  <si>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</si>
  <si>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</si>
  <si>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</si>
  <si>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</si>
  <si>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</si>
  <si>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</si>
  <si>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</si>
  <si>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</si>
  <si>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</si>
  <si>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</si>
  <si>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</si>
  <si>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</si>
  <si>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</si>
  <si>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</si>
  <si>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</si>
  <si>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</si>
  <si>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</si>
  <si>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</si>
  <si>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</si>
  <si>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</si>
  <si>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</si>
  <si>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</si>
  <si>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</si>
  <si>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</si>
  <si>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</si>
  <si>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</si>
  <si>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</si>
  <si>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</si>
  <si>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</si>
  <si>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</si>
  <si>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</si>
  <si>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</si>
  <si>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</si>
  <si>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</si>
  <si>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</si>
  <si>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</si>
  <si>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</si>
  <si>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</si>
  <si>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</si>
  <si>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</si>
  <si>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</si>
  <si>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</si>
  <si>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</si>
  <si>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</si>
  <si>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</si>
  <si>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</si>
  <si>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</si>
  <si>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</si>
  <si>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</si>
  <si>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</si>
  <si>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</si>
  <si>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</si>
  <si>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</si>
  <si>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</si>
  <si>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</si>
  <si>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</si>
  <si>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</si>
  <si>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</si>
  <si>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</si>
  <si>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</si>
  <si>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</si>
  <si>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</si>
  <si>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</si>
  <si>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</si>
  <si>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</si>
  <si>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</si>
  <si>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</si>
  <si>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</si>
  <si>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</si>
  <si>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</si>
  <si>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</si>
  <si>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</si>
  <si>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</si>
  <si>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</si>
  <si>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</si>
  <si>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</si>
  <si>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</si>
  <si>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</si>
  <si>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</si>
  <si>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</si>
  <si>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</si>
  <si>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</si>
  <si>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</si>
  <si>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</si>
  <si>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</si>
  <si>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</si>
  <si>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</si>
  <si>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</si>
  <si>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</si>
  <si>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</si>
  <si>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</si>
  <si>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</si>
  <si>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</si>
  <si>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</si>
  <si>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</si>
  <si>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</si>
  <si>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</si>
  <si>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</si>
  <si>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</si>
  <si>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</si>
  <si>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</si>
  <si>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</si>
  <si>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</si>
  <si>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</si>
  <si>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</si>
  <si>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</si>
  <si>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</si>
  <si>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</si>
  <si>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</si>
  <si>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</si>
  <si>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</si>
  <si>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</si>
  <si>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</si>
  <si>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</si>
  <si>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</si>
  <si>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</si>
  <si>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</si>
  <si>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</si>
  <si>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</si>
  <si>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</si>
  <si>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</si>
  <si>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</si>
  <si>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</si>
  <si>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</si>
  <si>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</si>
  <si>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</si>
  <si>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</si>
  <si>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</si>
  <si>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</si>
  <si>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</si>
  <si>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</si>
  <si>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</si>
  <si>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</si>
  <si>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</si>
  <si>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</si>
  <si>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</si>
  <si>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</si>
  <si>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</si>
  <si>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</si>
  <si>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</si>
  <si>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</si>
  <si>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</si>
  <si>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</si>
  <si>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</si>
  <si>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</si>
  <si>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</si>
  <si>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</si>
  <si>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</si>
  <si>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</si>
  <si>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</si>
  <si>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</si>
  <si>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</si>
  <si>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</si>
  <si>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</si>
  <si>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</si>
  <si>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</si>
  <si>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</si>
  <si>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</si>
  <si>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</si>
  <si>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</si>
  <si>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</si>
  <si>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</si>
  <si>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</si>
  <si>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</si>
  <si>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</si>
  <si>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</si>
  <si>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</si>
  <si>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</si>
  <si>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</si>
  <si>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</si>
  <si>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</si>
  <si>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</si>
  <si>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</si>
  <si>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</si>
  <si>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</si>
  <si>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</si>
  <si>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</si>
  <si>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</si>
  <si>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</si>
  <si>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</si>
  <si>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</si>
  <si>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</si>
  <si>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</si>
  <si>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</si>
  <si>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</si>
  <si>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</si>
  <si>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</si>
  <si>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</si>
  <si>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</si>
  <si>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</si>
  <si>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</si>
  <si>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</si>
  <si>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</si>
  <si>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</si>
  <si>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</si>
  <si>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</si>
  <si>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</si>
  <si>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</si>
  <si>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</si>
  <si>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</si>
  <si>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</si>
  <si>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</si>
  <si>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</si>
  <si>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</si>
  <si>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</si>
  <si>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</si>
  <si>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</si>
  <si>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</si>
  <si>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</si>
  <si>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</si>
  <si>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</si>
  <si>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</si>
  <si>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</si>
  <si>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</si>
  <si>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</si>
  <si>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</si>
  <si>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</si>
  <si>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</si>
  <si>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</si>
  <si>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</si>
  <si>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</si>
  <si>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</si>
  <si>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</si>
  <si>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</si>
  <si>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</si>
  <si>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</si>
  <si>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</si>
  <si>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</si>
  <si>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</si>
  <si>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</si>
  <si>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</si>
  <si>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</si>
  <si>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</si>
  <si>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</si>
  <si>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</si>
  <si>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</si>
  <si>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</si>
  <si>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</si>
  <si>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</si>
  <si>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</si>
  <si>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</si>
  <si>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</si>
  <si>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</si>
  <si>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</si>
  <si>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</si>
  <si>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</si>
  <si>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</si>
  <si>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</si>
  <si>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</si>
  <si>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</si>
  <si>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</si>
  <si>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</si>
  <si>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</si>
  <si>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</si>
  <si>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</si>
  <si>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</si>
  <si>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</si>
  <si>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</si>
  <si>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</si>
  <si>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</si>
  <si>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</si>
  <si>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</si>
  <si>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</si>
  <si>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</si>
  <si>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</si>
  <si>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</si>
  <si>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</si>
  <si>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</si>
  <si>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</si>
  <si>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</si>
  <si>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</si>
  <si>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</si>
  <si>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</si>
  <si>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</si>
  <si>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</si>
  <si>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</si>
  <si>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</si>
  <si>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</si>
  <si>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</si>
  <si>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</si>
  <si>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</si>
  <si>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</si>
  <si>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</si>
  <si>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</si>
  <si>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</si>
  <si>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</si>
  <si>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</si>
  <si>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</si>
  <si>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</si>
  <si>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</si>
  <si>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</si>
  <si>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</si>
  <si>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</si>
  <si>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</si>
  <si>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</si>
  <si>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</si>
  <si>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</si>
  <si>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</si>
  <si>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</si>
  <si>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</si>
  <si>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</si>
  <si>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</si>
  <si>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</si>
  <si>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</si>
  <si>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</si>
  <si>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</si>
  <si>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</si>
  <si>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</si>
  <si>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</si>
  <si>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</si>
  <si>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</si>
  <si>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</si>
  <si>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</si>
  <si>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</si>
  <si>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</si>
  <si>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</si>
  <si>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</si>
  <si>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</si>
  <si>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</si>
  <si>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</si>
  <si>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</si>
  <si>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</si>
  <si>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</si>
  <si>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</si>
  <si>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</si>
  <si>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</si>
  <si>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</si>
  <si>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</si>
  <si>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</si>
  <si>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</si>
  <si>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</si>
  <si>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</si>
  <si>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</si>
  <si>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</si>
  <si>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</si>
  <si>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</si>
  <si>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</si>
  <si>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</si>
  <si>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</si>
  <si>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</si>
  <si>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</si>
  <si>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</si>
  <si>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</si>
  <si>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</si>
  <si>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</si>
  <si>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</si>
  <si>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</si>
  <si>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</si>
  <si>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</si>
  <si>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</si>
  <si>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</si>
  <si>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</si>
  <si>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</si>
  <si>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</si>
  <si>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</si>
  <si>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</si>
  <si>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</si>
  <si>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</si>
  <si>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</si>
  <si>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</si>
  <si>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</si>
  <si>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</si>
  <si>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</si>
  <si>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</si>
  <si>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</si>
  <si>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</si>
  <si>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</si>
  <si>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</si>
  <si>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</si>
  <si>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</si>
  <si>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</si>
  <si>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</si>
  <si>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</si>
  <si>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</si>
  <si>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</si>
  <si>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</si>
  <si>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</si>
  <si>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</si>
  <si>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</si>
  <si>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</si>
  <si>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</si>
  <si>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</si>
  <si>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</si>
  <si>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</si>
  <si>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</si>
  <si>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</si>
  <si>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</si>
  <si>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</si>
  <si>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</si>
  <si>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</si>
  <si>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</si>
  <si>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</si>
  <si>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</si>
  <si>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</si>
  <si>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</si>
  <si>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</si>
  <si>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</si>
  <si>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</si>
  <si>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</si>
  <si>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</si>
  <si>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</si>
  <si>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</si>
  <si>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</si>
  <si>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</si>
  <si>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</si>
  <si>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</si>
  <si>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</si>
  <si>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</si>
  <si>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</si>
  <si>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</si>
  <si>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</si>
  <si>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</si>
  <si>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</si>
  <si>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</si>
  <si>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</si>
  <si>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</si>
  <si>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</si>
  <si>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</si>
  <si>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</si>
  <si>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</si>
  <si>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</si>
  <si>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</si>
  <si>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</si>
  <si>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</si>
  <si>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</si>
  <si>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</si>
  <si>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</si>
  <si>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</si>
  <si>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</si>
  <si>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</si>
  <si>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</si>
  <si>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</si>
  <si>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</si>
  <si>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</si>
  <si>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</si>
  <si>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</si>
  <si>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</si>
  <si>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</si>
  <si>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</si>
  <si>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</si>
  <si>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</si>
  <si>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</si>
  <si>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</si>
  <si>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</si>
  <si>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</si>
  <si>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</si>
  <si>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</si>
  <si>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</si>
  <si>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</si>
  <si>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</si>
  <si>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</si>
  <si>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</si>
  <si>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</si>
  <si>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</si>
  <si>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</si>
  <si>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</si>
  <si>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</si>
  <si>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</si>
  <si>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</si>
  <si>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</si>
  <si>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</si>
  <si>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</si>
  <si>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</si>
  <si>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</si>
  <si>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</si>
  <si>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</si>
  <si>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</si>
  <si>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</si>
  <si>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</si>
  <si>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</si>
  <si>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</si>
  <si>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</si>
  <si>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</si>
  <si>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</si>
  <si>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</si>
  <si>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</si>
  <si>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</si>
  <si>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</si>
  <si>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</si>
  <si>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</si>
  <si>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</si>
  <si>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</si>
  <si>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</si>
  <si>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</si>
  <si>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</si>
  <si>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</si>
  <si>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</si>
  <si>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</si>
  <si>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</si>
  <si>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</si>
  <si>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</si>
  <si>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</si>
  <si>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</si>
  <si>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</si>
  <si>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</si>
  <si>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</si>
  <si>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</si>
  <si>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</si>
  <si>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</si>
  <si>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</si>
  <si>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</si>
  <si>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</si>
  <si>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</si>
  <si>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</si>
  <si>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</si>
  <si>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</si>
  <si>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</si>
  <si>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</si>
  <si>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</si>
  <si>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</si>
  <si>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</si>
  <si>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</si>
  <si>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</si>
  <si>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</si>
  <si>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</si>
  <si>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</si>
  <si>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</si>
  <si>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</si>
  <si>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</si>
  <si>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</si>
  <si>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</si>
  <si>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</si>
  <si>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</si>
  <si>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</si>
  <si>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</si>
  <si>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</si>
  <si>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</si>
  <si>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</si>
  <si>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</si>
  <si>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</si>
  <si>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</si>
  <si>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</si>
  <si>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</si>
  <si>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</si>
  <si>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</si>
  <si>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</si>
  <si>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</si>
  <si>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</si>
  <si>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</si>
  <si>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</si>
  <si>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</si>
  <si>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</si>
  <si>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</si>
  <si>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</si>
  <si>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</si>
  <si>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</si>
  <si>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</si>
  <si>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</si>
  <si>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</si>
  <si>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</si>
  <si>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</si>
  <si>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</si>
  <si>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</si>
  <si>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</si>
  <si>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</si>
  <si>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</si>
  <si>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</si>
  <si>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</si>
  <si>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</si>
  <si>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</si>
  <si>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</si>
  <si>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</si>
  <si>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</si>
  <si>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</si>
  <si>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</si>
  <si>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</si>
  <si>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</si>
  <si>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</si>
  <si>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</si>
  <si>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</si>
  <si>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</si>
  <si>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</si>
  <si>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</si>
  <si>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</si>
  <si>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</si>
  <si>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</si>
  <si>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</si>
  <si>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</si>
  <si>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</si>
  <si>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</si>
  <si>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</si>
  <si>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</si>
  <si>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</si>
  <si>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</si>
  <si>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</si>
  <si>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</si>
  <si>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</si>
  <si>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</si>
  <si>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</si>
  <si>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</si>
  <si>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</si>
  <si>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</si>
  <si>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</si>
  <si>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</si>
  <si>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</si>
  <si>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</si>
  <si>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</si>
  <si>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</si>
  <si>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</si>
  <si>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</si>
  <si>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</si>
  <si>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</si>
  <si>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</si>
  <si>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</si>
  <si>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</si>
  <si>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</si>
  <si>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</si>
  <si>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</si>
  <si>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</si>
  <si>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</si>
  <si>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</si>
  <si>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</si>
  <si>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</si>
  <si>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</si>
  <si>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</si>
  <si>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</si>
  <si>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</si>
  <si>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</si>
  <si>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</si>
  <si>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</si>
  <si>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</si>
  <si>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</si>
  <si>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</si>
  <si>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</si>
  <si>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</si>
  <si>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</si>
  <si>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</si>
  <si>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</si>
  <si>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</si>
  <si>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</si>
  <si>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</si>
  <si>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</si>
  <si>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</si>
  <si>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</si>
  <si>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</si>
  <si>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</si>
  <si>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</si>
  <si>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</si>
  <si>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</si>
  <si>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</si>
  <si>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</si>
  <si>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</si>
  <si>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</si>
  <si>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</si>
  <si>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</si>
  <si>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</si>
  <si>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</si>
  <si>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</si>
  <si>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</si>
  <si>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</si>
  <si>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</si>
  <si>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</si>
  <si>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</si>
  <si>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</si>
  <si>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</si>
  <si>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</si>
  <si>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</si>
  <si>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</si>
  <si>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</si>
  <si>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</si>
  <si>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</si>
  <si>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</si>
  <si>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</si>
  <si>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</si>
  <si>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</si>
  <si>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</si>
  <si>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</si>
  <si>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</si>
  <si>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</si>
  <si>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</si>
  <si>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</si>
  <si>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</si>
  <si>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</si>
  <si>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</si>
  <si>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</si>
  <si>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</si>
  <si>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</si>
  <si>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</si>
  <si>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</si>
  <si>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</si>
  <si>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</si>
  <si>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</si>
  <si>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</si>
  <si>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</si>
  <si>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</si>
  <si>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</si>
  <si>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</si>
  <si>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</si>
  <si>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</si>
  <si>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</si>
  <si>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</si>
  <si>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</si>
  <si>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</si>
  <si>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</si>
  <si>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</si>
  <si>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</si>
  <si>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</si>
  <si>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</si>
  <si>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</si>
  <si>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</si>
  <si>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</si>
  <si>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</si>
  <si>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</si>
  <si>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</si>
  <si>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</si>
  <si>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</si>
  <si>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</si>
  <si>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</si>
  <si>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</si>
  <si>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</si>
  <si>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</si>
  <si>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</si>
  <si>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</si>
  <si>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</si>
  <si>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</si>
  <si>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</si>
  <si>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</si>
  <si>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</si>
  <si>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</si>
  <si>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</si>
  <si>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</si>
  <si>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</si>
  <si>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</si>
  <si>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</si>
  <si>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</si>
  <si>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</si>
  <si>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</si>
  <si>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</si>
  <si>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</si>
  <si>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</si>
  <si>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</si>
  <si>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</si>
  <si>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</si>
  <si>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</si>
  <si>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</si>
  <si>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</si>
  <si>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</si>
  <si>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</si>
  <si>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</si>
  <si>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</si>
  <si>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</si>
  <si>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</si>
  <si>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</si>
  <si>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</si>
  <si>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</si>
  <si>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</si>
  <si>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</si>
  <si>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</si>
  <si>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</si>
  <si>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</si>
  <si>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</si>
  <si>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</si>
  <si>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</si>
  <si>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</si>
  <si>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</si>
  <si>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</si>
  <si>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</si>
  <si>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</si>
  <si>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</si>
  <si>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</si>
  <si>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</si>
  <si>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</si>
  <si>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</si>
  <si>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</si>
  <si>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</si>
  <si>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</si>
  <si>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</si>
  <si>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</si>
  <si>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</si>
  <si>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</si>
  <si>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</si>
  <si>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</si>
  <si>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</si>
  <si>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</si>
  <si>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</si>
  <si>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</si>
  <si>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</si>
  <si>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</si>
  <si>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</si>
  <si>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</si>
  <si>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</si>
  <si>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</si>
  <si>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</si>
  <si>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</si>
  <si>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</si>
  <si>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</si>
  <si>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</si>
  <si>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</si>
  <si>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</si>
  <si>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</si>
  <si>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</si>
  <si>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</si>
  <si>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</si>
  <si>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</si>
  <si>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</si>
  <si>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</si>
  <si>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</si>
  <si>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</si>
  <si>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</si>
  <si>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</si>
  <si>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</si>
  <si>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</si>
  <si>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</si>
  <si>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</si>
  <si>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</si>
  <si>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</si>
  <si>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</si>
  <si>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</si>
  <si>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</si>
  <si>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</si>
  <si>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</si>
  <si>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</si>
  <si>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</si>
  <si>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</si>
  <si>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</si>
  <si>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</si>
  <si>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</si>
  <si>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</si>
  <si>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</si>
  <si>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</si>
  <si>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</si>
  <si>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</si>
  <si>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</si>
  <si>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</si>
  <si>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</si>
  <si>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</si>
  <si>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</si>
  <si>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</si>
  <si>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</si>
  <si>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</si>
  <si>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</si>
  <si>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</si>
  <si>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</si>
  <si>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</si>
  <si>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</si>
  <si>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</si>
  <si>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</si>
  <si>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</si>
  <si>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</si>
  <si>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</si>
  <si>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</si>
  <si>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</si>
  <si>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</si>
  <si>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</si>
  <si>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</si>
  <si>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</si>
  <si>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</si>
  <si>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</si>
  <si>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</si>
  <si>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</si>
  <si>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</si>
  <si>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</si>
  <si>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</si>
  <si>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</si>
  <si>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</si>
  <si>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</si>
  <si>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</si>
  <si>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</si>
  <si>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</si>
  <si>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</si>
  <si>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</si>
  <si>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</si>
  <si>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</si>
  <si>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</si>
  <si>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</si>
  <si>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</si>
  <si>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</si>
  <si>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</si>
  <si>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</si>
  <si>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</si>
  <si>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</si>
  <si>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</si>
  <si>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</si>
  <si>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</si>
  <si>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</si>
  <si>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</si>
  <si>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</si>
  <si>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</si>
  <si>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</si>
  <si>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</si>
  <si>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</si>
  <si>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</si>
  <si>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</si>
  <si>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</si>
  <si>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</si>
  <si>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</si>
  <si>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</si>
  <si>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</si>
  <si>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</si>
  <si>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</si>
  <si>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</si>
  <si>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</si>
  <si>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</si>
  <si>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</si>
  <si>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</si>
  <si>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</si>
  <si>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</si>
  <si>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</si>
  <si>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</si>
  <si>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</si>
  <si>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</si>
  <si>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</si>
  <si>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</si>
  <si>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</si>
  <si>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</si>
  <si>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</si>
  <si>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</si>
  <si>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</si>
  <si>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</si>
  <si>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</si>
  <si>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</si>
  <si>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</si>
  <si>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</si>
  <si>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</si>
  <si>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</si>
  <si>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</si>
  <si>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</si>
  <si>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</si>
  <si>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</si>
  <si>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</si>
  <si>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</si>
  <si>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</si>
  <si>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</si>
  <si>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</si>
  <si>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</si>
  <si>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</si>
  <si>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</si>
  <si>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</si>
  <si>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</si>
  <si>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</si>
  <si>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</si>
  <si>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</si>
  <si>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</si>
  <si>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</si>
  <si>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</si>
  <si>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</si>
  <si>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</si>
  <si>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</si>
  <si>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</si>
  <si>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</si>
  <si>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</si>
  <si>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</si>
  <si>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</si>
  <si>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</si>
  <si>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</si>
  <si>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</si>
  <si>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</si>
  <si>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</si>
  <si>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</si>
  <si>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</si>
  <si>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</si>
  <si>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</si>
  <si>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</si>
  <si>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</si>
  <si>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</si>
  <si>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</si>
  <si>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</si>
  <si>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</si>
  <si>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</si>
  <si>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</si>
  <si>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</si>
  <si>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</si>
  <si>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</si>
  <si>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</si>
  <si>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</si>
  <si>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</si>
  <si>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</si>
  <si>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</si>
  <si>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</si>
  <si>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</si>
  <si>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</si>
  <si>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</si>
  <si>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</si>
  <si>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</si>
  <si>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</si>
  <si>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</si>
  <si>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</si>
  <si>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</si>
  <si>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</si>
  <si>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</si>
  <si>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</si>
  <si>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</si>
  <si>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</si>
  <si>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</si>
  <si>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</si>
  <si>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</si>
  <si>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</si>
  <si>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</si>
  <si>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</si>
  <si>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</si>
  <si>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</si>
  <si>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</si>
  <si>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</si>
  <si>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</si>
  <si>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</si>
  <si>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</si>
  <si>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</si>
  <si>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</si>
  <si>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</si>
  <si>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</si>
  <si>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</si>
  <si>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</si>
  <si>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</si>
  <si>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</si>
  <si>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</si>
  <si>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</si>
  <si>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</si>
  <si>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</si>
  <si>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</si>
  <si>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</si>
  <si>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</si>
  <si>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</si>
  <si>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</si>
  <si>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</si>
  <si>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</si>
  <si>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</si>
  <si>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</si>
  <si>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</si>
  <si>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</si>
  <si>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</si>
  <si>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</si>
  <si>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</si>
  <si>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</si>
  <si>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</si>
  <si>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</si>
  <si>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</si>
  <si>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</si>
  <si>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</si>
  <si>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</si>
  <si>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</si>
  <si>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</si>
  <si>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</si>
  <si>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</si>
  <si>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</si>
  <si>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</si>
  <si>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</si>
  <si>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</si>
  <si>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</si>
  <si>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</si>
  <si>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</si>
  <si>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</si>
  <si>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</si>
  <si>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</si>
  <si>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</si>
  <si>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</si>
  <si>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</si>
  <si>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</si>
  <si>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</si>
  <si>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</si>
  <si>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</si>
  <si>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</si>
  <si>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</si>
  <si>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</si>
  <si>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</si>
  <si>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</si>
  <si>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</si>
  <si>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</si>
  <si>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</si>
  <si>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</si>
  <si>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</si>
  <si>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</si>
  <si>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</si>
  <si>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</si>
  <si>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</si>
  <si>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</si>
  <si>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</si>
  <si>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</si>
  <si>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</si>
  <si>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</si>
  <si>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</si>
  <si>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</si>
  <si>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</si>
  <si>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</si>
  <si>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</si>
  <si>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</si>
  <si>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</si>
  <si>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</si>
  <si>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</si>
  <si>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</si>
  <si>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</si>
  <si>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</si>
  <si>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</si>
  <si>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</si>
  <si>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</si>
  <si>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</si>
  <si>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</si>
  <si>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</si>
  <si>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</si>
  <si>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</si>
  <si>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</si>
  <si>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</si>
  <si>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</si>
  <si>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</si>
  <si>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</si>
  <si>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</si>
  <si>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</si>
  <si>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</si>
  <si>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</si>
  <si>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</si>
  <si>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</si>
  <si>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</si>
  <si>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</si>
  <si>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</si>
  <si>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</si>
  <si>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</si>
  <si>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</si>
  <si>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</si>
  <si>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</si>
  <si>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</si>
  <si>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</si>
  <si>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</si>
  <si>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</si>
  <si>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</si>
  <si>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</si>
  <si>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</si>
  <si>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</si>
  <si>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</si>
  <si>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</si>
  <si>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</si>
  <si>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</si>
  <si>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</si>
  <si>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</si>
  <si>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</si>
  <si>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</si>
  <si>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</si>
  <si>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</si>
  <si>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</si>
  <si>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</si>
  <si>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</si>
  <si>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</si>
  <si>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</si>
  <si>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</si>
  <si>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</si>
  <si>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</si>
  <si>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</si>
  <si>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</si>
  <si>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</si>
  <si>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</si>
  <si>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</si>
  <si>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</si>
  <si>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</si>
  <si>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</si>
  <si>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</si>
  <si>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</si>
  <si>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</si>
  <si>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</si>
  <si>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</si>
  <si>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</si>
  <si>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</si>
  <si>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</si>
  <si>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</si>
  <si>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</si>
  <si>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</si>
  <si>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</si>
  <si>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</si>
  <si>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</si>
  <si>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</si>
  <si>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</si>
  <si>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</si>
  <si>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</si>
  <si>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</si>
  <si>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</si>
  <si>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</si>
  <si>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</si>
  <si>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</si>
  <si>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</si>
  <si>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</si>
  <si>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</si>
  <si>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</si>
  <si>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</si>
  <si>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</si>
  <si>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</si>
  <si>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</si>
  <si>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</si>
  <si>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</si>
  <si>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</si>
  <si>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</si>
  <si>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</si>
  <si>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</si>
  <si>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</si>
  <si>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</si>
  <si>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</si>
  <si>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</si>
  <si>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</si>
  <si>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</si>
  <si>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</si>
  <si>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</si>
  <si>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</si>
  <si>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</si>
  <si>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</si>
  <si>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</si>
  <si>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</si>
  <si>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</si>
  <si>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</si>
  <si>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</si>
  <si>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</si>
  <si>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</si>
  <si>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</si>
  <si>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</si>
  <si>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</si>
  <si>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</si>
  <si>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</si>
  <si>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</si>
  <si>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</si>
  <si>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</si>
  <si>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</si>
  <si>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</si>
  <si>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</si>
  <si>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</si>
  <si>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</si>
  <si>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</si>
  <si>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</si>
  <si>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</si>
  <si>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</si>
  <si>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</si>
  <si>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</si>
  <si>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</si>
  <si>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</si>
  <si>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</si>
  <si>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</si>
  <si>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</si>
  <si>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</si>
  <si>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</si>
  <si>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</si>
  <si>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</si>
  <si>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</si>
  <si>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</si>
  <si>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</si>
  <si>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</si>
  <si>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</si>
  <si>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</si>
  <si>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</si>
  <si>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</si>
  <si>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</si>
  <si>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</si>
  <si>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</si>
  <si>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</si>
  <si>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</si>
  <si>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</si>
  <si>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</si>
  <si>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</si>
  <si>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</si>
  <si>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</si>
  <si>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</si>
  <si>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</si>
  <si>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</si>
  <si>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</si>
  <si>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</si>
  <si>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</si>
  <si>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</si>
  <si>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</si>
  <si>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</si>
  <si>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</si>
  <si>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</si>
  <si>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</si>
  <si>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</si>
  <si>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</si>
  <si>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</si>
  <si>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</si>
  <si>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</si>
  <si>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</si>
  <si>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</si>
  <si>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</si>
  <si>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</si>
  <si>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</si>
  <si>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</si>
  <si>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</si>
  <si>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</si>
  <si>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</si>
  <si>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</si>
  <si>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</si>
  <si>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</si>
  <si>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</si>
  <si>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</si>
  <si>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</si>
  <si>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</si>
  <si>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</si>
  <si>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</si>
  <si>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</si>
  <si>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</si>
  <si>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</si>
  <si>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</si>
  <si>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</si>
  <si>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</si>
  <si>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</si>
  <si>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</si>
  <si>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</si>
  <si>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</si>
  <si>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</si>
  <si>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</si>
  <si>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</si>
  <si>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</si>
  <si>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</si>
  <si>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</si>
  <si>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</si>
  <si>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</si>
  <si>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</si>
  <si>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</si>
  <si>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</si>
  <si>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</si>
  <si>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</si>
  <si>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</si>
  <si>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</si>
  <si>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</si>
  <si>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</si>
  <si>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</si>
  <si>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</si>
  <si>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</si>
  <si>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</si>
  <si>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</si>
  <si>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</si>
  <si>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</si>
  <si>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</si>
  <si>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</si>
  <si>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</si>
  <si>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</si>
  <si>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</si>
  <si>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</si>
  <si>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</si>
  <si>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</si>
  <si>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</si>
  <si>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</si>
  <si>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</si>
  <si>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</si>
  <si>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</si>
  <si>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</si>
  <si>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</si>
  <si>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</si>
  <si>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</si>
  <si>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</si>
  <si>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</si>
  <si>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</si>
  <si>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</si>
  <si>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</si>
  <si>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</si>
  <si>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</si>
  <si>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</si>
  <si>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</si>
  <si>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</si>
  <si>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</si>
  <si>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</si>
  <si>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</si>
  <si>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</si>
  <si>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</si>
  <si>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</si>
  <si>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</si>
  <si>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</si>
  <si>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</si>
  <si>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</si>
  <si>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</si>
  <si>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</si>
  <si>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</si>
  <si>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</si>
  <si>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</si>
  <si>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</si>
  <si>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</si>
  <si>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</si>
  <si>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</si>
  <si>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</si>
  <si>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</si>
  <si>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</si>
  <si>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</si>
  <si>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</si>
  <si>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</si>
  <si>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</si>
  <si>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</si>
  <si>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</si>
  <si>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</si>
  <si>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</si>
  <si>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</si>
  <si>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</si>
  <si>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</si>
  <si>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</si>
  <si>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</si>
  <si>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</si>
  <si>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</si>
  <si>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</si>
  <si>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</si>
  <si>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</si>
  <si>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</si>
  <si>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</si>
  <si>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</si>
  <si>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</si>
  <si>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</si>
  <si>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</si>
  <si>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</si>
  <si>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</si>
  <si>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</si>
  <si>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</si>
  <si>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</si>
  <si>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</si>
  <si>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</si>
  <si>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</si>
  <si>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</si>
  <si>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</si>
  <si>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</si>
  <si>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</si>
  <si>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</si>
  <si>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</si>
  <si>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</si>
  <si>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</si>
  <si>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</si>
  <si>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</si>
  <si>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</si>
  <si>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</si>
  <si>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</si>
  <si>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</si>
  <si>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</si>
  <si>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</si>
  <si>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</si>
  <si>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</si>
  <si>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</si>
  <si>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</si>
  <si>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</si>
  <si>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</si>
  <si>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</si>
  <si>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</si>
  <si>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</si>
  <si>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</si>
  <si>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</si>
  <si>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</si>
  <si>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</si>
  <si>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</si>
  <si>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</si>
  <si>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</si>
  <si>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</si>
  <si>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</si>
  <si>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</si>
  <si>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</si>
  <si>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</si>
  <si>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</si>
  <si>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</si>
  <si>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</si>
  <si>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</si>
  <si>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</si>
  <si>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</si>
  <si>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</si>
  <si>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</si>
  <si>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</si>
  <si>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</si>
  <si>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</si>
  <si>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</si>
  <si>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</si>
  <si>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</si>
  <si>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</si>
  <si>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</si>
  <si>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</si>
  <si>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</si>
  <si>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</si>
  <si>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</si>
  <si>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</si>
  <si>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</si>
  <si>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</si>
  <si>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</si>
  <si>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</si>
  <si>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</si>
  <si>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</si>
  <si>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</si>
  <si>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</si>
  <si>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</si>
  <si>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</si>
  <si>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</si>
  <si>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</si>
  <si>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</si>
  <si>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</si>
  <si>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</si>
  <si>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</si>
  <si>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</si>
  <si>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</si>
  <si>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</si>
  <si>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</si>
  <si>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</si>
  <si>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</si>
  <si>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</si>
  <si>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</si>
  <si>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</si>
  <si>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</si>
  <si>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</si>
  <si>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</si>
  <si>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</si>
  <si>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</si>
  <si>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</si>
  <si>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</si>
  <si>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</si>
  <si>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</si>
  <si>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</si>
  <si>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</si>
  <si>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</si>
  <si>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</si>
  <si>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</si>
  <si>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</si>
  <si>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</si>
  <si>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</si>
  <si>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</si>
  <si>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</si>
  <si>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</si>
  <si>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</si>
  <si>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</si>
  <si>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</si>
  <si>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</si>
  <si>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</si>
  <si>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</si>
  <si>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</si>
  <si>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</si>
  <si>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</si>
  <si>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</si>
  <si>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</si>
  <si>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</si>
  <si>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</si>
  <si>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</si>
  <si>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</si>
  <si>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</si>
  <si>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</si>
  <si>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</si>
  <si>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</si>
  <si>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</si>
  <si>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</si>
  <si>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</si>
  <si>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</si>
  <si>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</si>
  <si>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</si>
  <si>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</si>
  <si>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</si>
  <si>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</si>
  <si>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</si>
  <si>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</si>
  <si>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</si>
  <si>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</si>
  <si>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</si>
  <si>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</si>
  <si>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</si>
  <si>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</si>
  <si>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</si>
  <si>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</si>
  <si>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</si>
  <si>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</si>
  <si>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</si>
  <si>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</si>
  <si>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</si>
  <si>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</si>
  <si>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</si>
  <si>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</si>
  <si>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</si>
  <si>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</si>
  <si>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</si>
  <si>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</si>
  <si>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</si>
  <si>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</si>
  <si>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</si>
  <si>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</si>
  <si>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</si>
  <si>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</si>
  <si>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</si>
  <si>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</si>
  <si>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</si>
  <si>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</si>
  <si>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</si>
  <si>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</si>
  <si>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</si>
  <si>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</si>
  <si>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</si>
  <si>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</si>
  <si>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</si>
  <si>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</si>
  <si>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</si>
  <si>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</si>
  <si>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</si>
  <si>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</si>
  <si>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</si>
  <si>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</si>
  <si>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</si>
  <si>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</si>
  <si>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</si>
  <si>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</si>
  <si>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</si>
  <si>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</si>
  <si>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</si>
  <si>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</si>
  <si>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</si>
  <si>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</si>
  <si>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</si>
  <si>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</si>
  <si>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</si>
  <si>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</si>
  <si>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</si>
  <si>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</si>
  <si>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</si>
  <si>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</si>
  <si>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</si>
  <si>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</si>
  <si>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</si>
  <si>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</si>
  <si>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</si>
  <si>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</si>
  <si>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</si>
  <si>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</si>
  <si>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</si>
  <si>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</si>
  <si>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</si>
  <si>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</si>
  <si>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</si>
  <si>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</si>
  <si>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</si>
  <si>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</si>
  <si>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</si>
  <si>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</si>
  <si>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</si>
  <si>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</si>
  <si>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</si>
  <si>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</si>
  <si>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</si>
  <si>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</si>
  <si>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</si>
  <si>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</si>
  <si>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</si>
  <si>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</si>
  <si>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</si>
  <si>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</si>
  <si>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</si>
  <si>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</si>
  <si>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</si>
  <si>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</si>
  <si>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</si>
  <si>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</si>
  <si>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</si>
  <si>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</si>
  <si>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</si>
  <si>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</si>
  <si>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</si>
  <si>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</si>
  <si>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</si>
  <si>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</si>
  <si>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</si>
  <si>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</si>
  <si>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</si>
  <si>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</si>
  <si>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</si>
  <si>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</si>
  <si>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</si>
  <si>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</si>
  <si>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</si>
  <si>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</si>
  <si>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</si>
  <si>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</si>
  <si>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</si>
  <si>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</si>
  <si>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</si>
  <si>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</si>
  <si>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</si>
  <si>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</si>
  <si>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</si>
  <si>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</si>
  <si>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</si>
  <si>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</si>
  <si>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</si>
  <si>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</si>
  <si>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</si>
  <si>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</si>
  <si>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</si>
  <si>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</si>
  <si>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</si>
  <si>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</si>
  <si>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</si>
  <si>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</si>
  <si>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</si>
  <si>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</si>
  <si>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</si>
  <si>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</si>
  <si>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</si>
  <si>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</si>
  <si>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</si>
  <si>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</si>
  <si>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</si>
  <si>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</si>
  <si>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</si>
  <si>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</si>
  <si>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</si>
  <si>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</si>
  <si>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</si>
  <si>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</si>
  <si>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</si>
  <si>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</si>
  <si>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</si>
  <si>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</si>
  <si>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</si>
  <si>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</si>
  <si>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</si>
  <si>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</si>
  <si>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</si>
  <si>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</si>
  <si>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</si>
  <si>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</si>
  <si>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</si>
  <si>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</si>
  <si>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</si>
  <si>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</si>
  <si>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</si>
  <si>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</si>
  <si>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</si>
  <si>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</si>
  <si>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</si>
  <si>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</si>
  <si>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</si>
  <si>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</si>
  <si>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</si>
  <si>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</si>
  <si>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</si>
  <si>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</si>
  <si>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</si>
  <si>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</si>
  <si>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</si>
  <si>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</si>
  <si>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</si>
  <si>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</si>
  <si>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</si>
  <si>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</si>
  <si>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</si>
  <si>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</si>
  <si>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</si>
  <si>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</si>
  <si>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</si>
  <si>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</si>
  <si>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</si>
  <si>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</si>
  <si>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</si>
  <si>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</si>
  <si>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</si>
  <si>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</si>
  <si>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</si>
  <si>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</si>
  <si>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</si>
  <si>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</si>
  <si>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</si>
  <si>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</si>
  <si>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</si>
  <si>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</si>
  <si>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</si>
  <si>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</si>
  <si>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</si>
  <si>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</si>
  <si>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</si>
  <si>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</si>
  <si>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</si>
  <si>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</si>
  <si>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</si>
  <si>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</si>
  <si>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</si>
  <si>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</si>
  <si>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</si>
  <si>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</si>
  <si>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</si>
  <si>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</si>
  <si>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</si>
  <si>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</si>
  <si>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</si>
  <si>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</si>
  <si>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</si>
  <si>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</si>
  <si>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</si>
  <si>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</si>
  <si>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</si>
  <si>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</si>
  <si>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</si>
  <si>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</si>
  <si>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</si>
  <si>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</si>
  <si>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</si>
  <si>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</si>
  <si>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</si>
  <si>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</si>
  <si>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</si>
  <si>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</si>
  <si>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</si>
  <si>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</si>
  <si>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</si>
  <si>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</si>
  <si>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</si>
  <si>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</si>
  <si>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</si>
  <si>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</si>
  <si>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</si>
  <si>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</si>
  <si>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</si>
  <si>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</si>
  <si>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</si>
  <si>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</si>
  <si>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</si>
  <si>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</si>
  <si>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</si>
  <si>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</si>
  <si>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</si>
  <si>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</si>
  <si>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</si>
  <si>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</si>
  <si>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</si>
  <si>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</si>
  <si>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</si>
  <si>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</si>
  <si>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</si>
  <si>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</si>
  <si>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</si>
  <si>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</si>
  <si>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</si>
  <si>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</si>
  <si>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</si>
  <si>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</si>
  <si>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</si>
  <si>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</si>
  <si>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</si>
  <si>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</si>
  <si>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</si>
  <si>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</si>
  <si>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</si>
  <si>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</si>
  <si>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</si>
  <si>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</si>
  <si>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</si>
  <si>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</si>
  <si>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</si>
  <si>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</si>
  <si>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</si>
  <si>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</si>
  <si>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</si>
  <si>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</si>
  <si>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</si>
  <si>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</si>
  <si>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</si>
  <si>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</si>
  <si>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</si>
  <si>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</si>
  <si>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</si>
  <si>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</si>
  <si>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</si>
  <si>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</si>
  <si>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</si>
  <si>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</si>
  <si>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</si>
  <si>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</si>
  <si>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</si>
  <si>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</si>
  <si>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</si>
  <si>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</si>
  <si>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</si>
  <si>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</si>
  <si>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</si>
  <si>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</si>
  <si>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</si>
  <si>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</si>
  <si>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</si>
  <si>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</si>
  <si>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</si>
  <si>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</si>
  <si>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</si>
  <si>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</si>
  <si>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</si>
  <si>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</si>
  <si>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</si>
  <si>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</si>
  <si>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</si>
  <si>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</si>
  <si>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</si>
  <si>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</si>
  <si>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</si>
  <si>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</si>
  <si>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</si>
  <si>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</si>
  <si>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</si>
  <si>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</si>
  <si>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</si>
  <si>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</si>
  <si>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</si>
  <si>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</si>
  <si>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</si>
  <si>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</si>
  <si>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</si>
  <si>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</si>
  <si>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</si>
  <si>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</si>
  <si>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</si>
  <si>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</si>
  <si>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</si>
  <si>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</si>
  <si>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</si>
  <si>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</si>
  <si>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</si>
  <si>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</si>
  <si>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</si>
  <si>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</si>
  <si>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</si>
  <si>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</si>
  <si>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</si>
  <si>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</si>
  <si>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</si>
  <si>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</si>
  <si>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</si>
  <si>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</si>
  <si>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</si>
  <si>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</si>
  <si>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</si>
  <si>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</si>
  <si>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</si>
  <si>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</si>
  <si>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</si>
  <si>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</si>
  <si>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</si>
  <si>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</si>
  <si>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</si>
  <si>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</si>
  <si>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</si>
  <si>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</si>
  <si>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</si>
  <si>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</si>
  <si>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</si>
  <si>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</si>
  <si>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</si>
  <si>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</si>
  <si>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</si>
  <si>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</si>
  <si>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</si>
  <si>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</si>
  <si>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</si>
  <si>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</si>
  <si>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</si>
  <si>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</si>
  <si>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</si>
  <si>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</si>
  <si>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</si>
  <si>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</si>
  <si>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</si>
  <si>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</si>
  <si>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</si>
  <si>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</si>
  <si>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</si>
  <si>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</si>
  <si>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</si>
  <si>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</si>
  <si>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</si>
  <si>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</si>
  <si>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</si>
  <si>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</si>
  <si>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</si>
  <si>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</si>
  <si>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</si>
  <si>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</si>
  <si>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</si>
  <si>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</si>
  <si>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</si>
  <si>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</si>
  <si>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</si>
  <si>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</si>
  <si>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</si>
  <si>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</si>
  <si>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</si>
  <si>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</si>
  <si>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</si>
  <si>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</si>
  <si>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</si>
  <si>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</si>
  <si>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</si>
  <si>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</si>
  <si>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</si>
  <si>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</si>
  <si>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</si>
  <si>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</si>
  <si>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</si>
  <si>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</si>
  <si>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</si>
  <si>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</si>
  <si>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</si>
  <si>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</si>
  <si>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</si>
  <si>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</si>
  <si>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</si>
  <si>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</si>
  <si>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</si>
  <si>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</si>
  <si>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</si>
  <si>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</si>
  <si>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</si>
  <si>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</si>
  <si>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</si>
  <si>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</si>
  <si>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</si>
  <si>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</si>
  <si>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</si>
  <si>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</si>
  <si>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</si>
  <si>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</si>
  <si>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</si>
  <si>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</si>
  <si>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</si>
  <si>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</si>
  <si>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</si>
  <si>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</si>
  <si>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</si>
  <si>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</si>
  <si>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</si>
  <si>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</si>
  <si>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</si>
  <si>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</si>
  <si>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</si>
  <si>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</si>
  <si>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</si>
  <si>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</si>
  <si>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</si>
  <si>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</si>
  <si>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</si>
  <si>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</si>
  <si>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</si>
  <si>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</si>
  <si>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</si>
  <si>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</si>
  <si>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</si>
  <si>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</si>
  <si>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</si>
  <si>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</si>
  <si>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</si>
  <si>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</si>
  <si>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</si>
  <si>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</si>
  <si>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</si>
  <si>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</si>
  <si>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</si>
  <si>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</si>
  <si>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</si>
  <si>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</si>
  <si>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</si>
  <si>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</si>
  <si>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</si>
  <si>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</si>
  <si>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</si>
  <si>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</si>
  <si>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</si>
  <si>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</si>
  <si>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</si>
  <si>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</si>
  <si>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</si>
  <si>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</si>
  <si>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</si>
  <si>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</si>
  <si>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</si>
  <si>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</si>
  <si>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</si>
  <si>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</si>
  <si>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</si>
  <si>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</si>
  <si>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</si>
  <si>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</si>
  <si>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</si>
  <si>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</si>
  <si>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</si>
  <si>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</si>
  <si>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</si>
  <si>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</si>
  <si>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</si>
  <si>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</si>
  <si>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</si>
  <si>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</si>
  <si>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</si>
  <si>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</si>
  <si>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</si>
  <si>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</si>
  <si>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</si>
  <si>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</si>
  <si>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</si>
  <si>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</si>
  <si>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</si>
  <si>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</si>
  <si>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</si>
  <si>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</si>
  <si>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</si>
  <si>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</si>
  <si>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</si>
  <si>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</si>
  <si>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</si>
  <si>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</si>
  <si>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</si>
  <si>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</si>
  <si>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</si>
  <si>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</si>
  <si>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</si>
  <si>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</si>
  <si>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</si>
  <si>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</si>
  <si>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</si>
  <si>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</si>
  <si>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</si>
  <si>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</si>
  <si>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</si>
  <si>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</si>
  <si>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</si>
  <si>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</si>
  <si>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</si>
  <si>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</si>
  <si>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</si>
  <si>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</si>
  <si>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</si>
  <si>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</si>
  <si>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</si>
  <si>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</si>
  <si>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</si>
  <si>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</si>
  <si>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</si>
  <si>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</si>
  <si>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</si>
  <si>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</si>
  <si>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</si>
  <si>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</si>
  <si>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</si>
  <si>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</si>
  <si>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</si>
  <si>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</si>
  <si>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</si>
  <si>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</si>
  <si>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</si>
  <si>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</si>
  <si>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</si>
  <si>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</si>
  <si>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</si>
  <si>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</si>
  <si>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</si>
  <si>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</si>
  <si>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</si>
  <si>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</si>
  <si>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</si>
  <si>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</si>
  <si>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</si>
  <si>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</si>
  <si>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</si>
  <si>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</si>
  <si>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</si>
  <si>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</si>
  <si>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</si>
  <si>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</si>
  <si>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</si>
  <si>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</si>
  <si>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</si>
  <si>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</si>
  <si>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</si>
  <si>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</si>
  <si>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</si>
  <si>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</si>
  <si>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</si>
  <si>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</si>
  <si>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</si>
  <si>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</si>
  <si>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</si>
  <si>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</si>
  <si>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</si>
  <si>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</si>
  <si>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</si>
  <si>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</si>
  <si>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</si>
  <si>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</si>
  <si>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</si>
  <si>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</si>
  <si>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</si>
  <si>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</si>
  <si>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</si>
  <si>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</si>
  <si>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</si>
  <si>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</si>
  <si>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</si>
  <si>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</si>
  <si>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</si>
  <si>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</si>
  <si>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</si>
  <si>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</si>
  <si>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</si>
  <si>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</si>
  <si>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</si>
  <si>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</si>
  <si>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</si>
  <si>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</si>
  <si>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</si>
  <si>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</si>
  <si>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</si>
  <si>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</si>
  <si>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</si>
  <si>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</si>
  <si>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</si>
  <si>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</si>
  <si>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</si>
  <si>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</si>
  <si>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</si>
  <si>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</si>
  <si>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</si>
  <si>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</si>
  <si>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</si>
  <si>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</si>
  <si>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</si>
  <si>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</si>
  <si>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</si>
  <si>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</si>
  <si>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</si>
  <si>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</si>
  <si>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</si>
  <si>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</si>
  <si>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</si>
  <si>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</si>
  <si>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</si>
  <si>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</si>
  <si>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</si>
  <si>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</si>
  <si>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</si>
  <si>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</si>
  <si>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</si>
  <si>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</si>
  <si>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</si>
  <si>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</si>
  <si>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</si>
  <si>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</si>
  <si>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</si>
  <si>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</si>
  <si>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</si>
  <si>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</si>
  <si>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</si>
  <si>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</si>
  <si>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</si>
  <si>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</si>
  <si>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</si>
  <si>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</si>
  <si>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</si>
  <si>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</si>
  <si>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</si>
  <si>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</si>
  <si>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</si>
  <si>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</si>
  <si>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</si>
  <si>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</si>
  <si>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</si>
  <si>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</si>
  <si>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</si>
  <si>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</si>
  <si>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</si>
  <si>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</si>
  <si>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</si>
  <si>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</si>
  <si>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</si>
  <si>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</si>
  <si>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</si>
  <si>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</si>
  <si>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</si>
  <si>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</si>
  <si>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</si>
  <si>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</si>
  <si>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</si>
  <si>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</si>
  <si>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</si>
  <si>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</si>
  <si>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</si>
  <si>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</si>
  <si>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</si>
  <si>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</si>
  <si>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</si>
  <si>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</si>
  <si>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</si>
  <si>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</si>
  <si>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</si>
  <si>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</si>
  <si>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</si>
  <si>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</si>
  <si>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</si>
  <si>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</si>
  <si>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</si>
  <si>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</si>
  <si>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</si>
  <si>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</si>
  <si>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</si>
  <si>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</si>
  <si>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</si>
  <si>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</si>
  <si>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</si>
  <si>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</si>
  <si>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</si>
  <si>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</si>
  <si>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</si>
  <si>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</si>
  <si>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</si>
  <si>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</si>
  <si>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</si>
  <si>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</si>
  <si>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</si>
  <si>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</si>
  <si>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</si>
  <si>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</si>
  <si>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</si>
  <si>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</si>
  <si>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</si>
  <si>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</si>
  <si>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</si>
  <si>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</si>
  <si>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</si>
  <si>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</si>
  <si>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</si>
  <si>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</si>
  <si>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</si>
  <si>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</si>
  <si>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</si>
  <si>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</si>
  <si>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</si>
  <si>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</si>
  <si>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</si>
  <si>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</si>
  <si>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</si>
  <si>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</si>
  <si>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</si>
  <si>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</si>
  <si>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</si>
  <si>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</si>
  <si>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</si>
  <si>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</si>
  <si>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</si>
  <si>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</si>
  <si>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</si>
  <si>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</si>
  <si>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</si>
  <si>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</si>
  <si>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</si>
  <si>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</si>
  <si>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</si>
  <si>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</si>
  <si>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</si>
  <si>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</si>
  <si>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</si>
  <si>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</si>
  <si>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</si>
  <si>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</si>
  <si>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</si>
  <si>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</si>
  <si>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</si>
  <si>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</si>
  <si>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</si>
  <si>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</si>
  <si>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</si>
  <si>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</si>
  <si>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</si>
  <si>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</si>
  <si>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</si>
  <si>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</si>
  <si>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</si>
  <si>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</si>
  <si>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</si>
  <si>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</si>
  <si>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</si>
  <si>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</si>
  <si>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</si>
  <si>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</si>
  <si>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</si>
  <si>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</si>
  <si>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</si>
  <si>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</si>
  <si>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</si>
  <si>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</si>
  <si>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</si>
  <si>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</si>
  <si>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</si>
  <si>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</si>
  <si>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</si>
  <si>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</si>
  <si>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</si>
  <si>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</si>
  <si>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</si>
  <si>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</si>
  <si>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</si>
  <si>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</si>
  <si>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</si>
  <si>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</si>
  <si>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</si>
  <si>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</si>
  <si>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</si>
  <si>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</si>
  <si>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</si>
  <si>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</si>
  <si>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</si>
  <si>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</si>
  <si>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</si>
  <si>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</si>
  <si>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</si>
  <si>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</si>
  <si>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</si>
  <si>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</si>
  <si>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</si>
  <si>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</si>
  <si>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</si>
  <si>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</si>
  <si>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</si>
  <si>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</si>
  <si>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</si>
  <si>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</si>
  <si>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</si>
  <si>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</si>
  <si>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</si>
  <si>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</si>
  <si>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</si>
  <si>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</si>
  <si>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</si>
  <si>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</si>
  <si>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</si>
  <si>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</si>
  <si>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</si>
  <si>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</si>
  <si>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</si>
  <si>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</si>
  <si>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</si>
  <si>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</si>
  <si>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</si>
  <si>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</si>
  <si>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</si>
  <si>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</si>
  <si>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</si>
  <si>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</si>
  <si>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</si>
  <si>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</si>
  <si>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</si>
  <si>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</si>
  <si>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</si>
  <si>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</si>
  <si>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</si>
  <si>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</si>
  <si>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</si>
  <si>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</si>
  <si>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</si>
  <si>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</si>
  <si>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</si>
  <si>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</si>
  <si>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</si>
  <si>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</si>
  <si>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</si>
  <si>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</si>
  <si>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</si>
  <si>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</si>
  <si>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</si>
  <si>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</si>
  <si>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</si>
  <si>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</si>
  <si>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</si>
  <si>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</si>
  <si>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</si>
  <si>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</si>
  <si>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</si>
  <si>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</si>
  <si>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</si>
  <si>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</si>
  <si>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</si>
  <si>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</si>
  <si>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</si>
  <si>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</si>
  <si>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</si>
  <si>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</si>
  <si>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</si>
  <si>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</si>
  <si>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</si>
  <si>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</si>
  <si>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</si>
  <si>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</si>
  <si>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</si>
  <si>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</si>
  <si>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</si>
  <si>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</si>
  <si>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</si>
  <si>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</si>
  <si>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</si>
  <si>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</si>
  <si>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</si>
  <si>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</si>
  <si>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</si>
  <si>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</si>
  <si>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</si>
  <si>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</si>
  <si>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</si>
  <si>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</si>
  <si>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</si>
  <si>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</si>
  <si>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</si>
  <si>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</si>
  <si>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</si>
  <si>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</si>
  <si>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</si>
  <si>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</si>
  <si>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</si>
  <si>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</si>
  <si>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</si>
  <si>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</si>
  <si>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</si>
  <si>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</si>
  <si>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</si>
  <si>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</si>
  <si>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</si>
  <si>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</si>
  <si>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</si>
  <si>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</si>
  <si>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</si>
  <si>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</si>
  <si>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</si>
  <si>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</si>
  <si>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</si>
  <si>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</si>
  <si>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</si>
  <si>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</si>
  <si>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</si>
  <si>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</si>
  <si>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</si>
  <si>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</si>
  <si>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</si>
  <si>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</si>
  <si>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</si>
  <si>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</si>
  <si>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</si>
  <si>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</si>
  <si>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</si>
  <si>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</si>
  <si>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</si>
  <si>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</si>
  <si>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</si>
  <si>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</si>
  <si>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</si>
  <si>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</si>
  <si>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</si>
  <si>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</si>
  <si>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</si>
  <si>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</si>
  <si>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</si>
  <si>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</si>
  <si>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</si>
  <si>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</si>
  <si>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</si>
  <si>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</si>
  <si>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</si>
  <si>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</si>
  <si>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</si>
  <si>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</si>
  <si>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</si>
  <si>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</si>
  <si>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</si>
  <si>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</si>
  <si>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</si>
  <si>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</si>
  <si>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</si>
  <si>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</si>
  <si>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</si>
  <si>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</si>
  <si>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</si>
  <si>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</si>
  <si>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</si>
  <si>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</si>
  <si>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</si>
  <si>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</si>
  <si>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</si>
  <si>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</si>
  <si>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</si>
  <si>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</si>
  <si>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</si>
  <si>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</si>
  <si>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</si>
  <si>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</si>
  <si>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</si>
  <si>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</si>
  <si>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</si>
  <si>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</si>
  <si>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</si>
  <si>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</si>
  <si>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</si>
  <si>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</si>
  <si>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</si>
  <si>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</si>
  <si>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</si>
  <si>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</si>
  <si>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</si>
  <si>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</si>
  <si>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</si>
  <si>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</si>
  <si>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</si>
  <si>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</si>
  <si>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</si>
  <si>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</si>
  <si>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</si>
  <si>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</si>
  <si>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</si>
  <si>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</si>
  <si>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</si>
  <si>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</si>
  <si>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</si>
  <si>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</si>
  <si>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</si>
  <si>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</si>
  <si>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</si>
  <si>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</si>
  <si>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</si>
  <si>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</si>
  <si>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</si>
  <si>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</si>
  <si>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</si>
  <si>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</si>
  <si>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</si>
  <si>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</si>
  <si>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</si>
  <si>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</si>
  <si>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</si>
  <si>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</si>
  <si>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</si>
  <si>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</si>
  <si>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</si>
  <si>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</si>
  <si>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</si>
  <si>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</si>
  <si>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</si>
  <si>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</si>
  <si>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</si>
  <si>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</si>
  <si>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</si>
  <si>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</si>
  <si>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</si>
  <si>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</si>
  <si>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</si>
  <si>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</si>
  <si>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</si>
  <si>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</si>
  <si>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</si>
  <si>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</si>
  <si>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</si>
  <si>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</si>
  <si>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</si>
  <si>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</si>
  <si>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</si>
  <si>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</si>
  <si>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</si>
  <si>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</si>
  <si>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</si>
  <si>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</si>
  <si>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</si>
  <si>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</si>
  <si>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</si>
  <si>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</si>
  <si>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</si>
  <si>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</si>
  <si>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</si>
  <si>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</si>
  <si>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</si>
  <si>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</si>
  <si>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</si>
  <si>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</si>
  <si>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</si>
  <si>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</si>
  <si>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</si>
  <si>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</si>
  <si>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</si>
  <si>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</si>
  <si>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</si>
  <si>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</si>
  <si>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</si>
  <si>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</si>
  <si>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</si>
  <si>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</si>
  <si>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</si>
  <si>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</si>
  <si>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</si>
  <si>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</si>
  <si>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</si>
  <si>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</si>
  <si>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</si>
  <si>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</si>
  <si>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</si>
  <si>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</si>
  <si>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</si>
  <si>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</si>
  <si>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</si>
  <si>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</si>
  <si>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</si>
  <si>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</si>
  <si>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</si>
  <si>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</si>
  <si>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</si>
  <si>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</si>
  <si>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</si>
  <si>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</si>
  <si>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</si>
  <si>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</si>
  <si>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</si>
  <si>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</si>
  <si>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</si>
  <si>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</si>
  <si>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</si>
  <si>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</si>
  <si>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</si>
  <si>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</si>
  <si>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</si>
  <si>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</si>
  <si>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</si>
  <si>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</si>
  <si>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</si>
  <si>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</si>
  <si>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</si>
  <si>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</si>
  <si>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</si>
  <si>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</si>
  <si>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</si>
  <si>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</si>
  <si>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</si>
  <si>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</si>
  <si>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</si>
  <si>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</si>
  <si>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</si>
  <si>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</si>
  <si>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</si>
  <si>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</si>
  <si>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</si>
  <si>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</si>
  <si>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</si>
  <si>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</si>
  <si>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</si>
  <si>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</si>
  <si>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</si>
  <si>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</si>
  <si>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</si>
  <si>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</si>
  <si>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</si>
  <si>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</si>
  <si>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</si>
  <si>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</si>
  <si>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</si>
  <si>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</si>
  <si>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</si>
  <si>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</si>
  <si>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</si>
  <si>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</si>
  <si>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</si>
  <si>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</si>
  <si>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</si>
  <si>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</si>
  <si>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</si>
  <si>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</si>
  <si>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</si>
  <si>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</si>
  <si>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</si>
  <si>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</si>
  <si>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</si>
  <si>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</si>
  <si>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</si>
  <si>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</si>
  <si>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</si>
  <si>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</si>
  <si>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</si>
  <si>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</si>
  <si>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</si>
  <si>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</si>
  <si>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</si>
  <si>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</si>
  <si>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</si>
  <si>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</si>
  <si>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</si>
  <si>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</si>
  <si>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</si>
  <si>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</si>
  <si>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</si>
  <si>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</si>
  <si>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</si>
  <si>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</si>
  <si>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</si>
  <si>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</si>
  <si>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</si>
  <si>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</si>
  <si>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</si>
  <si>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</si>
  <si>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</si>
  <si>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</si>
  <si>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</si>
  <si>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</si>
  <si>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</si>
  <si>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</si>
  <si>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</si>
  <si>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</si>
  <si>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</si>
  <si>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</si>
  <si>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</si>
  <si>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</si>
  <si>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</si>
  <si>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</si>
  <si>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</si>
  <si>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</si>
  <si>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</si>
  <si>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</si>
  <si>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</si>
  <si>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</si>
  <si>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</si>
  <si>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</si>
  <si>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</si>
  <si>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</si>
  <si>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</si>
  <si>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</si>
  <si>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</si>
  <si>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</si>
  <si>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</si>
  <si>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</si>
  <si>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</si>
  <si>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</si>
  <si>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</si>
  <si>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</si>
  <si>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</si>
  <si>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</si>
  <si>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</si>
  <si>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</si>
  <si>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</si>
  <si>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</si>
  <si>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</si>
  <si>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</si>
  <si>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</si>
  <si>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</si>
  <si>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</si>
  <si>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</si>
  <si>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</si>
  <si>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</si>
  <si>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</si>
  <si>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</si>
  <si>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</si>
  <si>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</si>
  <si>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</si>
  <si>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</si>
  <si>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</si>
  <si>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</si>
  <si>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</si>
  <si>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</si>
  <si>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</si>
  <si>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</si>
  <si>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</si>
  <si>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</si>
  <si>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</si>
  <si>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</si>
  <si>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</si>
  <si>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</si>
  <si>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</si>
  <si>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</si>
  <si>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</si>
  <si>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</si>
  <si>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</si>
  <si>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</si>
  <si>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</si>
  <si>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</si>
  <si>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</si>
  <si>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</si>
  <si>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</si>
  <si>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</si>
  <si>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</si>
  <si>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</si>
  <si>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</si>
  <si>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</si>
  <si>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</si>
  <si>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</si>
  <si>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</si>
  <si>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</si>
  <si>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</si>
  <si>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</si>
  <si>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</si>
  <si>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</si>
  <si>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</si>
  <si>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</si>
  <si>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</si>
  <si>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</si>
  <si>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</si>
  <si>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</si>
  <si>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</si>
  <si>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</si>
  <si>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</si>
  <si>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</si>
  <si>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</si>
  <si>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</si>
  <si>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</si>
  <si>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</si>
  <si>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</si>
  <si>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</si>
  <si>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</si>
  <si>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</si>
  <si>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</si>
  <si>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</si>
  <si>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</si>
  <si>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</si>
  <si>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</si>
  <si>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</si>
  <si>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</si>
  <si>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</si>
  <si>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</si>
  <si>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</si>
  <si>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</si>
  <si>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</si>
  <si>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</si>
  <si>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</si>
  <si>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</si>
  <si>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</si>
  <si>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</si>
  <si>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</si>
  <si>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</si>
  <si>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</si>
  <si>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</si>
  <si>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</si>
  <si>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</si>
  <si>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</si>
  <si>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</si>
  <si>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</si>
  <si>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</si>
  <si>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</si>
  <si>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</si>
  <si>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</si>
  <si>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</si>
  <si>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</si>
  <si>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</si>
  <si>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</si>
  <si>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</si>
  <si>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</si>
  <si>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</si>
  <si>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</si>
  <si>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</si>
  <si>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</si>
  <si>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</si>
  <si>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</si>
  <si>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</si>
  <si>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</si>
  <si>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</si>
  <si>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</si>
  <si>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</si>
  <si>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</si>
  <si>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</si>
  <si>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</si>
  <si>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</si>
  <si>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</si>
  <si>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</si>
  <si>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</si>
  <si>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</si>
  <si>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</si>
  <si>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</si>
  <si>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</si>
  <si>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</si>
  <si>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</si>
  <si>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</si>
  <si>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</si>
  <si>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</si>
  <si>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</si>
  <si>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</si>
  <si>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</si>
  <si>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</si>
  <si>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</si>
  <si>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</si>
  <si>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</si>
  <si>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</si>
  <si>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</si>
  <si>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</si>
  <si>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</si>
  <si>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</si>
  <si>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</si>
  <si>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</si>
  <si>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</si>
  <si>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</si>
  <si>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</si>
  <si>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</si>
  <si>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</si>
  <si>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</si>
  <si>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</si>
  <si>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</si>
  <si>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</si>
  <si>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</si>
  <si>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</si>
  <si>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</si>
  <si>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</si>
  <si>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</si>
  <si>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</si>
  <si>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</si>
  <si>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</si>
  <si>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</si>
  <si>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</si>
  <si>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</si>
  <si>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</si>
  <si>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</si>
  <si>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</si>
  <si>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</si>
  <si>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</si>
  <si>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</si>
  <si>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</si>
  <si>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</si>
  <si>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</si>
  <si>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</si>
  <si>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</si>
  <si>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</si>
  <si>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</si>
  <si>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</si>
  <si>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</si>
  <si>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</si>
  <si>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</si>
  <si>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</si>
  <si>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</si>
  <si>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</si>
  <si>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</si>
  <si>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</si>
  <si>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</si>
  <si>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</si>
  <si>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</si>
  <si>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</si>
  <si>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</si>
  <si>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</si>
  <si>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</si>
  <si>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</si>
  <si>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</si>
  <si>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</si>
  <si>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</si>
  <si>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</si>
  <si>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</si>
  <si>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</si>
  <si>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</si>
  <si>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</si>
  <si>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</si>
  <si>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</si>
  <si>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</si>
  <si>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</si>
  <si>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</si>
  <si>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</si>
  <si>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</si>
  <si>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</si>
  <si>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</si>
  <si>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</si>
  <si>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</si>
  <si>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</si>
  <si>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</si>
  <si>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</si>
  <si>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</si>
  <si>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</si>
  <si>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</si>
  <si>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</si>
  <si>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</si>
  <si>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</si>
  <si>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</si>
  <si>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</si>
  <si>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</si>
  <si>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</si>
  <si>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</si>
  <si>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</si>
  <si>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</si>
  <si>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</si>
  <si>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</si>
  <si>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</si>
  <si>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</si>
  <si>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</si>
  <si>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</si>
  <si>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</si>
  <si>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</si>
  <si>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</si>
  <si>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</si>
  <si>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</si>
  <si>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</si>
  <si>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</si>
  <si>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</si>
  <si>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</si>
  <si>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</si>
  <si>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</si>
  <si>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</si>
  <si>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</si>
  <si>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</si>
  <si>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</si>
  <si>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</si>
  <si>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</si>
  <si>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</si>
  <si>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</si>
  <si>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</si>
  <si>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</si>
  <si>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</si>
  <si>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</si>
  <si>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</si>
  <si>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</si>
  <si>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</si>
  <si>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</si>
  <si>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</si>
  <si>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</si>
  <si>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</si>
  <si>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</si>
  <si>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</si>
  <si>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</si>
  <si>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</si>
  <si>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</si>
  <si>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</si>
  <si>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</si>
  <si>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</si>
  <si>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</si>
  <si>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</si>
  <si>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</si>
  <si>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</si>
  <si>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</si>
  <si>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</si>
  <si>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</si>
  <si>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</si>
  <si>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</si>
  <si>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</si>
  <si>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</si>
  <si>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</si>
  <si>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</si>
  <si>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</si>
  <si>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</si>
  <si>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</si>
  <si>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</si>
  <si>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</si>
  <si>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</si>
  <si>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</si>
  <si>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</si>
  <si>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</si>
  <si>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</si>
  <si>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</si>
  <si>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</si>
  <si>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</si>
  <si>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</si>
  <si>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</si>
  <si>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</si>
  <si>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</si>
  <si>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</si>
  <si>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</si>
  <si>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</si>
  <si>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</si>
  <si>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</si>
  <si>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</si>
  <si>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</si>
  <si>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</si>
  <si>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</si>
  <si>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</si>
  <si>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</si>
  <si>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</si>
  <si>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</si>
  <si>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</si>
  <si>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</si>
  <si>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</si>
  <si>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</si>
  <si>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</si>
  <si>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</si>
  <si>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</si>
  <si>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</si>
  <si>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</si>
  <si>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</si>
  <si>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</si>
  <si>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</si>
  <si>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</si>
  <si>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</si>
  <si>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</si>
  <si>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</si>
  <si>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</si>
  <si>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</si>
  <si>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</si>
  <si>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</si>
  <si>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</si>
  <si>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</si>
  <si>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</si>
  <si>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</si>
  <si>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</si>
  <si>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</si>
  <si>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</si>
  <si>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</si>
  <si>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</si>
  <si>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</si>
  <si>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</si>
  <si>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</si>
  <si>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</si>
  <si>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</si>
  <si>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</si>
  <si>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</si>
  <si>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</si>
  <si>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</si>
  <si>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</si>
  <si>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</si>
  <si>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</si>
  <si>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</si>
  <si>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</si>
  <si>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</si>
  <si>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</si>
  <si>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</si>
  <si>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</si>
  <si>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</si>
  <si>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</si>
  <si>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</si>
  <si>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</si>
  <si>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</si>
  <si>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</si>
  <si>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</si>
  <si>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</si>
  <si>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</si>
  <si>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</si>
  <si>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</si>
  <si>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</si>
  <si>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</si>
  <si>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</si>
  <si>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</si>
  <si>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</si>
  <si>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</si>
  <si>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</si>
  <si>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</si>
  <si>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</si>
  <si>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</si>
  <si>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</si>
  <si>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</si>
  <si>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</si>
  <si>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</si>
  <si>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</si>
  <si>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</si>
  <si>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</si>
  <si>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</si>
  <si>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</si>
  <si>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</si>
  <si>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</si>
  <si>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</si>
  <si>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</si>
  <si>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</si>
  <si>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</si>
  <si>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</si>
  <si>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</si>
  <si>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</si>
  <si>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</si>
  <si>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</si>
  <si>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</si>
  <si>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</si>
  <si>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</si>
  <si>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</si>
  <si>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</si>
  <si>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</si>
  <si>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</si>
  <si>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</si>
  <si>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</si>
  <si>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</si>
  <si>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</si>
  <si>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</si>
  <si>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</si>
  <si>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</si>
  <si>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</si>
  <si>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</si>
  <si>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</si>
  <si>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</si>
  <si>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</si>
  <si>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</si>
  <si>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</si>
  <si>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</si>
  <si>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</si>
  <si>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</si>
  <si>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</si>
  <si>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</si>
  <si>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</si>
  <si>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</si>
  <si>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</si>
  <si>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</si>
  <si>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</si>
  <si>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</si>
  <si>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</si>
  <si>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</si>
  <si>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</si>
  <si>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</si>
  <si>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</si>
  <si>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</si>
  <si>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</si>
  <si>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</si>
  <si>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</si>
  <si>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</si>
  <si>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</si>
  <si>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</si>
  <si>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</si>
  <si>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</si>
  <si>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</si>
  <si>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</si>
  <si>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</si>
  <si>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</si>
  <si>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</si>
  <si>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</si>
  <si>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</si>
  <si>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</si>
  <si>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</si>
  <si>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</si>
  <si>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</si>
  <si>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</si>
  <si>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</si>
  <si>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</si>
  <si>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</si>
  <si>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</si>
  <si>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</si>
  <si>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</si>
  <si>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</si>
  <si>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</si>
  <si>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</si>
  <si>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</si>
  <si>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</si>
  <si>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</si>
  <si>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</si>
  <si>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</si>
  <si>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</si>
  <si>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</si>
  <si>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</si>
  <si>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</si>
  <si>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</si>
  <si>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</si>
  <si>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</si>
  <si>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</si>
  <si>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</si>
  <si>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</si>
  <si>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</si>
  <si>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</si>
  <si>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</si>
  <si>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</si>
  <si>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</si>
  <si>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</si>
  <si>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</si>
  <si>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</si>
  <si>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</si>
  <si>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</si>
  <si>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</si>
  <si>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</si>
  <si>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</si>
  <si>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</si>
  <si>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</si>
  <si>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</si>
  <si>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</si>
  <si>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</si>
  <si>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</si>
  <si>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</si>
  <si>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</si>
  <si>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</si>
  <si>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</si>
  <si>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</si>
  <si>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</si>
  <si>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</si>
  <si>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</si>
  <si>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</si>
  <si>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</si>
  <si>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</si>
  <si>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</si>
  <si>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</si>
  <si>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</si>
  <si>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</si>
  <si>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</si>
  <si>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</si>
  <si>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</si>
  <si>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</si>
  <si>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</si>
  <si>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</si>
  <si>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</si>
  <si>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</si>
  <si>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</si>
  <si>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</si>
  <si>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</si>
  <si>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</si>
  <si>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</si>
  <si>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</si>
  <si>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</si>
  <si>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</si>
  <si>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</si>
  <si>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</si>
  <si>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</si>
  <si>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</si>
  <si>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</si>
  <si>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</si>
  <si>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</si>
  <si>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</si>
  <si>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</si>
  <si>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</si>
  <si>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</si>
  <si>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</si>
  <si>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</si>
  <si>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</si>
  <si>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</si>
  <si>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</si>
  <si>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</si>
  <si>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</si>
  <si>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</si>
  <si>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</si>
  <si>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</si>
  <si>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</si>
  <si>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</si>
  <si>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</si>
  <si>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</si>
  <si>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</si>
  <si>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</si>
  <si>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</si>
  <si>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</si>
  <si>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</si>
  <si>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</si>
  <si>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</si>
  <si>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</si>
  <si>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</si>
  <si>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</si>
  <si>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</si>
  <si>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</si>
  <si>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</si>
  <si>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</si>
  <si>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</si>
  <si>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</si>
  <si>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</si>
  <si>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</si>
  <si>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</si>
  <si>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</si>
  <si>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</si>
  <si>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</si>
  <si>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</si>
  <si>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</si>
  <si>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</si>
  <si>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</si>
  <si>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</si>
  <si>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</si>
  <si>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</si>
  <si>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</si>
  <si>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</si>
  <si>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</si>
  <si>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</si>
  <si>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</si>
  <si>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</si>
  <si>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</si>
  <si>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</si>
  <si>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</si>
  <si>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</si>
  <si>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</si>
  <si>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</si>
  <si>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</si>
  <si>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</si>
  <si>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</si>
  <si>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</si>
  <si>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</si>
  <si>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</si>
  <si>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</si>
  <si>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</si>
  <si>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</si>
  <si>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</si>
  <si>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</si>
  <si>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</si>
  <si>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</si>
  <si>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</si>
  <si>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</si>
  <si>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</si>
  <si>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</si>
  <si>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</si>
  <si>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</si>
  <si>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</si>
  <si>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</si>
  <si>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</si>
  <si>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</si>
  <si>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</si>
  <si>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</si>
  <si>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</si>
  <si>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</si>
  <si>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</si>
  <si>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</si>
  <si>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</si>
  <si>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</si>
  <si>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</si>
  <si>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</si>
  <si>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</si>
  <si>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</si>
  <si>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</si>
  <si>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</si>
  <si>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</si>
  <si>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</si>
  <si>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</si>
  <si>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</si>
  <si>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</si>
  <si>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</si>
  <si>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</si>
  <si>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</si>
  <si>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</si>
  <si>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</si>
  <si>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</si>
  <si>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</si>
  <si>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</si>
  <si>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</si>
  <si>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</si>
  <si>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</si>
  <si>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</si>
  <si>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</si>
  <si>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</si>
  <si>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</si>
  <si>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</si>
  <si>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</si>
  <si>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</si>
  <si>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</si>
  <si>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</si>
  <si>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</si>
  <si>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</si>
  <si>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</si>
  <si>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</si>
  <si>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</si>
  <si>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</si>
  <si>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</si>
  <si>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</si>
  <si>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</si>
  <si>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</si>
  <si>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</si>
  <si>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</si>
  <si>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</si>
  <si>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</si>
  <si>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</si>
  <si>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</si>
  <si>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</si>
  <si>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</si>
  <si>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</si>
  <si>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</si>
  <si>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</si>
  <si>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</si>
  <si>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</si>
  <si>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</si>
  <si>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</si>
  <si>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</si>
  <si>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</si>
  <si>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</si>
  <si>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</si>
  <si>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</si>
  <si>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</si>
  <si>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</si>
  <si>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</si>
  <si>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</si>
  <si>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</si>
  <si>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</si>
  <si>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</si>
  <si>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</si>
  <si>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</si>
  <si>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</si>
  <si>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</si>
  <si>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</si>
  <si>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</si>
  <si>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</si>
  <si>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</si>
  <si>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</si>
  <si>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</si>
  <si>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</si>
  <si>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</si>
  <si>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</si>
  <si>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</si>
  <si>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</si>
  <si>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</si>
  <si>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</si>
  <si>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</si>
  <si>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</si>
  <si>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</si>
  <si>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</si>
  <si>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</si>
  <si>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</si>
  <si>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</si>
  <si>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</si>
  <si>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</si>
  <si>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</si>
  <si>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</si>
  <si>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</si>
  <si>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</si>
  <si>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</si>
  <si>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</si>
  <si>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</si>
  <si>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</si>
  <si>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</si>
  <si>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</si>
  <si>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</si>
  <si>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</si>
  <si>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</si>
  <si>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</si>
  <si>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</si>
  <si>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</si>
  <si>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</si>
  <si>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</si>
  <si>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</si>
  <si>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</si>
  <si>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</si>
  <si>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</si>
  <si>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</si>
  <si>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</si>
  <si>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</si>
  <si>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</si>
  <si>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</si>
  <si>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</si>
  <si>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</si>
  <si>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</si>
  <si>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</si>
  <si>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</si>
  <si>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</si>
  <si>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</si>
  <si>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</si>
  <si>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</si>
  <si>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</si>
  <si>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</si>
  <si>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</si>
  <si>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</si>
  <si>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</si>
  <si>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</si>
  <si>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</si>
  <si>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</si>
  <si>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</si>
  <si>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</si>
  <si>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</si>
  <si>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</si>
  <si>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</si>
  <si>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</si>
  <si>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</si>
  <si>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</si>
  <si>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</si>
  <si>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</si>
  <si>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</si>
  <si>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</si>
  <si>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</si>
  <si>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</si>
  <si>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</si>
  <si>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</si>
  <si>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</si>
  <si>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</si>
  <si>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</si>
  <si>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</si>
  <si>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</si>
  <si>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</si>
  <si>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</si>
  <si>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</si>
  <si>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</si>
  <si>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</si>
  <si>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</si>
  <si>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</si>
  <si>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</si>
  <si>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</si>
  <si>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</si>
  <si>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</si>
  <si>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</si>
  <si>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</si>
  <si>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</si>
  <si>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</si>
  <si>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</si>
  <si>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</si>
  <si>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</si>
  <si>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</si>
  <si>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</si>
  <si>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</si>
  <si>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</si>
  <si>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</si>
  <si>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</si>
  <si>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</si>
  <si>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</si>
  <si>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</si>
  <si>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</si>
  <si>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</si>
  <si>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</si>
  <si>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</si>
  <si>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</si>
  <si>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</si>
  <si>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</si>
  <si>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</si>
  <si>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</si>
  <si>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</si>
  <si>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</si>
  <si>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</si>
  <si>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</si>
  <si>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</si>
  <si>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</si>
  <si>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</si>
  <si>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</si>
  <si>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</si>
  <si>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</si>
  <si>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</si>
  <si>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</si>
  <si>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</si>
  <si>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</si>
  <si>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</si>
  <si>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</si>
  <si>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</si>
  <si>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</si>
  <si>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</si>
  <si>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</si>
  <si>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</si>
  <si>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</si>
  <si>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</si>
  <si>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</si>
  <si>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</si>
  <si>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</si>
  <si>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</si>
  <si>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</si>
  <si>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</si>
  <si>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</si>
  <si>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</si>
  <si>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</si>
  <si>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</si>
  <si>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</si>
  <si>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</si>
  <si>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</si>
  <si>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</si>
  <si>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</si>
  <si>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</si>
  <si>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</si>
  <si>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</si>
  <si>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</si>
  <si>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</si>
  <si>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</si>
  <si>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</si>
  <si>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</si>
  <si>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</si>
  <si>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</si>
  <si>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</si>
  <si>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</si>
  <si>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</si>
  <si>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</si>
  <si>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</si>
  <si>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</si>
  <si>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</si>
  <si>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</si>
  <si>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</si>
  <si>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</si>
  <si>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</si>
  <si>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</si>
  <si>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</si>
  <si>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</si>
  <si>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</si>
  <si>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</si>
  <si>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</si>
  <si>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</si>
  <si>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</si>
  <si>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</si>
  <si>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</si>
  <si>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</si>
  <si>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</si>
  <si>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</si>
  <si>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</si>
  <si>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</si>
  <si>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</si>
  <si>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</si>
  <si>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</si>
  <si>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</si>
  <si>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</si>
  <si>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</si>
  <si>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</si>
  <si>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</si>
  <si>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</si>
  <si>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</si>
  <si>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</si>
  <si>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</si>
  <si>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</si>
  <si>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</si>
  <si>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</si>
  <si>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</si>
  <si>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</si>
  <si>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</si>
  <si>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</si>
  <si>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</si>
  <si>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</si>
  <si>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</si>
  <si>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</si>
  <si>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</si>
  <si>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</si>
  <si>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</si>
  <si>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</si>
  <si>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</si>
  <si>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</si>
  <si>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</si>
  <si>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</si>
  <si>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</si>
  <si>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</si>
  <si>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</si>
  <si>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</si>
  <si>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</si>
  <si>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</si>
  <si>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</si>
  <si>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</si>
  <si>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</si>
  <si>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</si>
  <si>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</si>
  <si>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</si>
  <si>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</si>
  <si>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</si>
  <si>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</si>
  <si>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</si>
  <si>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</si>
  <si>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</si>
  <si>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</si>
  <si>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</si>
  <si>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</si>
  <si>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</si>
  <si>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</si>
  <si>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</si>
  <si>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</si>
  <si>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</si>
  <si>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</si>
  <si>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</si>
  <si>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</si>
  <si>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</si>
  <si>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</si>
  <si>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</si>
  <si>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</si>
  <si>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</si>
  <si>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</si>
  <si>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</si>
  <si>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</si>
  <si>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</si>
  <si>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</si>
  <si>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</si>
  <si>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</si>
  <si>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</si>
  <si>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</si>
  <si>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</si>
  <si>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</si>
  <si>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</si>
  <si>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</si>
  <si>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</si>
  <si>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</si>
  <si>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</si>
  <si>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</si>
  <si>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</si>
  <si>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</si>
  <si>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</si>
  <si>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</si>
  <si>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</si>
  <si>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</si>
  <si>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</si>
  <si>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</si>
  <si>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</si>
  <si>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</si>
  <si>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</si>
  <si>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</si>
  <si>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</si>
  <si>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</si>
  <si>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</si>
  <si>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</si>
  <si>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</si>
  <si>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</si>
  <si>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</si>
  <si>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</si>
  <si>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</si>
  <si>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</si>
  <si>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</si>
  <si>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</si>
  <si>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</si>
  <si>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</si>
  <si>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</si>
  <si>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</si>
  <si>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</si>
  <si>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</si>
  <si>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</si>
  <si>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</si>
  <si>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</si>
  <si>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</si>
  <si>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</si>
  <si>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</si>
  <si>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</si>
  <si>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</si>
  <si>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</si>
  <si>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</si>
  <si>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</si>
  <si>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</si>
  <si>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</si>
  <si>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</si>
  <si>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</si>
  <si>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</si>
  <si>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</si>
  <si>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</si>
  <si>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</si>
  <si>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</si>
  <si>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</si>
  <si>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</si>
  <si>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</si>
  <si>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</si>
  <si>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</si>
  <si>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</si>
  <si>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</si>
  <si>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</si>
  <si>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</si>
  <si>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</si>
  <si>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</si>
  <si>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</si>
  <si>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</si>
  <si>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</si>
  <si>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</si>
  <si>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</si>
  <si>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</si>
  <si>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</si>
  <si>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</si>
  <si>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</si>
  <si>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</si>
  <si>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</si>
  <si>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</si>
  <si>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</si>
  <si>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</si>
  <si>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</si>
  <si>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</si>
  <si>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</si>
  <si>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</si>
  <si>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</si>
  <si>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</si>
  <si>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</si>
  <si>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</si>
  <si>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</si>
  <si>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</si>
  <si>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</si>
  <si>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</si>
  <si>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</si>
  <si>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</si>
  <si>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</si>
  <si>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</si>
  <si>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</si>
  <si>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</si>
  <si>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</si>
  <si>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</si>
  <si>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</si>
  <si>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</si>
  <si>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</si>
  <si>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</si>
  <si>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</si>
  <si>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</si>
  <si>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</si>
  <si>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</si>
  <si>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</si>
  <si>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</si>
  <si>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</si>
  <si>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</si>
  <si>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</si>
  <si>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</si>
  <si>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</si>
  <si>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</si>
  <si>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</si>
  <si>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</si>
  <si>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</si>
  <si>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</si>
  <si>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</si>
  <si>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</si>
  <si>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</si>
  <si>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</si>
  <si>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</si>
  <si>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</si>
  <si>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</si>
  <si>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</si>
  <si>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</si>
  <si>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</si>
  <si>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</si>
  <si>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</si>
  <si>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</si>
  <si>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</si>
  <si>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</si>
  <si>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</si>
  <si>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</si>
  <si>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</si>
  <si>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</si>
  <si>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</si>
  <si>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</si>
  <si>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</si>
  <si>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</si>
  <si>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</si>
  <si>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</si>
  <si>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</si>
  <si>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</si>
  <si>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</si>
  <si>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</si>
  <si>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</si>
  <si>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</si>
  <si>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</si>
  <si>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</si>
  <si>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</si>
  <si>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</si>
  <si>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</si>
  <si>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</si>
  <si>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</si>
  <si>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</si>
  <si>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</si>
  <si>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</si>
  <si>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</si>
  <si>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</si>
  <si>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</si>
  <si>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</si>
  <si>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</si>
  <si>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</si>
  <si>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</si>
  <si>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</si>
  <si>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</si>
  <si>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</si>
  <si>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</si>
  <si>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</si>
  <si>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</si>
  <si>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</si>
  <si>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</si>
  <si>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</si>
  <si>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</si>
  <si>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</si>
  <si>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</si>
  <si>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</si>
  <si>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</si>
  <si>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</si>
  <si>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</si>
  <si>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</si>
  <si>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</si>
  <si>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</si>
  <si>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</si>
  <si>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</si>
  <si>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</si>
  <si>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</si>
  <si>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</si>
  <si>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</si>
  <si>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</si>
  <si>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</si>
  <si>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</si>
  <si>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</si>
  <si>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</si>
  <si>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</si>
  <si>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</si>
  <si>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</si>
  <si>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</si>
  <si>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</si>
  <si>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</si>
  <si>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</si>
  <si>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</si>
  <si>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</si>
  <si>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</si>
  <si>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</si>
  <si>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</si>
  <si>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</si>
  <si>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</si>
  <si>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</si>
  <si>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</si>
  <si>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</si>
  <si>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</si>
  <si>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</si>
  <si>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</si>
  <si>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</si>
  <si>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</si>
  <si>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</si>
  <si>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</si>
  <si>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</si>
  <si>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</si>
  <si>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</si>
  <si>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</si>
  <si>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</si>
  <si>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</si>
  <si>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</si>
  <si>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</si>
  <si>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</si>
  <si>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</si>
  <si>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</si>
  <si>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</si>
  <si>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</si>
  <si>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</si>
  <si>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</si>
  <si>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</si>
  <si>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</si>
  <si>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</si>
  <si>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</si>
  <si>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</si>
  <si>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</si>
  <si>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</si>
  <si>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</si>
  <si>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</si>
  <si>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</si>
  <si>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</si>
  <si>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</si>
  <si>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</si>
  <si>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</si>
  <si>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</si>
  <si>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</si>
  <si>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</si>
  <si>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</si>
  <si>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</si>
  <si>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</si>
  <si>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</si>
  <si>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</si>
  <si>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</si>
  <si>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</si>
  <si>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</si>
  <si>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</si>
  <si>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</si>
  <si>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</si>
  <si>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</si>
  <si>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</si>
  <si>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</si>
  <si>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</si>
  <si>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</si>
  <si>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</si>
  <si>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</si>
  <si>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</si>
  <si>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</si>
  <si>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</si>
  <si>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</si>
  <si>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</si>
  <si>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</si>
  <si>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</si>
  <si>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</si>
  <si>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</si>
  <si>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</si>
  <si>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</si>
  <si>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</si>
  <si>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</si>
  <si>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</si>
  <si>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</si>
  <si>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</si>
  <si>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</si>
  <si>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</si>
  <si>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</si>
  <si>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</si>
  <si>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</si>
  <si>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</si>
  <si>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</si>
  <si>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</si>
  <si>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</si>
  <si>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</si>
  <si>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</si>
  <si>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</si>
  <si>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</si>
  <si>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</si>
  <si>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</si>
  <si>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</si>
  <si>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</si>
  <si>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</si>
  <si>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</si>
  <si>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</si>
  <si>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</si>
  <si>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</si>
  <si>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</si>
  <si>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</si>
  <si>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</si>
  <si>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</si>
  <si>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</si>
  <si>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</si>
  <si>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</si>
  <si>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</si>
  <si>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</si>
  <si>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</si>
  <si>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</si>
  <si>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</si>
  <si>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</si>
  <si>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</si>
  <si>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</si>
  <si>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</si>
  <si>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</si>
  <si>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</si>
  <si>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</si>
  <si>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</si>
  <si>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</si>
  <si>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</si>
  <si>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</si>
  <si>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</si>
  <si>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</si>
  <si>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</si>
  <si>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</si>
  <si>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</si>
  <si>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</si>
  <si>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</si>
  <si>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</si>
  <si>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</si>
  <si>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</si>
  <si>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</si>
  <si>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</si>
  <si>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</si>
  <si>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</si>
  <si>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</si>
  <si>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</si>
  <si>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</si>
  <si>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</si>
  <si>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</si>
  <si>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</si>
  <si>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</si>
  <si>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</si>
  <si>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</si>
  <si>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</si>
  <si>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</si>
  <si>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</si>
  <si>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</si>
  <si>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</si>
  <si>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</si>
  <si>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</si>
  <si>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</si>
  <si>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</si>
  <si>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</si>
  <si>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</si>
  <si>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</si>
  <si>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</si>
  <si>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</si>
  <si>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</si>
  <si>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</si>
  <si>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</si>
  <si>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</si>
  <si>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</si>
  <si>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</si>
  <si>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</si>
  <si>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</si>
  <si>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</si>
  <si>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</si>
  <si>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</si>
  <si>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</si>
  <si>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</si>
  <si>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</si>
  <si>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</si>
  <si>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</si>
  <si>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</si>
  <si>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</si>
  <si>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</si>
  <si>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</si>
  <si>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</si>
  <si>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</si>
  <si>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</si>
  <si>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</si>
  <si>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</si>
  <si>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</si>
  <si>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</si>
  <si>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</si>
  <si>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</si>
  <si>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</si>
  <si>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</si>
  <si>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</si>
  <si>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</si>
  <si>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</si>
  <si>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</si>
  <si>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</si>
  <si>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</si>
  <si>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</si>
  <si>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</si>
  <si>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</si>
  <si>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</si>
  <si>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</si>
  <si>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</si>
  <si>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</si>
  <si>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</si>
  <si>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</si>
  <si>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</si>
  <si>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</si>
  <si>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</si>
  <si>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</si>
  <si>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</si>
  <si>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</si>
  <si>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</si>
  <si>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</si>
  <si>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</si>
  <si>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</si>
  <si>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</si>
  <si>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</si>
  <si>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</si>
  <si>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</si>
  <si>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</si>
  <si>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</si>
  <si>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</si>
  <si>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</si>
  <si>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</si>
  <si>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</si>
  <si>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</si>
  <si>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</si>
  <si>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</si>
  <si>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</si>
  <si>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</si>
  <si>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</si>
  <si>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</si>
  <si>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</si>
  <si>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</si>
  <si>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</si>
  <si>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</si>
  <si>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</si>
  <si>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</si>
  <si>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</si>
  <si>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</si>
  <si>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</si>
  <si>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</si>
  <si>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</si>
  <si>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</si>
  <si>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</si>
  <si>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</si>
  <si>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</si>
  <si>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</si>
  <si>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</si>
  <si>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</si>
  <si>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</si>
  <si>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</si>
  <si>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</si>
  <si>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</si>
  <si>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</si>
  <si>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</si>
  <si>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</si>
  <si>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</si>
  <si>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</si>
  <si>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</si>
  <si>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</si>
  <si>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</si>
  <si>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</si>
  <si>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</si>
  <si>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</si>
  <si>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</si>
  <si>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</si>
  <si>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</si>
  <si>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</si>
  <si>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</si>
  <si>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</si>
  <si>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</si>
  <si>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</si>
  <si>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</si>
  <si>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</si>
  <si>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</si>
  <si>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</si>
  <si>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</si>
  <si>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</si>
  <si>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</si>
  <si>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</si>
  <si>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</si>
  <si>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</si>
  <si>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</si>
  <si>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</si>
  <si>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</si>
  <si>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</si>
  <si>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</si>
  <si>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</si>
  <si>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</si>
  <si>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</si>
  <si>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</si>
  <si>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</si>
  <si>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</si>
  <si>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</si>
  <si>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</si>
  <si>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</si>
  <si>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</si>
  <si>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</si>
  <si>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</si>
  <si>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</si>
  <si>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</si>
  <si>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</si>
  <si>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</si>
  <si>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</si>
  <si>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</si>
  <si>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</si>
  <si>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</si>
  <si>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</si>
  <si>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</si>
  <si>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</si>
  <si>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</si>
  <si>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</si>
  <si>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</si>
  <si>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</si>
  <si>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</si>
  <si>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</si>
  <si>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</si>
  <si>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</si>
  <si>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</si>
  <si>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</si>
  <si>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</si>
  <si>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</si>
  <si>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</si>
  <si>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</si>
  <si>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</si>
  <si>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</si>
  <si>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</si>
  <si>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</si>
  <si>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</si>
  <si>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</si>
  <si>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</si>
  <si>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</si>
  <si>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</si>
  <si>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</si>
  <si>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</si>
  <si>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</si>
  <si>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</si>
  <si>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</si>
  <si>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</si>
  <si>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</si>
  <si>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</si>
  <si>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</si>
  <si>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</si>
  <si>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</si>
  <si>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</si>
  <si>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</si>
  <si>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</si>
  <si>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</si>
  <si>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</si>
  <si>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</si>
  <si>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</si>
  <si>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</si>
  <si>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</si>
  <si>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</si>
  <si>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</si>
  <si>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</si>
  <si>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</si>
  <si>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</si>
  <si>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</si>
  <si>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</si>
  <si>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</si>
  <si>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</si>
  <si>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</si>
  <si>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</si>
  <si>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</si>
  <si>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</si>
  <si>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</si>
  <si>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</si>
  <si>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</si>
  <si>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</si>
  <si>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</si>
  <si>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</si>
  <si>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</si>
  <si>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</si>
  <si>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</si>
  <si>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</si>
  <si>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</si>
  <si>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</si>
  <si>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</si>
  <si>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</si>
  <si>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</si>
  <si>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</si>
  <si>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</si>
  <si>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</si>
  <si>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</si>
  <si>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</si>
  <si>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</si>
  <si>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</si>
  <si>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</si>
  <si>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</si>
  <si>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</si>
  <si>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</si>
  <si>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</si>
  <si>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</si>
  <si>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</si>
  <si>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</si>
  <si>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</si>
  <si>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</si>
  <si>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</si>
  <si>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</si>
  <si>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</si>
  <si>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</si>
  <si>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</si>
  <si>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</si>
  <si>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</si>
  <si>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</si>
  <si>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</si>
  <si>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</si>
  <si>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</si>
  <si>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</si>
  <si>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</si>
  <si>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</si>
  <si>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</si>
  <si>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</si>
  <si>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</si>
  <si>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</si>
  <si>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</si>
  <si>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</si>
  <si>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</si>
  <si>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</si>
  <si>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</si>
  <si>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</si>
  <si>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</si>
  <si>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</si>
  <si>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</si>
  <si>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</si>
  <si>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</si>
  <si>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</si>
  <si>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</si>
  <si>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</si>
  <si>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</si>
  <si>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</si>
  <si>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</si>
  <si>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</si>
  <si>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</si>
  <si>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</si>
  <si>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</si>
  <si>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</si>
  <si>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</si>
  <si>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</si>
  <si>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</si>
  <si>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</si>
  <si>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</si>
  <si>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</si>
  <si>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</si>
  <si>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</si>
  <si>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</si>
  <si>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</si>
  <si>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</si>
  <si>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</si>
  <si>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</si>
  <si>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</si>
  <si>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</si>
  <si>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</si>
  <si>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</si>
  <si>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</si>
  <si>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</si>
  <si>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</si>
  <si>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</si>
  <si>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</si>
  <si>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</si>
  <si>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</si>
  <si>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</si>
  <si>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</si>
  <si>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</si>
  <si>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</si>
  <si>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</si>
  <si>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</si>
  <si>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</si>
  <si>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</si>
  <si>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</si>
  <si>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</si>
  <si>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</si>
  <si>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</si>
  <si>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</si>
  <si>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</si>
  <si>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</si>
  <si>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</si>
  <si>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</si>
  <si>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</si>
  <si>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</si>
  <si>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</si>
  <si>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</si>
  <si>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</si>
  <si>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</si>
  <si>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</si>
  <si>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</si>
  <si>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</si>
  <si>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</si>
  <si>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</si>
  <si>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</si>
  <si>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</si>
  <si>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</si>
  <si>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</si>
  <si>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</si>
  <si>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</si>
  <si>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</si>
  <si>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</si>
  <si>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</si>
  <si>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</si>
  <si>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</si>
  <si>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</si>
  <si>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</si>
  <si>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</si>
  <si>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</si>
  <si>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</si>
  <si>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</si>
  <si>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</si>
  <si>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</si>
  <si>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</si>
  <si>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</si>
  <si>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</si>
  <si>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</si>
  <si>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</si>
  <si>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</si>
  <si>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</si>
  <si>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</si>
  <si>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</si>
  <si>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</si>
  <si>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</si>
  <si>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</si>
  <si>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</si>
  <si>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</si>
  <si>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</si>
  <si>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</si>
  <si>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</si>
  <si>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</si>
  <si>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</si>
  <si>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</si>
  <si>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</si>
  <si>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</si>
  <si>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</si>
  <si>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</si>
  <si>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</si>
  <si>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</si>
  <si>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</si>
  <si>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</si>
  <si>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</si>
  <si>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</si>
  <si>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</si>
  <si>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</si>
  <si>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</si>
  <si>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</si>
  <si>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</si>
  <si>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</si>
  <si>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</si>
  <si>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</si>
  <si>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</si>
  <si>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</si>
  <si>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</si>
  <si>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</si>
  <si>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</si>
  <si>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</si>
  <si>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</si>
  <si>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</si>
  <si>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</si>
  <si>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</si>
  <si>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</si>
  <si>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</si>
  <si>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</si>
  <si>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</si>
  <si>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</si>
  <si>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</si>
  <si>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</si>
  <si>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</si>
  <si>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</si>
  <si>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</si>
  <si>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</si>
  <si>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</si>
  <si>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</si>
  <si>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</si>
  <si>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</si>
  <si>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</si>
  <si>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</si>
  <si>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</si>
  <si>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</si>
  <si>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</si>
  <si>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</si>
  <si>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</si>
  <si>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</si>
  <si>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</si>
  <si>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</si>
  <si>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</si>
  <si>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</si>
  <si>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</si>
  <si>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</si>
  <si>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</si>
  <si>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</si>
  <si>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</si>
  <si>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</si>
  <si>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</si>
  <si>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</si>
  <si>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</si>
  <si>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</si>
  <si>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</si>
  <si>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</si>
  <si>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</si>
  <si>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</si>
  <si>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</si>
  <si>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</si>
  <si>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</si>
  <si>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</si>
  <si>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</si>
  <si>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</si>
  <si>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</si>
  <si>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</si>
  <si>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</si>
  <si>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</si>
  <si>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</si>
  <si>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</si>
  <si>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</si>
  <si>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</si>
  <si>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</si>
  <si>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</si>
  <si>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</si>
  <si>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</si>
  <si>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</si>
  <si>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</si>
  <si>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</si>
  <si>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</si>
  <si>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</si>
  <si>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</si>
  <si>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</si>
  <si>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</si>
  <si>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</si>
  <si>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</si>
  <si>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</si>
  <si>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</si>
  <si>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</si>
  <si>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</si>
  <si>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</si>
  <si>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</si>
  <si>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</si>
  <si>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</si>
  <si>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</si>
  <si>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</si>
  <si>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</si>
  <si>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</si>
  <si>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</si>
  <si>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</si>
  <si>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</si>
  <si>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</si>
  <si>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</si>
  <si>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</si>
  <si>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</si>
  <si>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</si>
  <si>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</si>
  <si>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</si>
  <si>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</si>
  <si>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</si>
  <si>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</si>
  <si>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</si>
  <si>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</si>
  <si>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</si>
  <si>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</si>
  <si>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</si>
  <si>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</si>
  <si>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</si>
  <si>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</si>
  <si>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</si>
  <si>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</si>
  <si>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</si>
  <si>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</si>
  <si>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</si>
  <si>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</si>
  <si>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</si>
  <si>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</si>
  <si>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</si>
  <si>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</si>
  <si>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</si>
  <si>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</si>
  <si>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</si>
  <si>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</si>
  <si>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</si>
  <si>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</si>
  <si>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</si>
  <si>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</si>
  <si>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</si>
  <si>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</si>
  <si>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</si>
  <si>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</si>
  <si>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</si>
  <si>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</si>
  <si>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</si>
  <si>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</si>
  <si>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</si>
  <si>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</si>
  <si>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</si>
  <si>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</si>
  <si>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</si>
  <si>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</si>
  <si>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</si>
  <si>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</si>
  <si>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</si>
  <si>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</si>
  <si>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</si>
  <si>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</si>
  <si>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</si>
  <si>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</si>
  <si>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</si>
  <si>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</si>
  <si>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</si>
  <si>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</si>
  <si>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</si>
  <si>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</si>
  <si>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</si>
  <si>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</si>
  <si>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</si>
  <si>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</si>
  <si>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</si>
  <si>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</si>
  <si>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</si>
  <si>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</si>
  <si>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</si>
  <si>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</si>
  <si>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</si>
  <si>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</si>
  <si>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</si>
  <si>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</si>
  <si>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</si>
  <si>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</si>
  <si>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</si>
  <si>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</si>
  <si>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</si>
  <si>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</si>
  <si>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</si>
  <si>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</si>
  <si>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</si>
  <si>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</si>
  <si>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</si>
  <si>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</si>
  <si>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</si>
  <si>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</si>
  <si>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</si>
  <si>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</si>
  <si>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</si>
  <si>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</si>
  <si>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</si>
  <si>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</si>
  <si>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</si>
  <si>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</si>
  <si>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</si>
  <si>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</si>
  <si>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</si>
  <si>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</si>
  <si>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</si>
  <si>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</si>
  <si>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</si>
  <si>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</si>
  <si>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</si>
  <si>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</si>
  <si>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</si>
  <si>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</si>
  <si>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</si>
  <si>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</si>
  <si>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</si>
  <si>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</si>
  <si>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</si>
  <si>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</si>
  <si>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</si>
  <si>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</si>
  <si>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</si>
  <si>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</si>
  <si>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</si>
  <si>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</si>
  <si>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</si>
  <si>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</si>
  <si>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</si>
  <si>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</si>
  <si>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</si>
  <si>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</si>
  <si>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</si>
  <si>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</si>
  <si>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</si>
  <si>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</si>
  <si>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</si>
  <si>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</si>
  <si>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</si>
  <si>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</si>
  <si>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</si>
  <si>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</si>
  <si>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</si>
  <si>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</si>
  <si>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</si>
  <si>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</si>
  <si>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</si>
  <si>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</si>
  <si>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</si>
  <si>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</si>
  <si>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</si>
  <si>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</si>
  <si>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</si>
  <si>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</si>
  <si>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</si>
  <si>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</si>
  <si>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</si>
  <si>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</si>
  <si>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</si>
  <si>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</si>
  <si>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</si>
  <si>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</si>
  <si>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</si>
  <si>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</si>
  <si>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</si>
  <si>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</si>
  <si>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</si>
  <si>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</si>
  <si>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</si>
  <si>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</si>
  <si>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</si>
  <si>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</si>
  <si>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</si>
  <si>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</si>
  <si>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</si>
  <si>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</si>
  <si>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</si>
  <si>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</si>
  <si>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</si>
  <si>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</si>
  <si>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</si>
  <si>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</si>
  <si>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</si>
  <si>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</si>
  <si>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</si>
  <si>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</si>
  <si>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</si>
  <si>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</si>
  <si>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</si>
  <si>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</si>
  <si>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</si>
  <si>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</si>
  <si>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</si>
  <si>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</si>
  <si>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</si>
  <si>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</si>
  <si>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</si>
  <si>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</si>
  <si>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</si>
  <si>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</si>
  <si>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</si>
  <si>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</si>
  <si>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</si>
  <si>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</si>
  <si>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</si>
  <si>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</si>
  <si>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</si>
  <si>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</si>
  <si>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</si>
  <si>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</si>
  <si>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</si>
  <si>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</si>
  <si>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</si>
  <si>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</si>
  <si>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</si>
  <si>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</si>
  <si>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</si>
  <si>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</si>
  <si>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</si>
  <si>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</si>
  <si>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</si>
  <si>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</si>
  <si>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</si>
  <si>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</si>
  <si>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</si>
  <si>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</si>
  <si>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</si>
  <si>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</si>
  <si>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</si>
  <si>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</si>
  <si>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</si>
  <si>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</si>
  <si>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</si>
  <si>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</si>
  <si>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</si>
  <si>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</si>
  <si>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</si>
  <si>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</si>
  <si>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</si>
  <si>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</si>
  <si>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</si>
  <si>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</si>
  <si>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</si>
  <si>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</si>
  <si>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</si>
  <si>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</si>
  <si>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</si>
  <si>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</si>
  <si>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</si>
  <si>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</si>
  <si>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</si>
  <si>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</si>
  <si>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</si>
  <si>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</si>
  <si>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</si>
  <si>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</si>
  <si>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</si>
  <si>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</si>
  <si>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</si>
  <si>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</si>
  <si>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</si>
  <si>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</si>
  <si>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</si>
  <si>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</si>
  <si>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</si>
  <si>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</si>
  <si>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</si>
  <si>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</si>
  <si>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</si>
  <si>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</si>
  <si>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</si>
  <si>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</si>
  <si>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</si>
  <si>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</si>
  <si>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</si>
  <si>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</si>
  <si>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</si>
  <si>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</si>
  <si>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</si>
  <si>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</si>
  <si>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</si>
  <si>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</si>
  <si>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</si>
  <si>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</si>
  <si>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</si>
  <si>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</si>
  <si>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</si>
  <si>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</si>
  <si>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</si>
  <si>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</si>
  <si>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</si>
  <si>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</si>
  <si>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</si>
  <si>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</si>
  <si>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</si>
  <si>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</si>
  <si>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</si>
  <si>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</si>
  <si>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</si>
  <si>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</si>
  <si>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</si>
  <si>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</si>
  <si>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</si>
  <si>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</si>
  <si>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</si>
  <si>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</si>
  <si>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</si>
  <si>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</si>
  <si>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</si>
  <si>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</si>
  <si>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</si>
  <si>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</si>
  <si>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</si>
  <si>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</si>
  <si>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</si>
  <si>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</si>
  <si>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</si>
  <si>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</si>
  <si>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</si>
  <si>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</si>
  <si>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</si>
  <si>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</si>
  <si>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</si>
  <si>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</si>
  <si>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</si>
  <si>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</si>
  <si>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</si>
  <si>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</si>
  <si>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</si>
  <si>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</si>
  <si>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</si>
  <si>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</si>
  <si>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</si>
  <si>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</si>
  <si>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</si>
  <si>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</si>
  <si>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</si>
  <si>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</si>
  <si>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</si>
  <si>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</si>
  <si>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</si>
  <si>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</si>
  <si>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</si>
  <si>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</si>
  <si>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</si>
  <si>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</si>
  <si>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</si>
  <si>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</si>
  <si>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</si>
  <si>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</si>
  <si>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</si>
  <si>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</si>
  <si>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</si>
  <si>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</si>
  <si>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</si>
  <si>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</si>
  <si>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</si>
  <si>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</si>
  <si>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</si>
  <si>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</si>
  <si>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</si>
  <si>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</si>
  <si>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</si>
  <si>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</si>
  <si>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</si>
  <si>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</si>
  <si>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</si>
  <si>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</si>
  <si>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</si>
  <si>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</si>
  <si>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</si>
  <si>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</si>
  <si>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</si>
  <si>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 xml:space="preserve"> </t>
  </si>
  <si>
    <t>Categoty</t>
  </si>
  <si>
    <t>Sum of Quantity</t>
  </si>
  <si>
    <t>Count of Order ID</t>
  </si>
  <si>
    <t>Sum of Profit Margin</t>
  </si>
  <si>
    <t>YOY</t>
  </si>
  <si>
    <t>ECOMMERCE SALES AND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</si>
</sst>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_([$$-409]* \(#,##0.00\);_([$$-409]* &quot;-&quot;??_);_(@_)"/>
    <numFmt numFmtId="167" formatCode="&quot;#&quot;\ 0"/>
  </numFmts>
  <fonts count="6">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22"/>
      <color theme="0"/>
      <name val="Calibri (Body)"/>
    </font>
  </fonts>
  <fills count="5">
    <fill>
      <patternFill patternType="none"/>
    </fill>
    <fill>
      <patternFill patternType="gray125"/>
    </fill>
    <fill>
      <patternFill patternType="solid">
        <fgColor theme="4" tint="-0.499984740745262"/>
        <bgColor indexed="64"/>
      </patternFill>
    </fill>
    <fill>
      <patternFill patternType="solid">
        <fgColor theme="0"/>
        <bgColor indexed="64"/>
      </patternFill>
    </fill>
    <fill>
      <patternFill patternType="solid">
        <fgColor theme="0" tint="-0.34998626667073579"/>
        <bgColor indexed="64"/>
      </patternFill>
    </fill>
  </fills>
  <borders count="11">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indexed="65"/>
      </top>
      <bottom/>
      <diagonal/>
    </border>
    <border>
      <left/>
      <right style="thin">
        <color rgb="FFABABAB"/>
      </right>
      <top style="thin">
        <color indexed="65"/>
      </top>
      <bottom/>
      <diagonal/>
    </border>
    <border>
      <left style="thin">
        <color rgb="FFABABAB"/>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2">
    <xf numFmtId="0" fontId="0" fillId="0" borderId="0"/>
    <xf numFmtId="9" fontId="4" fillId="0" borderId="0" applyFont="0" applyFill="0" applyBorder="0" applyAlignment="0" applyProtection="0"/>
  </cellStyleXfs>
  <cellXfs count="40">
    <xf numFmtId="0" fontId="0" fillId="0" borderId="0" xfId="0"/>
    <xf numFmtId="0" fontId="1" fillId="0" borderId="0" xfId="0" applyFont="1"/>
    <xf numFmtId="0" fontId="2" fillId="0" borderId="0" xfId="0" applyFont="1"/>
    <xf numFmtId="14" fontId="3" fillId="0" borderId="0" xfId="0" applyNumberFormat="1"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0" fillId="4" borderId="0" xfId="0" applyFill="1"/>
    <xf numFmtId="0" fontId="2" fillId="4" borderId="0" xfId="0" applyFont="1" applyFill="1"/>
    <xf numFmtId="0" fontId="0" fillId="0" borderId="1" xfId="0" pivotButton="1" applyBorder="1"/>
    <xf numFmtId="0" fontId="0" fillId="0" borderId="1" xfId="0" applyBorder="1"/>
    <xf numFmtId="0" fontId="0" fillId="0" borderId="2" xfId="0" applyBorder="1"/>
    <xf numFmtId="14" fontId="0" fillId="0" borderId="1" xfId="0" applyNumberFormat="1" applyBorder="1" applyAlignment="1">
      <alignment horizontal="left"/>
    </xf>
    <xf numFmtId="14" fontId="0" fillId="0" borderId="3" xfId="0" applyNumberFormat="1" applyBorder="1" applyAlignment="1">
      <alignment horizontal="left"/>
    </xf>
    <xf numFmtId="14" fontId="0" fillId="0" borderId="5" xfId="0" applyNumberFormat="1" applyBorder="1" applyAlignment="1">
      <alignment horizontal="left"/>
    </xf>
    <xf numFmtId="165" fontId="0" fillId="0" borderId="1" xfId="0" applyNumberFormat="1" applyBorder="1"/>
    <xf numFmtId="165" fontId="0" fillId="0" borderId="2"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0" fontId="0" fillId="0" borderId="7" xfId="0" applyBorder="1"/>
    <xf numFmtId="0" fontId="0" fillId="0" borderId="1" xfId="0" applyBorder="1" applyAlignment="1">
      <alignment horizontal="left"/>
    </xf>
    <xf numFmtId="165" fontId="0" fillId="0" borderId="7" xfId="0" applyNumberFormat="1" applyBorder="1"/>
    <xf numFmtId="0" fontId="0" fillId="0" borderId="3" xfId="0" applyBorder="1" applyAlignment="1">
      <alignment horizontal="left"/>
    </xf>
    <xf numFmtId="165" fontId="0" fillId="0" borderId="8" xfId="0" applyNumberFormat="1" applyBorder="1"/>
    <xf numFmtId="0" fontId="0" fillId="0" borderId="9" xfId="0" applyBorder="1" applyAlignment="1">
      <alignment horizontal="left"/>
    </xf>
    <xf numFmtId="165" fontId="0" fillId="0" borderId="10" xfId="0" applyNumberFormat="1" applyBorder="1"/>
    <xf numFmtId="10" fontId="0" fillId="0" borderId="7" xfId="0" applyNumberFormat="1" applyBorder="1"/>
    <xf numFmtId="10" fontId="0" fillId="0" borderId="8" xfId="0" applyNumberFormat="1" applyBorder="1"/>
    <xf numFmtId="10" fontId="0" fillId="0" borderId="10" xfId="0" applyNumberFormat="1" applyBorder="1"/>
    <xf numFmtId="14" fontId="0" fillId="0" borderId="9" xfId="0" applyNumberFormat="1" applyBorder="1" applyAlignment="1">
      <alignment horizontal="left"/>
    </xf>
    <xf numFmtId="0" fontId="0" fillId="0" borderId="8" xfId="0" applyBorder="1"/>
    <xf numFmtId="0" fontId="0" fillId="0" borderId="10" xfId="0" applyBorder="1"/>
    <xf numFmtId="0" fontId="5" fillId="2" borderId="0" xfId="0" applyFont="1" applyFill="1" applyAlignment="1">
      <alignment horizontal="center"/>
    </xf>
    <xf numFmtId="0" fontId="5" fillId="3" borderId="0" xfId="0" applyFont="1" applyFill="1" applyAlignment="1">
      <alignment horizontal="center"/>
    </xf>
  </cellXfs>
  <cellStyles count="2">
    <cellStyle name="Normal" xfId="0" builtinId="0"/>
    <cellStyle name="Percent" xfId="1" builtinId="5"/>
  </cellStyles>
  <dxfs count="9">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8"/>
      <tableStyleElement type="firstRowStripe" dxfId="7"/>
      <tableStyleElement type="second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smooth val="0"/>
          <c:extLst>
            <c:ext xmlns:c16="http://schemas.microsoft.com/office/drawing/2014/chart" uri="{C3380CC4-5D6E-409C-BE32-E72D297353CC}">
              <c16:uniqueId val="{00000000-F5F5-2241-9650-0AE941D303B8}"/>
            </c:ext>
          </c:extLst>
        </c:ser>
        <c:dLbls>
          <c:showLegendKey val="0"/>
          <c:showVal val="0"/>
          <c:showCatName val="0"/>
          <c:showSerName val="0"/>
          <c:showPercent val="0"/>
          <c:showBubbleSize val="0"/>
        </c:dLbls>
        <c:marker val="1"/>
        <c:smooth val="0"/>
        <c:axId val="1120729456"/>
        <c:axId val="1120731184"/>
      </c:lineChart>
      <c:catAx>
        <c:axId val="11207294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0731184"/>
        <c:crosses val="autoZero"/>
        <c:auto val="1"/>
        <c:lblAlgn val="ctr"/>
        <c:lblOffset val="100"/>
        <c:noMultiLvlLbl val="0"/>
      </c:catAx>
      <c:valAx>
        <c:axId val="11207311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smooth val="0"/>
          <c:extLst>
            <c:ext xmlns:c16="http://schemas.microsoft.com/office/drawing/2014/chart" uri="{C3380CC4-5D6E-409C-BE32-E72D297353CC}">
              <c16:uniqueId val="{00000000-9298-7040-9DEF-E3A0C92CF732}"/>
            </c:ext>
          </c:extLst>
        </c:ser>
        <c:dLbls>
          <c:showLegendKey val="0"/>
          <c:showVal val="0"/>
          <c:showCatName val="0"/>
          <c:showSerName val="0"/>
          <c:showPercent val="0"/>
          <c:showBubbleSize val="0"/>
        </c:dLbls>
        <c:marker val="1"/>
        <c:smooth val="0"/>
        <c:axId val="1115869216"/>
        <c:axId val="1115765680"/>
      </c:lineChart>
      <c:catAx>
        <c:axId val="11158692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5765680"/>
        <c:crosses val="autoZero"/>
        <c:auto val="1"/>
        <c:lblAlgn val="ctr"/>
        <c:lblOffset val="100"/>
        <c:noMultiLvlLbl val="0"/>
      </c:catAx>
      <c:valAx>
        <c:axId val="11157656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4</c:v>
                </c:pt>
                <c:pt idx="2">
                  <c:v>20</c:v>
                </c:pt>
                <c:pt idx="3">
                  <c:v>9</c:v>
                </c:pt>
                <c:pt idx="4">
                  <c:v>32</c:v>
                </c:pt>
                <c:pt idx="5">
                  <c:v>18</c:v>
                </c:pt>
                <c:pt idx="6">
                  <c:v>17</c:v>
                </c:pt>
                <c:pt idx="7">
                  <c:v>26</c:v>
                </c:pt>
                <c:pt idx="8">
                  <c:v>42</c:v>
                </c:pt>
                <c:pt idx="9">
                  <c:v>35</c:v>
                </c:pt>
                <c:pt idx="10">
                  <c:v>57</c:v>
                </c:pt>
                <c:pt idx="11">
                  <c:v>84</c:v>
                </c:pt>
              </c:numCache>
            </c:numRef>
          </c:val>
          <c:smooth val="0"/>
          <c:extLst>
            <c:ext xmlns:c16="http://schemas.microsoft.com/office/drawing/2014/chart" uri="{C3380CC4-5D6E-409C-BE32-E72D297353CC}">
              <c16:uniqueId val="{00000000-A57B-1048-8418-4F4ADA00183F}"/>
            </c:ext>
          </c:extLst>
        </c:ser>
        <c:dLbls>
          <c:showLegendKey val="0"/>
          <c:showVal val="0"/>
          <c:showCatName val="0"/>
          <c:showSerName val="0"/>
          <c:showPercent val="0"/>
          <c:showBubbleSize val="0"/>
        </c:dLbls>
        <c:marker val="1"/>
        <c:smooth val="0"/>
        <c:axId val="1117954240"/>
        <c:axId val="1116416768"/>
      </c:lineChart>
      <c:catAx>
        <c:axId val="11179542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6416768"/>
        <c:crosses val="autoZero"/>
        <c:auto val="1"/>
        <c:lblAlgn val="ctr"/>
        <c:lblOffset val="100"/>
        <c:noMultiLvlLbl val="0"/>
      </c:catAx>
      <c:valAx>
        <c:axId val="11164167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c:v>
                </c:pt>
                <c:pt idx="1">
                  <c:v>1</c:v>
                </c:pt>
                <c:pt idx="2">
                  <c:v>6</c:v>
                </c:pt>
                <c:pt idx="3">
                  <c:v>3</c:v>
                </c:pt>
                <c:pt idx="4">
                  <c:v>8</c:v>
                </c:pt>
                <c:pt idx="5">
                  <c:v>5</c:v>
                </c:pt>
                <c:pt idx="6">
                  <c:v>3</c:v>
                </c:pt>
                <c:pt idx="7">
                  <c:v>7</c:v>
                </c:pt>
                <c:pt idx="8">
                  <c:v>7</c:v>
                </c:pt>
                <c:pt idx="9">
                  <c:v>8</c:v>
                </c:pt>
                <c:pt idx="10">
                  <c:v>16</c:v>
                </c:pt>
                <c:pt idx="11">
                  <c:v>21</c:v>
                </c:pt>
              </c:numCache>
            </c:numRef>
          </c:val>
          <c:smooth val="0"/>
          <c:extLst>
            <c:ext xmlns:c16="http://schemas.microsoft.com/office/drawing/2014/chart" uri="{C3380CC4-5D6E-409C-BE32-E72D297353CC}">
              <c16:uniqueId val="{00000000-3DFF-3646-A385-B42D45823B3C}"/>
            </c:ext>
          </c:extLst>
        </c:ser>
        <c:dLbls>
          <c:showLegendKey val="0"/>
          <c:showVal val="0"/>
          <c:showCatName val="0"/>
          <c:showSerName val="0"/>
          <c:showPercent val="0"/>
          <c:showBubbleSize val="0"/>
        </c:dLbls>
        <c:marker val="1"/>
        <c:smooth val="0"/>
        <c:axId val="1164495584"/>
        <c:axId val="1115809248"/>
      </c:lineChart>
      <c:catAx>
        <c:axId val="11644955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5809248"/>
        <c:crosses val="autoZero"/>
        <c:auto val="1"/>
        <c:lblAlgn val="ctr"/>
        <c:lblOffset val="100"/>
        <c:noMultiLvlLbl val="0"/>
      </c:catAx>
      <c:valAx>
        <c:axId val="11158092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-1.2249999999999996</c:v>
                </c:pt>
                <c:pt idx="1">
                  <c:v>0.26</c:v>
                </c:pt>
                <c:pt idx="2">
                  <c:v>-0.10587030018689997</c:v>
                </c:pt>
                <c:pt idx="3">
                  <c:v>0.4587805499265693</c:v>
                </c:pt>
                <c:pt idx="4">
                  <c:v>0.11809750852819648</c:v>
                </c:pt>
                <c:pt idx="5">
                  <c:v>-0.33274953099435239</c:v>
                </c:pt>
                <c:pt idx="6">
                  <c:v>-8.5973536369012574E-2</c:v>
                </c:pt>
                <c:pt idx="7">
                  <c:v>0.13225907943289961</c:v>
                </c:pt>
                <c:pt idx="8">
                  <c:v>0.24556653000372719</c:v>
                </c:pt>
                <c:pt idx="9">
                  <c:v>-3.7242482281225515E-2</c:v>
                </c:pt>
                <c:pt idx="10">
                  <c:v>0.21622793724617159</c:v>
                </c:pt>
                <c:pt idx="11">
                  <c:v>0.1631284059959334</c:v>
                </c:pt>
              </c:numCache>
            </c:numRef>
          </c:val>
          <c:smooth val="0"/>
          <c:extLst>
            <c:ext xmlns:c16="http://schemas.microsoft.com/office/drawing/2014/chart" uri="{C3380CC4-5D6E-409C-BE32-E72D297353CC}">
              <c16:uniqueId val="{00000000-6265-3049-AD16-2769A5BA3CB7}"/>
            </c:ext>
          </c:extLst>
        </c:ser>
        <c:dLbls>
          <c:showLegendKey val="0"/>
          <c:showVal val="0"/>
          <c:showCatName val="0"/>
          <c:showSerName val="0"/>
          <c:showPercent val="0"/>
          <c:showBubbleSize val="0"/>
        </c:dLbls>
        <c:marker val="1"/>
        <c:smooth val="0"/>
        <c:axId val="1164831280"/>
        <c:axId val="1164833008"/>
      </c:lineChart>
      <c:catAx>
        <c:axId val="11648312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4833008"/>
        <c:crosses val="autoZero"/>
        <c:auto val="1"/>
        <c:lblAlgn val="ctr"/>
        <c:lblOffset val="100"/>
        <c:noMultiLvlLbl val="0"/>
      </c:catAx>
      <c:valAx>
        <c:axId val="11648330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4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Categoty-wise</a:t>
            </a:r>
            <a:r>
              <a:rPr lang="en-US" b="1" u="sng" baseline="0"/>
              <a:t> Sales %ge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22184812546579827"/>
          <c:y val="0.10418510925779249"/>
          <c:w val="0.58775639156216575"/>
          <c:h val="0.84511717840003719"/>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E4BD-124E-996C-B71EFE0A78CC}"/>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E4BD-124E-996C-B71EFE0A78CC}"/>
              </c:ext>
            </c:extLst>
          </c:dPt>
          <c:dPt>
            <c:idx val="2"/>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E4BD-124E-996C-B71EFE0A78C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0.29259424595166483</c:v>
                </c:pt>
                <c:pt idx="1">
                  <c:v>0.36018379196680317</c:v>
                </c:pt>
                <c:pt idx="2">
                  <c:v>0.347221962081532</c:v>
                </c:pt>
              </c:numCache>
            </c:numRef>
          </c:val>
          <c:extLst>
            <c:ext xmlns:c16="http://schemas.microsoft.com/office/drawing/2014/chart" uri="{C3380CC4-5D6E-409C-BE32-E72D297353CC}">
              <c16:uniqueId val="{00000006-E4BD-124E-996C-B71EFE0A78C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Top 5 Sub-category by Sale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DD5-3B45-8A46-7DEC7E507BF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DD5-3B45-8A46-7DEC7E507BF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DD5-3B45-8A46-7DEC7E507BF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DD5-3B45-8A46-7DEC7E507BF7}"/>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DD5-3B45-8A46-7DEC7E507BF7}"/>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Appliances</c:v>
                </c:pt>
                <c:pt idx="1">
                  <c:v>Accessories</c:v>
                </c:pt>
                <c:pt idx="2">
                  <c:v>Chairs</c:v>
                </c:pt>
                <c:pt idx="3">
                  <c:v>Phones</c:v>
                </c:pt>
                <c:pt idx="4">
                  <c:v>Binders</c:v>
                </c:pt>
              </c:strCache>
            </c:strRef>
          </c:cat>
          <c:val>
            <c:numRef>
              <c:f>'Bar Chart'!$B$4:$B$9</c:f>
              <c:numCache>
                <c:formatCode>\$\ 0.00,"K"</c:formatCode>
                <c:ptCount val="5"/>
                <c:pt idx="0">
                  <c:v>1965.8159999999998</c:v>
                </c:pt>
                <c:pt idx="1">
                  <c:v>2273.0320000000002</c:v>
                </c:pt>
                <c:pt idx="2">
                  <c:v>2630.9549999999999</c:v>
                </c:pt>
                <c:pt idx="3">
                  <c:v>3955.7120000000004</c:v>
                </c:pt>
                <c:pt idx="4">
                  <c:v>4321.4480000000012</c:v>
                </c:pt>
              </c:numCache>
            </c:numRef>
          </c:val>
          <c:extLst>
            <c:ext xmlns:c16="http://schemas.microsoft.com/office/drawing/2014/chart" uri="{C3380CC4-5D6E-409C-BE32-E72D297353CC}">
              <c16:uniqueId val="{0000000A-BDD5-3B45-8A46-7DEC7E507BF7}"/>
            </c:ext>
          </c:extLst>
        </c:ser>
        <c:dLbls>
          <c:showLegendKey val="0"/>
          <c:showVal val="0"/>
          <c:showCatName val="0"/>
          <c:showSerName val="0"/>
          <c:showPercent val="0"/>
          <c:showBubbleSize val="0"/>
        </c:dLbls>
        <c:gapWidth val="7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6"/>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extLst>
            <c:ext xmlns:c16="http://schemas.microsoft.com/office/drawing/2014/chart" uri="{C3380CC4-5D6E-409C-BE32-E72D297353CC}">
              <c16:uniqueId val="{00000000-FD35-CD42-9816-E778B73414C5}"/>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smooth val="0"/>
          <c:extLst>
            <c:ext xmlns:c16="http://schemas.microsoft.com/office/drawing/2014/chart" uri="{C3380CC4-5D6E-409C-BE32-E72D297353CC}">
              <c16:uniqueId val="{00000001-FD35-CD42-9816-E778B73414C5}"/>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extLst>
            <c:ext xmlns:c16="http://schemas.microsoft.com/office/drawing/2014/chart" uri="{C3380CC4-5D6E-409C-BE32-E72D297353CC}">
              <c16:uniqueId val="{00000000-6C48-B44D-8DA1-8AE69767F7BE}"/>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smooth val="0"/>
          <c:extLst>
            <c:ext xmlns:c16="http://schemas.microsoft.com/office/drawing/2014/chart" uri="{C3380CC4-5D6E-409C-BE32-E72D297353CC}">
              <c16:uniqueId val="{00000001-6C48-B44D-8DA1-8AE69767F7BE}"/>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[Ecommerce-Sales-Analysis.xlsx]Doughnut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Categoty-wise</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1444077554821775"/>
          <c:y val="0.17541300967952253"/>
          <c:w val="0.35318843209114992"/>
          <c:h val="0.73224735443101463"/>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7A1B-2A41-9681-1CA3B55A6D3E}"/>
              </c:ext>
            </c:extLst>
          </c:dPt>
          <c:dPt>
            <c:idx val="1"/>
            <c:bubble3D val="0"/>
            <c: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7A1B-2A41-9681-1CA3B55A6D3E}"/>
              </c:ext>
            </c:extLst>
          </c:dPt>
          <c:dPt>
            <c:idx val="2"/>
            <c:bubble3D val="0"/>
            <c:spPr>
              <a:solidFill>
                <a:schemeClr val="accent3"/>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7A1B-2A41-9681-1CA3B55A6D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0.29259424595166483</c:v>
                </c:pt>
                <c:pt idx="1">
                  <c:v>0.36018379196680317</c:v>
                </c:pt>
                <c:pt idx="2">
                  <c:v>0.347221962081532</c:v>
                </c:pt>
              </c:numCache>
            </c:numRef>
          </c:val>
          <c:extLst>
            <c:ext xmlns:c16="http://schemas.microsoft.com/office/drawing/2014/chart" uri="{C3380CC4-5D6E-409C-BE32-E72D297353CC}">
              <c16:uniqueId val="{00000000-9AEC-D646-9295-4D08E0964F4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[Ecommerce-Sales-Analysis.xlsx]Bar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3C-E849-9245-96C46D70857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3C-E849-9245-96C46D70857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3C-E849-9245-96C46D70857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3C-E849-9245-96C46D70857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3C-E849-9245-96C46D70857E}"/>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Appliances</c:v>
                </c:pt>
                <c:pt idx="1">
                  <c:v>Accessories</c:v>
                </c:pt>
                <c:pt idx="2">
                  <c:v>Chairs</c:v>
                </c:pt>
                <c:pt idx="3">
                  <c:v>Phones</c:v>
                </c:pt>
                <c:pt idx="4">
                  <c:v>Binders</c:v>
                </c:pt>
              </c:strCache>
            </c:strRef>
          </c:cat>
          <c:val>
            <c:numRef>
              <c:f>'Bar Chart'!$B$4:$B$9</c:f>
              <c:numCache>
                <c:formatCode>\$\ 0.00,"K"</c:formatCode>
                <c:ptCount val="5"/>
                <c:pt idx="0">
                  <c:v>1965.8159999999998</c:v>
                </c:pt>
                <c:pt idx="1">
                  <c:v>2273.0320000000002</c:v>
                </c:pt>
                <c:pt idx="2">
                  <c:v>2630.9549999999999</c:v>
                </c:pt>
                <c:pt idx="3">
                  <c:v>3955.7120000000004</c:v>
                </c:pt>
                <c:pt idx="4">
                  <c:v>4321.4480000000012</c:v>
                </c:pt>
              </c:numCache>
            </c:numRef>
          </c:val>
          <c:extLst>
            <c:ext xmlns:c16="http://schemas.microsoft.com/office/drawing/2014/chart" uri="{C3380CC4-5D6E-409C-BE32-E72D297353CC}">
              <c16:uniqueId val="{00000000-CDAF-034C-85EA-589BE1BF7C19}"/>
            </c:ext>
          </c:extLst>
        </c:ser>
        <c:dLbls>
          <c:showLegendKey val="0"/>
          <c:showVal val="0"/>
          <c:showCatName val="0"/>
          <c:showSerName val="0"/>
          <c:showPercent val="0"/>
          <c:showBubbleSize val="0"/>
        </c:dLbls>
        <c:gapWidth val="15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254.74400000000003</c:v>
                </c:pt>
                <c:pt idx="1">
                  <c:v>79.36</c:v>
                </c:pt>
                <c:pt idx="2">
                  <c:v>1286.8916000000002</c:v>
                </c:pt>
                <c:pt idx="3">
                  <c:v>4212.817</c:v>
                </c:pt>
                <c:pt idx="4">
                  <c:v>1421.1680000000001</c:v>
                </c:pt>
                <c:pt idx="5">
                  <c:v>1325.6770000000001</c:v>
                </c:pt>
                <c:pt idx="6">
                  <c:v>216.44799999999998</c:v>
                </c:pt>
                <c:pt idx="7">
                  <c:v>1029.8</c:v>
                </c:pt>
                <c:pt idx="8">
                  <c:v>2361.04</c:v>
                </c:pt>
                <c:pt idx="9">
                  <c:v>822.85599999999999</c:v>
                </c:pt>
                <c:pt idx="10">
                  <c:v>4718.2459999999992</c:v>
                </c:pt>
                <c:pt idx="11">
                  <c:v>6403.1931999999997</c:v>
                </c:pt>
              </c:numCache>
            </c:numRef>
          </c:val>
          <c:smooth val="0"/>
          <c:extLst>
            <c:ext xmlns:c16="http://schemas.microsoft.com/office/drawing/2014/chart" uri="{C3380CC4-5D6E-409C-BE32-E72D297353CC}">
              <c16:uniqueId val="{00000000-E559-7848-980B-66ED86AC722D}"/>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-312.06139999999994</c:v>
                </c:pt>
                <c:pt idx="1">
                  <c:v>20.633600000000001</c:v>
                </c:pt>
                <c:pt idx="2">
                  <c:v>-136.24360000000001</c:v>
                </c:pt>
                <c:pt idx="3">
                  <c:v>1932.7584999999999</c:v>
                </c:pt>
                <c:pt idx="4">
                  <c:v>167.83639999999994</c:v>
                </c:pt>
                <c:pt idx="5">
                  <c:v>-441.11840000000018</c:v>
                </c:pt>
                <c:pt idx="6">
                  <c:v>-18.608800000000031</c:v>
                </c:pt>
                <c:pt idx="7">
                  <c:v>136.2004</c:v>
                </c:pt>
                <c:pt idx="8">
                  <c:v>579.79240000000004</c:v>
                </c:pt>
                <c:pt idx="9">
                  <c:v>-30.645200000000102</c:v>
                </c:pt>
                <c:pt idx="10">
                  <c:v>1020.2166</c:v>
                </c:pt>
                <c:pt idx="11">
                  <c:v>1044.5427</c:v>
                </c:pt>
              </c:numCache>
            </c:numRef>
          </c:val>
          <c:smooth val="0"/>
          <c:extLst>
            <c:ext xmlns:c16="http://schemas.microsoft.com/office/drawing/2014/chart" uri="{C3380CC4-5D6E-409C-BE32-E72D297353CC}">
              <c16:uniqueId val="{00000000-96CA-3644-B227-86EFF93A0A85}"/>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c:v>
                </c:pt>
                <c:pt idx="1">
                  <c:v>4</c:v>
                </c:pt>
                <c:pt idx="2">
                  <c:v>20</c:v>
                </c:pt>
                <c:pt idx="3">
                  <c:v>9</c:v>
                </c:pt>
                <c:pt idx="4">
                  <c:v>32</c:v>
                </c:pt>
                <c:pt idx="5">
                  <c:v>18</c:v>
                </c:pt>
                <c:pt idx="6">
                  <c:v>17</c:v>
                </c:pt>
                <c:pt idx="7">
                  <c:v>26</c:v>
                </c:pt>
                <c:pt idx="8">
                  <c:v>42</c:v>
                </c:pt>
                <c:pt idx="9">
                  <c:v>35</c:v>
                </c:pt>
                <c:pt idx="10">
                  <c:v>57</c:v>
                </c:pt>
                <c:pt idx="11">
                  <c:v>84</c:v>
                </c:pt>
              </c:numCache>
            </c:numRef>
          </c:val>
          <c:smooth val="0"/>
          <c:extLst>
            <c:ext xmlns:c16="http://schemas.microsoft.com/office/drawing/2014/chart" uri="{C3380CC4-5D6E-409C-BE32-E72D297353CC}">
              <c16:uniqueId val="{00000000-8447-BE44-9FC6-97B5FF5EF256}"/>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c:v>
                </c:pt>
                <c:pt idx="1">
                  <c:v>1</c:v>
                </c:pt>
                <c:pt idx="2">
                  <c:v>6</c:v>
                </c:pt>
                <c:pt idx="3">
                  <c:v>3</c:v>
                </c:pt>
                <c:pt idx="4">
                  <c:v>8</c:v>
                </c:pt>
                <c:pt idx="5">
                  <c:v>5</c:v>
                </c:pt>
                <c:pt idx="6">
                  <c:v>3</c:v>
                </c:pt>
                <c:pt idx="7">
                  <c:v>7</c:v>
                </c:pt>
                <c:pt idx="8">
                  <c:v>7</c:v>
                </c:pt>
                <c:pt idx="9">
                  <c:v>8</c:v>
                </c:pt>
                <c:pt idx="10">
                  <c:v>16</c:v>
                </c:pt>
                <c:pt idx="11">
                  <c:v>21</c:v>
                </c:pt>
              </c:numCache>
            </c:numRef>
          </c:val>
          <c:smooth val="0"/>
          <c:extLst>
            <c:ext xmlns:c16="http://schemas.microsoft.com/office/drawing/2014/chart" uri="{C3380CC4-5D6E-409C-BE32-E72D297353CC}">
              <c16:uniqueId val="{00000000-2AD1-744D-A767-E926B43AF9C8}"/>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-1.2249999999999996</c:v>
                </c:pt>
                <c:pt idx="1">
                  <c:v>0.26</c:v>
                </c:pt>
                <c:pt idx="2">
                  <c:v>-0.10587030018689997</c:v>
                </c:pt>
                <c:pt idx="3">
                  <c:v>0.4587805499265693</c:v>
                </c:pt>
                <c:pt idx="4">
                  <c:v>0.11809750852819648</c:v>
                </c:pt>
                <c:pt idx="5">
                  <c:v>-0.33274953099435239</c:v>
                </c:pt>
                <c:pt idx="6">
                  <c:v>-8.5973536369012574E-2</c:v>
                </c:pt>
                <c:pt idx="7">
                  <c:v>0.13225907943289961</c:v>
                </c:pt>
                <c:pt idx="8">
                  <c:v>0.24556653000372719</c:v>
                </c:pt>
                <c:pt idx="9">
                  <c:v>-3.7242482281225515E-2</c:v>
                </c:pt>
                <c:pt idx="10">
                  <c:v>0.21622793724617159</c:v>
                </c:pt>
                <c:pt idx="11">
                  <c:v>0.1631284059959334</c:v>
                </c:pt>
              </c:numCache>
            </c:numRef>
          </c:val>
          <c:smooth val="0"/>
          <c:extLst>
            <c:ext xmlns:c16="http://schemas.microsoft.com/office/drawing/2014/chart" uri="{C3380CC4-5D6E-409C-BE32-E72D297353CC}">
              <c16:uniqueId val="{00000000-CF60-6B41-A2BD-DDDFDE045D89}"/>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_xlchart.v1.1</cx:f>
              <cx:v>Profit</cx:v>
            </cx:txData>
          </cx:tx>
          <cx:dataPt idx="0">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1">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2">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3">
            <cx:spPr>
              <a:gradFill flip="none" rotWithShape="1">
                <a:gsLst>
                  <a:gs pos="0">
                    <a:srgbClr val="A5A5A5">
                      <a:lumMod val="40000"/>
                      <a:lumOff val="60000"/>
                    </a:srgbClr>
                  </a:gs>
                  <a:gs pos="46000">
                    <a:srgbClr val="A5A5A5">
                      <a:lumMod val="95000"/>
                      <a:lumOff val="5000"/>
                    </a:srgbClr>
                  </a:gs>
                  <a:gs pos="100000">
                    <a:srgbClr val="A5A5A5">
                      <a:lumMod val="60000"/>
                    </a:srgbClr>
                  </a:gs>
                </a:gsLst>
                <a:path path="circle">
                  <a:fillToRect l="50000" t="130000" r="50000" b="-30000"/>
                </a:path>
                <a:tileRect/>
              </a:gradFill>
            </cx:spPr>
          </cx:dataPt>
          <cx:dataLabels pos="ctr">
            <cx:txPr>
              <a:bodyPr spcFirstLastPara="1" vertOverflow="ellipsis" horzOverflow="overflow" wrap="square" lIns="0" tIns="0" rIns="0" bIns="0" anchor="ctr" anchorCtr="1"/>
              <a:lstStyle/>
              <a:p>
                <a:pPr algn="ctr" rtl="0">
                  <a:defRPr sz="1400" b="1">
                    <a:solidFill>
                      <a:schemeClr val="bg1"/>
                    </a:solidFill>
                  </a:defRPr>
                </a:pPr>
                <a:endParaRPr lang="en-GB" sz="14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pPr>
            <a:endParaRPr lang="en-GB" sz="1000" b="1" i="0" u="none" strike="noStrike" baseline="0">
              <a:solidFill>
                <a:srgbClr val="000000">
                  <a:lumMod val="65000"/>
                  <a:lumOff val="35000"/>
                </a:srgbClr>
              </a:solidFill>
              <a:latin typeface="Calibri"/>
              <a:cs typeface="Calibri"/>
            </a:endParaRPr>
          </a:p>
        </cx:txPr>
      </cx:axis>
      <cx:axis id="1" hidden="1">
        <cx:valScaling/>
        <cx:tickLabels/>
        <cx:numFmt formatCode="\$\ 0,&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_xlchart.v5.5</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1Htbc6S4su5fmejnjQeBbqxYsyOOgLpQZbftbvfthXC73SAQAiRx/fU7q9xX75k5Z8XMeZgKh4y4
CEmpzPzyU/Lvh/lfD+rx3vwyN0rbfz3Mv70onev+9euv9qF8bO7tRSMfTGvbz+7ioW1+bT9/lg+P
v34y95PUxa+Bj/CvD+W9cY/zi//+N7RWPLbH9uHeyVbfDI9muX20g3L2T6797qVf7j81UifSOiMf
HPrtxcta3Zdtc//il0ftpFteL93jby9+uuvFL78+b+t/vfcXBV1zwyd4NiQXhIcYU+I//dCLX1Sr
iy+XvYhdEJ+Hvs9Y9PT7+u6r+wae/9qj//rlTkv3+OmXV+7ePdqvN/1eB8/du//0yTxaCyM8//+T
hn4aHdx3ePHLQztod5rVAib4txfP3ixtGz/dELenId69Os/Jrz/L5b///ewEzNKzMz+I7vmU/t8u
/S/JvZX2odVW6j+bmf9MdBhf0DCKSEj9b6L5UXQ8umBhEBESgfhOv/Dru59E961Lf1l2f9zSM+G9
3f8jhbdXSupW/umq/g9l51+gACNMyBfZ8Z/VDmSHMKch4eSbbJ9U/kl2X3v0l0X3hw09k9z++I+U
3KXU+tG27m+0mJhehDhCOIz4k1o9t5j4AkVgMcMg+FnfvvXlLwvtj1t6JrXLq3+k1Pb6k7zXf6PM
wugiQlHEoq+WMnqmbvQi4Ij7NPriBvHPovvSob8suD9q55nY9v8Msf25G/4Rofx053+KUCJAICFh
PqE/Cy2KLnzEw4DwL1J95t+ewYI/7s/vA5Jnj/80hH8G5ti309+oQzi48BngRIbxk92D6f4RbkQh
yMn3KfK/XAdx/eSyoDd/XYF+r5Hn2vN//pFG73Cv7f3fCDFCfoE5ZkHE2O/7KX4RclAg0K0niMF+
ltdTf/6yxP6gmWcyO7z6R8rsUj6Usrj/e0E9Z5hFjIO/Ov2eA0MCoN4HT3byZ6ffMy372qO/LLc/
bOiZ5C7/mZD+6vGjubf132kf0QUJGAoZo0/6BvDvJ/sYXXDkgz5+xY3kZ3372qO/LLk/bOiZ5K7S
f6TOvX6c/1YziS4wDTnmCP2+mYwuwhDCaHaS3OkHCvmjWzt35y/L7PdbeSaw1+/+kQLbmnv96ZfX
EISpr1P3e7TQKYD+/0jA+H/l3X/cr2/cWnLv7tMzKfcDN/TnV7+SSs8e/TNu72nl7T/99gLhiIPH
/kb2nRr5aWH+iP5+eODx3rrfXngREBCEMSAZcMjAEk2PT6fpBcUBRRQsWcQCesLcujWu/O0FPuE7
isA7hTyi8BzESLYdzpf8i5CyCIA45QA5Tk99Hdt1q5YCiK9n9V/00Fy3UjsLI2ERNNU93XjqKXAi
YUhwSAMItP2Agf7B9Yf7WyBbT/f/19I4N2omedaH9dvZIeFMSVKrvXjoozb28+oNDxZ55J49Wrna
Q9mRMWZLcO9VoUy9flHbvGsvi2odjx3/UPbLtA+TytbyTq6NGDr1eVkGuVuW6NPMPjjjoQNWLB6W
0duxWgavQ39N546Hh843Rzku/tUw3eXGr/eNrs1mmNTrACi3m4V1R8/O2dJNOpOFlDHV3rSlOo+y
euKvcMfX2DgWJnWzDQrDj4VhIjfjvCddXWzCwesEybHbFCZMvZY1cYeY3Oua2UQp+raMKv9lGzSB
UKFKu6pYrwhDSUXzSeQdDm96TR8ZVVFsy/FREqfS1ZCjjNy8x9ze9fNabJiygwjzphS4Db0Dxstu
mNz7SYbelRxMMk5BGZMp3+YazXe1V8VdiC8DPDQfw4geWit3RbsuN3Ou/T0a3J6Hqo9ZU69J3gbV
Nl94htzob4qRtcIQtud9pxLl5b5A3ctpTbXEVdxHs0xGXopwIfJgOrYmfAoC0XbLejB1uMNqv7gi
mXtktzPZRSWzaSjLNKo7mfBy+Ug9FRyXIfJTNtW5CGd9hccBbWeq4tnoD9jYuyWQQzrkeGtV2WxR
Tj71uhliq6jN8q5S8RQsTEQja7bLVNN9W187a4JsoOGUovV2aFCf2Tat6BIIRHi1VZIdwjINgtGP
o3niKXNjITqMP4ehPoT55A7aM8dq9qJjPvENfVM7XWzXaL5Us8fiVZUf8dSPiQn8DI91kLmCXGHS
NhtN5LyT7aMH3YuHwq839dx4W78a3ms2TYlclyYd3ZQgnZN9EKDD1Pt6b1mh0io0Op5L5ZKV2HAj
KYnHkX3SLalShoNJ+EX+CVE57cLa4rguuExqucjEIenizmM3RI9FPE69E6QgaMPp+EH75bxT2F3W
xdoe8pyIsJ3cvvHaPWFFdFgDmi6L4G2bv22Xl11hixta7cIxSlBp2qyGBbbtEU5Ix98RL1wPi+HJ
6AX5vgm6G2PG8HJsp/FYoc/YzOqy9IY8Jbr0Y+PlbWK1FR3D5kDRpA+gcXNSGf/Q4G7Yd5HRiXPy
7UC7MsY1xXHJGnr02wdvtmYbjc37YnGTYFytSWDCMrNRDM6dXPlBfjReVyWF7HNYdcv7kDd8qxya
Yo94L6cGM1BtJ7gSS1X6+4b7yTDiV1phfdmgphCc0mmnI7qhHbaCLLqOMXdsg4o8jup6iN1iyY64
fjMz9VHTEW/VoIpYTqrYRlX9zikscjZeFTMZ4uWDVDLaWF2LqOS3ZgLDhZaFirX3RcDlgdjcE30O
q6bSH9BK5G6qilmUTZg0QaBSv7U3Klg/49xPeN0cCjmmQzTzRBL/kdNiT1uPxEHe5Um+9Lu5ah6g
3zwparbvWrkI3VuTch0Kwtr2sJI1bqdlTtrBllsn3880FHVuvdQ2Iwhw5ensl3cNGG1BF9fERLWT
UK6TwthuiW9Ni3ux5kOdEDrXV95t0bsN01rug069xHYaNwOhD2NZrrFCVZHmtNcbMnRELPUQ7K1r
19ipoBS0ujaWjmmk6i7FU7HVjvZJQ3g8UY/vKvySRsbFVY3KeGwLPx7yukoXr9xE/ZrHrnnXrabe
gKPq46aSWvjzKHC/Hm2gp0S165p6yydS0DqZ65yLoCg2DV54slDzgc6wfvAMo+wd62K7srfN4xxN
altrs+6Na5La70Qp2+UYyXBKBqkf2jk6+jmrr+rBW4RDzkv8MS9FPuxlCV1ux6kQ2LTRXjcBE31A
us3gPa5RQDdyLnvRzr5JwumxZlMUL3NkhZVh8QZ87sbN8no1kUx8h0xSLcuxqkqwSbr5iKl35/n5
AU02QQVZBS2CMXbe+Lafh9Tzo9igKs+UQSzVUXAolS1eRc1424+abNY5NGmISZ2OQx9u5nJkgs/s
1ZL7dsNbr0qY9YOXdazGN0vI82yoHIttwOZkWmgnbIeWbW5xc+Uzp+Mw6EiKrfXjgmmbtni9zmvj
0mjojyi3sHyA5xNrxZbrGjUtLHYDulGtRwcoQ+QFizKOZSNqUzsxdyRMgkiZmPUeinHUB9sycDu8
drtWDntvKZrEj/ia9HY0QpeDiSNbuWx0a0JHsl6FtOuTkTZB0rXDQeYT+AQ+d5vIU3d84Sr2xv7O
9xeU8MKWKRvnXthlHpPBD2CFB14u3ArzZlZUCzK26gq3Cxjf3G0mai7l0B0bWuBDaIyJi8AeqQU1
IXNbvZyU29IivFq7aMoCzya2lPVBy6ZIA7kbc6YE9RxK50grAZ69z+ZJb3E3G/DorbfhaErmaqLg
kVcX07a8kT7TicU6qb2+PzDX7KJeTmKWQ5Vyw6ItGuTWU56MI41g5Vad25MSHLBs2niOMCwEPjlR
Bvxy6HCwM6882Xm7Mgw7scjidc7KLgEP329p3o3xVM7tzgwjuNxaKELRkeS9FmVVkUvcjRhEv+k7
bz42RPlCjWQ/1C1J6WTGUy+bl1YCDIhqknj9tiiU94rLstj7jjPhebQQdFjVcbDLdumLIiFq8eN+
7hkYINRkZZU3GVeqGl65FRZA0QW7YmVojUdljCiKhSR5R22Sl24VBnd9Nhj+KXCLl4zBvqjLPjuf
PR9hu/QZC4aY+bNOlR1fzSxfMz4ss+hbNsEq82jWBTSISVnVcQPLLKNd+KGqFyMqPc4i7EJhwIjt
fOfviD8s2blY1YBSgqP7uplsWpDxwVvzHmzYWLSZ35ykrXwpsOzarCHrsMuJl9AZdQkuCxUzGc0A
RWt9qALebZ3lgRI9dqESNQM/UJNRxl7tYr/wlhQ599EBBhdF3XpPnZz1ZEAdqYvbXOJsHkgZz2Pt
i9DemYZu8sL6WeGZu7x29aYaVJ9xwrsMRfZYtUuxPdeKjh+DdfQ2VQgLcZFDn52PAuN9OTpXz0WD
AXJ1MtoNaDLZubDfjpYg9PaySM2Yy0PJ5zZro9sw96tDn+f1fgR7ogeOYqLrKtYVLdKW+I1wgF83
CHfX5+5OLOTbsi52dM3bTBXBlyKcXKXE9zotSpYWOX07L6vOsOI6G7tC6V1+UvtZmlEYiGXAt5px
Xxltttbr4cbRwLnzocUwvbWv5vi83nz0Fo2o33PUQFMj8pb4fKiIrUW/9jw5i7XmoYZZHAolnsrz
CYTb65X6KtbB/L7oaQs4E4rz0fcijGSXmQAmBvtNQoO1Fes6LXHAxi4LR9xl5FScq2apH/3O9un3
U3VnaoGjAXCW1t3T3JDztJznygbkSAKZb4LX2rg1K4nBWb5iKvhaafBSQXk4F/Z0ZPnnftCVKKd2
AX+GO1EXEKO0uh+zeZxjDmBnl/tszL4XkamnzFes3dTRetd4nZd1ZellajqtOQn62XtWrN5gs3PB
R2ZSn9pH5a+TH69Tv25Ly3Ye4I4s9/wvBf9+pPGghL8GOJ09996VrM/OBUMazCWn/QaAI9i+wfZg
1aNVVD2MlMrhKjem2M54HRqRW3MbsWnZnC+OJ2UP+7mMXT8HMS5Wq8SgZif8tgFAfrIe9GQizOlt
5yO08E6Jc310xRvJp2JzFspZFmdBjXXYbKhmr2xYNUrkFZicnkYbJhHdnlfps/VrpwliKlvN8fcL
LIIoa4z2wdDrNT4v5BmshhJ46e3OACDg5wkBP/7jfEVzNyrRVEO5h3DiaQrOozyPF8tgzb6PHMy2
3nBT7ptlTLrRVEnph59axUdRzhrvmEM3CCJihnmTkMAA9g6jEWSA39uiiHkw0tS5arMs7Z2nBxlX
XCMRrOssIu4efZAKt1bMalremboGA8uLSGitJPjxKEzM4urL78UcGRQzJA+WLCLCakjpGtXCtDuf
tXMcSHI7lrxMhuiy9/qroMivDYXYzSvB0eMhKyokhRfQPbb4tnXtqx5vwGMOEIutgWA1gHfU1Js1
0pfzeFlp/YAYeuMXaBTKqyHym+Tbxn9TlfUiFO/eFaN+F7CcxlUIKoCa6sqUWu1aPN/4JiZtX22m
uTnKYupF4wchQIvw7WAh8jSA3gWgnc3AnIT5IvWmUMNuyheAPmx8XXVBdyiMu3ThxHeFKu96tLDk
BFR9XKPYryXbIx/8a+G7/cCZ3qIwiNEyX0cNf12FjR8DEXHgHz3gCdKlaXbLwKdbMnBAX3zMLMaX
yjzMwQ1fbzvIYNnkpadF39THkswfISBpYul5V95Q1CLATSUKDNE65z0wEU0vaM4K4Bw8kJh5VRXk
pVbXC68/5YtcRbeUYEBVcW8HACve4s+xP9RHTmYez2zckaq75WYfnUK9INcx4rSF6XLXNWsAJ8zh
KnCj0nxqLoe2HwD1jZf+/CZnzAlX0MsFQIYzBlQCLVJYk5SAmRPWdXdcga8L81r4FeAqXsv96tom
mWOH63tLxteW8g8jTMJa9r0YJh8WIiWvjKoz3vi3vXI9sAth2pn1oQ4gph6rSItqsjc4Z6KitIRx
RYEolHwzzGEyj8HdkuetKCKrRUMejQlNMoT9fghKJhY7XDfdmJbtZsXzwUXVFhT+s5VOi8hFZdJZ
UQczOfaVSi05ZaaVOEa9ZGlFGEykb2+bzqNi2QXVWsTAIH5cg/q2ipYwnmt6qRY8CF7rI8vnXaiX
zDXLocbDph7rQox4ftADuiobc7ca9qpG0fuIDnkcgB6t7Ur2fli3ouv5teqarfbV1VRPkwBMujV0
eNe2zS30UqAxWkSBKr7VJQReWKnNHOo1WfxcAFMyiKaFyJ3JNfFADMV0PSsMwLFO/R0aV+BrRso2
cjIixOMSE0xYHDbRtZztu3XJM0byJc6tfWeKMheTrfcuoDZuOB/i1RRMuLkeD4Hs5Vav3nuj6yjJ
UQuuYD9A0MNayzY5pxDc9uO9Hwxg/LwhJUE0AwYHc0AHZAVT7nqwnMe5l5S1UaIsACt7Sh6oRq8t
12PM+0klZdUkVWB4HJrRwOtZDzhZxqYZp8Ng7ZJwV+wW0pfCYjfHZvL7LR9RPFT6s+qJjEfaveM4
6OJujNIWoUe3RDYp2/GqA4glVj+3QqlIxUMXsbgY+2TC5RLX8napy+UwNKMUxbgN6xk4oqaMdn5N
tWDMy6qp945+UBxLX5eimPzquhvqJY5MuLWE3UalUXE7BmPCQiSwmtmmWuhnQBZFGg5jH4OOsqBA
2dy8Way8gbh4PSIsj23UALKmw+dwiPo46oGQMOH9TIy/XY3/XsuqTdcVHwYWoLjqPTHz0sIq/4SV
YelarXPKiymp6y6esRYy5Jeka8ScN6DIKw02uOpFVEHbna89wXJ9J+VybTWwsU0djlvfYZQBgH0D
XsPCkgIicNFHW0wQqrHp2A7+bVStH6kf6suAkCZemUevnCIv/YhIMM69FLIhwrhxN9ZjsW9KoAVc
E4o855+rSs0phCEktp4ckopJFTcEpSXp3llgrI9g1hI5gzRJYT4D7bFszNwlIa67nZ/nr3qwQZmO
+s+lmmIX5uA+G/NYAosi+ukzr5Y28fSR+8qlBVY3shzrpB6pEqTxj84ML3GvPoGLOVowZJsG4D2V
7t0w8kdw6WMczksZRwRnqPH3VfWpJnRJp3WYjnQC31gBJhtwGAeWW2CvNpXFAGXBpYEiWZp69QyE
V1WKul0N0JJekTV50vLoGo2DTIgHVgZQrRShPwVgBrkEPOp9ZIMhSbfwMPbpAPZA3pqaNFdUT6Og
Dc3jYZhYDG9Cil0rCKxjx7su8fAUJiNOzXDZ5nOMMP5gZqYBZw7Ttm3Izl8fDQeVb1C0idpmEiFy
JObQtdaNiwiAP48nO2R9W75v/V7Hq0uinsTlOOmX4WqXm5zkVBSNXNNwLvx0lTMXOHyJh1WKsWcw
4KARrY/UZgzora06JiZeV7ue7MKwn44e5R/LiFx6EIUlFDed0Pi1rlcJUUPNgCwFg1YM43U+hvFg
ut0k8yoOmvlqKUZ8GcKqluu0XatpOeJwIuC+gmFTZnWjTDJbdZBgJWKPtitMTT+KtS3eSpI2zuID
EN5x0Q0CE3RbwNJXaBMqtiFseqjD+nU7XFrNiRhhJyFRQxnF4xBAzBQN8dyswMDRQGjutjL35PUy
bme0+hnQZFqMftTFPuTqJtLQGymD67JZhkThtzXw28KeQsZzwUYa97XOd0h3rzEYtimZ2NIK5gJg
vIAc6oaiTYELltvK5Okia3D+xedmzrtDPmF/y/JgFHagJ2M477xQXYKbi+tyiK5kRKhQs35VjR+l
O+RBT1IHkEiwLidxHoZ3xmGoLFXsWH0f5WMrYC/C7BY1vl/R/BFwU4oK9cGvJzHVit/kVZuEI+AW
I29CBf2xbPo0l3gPTOXRazhOG7YCPsb3hCxd5nRHIVDerz6EV9KpxwGz27bXo3DWJSSsPnYB/rgC
45F0znNgiyDUHGDVce5dBnKsUtfmfTwPbRGDTMAM17oBggDQuzdQEGeJhVe08bQgLoAyvQ37vopN
36SkCVOHon1O22kTqKrfrOuJSpqaNwYFbTow2wGZGe5p2DRAeQyHZdY0Kyl+yVDZpw2vPNE2EU2s
bLuXTtUbvzYaHCN2go0KEIqp+2NJI1H7TZcAoWI3ktzrcdSJ7z/0ncuTCOTYdGWwGSia086P7qdO
p1VVAGqLgXVaY1DxRvATYT6g5cj6q2kF0iIy7etGMQPx1TLEJQpt5hblK9EVncvOdb8vHFBNEHq9
UZY64D9OPEIjqyE7178XsivBXBCw9J5m2bygbluiKRQtEP/JcmrB8+EF8hyzcVhvpawyc3qRnvUN
7InMGwA88IbTqe/FOE1rnDNexe3ppdVMlN2N2AyZX11Wa/OeA5WRdioaMs4UBJnLMGba6RbFmq8k
ruQIfqWtC2AEimLKBth1yKZTAR04rqjQ2/N5n76vArzsZUOnLBzmCZgcAILrQlAyFa3J5t4OsOEG
OyPnKqMuir22oyeyrM/kieQo/b7pdh3AmaKX1R62u6yQep0SdqJHyKkA5ubHQjlfJmuwIuGdAnt8
iuTnPLxFTgFSk+o1mQKzIXM+Zeei7/ScrWMNw6LeLj8FzlXlJqC2oDgffT/X+tO1mzBsmzEEpPwp
Ai/yZcwiiiL1VP9+UpsyaYlCO7+aQLSrS01Nu51HIDha564E757DZpEh1SBgX9dl6kRn9ZoHIu+r
Cqi2igTpALtbXgXPUY/ZrOtXm52P8Kl6Pjrd0Qfc7cKI4cQ6bIQrr3nIqoy4YYSFP1Q88wMEQ6QG
xwDYgqyhQZB1p6Ox6os9g53P0XKU5fWEG0GmyNswU788n6sKsJznIzTjQPgDBYJTD48oDOdUkx7Q
hFeiDOcj2tf9x3PlfBo77fY1SMz52s/Ohfl29KwKgNemdRcW4tw/r51DWLIJsjBgf2jDp+J8enEu
38/tzWBX0ggIE+ptp6orhEuoqlNnzz2uASTEjIYo7k59xMuKMnoqztVzQXtXJb25rTvwxI0CMTH9
9P4fOnGaJMoJa8Ry6sf5ygILQeYAmcupJmnOX+PevIzGpYuHsisg5hJt779tCghWVtYrIUtDRTVD
4LUwCnscYb7jhQhNh6/WJkKA6YHS9kZgs23ujiggVTzz6r6e1UfAQLEKl0ksQUMT1MpHQvRd62CV
1IuOyxb18Vr7A+z0DL5Ya5iuWbcHgPkQS3iweThK26QIiIpNuOCDg4jGzZps6xGaM16ZfPaTGeLN
7ZpjCeCkOADpa+DM3kh016Lx0VMwAjpyK4rKg1lgTMBOKazckWWFozUYVf+V56FK9NTI+MdPfH7K
OXiAvWMji/LL11ffqv/9um3g75xy8v3k6eOt7zXIgXv66utP79o+tqePMuzzm05JI9/a+v510SlR
41umy7PUj6fvxL7mSvwnF//fkkYCAjkVf5Y0cv2otQVvfq/lt9S4U0rGlwe/JI8w+PIIdqYgAwWj
0IdPVCB/40sCCfcvCIoQgssBZNOHCLLgviaQBBdwisJXE0GIThkekIT/JYEE8vMZIgFliCPIJ4Dk
kv8ogSTwIRPmxwQSDJgfhyFD4DQZQhTa+ymBRDWhXZvOX3az6l5NFeQf5E31CgOLFecl8HBA1RUe
AsrDXzeBTyfBA2w3sOUbW60g76Bn6rYLRGMrLVYwzttodSalEhcpbPoMgs1A7FM1zseW2ZspCmza
eK5L5nIG1g4YgPLYjJQLkwOaaICUbMKiSItwvp2nud1E6K3OiyrJ5QqoAgMFQlVdbjhkYwSqdBm+
6hXJr9uPlRnl3tTtKIjFYp2icgcbKTTFipZxrXGV2L6G/YR64NuFYR3bungbhQpBfEGGbIiApDIT
rSDwdXdVeSsr022XaNyWrhp3RcDel/lgtsjZeLHF58nSrQ1RnpZLH6uli464BQ0Ef+8JTynwNxDn
MjrJbTMq2LKhod3YGfgiX/8Pe1+2HSmubfsr5wfYA9EIeAUCIsJdOm1n98Ko7ACJVjQCff2dkqsK
X9/a95z9fl40JAEyAUJaa645l4sxLuvOSRrm2Qh7kh0ADaeJbW38Ejjiu7vXv6sC4BPoAS80WEd4
nfYaLzCe47UJL+1aeSns57ugaAq4miG71N50x907uc1BzL3y0lVA7N0ukklB1ZbCdgwvGwdxJUCI
8aIcW55ExOv7vdqLmEXRtafrXV168w2h36dq4rew1u5cyw3uaNC0ycam5SSGgecCEDbcqNFJ1y3g
mTs5J48WmlE0zsk+IMYVzStLVtuDJ9P5Vu6y+rPn+BGgrh3hlxLeMeyqKe1VK+HaTs9UDTerkOoc
DeEZWBoPfUBa1vwDsMcfYoPLuyn6sERB++BrqCGgAActewEsNs13qmmsS9OXD34PkCSoK+c+ctx4
672vAWnnh6IcbrchGm6stU2heyFn2GxNKlWYu721PxfYMOJpYwiRy+hmVz48LC4uTRkGSbEULwhn
t4grBsFp8qr2tDdunMEWs2OLVzJ2qAKUUo5TCoLFem5DZzsvTd8nYSD9fKx+iqZPRV0M8KKnNSdB
m/md9Wvk3pTwDTgsrMK4LUv34xxmlbSCC2hYoL6w5babgA4UEmFYmzbkFpcArZgxT4oGDy6w5gUO
X/lhWUt1kpuzXBQw65StoGhVFT/b2wDcdkDoaBrnEp6n/WWDKZasjhMm3jbe2cH4U3YFLtmmp4j2
YDtMxbfWkret3T2pCjjw0tV3Xlh6sQRk0nFOTzaIXClZ3S+RaJ4mZU+pU+4qXSZxEYWFn9oMU97v
9K7/o1Z0j9dt67BxPu213Z7LTj5GVpjZZDwvsH/SaW9LEIaK51Jav8Ia4CPfgB67/n4hzMmDkT/t
VHsUsz0B/ux+twjrqCmYk0oVLuYLKFN2gBhwKW79EDBjKIibdBPWrb2bbnCz7iOe8veayWvf1TCf
sSCdGif4PgY9PPhofIBq9FkQcTsJDw504LOURu18M/OXiItbWdiINSuAclS1j/wb2dafXO64iW2Z
QYEIk6q2rVgO83jC+r3FbGEKkSrFvhQjIJgSPIw+qToFCkMXbvHqFHFLvZsihLvYzhuJN85luo/e
d5c26krGKuu2dcxlsGL6FXOTAdl77oBqae/SzzpOgsz2annaesRDYc3XIwH5pi6BHjZrZvf+o3BL
wG9b1Z4dH4sR8YJcqvo8AcUr93yLnah7aZwpuvTtmA/RDV/GvBJbbNma2BblXugg6u2oFFhBC29u
/OKHIE3Ixh1z0Bfj0XY/980ApiFogRlczuosXYXAP/HFedn4p7Vei1ROdRHTjsnTOl32sQuSbfan
TwiyJbacn2fgPvDRw/JMFJYL1VY360iKBD7lw+54j8HqZBIcmwR+WxD3bH8ZGlfGdTCHH7+oxg3B
t1nUSYWXfZ153AZ+stk8DTZeJ7tr8yS0ry5r7NsuisGfvErJ2b3aZ2C4AAXuOK1pOvs/Rr1cR4sL
f7PlKZDBH1bkn52uLXLLaTF/he2cYNIX8citLoEfZdEiVYH/02vJR9sHYLoUzDrBH0kpVTvC5ACt
Z7eLQXX5PJ/m2oktBkIC4iosdUFKmQsaXopzsNjf7bUeT7Nb5ZbypnQYCIiDoRdHYMJYVSFinyms
MHPqlu7vkXafuI8FYxcwV12YeYog1kTCgsSLb09xFTV3heIfnR5+r5qdKCmE++Q69Z3vFTAax3E5
Wx2+Yxgi+WpTD25cCUjeZala9szfE3t327Qf5wFILE/6HpEBNt/Pa/E4iiLzwL1I3AiTaKB5H5Gv
Y9WI0zbtVVZWC0Okab3MttyvlUNmAJA0lk34ZPdkTtrAUZk/W1u82etFhaGTuUOArbjxlgQEM9ST
usMzLmmfjxyGBy3KR0HUpXOqk1cNj1ujLj3DlNu7pUmqov62AiC6Ky37xBaOn+IvXSIaxF9G8ATK
yL1vo+5sTRwwASFg0kQBXvMcyjiS8ke4aqQjzB1W/FHuwUu0R2HsjgJwS7tdbcSa+bj/4FZYprNb
giwCiIxEXjqX/IeMgssCzDAZ/c/1Hv7wq5aki/g0hVYu+fyBePJzuao9ZeP0YDGguVuRgNZ7M1P2
oNksc8esxFvuLA9+okXdu7EEr7JusMkG63zqsBaAo1VplGc/zcUI0smERXIoLvV68cUYxaUlEaje
p+9bHLYAxCxOqytA/FsyjDBHvDJbHFbetrP70K/rJ763awxc8a6cMblm1wWYWZU5Q0gzsRk4IH3/
WSwI9QusbknQB3lNppcoEuAv7Pyns41htlnuw9CtL4qJPmYEMbnIn1O5Bc5NOe85JvcprEpQ8AaA
B2APKTY2KQJtH7u6eunG8ae10oy33ZZGBc3LaBEIKT57Efw0fHN5Ye8nWkkWuxVmnwfOcA2cF7bV
AMYQAk0dPicKTkPB1qsddi9laEv3jJ0dvAjNgjGFnOF9Lg3YUpzP2HAlIklLMTaXopTbVWiU4ShM
H9UYhOnDBIDJSVeOBRzUD1AR/ywM7UOAy32xymwH7e7KfN5f6wCMIbwYtPFxNpcVcc12bMGZ1QF6
BTj8tCDeHxdgvl3Y8NTyxYMfKKwYrIf5Omk8yBRcA1CmZg74g6Sp+SHW7IQ8LjTDIurX7pXos89g
s3rg+5p+w7kwNVMYasa0jD98BhP76DI1M8brmMdwZCiwSw47Hy5s/K4Yda/9+lTWdnShgQOn3uL3
Vdn5btJq0ow5IVC7nddhcQnA5uGxpe8tVB2qr39Ct4uFAeTVHA/D+BAasBVtgEClqZrOo3jXZ0Z8
11fUU9pOrji/6z+aYVF3CWNqwrqFhRxUC8QTNV/hIDcNVAagl+tOL/A/NcMenaR+g8drZYZDY/d4
t+Y1N5sQCtY+TqKb/NTypjh1ps8Oyv48eVF6XGxq7wYUvIK/ElT1ydU8lKMAW+RP9orpqye/TUXQ
7LG5BTMUN3PMDPha1RQeh/f0ZOgPi+bomBpHWBHUs7nVm8nyc0VmjWvUVCRVUuJrBfViT3bEka60
by4lmZgfB6D+g+uiX1tZjrj6tW6ePaNYzXsfGKzdgTAdGy7PoKk4pkY1RcsUErznAVEcR3kcVJRN
4BeZqqHxgNyQ+6PF8bPmz+YzMkUQMLyFQX9RnT8jwFjDqSFD5CcqwqfjdviIoDTAR6SbpmbrpgeY
zE5MO1oZhyc6n4ouoGd36L9aUbjc9DV45ht6dj6JD+hGAGwQzz65dgJLCShv36axyPmuto9kuvV2
wT+GtZ/7ovgiCtFcA0vWJwQCnIzPo8iGoGCner7Kzhueu971Mx62j507AE8vO5ZX/Y7tcnG5Xi/h
zNF6P/VKWx6OBfKR3yDqquHWMWzYeVL0h0MIO68LTV3wDQC5B+7VZ/b9uDQkBTs2TCYRsQvZYEWU
3LqEEygkE534jVxcHZYu2nvH6bFDUgXbJYBrPbiUX4tgjze/HB5sf0uRu8a5Wbb16+p0deYN4LtX
pZhOrAEhYyx3fqWy+40vHIDZPFxEBL/MsurqvNh2k7XLsqeNTCuIUcDzt7GAUZCjd2v37qIQgVLs
Cgglr/W942oarRB1LCvat2fugEugY6OwKDD9Wr0qSz3ndsMiM9Wj89055mhUg8l4nNdP9KsQ4ZAI
N7ozx5qRAuoyVbWGS9ZvzoeiB8KsQiDMRBem+VrALUnAicY+v4AnxuDOgEmtRnqp7JwOG+a9ZoeN
FJ+htUYfNlutmRlokpjHpibAXb5yobYL3T4cxwogzODoI6xj+kbt4ts7vTEXLvrqY4ij2U1g8UCH
0yIo4mAr40XVnPcSkKvm4w2N5jKZ6lE0IZtySeWFNWOPCdWBgaE/BUx2fCNNB8CS4ys3fceBo0kF
mNix6MohX0z4AteaoyXf/3AmZmMh+atrmAZNxcCeP+jnZZ4Lgo0InBXezQBKLWY09W4bi4QgbuFN
mfdAwxoHzHst2z7aE1N19KYFKfVnjU+/ot2vmK1Gb52qgopCqDBZo6BIlxY/Tfilc5VgAZ1DGE6+
XmBgl/dXU4t0EOFdn+eQMHEkOM9p7xVpSfAzOr39RtL8ZC5uxoDW7FSox76t64ulaDzUMCLlfufo
ldgx7EFdW9t2zxtLnksd7vDosOf+6pzhuIKeiU8DoHNdI7qt70qZBbHX92ZuUEjA8SYYZP76Rnc/
6wf33jV80MaaLuH6bdfRB7ns+TDYTl7oDdKhtci8MHx09agmlikYL+cb096aDez+qYjYiW1l3UyJ
j7huUKod5E2xXUL+a9aLvynYHHntedHMTru1xHRTIkKfR3ZzlbrPFNPMGSImeNxETzZznTmw+AxL
VWP2D2bKhYs9rVrMrTdn6YGOv2j+lrn83/aFU4U95RjB1Mx1R9/RPIY5bu/oYyM+1qIEZjYF7FNx
jGxODlqJPez13o9rqiaszoo4p6Pr9RTLCYCa+PMMWZu7XpUOrA1rSTPwRR9MHKvfgxoRTs1d0Rua
CWEBvKr6swlkmc5ebS9yniswPRg9K1kmgWbg9mVfp54AG8U2U8bMXDNPjmILwntR1E4mFBvsk3xk
LhOvUb4adK5YqqBPVdeC7N5BVRDPeh8eWIDNhOj7MTdhi/VJOhRkxXA/lbXbvsamgm4I0jAEFyVs
SX3FTzBRLbcd60vlCRYkliwYlEWwQOudfCDNHCHgoOAUEA4etw5oYRdHDFoqf84FabAuVWtez+1v
yB7H+H8DC/8+09yhRgWi7wLp//dq1Ptf8r/ufm31j/4vHa4JK7xe9mdYgdjuv2wbKUZcZCyj1LMh
Pv0zrEBsJHvx3QB6UAhPIUw9dKluoC+yvQBXBRH8bAi0/workH9BuQ34H/GGALFIL/xPwgphhADF
26gC0szYHvR+oLf5BMEND5rit7LUkXkNPoyO3U5jncAgRCDOHRaV82a7ZdDONXGkXaXKiWDW0Why
4yogiWW1BeRC4HKPlf/Dayvr5Pq3vRTbdaoAvpjC9ertWjggTFjt/q0lWLbdAQT8CCKtBn8F1S6M
VnIy1aXoYFbqTlPwAKQIi0fFK4/ErOWDO34Y20VmTDPWTUGmCSujqYK41iGE/jPUK3dkHDJdAFx+
21wQtTjtxNI+H7ZHpW2fzvimhlpvqrMCcRYQzJ6adcmsgIs2l46mqUXQ2VXFrs619jVLXbh64T4K
f/GqfPH8G649lk07KKaodVNCo5epero1XaCrbMkOOWMyrjuWkbWrUFJrhc2+9v3HhkwiAz0IK46n
N8XXarA48sK3j/4gwO92Nel71J6TKUyT1aw7kdr6LaxwkeDzQA8IaHZNd99i200Q9mmDIAb0usDL
hvUnuJofLDAYU6rgzk9RezdXy4Ngtvar1zzEXhwHFkf4d6nnvNnW5wLKLQJR45mE7fNSESBPlbiX
hPuI34wnG/reD1WCELK4UdAZ38CiFWAUln2+EvJHwfkpcK36hE16zWByIyzDVQvAQDVgNsSsmfpL
qeUz5t0wOr6AIjAW6q5zvE/m/ZVK1RnUoKGYP3g9PHNCZzjlcmEFaDq7l/Q2/TUDEj3Rol7ABQGD
w9TguvxZO/rcQYJgdrTNOUfzuM702VEBTsrYrCexL+As/D3gfzPM+8Nm2NKpfLxyfY+vx/kNth/x
5l6BO+Dm3t2Daf7nfUI7c7xTQH/1XzRFK+w/a+/61oap3PKjrA+yd3/q9RG8e0zvmhvwZey2IESZ
iysJho6YoOLTn0ut7RZTdH83ubEfjrY5LMCVg3egTzJHXk86rvRqle9zUCXghwBw/4dh3/Udf37Y
tW/+7rBpHuccd9PNUBdb2J9Tc4o58E/nHeNZ5RJlgke3R9dx6dF3/Lajj0/Og6B0xwzX1hoizi89
nIWs0ga3pR2rYeqFfVoIzF0BvpRK3lchvYWJtJcPbCEkc+g42SeblCShFgQRZoxjtHdNMxYPOHwh
cyTCxwaPWf/xvWDeeS5AGtZ/+p+uM32vF5tzzI28jnC0j6vf9fXt5ly4sPuLlBUMwOKbd5ItfIFZ
u4N11GywzHS7buimkvdVf9dyq0Yvo+8PDcu5dWvo07Co61AFB2ANHmINdPtVSWXAmVe11ZuTSnOq
OQZYu70a0dXRXKhHsp379wc4eQAqE6mxQhNLLJnap0dzwJxnav609QCz/tazGWTzaB7DSM34Ms3K
BiYQdQ4QGf104AvAUNY1U/h9tCYj4KLkzYF58tMauH28aEMSK/Tb4p/6Zo51V5TxAWKZmqM/QVN7
xbQMvFWS7Tx4K8m3mYPkVVPQt/YwDDPS1ffvT369zvRar66CCjMGosCZaRKcKZYVKox2KBE//lvH
ZMRMcMyxKOq9zhwgEJCCN9h/tsW2XmyrgnmsCyew4Vd3zAlPflR+2fSjAodCcyVc61raI4Jz4QTF
C3H3GMxLsDUXLH9SE/yOwvRVvf8dKBs5GSmSEVsaeVLn4/d2CJy9A4kZ4ler1w8X6Ft8OJUoyAYA
ni7gX9otlGPFCnId2EQfRdF7UOdDAGneuXm/RrHYFAoTxnQuZu74ehNsblQD5BfMVkdg9aZDAm4c
hAPmSZgHU3jh2SMd0Hple1egJ1oyh9qf4jnUdroAfF96YOFttyP0oql/8C9gaRhI8BUirHo7BvmW
paGWbjnbBCGwp+STQTp91wKxfQiCxPeFq0DnhPi9biHW4RUQv81a+nhSdXRt2sU61aElwdNCbMfp
FPTYFlgNGmyG1gjW2wE+G+DytfOAjM3hTkU4c3AaJ3H7rYhf2wc4/eYkM4hpg3FAM8eZ716HVLAM
EdcAzU5Z7lNIZIt4yaxUYkDeA/Pd6jEpBgQuCBw2SNAvzgECGzhCN19FckY4Z648zpktG/I50zaH
X2sGzNAXCjp6EJvZCKH+jdAq44ea9iuWa2Dcfzy+09KO+z5k6btzzNn/gz5zyutfMZcUtfxZRqVm
Av0FGJvace/rBsK5t7fIOqF/wAGJ/1PTPAxu5b56nPWucBQG+Tuapd5BDAZI5iJzxUYxYfXWgpzl
2M2OE00N2Sewrx3XHIdfh60btzu/6wwmDQi9+7PmnH/bR2HDJ27jZtQu+9gRsNdNMZfQxr2231TN
oc4if570/szJ18Gnf3/8zUjvT33Tfq2+GXtzNnx1mhtuhv5/jptTVd33l4n8fPM3/rn6z3/puGm+
k+c9Glj25g5M9TjlzRDmyPu26Xxz+evxN7fjNrk3AYgGyAVK6t8F1I1/NtuenTwQxc/m4NF/nBt4
NqKQqvl2dCH/kHN1fPDmElM1R5YG3F1TQ1QA+HcN5piOX+jCoKxKQ62cadGuqZpOcxhpQeANH2ea
WqXjNwbjZcdhCsESYiB6zDfDgayAPUkCXUxM1Rx//UumzYR6RnaFJpuWJSKn43JTezPmcUtmdHMY
r/ujBUVxRtrNOq3C+WS+leOLME2vpKQ7v34XdNXA1nEWGP6QctawQrCdApA08YDKOMUG7T+KsJsh
DeoWiDm30cNWFJH5ynoQs01hrQoaJFNtFfftxFSjX2Lx6+sWaX8W8DQWf22ebdp8O5rtljGwscOw
yw1tfwqrbzB2gCDsrnVCpOXXvng/C2zkTT/mG++RaIE8AdMW135ZvwSQ+NzU006ymXjfqt2LQHzA
N8wxTB/dRLPbAiv+C5I9QEfj4atagMRQYpuxoCK/sRcnFbyEgVtx90pdbOYUqUL4yEAHsJdcevSl
wW/x/e0GorvMtmF6Ye4QAZFoCPmSsnxk+eEPh+9qoAjjxbabL08jaGHgOazk+r+A3f8QsCP/3/Rx
GrC7/hLTr/0dYKcv+4sH7P4L+dmQ+U2TbfFvBt4kkgv8f0HM5IFWpeMW+sBfLGBgcpQEQQiA2QkC
900aOWSsBW0Y2WpxBECbTf6zNHJO8C6NHMBC34ZkA+nYQxxEqtv/G69zRtG17gIC17QhZlPt1p2a
IfItI2QDgLpYJlNZe3En3Pk0ttWzJUCDsuoWvko7pwsvxucymj8u5WinbGYc7EUJUg9QcmjbGwj7
QiSXYk3PwIEFjSdc6DcPOqyborbvRb/5GdmVey18Cp03JLFjRIfc/cJkK26iqd8hJwI9qG+h8UPq
tDbzlqhNXWcHfaR296fxj4Kw7yLs2ePkOfzkTcF91ypoKQX/5PQjVE5WNN4goUmRThPUZQ2zLE23
9PKlGT5g4Znvw7V5Dgd1t/vrlIN+P13KBtwt20ZiIcc6VRxYORisv+sOKeBKJNdbytgZthK+rned
vQmB3qWY8nJrH9Y6Kp6XzvthSfZtdCNQDe1w/TAyng7j3F/mZg1ji8TgXfFrwJFVynZqltyJto97
x4UGSFh1OtliSsMJ0ju+IfnZ3pfWRXjdM0OmnWz0OIRaLpLgIFdTGpWszUUpX/ZFtOdO5mGBJDmO
xMgDbaQWGHbpXu8r2BH2FarJL+WARAaINz8L8DABvT5Dvr8jklffthXwE4Stra6qESkVCAp7QTLW
BPKmHhoathaIqQdTbMlxOHUL5EjEQUvAPK92grBehG48RMgToGdoym5F3iHnm1cjhQYkrcgbyM6g
iaMC8Uc8zfOShIhx9UBy5mBrs2DA4E3BbxqXfp2jpctdN0Fatf5jb9d4bi2kjJMAVWqFWN9r7T2m
+gpJA+vECpB+QkYGsKLR1249VKQ+YtnzfrYdPA4RDUj+tyH5z+qVqRKfQLrGS6mQSg/36bpgwSIF
0Fkt6lNXwU3yFRZdFoBBtgfiaQYXGQrKO8Tu6W3I51spSZ95uwMKp19AT0LWKAGh8+rw7WRBKprv
oNvGa/uCRFAfIyEoNMpIkFNzeLDwZd0VVDkl8WkMmHQ1cW/h9IMrUpy5zqKy+Ne+Up+cDVNNeE2O
ObxBkOcUSRHbEHtD/86gwlXjxa1kwrYoBLWqVZkaQX8lwHORPSJ1euQxgwAW3EXXeoAG8kunHnqo
Am6asd6SYG7uXV9BDTyB+LxBO86jEUISWWPOr/I7pV8GRtanxfrsE8X0S1VXb7HwUqkFWSULb7cZ
D4mr6ssyMevqSoVEQ3uJvBMuzKvW6fOKOf2nEWTxoARpfqtld956vALkNPMvPRFPJabCbVjYkH2C
Bk0KJh6dwk5aQdactvNjLxZETp1ijTdvYnHQzuquaXgYV9ROhbCGvAC1KkK0mdSc533Ru3k00gSS
wRxbs7ciS4vlEHUWLTJQgllZIXMGRD0b8oe1oj7NIGUgR8rZVU1KQ+cbVLxg0WIhqcFy3qUCmQ5p
wZLyw95aSzKE3fQUQigVgIsJbt+K5A3L3iMah3i0DVuC9kWUshCyB+njtNmR4I5YNMoLEB3VJp8b
5LgAJW9d46KppiTSue02hEAg9uly0JYetwDMHeQsgmi2bb7Xa0WTdmc/+xKEBq8cn/kEXXbhN3MC
CnYIc0DaUP83C7KQcfjP3WZlYG2tFlnO3u8y7JHwQuI9h5E67xu5qkAQRLSj5nafJzcZgopnYbA+
NQ0pkTpzULD0QIdu+vCTRSWmaEjUIxKWSNC0uc1fEIoOU2KtF7ddkSkLecxOwAXKsf8V9t0ZrDL/
xrFhV1X1dwuWWEzBdZj54FzoROD+9Py7QK68Grli5Fq7qR1YSKMykzXxB3xAwuEP/YywkQeiZ7Ju
bQ8AJYR0cLuBAr89UX3SVobQ3Hcdsl1B+B6OTZRzyBrDjoJBIJl3AtVmirtvjutMCQiqUATscJCb
sn0Ol05l0kVKOhdToYO874IMpDPWOEgWkAJhuUPqiPuwHctYImCaAm8pQN8O6rivkZmm6SeQoevy
F7MGKG71olr/LKv1rhzGFREse01hhp6mcAebExGqVCLpDhQGXj6vnnXi5YJly+qKpOvLe24j/Qft
fD+jdfi7DiznlvbOmquOfp3AkrpFdk8nAztkiKFZs++BIeSu104n0boAF7UwAMKYKlncFfQdwNMf
wDHRwhzrXIrhkQfe8BCsVn3bIa9iNbUu8iUCkIpU8LgtIOOCZ27dQr9wbYngj2IC1xqZMoHIIhkZ
bNbicZ33+8hl440f1Dzr6vAnuKDIlOUUd/tcbfm4OL+Vw/zbosWP6CAXhux9nO7GCWE3xbE0zfg8
EVLpMOFq9zSCqTX121e7jIA8K19Pg3NbzTYkJuDGrzpRpN63lrDLIjbde/s2nyxkAztBX3Iqg6tl
Vfjue3pfaZ6au9mQ0FTfsduvCdPDbS2ylok/Vlu08coVUlGuG2R59sizRWzIqNPXH6FQ4tdyuVv2
UuQwzfCDwVOdRlFl7YwUOqUNXMl8jGqp4nWYYbLLApT7akt9MEUH7qmzt4KYwIAPI03Z18YpoxyJ
Ze+RmmTPIvHJmZDLVEYgZiP7XtILLDU2hsUshnig3u6XzlZnQosfiOHacbcjPofkNwCg5ARumBec
IzxP0NqZfXbX+uNshSl1l6dgC3KPAq2aJZSFIND+oZzwGdvQmnYz+PF7KOt0WTbkqPA6ZATh65ry
0VrSsZMOHB3yGxuzR8gOLHm3MuQ9uW8ZOe8Tok31DE0jacVX150xMbDa8mK4nQjfwVURa6J28r0t
+Ofei5xbSCzMVuaCK3Z1QNe1BhhIvhyDdMNuHpCmSRFnzjuXFldSQbIr5w7JNaMhDmsrq9nXqbbH
U8c2OFVL9Rx50z10T1UmI6iEPDzchBdAlFVvgZI2eJ8Ha2Xg9PZ+XIe+f9nCBwGd2V1P/GyvnKtd
VaDMINOwTyy9dHanKnKg9RguxIFORiAPym4jOS+eM9KpBTGIyv2ttVO80EUiYw8d3ZMXRvKCTRHk
5L7uH8QEtQbIMdHHPZx/hMp7okOxfiA+y8TEwo9t99Qjjx7yH9bTDSe1vJFDBTEBAtbYm1vsjR87
5bqxy+cIWVoaNy/nrLZZBK15UH8YPCTaKLnCiorkUZ4YUgd5ip9F6Ea3fHR/sqJTT7y/3bfJflq2
K5vK9dkUcmAv+7azexlM67MH8X2CDXcFIXpsTtQG2b5UhZ0PgvVJjWSFPsVIszd0j5aFjb73nLSn
SGGLNKp4EGPnXophRgoRhDMvnl88Y0vs772i0CmKob5BiqTg2S6d4MK9oElChmxJnZqDiwuH+W4e
1Ve6+dGJdDvyny6SfIStDFp36z/b/u4/IxCb2R2ZHl+7oophktvdzb4jmXM1e8+8xMcxjf167qvO
TieJ/JW7hTx+brNA/1/N2wux8PmSpmCZ3+InVJv3w98r8HwlXq4zW/gVPybEHVNnc7q7zh6gJRho
fR+1zlX4MURR6hbCXOS64PhcIRGR0IospZ/U68hj5GkOgx6JTvHe4tsxRIpZQiC98Oj60jQN5Ceu
2BN3INkGZcoe8IdgkUViKSR1k0jM1JWkPE9a0KKgbHER/ozGafpEtzpIBL/QLlpPcikiGPw6wWxX
f2rKXZw9R4I8Z43VGVtcnUkJKWLdk8/SFrFXyTFvkGMsLZb+C+VFc7JcbCUVqGmzkwuFLColNDsM
2h0gEB2UPBt2rQuBtkfG1pZziIjLoTr7C81biieE3M7NuRPOcg+H47Erl6wlEFKN0Qr5EDa7eAaH
1wvXExuWIKvq0MuYt2n6b/Dcbl2TyVogO/MMfMRvy0zU0Q4SHPneYKFIWw+JxyEk7eMG6qYF382s
5U6lFj51ieWFeCKQQ+1aGIU8nDAQtVgKC+sI/hIEVBuUVLuWVDEtrkIK2p/s26QlV7BFgnjFZA6h
xvLdZ+pH002gZVqztlBWa7gVTvDcaSnXqLrcr/zvMM7nkwf+MF71cuWR/D5B1468oOONGLUW1JFu
QrVcLNLCMXhTG6FIzek67hm5l6FXofArA/67reQEHjs+AQolGrQSuQNlWgjbJA4jH86xG/7yKb4N
G95kO20QtI3DOYTCzWrl46Ylb5uDTxcSuLpCLMj7UvoQVZb1lK+U9ikyaV9ICfmc0EI6v2NPfkW+
hAPeSKvFdivUOq6W3xVredepDebi2jyBQXhrieIb0ojpRD7T06pFfNM+/4QM8e7/kHce23Ej25p+
ItwFb6ZkWqYjmaJIcYIlU4L3Hk/fX0SymBRPdZ3b455ACIsUMwFE7P2beXBcVH1ziH6O/uJWbFCT
EhIgggfTTSOIgREMQTTF2MUK0iBZjXlpwSNEZbVbeIJa6AqSYWSzi1BTV90jxF7yvwsgfunQEiP4
iYEgKjbuKhXExYq1Ca9BmEmDy1o2iH6XQbHSm7lfV4L4WMGALMNfjiBEtoIamQqSZCzokqiRgCIW
FEpfkCkzQau8HWFY1oJqaQnSJYDO7NaDh4kit3Pbw8wcBUUzEmTNGtamJ+ibOi+JLz2MTl9QO11B
8vRhew6C9unB/7QFEXSAEerCDLUFRdQUZFHCfCcgMcq2gUfqC0Ip6XBnYQqSaSvopgO800oQUD2Y
qCwPfibQIm409g+evXFAaW4cuKsqHNYgiQYSL269GEwFdZSkayH/adzypvLVEjTYQRBix4rHBZqS
vPGzjNdcbbNqqbQl8sw8JJtUXyhBk9zmZZSstSRD8k8Ls9vYaZ3DrOsHMl/J3qp/2E7X7sywOxiV
e4eECMsG3Q6Pud4NiBRn1daLeD50Fey4bujGBaElGKM+S2q3UjaFziovaQ+2Uh2gL8ZbfpE+v1Dt
4CvoWjqave00kDu5hijDpJTco533pJlGhXa68lcelz9mQVXmAWzf6tyxi7BnFTbAdUMYTOgteuoX
q/rp1mZ8489dvsmqCtgP9Byl5MOpeb4G3l2v+66D6cU+dSa/F8zqNz3XPEK5RYEAhgEMP+RVHnSs
Gk3fNHa52dwHeqfdVnX6rYjW5YSQnlIXxcoOFrr7OHWNvTERR1ymtQs4PkQjTYgGdoVv3PRzg5ye
yTp7DgjJ98uyMicYPLs04VHOKkxTceIIQpIxi6gf2kVFEBUrAA9lemTg8jgPyCBph6RKtYcj4sdr
Nq5feXP97if+C17iPVRQOG9ihCDihpvbDzpCVANxqtHNN03hIaozIFSoqOY5q30woyZL8llFhkQf
n9NQVdddO641jQha3eYsGOa/TB0bh8iOXn0W4LmSe2uWI9/7tgASbPBif4gL/9Xq0YB2c8RgSDDN
kN9dnhqz+bNnHw4RB9lqu2xu1fCHqWXIUZIlXXQKSzS3GNOl0UQrSPv6kq3fssiCbNV3J8vpzm1d
7Ox0jDcIXhSL2GzaZaZZ9/MIQSuGYX4bVvHXqGEv07E0gCmc+HdWkiU3hfM6O2r9LTnlpopSUoEK
S2p37WpWfoYtYakmeNUMJvBY569zOMPaAI/LM+Z7Jxfi6TBT5p7dq63bbA6wpVi5sEdvYsJZgKE8
CDiWuWJH2dxqM4smAxHtYVSUZZDGP+aQLbOuEoqZiniXCz2brIP9SHyNMFrpf5ms2bwFhf8sd3Fx
hTiiYhx9XmbrOUBkClYbGvbeWm4l3MZnVlaMYfXU1uq4GgsHzlAw3oXzwwCDFohLp2CW4PLsI+nd
AJ2F3p5D/i7qtdmCORfr/jKe+RVV/o7tmbXyW27filWhiKGpc22gHsYtA3h3U6hIEAS8+qFsD5pQ
Juu3cE9/xErP9n7ADgFSNrq5hUD4bp30rGjWSz2FuHw4bInzCgCxrSNaz0oc3gUKx2oQbObMPsMb
VxbJ0AstxwqaqVl9mVwn2HVxdu9PQPDTEKhD0aDGFJX+KWXjhPHAlK8DP/g5oN515zfp2eymdKfH
8UNrD/uuD/V93cA7btl4L4mSzDf5SNDFQ9jvERTMc4dgGOzL6Zg25a6Bgbgr7A5mdlENq07r7ny/
hMuZgetDzvscIZo/8Btp0KDcBxM4QFezMDi+WuH8f69l8vOj1/MfqQiROfi/A44/2Td+gCqLcW8J
DNv+H4DBSBihgP6WprgAjjVH/x/TMx0Pdrzu6Z4NFPgtgeGQwLBMx7ANLEN1EhtvYGON7AVmlNiy
abojzHOc/xewsaH9mbwwcdLRdBWNJ0N3bM+QsOaPYONUi2teVon1V2UUBytXjaex4l1ahtx4Wm/r
T4OJXkWGM8Batqquol1a9To3Lq3EE99a/2msnEp2/qexmvc9ChBiC/qy2skDkuwwd69lj+jTzhGH
T3V41JR/d8Shx87bkdtzrvfXQ4qVx4diZGbKrkgQXvGM5wDm0N6wPdB2olhNOdC1IXTWOnCQZ91p
fyV5O5yCEQG/MFwWTh0TdRmmV6tEIROVt+c+GFeWFyPphJTCbC6AB/nszXhcyTO79PwdAiw2m2LR
IsuJrxkIf6N2MqnB0nR8fBxqIw7wCpm13ZhqTrUCYa7tZJlAzUkpfPVHmUTxZorNfA8fq9ijkFLs
Qx/UAQJiPJX/bJBFeYAsU+yTMkEwW56WGy8Ykr1sS0fS0kE4xkuk7nuEWmf3GJMdWAWl7x5DcTaP
40jc32IVqrHuMJqvnlop9yxFk3WihAQLyr449uLgKwkHp5purDInHdEOQQcfObMzcgQEeAzyRFrQ
zsegVMwzb8Zmqfc+m6Gxts5hUA7EAJunKkOTUgVG1z8miG/dkUHDXqN57NDMROkq6Td5FEWXOtkg
7hUSWTEyYKKfPevB478NkhOlVr8xWPxsh9EoKoJrHY4LbvLxIOtKUg8fGmQdaKOnt+/cNY5T3APs
GtJTjbzi2fcVa92YtgZV1g7PEPy1m35ocJbRhxZ2fmvsNE3v7kpn6Dcu6r1Ha4ztJcJ0xaM+IrFp
wUp7TlKEvAay8rsyZ0EDzD5F7aGJv8qz9P2sGZToUnc9w6ld38RpaC+1FJ0DzUEsy0N7J7yV5SHv
rXWQecGm13hjI7lLsqoZQmJjSb6Z677aBKPqPpbC7KJXsvhXOA7Ltgqz19bHwiI0FTQRWjxuAiMx
F347+asCLD1yg36AtAI51xt+9MWqTPXiGPJ6xbOjLo4kgIpjxS7mBmXuciUbancKofuIFiUkhIKT
00+nGw+Vn77qcTaACfQq5U4Uc+QNw9vCIWhgdMUrtyf/ofdinZv1QzNvNWPOsJdpjQoavKnt4jxN
UCFIinZJYoW4gKi8tMeN9sNGM3fjZFa0LEIFTySMA9y1pfxU2mw8QHUwjhkLEBJY6fy1T0EtqlUU
uOikBOz2NYstIeyC6d6bLaS0xSE3F4yIPtYESJIWVT2vfZOukNNuEaGDMucE0QOZFh1WY539JJiP
bU43PltNfXTyap2Ip4U88NTzd5Z4jshiJh8m1zJf4Mmfc5Q1MWDZt72WHcLadIQYy/wS+CpmIbr9
K4zms4mxz3NGkG6pWj7SCnOdHSIkfS5d+3zex2ZWPH94Fb4tGf6wWNOEg9rVYc20ccLWiaSi4WXb
vLBU8fb54LAGuiLqQjt0/0I0JN1GnoAs6wLaKMlhbSLonPL0c/lz1w/l/zj9PLaZ5uRWaUdzaRqz
+tRVwWNlTeMJNmP8VCDrlDUZi+vJXxKAMY7ywE7a5BmGqnmOOq+sIv0WGjfy1BUjRiIHS9nvOux9
xLXe0ueArMr/7hpVXh8IL+fnyUWep+mL4SHS63rv2yEiinZbfg8SdBpHPHoyT4m2putnqKm75fd+
10YBUuVZ0azaqHA3SHs1XyEBbbMYnsXcnsdgzu8Vu7UeM7a7iHV0L1DZIffBiVoSv+pe8r5CMqxu
wlNmNcEGBW3tVqu1DDeLKXzt/QZWqqqO+z53J3QYqntH1DfuGC7VbPaJ91r58yxAR6K+I2+8mlpC
PX6WhCQCT9g8OS/+lCtQt2sTbTSqg97ctnEZPQUI++9ac04W/hBEr4YeL/7Lr8+FGvbnrw/gB088
0yDui2G0J9o//Prm2HAbW7WjX8huGEQueXXFajK/mupMgnMSZjol6prd7PIqL6ZXNfXsWyVomz36
wsYjqhzPEzfsShuKGESZn+xr5HH2GYzHy5msU9zsHs5GsPlUL/uOnT2SxxBjr80QZu6Rf+cv/g/T
yTq1idcIqD44llksRySW92qbWfukdkkLF3Pw0iKJ4oib2/Kte1BL6rPsqofmW1cQXx+6Fk7q/CoU
4z4uM+3ZJjuw1EotXNRhy6bpRjGVuczvISNtuSVX5AARixVnamoiDx904dvZn62f+yljtAIAxog/
+xUkTwBtouPh5p5K6mD+ePBKbRsbdo3Z0h/1177kUtS9LNpWsW/HzN8AmZ8QtP+H6WSdVeQnfUjH
jRwqJ5b1n4cRbnkE0ogPUpGs/DmdvvDyjPEZ0OoX3McQC0f45geSI4c5CcKA7Xt7E0VKx441KmGY
evWjFmU11m75kxaP8Yn4lP70Xpq9wHiKoupJ77P4pImSaJMlnTfVtef/atwsrvA+y/V6eM1drv7e
dr2eaLuW3j+ZlafkJEqyq1hdhAe3DMzb0dKLReaYwUHWybPrgXwoDUFq3qIq/NbvnzqHo+9v/v1O
xtjzjxuZvZMhtkm6jgSDh/rrpxu5BCLg8Ot1fylBqlkKclmVvpRbikJbk+lQvshCkmwGq1S+lJFd
nCOiPZmz85s4ONh2zXrivYj2GeuJeABDJVq9yKkfvGBCtEPZWHOl7w3iSxtyyPreEmeGqJNnsu7a
SnZbWV/7ybMhGh61fI72g+OxejX1cYUkRnMin/p2kA0FHnpsJ/6uk11gzrGuEQ2llY6AEcQ4TVTK
aWRv2dFLJu/m3//Gzp9alqb4Gxumyx7QxvNVbCz/fFiOYaToYW0ov6JYFYZY7oPrxPEBExLirOKp
ybLrZ5cb7gPLy+hQvde71Dfv9f1MNLeo9En2H3Gf+tBf1huB8zP1v0e19+i16dzd8AAlFf9+K1/O
RJ06w2ZF2hhdr7AhOCjvY9ksD/KOlmeyIysQDNUMzHluZOVlcleDsVLNobogMW+eK7z+bvLey3eV
2HhkhaGusaqJFrKo5m4KRh5dXdFYiIOBVBJ4k6zYRdbr3JLD8ycL/E/bnAaQw7dtlGQ/K76i2LfH
14ytyPLaw7Z++dYdhm32FvtZaP2azQ/vWi6N/7Lisv/zW8RCh/2h7pkWWnOOuJM+vPJwB4sUdQyN
X1aOciGIKG0PkeHtYJM37lBXo9y2JqtDgodGGzV31ypgRcpNGvUGevqWeVSixDwmUINjI2wOJkjf
oy4Osj6CqLz0Js28/dQgW0dAWm2tC4SQp7TbYo6c9KgWfbyI9OylGiNtaxVWc2rGrjkZ4kzUF6Y9
bS59wWEnqPknu97s9adZL7x7x4l29VAaT0YyufeirVLdD22NKJnm8KUo8HcpdKXagqWMd/KMaPvb
Wfp+dm29ngWDE+8SvanX/36Huf/xFEN61iTB7uJczKNMMNk/fjetTcJgQnP/J9rHC01zbEhfc8We
RWXjgiVytpPFykKXzqrjGZlPMu3gL2j+1DF2Q3g+l+6yEyIsbxNdu8spZVFO6ZbWCSmbDAABwJTI
NFCehSnYHcudrJnB9RwTWe2UmEngGzKSw28q/ebaThwLWVonTdazFhGelM1vs2jsq2/qOrOWBTgP
8ggte8iOLGFcVBn5Rk7loVFSf4dtnSyo0Lr2Hzpfu02iJVRdb6eky6gsmU5WXU79LuLB6hj+ivBq
gV9CPq1KVjH4CvTFQdbJA2ayICzkqTs4e8R6660dAr+51F07hl77NoOs80rLu4DA0V8O/ir+aTtk
/McvwHAd10Z6wFU94oGfmf2hE/ppPKn1L3x758ZcOiUMVAEYTt3qvlSgysnSpcrRfJK9ObJCJEu9
2/RSFr1le4zF7t3g1Nspx7XAwMikhzhRfJhGNsi+CN4iwQcQFONHsmhxMSvfLD1/LMoa1BoRMii6
/BsY92AAqtfBR6gpJaN4VkMsW1DT8A9VSbZLj3Ks6+zQOCSsmpbaENdnI8tjdL7C4FXMGCaOKmY0
/SB5dI2QWL4CarMdquynSZ6mGnHwivrMX87IcN9pqe3fyx5pbQ/HNI7R7ZDPK/F8Gs1O3UON4KE1
VALyYATpqntvuXYs9C5F6rHPb/PBAC2BwGeKF9vZrLzwrA/QBiLPbVay7r1HO1bJQhv9x0oEEKw5
zFe67wMeFkVZF6VozuIEHi8cGXII3ss5W/UH2VHWKR6a97MWNw+y4TpXJiMXQLhutEZp78wqXFat
mx+7YCQgIs4cPSuOJWnOnVYFy0/1sodsFCNl1+sgS4ysxcj3aWUPWS+7gS26TCurPg3/c9rGK/7L
oo0k5udVm4WQBdsv9v/8QI3PuPjAm2PLw2DjR9Iky5bYhQHUGWlmDQADAHjeLNd3idt749F9lRVR
XtJVvlOmjMxpMqONJfvLOnk2R/N47H/yQxKzXuf6c/7LRaPY+e3wyMPxunnIxKF3HkPVrO4vKz+x
/GMLfq0BH5ncl/He7PTbkafQQ4KD0NlT+mDRmIVJZsezzvmM3jVazhX5YFpHbbTI8mD9B5vxMoCI
KwOG+SZtGiDlIlyueAmJMsstNrIYZFW30FMNXzrRCpf8rVVG3q+tMvIuW1XR+dNYLVER1c+GDBnj
8bc/6dk9ydv8clCC/tdcJhriXVTJxs5NMavU69+Z1uT3KaAngNuAPfGeK/IOg85g0YtVTdyTT5/0
yTpVk9rtnMYql7hFB6+No9zWfmi8zDMKUmBX1/7Y4R5U1uG5r4zwrIHh9oJWOcmqMRoBMqtluBis
mEdcR87Ua7t8FSoRuFWt8E4VIvAnR5yVVhDcEE1Jt9eGMfFMjPowfhTdrvVykg70+YcGYoXzjaEq
LDYi35xRx66IbiSsyeOyuFcV+2c7OePL1Bf5CrF4+L9lOb2AFDrZwvcuCcP/ch84f8q5CGF4QzVR
jgHZT9rGsD/FwIA7ubVazeOPEbsQQKQgjIH1mqN1YJ32UFiZjy53i8d7H2J7jlr5mbBts8HiDo1v
UZSHvvwCFK16lAVgot3CRJVqJYuhlluHILYeZAnVlv7cR/7vJK26nQ7O50hs1bzEuSaAZgVY5J2M
YV1iVanrhauwT5Hfe+9nyCgW4JFlBTRMSe/kIizz2O8kCJUv5Lqr+LOIFmyGuF65Iu1lHYy0OMvg
vjyUSXYf9HV5lCWfr2CZGg4uPTIbENf2tX+h4VnXs0C9M2Oc8+RZZo/ul2pCVVrEaWS9OSVQqVv8
KzCc+lxvDCpvwziqbwcNd/r/spJDjOfTow2xf8e0kQ/Cm8AwiW/+uZRzK5DAE1CFHw3InUXu+/W2
zbpjPE44Po55OB7wiBkP8qxI8mZr182RvUZj3cnOopgBkJ5A3j9iseMcvCLKNqXnhSjaYGfoxLO9
dPJsPLOO8m7qKMq+O9mI4HTZ8H4lbe70if7LmeDx5Kp11IkJHgji50S4ULYy2botqll1XST/p/w+
R2vOc+Z1l/lQVno9if5C5LBd5BMYmVkstK4HGxGhPfhzomDvDT0KM6qG0ZyDENLS4+3ePha9Dfi7
3mT6aDwbcVgsptK0tlaqGM+t7e593Ssfu3QaHqHe73gEJl9L5+Q4c7LnoyR7eSYPuH5NDUjDFpAp
njOyrvZ6MkR6gOSg3NKRePqCQDra0iJKJDd4ct94Lco6uSd873vpJgbYSrn0rb7dNmUw7a6HuS+n
XZZmGzBF+sYwAKLjOv13l0vZCUlY2f68teLBPM02XuyABg+GKMmqlrfOTm3HgyzxjHmr72HdrKZY
HW6vdbILOZxXrZuQKCTGW/+IDRWCQDvaWyO32X6VU/AtM3JhuRZNO8GKfdbq+FJfYCIJfCiGfUtE
6ptRoJaQ2Zp3MrPcftDM9skW9Rabd/xzRx+YCBLahT6FoDL9atSmHeRx+5wbRfTUAjYTASuovrIg
40cmzqiiRRZS0S3oP3QLolUVe+Hy3zdHhkpK+2Owlsckz0Ykt6DsOSoa1+KW+7BzHY0hLz1Avz+y
kPsF8rC7lwcFX+FVNaX4X73XmWE79Teg69765Clq5dx51nsP2fdTUfa3VPARkAL6lVO1Z7Rup7u4
9wiMisNkqeCnWYlcq+yoUVEA1/NNpRfmpVuIdih09Ma9lXXGkGgLq/KqFU7x4205NhlSpJX3BZqP
urSNkoyuKJazWW+SFqNJWYynnHxgUbbI09GKIIV2wvrhIEtJOBdfArh9okkeQLRs/Dh27gMv+hmr
Wb7LwGNtOhPpBZkCm8T681OdKuqSP/td6xQU8m4uubZP4zrDnXaYTQG4V4JvHeCkr03fK0tND3ml
TIF/sGfIGqmVqN/UGct1rbN//dk1gQ2yM0VXqwJJH40j3Lo6RJq/6MMjug/hsVIJ50LSxQkgDY+2
VWUQEkSDLA/ueGStb26VGnlBpM3o4/VWeKyFW7kRTuDUr+Mq9AnXqQsOoArDFIfAFiyVhwevzTLN
zAjcyGJd4rLiJGG+lMVGT+GMuYO/vnROwebraY8qlhgbKNULcobdyQ5q7WuYAPwyrL86rEyQFDWs
82RV0aG0NSiBhJZkFbm5Hdub6OQUnrMPEvPRnArynHI9rmWzijY3EcHrQv26KpetekX079NyXfGR
2xm1yL3zZp+nTwsN8A7GzTYc1QxwF0JhJWg8QxyCrGxIGHI2FwlyA6W3uFbJM9lN9pBFeVBbp9n5
PurYZN0jhJTxedF9x1gWRRS92OjZ30TzNB+SIfC/etMpdProRcWAcTcj6Xori7qXmQvHVrOtLBZt
vutzzX8Ey//Nb+zvifAlDmx/vEMRMntqw3RXp/30KusjUa/jV/5P9Q6PqLtIAaAn06Gj7cEuE0WZ
E5XZUNlwTZte67q53ZSzulUa1QCnir8uLz8MSETxevDei74K1NKqTJTrRR3WrwA05GkNhPcwR+D9
K+MQezHQTjxMl8aMienILgyf1aH6xr5xhjhg+7ue+PJT2SEcCvHom5lAmEVMp13h/FF+q3TzEPFm
P7tm6F2Gz6Lbp+EItSxkPUslc2lF8T6qXOUD/AEKfHwTZ8ghS/gDKwHt1Mwa3wNgiCkHpG7NrBJd
zJkB3j9FI9Z5N8Sg2ByQbMTAXqmXfUwCS9ZZtkYGw3nyuuKPbrn1kgzsfJCYUrwHc3qcCe4VtwDm
QcbpRgRhrgvPKn6worES2Ae/t0///oYAyGj8+Y6wiP67LDDAdKhoNOIN/+kdoeIDWmBT0xDzZ/HX
jZmObG6k3KmDFbxEqKFoeLQ9ucL9zTRH/LJFfRADylf7SFspUR6+eCp6CuxM7SPBh+kpwwpXdssL
K98FoQehRYwqLLVbNPGgblHqxagS8ObdrA4/IFLHv7PyiG4jIkw5IROn891vWNSUtzrbuUfT50vO
1Kraw1V27jTwiGsA9/N9UWlgbSdNfxbz9K0f/Z7nt3l0xbyPbEwlyxKUTGiDGyni/ugb88EN0DDU
TY26yjU7Agawr2blqR667ih7yWpZnMAtQ65Sv8t6WSUb5WHqK36MrWXfXq4gKxsxZYN7wU2X58Fa
1n24mOu0a542ze5DHUSzbN+qFVzBynn7UPJSFvoTaz2FPCanudTJPopVF4veSrHn+YdPXcNkRC9S
9db49lTbQG3uDTyJc0gUGnQTN2X9kqi6tY9Lvd9ViSaQ8dBod7JcuLh0toEWLV1jWqY8agri/bgd
D54bbeAzZGenCwGBm/7JBht/llVdSpC1aVVri1tpdlbHwNwpZvb72mOw1N9VHjtLAC4J+zVG6nbm
bFuwFjdyDk/MnY7ZfWd31kH2MNMq2VTDBDlYNMo6kDLLJlfC+8uVMsh72QRz4TJHVG39eCaZW6+j
BtVIWatjM73E/8xZXmbAjfTBIBp4ndTR5mhRRGa5lrOac+kfozRAhox3KraqLfD+0p82bNXkoDbw
TdjG2bPsLqvGmb9j6/bi2cFn9UPXvFO0kQiq/JuJQxUAk0ttfS9HBW6gbOqS70R+Klln6Aj/Oap7
lIMiM4IU6JNYln+bafRfxQJ175LCPtWVWEaavBHFwZgBU8+a4S1b2wpz0BV48UVO9iC7NLNjrB1F
PEvRbV/qsdmuvX41WU36HSwOtuKzCRpC0cuv6YyJLfnt72btNwu7LfSdMfTjo9L3PzT0+b8HOSrD
KYC9oxt4SBX7CFrLhtwef/eVozxEfpGQ8m9TqOhcoLeyHfGol6nop6OTKt3WGfkq5EVS/0tResY3
TKBTnEUGD7yXUr4QR70lrutDMW/iFds481Fpd0NcwQTpxjiFsGqhT09w9IxNMKLlA3SNEpoLslY8
xHx8Rx9kq2ZH/cKOlAAOA51DxTP3TZG+Xqaq+Q1XBCGPrtepZ12dICfrc7GURbAk6imOrM2lbysM
CCptLgiQGz/lbMgDKGuw49Yt4SbtrCujCdp4J9suNewTb7MqTC4f1VXa/I5nuwoPjw9jpDOPCa+e
74xGux2j5u/PXJqYZftzuJafoytUkwxq/vaZB9s9tV2aXz6z+DmA/7LAH4gpU6uaT7PjbGRJXkV+
bvhdw+Vz/dtnloNG9Mo+f+YAhUKy80V4avNxNSjInna1ty2xnveWSlfaUGEJAKEqw+mUAk657SCq
lniTbAjz0eIqgm2Tp7i1XHq2vP5iQWDt5oDhYuCgtvnKj9znBELB22Rq3rThXjZfastehzeMDHeO
n0OIpsBkJOe4qbRVV1fjolbj9ExoPT1X2bPL7+lBdugc3ViqblEvZbFUE/2RwbKjHJKl0MiHcMhX
sq4hKE9i7xZMwbQt+vT2bRjzNmGb4GxfZetIhwKlBlZ7mjR7fe2RVdgeecjDbeRcLJm8A38REVYr
S1b7fGA5tA5G3N/VsdnKunxUh/1kxt/mau62roFtjaa6MeD90bpTcUw+BGMNgXyEtleivF7UT7Oa
43IaltNf4bxKc6f5PaXzz0HN9K9uMTiQ8f38CKDI3ZIdcdaa3gYPo48ZYN7r2SvQ6l0uBsUd4vpI
SX2PLYNsRjtnj/LK41RY2N6yjwbQuy5deDKJPju7Ng7/MgZd0DEVddPbrnWIeGuszBLzHejk1mJK
KkjG2Ls/Kc2yMk1UNKJB++4G6rHIyhZzDPU+dOGzQdeqYPjpxS+lC35Wam+/2CPGFeYw+WdM6ZVF
i6HpyTXmt2sHuV6i8/fHdaMucLEvn71bJwyHr11E9EPX/E/XG6oI8aSiKVfeBH8SL0FjVbfWsMC5
EA2zXnMW1tRr35VOg9ymN9+8Jod9WE/jRk2K4qtn2ndVJmatPQ1ndVzFjbHHjTJC5+AyUkQ+w2o6
IxdV3jlm0i/lgCxfgx5yX009TFdaOzRQoYizzZ6N1jMTEvnGMkqrhmNYquPRUabs9jLQCx5mGNhf
uO3a7QiDaFXp8O38enUZaECS1Lu5uNPUbj4PYf1y+SDZjH96zh8umYb+oDuVdluIK0WDcldEXf51
dsNpo7uTDcu8674lwC9lB8XAxFoptEwAJKtHz5Uu14xsLEhLDauGe2yeu73dq+lCfgbFalYeT83n
zjXMtVvW0zpMRgVqNt+8uGZZFbC1QjfdB8EcPyD3DERY/KELA37NxLLv0Ua3eedrNb4gYkQdZ9xw
Tfitne1gPc5lvbEHd/o6F/pWjkwyw2KlmmVsmxXvlCexfjPzSnqysvypmjBuj9wq26BR0V7y4TIp
jtZ+DkHfzjbXRLkWOGdldPWteJvWSmw9luLgpqztKgM3Nfn6jNgnP5buzxDw2eWFWmYI8bJZMG7l
INmrT8PzxHLyIEsQPiGQufBqnaLQ1yxztTsctCFyleFTairKQxKUOw0+5fPoFPxxksy+ifQoeK5r
bVx3ajYuZauNH8dCMad+K1v7wfydlq56lCUxoz64wVMuZuxnQP1iCqviunNWWyQh2NMjQ+T27h7h
JXffWT2r074a9c3gdCddNNS+q1SLD83KWG546NtkQGIiQ/D/iD9a+t+nE2Int+08/gq018EM4o3f
9Rlsbs9I2LyGLaCOxlhXxPEBjgbpWu/BdjdWkT3OtRqSXFVPb51zhe35CD3tUtZzA1PAqmq37PeZ
rMnPga3GDykCIY+DZQU7K/T+6uyUNh2qMFY6DT8zeSE2VD+7stWWOnLuywiu3m1f2PFzGij2MlOQ
PpLFavAtfgVJuZfF0dA3EQiQR7PwRRKqXMI1Sp6DsE4ORqn2YiGdCNMgd12r/ltrnI4J6CYfQy3R
2qvOd7MI65McqsBwNdTxaw3t4p7Qw5O8Tpab2JiLD5WJ+QGD/POHkq1IvFw+lKIkI4uFpFqjwU6Y
VqB4PIHskcV8iCZ8uWwiyO91biiQPa4EAslalDPIzYtOUC8Flud9oksnOWckOllZNi8w6FxiS3Tb
ZV58xoRufiKQuEzasnuUJXUoWKJF1oMs4Qu8BROcXEoEWvdGUAz3ss1vvVM6Fe5Jlog8n0k4FJeS
bxjP3ehoR9kGYfCHFlrR0cGu8gnKXHDTpCYMBnF5V0X6lXvD38tWLQsQSkGYYX+5SFeMNxH+GzvZ
mvOeRzfCrHeXVtuCTaqnDm7zgYp/rZeCwD20NlR4UEXFl9l2YpgXKmotohikantwMWFyiBTzK4aQ
H0y++igb1ZZLFUbj3eWNUnwZk75YoRnRCHxS8WXwjWwPyhXsuBzbLpzETb/IrlmeI2oNHRlhIbqG
3dAvDRCDK9nqoTdwR2YlrYfmmBomHMUEIz/AqM3Rqgo4D504jUMXCmwc+atLZRUCFbqpGu0+zsAA
60E+wZgRc6ioxWRG9gJGD4YyWQoIkflZg718rKLwqCrIUuBQOLNh0wxnK1utqGl3PtIfNz42OGdZ
p7NOtjK9Q0+Fqsgb/I3cCE1ygklrNo1eNDx9mX3USnvlh3O3kEU5QoeZkPTqo6zRQtZ6k5UCCxWz
hVMy3OPXeekuewyjw8+u/D+Unddy20rXpq8IVcjhFASjSIqSJVnyCWp7bxuNnOPVz4OW/48ez65v
Zk5Q6ASSIInuXusNVnqQRVd0wyUph+fFmb4V4dCdZXWnrLgVCOgnWYzaGu1fZhg8YXkb8jA2+ovR
ZdlFvpK3ZC3uBW23ufdQrWAa84AfSnYbTSS2DbUfMN1Ta/x0SzQi17c4lJryPP74/LRt7S3BTJAM
21NeByi0/phmyV4nbPpFdrcKhKh1ddF/vX03MtkDWV/JUEdILS32DpzxxgTkdZscw7ilRETPWNCe
7lXyLJ1AfetwJmTps2ockJSqpmkv6v7X8DaNDWJfSP5MUXoU1eRsMxMfLhl4kiEoeQhb91mNixCR
5DUGlbekyhEB+NXP8HCa6B2n33qiioMxjbSLhpTTxUpFHuA4L/4OjxJrcm9XzeG/tsvxTM05m7+s
3OUDYco6LpFiAJzuy/TIvSgBvfeiTJFA8sWa3lbpvEJ6761ybNvj5tB4Kt5DU+U9Ynv9s0bQ4N12
hdgpyJrtrTUBzartMjeZ99yxCpW9wsR5nUeNuCI+PTuC4YzRtdehj7sneIb1U2ZkbyJLZ0TGIpyl
KrBEPVPnu+Bm2SNeII5aEnJMi1ttDOT5lSY/oxF/StNYVNt7l1izALBPog4mMUywUUsyKY4HWEDR
k6NFDvLyWVcX7nixpw7jYq8R/bGaEAXWq0lFkkF1uWkJEIbFRHBiJSN3uGG8ytbUWZm8rg61H9mq
Cf7RplLGMvQ1vVQvKJ5staabb8Z6mPN4vhGT/j7rDUpva0nWu73+a6iskwfVRoBuZtP2aBnp6tMJ
qnNeZV2stG9X1lK7+1R5UTTnaCcRzN61tTQTAAeNCXiKkqyqSFBgFqMhUEJVWInBx9S2fJCSMfer
qdoujhr7CXRoB2z80uvF+KQZSvs8QpA8emGn+rJN1tkRrregYQkIrf1lnZdeuqbXz0OSX+8D7RmZ
JVn8Y6BRWDhBMmhcXykOl1+vJAckeREiSOC62bVg2YCIqUYIK3IOilLo8A5H+/84Y4VPcj58W9SO
6BGRNKIUpvpsg3Md68E6y1I/KdaD0Iy/ZEkeUL3EcVgtDCThRu15GNzoeSCeug6WlwnjTln/3XEA
ZmTB9JsrdsKyUPlTxLMtdpaSFec4R5FPfqRk1u3AFLa7VdfbJw9J06BbaCgXWSKvnp+nUXuTpQbG
3Lkp3WWfAaE4x5HQPg/kOn+docnW77u0/pA9Mq3+VS+LSFVsLLNKLuBmkdVcWZwLaVrfyxTnOqKA
9qiuDehezt+wRTN9V1WdqyhH73GYtF8jksT7ueC0NiAHs9qWds+GtphPZopKtt6iadR3zw6PdpDj
hFFkB1k3TnDWFQwFPwe14JCfHG9XOBcbfxk71eOz1RXmVR5GbwJeuyTRbmhm3vTaINwUJtK8tiDm
v51QHjjLfrJVGdsXdEz4tq10uhSeDTHNdh9GGzKdp8FR82WDLK+tCrx014qGJyEA7eBzr3+5n0XK
LIJqrcMeQwRm6v3eeu83lUg1ed13sSY9CM5O/sjXf/W0WH+uK+9J1jdArgmbtdVBXZMbgm1SPlX2
29Cz4JlLjy33Wn8fXmAoBsDXSW+d3rhsCMLoKxsJlyUSZ81aJ89knWyV/RBGFn+2QnX7NbbEoXLj
jULHjNiILi4W75cM0+7TXM1bWXWvl2el3UWX3jXbvWely4uZhReUPKZ/1pOUBJw8EfWvGqfBUNtL
okH5EvJNIBshTkqj3bKQPUQsvzl52npL7VfuPBIg4Tu114NsMBZdoFL8a4TLJ73aeQ5kGsJ2c3Ad
Y0GIcur2o1trL3yV6KGgDBrIYtZa3dkibOPLYjulbNNYKaCNrvcbQ8EIfER0QDZ6Stn4SJXqD0pn
aC/ywk1SE1hdi8Lmwl5BrD0kwvuiI1N4swB8VUKfrhInJ+FzqgU4zPSVrIL9aRpfVYxjH9o0r8gG
ZeZXxUYTUFeKGg+S2vjaVO3HbBnZLSL++fIvgxRtVoOi1O1L0QeKokBdIzIeRdiU8o8JYnkyYqfO
xHWwDdva5YqONGge5sTHodPIotGa7KzWyVcWu86rN7ii10/znJknPfOUDbn/+V1V+3Iz9FYOJn4e
vmrapTDN+V32EpUJqK3ypnfPxUW7W3sZgyJ7ycH/1stQai0oNISRGi0dvppAc9crVF3/62Vl8Y+X
pVebjeWuVkZ0ynU9v94PibEvialc7jVoPDiqD2pq0zRWdZYNJNqLa9uX/VmtBmh8Of9l5pnXuMvs
Qz6jlJGaqvU+IIGVtU38PXEQM4XE5J4Tx9Efp8FEE2RtWEeG2Ce+wmf4NVJDjFCOlB0AHf8aWeu5
8Tmy1Fzxvc66p7nsDvjc13+BbpysUPyE9RzhYz3Yr1brtdtyGONLg4/tQ6PgDAtMtPxCpIXcljNA
JWFvJ0el5fzRiyX+2hGMDwprJP9vhtiSWsTvQgcccdKSlo/yrP4eg7Yidh//TENmVKVq3zG0qIPE
gsNY9s5wdJvyg0V/HtSTSSwKKNwGl233GwvOQ4wd5U/N0s5p0ugfBRpeYBGs+IbZgX5w3dQ+lIZG
kigmFmjp4/Rh2uXF85hbNSX86JkQes3yrmGtlS8DTp6bak6zg4bmzotKqurAbIE9L57rL+M8qo/d
kD7wly1fZA9rcg/RMmc3WWU3XrtJXFccZf8lgpddI2YSyFaC+JDlJ+dJvpSsclf5xE7vn2SpE4bn
p7EaneS1Y9yxd3aZWIEs2hFSDkNUfZN9EUBurnlsqT7igcZD78b5C6Gr65AV5TcjbkM0Ddvi1Lhu
/aYtxa5FZ/TbHMKO5VfMj6Iq1PdK/S67K7g07CeXhb0sutrOKbvxozT6+oAkQbuT1fOQBZ2Z5F+L
JtePpY4ImLzooCDKy58RIGPnbRPDPFZNmT6nJSLJsVmwgHCGId2UQ8hUWDNXE01+rroyexTzsCUq
vyrQRU1/cIdRIUG6lv8fB39ean21f72AFqHFmiAvTcCDkGiHIrA+eK+JVrSXXqvQTVzrC/yFgyoa
jc9uTTH91q1zs9+72SyWjpDZmsscG6w3fJKI/8SoGWLFqfXnHj+7r/B0iAy08ZuqeuLRtmuMM9eH
KOuDYe8lBRj5tWjXqFmmBArOshgar7hudm/CaMzrlEfQhteLDTbW1MCH0yoZfDuf+7/btglUvSA4
wfL/IUFR5JtpOMnKdFefK9tB8iHtlIfQA6fTEJPb4aCqPCWz1mxEnyaII/WYJq/jF+SCezTs/qkK
C80HpxtfJwPt3yr0ALBXc39U4hgniLDtHnNMAoIqFeEbCaIfeTKIn5F6sHSD69Sa/upm7vTurP89
pSqNW5LU2t4w7R7foEVc2qGwtjFyGC/q+qAgjTl9V+x2p9TExMzIGw6poYaHWQFZ3bW6scqzuAf0
qMRncTZ4AsJNQONubUVq1TjoXpt+FseIf2leKEgNl4n5mqkT2XLcUZhfKXZWMlGU4nKMdUhXH2o7
qT9b7SbqDshbcE/XzqJ0WOdlovtsrbDvOSD30H++kBFO+SE0UXqWV86tLj30rjp9tqLyHR8iDXFO
2ZqtKNpo0NTP1iVLwj0pdv3zhRqHREhcG8ZnKwhjbLf10vosokFm7NXOxtR6/bzMbdp+6ZE1lm+y
mMYF3T0UlWWrNugT6g+rlO+MPZJbdQfI2a9at6p81EOO8ux64Ov9dZYYcIyX6fxnD9lNCOixJPKy
vSy2FWJShbCwFZ5C7zE3dfeCVuwmGxBFYvI1HF+Q3NzVkcAvbq2U/eQhKpPvTmxpR1mSjbYSEvrN
8ZX837smGbGoLCEXdh8uzzpdfdGLbDzdr43km/LgCgh4IMFRolzfV5gUWFc3IZoc64W1nIePH1vl
Nbei9uH+YmHZxQ+1Ut7STv39rY4pk6q5FPgLr+PvL4a63dFy2+p8r+8jBeP4UHmTr3y/dlzo7obA
GNp16zWcL6GjocUI+P/zoMRmfxaeQKcFD+//VGeZsDpflvVKvZ9apNJKJl4oGEoeqAAszp+nsmtX
ZYovutb7bPkvl+uyGNBXRGphfcl5vY4d9eyKZNmcFXcTFR6snwQleTNd3r0R1cw64lcui7aVOuyb
RHnBeSF6a4DLyXoNZZNjjSZboGN9/K4hy+XbrdtfBH7Zr/nqYbTWp7k3HRcB4vvz4qgfkSOJR58Y
CAtaMNpneai6xDs360EWu84Cd4kvly/rxromSU2OH7wychREphLnIkUA06wNeqTSHpiETWJja4Md
OsOWwBfzCsqeSyA7yhYNcLTsLVYBwXu9PPNC7dcwWfwc20TWCXLIlLE2avfzrCtnIA2Za+awuzjM
qPhfxvUgz2RdTMIoiJB82/zRIJiSfxuGitl+VvGC+qNeXkQOJU0e7hqWy5+v+G8vJsdqjfedAOIa
mSP0m43hvFNXlLdk1t25d5+EvMx2vSPmVttGkvnufUYjUjeqp4x7HWdp6NhW/EXRG0R4qjzbjyLK
3uIwfTKiOf97acOEn0X3ew9PdP+XHqFSd8G8dKhGeHp+9vqO4FUXFWdddZD1SMzjvcrJErtFPPh/
utxHIIfeH5D4ubjrRWT9Z2dnVp1gyLEEsvq+u80VM7RpqsQaiZ14pPsa51BCJPTr2epun5VVAV5b
BwQo68q1oW2Aj7LHVlFC5jKfDbiS+Dbo1+2diTkps4pJZogDzcrTlLzNTwqnLP/J8/yTG/pbu+zf
tmhu/HG5Py8ky/+dFSrfhiSJ8q9jYpdD3KKeNgNa28QBUOjIJh80PNSCWcvJ7JS1+lAjNq4agqJs
wblD74Ooa4Bf8y3vZKXd2AZhkdlIgrSJ/coY2+c6VnmW6LFzdL2UcMmIarruvss2WVNjBAf43ys2
9zrbwjolLrIVPGM1zwKswHP5LLvLQ4byxwGLEMSY19eQdaZQk03qCBzySnfEMk4FA5PnGejNMbu0
xD4Oop+/1mGpjfx2cZ1DVpwW2QeccrdptcEItLVONjhlr+3KwZhJSmf6qbTSoX0J8wSd1Vq1uU3R
F3SEpg8tT9mmWXlHHrpudlMWAZAo2vk016m9Z+EY3ZBcQD1WMbW3lK2zP+bm/I+RQADyrBH/AAQ4
nMnwwCyZmp9mcf+iIPW3HYwmu46Omh3VLE2OyrruUvFm2RrTPL3gnaji7eiI75qbHj+vhAoBwZWw
+2fo+ftleXENlzwoja56MCydPK4zZxXZof8pyzN5aOMWw/bWuJp1FF3s/xwIrUWXauKxlseuvlfd
9kM23uv/6LtMeIOAbfvXa9yHitQdTl2ub+W17/Xy7F63VG58jt0v95p713udfDMIMOqKW5zv1W4B
oLe2C4fkg9VeXOGVvuJExm5Cp2cL1Rrj+PzJczrri1J27ktV6LfKmdNHlUTqS9tri784XfYwjLn3
soR9GxB3cbgHtJrtaO8Mlv9bfS168+wdFwUIjrxSMjTaxRPiL9loOSJ+Dvm7sOY+N6lVHXPcPkq0
4NZjiCfQAxkosAyyLE9zfkSY3DfdgzVN3mseOt/4U44oh1FC0fVLXqjj42dJmAS23On2WbKdQ76U
6pMseXje6HZmPheG81XVUezOx255lAcdIOy2CA1cQ9a6ojZ/NaCnPiOa47rbTrUwt8tki9YIP4K9
frhfoU4ToGeR2BdIB5zv9f1YITpqgL70xroIwB+a2w5W1a0DdIMvtIOmHbIfCB9VQEvWg0FU5JLn
JKpCdiOsSqnrjWhvNAvSYGtJ9k1iU/cbO04POBkMt74P7ESZzmo8j0FOZOt7ErB3tr83PcrMapoj
6aFUznUeSKvJhhoZ7NRo1Y9htAwSyN0PL1fc/bxak+XhgBTgb6fJaiNOWrddNkmESzgyDtWWDUp4
XEkHXZr1N9tqqhc4dCUZswIyWGFWLzkLHCyVbRyW19bcmaxLM+ZvBKNxH+khhrp93CK2RnZ2jAX6
s84I3w0fmn05oNniF32hnlpo4J+HFO3334rflcVGTV5TogeiQtGDPAuXUvxWlA1/1GXriMotktKX
QzSciXi2WIeGPNQkBPmTOYdtLNTmYYji5EmzmsEXdVt/bwf7xZtU4yXtJxOGohnusmoIv6KbRVig
ar7XCxYQxTB3VxgqxmUi24nk8FQ8TrFQcXhCaRA94Ca82diDHLUWqSATq4Cbvh7YNdXX0TCDOiHc
vwUDyyK9Ha+yUXZjiv5B+Do5yWvIA1okgMCjHWkqcGnCXN6apcbF1Zi/GVU1bnsS6cfJ6ZN9PIAI
D1cCSWIk8bWsRYRzT2gTiaB4bxBrEVV2oE/GDPTiPyMUGCoXBeCmUxdQQYrWeTeicGTX0ziIO1bV
17H/bq/VaIYgBL0GB8kSoHieFdFBU3PsQrpROVeQvM4tyGv0cGG8yAZZJ1stjW2uL8vAYeuNB/dF
yRfn0etAiLuOGX9X5+y5rWuEboB2HdoFiaqsLpR3tDvQz6UDfCU0+uvUPMuRYQFUJ+qZIBS1eM41
zIJ+YW28zsqY7VLjMbEt/ZGI5LiLciX/rU62NolA0pxwxm725iHdpuyMhnly+TkyVh6sJtOvXvki
C0bJA8LPAf0dEf79x2nmPt2y7s62ZufmwX1UvY6PjGrw2zl09rJBvpUQ7INPBjr2JaEQGg5ozVa8
zVWXPg4VsgUk9Ak4N8u8d+rW2cpubkiKADU65t219f97FPIp9Wvf48ll6MMNLdHhBhthuEHiOnpk
ks73+j4uSBQvi8t2kG6yIc1UBAsc/SgHyXo+73yYu3ENcTnGI9QLIuyja39VLfU9z0rzZ+LtIbU6
P5Avx9lIc6s3p1XsYPDA1xmRgLJYuMMBZJbxaFXtr9Hc0XfQwz+NqP/B5RAx6vpk9N311MFl7oK1
sLuJwyxFWJS6e0M3TI8oI6or7xwwcOteJHFMssKSQd9HOIVdZEnWr1Wyl7eIcP+Z+NWLEsDfSvOo
Zj18UvJnSQCRh2UlhSTIu3ySQoCLEhEI63lfJ8vwItweV5RufrSWfHjpybpvXJCAR9kYI/K6WwTc
LNmqOtn0kBdY6sjWJu/F8wyOSzbKKpgWQG3N+VGWrJAYQ9ieQ7Y3BZK1I87MphddBgClAcpuxCLW
IuIr5H/WM/je3DJZntY+ba1gChVit6M67nTE8Wb+4rpoD+iK7u5Y8i5f8BFeNxPT67yWZJWq629F
XWYX2R/PuWgPzYtZZ+3hAiN6GoRJAJ+LeZApGgxE+HXgw6HHVxuy1ZhPPH2q7GlWbVaPZnwhL6UG
vKHxabHQiEQ+g+fm09QMFeBKHUp+PkO4V4Z34NbvESJkt/SEIL325MBJy+aZbGuW43VDdB1rKs/e
mWUGSKBSAOnbykaQnjyQjj0qThM/eSEPdwTuxm8ugW6zU2dIfthDlGxlr/JMsYAb1ZW+utTztSbQ
kzeNURVBRlqf+BOzNKFYImdMyaMaYhjYhmbgljpR3HRFkh+c6Wn21hWRB4044vX9AqjuCbvsZfOq
x+GDmyQZ1vUOqvNN+vdKcX2uVCM6IsTw4Q3RXyKJcADDRw89N4XYFtthZsmYX9HyasVztrdXwIPb
Tsekqfisnh248RV4O84seSVuVW14O9Hf9DQEfV5rL72hfUOv0vVVEGGB2a9S8IrjN8iLbtQZ4A/q
tZth5N9DlKAQwdLhnaZUvXrzPBUpUPKEGEYjCAe6psPlbu/gZwLxMyDTgYhwz7ysZsnDBGwRw6Xu
0hOORxUv/ie1CoTka6wgo1Krd6hj5Dh6AzCFdbjRqxigU/yh2f3yV1f3+9CKj+1iPRpVo2LmCLaV
yWnYenFT+Mjv/Az7v5oij3Fy6H7gBsS9aD8KBEQTr/g65IBJ9KrfGTPqsqDV/LGpcBBTvkYYRVlN
zbRSd5emFOZfWfFuV+nO4M4UXkNexml/qCwTAst8gw1Qn4AcsztpYtU3k4GQgYLJk74UWJM51jc9
1hcA36wpvbhECGuYP2BHbquCCXbOcWKvq/Qa2yCrl4i8nZW2u2Yq+z1o0b+UsShe+vBn7aUEEpv2
VSE6yjphuVYTAaQ8jmBBTxmTx+IEqqZfwWPySZY6OaAGMwORHH9kSdRcEQ0YA3wo+2HQXg3nNICg
3CiheNHghQQl5ExELuw14mkey6a4msuEQ6Aqnpc0v44oGG01KDLbJeXLINE77FHXbE5xdPTwznL0
yjyGZYOyvjk+Yf3esPjs6n1s46AxDP0N6EdgNvMICtk8aaWr+CqMfZB22E4tJQnLuVwChBmak0hG
FDDA5qqI1SF3s0mUXj2MIxyz0iwAvoLrCkuPbH/svEYl9gNJ12OJNFg9j3P76jpL/eyYW9HX9r7r
45NXYD1vg4AUhWsflgUeg8kjDtOaQjuxLXc3Yw+nvA7RPYKxZtZ43gNoPcHhbk+sImJ9W+Mmf+pT
e2pQ+uC0hveW+b+1LbpKRVHawx605rGsCHSBjqSrvArCrzR/XiAqGqTQdD+flhHJ6Bjb4gaTMOQc
pmBC9OgkvFjfWb36qOpVfQJIvvAPw/3jMWN/HLSQove9Pv9gErOhySzeU4tE9UZhZeAz+0UnG3ML
pYiwg3dwycvcf56Lqf9IXDZws1PH2Hl8h2T+BdFjXyend4yMPt46yfB31fL1CG+5VaYdn9QKaCkZ
+LLINsBmvccmQyEUC0XQr+KliJd6i3Z/um36H7mTEsLooADFSlVtFyV2H4cmPOaLu+b8fRHO8YNm
9K+FBW0+qaqPDhO5rRO2fHm5BuYhHC6qLQZS+CSqtbb80sbDt6jBojizYhvDIRIq1djvwqEpNrzf
9CHPp70Xc0PyKvd8PbeGS11ys7RMvOQjeX29ZusSin2a5LuFgPLBFu05x3V5hxD364ijtUjC/LS4
JNeyCN9WS093XRmem6r5MiMIvlW14VaF2nusO4Rq2uZBZb+BptgwbGEuWidFVwQx+9Q84rAxYqxR
/xQa/iIm5Gu1+akj9YqnZDJt6jYLvDB66gpDOyT5qYl6K2hq7CzaL2om3moTO0ccJtn6uvk1dmxU
v40RSaQIbGrj5UddY5GQuul713gYb6TuvHHac4XOsmvPNo4xhY5xZeXuStI91x7IYhO13bWweqK5
ebULJ9ZQ8G5U31Pa/pWYfoLIhfVulBGMLEJOj0L1DmO26YjQnzC8+YFcv46M94c15s+pZYzHgswT
Pi6ki5mcp81sAecr0aLcEIZGRbTg9+2ktV9nef2QjB3PYHfCSiO08e9QpjEwMu0ty6oJ7CriVziU
BkmFncuYQk4VI9bV62EQVvJAdvQhyxt4R9AJgfEOX9wUggWRJXQcFL/vmp+JYb1Z4/x3o2MN5cTm
GTD2QwULEbkPBApsNJSwX/zaIlaDRgjeu3FvXSemewT3suZQRW1+y2dweErcP4l+8c0eA+ycRV2g
Q8wKPCtB+FkbwdLmKF9rbb6tdWGcqtJN8fl0o3MiyLK1mJw9LJjpHUNWaicRp9opGQ0YmnGxPJRJ
Oh6KKZlRxrSNPRL582WI84jFLLRW4DH1bhhHHUh1q22rJHVueRfF2wjB4x5ajylskqlzbz17FUvi
ojaKQwwqfLOiIPHFUMmbm6DPLSGsF9vwxs2IWvlr2x4GxY43RZG4rx1J+03jWP1bk8SKDy9ffDXm
AdMyEPVfl5qdk1YP5btSkxP10m46VpZpBVBeW7/jcfk+WTB9Yngt79CKO8DJYB/AqaLI0KNuxATW
+x1UrffJ7nt8k4T6XsZW71vERfCjysE3l8v4TjydDVtaD++ah/NfDkrq3bNaYouL27xHJY+IKczq
dyhkk68NZnOL8IGMZ1ZICN17BCScMJDFRCz6tVBgEU3xO0aLFd7miFpGM+53tTkxyZrmKbbZE4eR
OVy7Lh6vLZ/1YXKbHYAz9spMQEHl5VAtM8e6sNYmouTdlKVRXrqUWzaam8HmXVZhkm76dBr9StHS
bR/hgLjEPSBN0QD7jVp+IZOpbWwg4ztVVdpd1LV/4fRMirlFmqVWkfdRl3k3JFGHpFVlb7ChwyxI
M7LH2hodfxapsU0JAfsG0nR6ic3PxOy3W6rrkNbzAcvb8LrwWZTEPoNZfM3iUNwIpPZ+xiaC5Yai
PmpR3/C3X242bpanssRMjkAC6DqxLqql7e2Q9BvIDN3OcK1N1KNGZ6pG+miPfXn0Fs09afFiYGi1
fCv7coc5z7Kv25EVReW9AQ4O+mZMIL7w/w8XEL8zJnZ8FBtsiDtCGgGtjU5RmMYRjrMEWvFFmHnk
Q8ZKEihDIoSyggPAzVbSq74+uqOMwJWd980qExMoVYNVHhw2fp4KvhF9aG1w4HZ8FW/WumF66FAO
fR4rj6C6le/a3qj8sSSoUXqRG+CzZfstmeVtG1d2gEz4cDIs274kQkv40S3gFlrCZZrJA7VgCY3w
RHIuDMzBAAzMSmdtBwvdS7gdNUq1jsU7e1SGqT5oc3oVShs+dPxVfSeq/jadpd9YZBkPg2qcEUsn
hDw72hZ/C2y4I5FtzOS1tbX6Fs2T7hNR+8bTmwzzKOYTAgjDPCCV2kbKI65J/XWyJ8UvSNdfWoH6
ro5vQ49e/Cnu4POVhHnSrrkR7Qbc0AP8KRvMowurCveOpgn8dOfIx1PcVbX0Cr1xx09iunYt2cYU
VOIpCt1ik+fuJVNZBUZK5g+u+mgS0MG0aZ59rVNOnVe+CmE756JTfjQTX9RkacbFxLdx287pP60B
fqdBty9I+1vZN8k5G0bsOJPZwahgfOyY9x2o576n2vkpV81wO6Pkj2cXTOk+DE/FWOWBcJQf5mSO
Dyi/GfupijdxP1mbVvA76Ss9PykCDyLdIDA6T+XRnYcRkk5Zn81Ru6oNWyoDqIhhmhtdSRLAsqzI
RG5j0eZNJ1TsG1zTsLiGZLuNJ1Qk3Fosh9zKWqCV1UvXlk8K0gsbtyft6LTthybwODUazeQfhqUs
MpSPSz/BkkOnxY3qq73GRHsU3rYYBrKCj7Q5UNl9YEIqTnCUVLJXy7e2NcDKsSwI+FMg8DjzVF6m
SQR2731kYWHiOD4Q6+h245Q1D1NrowrSTdcJkGHBA3aXudGbg9DOdvLwhEtEho9eZLMZHrhB+Dng
PBaqW+Fkb2U+TQFWeDbmYyDKsxg0YalE1yXXq3Mxxcu2DZmicts0fCf0sp2SDA5GfUm3weV4Twwu
O6VLccS+035gjY+9idUdzCS5GZqm7HGn5q873zIAHGOeiKeW/WxkkWhGspA5H15JV7fsWNVGZ6XP
zq4yommfV7YWJABsfPyucU18xCrFYnnTDpschGRgOelT7IkHxD6bbed1EXnrXN1hI2EdcPHyYPzW
iG5iWuLrQ5rvekvfLr1d7mIyz36kcOfCWd22jtv40JWzHaKCPElCHNO6pPvQUhutyL4dv2g5YaEc
9k2t68JXPS/cdIZN7ClMpgCfyy98VS4xFvcvwp8ZonpVEM140WVgZCKCcqD1nWY7Zk0STDr2AUY8
ibeY+Aw8140CNhBQe9dsBpYUu9qKIY2jBAE6vOye6wwKl0Ei0CPn30wg6LMJ6zeVlbTZY73F8+c7
Mgvjg0iyJyWsl82gauFFtMaHbZKHX4bqlPSpOKIzZvqmApyrJJtROQ8Ou0yopw+DoQbaQji8rjV8
8MoQ6lwITiltT51eAPLCRhPofu2HtqXuVYU9y1BbzefBWkBBmGU+BGgIPIVeuuzgaE4brFxyFrIK
O/UpTwACePVRS8b+NGECepJn90Nkmz2Os0Cn4NQwUzuE28G37+cic/d8udXJyNTqZBPv2nULXiZT
upxEzcSQ5GzaPHhJG3k1tyMZ0Gf4OpNgxA/3geiF6xPqvwrNa05pXbw1bk4ApTDH5rDE6OQyUX/T
3Ww+ITaCmKvRF9sBvVO/tLUcGRp8MrkJ5nFQsoHwwn6al+LELFKwCZrCrdWXb3YMKgAjypLrE2pp
LRSATKz94hIh09kNT/LA8pV1aJxeLcLuu1BR8ZfukWbNRmvf8Dg8NWoKdjFmWerXTfmCzP3fbVf0
n/dKnsnbFC/4hMdzuLg+gUexD7W8YEfLPkOeuWtxYsfB9x00VTHxpjnYUzie7OgVUlPFg26r9aXB
7oKsrOckb0YRFdqmVev02HULCfclwI/qSVO8BL86PhjJN0urViUIVvBtG4YbHlLrG6gfh7K9pgqP
C5HQns7Y1cVqiJhTVh9GhIs3YYEZYxIfxw5eIh61IzDYyTjJd4CYB3lhZ3klbVedmBjcZSNPEUOr
2P7ifBh3gCiRCoH+/VIWHlur0SRe07raCaCDfhJwzDeVA4+t/u4u2XfiLi53NsS1dNAtl90x5UIf
fNTVxVF+V5U+ladmPciiPJiIefAzX7/Kf2sOK/v33sjHt7sZ0x4XJLRWjZt6sD/YnPT/i6/zWpIU
59r1FRGBN6fpM8tmZlX3dJ8QbYX3/ur/BzHf0FF7Zp8QSAgqC4SQ1nrNtjYT3d7bionASBafcPfA
PHluIIrmMuVutMEHZVN5FfjMwCmB3LHpQPwdxp+Bj5klTuKa0jwiCh2eEyUNN/ZLW6Br1obdNcPQ
OmYcuGSpkWyTIv02pggCKkYNTattlcukv9Sphy7lpLh7J67wzbUD0gnYEN78Eit73qwULw1xdciK
+ek9dLr3SnWNYzeHCVTLSi+D8DZDVekPozbtoPB7vXNvK95hr3PBS6b5mydpkA4hRAGRsuvPSm7H
vDruiN9QiCiNo9TMmogzeog3lF1yQfVJPSFGyrQKMtYDt+aMFoxibSayzhtlAKTlGvom9oR5H6xN
VhTxxcunnzxsBy9AxTrjtuhuXD1qcPgb/9L7xnvug8k4ElQuYI1tI5YQO6uq8xc1hdTYsYzaBgnK
TG0i8hcrIuOc5yjOt9kRov20Iwvj0QrnUGPAw1KtSR1P8V+g/qsHP4vMrY+2xq5WpvIxRjjD0HLl
U8Ewe3CGyj0nDdwNT2GlPFlT82OIg6MzNccOsMzdcYL8yCuQnXzi6J/yDAOyLFK+tb5ZbBGO70CM
BskzRpr1psZauUjC4JvAjYVI0jZ3BvNLJ4Kr7YfOLxx80d6stnqm2C+Jz/QlE1G5qdTxVJq1/Z3I
vEssgDHKUZv2RLDkRmoQjkuLV+pItGSX48d61hVymk6K6TsuztNxInWwA6Vp7CalqfdMH3d50UdH
tZzjHR4RqYxIaxO09jNA/xMOz90NXcCrEeXhFx+nH5jgJBP0e1yo+UxeCfeqYU+3ule/NLX2V9Y3
5YPfQZgk208eJk+hPEceOkB9hrsjzN8gilPIrfHIILVvxjR5KNOif7Dm6N0I1Lc3qvLkdZXyro4R
TugGIVUYe5hJJ/tBROIdpOD3oHGnJ7PCeMJQEcwfO7Xfu20KstHCjjqpBvdLRfy68lyw9bU/PhD4
FNhjIqfUkUE+GSMR6owFVe1hqOzEjvbCCsA4VwUGxzXcs3toNrDeyYT/qtSTaXnRz2qkwxBiMa5e
nhQopqTmyUM09mrgkbVtlCD7kRS/kBUIyZHiTjJVtncHbYySe+hAGMbjmQl1PL0QYvg56s15GoPm
3teNe20Rtggz8Mxjx2chCSuGI5n/TvixF5nzjsmlJZu1vByWLWWlLMuNbL6evdb96yXkYXvy5Tjv
66lyRt8QtVIl5Kuy7Oa9xiR6Lss9+b3pQpVGsvzH7np8bS7r5OZDnbyOrBu1JtsZaoHXXUdyfgMk
uOCjOu/iDlpcCKf+r9boTCYE8/FEAbK71+fjsrycumyDkTSgYikHEQclRvVsivkz2+OdjM/pXDbr
8X9lJfCYRXa4co26uFmayuvgpsYWEJG4yboitRndI7M/yjq5UeGmq2HvPy5VqR2/Coax9aSm97yz
qQPzWU/K6qkiv8OC/4+6CHdATevU81rHihNhZtt4yU3MbUPsYY4WDr9My0vrWS1M9dnH6oJP39B8
w2z0UwoQ+a6rynCZfOyn7Sywr/k4sXwS4wYZ0PxLCOLiGBlFfCIxAmsZdiKm7TtN97pdVyXEUvzs
yc67+tGMkqPLN/ahsgemSFOcnGGOHWOW/A9Z5dRHxF3esypxZnVIda+w7GJYEfZT3+C528OXj4fm
ghhK+uD1zD1LFjcnUFTT3vA0G1fmFP24fPoWOIbYcqO9OwH9pwyX2i/orWW7oLezvTppr6SbW5aY
bbG183jATKPMjmaVk+lREWTSdIhyTL13cdep75jbARht4plNQSQpSS3w8KYw/oqKn0bd1qyUATS2
wvo09WaxS+HO3ZIQkYJiyL8Ty0eEdq6qBCbzXoKJ11ySG4jC4lBD/d7J9rKuafV3z+qqR1nqwnwi
wzQ8Nc3ogVNrgl2exv0tC/wMGmzY7xW0CW+yLsyZ7AKOepYlry3Lh7BMfyFD83eDabAc5DA6MCjz
NeQm1X+HvRVc5WW8AhFEFROUzdqga4t5el8lZ1mH32P42Cj+s4dzSD6iMwh791WbUsyWqng8OK6Y
wxMM27JOWOE1zcigyior76aHIMl/yHFdVoX9NG7VQsNEfj4pGuv8NhIVX66QxQdFB6gkMa8S5Aoc
9DUqIucU1YyvSLb8D3S7NKmRTTU1//Na/7EdIf4MOCQ+2vJ6a8NOC+8D2ThWNqhzo+CUPyEZaJ6N
YdbPKXGakHVy0+Vq/tTMGxFhxk1SY5o1n6Dm/HNgbazFk3MqdPV1rZJ7OIflT2udG6W/VCwUN1kV
ehu3qqOnXCdlHAzh33trna00gAgq7yJbKGSYlmaZKJOTogOGwcixJ05t+rN6S/MuCATtfeYMB1nU
kOk8sCaBd+1YNeL0/gzymWOFc+OwD9JTFASAqudiH7TFeQjBmSDVxNorsN8NLwHfhqHLUjRJqp/0
GuR+07f2+5BV/QkB+HInGydDHZ+aqhh3woQr3zW2c/ErJiV2THROVbQAkbTEfnO6jCWYF3ySJSvV
4vucJ5Cl0PXtN9S6UUlq0qusylvBbCItpkdZBDFlbuPB+lKi87DTB7R1rRBZW6UNlb3lee6bxtTo
pGZM6mQxR+oF/TUmObKxwXDxCoPhQR70QXS8fdbp1t22Hw3eq6J4VeeLxg3T3cbDjVk2LD08cvyx
xU7Sx+dc1mHe6e+DGhUqj/W9FxYdJBo+cYP8sMlvk6vjDrukcbB2VMatYevTCWP1Awqr+I+zHj9m
qIW8if5aFFV68JQyPiTYaat9b98JElgkf7V2n4PKelfijuhUon5GC5Sv+5il75Y2jMzzGeU8x06Y
ixvOwxRCd3bmYqcMJFs8/1OZtMk7EOH86rXmUZbKoq/eHOPM6Bju7ak8OqCCLo6ue9C3Yu00ZH7w
Xg9EspKSlBQ0Gv2kZcLZBuQE5iifs+1AuuzDxGwPhLHm2JjLdD69j62RbU09FSdPx/geFqqtdtVV
bvTkZJjKi5FVn1tdCQ/CLccXfjQyHPlAvDph7aIY0CIjksdbYRdQDXU0BFHNyr81Wffq+6X6FgmU
JkHcbCrT8+8pca24ZK6uKiX3Z9RAF80buRfMcww7N59EJpKlShv88KIY3S2qkx+F7Rqn2jCgimPU
txmZ4j6kZfoXc+/6h2sGz92Qar8q9Btir7ZYLL3gTblhQo5lZ980wCUsdNl11KfEjL8OsmojsO5+
N6P6HALk/aGlCMMpr4lnWTfdzh8qTc0OuUacNlOibO/2UUHSO/zMpK88di5EhqDxgo0Ps+vV7HKM
6UI7/FEF31Qx2Uev1mZ0fubuRpUYYYZmO5YnLkFbFWQs3rkYCPTZW99GM7swCS6yiIvAE6kX7RHm
vf3qtyN5qLYv4WoYw2tYmTO/LKoPoIKjU12iEWIp2cno4mwbJXZ1IuhX7c2ZVs7K3Lgx9efPT+Qg
SVDsAEHtI4VEP0ktTKb0JiR4Y29M/dorzU1MjEAGQ+1B+Hr+1EcZqC9FK94xZ65fqjS7WqzW3rvJ
1a5NrR/kMaRPvYcWQ5bNYP9sGZzfzcDx7ugib2xbt947yxjvk+Jv5LEBIThizepWllT0Fm9lR+R+
Pg8/humW6dlelnBqLW61Fx8Cv7DQRy+VK/H9ozzWepZ6ddDCX0qFWV6bfjqbaqwiX6Gf4jKZntN5
06g9Hg+NTriGUtHW3aFzFRstI91+HnTNYc07phsiOmgGyEpjPhJZfGPGMX1I9cp+VnuNo/7YTHsz
xEJjKctDckMC06zz7lkWlkulZW2RVM0Jo2Kte+q7lLBkHeQ4lVpVAGEI5TBZzOc/QBLA5uwZ9kzW
AjgRxaHRaT256nRug/FtKcojWlV0l9CKn9Ok+8vMo/ycEvF67rry7w0KmM6+iO1y++FAr3rDk85P
Wds2hqMZm3rQyg0AcqRF5quEDcGgQY8QDMB64MWI3eEQdJAptUQVL7xJkATsbhofQ+BVsk62c8dC
vMgiHnWvMO6IMsznr/VTWSNfVNkKuoyiYirnY3I8+gGMUzZZ1GQAjKFY9klBEnmuC01GT4SABHAO
u3lLrey98MvgWZY8b/RnaGXGYpeDfRMpR6W3IxbSWfum2pn+ZBfOZxAjDaAXWpTAUlkc32UhqMgx
pVU8Pcqi1gDlgIyXHGWxGLPo7PceyOH5TGQ805epD5c/LKtsa9yGVSJusmSlPSHWHk0UWQz7aNjb
5hyInk8PbKu4wMWwN7KY6I71WkHBlSX5+xqhnxI7rV7lb09nnNdgRcpZtihnYNGoa8VeFotAneia
WblczbNTZJAihKDmPyWvFvrda1IQ4iWxTGrN0jIV2/W6utgkCwgkjyVjtZnXJ9UmMyRsLXl3Bsbo
SAjnGwDih4q9AIbJq1Fb02/iFp9GIqFfiha6CEn54J6h67bBlCPfdKxXnkFwJKcit/1LY0wB4uZK
eCIPmZ1yRDxf9DT6lCDP9hMzGBTag+GT4xY/szS3N7kZDxcNC8kXNwJ9Q+wn/HkmEV8TwWdhoAk3
ek6GLAKJI8QDKdJjNExv9pQZG+Q4gW8Uif3UTG0+bdJSo3vzpnZJ+iI3im0nL0RDDQBV3xwUHrdd
DAPd7TFZI6DZAbgCeg6HTkVjs4XF4jXDA2D56VzV5feiThRscdLxzWpLut3wqvmV/smegh/Z5KKi
Hz91Y+EfAjv4VbZp/BJGIbq1iaMcoOmrnwor0pi0NgfN1e33wD6SEks+G9PUHwxlNi5UkgeheD+Y
rqsXswp/mWH+vR0Ck/RO6Zw0EKNk2dx9VCA0NlRRggIT5AcvMOKvPUmiZLTcLbMBkpUOL3ZcDt5O
D0gvlQABbnl+JCIfkfILDmOTRfekQZ2YLIH2uZyEd7I8Mp8A35N9GSCPaTqAlXqw8HXd+Y/WVxfW
93OfaTdDrS8Q0csNWShxUHMiYhZylwReBuK9KnPzyjFehuGr3jBJuuaN7Z7GtEX+cACgXG2JMyon
TSGvBqepPMCd15EH8Y3LD6Ae6nNCBGyHvpK9y+xsY6BWeebziMSmLb6UqVvdJ52PNlX6i0PiHnC3
ExAxZaOYQ/A4eNGPMcMmfejRzp2m4vcEDaZodO+raEW9tbqguZK81Y4WrpEXYWVE5cPC3YlMNT6B
/PyOSVLx20QFk1zQr7BtMZhyZh+1vEAcom/ajYpIHc4ror+puRa+lqBUZEluSqvRDhDnCY7NLeTG
L3SQLoP34ENWuSGjogH7i05gI/aR3TPh0Uz1PpJa3Xs6uW5ZtBBSfE4j70mWOtCF996AjD3Y3aOs
MmAfHJ3QLne1G2t3rzMaUJ4AiOaSrNIMC8G3Jokv8oT563M2+DIzdwlPuebPap9Fex99IK1mWFxl
KU81sU9cPzvI4sDKhnx1c5ElT9fae6gkIAScblzq9NHTzp2X2SB5uZrcMCk58Gqkr/IE4SrjPi5j
FTQCLZhVR6+tTvZhvpoyb4aewJ8CaeAsWxDq7i9+jgrUeknhJhfEV+PlN6dhn29Db7yPEeGO0dL0
e+07aMtVwSVJA750eRP9thsbXWnmTjcnsG9J/7PwJuONmOZ2NKzhxnfCeCuG4kcQIzQhjxGiVbeI
U3onEKPmm6014Lk6XNtl28zQxaXEk2Erj/YqmR61Di3s5V/53heAYaoxxV+BGQRUtPAmN4ij5Hvs
WvN9/E+dPobpRpQe4t22Ht5GMYDy8j20v81jEoTG3c1b4x5PCoM+mJazLEaK1561CXiIbKL1tnHn
AzY6abi0z2rSyAMqrSd7Pr0U1QG4u48gOty2Ummdm9zEUc1oV/fD2RGRc2vQRn8eIgWauQ4ALTcF
7Oh0Is4zn0FEMLiiJceaxm+yLajfes8NGvYAm/++XtX+zlPF38PsBxilj8oNLp1+ULS6XYqyrjGr
XaXxPZMlVdT5cSoB2C1F3eesKT36ADdeZNVgTKTz2kjd4owm7rJunPyLlvFiyFLVKN2psaqcFvxR
uens8aUAHPK0VMGCPPfM/zeGk4Wvjstr3qCdZY84ApLbJVNs9OImN54aHNXcmJ5lafDd+hmHiGOu
J2G8neo5ClyVzkYezUO+8omlEzqr4+iw1hle/MtTVT56XVFfNXyQN7+c9mANtXqTG/oRCh4d2eq1
zjf79ypUh0cUfdRbJ/zosdLsv9YGMesUlDfq+rjWuTvC/sNy0brrEaxARmhrDfb4qIfRazN46TPf
wBRPrPTSQYK4yBLmmLa6kbteEty0xmzOf9TJ06w6/141vthpBf70SEI7V7lxK6KEDoQAGOrUFaoC
SJdcTNXvYjiq9yryi7sfF4TXvCg8yro0zIhVRkDMgywvtmPp4+YTpv5ZNjYN96vIUSk2TOA/hWo3
+4Rhdi/asLpXU3FrCBQ+ofda3fMYkVszUPytCh0Ur4f+wWnNjhvAwQD41I5EKkgpza7u6lhFL3Xk
nuVBWaW5hkbwvvbO2tgXz6M5PNhV0PE8e+O9Nvvi4g1VCypoFOlTJYp9VuwVtS92de1UO80SE8Aj
vz6YiuE8dTEUjaibPeVNdW/Z5efa8HP48N2jX3RPVidQbA/IScFL+O630cEKEDyILVY6OTMADNfL
0xBi2ONmINiqs9oJmBNKAKZb7fRdwxxkWzP7yLyvdaSnmwmU8HYIFYikPl9zme0DHwO73gSDrir9
BcTEu1Y54VHwQSDArQJJB6TcdfqDOqE112iKQXIBdpKrHJNB/8S6i8EG9MKuMNTntE3Oo+Ioj2Vb
QI/tevecdhDgDOM9qvuI5Z/LOhm0Z9oF7n1KLQ3VduVCvKMhmGjkmzQbGzhTG3UwWjRpiNZDJ6p3
XtFhujzxjWQx/KR2Vy2ovddZhG+ExGCPpQnvURiPZh2pB6VHLjgPP6Hp+kZGaBc2WnHI7cZ96FJj
rAgEsLtuxh4FeNsoHxAt+wzCYjj7atMdCjxeNyA1/Ocu+8llggtyK8YG3ed+65gGmdtc0R5T5qqp
NahXI+HKfZlODxaCsyIAJJIq0z7HXbWHgHqqtb66VK1f7VXT7Xe144jHxK2mndron8WAfwCIqXYv
8Hwp1am4WsA/rqVuvitRWJ6wzWsekUkEV8I3ZZ/UTvNY5DlREr2HvzX5W1GO3SNAglNbIcjYVPE2
q4qjlw7eOTPGEocnAFF2ZwYbI4QbUXXtySpnRKBotb3Z44MFQPg7Uk3fGOXSk0mWfMvd6rbA4dot
6mxE8Og3dq0A14ub5kFji04CcC20JFixtwZfe8OGbaN+L2N9hFdnVg89QIOzMgc8jPoqZ9TaPK1m
ikI3asmDJAHCLBkGZ+ewb9R3Pf3W2cpzksDzRRxlm0RX0Mu/J9coL+TfVL6EcYXmmnoZ81K7mTA8
TLo96V676mPwN065NbIgfGyzUlzEwAwj1Xh/xyDfQu/EX9Dr595bpISsnA5NCid8H/EH2BsxMVS7
rKpjYI/f3dmAbHDxpyIU2ASEQhewQw3Breps5yy6AEcIAZlGQ5dTy6s5UvIZIkC27aPwZ50WmMSG
5olveReDWEHeqjpwQ39XCRYxA2F4sg+YcjSl9UpgRN9EoMt2WI7eMbiFY+bWBi+xkZ+DinEwUkzc
/bp6W7TEBKrsFU1T9bGTBuDzxjFHi1Q91I5sE+jC35stSL1A01mhKE7L2GvVexHH7hZQ1iHMxU+F
zANKDCGKQoQyfnRWX3xqkDXno31qMx/fExdOky7IgagD9FSP6fGTqAHyTFdWJM2WvGdZmNhAJulG
JQaZRGrAn3esGUK9GyEXvwweAfZKb0eywuKGsAqfz6YEoeSjFF2gLPU4gLzEjAhsFsFYAOMqHB6z
IXg9JeJge7P6bNn9FK6fIlBmAG90dYyD0ZgCeOgfg8lBbx/C/KbVoDI1v3pIgyGw332NgWVQ2Q5R
Z2djZo26RWg636t5C0K5VTBg0VQF+Uj0YoTwSSwU7n0sx9sQ2PUjoUa8FNsRUbS0eYG9fCPSXG8s
9OTP3qiDAtV96+zY7kXxO++ixL57sWacThm132rXeyxChlmzxh1UTcryNKGw1GgBbsy5eyzb9ive
BwacYFvslSIen3q8ih4dgsf5TCAWiX5PHPcB/MPILHs2hdP7rwOrdqIbAvgSjoG60fqbOodEkUYl
gYpGmGTdCutUumW+sWK7OQJdzwHFeRagGz4GB8jMFycjKaXnaG4hHXsvrNYlypNruziKjsXYmMeu
Kr2/Eu8NLlOrNv6Pya52cN75lnozREb5ERrdNrNScdEHMWz1Uq13rNS9Uwfw7GiBAwV3QkpK8Vm8
tRDuHSsn6KGaO2aAT95g9a9Jj0aRQwkxGcyETfGWpYr9sG7KPneWos3M/2xXUMSqyXq2fOaOXm+B
Y3RTgJ6l5x18DHy3gYf6msbQt2XJvNFVwavom8bDVEWkTZl9/EwyfZ+JeLyoE/JNCEVdtUj8smaH
KKg6j5hoyc7I6owP8byZxXPMbNAeVbNqrn2H53ATzSM3Ja8QzbUKmeqWVXIshIPtXeLwGMGEnZWG
9UfbJcw8rPBTnOjoHJr5q2UM9mHIQtbf88Z3nyavhYfWaNG+bq+JU8eXgOXBJfGdcGfkEABgY4cP
lm1edWHA3vAGehQmYD2IK+J70b5Xquuk+wTXiMHQ/xE409KTxIDZc0YaqjCwRNOava5AYP6zUVry
RR3apni+8qoGSGr5BUiNIfUawiz4NTjIns+JAGXS97p/UUoMt+BItPvYg2MtOtBYo+hHVpw+5xIa
eURQ+kxHzR9qc3ydncahdvj2bkCVZotd5UCfI+/XmTwsM3EBmjlBAq+kRXpy0kAXeWb+ACLj1I8w
UoArPbdme1Ua/J8yM4p3eltm01Zi5oKZwG+BP9s7/ZjBKZjc5yHRNKaCbfrikZq7RHX5aQJu9I7X
BmjD/FvQh8m7muEF4zU/3dync8sogTOHCqpJZ6WT0KEcz9We5GbkEwbAylN2vmyNBrhgUim3CmBP
H6TAWGWY1s5XyCftDX/o7JxGBUP20Dq7yoqAh5BSAASXT9scxbTQyW3eC3trMuQ99RqU3gqggNIC
rIpr/h6SI/5TRID1FE/BpwApOMRHD7guFjvHGSC4z3gjANo7bPYAHcRdoqC+Vf1mXdM8NH16rIaK
zySowNiJ/aMaQxJq4HFW1dkJvuRZYXxGQh5FzuGmx8I6Jb1ymwgCzPRW3NzN2Xgg+qq2xinyhoBs
/c6LJu8chNZzRCptm+jIKjVqhvCfAWLcfnBNfXzUkuhtUFmlBqVARjGAMjybNJU+ujZxzd8DCvRp
UYAQadUebBLeYLkKexGOSMbfbe9od2C7LtLYyshCwGSc1mZcfZZ09S5PbO8VFoDzoo5vEwi+VwMw
gp2J+lBG8eeCiQHylVgodgXJVFmcEj1lzlekADQVXI5bN2D+ZCTAX6xdJlpjWxZ5d4Idkb+1ZlWf
sPm0trKox04N3riyNkGt1E9Ml/l/mtbe6YX4OdrKeMyjZHpA+OO1mwB7m64dvwikXF5ErVVkhpHC
dDon2VuVXR4LaOCGgJ2hxEjMpfy8manh9kgFOwFJxhwX3mlI96yiXwziHIziuzR9aQPAYt8y+w3T
suaczpiZYsbVBSAszqbzEs640coY1TPAiGBGksrNqIefFMXw99E/VbJeNk/n1666FIL76jXQ6XAI
T9hKoGetg5zWqlLs/MOoGkwMg7eoBing34daJAcBndduDLhF/XBHqBx1QzzvFl0NiRGSuKHUZMHg
Rg5K3rP2hjzQ+gkkyeH76NbiAi7LmvZMVvklcle+0VYJl+wkd+OJCBIsLP69vspB+7qNjoJQoRzH
GVLIXBbgUAfcWtR4PfibWNHmOAK1AizWnqzKF0fJdrEqnOv40+x6UMzzjavnK8q9FZ9o47U+7SVU
UVYOUzqmJ9kydBruDLKI4u/zm/kispUWqOPGdtJkJ39ljNY0CViEz2ZXv6Oo1aNUGHG8LST3/gyG
80c7P7/BDJ1Thhq1TAfLTSzvv9zFVVmQ0sL4ThbTtDwGhaLjPzP/pgzcp8A74yT/pPwZnngJwrJH
nKQr915R/JTnJYOAYz4/xuUJy0qJl8p8si7WTBpd64ZCb49IreDJBOhjwf7K3gDtlgz1MCbDXtWr
bxIPLDc9MOq2gl9HPBXJkbTsbcyISidhjHfrvUx6LzivQBVfO5iLe6/G6x4ZB6iNTVzf5bO3Y/el
J+5zmCqDYd3qQ/T2mLqT3sovicPyrwnQbFsfGthhHQh1LXbyccmnIfcKzSWtK3dlL7AC3Sev3G68
vMsu+Dp6oM/k7ryBiEDfUI6lxioKfcF4AogAzDlhRTPt/9iVZzs4UoBEdo3ssuxOSQcayg5P8u8N
dU2Mut5FTfx5GvSLvHPLXYJausmtZNzJey3vStzkrP8bDfGVGWItn4k8Q+7JuqU7yLLcGAmOIXUb
ANFE9LFvb/LBL11T3pq1N8gjFZHPTQmGfSdvhfyReldxfxqR61si6MxyrfJ7M9uGIHe53F8zc7oJ
4JVxwBDeotfdtTJrYNoGh2yC6Nzo402fhw752U4j2zlOYgIJjB3fRoXOiRJujZ6QFWf5//OH//gN
chfbK8jueqAvLZenh5pMBtLE0HdyCJDf9xa58ZMNIGu4JXB5l5u7wCn+eGv+AFV8vIMGabw8hDU5
1QcjyLRpH7nBV6VN1f16hxkEL7rjQuleBxe1e00xsTzI39L55UuCO/IBjcZu2tZp8Nj0ugLMYx6H
5tdanin3/rPOa4sJ4YAg3sme0EXJgSkMS5e5I+gD0k4mHOu1+8wN7HKigalveyTYTrIHD63Vn8bM
YllS7jOnx/jIncGV//l37Tw5+wFYYS8zgCvMgJS1703Rk6vPAEYjt6tZ3obhbR6WZU+SxbUuJ/oz
j0iWPjl73yl7MCvJqyMUxkjZXm7Wt/WPLrrsyuNT6fUnrza3sicsp2ArcFQ+NTUJAjkWsmCvjyh0
n9c3fO3Lsk4WxdwL1a471ID0joETHuQxU3Z22WI9/2MXlGX51OTeco4sL7sfjsvih7ql2xalbf89
9GArR4I/Mc8CrtwmAR6TJ4DcOhuE8/zh0D2IpkJnoTrqB3woyNMzL5BPvLd1jEGdl2xqrg5zA9aH
jzoRi0nNNw3UiQxQSl+1D9aMVZ2G4pr1bnswzYmpRK2rO1XkxG46BGY2JHgPkncwZrNdpDn11U6E
xYuTln88ePlXZT9YXqe1LCvXbrL2Fdkk75Pm1GE/KDuj3FTzcC339Bj6khnBeZJ3X14kB884glmh
23U+tPqtfEtgtVMrd/+o7V3jr8xCREmuW0Zcg/eQ6r7YkksRcMPaSEnOxMGhhkQzvmGI9fewA+6O
jMle3mO5kY89mqcnCOWyRh6T79moX7zISA/qNDzEZoFAmdee5CCjMWo3cHYL1HN3QS6WL4DR/ISU
n57lBeWTl3uM9M3MhrHD/ufUe6+YxbkLZtmP7buP59khkz1iHQxUTXXOnLf+Pr0ZtF03Qrxf72KR
Ooyk8fyZSd3U2vkWdCFJKoEX8Be4ZIOZuIf8qGxCbg3KiYEuyqBZ+0XHTE62wOuWx9F1ziPAHPK5
R+iRaBSH9jbFMWyZXS2rqFATOTk3XVsGYbjUz5URGwd5ffm7fDsczo3+MhlZc1BN4yqf6vpo5V7W
tj8iYww3Q56j9A+F/O8F2jpwKPLbL8vLxI7laYEjDcsHMP57LbUz2PlN1j8hyG6egKaVF8na6cO2
vNAXfhdBmi7PVz6JdYxZHwwf6F94j2/M0at2FgRpZDEcA4eTnJfAZQTfoRC4L7hl8snIbi1UYo8W
8GA/xzfkn8FcNlhH9PVJLh16Hu/Xm7AelXuyyf//UszVBthLT/J9kjMF+WNkcZmLr2W5t1ROIbYf
TGgRZpATXaW1Tyoei7KJ/LPLlEvu4rDJq7bsktf+G1a/fCjl7/xjlrGcW2TuFljAIwlB7DH40Mv5
K8kRQtfyNZnN56etGM2vaK0QTw66+JTXQaDuZfNl15+/oCFgkFYkyzxO9lQ5o1s3a904paQcNJQi
NWBi8yRM/jvrZkFJyvIfc9nl1xfTABPnacjRdevYr4GnH2yyVNMWvd6cJNR3V/4Qs7rorq6e5c2W
kzq5t977tY5EEJrXAgLI2lj+9bW4niv31se4Hliv9+HcMHtvEepgDGPMlAMnEm5gi2RZvnnc8Zhl
/Hx8+fFToeWbUOnVP6aR8hEuPW/6JiDan2V3DXXVATQ9P4OgbZHckD3l33fl2ctQBSinPrlFsvtI
BREwRdYl3AdOiCR4yKPrgXUNKA/IzdpOFnv/R69V2Xn59XNPXsge6zuzzGeWzixrPT1ryZ/8897J
vaWV3P1YlictV/2j1cc/8PEsRSOx0dhv2oTUrBxX1tmDPPff6tYm8ugyz5a760Y+j7Uo9+R5/3nV
P5YzsrVs+OFP/Vvdh6t++EtiHvAxmqvaAEbf/Irj4UyuopyWtap84eWGUArkTGhELN7nMNu6Weum
FE9Q6He0KRuD3aWRHG7lxdemfxyRu74pQAiRgl96tHxZ1jf+w0u1vkDriybr1tPkGf9Z9+G0f7v8
8rpO2UzuzyPQfsPOxaGNae08F5YfrnWzrGTX8h+xin9r/qFuWU/Ml13+grzOhzbLX+hj71FT+t9q
6wVbOTTINajcW7/RcgxZi3JvnZCtjT/UfSjKdn6HYED3Q6uQRIhzGyIfLye5d6a3sgsvu7JWlidC
2Syr0zI96F5+X4d3wFTQxteyMs00clmWIz9zIUFEyUotdwkd+cJqpq0cHoj+I8laowz8N11tGTRs
lRiCHF3yYoKE+X+MndeO20q6Rp+IAHO4lagcWurcfUPYbZs5Zz79WSx5b3mMGeDcFFiBlEQxVP1h
fcDfXPFPiuL+uBVVcSlYYtF/H3O/DO5tf11C98MMfp1gsrBJ6urlSXdbS02mpVj/xgQYYC6Kh2e/
6cP17Y4XJ+Ve3B6r97o4Xf+zKjrut66o+hhSfj++Rf2vI4i2KY2JnVBibqP7w/42sb71i//nvmeN
VgmLt3RnYBjRZgvJHyvH+zCxryjExOBeFVt/jRMP0XvbHz9c9Py1S++U0mrSTkQFXipSKVANECOw
lGsKkRzzi6tAEa95Eo8uL43TdCvOTBF3WbqdZGtRp5axFf/w/R+93ft/GDP/mCrch4ot8eeHeYdF
7zboZuTKLKAnWhSCSVFhZfeTU+COgeaijGdxi97slOIKGCY1qt/FjfzbqlXJ/grpbFwnNc7BLEt3
MYhgssRJWhNFVeOtXNzrnuFL8M8CY1HM3GFrMhAg44F8t3wYquJvdNU7iJxtAwdAKMOuEWdV/C9V
SiqTWubPRUSeicgnV+c/eGqA7jQ3e+Zfp1+c1D/+otvS9XbWxZpFbN5u8xDn5OTo40qcZfGx90J8
gXtVnNi/2m6rOtHzdzLnfaTovv8kNQjUpYm03gIZQ6Ti/Mx7bfNo2GiAAFcqGbNUST0DQJrv0Jmk
11DxnWkWmJ6513EI81TjGO2myn8KlXSjzMeQ4yo9FX7VLMSoqU2HrTQVuit3KUF6fZ8v6pBbXRRO
autL0yHAUyGm6JjE9loOAyNbgQxCcJmV/QqrJFHDo7WrVb9+ICcLXzPQWBLPUwv1okg+Jt7wPEe0
P/okpTySf1O5UOMGqBxURVsK8CiNcU9UAxSIyCyTx8ixIAvq7WmMYCFYhC2sVXz7G8fwpktS1l/k
O247XSleh0xHVSvxPrOCKXmFDvze82UixdP6uXMm45uDtR7PrufjcFAa6Dh9v/DrqnqrJmJ6WZIX
L6qcmEuIOoRXhWC75HyWBdAxJU+ZUcJvkmW3BBEMGaogjhshxvI8zD2YkhAT6FEUCGJlU+dmcZ7G
uDyLLVGkeW7BPcsywMIY4Y088t2iBD/kjf2HjvNs08gzyi+VSw05Ekgc7mwAXtgeK7coj6BeyyR8
ah5CojIEQ7dJc2KCnKZnPVzn9p5IDdxrDsb2BurX2I3hpZ8LEl3CiyfHn2A1pZ1oKlJEuuEuQuXK
AZ9pBt4ay7/U0LAvMp7QSyIpynIcBp8VBB2R6RBalZicywxJ0Z41+Nj37VmJW+dhmosqJWzP5Noi
u5oR945ATZOlUlioovV4Z/QRsblhUOHCeD/HOJzOtxrRHJB/La65+/5laDgPUGbCZRk0C7in2spS
DN0dxzqD8UYwfa4p+t60CHUmrFVxVVONmwVS8GAwUAAvnKA4lqTaHeu5uFe5Pjdxjg21B21kkptW
qPts0hNtqeiashdFPvr/NOZdKS1Hhyx3J0gwNgM1eO48AkZtc+g+4j5713ClExdOuj/3lk4+M5GJ
RCvkJZSYbvqJu/MtyGL1Y6xjohUA4jz7Q0rYNRysh0nBl2yMsXEo7azbq13UbJMkys/8BQop/438
WA8SF1ea6CdZ654rqEEnO4wferOsSX2Vqseow3FkAXtciarowBX6An49W1XDokO4YzHOwyMlQZQv
IpZr3g8PNk2WRNotzwz3j52N7NNKJv0gDlXVunK2nGBLchhKnSlYtDUvnNK9f4PGj38FwRTfjltp
U/NQt80qk8HaLD0kljs/fUKocMJon9eslU39QKJF/UjueXfGdLwTNYR2m0dE60iGSgdgTfMI0WZp
xd87xfazbMPjQjWQQG3SfrBYzJsSGXRH+GndseoxKxcJtBPRYUGy2IHBjIlm41SoutRsgG0qS1EV
pydN5PlVZRETNp8fcxgIdCnniV60MYdft5+TxJm3MfOKnLP5/AGcJiIvHR306blmhl6HnCI2RVH6
Exnu97q42oYGhOQfjaJb9LQkd7j9A4EzROD5cK6x1X+DH8pDSa3eq8oPtp3Z+zDeg/KzKNaiP+qD
ap2oUJvKSbIwWEs2auHYA3e1H/rHdi76GO6JrXmbPzq6LkFO5tX3zGhFCkN0KIYUDcO5EFuiTWeV
jWSDCVEtUsIavcH/MVDscht937sdEAf8/+yS2D3xFbKy+fswTZsDub0O50LGGrj869uJ0eJDxrxQ
62PSzHkUuB11oyEDFhjlKZyLDMDESVRHz4NYGHo9yetyhHF97i5kyOWL+yCxhYLegRdfix+ZnSMb
q0pQlA6aGKMk7a1Xg1B8yFKi969dRVV8cAN1dGsBAr/tKj7tjz1SVV+1BQEaf3fM32osIpIdr1Nu
vifIkxK5NNnJoRnL5GAPIQEnCuTNNsXPKOOtWMV5oDzJRdAfbbX6ngWK/NSbufykBtW55QF7xjdN
pgvQQd5+nQb/y6oa9WASWvJqpxwKZ05xSqAZvIal9EY+sv8gOvXCP3l5ZF5EH5HCq4SEusdsHjlU
r3Gv6M+KF+YvSrwTQ3jnpE9yXZN+eQ6qZDx2vpKchrkA7qf2Cz2u2DTracEzm2i8uSrGkGiKI8ez
f8pxj3qpje2SzKXkNXUqONqK1ixFVevqfquhmuoWugERf2EabfeI6BXoImNQVyEJla91hyyCTL7e
Zs6vfCUUrHDN1NO3A5KZl8IcngmhaT+M4ttk1/abIdnNPi1C0Emm2n7UE4EUsmVkFyA6sHSD7pdv
mc0HIVuqO0WoiJu196wQfAbDtumJ92QrCprVhDQs+cL/NJEW+bvzrzbVsIiKTadj0TvVCr22AsKc
lT+nkmHu66QdYW53+bNKxvQj0u8L0SkRxvZMBMYbmbzySTSZXo1/we6LjagO0CR2ijPGS1GtIlu/
THjpRE0cse3lkwzrTSUj+uCPE3EJuRFohwpWDGnRlQeFzcxOGN2j1iUWD6wnaNlV6fXWXvR0jees
dKU3uO5QO5k8njwAY8LXTi67JTk+4V5UrVA2CVMIu4OomggRoQOpekdRnaTxm807/yxqY5deeF5n
Fy0ivscb/G0Q9tI1SRv5FHqkEQceclV9Vl4I9FmBneiuhdO8xFEjHwhW6K+q2nCrRFDly9g+igGi
HS7iupCq9CyaRKFDOQpNEhiqVkVwNUc9NjX9qxgekY52yfRrXedru7VLBAurFRjz4mCOVn4IW5Ll
ZlhwcZBkirotbTCz8uhGDipaqhnWD4FiIQU+Gs8QwpIP2SidFdzMYiuq5OgQUq/mr4U+gKTUOmIJ
5mFKN3oLmH5E1WQD6spyQ6B4mXwQRZ1uSMe31iq+jw/T0A6ZLRlPepBapyI2CLCYhzWj/HMkWnLH
q005Ma1TUCNiy56LSUm8JRa8mvjdf9ruQ8SWITU/y05VNv9tf7UhAKY1o4dqmOrzIJWES+c26Dui
unTeRD8z2XvRh958ra0BPlCm5sc00EzIxmVCRFw/vXWlfRVDBy05VqHmvFd1Jrt2FRmnpHAQYKkq
aClwYV9IR/qSgF+tonxpEzZ0lAtuKnuIvrUKAWKGZtcPjt76e8m04k2YBPITVJVqIQ5vTe9y4dRf
LX4jwoj0CA7jqG2x2RZQdwvj6pgwx7ndLcCWSraI0yqHjAuj6ljwTD2aReB2nhrtK+DkvztuY0R3
cW8lj4TgZzD+rjz5cuSK/oC4x6M4WmTZNJol6YSlpe9uVdGtOko8rLm1w9tIX1Gvhh4bG9nsyd2+
H8Kw9INJePneCgxplSi5iixVb20N4n13aN3UR0XTrbUZp+NlRMfF7Rq5fuFulAn9sa1P5s5X2DzS
r9p5tvuYKemQG+vrk9nk+hc5icAidZ7zXH3ctGlskaTiT6uqLKtzpDbVVtfKfh/ajYG6r1cgS9Ba
8LEIVuXBR2amWoDF8jrvI/KHlzjUpZ8SkZa3D0ozBVRcbvwYk/5bIEnWu2LWKbRjZXoKTNjgTFH8
B1Ko7U06Q8VlyUsOXRIZG8wByYNNKhAxzrWB/YwHmelNwQcP4E+SD6Ufqo8OMtFJzLCZhMe+rf9M
ISOrbffsPxla3Tx2LTHLcIrrZ6dhTdh2pfJA3EZLeA4KS+RdWS7GNc/bqqqGBtVgzUgDOUkPk9Km
B7FlWRUuQBAIpzYG64J+zaNi9c5zljjvyhhJJ71zHM4B+N4qSKq9qLYa5LnMitqdGnWAqRTmZbu2
INQtr23nxSchfVH2gXzqysJ7CavpQzV89Sxq0xwBbqnGgxjqKNYhVAzvImpB52+apEge9Vz1XrwJ
X2Ju1E+FZlkv3mbwUusj4lW5aQa52VhN73/m6qbqK/OzICILyZyy2vZ+n78jc7fsjNB+ZB15ROQh
P1eeBDzfJ3mj7QJlcWubO8IcjzPKunMmy7ABdjRyEwFe00Ltp5A7NICpBZbfvtwH1FqluaXZGuse
ScFzOxdcGKNbo43siqrowGGbn+sJtS0kqw8EO/HJflsS3YDg6ALbXX7W5sIExXuwJe2UWeX0iBXg
vS3C8XMM50CPhnwOOFAg9xL1PZr68XOoQmM5zO3h3P6f422QS/fxnu1xHMLTlrVvA3z75/j39v91
/P8cLz5XLXsytx19pWdGtOxZsF+LfqyuqqWrG3NuA5dRXUVHxuL31iaGAIqsr8Xc9te+vDnBWUnO
JlJ5J4rCmLMtnbKW11wZ6e82GfloJ9PX92Gic4gcZ1FV5Bv4xYOUNgYJk+R8DUrV+yuLe93t4Ni4
6aDkD6IYdP6vvHtVF0pdrtQglo9+SSIeDylRgdAuH5u5EFVTk0i6v9XT0u1YrsF6/KdXtN+rYg/R
BtvukIUEtN2bbke61xMeetNgPxScrm8d8h8QyZyPmHwmLqoi2zkeuaTqYD2OZud80wDQYS10+gfD
thEcjeGt5Ikc4n0lm5jE411dSGtNdaY3iAz9puWoAnj6SlrWTnxGkBLO15WNcUIJ2zl7rYKjaz42
4hUPKmfthbgRA9UBTVurdTPs1SqA2f2vws5NXMcIcpJzWXyJDlF0sLpXNkFWZKJ31k5P9AK4TuNd
UyuWrgCiW1fdOsiIxdME00WDHQOE3NIXTEHIi4mGaiOVabdh8QcWX/tV6s0niJH+LYxQgo/bpnsI
607ZylGT7rwh0c+Br6KJIRXTaxIkvwg6TH+xc4Ac/F7SdehYSP9e0ZPZaEPrn8u8rq/5XGgy08Mg
B5c4D9DUORWpJmTDaIqzkpAXDzJZXvVO3p7FeDEMgacVopEjAmjAaeJZk52QebRku/jqA+tYoUuZ
XIAOIRBhIIymtfKwRgetOht+G29KUmtOcUpShTbo09GyiSwmO948WGkf7nJQxgdHD40dZo9874xT
v0/LYdhJclgcUi1H2MfrwmNceyCeess+xsWI1muFkSRsY28dNY2MAoNcrW0nH0h0BboMAKq74J8o
VklktVcP2hPcYGIHeeIQDVR23dPUIvWDuPPwHBrgkVt90bUBRik/l19qfNDLYJC118G2YXnDPX1D
e6ZblOE4nDx0qEBQZ4lbjkEICQt+HO8mEj68ZPoe1/bKQ4/sHe91DdcmnHPtp/CJWNJfoSlP36VY
+47hl/Ryw8dQ7tvqOm14OXu9vunmI9gR+h3EgRVIPAwsqMwRSCchJt9z4hLVVv/mEGvAEjDtD7BR
h0sVW+pM45+ArlUnxxhbUMjcAayMim1aK4BkgPcN5whaC5PyYZvpUvjsSY51thSyaYUQfKB3pNwZ
Xr/tkn58103WToriP9s5d4oyZjnYAHl4DwkAXPlF323FXmoU7yqtV/aZpfQutsR8T0ZQxFJ1jgw2
HAQ5vGZxa9JHgIhiiNj6o9Gce0Tj3z334UMq+IR8wP04oq0sbfLQcOAtUxQDz0bRIOXYSO1ri4Dl
fvDkFHwFpySFt43dsifTY65CtHNWY5OjczlXVX0kaUk38p2oekmlLMhOjBaIPJAkZ1osCuZCzQL0
ngp9LA6DE5coWLAlivsYsSXaUBpndK0SotRnRGP9P/abAEYVJKj/x7FF9Y+PttAR2DETWvzRdt9F
fP4QFtM+Td7rMQieeeZ6izyyjJ3qkVvRZdqT7FjeRusDaTll/M2Wk0cXs8y3oiZ20jXnqWlT52QY
0hZ00XR22pqUwiZr3rrBKhdab/nfGl96JqHI+aEryjqzeRzAAV/6SqaGDADK26bRL4wZD9BBou9l
WEW8durmfZa7X8ZGW5ywcx9kIO4nEgXKU6aUwRqc6bSIdbk83TtELxOs3+N0JHnyxlrK7SshMig3
z0cQu4iB92pnDtbC6it8lv9+yF+HloaYfCHVe02IUQWYOX/I/QCimvTyFudXtHftXrKO7eAjQIR0
KIovUheQQqJaFx2S4yUx56evkhNhoAf2rY1MXySVEntrYSo4WTLCJZEM6v9WndtQ6u5P4VyINkIw
lRW6aHhB5t57hxgn2spKTtd6jyqAqDamlq1CsDBuG42Y98vqe0jigpPL1Yfij6S/dcX4ahUs2qux
9p6yKetcQsW6q9pG0DCtIX2wNaAqERC302h0/TYnqhaCY0jMPrJVOyNxYILMT/HeksNzlsjlOmWt
e5Fh7WIxwHqdGJWEYT1PX/h2wRKbt/0WmxBQjEnXP9EUfffqxPwqDG8vY8j0IeGQ1xRXMVPpl7xo
TPB9GBlwaLS/htE5elmWf2l19E3SsVLztCSAnqghw+hQw9JBLRggPdMp7V+8qq9hmrOAEL2DFRSH
ICUVUPRmSHgevW6qF6I3SoIUzUuYcqJ3bMzkXEn6ZzwfCY9H9pBU5ZPoi3QbmxOgJebk4UPRyNI5
QkmIbd+YwgexJQo59T8mVS539yaxhRpq4Ebo+Nz2uvfKVmptIhxRC9Fm1QG4Sbsm7xQ46PI+7v45
cp+eaj03996kMnaKUKUiE+lpiJ0CF5GH80RJlINjt8pBJo+KnPVQ2SQTqBjRIYrBhhq0lOYxlSSN
5fq+j+JJX8VUQLb79zB/DDGsiBwycfD70TpkOpadNRbu7bii20siPuKPkZMpSUvksHRXMx0SwebD
S31FiiAZrH/sKDpuHym+YJDK3trR9ddbmya+wf3DRyfmEvSsVt7VQeP+1990H/37uMqP1IfbcPsO
81kQW3982fnL3b6T6Ll9aFukDxFgV1LFN0Zjy4d8HiYGeHqFmUdsih5RjOL0i03dbkE39N8dPEIn
qe3XzDaQUxvqUx2H5bJCwMIPSTXz6+ybkdcjDD1iGjt5ZwbetLGc9idhuaObAFaUw69OjZGO1E30
KBz4YE7f7oKk+VGlnrNmznSwQZiGpRq6ijnOKFvny5SQyI7ahVTxIAc0q4PDtx1sjDXqVnYVv7LO
3JKE96LXnbPouO3geozPlVcSXNy+KP7AwUjzg4gdnzu5PloR+ZclUU8YdFYJ1q1cV78FeX+U8HqO
OZKIIwiGYnb45RJOh5h83y15xCxTnfgQSsq1amLpIkcseQv0jC6ld9CZiyAvNzf1Q0eaVBKfbm0K
Ii6LKe/T3X0vH0uem1Ygl9BNlS6igxy0b81ExlXZdKRyTk91+VQnen/pmQg1VgULPWNJ3k+EjAAv
i/gi/otUILKCQg6yB2VrQXZohsVAqqnuEG9oJOdOGVAAm4sx8a5VTx5/mh8svzeI+qfIsRYvyTEb
1moOa0y0ZRAYNhMqaxhM/2lrJyYSIE3VTYmKXm4b3kM6F+AonMIqL40Jrilp4OIMzGEu01yEiVZs
7dEaF6LKE0S7RNAoSBiqb0339trU30Kj0faiyZZKFS7ZMCEXWucr0SYKTfVU3EQwG8WQPzog5mlj
fftg0WyoOf7dMc924oNFmxf0C9NpNLcZKzzW85cUnWEsZwfDBEA4NxmY1c+WJbm9H0TXvFjlJARf
GkUJr/jMfw1h6e16RTsBIk+OA2JVF1HYE6x/sFbG+t6WjF2GiBtk/liWIomURk9D87rdx0ZsXDD2
G7d929BcTbmH+lHQ1Msss1m0eQkaQ5NR2JtbHYWkcl3lib4kzpf+oDDUwzx5jmr7YXKYHXRTia+o
bPWL48TSgxEe/LmihdHvYjCqjxar5X7Uk3lZSL4P6n8EZtzHDTGUo2Ti0SsOZMm5iXZFeEHwrj0X
+ejerqipCH1ijZsFVOT6Ia9S/6pjJLuqUf5UeP5wEMNEwZRMXSALVGxFVYxVoKy7RknkuNhLtJFR
kZCSEJ9Yww1LR/adS5JpzgUu97TXtPbT9yooIXO7aqUdSlLRwotsMv/FMAiYOzz3wUmMYOZ3kUNF
O4QT118+hs1W8h3zQrKodUFBrFwpgY2WwTBZF9GhNMA95QLnjKiKDoAp+rlMmDCivCFBjg0aXMma
tuxCnr9xZxzvYwNsp4iZ1dYmUctobY9ETICzDK4F2RAu8izxSrMgoy2tpvTWmqNBDoffcgX1HF71
piY3VIuxHwzYQ20tQVRo1jIRBXOXCbUs1DzVaWC2UfjI4UmIhXgzqc8DPPx7a67C13vLGrT80NZw
iL+bpVU8xKH3Ygu55hT/9b6Zs4TaOYRRbImiF4GSc8GilsBJ0Qi6tt04Kh7vIQL4ko/PwS3wao7z
lpl2V++yOmFmaVjFzokP94I5MqkOop6KrIdOT9/0OfGonTNpqvkroE1E5pEp8o+MErAbNEiMAnB3
96JQy2aYEDiqZv7Gv5tq4nyFsQoDo87APorurpvIEBWbEdgZkP9xhJsDcD5OOyh7tzNmj0iQxHBG
ItvEhSjO4q0b2MthtspsYJ8gd0CGGekL+koaNYkUu/bn2Oo/PGgRSV5uBuS/XEN58tF13Odt925x
Wg8hcmDrRtE/g1F3VsMcVRtzmNw58MRJV+L33s+22BL/AD6sYKX7nCsJlbSD3KpuFfv6tkGobW9q
ebEzWSTEZVQtJLnd9Lr5kvCrDWMgQ5+kDpl/mEtAqZiT2wDpJ8lwo4ok5jkpLZsjrq35zxJbKdCG
VQkWhPdup+xryBZ+aeLo0gpIfHEyHP84MaQoc95MpwahaClLSUo97P0Y3MrA+NLTQFppxjHvq2Ff
B2Z/KzQ9HPaeOp+5dPxMFbXck/Jb7p2sBDouNjPb6ZSV2BTSq2JLFLHllUQ7OdAw5tj5fJZjKbSS
BB0mHf/1wiocK9uFKSCAOUd0/pmiED/4Xm1TDbKMgm6mN+cwTXOMojgducg5FZvNhMErS63Rvf8z
4jq9V8WWo/TIW5HAy8M7hxNIoc1hf/fCaPVg0+rGIZ5j78V1IIpwrva4ONZTWB9FU+EZiDv4NrMR
IWvQCUUDU+r4f7s8f0yUukJ9VMvIAZuzxm6bVqv2uxjIF0nynNOZD1HqyBiIQlSjEAqxEkq/KqaU
/QFhyGYx1VaHKooUDQfLzl0Nma4mH8aFnyKtG6BP7cp2ySpGlb0Ntp8fTjI8K8UM1mU+gm5sjuAc
qfQjrvOVmnbkjcanNC+DBYwyHKVTERxNYmFOvtcu8bfXi35Mz6nCKyJzSsN1oKwe5LJZ8sgocKFj
WSzKdgduYF7aTvKV7Ht1O/UoCJk2mrTWW1M12VrHCUMUe9uhxVL767BBiBIlcKlL8Y8QJujywuWh
ET3oqmIuR2WUVp7UIAvTqWvY/+DpphdNT3ZZUWC/Q5IorPWPsi/RLByTNfilcGWQ6Jc37THwK3nB
y5HM5CDP3ZqEjKA9An4lniTCpSvJuF79CKMKuVRLoGzhui9njehGIwoXEwXO6eVUqD36xnbtFiAq
ahtbYzf8qi1OjN05SKWw/9Q5R3+Mo2WIwJaXRTJcUyRKQwVzdScDvtXQPx8RzSy7X5FHRrZMJNVy
mAx748G6kYpm26gBJwEOXaibnGk9IFe87nXiYvpXx55NlwhBMh+rf1i8uudni6LAjrHMXRZvNGkk
EVgi3r/tpQ0zimmJ//GTyXOwskfy9wvJjGETEaZjT8w9dXJzbPBohG/yw/3MGbexfR1AIG3xeMpH
gmlRz7BRYJAz/uiCLF1y5lsfYLDt2zJaW60Oc4qsp0D61Xhoy1TDab6C1MhsTkkw/TToXGY1L8qS
RbZkeedcbb/KFDqSyi26VPoOsaaxx98YWCjmyJHuYhA95nGNAq5JnhgZ3G6COUHTSQqfYjlZms2M
FIG1vBjU5s3jfeFCeV2gy4w+aIoLx+azzNIJYUJM3ZKonBGil3FqS2md+rV3HSGuT6X9vUhQ1fNl
/9vYSevGZiHYK507TwA7UwsOxMqtDSf4IcFhXeQD2sTKML07JQYLDJCK9NNCIhGukRbuNAVLnhPJ
V4gL9lIbE9cLuudRsdcI4RI+EhCKJeky3lZWSFL8FZdKu57KoXXHICnWkv0aSFm2MKLUW1VJhn2m
y9aGKeXHKeCAfYNlMFSUB3+IGtCU466Vv7HyD5bOaHWrtnqqY6RaK/S6sOevTKf4UJoOPAuAJFtD
9LjpXonI1YAdRcESFc90wWxQWU7wVxcOgqmLZhzSRWQFW0OX5EUHssuM9FdAYqVOkCSYr4T5USm7
WYT6ig0xVFbaraL5Bn3jm+903zy/rIA65T+i6X1SY+BrSfBFcG7q1uoLEoovHfGSeF2gpfYHB2Tq
7NtohtZ2sbUNY2thMiMI2PTUX5hvQJiYH1FvnPMBp33iHHWVYanSnzSZ2T/P9GjVoTrcFPXRm1oE
ZLNxgzyvibpsFmzH7yhnY69+jrP2U2kRlJeb8aJHzPzbacb15hgCkUbH0afzhM6ATLbEDAM29Lkm
llXeAgSLvnWcpEVVIAosadKuGJhkBbpSLpsN5152EwuDP5ICB61YV6nhXdE2bFa4dqLlUFov5pC6
WtbyIJDA0CbJOxr3ias4OLzrqgkXdZ2+ES9KkmPDGnqIQ/SSiN40K4SEZ51YIqOHVS0lr8D8r6DT
7EX91pkQ6MowJu++39mh+iOX4h9pqH7VpYZYYAWZX2YNhYV7k/XtuLZTnAWhQiy7nRBHFIz+u4IV
dEiB/fVj/iRH5bmcDVXZODtif2q1hfRCzxcOCJWtO30B965aDZI5pzsXD10QLcLcxFoyB+qW/rDL
FV4KKTFCJvA+WC88NU1/GSm7Kg0fLAIxFkWSn9M4/5Vq1q4szW91yMJr0C+BnaSuLidbAlWwB3kN
ei29R1693e8b1Mx8UNVuSQT6qtUiiDx9F7umhBq9KjXjQjKywfU06cuGbBR4HYHoobbSEZVSG8vc
jEP1jMwbbuhU32AF2BgTlswge8kGea2j6r22A5P4YWJWQoPLTMrfHTmP9t3SD+yZIfbYaQG08eR1
nJrEhT/zHFTTVz6Yb2o+XjtzqaZmuTb94TSB5oxNyHM1+pOKaZ5yMNZ2XsMZzFU8anq9iz2PMG1z
04eSa4do3X+MYfHp+MmzWbTHwSSmUe5fgybZ1sTgxAPXRNTUa5BsoGm6YwA4kIA2wGhVYrhxwQpc
qlyt4v6EKm8k27LOe4y4I8w4+NBAA9Cu8I3PsRk+0aZOF1YivdQ2IJsmVD/qNP7qwelp5fBBftlP
wnaJi9U2UxfuWj19HkkjXyZy/li0wMtDOExdTEQ15+NJR0Rsk+MGIOZPw3ZUTxsckMDU6p3ftlc0
jdAQtLGP9431s9Zr0BS8YdHYRuo900H+AlBeSHqP5KWcgW1KjmqTXWPQPAtl6o2V7jibwXR2H2kN
oA/a0C4fjAbefkyw/Eh4RICOJmrsB0Qx8jN5w4TwWWDTVe7IwsOyg1W4Mb7ktDnGcv/e8qVY+r2F
BGFA+kxenUo68OR7IrisWLStxan3zwrK9Lmhbpqo3w65t663dZ+ta04LDwlW/vgOhwW+vZD5fw8K
2CrOIVaqbYOemlwjLDY4xziH9dlqMf6UbN2H3L297f1MEiSUY+LTsqF6M9vmqDrNpbWTJXoO16Lx
P42UdSMpZEg39MmHRU49fNK8W+KaQeVBR/pz4trAIwA2PmPaUCk9M5phZWsyAcbtRmedsXNYLefp
GenRinlAKGOr4nZp38wGo/KU2MMCDs9DEg31orQgAso6AUda6j/nZvKzaIZqkTZJ75ZOi2IkSYdV
IO862Xm0NCaRYwA5O/O7g1Yzyy5a77NtuO+mVl2bwLytujtpWO8gp8QuiDtTSvCGlh4oUWKnQO6+
wSAk0MnHhKZhO6w6jZNscRqRPJl4oCup26qWQ8K/bS+6qE/d9KlOYUR1sSSvVQ1mQ12FjwjANx5s
e15wzCSvzg95aNujAoiM1Zixtb3mWdJHsJtO+6k3kMZHKSTupf2samftdyBF6xCNYid23AQTQYWD
IyEw3s1kiZuHSVipR8vSxyLQynKKxTreplNn7xCZfLNC4D28wduu+KE0zI3Hntszh68ThUddylGY
62EoRlwuZfio8PhxyU4iqgn9niksj36Y/0JkNFjoSotbSXvxahuhkuy7ArnOniqyJBQUwbzQRp8z
O7V+eTCZLPpNdu4cnIboi4C6OpFA9Mpc+9XGabE0/FkrQh2+RoMVQGx3w9l2eNWYoxvb7awwyNvc
REAqquGolm+xWnJ39EuzmuQHo0sHJuNJvNBt5mBmQtyGH/7qsGc3ByOfCVnGAO9t6F+MvF8pqjEw
sUI0I7RgO5jtReqHYhdK8UXzmZCjSZupRvZ/dJ3Xcqva1q2fiCrCIN0KoWAl53RDOZJzGMDT/x+a
a69ZZ1WdG5WFELItGPTeegtbA2SqrmdJQRsNW0TaRmvlawChJysKP/G3wjs1hbMXaTVXACeN8gvo
9xGX6T6wjJFk4I5p5TmvsDHD4l6sMti2u9kMm3WLI6YrEy+ZzVPTu3BT+x9TuSFq+RgTzFoAQmP4
CPcurXykjLfJIMRGLeo3TBZu+mLG8blcLJrfa0Fw9ehqiPXL6KkSNpUQHCgHkGBVqyF1ZxljMwkF
vXC2kJZMoiFt6SUW4h5rQhVifiQ9FpCDnMhst/SNMKZHXbWOdcIVGPEfTgWhEkwlf0w7GNZZh+Nw
7keatY2t8X0eb2DOPGUwUlfkgtR+rvF/Ikr8jBID2shMv26hVeqmBYI3XxSc+RZum4d7yKveHhRt
YxF4tHJN5UGUYjNgcLssUuUKH1SkUBME6u3iLkf6R8rCphgHrAPfhsj41C1l2gT6gFkyElIcDWlP
swx7OypC0+XsLxW0AxQmxCZG6Feo8bs4wiMpNX4NqytW1gjcb+KaxLoJhGhiL6ird7Gj6rjK2euU
lNOV4nKW2Kb+AeDyQ4ZydRhSptY6g/uJqKJU1+4x7MvXUGUQUBraWk1Lc3mDH4MRr3Wdwb6TboWJ
L602jjtbGxzqgKTysJprcU/pXhOtxo66OygxZ1vZiFWbVU9JViBHsm4wxlzPJfWz7FxSfQEpVlYW
bSWJ47h2zmcLCnslvifN/aryOVlDZKs4Tfs7u5Bvdiu/cBLdzdPkWbr2Xo6xiVuyxKIX8UUwNib+
JLLwmIOolXgYUvuubx1kGUl+GpyeAUqtMsh23xKzI9E+Nx6D7r4XKlbdeIiSIEbijmoH6zEqTpkp
jkKzuHTDjjwn5hiNal8quo6hLOQ6itVbAkee9IFUTLcvNmE03UeBOcAFtO8YqBDgkgR4Ns+vjnvv
WAokEX3x4su70eu6hAKbAhP7unCd6OV6wsWWmPPV0PTMG6KtUhWnInvCNs9l2BnsOCe9pooMf0w0
OrFBY1c9LnxFtwzPuWlDDDsB/eAukA3u9nBOCtuXtfqqZBmjll7fBiOee2NAGF6GDVpt9144dF9R
DfXeNPbUF22RUWBIe2VSVdJ9yYua7qmkTVyHM1KqYtfTysHiY8hDyFzFC+DmFrWheY6TfE929Box
p5ymPveUAW/AxNWnvT29lCLO/EDfZoKBdIEOFQ1q6FvkwJSif02LcEGo6fyDhG/NtRqPGwKzkkYD
aSWvTtkmiEgnK30aR+7eJqnem0pScgxWx5iwZTwcERLt2i4eyt9VQEZGGlXnLow2BkEiG3caD1Wq
f2YKgt0owfl98Ruquy8YSU8MxMuNAkdlVXPF+65i0xu6XEpStudi2ri4AE8TcDt8rnodpCHubCWy
wBolQsZUK2nR/mUBWEgcf5dBdlRtBVPzpCJZKDAZPcXtLsJgYwVpyV41pf4tDWynsifNsgsSt7R3
W1N29jyCn7iweYzquyyxOsWv+xu/mQ8qarmp9eg8YzmMs2+aeqTB4kIwX5qICNfbkbsplyKCw+ID
SgzU7+GXfMtz4BKxHLNGaQSd54P97GrjYWowI8Fnjix5o7kMjfgo+LKwRLmLU1ffKkvkclRNx8xU
cX2Pi34Tx/RpKrV/VclnrlFoIJDql+XQ8ptw2vI+puB9iPFttCdW6CnVdGVNAtb2GSFpsJJ1AHvo
2x1fasd4Adt+tPOeahNiqjnDOCO6GunEIUtd2lSWqMCg4OXahGQL1ls30GveVEt/rzW4VDmcCQDb
+5J/3qqQxp2SpUCGwngdmFtqoRzWpP8sfipueIxM8RjO1k7LKNBFSCgfqxMVAE579LCOjndr3RsQ
jXESBrC6daPwrvph4Q2Y/EiUlWM03GWCTs1q0NMkklgUob5GDUENk16SByUfMSDNNnC4bhN7ODJW
QOinZGeRhd2aJvAoF+fWyXjQPsLC+bD79rlVOTFT85nsiwfdKtYiJKeQCGBcwAmSnW7ahqsFWRcM
8V1rqK99Z34q9gCuDNOtNciuS1TAmIT7vz3HBoqJYV/357TGB5wFABrcYt6svQVL8+oo4XHGqRBL
7WOqWzPAXftV1eOmtpXnjEjilR0Z0pMlhbdqwmYIOFuoYvqidJGKC3VliuymDLrPQiChiPoZU0ro
T03/YGfiYORW6+lKT01VQL9XMageE0VZiyWft3c1Hyk4UfRJ+RXl0Q7jipsmjjZqan5HTgNO1TAF
JEmVKMV4q0/VObUIFG3qbF8NRKb2auXDCv9ItRa6qE5Ctxn7ScrgOengvwUFxsGmz69w6KOLHReQ
hOWxUDT8nSwtWiF6DKRxH3RIKILgdy6UR50oodEqo0clfcczsTBn3VNCFTaW1M8T3mNro9O+7L7b
6278UEom6ygAv7tg+WdH2fukDS9pga6atAXcr0r+5liep1SeygR6XhB+UEJ8EKwarexy2JjV9N5X
iy5P5Uau5C6MwLnEe1yHbUdtviCV45YpXrQ2JqBZNdYJgNdBE6J31ySRIm2LY54Rp1Sa97kjBRN0
5W0O5VGtsZB2i5POEi5sZ9uVpePlEpO7ovNjGb/GWSO839qsvkwj+wyqCq6lXt7luDV2ds7iYjWk
LZkd9niHuZB+QH48LCe02lp1QGf0oCsD5HSUv6gsdpPEljAiGzRJVEC9vhg4G+Gcz8JYq8xU8eAK
0YIU0lO9bh4TkhLjdDOH9gEF5Ycl6vdsni8DPl+M1awTV8iLleLWpvRrtyjhYDrhVm8Sz5Y9hGOF
tKhkPiNeusG1dt7WpuGb2Btw/9HIo8w8R+fqGmZ12JHpgIs+NPDR6TFZ54+qDPd+tAFvbPCUlUFF
x1lcnIzsuRfpmgDV2ybqXqOBEfhyCs4TEVMQS9RNaHGioJ84z1mwBRF/DezuDHJ7CTDKp0tAh5bV
mk8K0SET+UMX6W/5aAkavYiyFj2V4+LyJDpujEX8cKUKhCqgDOBxtaMbeyBU+7Xqki+630dUoN0e
23wyledgje7l1ayOTRW8UR7Ax4goUQKA+qPCIKfRCFvpJzP1nVzfwTIC1ksmg5KhDsmHVI6lXSln
es2XMQfbnXt7Q152sS5NS9LTj+4mn7GimUWW7ormVJQKAwIO4Dup8kXfu5rQQog4cHbjrKCbzLGs
JCQrHJ3wZoglTSPOCcz2Fa9KTGKLJ3M7tbl2o2RMsGqUCEwibBo1J1KRZ2jbaXLrPfK4eNVMZDCN
mpHfK1OLabydttvr0z/bsKFPuC7bLFjbSDgw4q907lUdYeN2XpJlsKQ/ja+OiDHjJsDCssfJq91p
X9pI0hE5vVvgyJqAf2obvbLj79nMGoVqLwKQPkzsaW2e56xptwMVeiO5hw0NAGTcPZAv/NF32aLs
4u4zK3IvtMHd2sGvTWanN2XaBzwy7jUtdLdEFSE5x9mb0mOoWhqU9pbUfoLC4aKhws6D4NNIRO8B
ETlrbAOEa2DirBb8TRbLklPfxHIp2SLlENlw+AL7K3L1r6GFvj2xCAd9sMeJGYN0EKvO1V/cFNNv
c1NNyqlePi5eJjCGBX1K4nzvOs/452F7WJAsMRfeMCXHWbXu8+pSJWJYJZl8KEKmz5nj7JtKAGna
l1RHTW47381oYuIf1reTmd0ly+jAVXJgw7E5CDWUXtsYXBEuKfCoym7IxyjWdViPzPC7NcW15LI2
9sUgCNQx6d52RhgJzCZgdqgWjgSaXeGJmho2Do1h4ydmdWmS4XXMl6DFMRm2gZH/ynhuTx1OGyHw
tmrSKRuhyw12MpgPGIbvRuprPNknN/zVW4OZbEMemkPDWcVOwfKYPOTyOTBi3IUcerQoNMIVEuvV
2OHlMJaj57gJvbNtyhUz1W0Sq9pL6rJa4x1LdwvEMubkQ2nxQfSgL9YgzvTYj5aav7S5k/lKI2KI
FuErHiNI2B19i5pJ9SB6sAwupEOb2CGQQ0Cq3ltgT3/QEavrfMf6Mm2dFYIhzTTdEmTKu/SDwSxs
ozrWx4ySP5dAlcHAcAULFSTuTNxlN9LDKeQuOUXmeKllaSiahkctwxBQNbB8GcoKWhWAlVl9p0mN
90shd9kEzqxlprvXxb7Lu341hQym2hnwybbTjx6Qj7tNqawKSA9tVkb7MBmWAlp/M5G4rEArQ+xO
xuZWzXMGK7r5WS6jp+C9BmHxtFShdu2OLZglNNnmJkQa2FOM3AUWZ2VRAnb2KrqT4Tygr/PgqFS+
W5i4pE+MPawlsaavQfziuZfMyzhhcEZIt02ESwXl3Wps0v6uJjN93RJvtBjyH8DlT6FZe1kPbjPi
qKFJYE1qqWqfDDWOH9wRoloEXt3H6qmT6ianplxNNsrpeCaxXKgXtxLGVqh9vcEhcj/Xib2y0sKP
dAJb5pCbQxiK9iDB21MHgnuSjs9WAclU7Z6YmvH9FzPUHxDZIG6Tm6wEVqdvxac2sYheGTZ4MeAi
URfxsbOZn9YNoH1ljAqiWPwgMzf3587gZizbVyx6/MJc6s8Sadw87M2UlTSLy+fCmo2drZewmUU5
3Yh2mQk10GmI34DDZ6cNdW1GnjjaDV9EnBaKFAiwW4BALjTaLMt8zrMm92ytCDwsVwq4nKheq8Qj
sq3AAGq5JC/ZyEekE5ewkTWmJ4RY8hTqoymSl87ifxtonbVL4hQCE5c9Mp/nxuIvrk0+Ej0RSExo
sawxkrGc4cV0TYjFaX7E6nM8hOWdCoTCGVWsAr4VP0pb7L7bhnaPz9aqaUPQyMDUmSrLZtbjW05V
ekk47ASNO/HCORGrvSi2DIsNPGI27nAqI8Jb0Mp+qJYg7l0P/CGZXgyJ6nKwh6c2QOsJDajZFgTR
sER3lzGe2Un5FaQEAeuEn5Vh9Wvb6W9CZqgAh66OMUo4AZtb1Tf+zfyLpuR2UHuF8GkHBczgELtR
IEyoK/i0OgidTthIT8JmwZlsBtitcSGh+q9OYupYbsZC32NUUs6UFSbnnKi07zE0P1T9dxjnb6xn
CLfAKNysb+fWUnHGCcChgw/Mt3i30K2NmqGgYGSIe02LyATcQ5HDWTJjtkjxSaLBbyPlzW2E4/da
Q+BanJYnJn+2n80O6XiCmQ5jL0/VqHTocxD3UrHS124x9hEenhjpmtv2PjGC6cYKVGYbtD6igJJj
h+W4UfCCh4f80CmZummcWzwuKAzV6XkYtd3cqqDCY/PUDUxELNl5eli03ihdjUIxm/ntw1PUdm+Z
xYjM+NWH+Nah26cJ5q44DCNUI9qBfmQAHbkKNfuuQTd+CckjUUrCrAl3WstW+W7K4c0IyfXKglPa
w60U/bd0APSrBAgeduVjByhA3puL729hAX4YT0NAe5jg3uAj0PlQFvVaZE+H0Sa6IE+SO0VUuOeb
E6fcXJWrEirKWhvo+ezFE7+tih/VkJ/doFKxWHKnsfZsF9NtWWafcDdIr8T9lHkvnbFuN/f8RQln
VZQAv5jZNsICF7LhOlWSXa4S6NwExm3duslN2XJuG/U65J+8mioXeiBDcK12TT/qpDxXjm/Anl07
oyBto/+YpvLCHTahCjZWokI+15QFPJBqMyWLYLej7yC0DYL8XH0niKxoFZIHXXUDL6qBXqPSjPkJ
4CQLy/5SWChzlS+wdvmuhDumryrWTuI8tIzZ5rH4su3Fm0XQGjUtxLqBb0VT523ozu0lXh5M0Lcc
Ju3NdZOV1UQZgTxUqcVf2y4RNMG4y6E/wsnVWUsJVncUFxf/ZpjWVc06HFTaY9LHCeeB+tJiL7HW
dN32QmPnWJa5FrP7EsaRQOUGpl22ufSbgEYml+ggklUzlvW+HtvHwa7mrZ4YsT802XmEMsbsmOmc
0WT1louHYGOnT/ERHpnVMomjhGONRaWPTQXosG80bX8eKuc+K/iHFnO2yiutOXduV5HhvXG46TsV
niwd4w1cxy5NMAHyAzN20fgpew0XcZuxfNJrz4YFs7Bq36saJxcUXZRCue829iVnIrauZtF6FK1+
gHRwYMSKZ84StCF/kmZaB9bQEV94kzb9uMH4G+ZicHbn8BRa9Cq0ZZtUryJPKil4jCZvNPIHKHLG
H5ZczKNs51Yzmru6T4FhrPA5m5h/Cu5LIQ7SjTL9juQHJ4GhnWPTGNZdkYcbJSMZodacX9uEo5l3
z2M3BCuBDbJnT6pntxPrszF/i9HZNQYx2cmvbXGCznn2VY9oa1W7o/ZTCDEqpvAgjeqpSSFTdJxc
evuIjuPgNjB8wiDyg7jBxaPXV7YrvhbFCYU47iStqxteoNtHHeZ1xvzFH0Jr70L5uUGo+KQtMeNh
pTBtL/kH2OK7zRBboiMqAV83Y+BgapNkj67FnFq3ySjCC+TGKqfLYDA9MEXwFt3CQGFV8QI5+70O
dX9oTlOfZltoGftpCC7EhSB9AYtItRGqjs0xw2l6yQvzp5nHkxD9hSoV2+LokAbswdmpQAhqN6no
ObuX6ow5ysVKIkE52+YgJ8auNru9NpKDno8PyjRrpx4ukA4PeFPGu7yhxO1c40dPjX5VWO2LUnYz
OFfKzYD/m44ys4b01DjRoWOWBub2oYuuO2qExSaRM22UrnPX7Vx6rog4W+K7DGcGL2StL5sttkp7
OJPcylNVR99fvWcWcWLBaJA4rfyEZv+RivSza6KZs1/fyprvRcSEF5K3vrHm9j00ACGTZJHTJ0zQ
DDKe9NIJPYFFGQgDE1uTf/PQDBuIT6ywN0mXPPH939ufTdW46xC8AJgW0L911ZUiaavM8Gdsx/tW
t3+qrHtxpvaBKUTg6YmCT75NcJaLo1Qd0A4IbWHvMEdVSA22BJRsIg+cVZ/PNS2/ytTZDowDRmmf
WiAdry7giS3TrKJDnk+nlq2J3dkPo4X5w81kTFubK6gIy23Owh1YyqvRx7+YmxUgz/W4LVVobcjf
o+ansNsXcqZAo4vyUouNFnDnZE3HXdnd5WLA/bj41FMHbvro904MpU4VFbkM6E6rJX5GmSDYBdq3
rf8w0HT8aHZPI5S0daFhjQD1Oq5VOL1udDOas7ZK4uhUlQqplUZ+tFCrpUWdb7vJVH1ocybVhfT6
wtpqcgxxG6tqIljqe50D47DG5Z+Km4amNETRSbpjhPDarTtW+O1UJT9RWS+mU93eKBT+blI5hQWK
Q3lLE7ZkoE3yWZsj9wCy4Y0t2eOOGWv+aBePUdXcGj1BENhU82vEa5nDdXVAy9F7mycrpRWqGZd7
8aQSXGWkRzz17qB/Y/o3VkysRoYYI+FOMKe2dadUvqwu3axqhyIfNrJQwnWdUpRV7a4sNOpWMOG4
iPn2xsJ3ovkU5yxAQVQXvlp1N6FDcHuoErsA40hzldZ3MwW58vCajY3fDC0lQBfeKhpFvyzK75CB
Xp0QRumGSrxWJv3D6uqLULtd7maT32nUu1mXWuBBBmKhDEeWQN52ofFZiUNosGqSE2gzDvt14TiU
wkTmPrg/ZKR8AH6J2nlmgrIdiYFD03IwaEqjkDJiDPULgpVLJNVLLHvYHtq+CrN8owEPWLl1O+ru
QuWhHK1qghQnuK5Vo7+0Y/wIw5JyFB8qsxsQahTWuZiNh8BI7gVrysax+23azFu30m4C7uSIRb2+
ZEBGNKWfJKCRJHYmcbPS69FYQ6PkmRNS7FTwYtoc1Bwtd1xG22nQNnbXUZUANrpkFqwqJTuKsfkO
kuE7bZlVJPNKq++zuu+5aJD8BeWrHlnf8Wj+9EOJX7++NtSs2mJ+z7xswlihpmu3ok8gWQb2VdEA
nikXo5wfI9N+Tuxxp+rGvo4oVZVOP2K/g9xDwNHpuSGardOvjr+aUPxarbhhYA0xuGJj1txhVfnZ
FNgGpp/CEOSwpXtA3TvLBonLuvJlDtx1M81iG3Xak0sOa127b1G/MOLj6KhIiBQQ7UiByMejmZN7
WuoA3LnzpOLi1gflBcOjAebV8FAPYDFdiBi2tK0TwjEC7YLqPkfIsHLn6Vj07jqeTVKU2IWJydHA
J4Uxq7MxnebeMPOPpiWrTFFtvPYhpKnDoyuAlw0XWYHpPMhOo2Az1yy5TKDxSICGK55SAjqRm2Av
ZhrNR6H2awWWak1q6BjrF0uzyQzFNzABc++rYLfc8pgLvMxFaq5EVKBNR+oT1OZdbbRnsxkdj1kj
bTehdSulNm6z3mr9Ak6PdGA+jt1B75kGh4xTGuULJweiHsFWV7LBQRJeqm7z1Urm5Vmm0ZfaeyB4
1sZYq7ivzdte659zFQgMV6RFkb5VEHa3rkVRQqEoUassY0D8pGJsJ9RwAhyg+g3a99rRNn0jjr1t
44dSkQyZsmZjaGGXAJp9d5KV6E5aGfcnAIiZsZ5UdtBH5KpVqnGft6K6T4SS3tNWLz9fN5Qt+kd8
irhtWgFekEEUal5jqu32n5fZURkHn1jD+nLdBB2AOYQp3v4eJJFhwjrujL45t9U9OEx9D13soVIx
77huMoh3Pdeuuvuzw7JXRoDpht82Wv89EEA6Kn2pK/vrfpCtx7uxJr5+Oer1AW3JLkJQydia3+y6
rbXazoNhZ2Lj8r9tWex4GqY+l+seeHdNsF0SAG0zlRcxDv880NvdOaKQN//ZLqgNsNKRDLT+t79W
W7hYiCNzUv38d3NGtNo5hGF0Peh1e1ZORE9F5i29yKbS6+A2IdPzsQ4gTpWV7G6uTy23TJcMuNmP
x6R/dJswO+g1WGIRyp47R+fckYHgZchvOq+wx5NUWXyvb50at/VCyHr769Mkc5Mtwgax/nPgMJBH
sgoBzZaPbTJc51Ltz67Xj3Lc6oWpizhdP0nGRDbOgRMCSLC77Ot8RzuteNenMcrTk3T1p7xW+D1U
9WLUWvtwPY7GO4Eymvp4PZBZQOqrCzfYXF/tEtOb4PSiqsnKu+uDmdXNJm24tLDKiiKvt0q8LmTe
eteXYTSXd3xgvGvIYGYVX/bJ4zmCdcVQ6+9x0nYa6QeKLSCFvuk6I74AsUebUo7ZLSP4hTlQVXdY
1NnrMoyH+xRLzXWLq8LD1NSWF6C+eaT2arxQWtlzB/rGdWfKl2jGz87OTPu1GM1ilSl9+S6a6odQ
WeSSTfHiDEn+NVYFssHE+C5miOyZU/52IxVFzkyFCUfpDWrFwjGrt8FIRbNqjqBVUHJzXGiElUA/
IJqYcmdg77ncRsxCfhhEHIxurr+zxr6zYfh/xjJ5c4qo+VDpCajeWvdNZ3a7SpNs2sRVSDSKq9V3
hMnjq5nZLEFL4PJ1W5hWSCpnheJnqOu76wtaqNksEkHlX59eX2hiwKEkzBTKHQ71Z78qHH0Litn6
+rRbDlDauuMPo4Oj3r+fQdZzCX2aOZop6zLy5sZWN4qh4UK87HM9vstMcDvW5vDnV72+ULRBvy1a
ZlrXXa7HHxUVnv8QMe8va/hsKNJ385ASF8kI9EJaUL7razMhErSKTlxmit8pY/KAiUHsNZrZveeZ
ctbNSobMiO9mJ4h+69z8gODtvkhLd4hA7pDNSjsDVXHrg1KUxsHWpbOheR24/nOdubgxvMpgeDVL
rFwi00c9wBc0p/NdYVfW22jppReGcr53tbjcuFaO3U7eDjew+50tqc3BhVjTdm3UqfoMozDBMCm6
rdX0vph1/WxUOUYLhiUZTTAL7NOoPnPiMCgKy/Sc0jptDbwWTmkqsm1f45KSFQy48lROp9Q0uq1R
wCooBMP/Xmj5SesnfYuzTXjSXN3acqHYxzRFCFCy4HKV3RSQTrYV0v6dYSbRHdUIJZ1mW19hdoOv
hPXd0Yev2i6c7q+7xuasgMr8b9dxaP+zq4HM+V4l43s7dCarb58+wJ5KjmSfbWWAtyluy8AZ120A
ntuhrmTkS+JC11WjMvUL5F2utyQrJ8Hs6/Es764PxMvanoGdxOb6VFv20waUuKFRmduKpY3g7gQs
G1efcK/H9fjnfVECqOzoQXPDEPx7Js0PoyqQfrj+t13lYnuDTolu0NmVpKjAsZSIgdEl3Bm4Cq8h
7Yz+dZssneCO6h6OPo6bzITY77rNlsZaTtgzXZ/JKMjPWJTtrs+uB0Kf5u4S0vOgM3OM64MpzIDg
Zq6hv9vgczaMci193/+7H/OPtY613eW6qXKdAku3Zlc2RKiPWdatVV3CrgBA6TZKIvjuiIOMfNSI
6DGVOQXL0tuLzW0BIsCyEWwy9f48b+sGAz5w3D97Xp9inA/UtDz8PcT1hdIMu4vFSB3PaQcbGNle
tGBSd1fgvlAyfglOzP/PxtC01J2iAfFf33jd8fpwfQEdKuPg5c3zXEEfT11rHy4NaB01xnkA/7mE
eQ2tBdfAd1DDliGPWd7qFUYV5owep+wZOBp28VPopXsXhwhv3Bo8/bo9t90H7D7UB3cpd+saWYwS
9exflIeywhXKnEibDqai9q/b+4iOSPbVC1McG3OikXjVhNFlbhI5q0VSObQ2Z9Pq+mM3kVxajANW
5qZyuG5qkpRXr8///Hjd+vf1wUW4luXK73+2X5/+Z5upO9o+r1NfOmCo5F5Nh0if/nlQ1fYu7vlb
ZwFfPI9s81VLEB+oVVq9M7T7NkVlfSh28dxpWrcXliG2jpZEvpsbuH7gAf8sSo3xGQqPQndYT0MN
X6Ymi19IvCTUmAUTVobit8Z0cHDZCqbEWMMKZ/0rxvNU1/nPVGHq2bf6a2i2KgzS0qFjl8qNfNnp
2oCtqMrofqVKI9wFeUFr3SHtcvT8o3K1N/LJlXsMs8tDoWMzGNszhISx39R5lb0MKkO0Scm0jYKE
690KPA6Q+/3L0ITVjVY32UZFILYv+zB/dqZpDxhZfGjSKFE9BcEhj4bkPhDh7/XjZt3hG6zH8mKX
+XAOQqYM4/KG5feAQclMK4EbWFih2GIn+ZlgSXq6PhjF2J9q0UOvNR0sDhS69BqC5MnQYzGurvug
5Vx+hKaNBk4c/nn67yGuu+dV9ZLnWbn7e+jMgBYslKHz+xppwDjOe3xb3PP1WZEiQLMHbO+vT5MG
Fgv01L102rPNQLDbtyAgsMPU2CtrpXmZBuaqSSHqN3tmbh2PWftRZvkLNA/5RUTzqace/WkHC0lW
EZJgX86r0kEmsFJo5Bc42g3Rt+QjDBknFIvcPkcn3qFTXszlSrvGYU7XqlVMtPT2+vTvC2mm5OQg
w7McgLsv8bMyECNuYEh9dKyodjdtBcVXjla7j4z+5vrs+nDdxVz2uz6tF3WRkCF4WWffxaOq7AsH
XVeOSp0ufcBEQUd8tY6Xl6/7NEqgelkGJtqYJvtwW/2ipVdu/rxF1zKv0UPz8mdnvqezRrKE2Zj2
HYIhDvLvZ/x5vwzyhjOLz2ihFBzGqpMbr4OHfR+meXEfLC1HrDZwdf7d5rR9t06BwKDuYAmHckW/
bVTHOdZ60hzRsrzQE5uPKrIq/Mas26q1sZRN4JPbnIjH64smrvZreCDVTq3gCXaDUW0LG75r1hnh
UxyUtl8NmCPoyYiOCnkn4TkDUrcxtx7nDJaNW4bKz4b5WvBTDJSkRtOZjznH8iHIpsfRNKJ1lWQI
iGAKPIBm+iPHujVMw3yYmwDg1NbpMBHZ0Ztj6m6ILlldX7UNJp1TZwdHxvMYjMZxdq5aqznbMNYY
oTfxZ23nN02RmM+NUdloKkLsQOY8fqkUAIRlB/v/fSez1BZQ3Yk+4Yv8eafFiuVVU6vfMlsCcbfr
7FFmKJQw8IzvkiDAN0rrSkYkmb2Vk6UfEu4R0GHynol2Uh5Z37rtlKv2WfD/8e00Ne7KjPi7WFXs
x3GxLMKPd1XXwtm2fTBPq3zJYOjtSTsx6swALnHdWjYVMPhP1fLwZ7+uESXZFso/77i+0k0TCclS
BEQQIm5nxu3DSOzvLaOPHioLz4oYozf/+vT6wA7Ctvp7KvtFBYTx0N8drtvYQRPAgSAgch+4vSCZ
dggPVpE1JxnJ3E/zrHvW4+Tr+lVrxm9syug74VwFTJ8Iulje42BVdBDLezIbTKFJRPs8G8v4QAY/
ovjznsLNtJXu5P+8p7bgpaRZcUBS5R60bnIPjDyZb0mdgUSdFOEm5d7QkIbNS8X1pf/+SBFsrJU+
3mRjnfeEFAh0fKTqrlr+elyeyVGfQkwYVqbq8FgsG/4+dFlMADCs18cZIa3fjySut/FoHMtCT/3Y
TJQXRPIXyVn4bcbDrWil8fJ/lJ3HcuPKtqZf5cYZN6LhTUffHoieFK18TRClMvDe4+n7Q7J2UaV9
ep/oCQIrMwFSFJnIXOs38BZSyuLV34a6SXMUS1fd70+5E/wa+umu+ijjsZ4VEWnEr2qZak+yW+aP
XvshCNqvSmuq1x7F+dDz+ZrcybtVVbqAUMaixVm8knuesTD+KYjK+kKcRgqCAMF0yJ0QhUn7KKPb
tSujab8mTlM0aCU8Vf9sFTHK8OV21EhZO4O0TQ1vB2VEX8WUirdU5aWtaIf4TvJUNCpJb6OLPI2m
6Oekd2JUYyqNsRYDKtEqTsWhsA1qZVYT3uUoZ/waL3oGxfvSOKW/G5jnTx4/jXXck5hTkiI9uamS
nsQZq9DnmmLq9tbeu56ytjUK9+LSP8eCNv01tka79w6NgwbZYdvbi4OB0Cffo0RfWEWCdkndwP0W
p7cx1UC54/MY0W3KBmItLcYyATBD71FC/H2XprVMfno6VSUQX+JMHCqPZxfwJP/u1taq9lDsb3Fk
jtEyTNAxExdDcUSp6dN9SFdSpKkqk+nKpkb24R4snKxZOvQy+JocrhZyfa0TnBAySE+e7KenIh4s
OOKuNncGNfnYsa5bBPxurbmmWXMqrdpcXCgOSCunp2pdTiNFQ9WBDzNZcqzgaSQ4zbyMlBv3mCEU
dyKEypStKg2lJRGqOpRRCa7mvQgDM5jzgFQfc0dVT1GiP4rmLkC7tdbxkAuHdHipFEq9bCGsjeiV
DPmIk+Z4xihbf6jS8XprJ9abXRc2OXpKXETFY1igK8R+dHpbSoyaYGZI2qHDV+lFdXEm+fu71ad3
yzLMX1JJ6l9u71bcMuLdJhUCzQUs/ZVQQk94XCzrzAMXPYmlX9XRJz31W1hUPkw0BwiN6BUdYx8z
s4s4ltO3WInTtYiGpNgxVULxiZWFE7LWhRYYBCe03fp5RT570VfWAJTJT2YuQgWHjKUQ1kmuQfmh
RD5LjL5eaGk+2OnCnnw9gpMhVcEJvJnH1qI7R/hf3CMgv2uk3n6RVV5+cHpYR45zKtroqZqaUwee
TRlRTq+byH7pay2ckYgP7kVvbYZ4YgzRs6eAnq51LHb6TrJfSkhjy7QM+6W4SlU70pFNGB4cKXae
x/BevKQttfI9Sq9UAKeXcsOQQm6ZSisRDtHwNuI7i4ZVlT9WnrsQL+nU1MaUEefrpo3VZx3WWBTY
+zrWqHjIMuRijKz2OGVb+64wqL2EiumCC9UfhiHWkRv63d1LYBhul4zjODCJIrFv8GjVDFgnfvvg
+U37gNESqcMYcKjrESJ5g4FMN3y9jVAa96kLtXgvxuN6Uq20FqKlCMvphlMVd7qXuKYrE2OGpoiz
cjRjVTdDeexT+PYsAIDalxK/VhmRzEYzve/+ufHb7DseTgk4QW/yGtBh2461DdG/C58Ms3p3NCn9
Hrkq8BezeNVUo1jUKBPek4009/moFHggOdaXUCrmYmhhU+dTO9m+jDHecIMc8CQxyu4y5k57J17P
hKQYt2bx1c2BKkpFz2JMioxdBalykQWm/QJwYC+G1qH61toyHETVVHhTZHTE35C5XTGz2Ef99TdE
7KGuf0OWsKYSf0MJa+gpSIt34Lvt0i0ifRnL0bgGHJDMVYQ9nkTYllE6V31ZfdLr6lfv6Hjah1CO
1GJN0ShZwnamTqJJ4bOMT/pcHuTyABi+2xRKVK2RTUZHVAriuYVu3uswtC9AoPWfdrWrYmn8URdM
E4iQhxDKuXp03PJQkc/MGgQXOi392iWFv0IvK0H+Lu7yezJzWEZNZ5/CBpFnbIb1esY+gNFF0Q2w
I7CBduvEPMSKtnB7KbinbGTPYvKuC9Fe2CpYIIjO6b1mZIus7rCM8Bqu0JwA4xent6836DaapeOq
pUz2epYl3+s6WNApKkIPFE9WDtfOtvSVRVm2KBJMHWKI6HVaNdtRQEBFP6RAhRLYMi49Y6+T39yb
00GEftyZuxFzSRGJdjFCSagfUfSxUKZOQ6jv07VdhseRbyRLH9ebmRBgh+n6lCP0/xB4ACYrBZyF
EEK3xurJdOzogXK6f23PY2vWKGr1BbUN2Obtd9TGeYYBfzl7ue6uPaSDVrYfpw9RR5GjluT2u9bJ
MwSgm68yqk1zZByVA9KpOKA1cbDsC6l6LmXlySujDkkdjLKG1HkxQjxUQsWK7pu86PAA0QZU+wfv
xB4DMnbqnaGVd/eaWptnYzroKrhFIzsPYWBOimLNHgjmDv4fWMtSj8qNOrKsuI1vqipYyjVbNtEm
Lmt9UPhD0CQrEYoOOSh/IFtvbG/DLJBUVpUlR8ib5jku3Opot9LsNgBlGZZm4fDtdptKs4pVPULq
ExeJjqYJ+nkU+y6UC24k2pQ67TG7DpKNCNvMNZdpkIOGkPHGcTzjxWZLt+scQAAirIbBX6BUI69F
aEXZU0256wSZyn2Aob6s6sZ4yQcPAptzUfpQ31O6QILfk38Cw5JXYZmzpRFt4hAEaXUP5wraMmPl
MdOW7ljmm7pN38ACQz13XHWuyHZ46YbUOOnqe0NuAeIMdhUbZMygvE6dWZlFF1kP5LlMdWgh2q4d
bv6mDaqyExFSisbJSd/FcNESGIq8YdH68T5hnMmgImppUVptC5G0rt48OFTXe7C5AK5djG+QX+xZ
6VCZDin9K9MEFKD3+nCLXPcaibmqR+Xi1tf+Ef2+Tkxyv0eK66g5dQ9qR616mgB/j7y+3tQ3Ce78
m+uc3gP96HUbrxuiPczGaG9E7qVJhnaNHEu0v7WLs2tb0VMw60A2MPzWnJbM9Hcirsb2W+wBzMef
Ye8mRrYXZ+JQFQOaKmrcYCD2V4eryEH/IdatYJ3JXrINO3wor7e53aGtpGGhhJN233R/cRD3YlHQ
3v3rv/7n//nf3/r/5f3ITlk8eFn6X7AVTxl6WtV//8tU/vVf+bV58/2//2WBbnRMR7dVTZYhkRqK
Sf+3r5cg9Rit/I9Urn037HPnmxyqhvmld3v4CtPWq52XRS0/GeC6nwYIaJyLzRp5Mac/qmYEUxzo
xZs7LZn9aRmdTAtqaGaPDqm/bSTW2qnatjxggNeKIeJgJ4U9S0vwvsWdFHQOCxVMAuKlF0b6oRwN
7XpIRuWgM7VuqQ3zWaOWpB9A5ecrSfGau9s40UHNDQPNLEAyOQ9Iihrpukjtbm+kSb8XZ9rvs2kE
yikpyzhwpz5bk72rKps6aLJzHgCldfXhQ+Sk8sbwnWH5z5+84Xz+5C1dM03ddgzNtlTNtv/85ANj
AMfnBdb3EhvXvakm2aFr5PiAu8V0Dnu7or4xtRQLY8CZDNhGj3TIdPjVHJYOsoFF5e4lipvzRJcN
BG/66uwEVomEAm29axrASeXWh9X3V5w35bciLhvcZ/znArj+MaAa/iyrz3FUN08apKlLBJZbtNpN
He4VF4qhCGOFokqvSYjnT9cYcA8WXlyVkPcb4xmsRTwbrTTeid40iz7cv88/3F/S5E3XlBAtXQXX
U9etEeuo2j3Z53/+oB3tbx+0qch8zy3dVqB86fqfH3RjpzYLVi/9QUakQy+Gz098wl7i8KEaSFlA
7EMtT3zGt+4uQxa1StPtdZxfNTCF0RHd+vpY3pPWgQ8b8YVLzKHBNHNqbO0JPyxOXVefTi3116jc
MH+0BeuuwsudDZpV2qK16/FrXd8NFfnwEYOYpZyozaZJdPvRcJWT6E/Y5ZAxV3OYnK55KJE3nlWt
PX51q+ixJ8f8yBzw6YYx8IOL7GgADWd9jG7paPSn1rL8+6bL9yJCJHA4/WpvT/g8o8DX5ql712oo
PwJz0eaufhvCpbWeXi9VJb2cj6xP1lkIysNHOgQJ+6C/yG7xOPSKgsFbSy7Jrqe/xZNeLWsxNIb8
JqP+vwYsZF5DcwgOKRzWB83GJCjIjATDVK7+d3edLi81tBD++auhGOof3w0UdkzFZgI0ZUUzTGga
n6Y/K5FSRLSQ18j5f82SoTJ3chukQFwCheP13HQNYwf6Wp4BDwOlLrquA0TX9VAaGO52UMXLysd0
MEnjhZgwKR0XK7v2AU1Oc6mLte0qkzACF9Os2ULoFr0hrsFnx+mXslVmBx8ax0GcNVXzVFpNsLm1
5whEX0d0f3WK8eiA/bpIhA5bkHCsLpmasoCLArze4EC1yfhKdj7Z+ADj55pXDq9ON/IUknv/EDnd
dZg0Wu0+6VFQdlNHvu+qUF66BvIK9hSKNnEA8ougj50o1zYR3gaLDtF2HTyNu4W3O9vTnT/dVO3b
e3bX9tHp64NVqSZqYVSepah70Us2dDpkh3uMkBwUb6cVmRQmr5VWHgL0cr42DcuiTerV3sVlJgWs
N+EiDTDKnSpv1emP1iojWVdDqS5EKIapDkTiXGnJwblo8vCtTk5taCenAbOWE1yZpzbv5a3TZJZ9
p5l5v9YSnmJiiDjU02DfzJ6aLpO3t/bbWHFPUqjcQDKy6/1CxIBRTvLLmTnG0UWLBmXeV/h85I4R
XsRBTYIvY6IPOxG5SIuf3OhVBOIa30KFGjxFdXdr+3SfPo3kxT//gAzV+NsPSFNhNTqKwiPMNMxP
k2sE9j1x/Sz/Avk34aGf+nvh3UNynsJU7jhzozJS/AF/2/186hZhnRtvFdCwHeqrpBecI7Ij7UUE
EY/HuYqY5UqEUt9QNnD7C/OFm88Afv8oMsu7b0vbWA8KiFEXqesOM0GQthrSyvOuHMx1ETYvASsA
duooi9RMXyDFgFsARdde7JSsiWgzlcw5hoOk3DOZrUQ0DnpzF1O2QJqlzavLgIGPDvTZ0c/gdxfi
TTFtp1D4TX9BgqZ9cLPGP3chSJvM6x7EiBJxazCLcbYRYWGZ9rYr+OqIEH7dxBcNOsRAxvQeY8N5
rdnDwcyH4TAWdY6plC8jid0A7/dtgNJz0VVJ8hcnt/X14GA87+FCts4GHCi8vlcuvlUh/CDHCgW0
AY7/dBZObSiFqHsSGMqwsyLF2SKhrmzV2D8J+IEAIgjkgWi3whC1PPAKIwoSsR86O9uMrNMoTQwl
fkUVeb5lS25ipeCMtWOtYG78FHWLGC1+UV+p1TTa+A6mmDx//QdxQLb3HEVWtRfRbQTkC/9BXPX7
HmJE4CHopfGLRwfwr3lRTHbQS332nd8/NYvQalHe9tpr323KFNOo6HOb77c5VZwV+r6t7NI8TL9v
MKfRvWYBYXdoXJuh0e1lJUuWnh3359byAz5UI3xufDCBeA1lX4ukPpFydX+a9XubDiZJbSClmTmq
36ta+ZKaTvrmgUifpaavbXM1DOfqlH4b1NDah1OKLoB2tUmV6GwjwTLix0yb6EjtB9NHl7CVJVLY
k6nsLG1Vb3VbfvdpvMxgCvItONsQkL/9Pom98NoS/nUyddWKdZR8zIVNObb3EusbxO/KDpipAbld
NCKOwpsoajdfgskIzkFoGNtcBjvnNzV6phU6IHNcPB0KsEZ1YfYpz+FwjCV7VbC4uL/NfySezWUw
Midcp76W0b6NsZUSepsuiGC2jMAoXL15R3ceyT7Fiy6G7lRbSwbPX5Rp8WXKQ4gRWaME87osETRD
0elgujoTQWGpG8nGxFdlxb3LkxRa6nQQ4e1QFvKq02J/c2tqzKhbaUMZjM8KFKmVYXkLXZf9AzU/
dPQtTTvZUojAD8Lsq9bSYepkdtgu/cKUZ6JbnwYGvR/ey7J3kIIiXNkB5Dyt1fCfi0uk0pM0RUiC
lCa0Rb48ALBmleFaL4VlfENGN/2RR9C0HHCCsHGHtVSU/XskBXgRNZWLC7COcG2blQ8ZWnbUBciC
QKF/wIIiWMhNBOVs6tSC2iKT5yxFp2jCMgiVeDPPNyKU5LjbGd4ka9JFdT4bu/gpnvK0Y5Gn89yo
tGqJQV6yCDBq2fkxCuSybqImIE5FozjgJIS6+HQA1W1kd4iO/RouGkXIdGuubL2nQub6oK97vQy2
fhC+Uu5xji4U52M7nZFepPQW5cNCdHRR1q/dEgsJJRkRGXcDphW7H15VdVkgIvWSt6q783qkKoHc
gXLXw/F5TGWZL64aXsTBk54aF1iv1AbRpUZvc6cM5Zdbv1ZCIO3yXp2LNlWuvtpZH7JQsDpc0OIB
KbXOy7/WBtx0B2QhWH4K3GQSuxnflOTbvxmRezICsbn+qulDdvEcdJam9KyIQsP7EE19rDS0a1+G
gMctmvoGqCs4ciYuUiFNeIJ6QIlh+r0VcZWuegvJd/F7Y29YX9Kq3bl6teRHmhyGWpGeDRtNLNQB
YNJW7UVW0k0cZ9Iz/oj9faFRge6mUWHe4ZRT+JBMp944BBvpV7lyRw3UuRO3VrM4Pil1c3018ZJt
12ar0gU5LMIQDskK6/rwDp07tIFGldyKBYE/HRC3apEHWygAZy7igCjVoc8zAz3E6mho+sgunmot
ypi1CkOeZeW1EUgbyoRqEeExGvIIQ4BkEUC6PuVam7Jpkbojqkqi5dZ8G+oreDuKjjhR+mmobE10
/BxE/DrIIIr1PtpzDsrLP8hIgrFxf1iJjeiiWQNKiyejPqUZ7/tcUXaIP/bNjEWiNM8KdfiixcHW
Mcf2Sfasctt69od2vdfCPfT/98RLtAsPn5kca86j0hfOI7jCmRN0+UVEKGi/KpRW9iJSsUKZtU2R
4V/D0NaD8ZZLY7wSYQB5DLUGS52Lu5lDOWwtdUJfwzhYtkoWLlQVuuzolgZiGYNxLC2FTSdktXd+
e+dWibwnxPbsNTprGkp7WbEfXBIqWZ1SOJeC71ZM7pEpuHlwR49ikz8MIM3N9gKlukHwlyFh1EJe
ZbURdxL/kdav9yOC66t/Xk3q/2YxacmWxS4dSIaBEM2fO3U42akH3TP+gsPlndkWDVRPqbrAq422
eYUSKhia+iLacqtSmPTjZiVC0TFCqft0VS8p6yFzaunBAGyRjjO7dxLUI5vbiW4aCQaOngoYGzgH
dM262okDSbdimRny11GSql3qWQhSIFNU7eTpIIaIEAlyrhOnt4s/XCPu0w/l2z9/XIouf158WzyH
UBs3HUWHqvP586pA8wBQ0bo3Ffk4kMoKyKFpPaFMB3GW+zGP9UCuLyXUzc2t2HetBdqNU60sCXCD
KBCKymGiakCVW4stUOaxGTWV46ezVo3Va1v/++z/f1ynlsva8MaVPGFASBnYZE7McCe2xSL09DDa
iT20CCOgyh9C0XsbfLu2zpBe/DT4FnpVyQuhejeTe8W6t7MsO9oDoqkQfR/EAYYbroeOpq2MwvEf
4tFJjyZSSzpGZO/wfiU0A9Ka6kGrorXNJtK39Yh9gaaB2GtN6o53Ff/t72aEMFsS9+E2V5iSzRxN
PrjZ6as3MOVLfq+sRJj21qOUWek5Vcfi4ssaZS0tQa4qQ2hEaurFNQxHRBA6d9h3YTs8a+mPMBnT
V6BaKZgxe/pmc2upToJ5ZsvVVvQOOpZhflo+wTzv2U7wDsTN5CSAFT29g2uoTzNUm54bJy0uVWsc
Eg+EvWGE6Cp7sTIve8vYJXHunoJwACsSFcE7P443IInagyaH2sZEWmpZGWH5xbbepdry3z9diC3s
yz9//1Xz8/dfs0yTJKmpGqqs6rb2ab4YNWZNCaT/s9mz7HjWFVtfVn4IqceL503buDvJ1Nyd3xZn
H3mTlYhEe500Ft4lU6+IQ8gGkN5zbd11OqUgNOTvUlhMCIlAbgQvOFYbrTX6S1GY+QnxkxmixcNF
NAHPb5ethHuQCEWHrjoPZtmo96LJsrr2vsKZXUTi0LtKjkIiWRXQ+s4iVF1vSfXPWmVA5BB0yLUX
FplI3svgQgxy3y89wnbkU4anoNW8TRFaAA9aRAFXOn61MJotGyQv24XrT178lIM6W+l6ufMapE4N
HkurcKIAgHb8dYBXCyE6RsDh1oHwHiD06QprukIMTnPzXdFckwpYDqSo9ZpiJ09mmvXvs1L0iBjv
aNtG/dKCiOOESzFQ6uUDyvinT3kAEd7aUDoegTLci5aMx9H+llGosS3fIeeHxAO0G1RBbekZP5kv
OnP/UURNfcTr1n5CHSU5y5Z/xCpSelYbv9/J1MUgzTXSszI0wQoxkUXVKTzjCiqwF+bq8FzxD8G1
2XiQQg6F32XUX8JiJ9qS3FlldTKs3DBvd5IrNSh2DO3OiVU7v7vF4uw2xp5Gi5Bt38F3ooWK4dT6
uonzSV5sfTd/ulVPxJnuN1BsMxxlrzUUz6k+jDMyUI/IPY0sDxT9qFDJmJklKyhtCsVBrsHdpnp+
zoCcbofSCKy7usWhtET14NOwsECRXkYumJXi6Oq7qCr9ozig/B0d7OEkArKBkDJs3X/OGnXcpGOX
6Heixwpsf67oCqoC06UOX6adTcWAGSe8AMwB7wzhQ0S5iUSORx5SROKQxE6xRBiomLQxwos46Dlk
zCZHvC9q/X1aDt8rt9WekOm3RSRqNKE0foj8v6IKs7SnKHI/9LVups5JvSZzLzfHLZIl8lac1V0/
Xs9EWzR2KEd2MViHJi62lmFjGJEprrwwrQbFn+s5ukTRKkG1F/HDVt3YBQj4PmmQg0fJe1VIg3to
umRcSNQmL6gnBnM99eun1KCc53Zl+Na3wY+Q/eQ3I1X4Ovfo5iCvgpdOwKajQrDLirwEnlSMz0sh
2e+mX/1EP9x+TZ0MU5FcSZ4ysvdzF8GU/5DNg+z154LC1jRbZvPIpMpkSvc04X6oBkam66ddUVlP
eGfJd+LR2+UNIH20J7Yifd1LyJMCEoq34tErepOg+tUrK+iQi97btaIXIe4NYov5+d9df7vAV2sP
bEipDru0wOEjrZHuSizd24cKCgLizGwwzWYz3KpQf6cklh060CnVoJqxX+6eckDVM3zVuiedTXvT
DHNJUo+6HuQvox2M297KZBSfCMkUygvbQzdBhKZnUbQt6mI/1kr2YhjZDIYybC8D0LZX++Zas6ti
ZbSq+YQS3UVsBId6BLZfB9UDnh/GuvKQGvLq0HpCG+MSSGa99gxfXyNYt5WrLH0zJOw3qL4qe13D
fQjJO2PhZGb7DIjuWWS5fw9NqvTXUESilOtQG8nYrMuluVGr1l6HLzDOsYRA/TBrdqgtsNhrMG/a
q2qY7LW6s9/VZLyY/CjfkUz7Yfm9+QbVrblzEnd8cakuzXLTbJ+Qh0QdyVGbhzhE76poSFLIEiJb
+J/oxzQFitRZpX8AqSuv+kav781Ot9aq1DtbxwZLrkkZzrFdJ+/sAr/jwcRdyAmyYNX0uXVAJVEC
LTKMJzTmvUWWdc0lDbMYPqxdP1alyl5eTbtnJi4N+YteeQ0s5M6rvJMgHo2v/CXlNxYAeygW1g+j
w6O3yfytR9FmXXT8OS3Q6+OQDcU5zYt39JAU/Hl1GeFBpdjCj5jAjt2daE/62lqV2Hwve0gcb75n
rBES8x+75tjz4wZQMYRrwDnjGSNcpISqNvqmF4iLFRGWawUU0sZscqgBsbdUAU/uEEUEOesZyQLz
Xu8l6sznzhmbH1IULpsGfTczC9X1wJ4GfeGouSSZqy21Rm53VjhETIheDmvczx+wfWW6RErp3SjG
pZIDO0HUHcV56O8gICXrehAhwkEwjEvDn4sOxVKAFIpTOQk5FYOup850OdzVdBcFH24jBttBjd+N
nMUbVXIwXuyoULqT5mqDNxZyH3byiAcu8nmSnv7Q/Ldu9MdvKQ9mapKpfFaLMV1Df7PXuuSpJwkJ
20lDu3ivvBJgG9ektv2zUeXsKU/0aNnw1dsZWt7tJSW15oh09aSjS5nHYpjATukfBEdRKC1p0ypF
tJfN+HBrurVXo/Igoiu9MQ6q6z3+n23iJuIV+jZ+TTSoCWZgG3NL1rzHpi2qQ53YJ1UK/UfRZBr1
toqU4YhRpv9oO2UyN7CpWInO0LCTrR5SDBAhOl/k48yVbslhNasg5KNEcdDisT6atVQjjor1JcLM
1N5abE8UBFzbKatFdTkErexUxwJDyQe18T4Ma4YW5qTzokXWsM5J0+F5S7FZLWwq0Mbw6yDCJBr4
/wFrmJM+0k6ukmEmEGxlwyVfKZrQVfuiyU79q200+aG76EkjmscFrDLy3X9YoKt/Yhx0WzdsoCUA
Rwx+nApgoj+fJwWgizELU2yUap9izJK5Nt92o70yybudiwlsMWKc4tj1r2jqu0VTnxhZT4/1/o+R
f79OjARbrz39foXf1wWRVK66Mh3v8CSgnOI2HeUV516uWmPf2+ZwEC3iMMT5sJIAQN196qjMmF2A
SBTbdiLPIbhD1TXcPWJm4YUfOPLXpbsWkTjoFYqaTBTlTDF8AFttbTdoftgDnHI8rEzLxpa6cY7W
ELjbQAvPQRo6R9EkzqSAck3jjUiH/+4gu1UuEbWCP+tUCxiIKm6kLFhBSedzeOHY5Fqp8eDDLNux
fojwv1DfS/K8j4Fi/xiRKHsqFdTTB9R7toobGQfED/25GnvVJs86B6swb0Maw7igxZs/RHm6ihIz
ezHTLrw3GnKDIoRsrjJroZZc9mn+MoxqMJMmRaq8OUhxClQVwPWcbJjJz7wzMkxesF6v9ENcSWhH
gDtatInSZathHL8aKiqCQwQhj8y0/dTk6kWj2PotaSmhINVYPphoua6BNPNw/fsI8pfoayDXsiq7
XFmO+BfvTDVJ9uyB8wWuHMkzz7Lvgoqjqm9N3VQnaMuWvnYtvLlUPTfI3sTGqYszZRuSKUGesjJe
ZeTL/N5IvikSTCwxgncvb5sBVphlUr6qcoRd/CRiCZ7nwyspdUDCJXtlNQ+C10GbBZLd7VyxTHH9
xrsPhv6+l70CIy2qKLVUTW5aIZqbQ6f+9BT9QJo5ei+Rzsds0XFfbBTWZixKo8ehDZS5yx9zigOn
XqaO1O4NPxnWfS2r2yFo/Z3bG9k6s+GCkm6Ml2HpBWf+Y8281SgoD15iVkvW4ONeK4ZxnqmZtvFk
aXjFsmtm5b1Dztwt9z1YbLzlaNddbJA0v2fYNHH1BXJpv4fJUYFs0zSDAR/lbjVuCWJYFGHKFTk/
ebRHLzofoaKN5ZsXd/EiNm2AJGEB+liJ3JkXN+o7KuyxJ5vfAhl3wBGD2KPpOeq2qsuAN6sWLxEO
QYkZmd+SOP6RSl35aBVF/p+WvsafKKFpqnIUTVcV0mmyoSv6p6mq7iPFwpppeJKNxIEt9mxrDRNv
in6R0TooG8ZR8ZYEYX5nSnVzbNHCP/eq8iLaozFCMQf3i7zEKCHvo43YiIgwqIyPoeg1s3pXBPnZ
Ge343lWCbumXPYIrINJmPdmONy0Z4RjnaPU49iY3rOJnZeZfEZmyXyRbgajRKcmG4s/Puq7knSRX
FG8apNV9K71UuqM+lFO7DyIP4UVt+NJi84IMUCeTehc7ergi8rJD6nYm9vti+0+Bq98HaLdtzNjS
a9gcMgpahhaurLhlZWmgBLDHhrz8lUy3OmXu1G6LeXkKJM+X++5exK6XdfdebzRUJVA+/9Qhhpi5
ySViYI0e2iKxe2C05glV+Opcpnp5bpDUBHVknqSwrc4+qmP3GQYx81xW5b1t1UikydNmSJZzfHGC
/nsdwJGFcvrTsotL6NrSawIHZBaFpXIarYm9iGw45cu/Lofc+etyPrnr5abh6T9L9EhGbfCOaGZ3
ayvo0yOiozBlPDN9LcsATSnLTFZSWaWvvmW+NS6G6EExBg8OPuaieXBSex1Hlb8QF6UDuz9dLd17
zPfqlyBb65qbvDrQ4HdUiUu0aQl7aXiQxvwokOBp6R6s0CgePZSRd52ClKFo91Lv6CpV8ahhvZc6
SKuhULXU65olOCv5+2roPh5ubUgYdgs9K7U7MeTWIcLGxoQ3py4xT7sK4LeaxGcHqZgFyw2ZB+Xk
/BYmOEIViAdHLAu3CciFncYPdK2FTbP3S/QzZK9FzyfENmhIwv6C6q87y+20ekJj2r0D3NW8yj5a
uAmq1l9Vd6oB5xnSKtVywGcOVSWQ7IaH/402uHdN5OFHhO3aDm3w+lvjBQ9aO6bhTww6WK5O9bO+
oi7gNtFZnqLMDpCPNKOz6KOic+3TJsjw7z5Rk/v7dU5U+vO2S9WFl8PExTECEZoMjJs+8XQn/Ow2
y/0WMc6JxIsnGGTpOK/dO76RzQP23huW8d5PixPfzYI3ciEo+kl9dIidWNvKGjSOJFStB7ukij3J
7/zA6YxfP/BPpZDR0U2li63AtEI9Odj2nmsfvIL1ZqHGw1tWeLvAiet9JUfayiKTd0fi0/uJYkKS
ooaC/epbRnH5xWqifF7YzXjUrHxYj5qabzQXemokxYg6hsD/Y79SdlqpBHsZjf0FoK/oRetiJFF4
T6BckD7R/a9DZCnsDAcf68memaaAQ+2VrXa2/AiHICyr3q3uC0tmdGixOu/2QQ8/CVxC3u2m+mSX
+j0KKXSACPp1pitDf1cb0N/lwTBPbVe/lbnTv7b2MCytVCfXOCFKakWfo0HsPA5xhyKznQUzudaD
1ybDBFPj67EWoTOWMOu97oKlUo22R/SgTqOcTIvXSQ0nR4wieUfmU/K/pUbXHKgn8FHkSIrfQFIj
oupUmgNy+b/BVqj/z3Ea6o6iCdGO/0vbeS25jWTr+okQAW9u6X2RZVQq3SCklgTvPZ5+f0hWF2s4
3TO9Y59z0Qhk5soEVU0CibV+g+ARZkzUCjQ8WXpjRy3IWet5xZ1BRp0HMl7zDHXOnKG31n2rvfwS
8u3wkJxbIvqS+TOsb/aD1no/6lFpsHMP9Bd5PF03BriqcqP+4uLY8prXyrhpkhQd0anpOIipS7g+
7K+j/LO61DNP/3mfbv7bs8/UNBLEqmFbiiOr1l0eXUFo1hzMQnqGuYhNj4ud/FCM7YPcJdGu6srJ
R93Pnt2MbYmuJtbPHFygV/MjvsUOBtjVAamcwiAcsiJKf348yzPNvIUnsv2+dCyhDXyNnZY28NWY
VW6tzvFotGI0AbHDieN4X5Px/QXvYNc3WfStrlp9jiJBeoZgom4y3js2uAVBvLSnNCiWG9+SIdx7
bMrFJGybIrKg4DRGcBOCIJAbSfCMONRMnarzfoe0W9RR/J3uIGLso4Wp2f3YNA+Ui/VfcKhA5u4S
b5MIiGbw6DE1/tPlOxgd6RtXB05oPWuUdhdRM0T5a2wguuyP0RqgWLWHTzbmOPBwWjaUI+vpcB1J
9cGZi84urqhEjoM99xIDJKk5HgXORcBhxNkdJuau2XUGdhJjjUtwza9pqzeTyTH1tCcU89h02m2z
V6TCOqApiRS3qegvQYKXzvQW9CvJsd3IjJ9iUiIFTLLwlULx831SFXn8LH1be7HinK1+/KCi9Puz
6bqlrVb8Sgovm8NOSX8FWFFY6B99xQ0MqQNNNh5hVRrLLArMY41E3mbMI3kbyZF/NIALrPQR8RPH
17/4Lgm1GJDNgRQdNvdTEkZKxu45BS7Is7IbfiFcHdY6XxDweOA9WgRd8Vla4h39PolEeHCdxGtr
8TFpEEiBEkuiEuLsdRJiyOVhem26XslVpe5Zdk1KJACA1q2O7D2yhH7wZay974phK4dOi8LdmIcO
m12yjJXLXrbqe28jcpAFDJSZUQzONQeZBABRACa95LindjL4TUlSMIJrf1dxO3yDTNWvSvIpG9sI
ram70MLs7OnRVwwA3BPQ/nJbVeprWvfuSXSJg2g6Sbwi8R4e7vr1SlXnTdKVy3R4jBo0aASgnQpI
eRBnt4Poi7w230TpgTuU3fLeJj+luKxh3+kaB2Uq7VomeFrVTk2sxE31RYwOjWwcSufJK/tqqyaR
9hqNzooinfkk95Z/Kf3uKVZ7imDoqm0UeMmwx1VtKTV9sMryMt105N8X4ler2EO6cQa7uTbFaGIi
m6MMayOvfxvTq1nvyuDrgXHRRVMKlWMB/vPRzX5qgyUdKvyoj2KD6yurwJKL43XPq9qYkZKdV9sF
yWm2M3inLTus56iU+KCru+Ebb5neYqh8/5CHfvJkjOHnflzADn1qJE9TvNEkzpuuHuJBs49JLacv
UeMvdfGJgiTfsvW3F53WyhtzNPgfkPgIDNU1dN7Iz16kGn+4KXZIm3ybkB+ed5HaPA29n69zWwtX
olDoRokG0VzH25U/2WsannNZGSbqxfMVBAPWS1uMGi6l7I2tXeI2Ek7wNa+XYV18Nero7E25zjbM
dybi0G9dhEYYMiHBQ+EG7hZZ2modeI7+GKcxouBgVX7W+ElG1e/UlY23NHskGYzBwscJckN3PZ+H
4AiliOF8ikmL2nrDKuaLKDmAfZlqRDBORVEhrSgZqQEOWWK0LbdAL4cfNt5nA+/qLv8757Aa61OM
uc6hgUK+jHGZe2uSEgY5XlZJhk6Go0CWj9kkAQQ0IXnCQ3pJ6vZZRGAAzQtrEL/UOdLqEEiCrYIz
2GMzJd9EhIVMfm60wzHnnrbADLx6KKdDJ5vdQvYTZWErPtJckRnSaZka3h1W+JL0wUlT4+IsHj4Z
LSbkZ/E1nsZuLdRnPrU+5uG51P6Xh48jW//+/J/gNlR+FAp1imNNLIlPZR/NkCBSy/3wPDq7UlK6
ZhskYJIcR28XyBqYe0GMEGde4/ICpKtxsAgrVwJL1rqrJnUNwO5dsVDITewLdNSpnsvPkRXh38Gt
ao0sSbgy3ZSs8AQmFiDjcPSqB+x3MWLJIRfJY7U3ubN+gcrzJbUj9UG0ZA+TjjR8jgKyNoqZujvu
2/hWpJbxNsADtwDKXXKnkk7R2PaTWph6GhwJYfGov/h1W/1I/OangZ77W0lmDexCO7yGCGNjIBqf
o8HrTllo5KjC2NmpdCx3EypdtS15O8WbS4KrUrRPvSqPhzjAkX1U26ehSNV5iFvrynSoKuQ86346
ZoX0D2ijSAkx5nXrHwMWCI+JnqB9pnswuRSn/K7wa0/V3HrVBx1HLd1M12aRNxffzI8xUN63OEHU
eAIYynXnz4cu889WWFw6yQ+3fR+YezeFiyIOPD5BKCLAyj7T4xGaZUH7u1N53lKhCQrnqw/ffFlr
crlHv6x+oCTGo7QJhiXyV8WqjFz9oeTuBAGrsFf4yFJ8sB0fOdAmsh5tFyFRYHDfFQAziKJOXiYW
lmlsLlaZbL9iS9L+sO0gmxVdWS3DsQnXJqziOXeA7tUxEesodb/9wzOGdekVnT9rtOc21Z3fRitd
eJPe1FTnF4MFY2GI1HldKwjqJr69RjDK2WdIqG9MW9qhPpwuFeRvxhj3TRl0NarAGAe04OJWmdvw
Bp7WD2oOfq8CdPijibqzTbH1FyUncjaWM0eUH3tidOR3aAgA5Tb8EwEJbmJZ62NmObbQFuJD7/nh
RRyKAvluKQLCN3VFklRiIYFukNAf6qxJtqjLv/Z2fi7MNH8GePuslE78AP1Mfskk5UvmKdZJDfPq
OBjlGSIAkH4sOHiF+xXKTXqQA+8RM6Zh61lJoM/KINMPEgloZzni7P7WmWSN80YuV6IpDeaDnfN6
aKptd2rMusc3N03fdCmcvFcbf686zRGYpg3++U8eju9wVvjazyj3vTXE1Xd+juDYRCQxSddMIaLt
+NU3ycJlo3WHFyoj6UMRhy/sTqrTgFzWnO2TssO4p/0i29ypgYYna5IkP3nudpfEbrVj31sbI9Z9
lCDNkoSeDgR9GsSxt7u0vWXt8jH6QY2RiE4xhq0TRCDtRDtQLUyaK0y38BxolzmZ5S9sY5ol0Hse
a1PT1EwEWR2lgdEz5qvAyYd5V1dSRilOS/fXU0vHmcZlx2XPu6k38nhA2ao099FO7Hxnl1bDuRhC
48FO6jVvn0vd0X5mHQZiclj/6HSjPY91kk8GAOWqDN7Gkt9hyJvO0ITV705/Qgywe6ki3zkU7ohx
Cm4hiz7CU7gJuaUHUuNu5C5IZjk/5zNGz/k5nc4sXTkn3PT3oksMtlmVrDvU+eaiCbgpOUlK+QPS
5T6bVMrKSG63XYXrq2hagTeSeYu+h1JqPgfN0D0mWBXEUyvPZOCbXosupdxLmJ5xAE32fhZHWrtu
ffP7resWdot1tLygtMHVP2ZamEiC4v2NJK2964sq3NqN6+zJXyabQFe8YxcE1dovtehEKRFPo1wr
Hka7tNA5lFGd6byzw5N5kyVZsk/tsd75/Pw3TZDZBy0b8GQdsGvtixqldXAfj5hCIKasd/JzHl8Q
3wd1YI8JQrVhuGn1styGnlM/IBaAx4ATl2+qmx7lgl86dmbbRkmrb2GJvS5IveSsUXbdAKSSN23e
RPMCq5ylQhZ1q5is1hnS9MhAjMPGm+M7VOalKpfmLztPnhT2EPOKpOK506Rlh7Xhbx1Smc+98M1r
+YSdH2VnjCibTTnUJ5uf0jpS7W7dG2BlZMsmt2D66qtsVD9UMwl/p+YRlCaJXH7MZ5Pa85vlo6Nf
tEr1OKKbuioQeD/YWM05ITVB15OqMwyjZp5WVAIKjNtwuoh/yWiWzpyUPYmJHPYKemG2H0fNOCJG
pSx8p1O+6kjRkgOxKVQ6CrfsVSUjVxL4xoiMpVzsSFNawMW7X3AruFFSteeNuDIvSdWEey1AINxO
2uGUONPri2H8CJXcg5ZRDxvFr5u16bFFUoLh0oDS/cMBJof9TDI8DglCInGMhGyZts0r6QkKJEQE
08bZLrLkonZ4CTV9tZEtL95aIzKjyohyHP8vo/Ug1+aDoyMsEnSFhwQZ9OJBDVCiz4Hj94HjPhu6
Xp0t1LuiPJx1GprsxaSq2tfxMRgLdU0FuV4KcBceMNnC7IJiK6BfTTiBM+DRnsRo1aCsYxn6syy3
KXTVjJQpBmRG2cZzTW+7bdMo3nK0lfQNIsYvqi79uXCgdmSa/zOY7rkGvr55K+XYvpCHRQPL3LZB
O6z7NkofPbVzyFc21R+mg0cREqG/cJn+VciB9VLI+ohicfRmD/i7ZqnmnJPpMChoa6khX1TsOlQJ
FVoEeMfSype+WzpnEeg4JgKioe7Mbn25hOlHaXBjmVYRYbHRm2f7uvZ1sdhU1h6ohrYbX9Fa9Zd2
lqdQxUkAwhlk/9xq8cEJnW9WpDnHQOP92q+eRk0L5uqoHsbK2etJ6e4sx0aXD4LKfBx8BehJ3W+c
uFKxPIyHh3w6BJt0SNIVL8fBJudNYQFzX3018ZHQyr7/TX1uBKnMRoW37VKK8bqunWzZkfvmdhl7
I86Z3Kh1ybj03Ec28iCFi7gwlRcz9KyNG+F/ylee36sSfwUzEy9Gu2LDJePKPLqgRxLNsFahqfWL
zohwuZAH65AVTdPOKMk9GagdbkTf7aBU9p8hla2SV0NOGAJOhZVZVb3aVVfh9aoHX9oyyxZtYmjn
yPF5RQULAZ57HWojFAEICeB7Ym/TqUWHCXN97EqNV0AyVE8JdaZZgfDlVvQpiWbO2hEZYxhcZ1yc
rF/UohaYEdauZz96GrvkQJW/y5I0QDHPxp0usRFEvp27+zClJgqpYyMYfUW0Kn7rZB/AOnCgCbhs
kwD3d6DS230zauY86u1yaYKhN/yAgqSXYKOZ9+k2GFN+D7ksYaM0Ym7hO+7jYHWPnukd4UZ7qISH
EgmWqFmjGp9dyKdBSZYQzJSUWoKJwa4JSm35gvFQeOzJa5AKqcuXKM/skxPpz3x/kMUcYPNAl7Ub
L3qwGpI9Q3pl0Qo+WMFb3KJoKQALUq3oC9EwONX5H6Jh+r68zKwumiQox3PkuTCplLqHmaCN52uf
bJhrNbbBXkwhYoC3Bf3BkA6iJ++Q05YNXHxrqQEm4VjFoWni97NYy6Nl1lJ3RX+imoTribmecifi
exXL7SrmSXgsDSxDceJB6Vtx3KM48DVwtg1MK6whxqNRmjwAkvCCNQ2+lBm3RSF5qow9zl/8ZbbG
pHkq+mo726kRck1ZaKvzQofZ1cQmVfg+Wo8yrlxZgXCR7mpneRiMuYbVw8XnU68Ha4g3Eq+WheqN
sNGGKYXwAIJ10RqyzmMa5KaTq3BxQv2thdR39Nufg5ZRaG2QI3FsErd5EFm7yq3Yi01nKD9V6bVT
tMWhtk5UeYdV2wT1krQpJYocJmQnxW9u5EffDIkkP5YM9Rfu98q8Dl3vCSxKsNTD0n0wZb4UQfSd
lysK8A2OMWpj8GiZmuKATQGoWsMhOwCvjSG1t8xdijB0F6tnrXoM9Apio2zGUMz5A4dOiMGc7JTx
1jUxG05HBUX5fCQfoEdGjFGJpF3EofChBLLbala4Kr73lXUDw6hXi20fl/o1rlPwBetJRaE97Kxy
tPXRX1X0HTYq48xxh+xZ8c3qsauwbu2T7Fm32qUTydJl2qi7TaW8aiBWDyQI3GvTyBMs0YYuXCVq
HiKw2fbSMs98bATlOKYWm/2BU162D1PkGfmtBbwx6/3FQAkIa/t4XBuOa++jUvrih8j3dDAk9aas
nvGjKZ8z0Ei5hnpT7knls6N1iKQNQ8MdlqZNHXittKRm3No94ZLUHaFuuac0NH8q4xi+eklYbgMZ
s6TC8SLcpSn36F0VbMQojAicq3w9B73CqCsZCzIu0pNs6/Ijzw9gLHT3Vgtv0UfnweRFc29JI4DB
1tA2hlahgubKJoypqNokAJgW8MDNl4RUwgYkvrwgr88ovknrPOPxLkWWQYrFL9c6MNGlmKs6rbfO
lbxZXuc2gM542pPnm4LZ4VWYSYKMF6NRS+5PR4Ps2gSmxQMLWceVCE67mPpmj82xCJY9zE1LnKLW
17l9j6MyBe21CNbaWsWixnavo7FZ4YxpJsXmOjfoKLy1lITEPyEasWGjwhqtsXTbGJbTPrTeYK0w
vsgPdrQHfRI8S9W8VeTuWVKs9jkp+y+wqJxjpqf9pmghb0pa3z3grrxFRtWBOyQF5rWvVr7jBJGf
rl0tYgUnnWKzK+cqzu68MQM093dIa3YPYo20RKiN9+dgbaf9PLHSji1eYKG2G8Z7z4P4Devtj5Tk
1Pc899UZKA/jIXGNcBP09q6ux+TcGNFLI0feK3xkhHp0BcM7lJJeywi/JHLtw0qMAh7A96OInZ0Y
zfTyKamy9uwFtval+V4VibdRfWSi8g4LOvQ5S6SbC1zZQoqcSFmPw87J0UTG8Nj68xTnjmGnI1Oq
zj8FfDrVEwX/u4H0gWc8upAwv5j88yjIAuPtHe+Lxrft4sbZTrQko9MfQiwSRCsc0+yE4/ofolXy
j4a+HeAU3SO5PpZFs7d7anRi1bAekdkCmbIITUl7GFz5/aBLW0vqvIdbNxv+fBe73osIuvWjraks
/YFK8d1A5oUyBm+wBW7BIoR8BO86pn3oPi7ntrwwGqWivMCHXwVdPbzZo+kuxhpQ86Ck8lFWSXeB
nV7YIe/I/lD6mJFBgheHYlICEWeImtv8vFOe4RYqIKJP+TiLswTh6RZCyd2ACBajXSN5n0Yh+3iU
sLuKrAS51+uqVYWfWIXMedhAKibBMowpVkXB+wE9xXQXTwdxdhu4xd0G7uL+Qcht+RFAfITBEBe+
zRPNW8ztSv8g5G6p29y//ZR/e7XbJ7iF3C1fYW/z/vH/9kq3ZW4hd8vcQv53f4+/XeY/X0lME38P
pR2KVeMHj6Lr9jFuzb+9xN+G3Abu/uT/+6Vu/4y7pf7qk96F/NXV7vr+H37Sv13qP39S5B1Kdoda
NkcghK1dMP0MxeE/tD8NUYpiFq7q77Ou7UbHkEWscm1fJ3ya9pdXEJ1iqc+zRO9fxt+ueouRqTuP
y9vI55X+r9fnZYZX704P2Z3frnhd9Xqd23U/9/5fr3u94ud/ibh6DQfCKDr80j/++rdPddd3a95/
0L+dIgY+ffTbEmIkni561ycG/kHfPwj53y8Fpr5BixfLAz0cqlPT+9ayBBGPAStNHMiRDNDTCuQO
TTBaOJsUtruQ7CpT13GFdWJVOuwop2ER2A8emDjAK4jI1uVOzepeX4hhD8d4PXaOYH5h0ImudnTi
feGwC8zVXF2rA+reOkUlfLaLOWUGoJckp/cGCdd916NZP8NfkHo4JsXvp0Y/RtJc9IqDar1PvHVd
Z0/zXFwupXlZxd/dAA9yHOCMeZok0ZqaFPkoOckeQWVu9CKtT4gtpY8S2ZeD4dRnMSaiCn65mFuV
/QJaePoowlSUX2c+yZadCMGogy1SytaUVUVAnGdguPRQmd0W+odXx5/mbBmqSxL1L67sDCgvqe4P
L9XIwE2CiyNILHBgk9iiaFuq5SNC57wP3wb0jxBTlwjJekLwh7tOE3PFQcQ5H6sYRYSNnA55V8lh
tGhlSBVAnIoDWUIrhDrD0O1wDYps+wj6clh/mgPy9M/wT71oLcb2vNfkbiZVfsq7pm6eWsz0TuIs
ruJZ2+JEc9fPhihYsD/lO3Q3oa/9Qxt5qDX8uYaIEIec11tUoMx2fesTZ35stRtokL/u+sUieWXv
y3w0d2JQdFlxt0rkYRJ17gwwk9QJjemglajfm6Vz7ReDol+c3Q7A68y9aI5CAE+c2hRT3DJ8nyum
VXrgLgKtxGc6SfoVEACsScJRdWbo61VnbLZJkmBrIfGtBUJN2s7sV6GT1efOk+tzqeTWzmrtZ9F1
60d+6xlJaJt3DULFIQGOvDJ1r50P00zRd72GWOnWKa5jW95wvY4YkPPxK4rOFc4q0HTFGaJQl3e+
7h11FxE+J59dx67ngrMr2Lt+PYB2qBdOERx9arg7uda0GCX/Iql2UiFhCD9zJbn8l/Mai3J5LsLd
umz7fa0gBOlVLe42ofbOnY6kxrHJbkCjvh20vOpXBtl80fUp5J55Lca90IaO/SlUk9xOTBdEbOQL
ZoHbBN/I3uWAjCFKV7Ft7v0JFIG1ofwtyVAH6gooDh8RvqkoOCl3yVzd3oF+ogTw+Up0WqOfHeC/
GiRAFtkHNghNoz1mTlSOpgwgv5THgCrqXuT1xMFCQGtjxnV7Fc3LR/x6eKWIH2uqYdc4oBbdEtWT
Cum4vLpMCgWroC7DhW+EyJiCFEyBg+C53LlOecm7obyIPmXqayB1+/OKHO1KtMXw3Tq9HD7gMONt
W7PqDi3c54PTTTLKoh26vra3VUx7sz5dXAdIPoEH6K3mh6/VAYV7tZ3Lkpcvbis0afi+1l0fdura
3lVPd92mHEhrScVZeHo0iMfFp+fK9WkDm2ick0NQPj1hROR/eCJdHzKdG8hzD9DTHIafNXclKqYJ
BmOIrWa4UZcR5RUO8cfZANy+mt3aYrjtouuMu37R5A26XYP8/1p1jY2llc77ruRAYk70QDreDqlb
vTd1r541wEQOYlD0X+e2sHHm3liOy9s0suruos0LZY6cEjqtODdjKQQ6faHqWhAAAlYwjrOqN21A
ZXRXp1Z3SMOUF9OgKrbhGBfbSItt+bEzyB3IWLLMRUw5BUaCqjBMxj0NVTfykCfRZfuYSLIZ7ZAH
qRQ5mTsIHc/G3ho3POaUB8is6oM4SxBWV0eMfG/9qgFCLlENtIsIdWRAtTOlz421xceG4kfn7UBa
j38JqO9FIDlTZWAaDnQcnZWPq4m+arpkn0mUZLja7QP4JarhbYWP479+MD+NC9Ax+hwGq7od46BA
4yPFha9JEKqUMJZU0aL2m6T7YeOJMC8h9Z/dj9hAs8a72M76WnKZuPBPpqdQAmgqxNFipyKdlHob
Db2m7jpcmAEZSZAO730ZxKqsL+KVmHGdLNbBrJGkXuHj5DGtVaJjpizEimbvb0TI/ZRpbai1wV7M
EKPYxy1i1bJ6E5exyT2wwruV/3XmT9OHJ6JExXffDNH1MKr4oSijaterPobb8FyeRayQa/nXWLkd
Dco0QB8kFVsWS+GRJDgDldpKkGEimhOhQMZr/joq2AZi1LIBOohRMTdrqEO+y/C6rDPXqZPPMChT
IQ/rZOAL8FO3phgtkCC5jiZZvg9KHUBTpaxDIB6INePUiFAJDJ7p7DZw6/OnURAcytoMYSuIOHHo
aut9AO7Gz5EK39h1FFFvE8Ql7lYSlxhQO5mJARF8u3Y8fSjQV9WxANakWTrWtQNwvMDswzd4UE49
yG8efwCKhYG+BICvvBWGAsgqH56GrIOfJ0WImrUeksGpbFH8lN2jF4/yoxLwhZ2mi1XTOi23Pfne
f7aqiyu30kuSZc3ZPG6NzjbWitvCzAafhcm51B4CNfBe8R7YegXZ/toOx+esyOb9JIwGfy47qZiz
zLwpCtIie2cTb10x6mCqwT+FJcWoWBJWXncQo4Euf1oyHVIKxaxh19lPSgoxFQYnA0FvNY+yFNXb
xvbNVULC/os0BifxHL5FxAA/t3lgGSu/MnDM0FGnwmR1NIq12CeP2D/vdSud3+2VIVWyAx9lWdsb
4fvoe58YCary08jQ8/iZXbfqFHw2WlbhRY3WghajyB7r1Q5veqk7fTQpinpHcRhTaws5Oj+akgNW
rbezTaXYwaM4OAA88ggsnmihbaFi5ljvtVavInSWk36dNF3LTZYJI7//RwuXtXkdBMo6Q4oumg+1
vMvrxjqKkEF1u5Npj+vbBBVXqA13UFj1YoIrZ8a8NorgGnO97hg95FnmXxfRkHd88AcKn+JTWMDw
N07hGjMRKw6gpuMF2KZupU/Lj5KN+rYeeU9SvJBDtF2zpuqeBq9U50Fn+BvR14O4PYCK+olBXPck
uopMRyookY/W1NWBTsdW22QXOTVzXvoeNeOrGBPhOnZxcyeBslPLrr4bEvcN7ZBu72BovB/cHhS6
OBUHbu+SVO9vAfdR+Hi+TxUxoulmtVfMRBups2CpGmN7XfMWk2Th4M5vs8W6Rjm8L3ZdQrTzxHqW
u9Jb34WYlcwT1XNefKPUkUl29J3dSgHYwVHmVBxubTEuIsWwhVTWe6Rom7fI65AIpSAxzBUPnRER
JNYQZ7dLmsjYafO/vJqI5B3VR3UQZKKsVv2DhcDgAkvNaCmarePT12r9AzLr1qxDg2J1N+B2Mf5D
Yby978/6nZ8nyr5My9iciUV6+0kd8u7kqV4NOCmxVg5vlhdTTsqZW47dVjTFIWps/Dva8CBaBe63
l8boF2nk+w/Z1HJ0z7tAzLxNKVDhODYYy7kDHj9zp6lRGXCS7wr072COxsvIT0RF7E9Mny7c6363
qoIEnFJRIg1fd5fSkv0niADgKt0ncdBCswZBZLi7eOqzK4Cq44jmvxilWt88pJ66K3TnfYLaAmHA
0JcfOV1Q0ZKlNbbIxk7Twd6mhzazft/ioQYC7zKriwgo2mKYe60/bERzrPMGMJoZzEVTsmPtMc2/
JFH8fjVc3ArSl6a11eI6AnWTaSRt7MktAy1R/Kxx9VkgsZ4dRV+Ah3LPq/yfbX2rQZQ7ig53miSi
RFMctMAMwdFk3uJu4NbEQ0tf+QbG0eUXTbHzYz9o3gVWMcUmVPnnBsDHRd1V44oqvP/k2oF/kQN7
hgNd8m+jYq7eODMRG2u29yTmQ+6/ny8ifMRprxG3K3xcXwze1gAUjJYvIHTHCOAH+Gh4RWWE0L8J
eedoS/USZoaHkIDR/VHWobcLJ4z1TEQ3ZmDNB1/rz+JQo5p6zN1qqZb1cE5NSB5J6GLdM/0LkZh+
cyujPFxbNmW0SjL6WST+HB+j4tMlfzEakxL7NLeZ5uIp7D+lmBVuqFV7MJxiqDdRXu6AC6ItBQD2
sffncTAV/KeeTA6dndmnv8XQNWjy644LO1je5nhdFs+G1ntfRwwgrvr/cZ3btfv//nmadpTneMIX
yyI2cOKs1HWLN8u2djX2W3HbaoehYBm2XrF2iE0t3PVQgNNpQHR1YvQaI8ILSDlLpXbgkkxTRKRY
WzSlfpSBCHgIPtVRMSxFpxi+XlGE95CQlpCvMGG3g+j9Lp0P4Hxmua4Nm2asl7JeBPqcpIa+C4rE
ALrNPb/2eOQdRNsR93cxTi5nsJd5Udeb932N2wdbsnzSiR+I92A3sY0rZI3FzkefPA2YQQkzp1Sv
/SnKO/r1NMnGr61q5FsxX8wSExS+Pgu+KciiTPPFQNcm9sFUBwlTyR4+B0ZlYCWKw/jhW3bXFAOi
b0DVGvtGqLX/PVYsHAfed8tEEa00n3JJk+biTAe0cj1Lp748lowncfYP4mzLlkAFk8y04+WdNpZo
qsB4pTQAMPuhmSX6S7/1PuloxUALYjwvIwzqjorl5a9wjWe6noBx7nUNAHP4pE3d2LpGmPSSEhVN
o4B6j0aSBIB5zF5VhSQ8WSAER6dgdvTXNUb2NOfQ8p88yEqvHCJ+tjr7GBwuTIzG5XWWW4+Va5bb
T03IIdvWQ9BkLVXOddRDrOwSmrpxEH4lOLFejEFr9sLCxJ1MSqpAQgW7CNSFJTxM+tCMDjj9XieI
WeJga/F1qmiJ+b0RhUsLKM0it4uYXGczrDMl0C45RKtlk5Mn0w0DQ+Opz5Vwrsszs7qGiIGBBfCA
dtJdrg6/Gs9QdqSGtQuipjs59OWj0tQ2TuGvA1yxSz0NDU0tHRWz39Sa5QRzbqHDLpLU39dIHbIW
6HQ9m4tr3j5M7KH1HQKLycGw70V/XDv1vMDiY31d6vZhxLD4gKEVXz/IbbnsVXEia5uGqodgAm+M
2vQ+aQdSuwHqD29L4pV+dutUhhHcrXhfFOFgvolEtP4ac1viNnDruy0zTsuM/E6xK+6/kEJ7hVAp
PdfZYKyzRs83dVLGz9KIZhnAxz/+NaAPMLwoPdIyQgpokOHJaAh5CTFA2Te1hVkkn5v61BTBYlQE
35pi9G5uZgJPr8FYz7vJry2JwAP1rv0VfKvi7jwFuXRIPKh8lTn+bcKsjdyudhTRVY8Veal1+6z+
HWeGvvOReNrDJOV/VSHlCOxIXYYL1tRraxSVSAmJ0WEKEWfiUFaQpK4j920zqLWd2f6RO8ja1yJO
LCfaJJEaqNC4ZQ0ecu1e1CbQoDloo+JLm74gYT/yHJm3BnZYv+NYT/aggXNSn0GS7CsQUXN8gDHl
nCZVduwsg6YJ2FullqQfi1yGtd4NMAAnK6mpiWrU8OD4buPPLcyAxaght+VlRKr8CAHvlbfO7GuT
hONMyQL3tWmAIyltNry6RWDMMNRLX10rtmdZ5jm4KFS44BpwdhsNRhNlA2enWBqWbxNPWw9D99pU
hNQDMjSfmrdREfxP58axF8ytjlfyemJ/ag3wGK3ECjwIHOtoTmonlM9AsQ/UDPedVyxFXw/kcsR7
dxqepiRthpnktIIOoWvpKGq5tEsp3yCfYi8jaLtvahR+qaAYXOS2UB/wy4xnoj9NWn2RyMDInQnU
C/2ZrZny1R2LescfoMKpJIneYLdVs8pz3BNYwPExl+qL6PfUpFjFrm6QGOMiQVWvGh04UY3O5mvw
TfPD/mc3etgVcFu7tHk9bnA/KTaynniPvA6CoTdT82fwTa3RPxGRyJsNFzNEFuZ9Z43eJMyndPAX
SFjEcKBiskblxOETnVAN4uUwWPERNJ71kBY4XEqewdPs48xLSZWKvuDj7DZ6PQv77NikiGMFnnnx
2b1u+S5qJ3GAxK6fjNCV12asZZNZ9ecB0RxC95Lnib0VsbcIdN7JhBlgTtvYe0TcL31SyjhcujKw
/6yCOBZKeT43Wiv+o+7D+fg/rH1Xk6Q6E+UvIgKEfy3b5bum3Uy/EOMuwhsBQvz6PUr6dvWY+21s
xL4QKDMlanqqAGWePMdR42uctul6aiHteosQukTyPyOIJypPk2WRcPXqxAYaPkpQbW7BblPgV2SY
/BLpHYjgob9yoYW19HjHkYmlzYmvtyHkj2L0NxiJewjBGdpDlhoO8oZ5gB8NBOaVUbdoCtF7mg/T
9NqoAY8H0Z66JCu+swEJX7sJ608KwMSdDAy2GafaeEYGa46w0fSzKBSIh7wULVEl6sOW5luH/NxX
lJ6tA5h1u0/gUVRncJ/f2SU+9tKsVLWBdp1cUSwdbDP/Cgo7iEPq6U2fTOiphMIiNqX32Fwuh6lF
WTIqnFWn/PFzJ5CHq2xkRybRqSeflStqgQY9KrbDkFNZUZdzwHxrEXge5PkgGJhzazAekkipNVj3
Kw+dMqDFpQP3THNvuPoArHmBuwhOga11GFoK+m8F7o2oFGgPheue9v86LWMFkhe0w6LvtVHjNdH3
a5B9uajh5C629WhcKH9OUVduRB0rELjiMAF3e5ggN5oHyr8jk22DRRz8lb+ElKk9HnLFncUEFo7V
be4tjs7iTGzT96V+C8uCixFaBdTVQbnC0lVXuKuu88p7t86x0XSydNsyKBQLlmCnaeZonO/Naec6
7TdZF+GGDeYEKQLoA2ZjIa5k68JhWt6EA//TZuq56PBDa+othtbKWyGXPfTbVlR4vBFEz2XLD3VM
DvWiTSTlE1UtZ/fMHf3n+VzedGwbTcK0ZF/13mao+qcgWYH8cuGyMT9JNQx8nRlo9YTw4O/DTHcZ
Qy21OEKbb0uj99BO38foZvZupxVpRHaKeI8nu8OZuLzH0yUpNHz1GhAw1Zq1mg5VHXlrMbTT4maj
M82feWJVCBpbinED8BKiX/9tXhdINAVRpMya+DTKzF9XjRYWfo+5rdiBeG2LatQPKB94+6Zxz/Pf
g4ZgvUJbNP4At38RqmxzGJmC0sf9/H3qPCTPbzZkfL9GcdssLCbNtehwZyN2gVrYPwCoHy4xoMXA
sEJQUZOVi7gpoL4MnlCKokl+PIB9QXv/nNSJ7PRWKrESa1yHTol2tzpT0JCKK7XIam+EEirGMeRx
NoNCKZFshrZ9DETX9Rp3Ky2eCg+5kRO2UFlE/g3YaxvEQ+lPB5W3nVEq+54OUzf4K19CSv5ma9Fe
hxKiGS+K0nSwLR7ildTCYXRAthp8qy1y3uUYgcFRC4dxL7PP7fhKAR/M/WBtQGdbLMl2WwM5OeCe
hO/Pa5DDK63wxGK8aupL9e/XAwoo30yTA73MXx145/iO0uuwuy3ehPgZ1E6PL1/I7sCgBEoYTasG
UsP2arMKfda+cxElSNYafdABZKIAOqT+RxOF6okAK7vzxF/Xui3/61qq6j6HSWrtA8YXvueKT3RI
rcrZxlbUv+nadBVIkdgUOrteS9oMQxHeDwXXOSpoychYOtvIRPQ8RuIKtfjSeov20Y5zX2Er83v0
7Xo0w9Trk005Y3g/Yn0a9bX1khT8ZcwS/zpKvO41mc13NKTWnXDyD+hCEyfq4SnSEFLY1oEGFMTB
TI9eRucxcbq3Rh9ER9tsAGqqddEMtuwhnbeyBH45NIPmogP57VK3pfSlfCRxTxRmdRW/Ri36/PQa
JjqvjhKXKUJd2TKjEnrgHCAL4PTveTFANTdXBzLRoQar09afMgYyR4Qh8wikRYo40+3VITP8Zt+M
Tuo3G6savDvaSmT0iKNTOoDDMVp1lmUtaJtCNtqW0NnNdpvxm40WcFD1W5hB1a85GkABGQIt2AfS
MDSL+rvWzKHEoOnE0O76RhhWqXbtugwUmQPEBTcG+ic3rS6QTlldbNBmkG0aXU29eVXMvo8WEDQo
6SVL9Cn5699g8jQkb42S4+y9weQJTo8qLZ/n/uaYl9LebMI3GdqGyG6hiwiaRs9TDaauyAKjfzBY
7nPUs1cIMpUXcvYdW4Akjz02BZRZFeNbMvMCQny2RB/uyBLveaxMsSvNOluR142FsY7DFHU0fYHI
b94uMC85+r9dAMXEDxdIAhFsQGUK1CvaXLqjy7Mlhki70LBwAehTFlvm2bA3VBkc+0glK+EmybcG
jRwTA/8phOCcjWSVB1KLKnsajfZKAQBQ+iC7iO3LbSbkAfm3xsImOIycz/lUuBuIu+Br5YK1Ph8L
8MMk+NoNGuxyO5CthPAK6G3L7c0eJq3cNABKIs8FcbDfptLQIDClnos+XehFvS+sPqUJvkxuH7f1
otf6FHTwqh6JKjptU0CwOn24ucmmppivJolEEDl+X2Jep25RKEYWemWz1jveDrIfxH6oAV16t8dA
Ix3tEUR7q39P0XI4TOJDTNUl4zbrwm+kPAyuZHZqjVmleBYe9rQaNNmbYktBZKEzUoSGUDQ74d3m
Zo4hKAlOOxRZf1n0w3o3+y+LxhDEGkqRBP6SoXNK7yloA+JGgbcdx+x13qJoO539tv9Ao/BniH4B
T6sjgC9jmyQdkS3Ww1usr1drePI674DIO+9nhkauAHAKDqldNEjplO2DyNHAZxoTmlGKxgePcOM/
Kg+d6SCs+QcSdsGThfsncnhWdJzStj0wG0BI6BfZD/ibywU3OvOH0V1I50vPcRv2NieyjOgo4qQ9
TFkFyXWplqqosCtGRvu1w/15MYDE5dKKAXQeZozdFy+mV+GD+wF8kWqZC3A5+lJVK1RU0gugx+PO
C5SxZb6oroEVNtj5oA/LDkG3rMnDVCLvx0Gwz79NsrrWANuqU127FrwHgWL+zpGhKqA6gRdI9Ae1
/iZzS/s5a8dzroL8e2Zn6KTE29sn8Gu26DFFBDdM+7mVw5nyZ3+LeF/jPyPQxAZxdnQBr4I+ewIv
RXFPQId+baK69ewq0aIBjD8SoKLiprcfwbE1wxyK2gbUE2oYG3sEe1UPvt1tbZfDsoLW+56QEGmZ
zIvS/G5FiyqgJWlRwlCgsdOfF+0tiLqnEC0BtBivKaYv72OzKY/QNsAOBOJk8xA99OJKvLEWTMid
gGFFm8iuTW1qlkda4n0dMkHQc+mnhoU/M+j7PYAe0XgFko/4OHksuwgtpNdzXn7v9T69C8NXiB1H
qxwbrTnC7cxhwQHSCYG023giRQPVez4VdADiUtW5BQdk5BTlT29GFzzYkLk0sHWh2SjaNAsGzgf9
QI69VTVOSK+porgUNbhEW8331jfpCEDVn47WM7CX0I4YGbV5RjaE+BZrR5zWzpHZ4CE+jUhVFZUw
xcNbfkfafrEZUaAmvbtVNCjza5e9QCkUHEQDN5dJqKazBXzTEQ3soAh7CyiHZN3mBvB8RhpsVddv
XLPzD56KXH+FdEm2KUGkCJSRlczuxGD+IcG/B/RD0KvM0Xq3yxma2OlfBpj12gb6/6UfwfRxs4Mb
Z+3kGX/5S7yn7SwJKyAbBbjIKtB75FmLX6nOSdLYDOJ2gbKxC0E75C7C2hoXjld0kIxt7BeBykvb
IQmJ5MCZt329IJZNFWSgtDLAd0hDx3P+96TGcgDOK9UJSaoK9Lf6YICnEvBC6Gd007827UghUwZF
GAnYkwkddLAb11bQHFOh1JXrQzm6a1FXYHfXIzoA8O8kAi+d2hIWvXnpUSumESgdwccBZB8kkePD
zZSObXGQg/mFTHTw+rDaBSbr5pkiafmubN2fkOjpD+D+hIxRP2YDxEGrfgkidBc1Jlkj366N5KFI
OpvDaezExc8yN03gZbLxiC2TtW6mQS4Ia2lJdN/gvRweGlMMndEBLGngLciONzPoe9N+Uff924RW
QGK7mcxLxnxIGRld6OOebDD85fo2WqsmDlZpZqtHMXDkUd3wykxgufhYgz3Us4wDOSdpmmiohNA6
eYPAbe4gWh0tyRvgUXPylP8VncXq0QUX9APkAKq2bftl1RqXRoJbjCIrF93ZjSrNHa3DWvx0hCvV
mrxM9HJvod8VbJj4RMBxpPcpq/e0LEUACQnCPqP5RKOkBBEltpzNkVZDzqoHiX2jQKPlQW/UgR6e
aw3Yhk2cPUVoZkXBIwFNFJRI7yS+yDsbNLondGXj1tzG9WMDcoyFKaHMVuGPFiHhE0MuSKzMOB3v
+rgE4EKnTrGdtpZJwhuw4mFYsIrbC6AZshMeSuBrqR002xiOv0q71FrmUfFLIPchAhA1xcYsG6gA
u6i+GboEF03uCLi3XIbD2J3JRE5PgMDGDB25oQhyeD2InGg+2W6LWG4PjG7Rn8luCkNCkgaaWejX
t45t35R3NY+u0WQ4oP4iSqu4YCCyssCROkXp9wLPcpCraA8XIU6hBZNtPGgHL8gI7maE0+kcCurK
ct33KEtBnnoVhi+86tTllgJQhoO2gCgx7ihxQI5EOCOEsEW7wg3WvidHzgRq3pX1AoKMfO9XVYkb
X8i2TtGH57qDrkHhJhBUiKZpabZ++tLJoFr4UxF9bYLmLCUS8otxeq2x4cNfterQQTI0PzOneHZl
Vr72Bv5r0b+snrAfKFaA+IprP1RICDiudQr4ON2p2O/3jRlKqPKyP65cjc7HK7v6ygavz7WqkGep
8lcU7T9eeeiz57QuzGVaOgOkv8sNSMzAxj05xtaplPHVlvieh33GQIbdBmtQ/IdH9PwPe9TRISoo
U/M+A6HZ0hdN/dkV/YsGbWP+P6A2QqVzyr4almG+xIOfrRh+9PdxHhlb9G+n+yRLxWns0mnthlP1
6PMIhNHcsb5BSOPtY1j4GEYUx996G0nA3z6GmsI/PkbiBNUvH6PFi83Jxnvysh/xe24k5CtQhCge
QQVbXe0OtxU9ckITB2D5Sl+VZzLhbUusQmH3WxrSdD4Bq0TDzh7n6ejr9sVST0VjAHrMQYrsT06y
GmzuQiDeKq7YagGY0LkP0BNwH4ZYJ2EggnQgWxvHGvWrua5AcvwAhFFx9aK36ZAEQz0xcZFNcHrz
2HfO20Hoswzwd88YgC7VIy8ZJuRWchuJU+0BOQ9UeyxzZ4KlckWCDY6F7AJKINMRbLDQ1DO/kxnq
opCK0VGkU0NR5aTUsW7MK95bomVS1+DDVNJpj4NmUKED64YB78cgg05A/7i7OSCNgGjzPVqN7brq
ojvIdfZLG/mzHRXv8gzcV2CYCECGCpw1ecF5He6o8FewCXK8AehlvShaz8CBSXK+iCIZbKvEau0V
ib9b2ghNhWBLwu4kFk9n5GVgcVt02tt0wM70soPqOkjCLhO3Hxmx1OqR8sxHorAlnx7dfDrSfI/8
dR4EhufI2m5tNJIBFhZJV62zDhxK9Ao4vw2ScUxq6ITol0UqldNhjnY6G12+KM3fDqEy1FrVePuV
3LtLHcMGSCFRrwB2reo8zF5U0tZo9YOduGmzJASTRZPP9kBphrEgUq/afou3mPMTr28S9zDkXkbN
2E6HLmPoFpF9gnQbbDdvrOMKv5sAdqDdYpkX/BxbeHB1nUSnhS7zhGEUr0a7YHuq7vjV/TQp8fJb
lPRTXVvc59jBXw38p/W2h8JFkPjOKig5CpxamFXaYrw2Cv+lVNYYGPZsVF4bbcO/5o5pP4BlZ23g
eQPNFLc/Gjn2a6RUw3ILr3OMo4lI69hA9qUENJ2LA3m73N0r0FZ8imPu0BpkHiAteuQF1qAlbeTB
gEfKikXBqwwKVj1/qFXTgH4HQKXGTvhDBeJ+kLUEy2kE++yysQdoGkaRv2kc782bYVtNU8n0t/k6
gpw+GuzWLjRpwnbZ+l2t/yliJjD3K6c54p8iZs5y0+XtkbyTroyTF9VxBOu6+c1LvyYacp99nPu3
YPqt4a6WHeWhTPxxWXqh8WjE6o8zNbI3m3w/+y3OSKHlPop23Ioysw98DEC6o7+0wEF8UvWoHtyh
sw91r3KoGuLL2YLu28bu5YOdvszRv/EyBRfoNFTSM9e15yNBBBKTwyQ4OyjWeStIwtsLst0cfxsi
l8CaBc27ue1y8lYdh0L2bw5Lr5/jibvqAhsSX4bFL3QoqvwR/as+EI//mugMvG7hEpzy+boivUwy
1qkAbYoXgALt1+iEA+yee99uZlvFye0KhV+9XcF3gd3SrHHhksU8X9OMW7BnFA+xLHaGAZZNdC+l
i6YY000HlU9oyQVs101mczZ1qdbgRXgwe0AMdKUXT1rxSYSgeLPdBrqtOoIchXB2FnrI5kloL+5X
AuJmypqiM+RIu4WRh/WXrkY50mUFPxTRUL9Aj2y2twoqRRAkctZN1jZfaryrWlZVfbLLCGxFhQLS
WNsHPR0dUPFtegPJ1YfY658hclGtoL2XPUgT6RY6I5vUNqVtdPb/J86okF4oTVCXjyO3lqE9gW5f
39Hc7TSo7rPDuDooE5hlsmZ5YS1HiTtKzW3oV6z7CSTYIUR4DBDkbVqRWlsSuph8++xalfkpK8bs
PhHsB5kpKkgCc1s6jvqso8zQ39oF8DCV4TzgXRPdzC5uAqjHuw9kqzhfjWhyvNou9ElSCDWvfKCu
txRBExyFdKcWgH0gm54weGBvnfMAAYsTgPiyNVi7+Qvg0u0uGlq25jr15cPudu5He4Vt0auO/5td
TjnUZ5towUfen7NSBpuMDdW6KnnxBBpD+w66lOGSR13xJHmLpmU/9hdGiGE6RUhKaJ0jCrZs8PkM
hTyTM6vT6VMGErIYr04SOlurIq7YI+tlcpV+J++GzAtMpOG8bl/jYZkvpBVHO8feWq4Qww9yGBXo
rg4FG7v9HA7ZPujNQIQKYKwGLCxTPZ6dpOpfupU3OvLFNEQHwakxh5oJhnHda4ZJAzKweghV0hri
CmhloWExQsEsduUDKtPhNei9E5nx1wVDUQyQe521WDKACloBIZg78vqWeo0c1W2yHPu72+MW2ZFc
LRJkSKAF8OExTE/b28M3Gte6qfdDAPk4KbDAOUHmZX5W00SGHHQCMqSjA3Z37CEtuRl0la3ox+5T
MkWbrufxhUy9GUDvmLc/yEem26Sb7ddJ3Tg1B6uXPyj+/3VS0gMtBrYHfLReBMiT+uMlTGNAPWoh
7eabauODkeJt86GMuuqxzKJ/LP3W1fhtsgjwMnkCnaA9D71fh+S9BSNjJU63oczQcWblcbMKjV3k
6M7i0Q6me4xi6jMe/jqy/bJcyNxrPgESwpZuwdk1YJbaQFa6PYIIbthLAbGc0A/EBflle2UAMPE0
NRDSUFXTfgsavhMW8LaLCnBukBRAKLSwv0F5h3/2mM+WGcpt85KDoWkf/fJtSTkBsNRL921JtJQf
Y3x3k07Iz0bFBlAz4kyhB28BnQP5uRS4Jp1JbftrXGVPoIkNQVi6HLuCb0gbLEJa5eT5oLhoQJy8
pmHbtxAKhyInKYWRZlhdMP/0bidpMQ8JDDyMsxTvgqeghGzwAidOhOfPAlId88lH1/+IMQH42Q9T
Ym/i3u5XfPKjXRKG6rMPOeteVvWzsKr0lIMhejFC1+MzhSVQetyBIxg6m46/qNkQ3qUZi7YczYor
NCY760TW+L+u86lf2VUO3Q8aq87pQSviOOsRokLQBfWmtW36W2CZfkSuinfEWw/QVXehs3f7zUT2
ybXmeKK4J5OrASMj7Hiqxjuyk4mc/1f7b+vjO/7h8/y6Pn3OkBAd72tL5m5CdLVtLMODWvj7YQCR
rWL9pS8z8L43MkDpoky/tbYfZWtg25H/aXuQjOgJc4w9pRB6SX2owqS4S/+51M3yvtw8PQWlrzcW
UAjXaghO5epvkaiXoRXkG7KRdkIP5tOzzM2FPTDwYuNRajuxtUNp1JxxYzLInYUrgv7kg2X+KWns
twdwWr+FzTAyHRZ2VX8Ca4j3lP0bNnXjH6v9GkbTqyjGf7GHb789YWMMBaZLV7vQpLcb/5qIxLkC
7SnRP4wvemUe8w7MFhQpHLu78zw7AFciw6ZEx7dTAqpD3oLrlmKU4XqLVgBNx1BjmWP0FcC+7H64
grmaw3MZTUfQRtxTNC07hrhv2XNxyBTjfvSBWnEio7jLoYP5bNYoSUR+FJ9oCKq/bVt0yYMBRbqH
QtkrpXtcs9xm6HoS1YKG02TZdyBjNmdvPnIAYcayvCMvLckhuHGioV5S5eDkoyVL0Ovkfdyd3DgC
LYoRIlnBl4zyJvog2gIwccjBHSmX0sf1BE28JN7Q0Mq4PDATmkVDw8vHGHWjByefUykU0DagfL5N
F6Ixl6Hfr63OhkphnIbXsUGrGtNqobUcQDvhdwAa9wPYH/6MkEF3aEc86n+LAHIKaXFd8vjLGj72
76sxsaEPj3eWgq2BxEFKxbMdHCdNuz+kxoaI9Gfb7AepPkj2mxYssG5pWFu3cVCVYGA1RUdwc/Rp
iJLJPCSEDWFquHRn0w1T8z6J0DoU9W6iEYW+T2RoRzjyGK3UKasufZ4dID/oPwAa7D/4jD2jjas9
gSTWh2R5E6yR3x7X5Ox8IzwppKw67SRTWebnys8ZWGkxO0vcdI2W+nZD0wNTWNiJtt/m2XoSpDS2
gPcn92QygwEvVSB+3tInGIegP3DoAS/IS2sw1OBKkw1XMsnaQAeR9LM7+ghQ1272LvNMAED+/URg
9oHql/GJLJ1ZQPVp+halybCjBJwAQe52avp6TuDJxO7OeNBeyUlfMlRjIfqe8it9wXjWoe3j1+mi
qOsV9xjom8ss2CV4DgC7G+y6sCkeXZaWjwXek+wxGy9xY+M77jJn6TIu7sgJhPR0Z4MoYUkT3qfj
flWAxFX568Cr0rNtPxBoguEhtAKkdwL7DvjuswZF5VaOyTfQ4H71euj7gGgk3BUcaox+nluvmEh+
mqhqI1i5KUAz5cowU7ZzNQTfMhp1h7K4paEX4oq6sLuI6jbfBGAtkJBB+txniQ220xwVDF1Z7LSU
i7YDWcs+2H+NR83wxMKW9zu0Lo+AsGZAKujM3285wNpP6qWdoKBxc3xIFraUCfQlWDXLBPfwYajA
pSGjK1S8oqtnocqC1+NwO0DG9gqOAOT8PbR+ySA8UgSLUut+7L9OynXTZR5yT9OH/4x86aVLV7MD
t3pJiqU1aEm3aaHZp6/QDAzJ2x7q3dGApje9s8N9yYOMX9ztaNgyc8XBCvuUYOeB15Y/w+hRMbhQ
0A6L7q9hjV6NgMzvYXofM69Gdrqo0TvidlFarR/AqDxkEsAJCJNtuynLDtAFyw+FZThbBRTChcsK
MPbKCh76CKnrhrnVF5bwLwmX9c8mhd5d5o98YY+AQLe8+tmHzRdl8PJL0ZQppHEy/0Ex/Jhrg+cX
CFS8XaWxxo9X8ZwkXaMO1oL++LWxzTfWGChNywMwW8QR88EMbciZVuZvNpqkKTiC2ILERhisc+Te
HiASU+1dlGwgzOM6D2SLxedOOsMnaeFxELqQHW4ncGHd4iF9BUijMPGW2lrtdT68DN0E0dLKuXfV
6O1t/bLqAbuxsTKVoow9iQuK7SPQrr8aZ/F4Mto6Ml07+1EEwY8qM48mWE5uJ75nzZbw35NfYqo0
VM9J17zSOzK9LdOLshogNi8ic0d2GQYXbgfAPuTTlz6G7MAtvUtpYG13GMTOHS/eUOeBks91DKUK
SEVYqwR1RkjOpdPZjoS5pAA3fM66xlnyEs3qrYjzpZjMeDMlrnM2gLidD1bI+DEUznooIqS3yEEh
EnJLyxI/sg3ZBvT/rUw3iSFM14vLIEEX0rnZuKlKgb9fUxlIQAq1x0uj+gz2XB8Sla6x7/WQsU0T
jv5LDVqagxtAvY9r7WirmPxlL0DhP/lGCSas+metbONVnwRZ/XZigR83ExAEcS1UF0srt56boOtW
vBfORVrQFsjapNijYABGh2gK1zWDKkJqReUyr0G+EztTi28gzvoAaG8AeTA2LRT90tG01v8dQ4F0
SFOwnXAdfVuMznjxtSy7ENst+0hbzqHi0z0zpiPJkGUpU/faRztM8rUM3xa9OX33/a954EMBy/3o
vLaQZViA+Ig/cDsKNioAxkaCxvDE0jBZ942wniuj/1pUY/STJeDBw1vdd9A924tRTzLYv5MAvh1P
aOhJwaxpmM/TOM6TIKs6T2orJLQANzGiITskjWss80mmS+ScskMcjSBpJ08XpertlFxTZiKB4hbT
3h5RQCt1W2VloBE8sSC8Di2w5BhGYNAwCtF+Mpy0Xla14K+qkBffRa/XYpBfBxF0P9Ey9Q8P3ODZ
z23wMAejc8l8M4Puk+B7/GXrU6ZsthZO4D+wVLwkUbyddP2IDrJSIbA1HH3jNM5tlIszd9xbVIH6
EPPu5gFXexp1JhTnOxVOW4IEVSN0yocWGb0ZIaThQ6Bk+btNeGCgIFFqCqa48X0uoY5oPYr7z/XA
7RWfgqw7gn8D7Smmb6xuGZbBMR/Bkg7MjU7SlA5AgZXrgapMo6P1gSZF0HZa32xTGp4t47XBtnuf
BGGNXbJpjPgbxqt5OMrCuyhZpOjcTUKkC0CclOgDOcBkFy1st+TbD9F4W161Kh9Ot2DX18TeWf3w
IQxC7sl6dIsWXOAvIIgJT6KqXXvRIR+wC+3opWYsOiuBfcsK8PuNZ4N8bA5Bz9W0SJPIwN1FFSvg
iSBqcLs/jSyvQWa9phtTR3ZH9c65zLtiJXUweaIcFbiFKQAQTMUc/NvNj1YvmG2BbBFt6Zrt0NP0
iDEr0ZdJpyYRH95cZJRW6gDVB2yGnkIaeB/i+GBVfEWBbmKhPciufXvHHDnb5hVsVd+1kGlz+KKo
C8hNWJZzn2RTc+cmXb4rbVddJghBQiMubb6MkHv0jdj4GcjmzquY/9r5xbikSYWXNncyt8A8Evbq
YmPJeVJheie6Izhld4cckTdPioBruw9TtWZQ6FsUulPB050KdKjHZomkVXiyHWkBV6O39uDa4KC/
QusBCBnf4rBrAnOJqBvgzZHyWbxPNqtEbqGPBnljlHMuwAyPlyKTzYl5UKgXrPAgvgMeFTNp1b4K
zSuNPG2iM/CW5He9p9sT9FRahBylEWcbswb8zo/a8m2VMM+7FeuRSU2sIErWpYON5pgxEBLeLoXa
Ej4NEDR3tNqo0rsoTcVZgFRhHQQyWdMvqtI/KzMpH6Dkxo40aqOwO5VND94/+OgQNqZce0BcrNMq
fLOhc/UaVUYw/xbRVVue6sm+UDz9FEEeL9Yxl836tpCMxL0N2eITrYPkMOg3lJ8iyQRKlVrzX1lZ
8o+QqX/vDhDvFhFY68kuPNdfWq3FDm1cjk8s5dtOBdaXXFpQsi5btaWwDCX03MLGvp0Gtv+vZSdm
1AtPgoaLli0iWe5tggW2Rm/foWswWhfu1G2IhYyGKXLrH4ZcD4myzGybaH3zRhJJCbP8J8Zj4WmA
ptBeZPhX0tDhyJZXXoBGBO1NXc0RyWvgEvXQTIE9FJqmn4YoGSSnrO6yeRgraZ7i2vg5r4SKxzmN
y680ioXrnofOfPanaXrqStFdDOiIkY9bNr9v8/BMvhHIxftW2eAMwBXBqNFc8YJ1F4Fg5SkxJgOY
IrUhXzEw65MHwkCa17t9+6C6ZEm+eoqTR6/4p8Y3bytTYN37qBweZFFmoOXKh4OnyZ0AG7bvUubU
0NIBX9Qcgm6axnbdK43SMmfAACbWhoaDNVbnMgvPNKJJJV7QF0gQDAca0pJ+0F/9LH1UmvYkH9rs
k6GztmXNnS1eMAbI3fB6N6J3/0whKMrwMzQodrcJXSHMLRoBgKDQi9ChLxIxLxIXzbCzAV1egGEi
RCm79hZpEwLNXDuOsWCGyyGyJcKV00/RfZ1X0T26JfO7BPJGC5NiGoY2u7Luz+SlAwWrfRnG3v0c
lLW4ubT4DszrZiGYkkw3i+9uk27XKvVlrBQUtmFWuis0XAFDEsYmO7j447y/CxQyAVqbxh+e/mOi
8nXvIwled+Y27fPhzkO30EPM3R88nYrvpRmicuBXTwXo0v4WkLX+U6iqeg7Ag3e4qxU2XXqFHJul
Tz54ZBaJB0370orrk58b9gsTmykqkpe6GZvzmMTAaWtzX0q+zQAc36AYZb/cJr0N8baeIpM1TdVh
fjKOLMRvJOEV2vsgj/Th0EcAvPFBQeUXjlY/W+kMMu/+GRuexB7DFVlCxvCek1XVNspLqOG5TghZ
11ysXcHSJ1HgVTDp4u5HhVyVwRznH4EyVu2r9IvbIamRA5+NnXaP7SFev/dW3aLZTk+PIHYzT58C
s31CyWNYpzne9luNhfA0PkK0Dh6Xfn+mkW+CTWHqMrG0lAV8h/b2gXzzxjHa5Ru3AmJKT32fHwZj
uTFDMJgmoLBGLgCN8IPuUclt0KrgB/KAun0ArijsBQafma+9fCR/BG63FbPD6UATcz2xo+aWaXxs
8kTtfd1W0XRBeXb1GQ1jL8LvNBqO1gStbbBwgJ+xqeSRwihiMuJq2/Ugi90BfNQvA7doUPFUxtwb
EOVptUgsU95bQ1CfgX0xgGZF6dSTdYXvZ63FSf+dYcdZeAUhIDjMc+e7LwJxoIdT3ybhGTJo247j
Sb9sWTxswKTXrm6venqCJ/PuQCYJmr6NGdgASSM9KlJvfI3yegfiHeOn5VpHCJdOXwSYBZY++v0v
4M0y7tzeHO7QXgrUpp7ku+hbTM1mN428ukyRUy4yVfJTrjtOswTwaAlJoHn0bneFW4pVIYt9aYNL
8UYyA1godH2M3ge7qlnuyZHj67Wucgc1fhZBybU31akBQ9pL/08trf4lZmMMjlywooVNaL8I8H9t
UkuOGwoCa+vbHOY1zov13YnzO9mUybVvbP7AChvA+NwEfVWbJg+5qNoj7jhfyDlxXp9AUX0qRy8/
2irLV1DGhcCiHoY9noALOqVDZKS4hWmPGjN4fAh3aqEeb03Gwf0GSFx+dZTf/B/WvqxHbh7Z8q80
+nmE0UZKGsydh9z3ytpdfhGqXLZ2aqW2Xz+Hofqssj93Ny5wAUMQg0EqK52SyIgT51xS4EcXTevp
X8Kq11Z5aYo9NRNkLKCO2T0mhtqCAWe7CMEM88WPyx7YCt3dO6EbH1F1ypdYDi1kUtdPYxaEZ10b
PBDoAgYAIdlmpeVucMhVU7nVyk0PyvCMeCU00YIKyTCgsFagsgkP1PzpZqjZABYDNxqBCsbqDZUd
YNgq8lePI6auIuaxXnVAWkn30nsiP6Eijq9+eiAlgRKAuOuWXHn4DSjlyQOaRPlrUH7MQR4aFOfA
RQSOZDyQ9LsGybT1WKIGpM9L4w6l9MZdWnubClHKG/LIotgC4sDrF4hOgWfXifm4wNNm2JOzbaEw
ux4qYK4wlEZUak6EI6u1nXdjtiy4tulb9mJCU2ufgI5p0ShmGDb6xZGaEKmxHpmsP5pBP0SbCKXK
q76s+a4QEAyjvTrHX72r8y5a0UaeeqlJu/XZ2W46/4igTrygrFZjN6AKjkW7iSpXA0g5k4fattyj
DtTWlB1LfFBy9ciw0gCyU+qsGvpoOwADNM00D/h9TkSKoEq4SkIse8wUQLcwa5Orl+CN1o/ObekL
mIAhOPam+3U2tTGHJIKddcugSWW8dMKsXsVak2ymdhGMirM8svZT2/Dx8i1zcaEp8own16GX2B+q
wcDbTfOnKLEFSV1/SKNjFnTJCaudj8PoxgD7/N4O8wLM69WR7DSi8T0LNKo6Uc1YF0eBzcfWh2Cw
g1pKy9fMBdmY6sB/f74UAEWtZxoQOkMYHWlUIO3CKLsf2cAe+howmSG6kaCceyCLpY170EfIa61M
raWXi7iQzpE8BDISq6qGElqlVRwrKpRK1iU4pGhoCCnZA4qxvAU1URJrXP7DlRyrlNcIEJcKWXhP
pgyV0mOZHRt1iHoLbTmEGTBDY3akM+rObdmDnNjqwdv4c0xA7tRPnsVYgM/n91Pq16q2XENKK9ra
aZCsSDd8n6nqsAK/k5VZ6d1ZAoB/ZmmarFLdtI49z7/XfiJPRic/DkFsyxPZuAt+PWanR+oclYcE
WwPiaD9dqKdHBR0oncGrlmm3c5pqbJ3wqA/lS/2zstxGmoFMlKaig9aAolJ5UYtcaeAYNtPAKaP1
11zz9L/ORfafV5znMv+6Is1sCmEdUYuNxyceRmWCyltC8Lo/m9jumI9xg8fK3IvlxOcm9SIhHqZm
dbaZ1p17s/b3eLUdGjMGYods06kLgMo+NowD2eggeIF6ZnVAmQFISp/DBjsI8HbVzvCoAX7vxtpz
0ZT5m7DcZxc/hDdQQU8nwJNOJ7906X7vPEEq46C6hRr5H6b4H/eBBBiqvMDfvWaSsVPZc3tBRA9Z
mIabCjq1EzuE5UDZpSh0dmnwJz+Z7kM0mtbznwb5rllN7BB/H9THhfUcWHZ06gSKL2Wm9Vc6NJGT
QitzOVtGBOKuPFIL8iRUoq+6YrMUhbE1IuxReWcMn4amcqn5Ze5PU7YGuDr0XgUl1BVUTO9a+qGx
TXwQwZLNRoZyUTWOADWoKNYtaur3vlOnT4M2bkVpAtSq7LqVeLO9C/IPuwPGtn0JfN0Ty7GH/Gmf
/X+15yXq1yh7NSW+VPYKlJfQZB6mZFkJ2tqT9KqHOX+Wtma5bZnbL+f8WYcUJqKwkbuZk2LSDl7S
wO6PZJrs4TL3UVFGObdR85NTaBUP86UlHjjbsgyH5TxN5befp6aOwUinqWkiHVTOV8nN5WigQrDm
IwKDKSApl7TgfKlVdYY6gN6/TD14Qg171LU8ZspGfpXpQ0ERCJItzTCNpQl+ztKB3QcFTWrSnwcs
T6eZZtM8ZxklW7xvnCN1Agd2F7NUnlqU8a/6zMGKWy1kppUHXnzFYCM1q0wueKZ3eTqAqks1abnC
RIBcW+cnR7JxFwQHAIXfUOfkpublSIVvZpswf8zTaoP7eVoa5GkIZsVdnWAfhWUQTduC0Zo66dD8
nNavsVUYCqyq+kZj+6LByo7WM24AHAQ1aT1DTe62HQqRkJqYm9SLWjbcL8nJDbDraVFBvPX78dVr
sCUKHL09gVAcazxqO8pIZ3SIfAGJ2KTa0lAfLOt4bagh1J5n8HMQ/FttdfebfZr500WG1IsWjiu6
DUIc7b53gnvTbvWvDoRYPZ9F3zIZt8uqj90LJICbE2g8UE445N6rUZ7JgUGVeJk74JQv+6I4C+iI
rKiDby1oTL1B2blc8bKLzl4YZJdwBPYAqa3oGzcf2sIYXy0Upa+gYyvUstnfIkWM2EMN4U68c4ev
mW7XiyixgqsQ3L5QB7YAqK1QHRpK7KaOQgP/sm+ijqIvD44RglqRKQhUX3d3ZOsaBpTd0A53JSKD
GyvQuhs/Dc0bo9Jva7WojZFKolbXaOFGA2M+FIEh8hg4jnlAVGVPRS1zoQs1oe7MDiA/nzrJn+x0
GJBaOrCI7363q2nBDq0dcqPZffJXdrpAMmrhEQU5U+dvw1G9i/yx3k0fb663ITdAIsVxLNLtPK0J
TP05drtlqdX9mXMkdHpg8m9aH69rFJpFd3XiAfabQ7GhrzyxNGyjeHbqCmV8XZV+dV2gALpOfPMS
kCcJLn9IW6ySJHOgH3qHZFCMXUpaLwvP8n8gdQYYd5q89dE7avTKR1vKYR3i0XgqdZEfDWRXN6Nr
Y1EJ8oFFkLnNN8sMltqYZj/Awf0k2WA/e1qP4D4i7xeu6foeqqja1sGe7DYWbrvsGt34OtjtvuNG
+kN3xoMcvPIrQJsQ6AL7oSPrRdi1471uinjr22VyKJ06ubHdMFgZXtt9BZJ+OxRJ+l0fwi8yjYen
tusH7D4NcfIMaZ9wZ+drp3XyZ0ciHKhcrWbcR44bHssqYssiiCUosFl9jFxjvG9q4x48HewrNJqh
5uTbzQn6YcUdaNreyI4/BlGZtuzOArR1t1UdAkgduSvNQ3EdCDCDi5aJ6FwaITb7ltW+VWzN40h8
A7gGMlnKwaz5sEUNZbiOzURcUfwirrmPAi8EHArE61l2NaC95i6KDJ94TG/IhBouDZnpzrPCRa/l
u0Br4k2nQB/4r9ZuTTeNFggbdwdLvfemDh/VAqOfX6kVcj8/Z2Z4ngelOd76QxiBxPPnRAIJ4xVu
pnijEUQEC+qPicnHCY16kbnVNyJ7GxUfZ5HI4dhkC8EU5dtE/DYdyYcOn9pFH4zHGlhXabgHSNgs
GAeLR55alwmzMEIaA8GBeEMYh0CY9RkFGk/USSYeGmfTaj/8ayDckSYL2FGrXLYkOgo7r77kkW3c
mQianf5gb0vx2R6bzReW1h/+JQBAS2KvwO/mi+fH5l0foJpqimQJv60/+F2RBDk5HNyghEmgUrUM
/AtN1YB7wrev+GLyxxaSTLsGJdybZrCMLyMevIF0wje8wkCfUifaaZBsvIFKtQuiDBQkq5HI6eaP
vRpZ5wgMBbyYRpID81EERiMtICpuZAzRceevkXRN3QFEkUay0NW/1AAfkQNWeqi9CNZZUNl3QIjH
G/xneKcuicA3DPHqnVVbBfICoQW1cKlDj9oCvaplJt8gXbQZCmcMUJMYrsHRZXyLbVQWAjEbP7FR
71ae2Zk3eRdo23ZsmwMvm+GEPDvEx528vCvxmEd5XitesIx48BOAexfh3SgrMIYVTqFUReyXWtPF
8k+fbZTW3z5bUOifPlukaRDZVbVfVLoV9nW2rK2wOUzFWaoJ1HxzoLKv2tTuUEdS74suSboFIqug
kKNwnVs55dqKwBgwGTnStmu3D7UF0tgCu9bG2fQQM1uGvY9vnYx1HuEdHbDTqFS8enUQUnc2dQCx
c6fot1bviIMGSMi547I/0xkdZJyDocznfDV3lKX/FtW6v8gqp99YcWDtXacI79xBlbQNoPoF8uSE
Es/imTwG2zKR37QeUf3TLaHHHhx6PEqsOa3/KcY/nZLTCCdKAThxxDZdH2LbDza6AcFd5rioQfHT
dalgxbVVNwujATKwBSzogTNApO1k/EJuvg6aU1YUiMC12GtEUdNcGuXWBqjlU8P/5Nbjzt8KQBEh
Y+XIxyrLtijlRl4Pd97GZOG4zVSzS4tlDN2Q50SU+iExOWTHtVF/0Vn/fYg994pEc38DNm1UrCt/
y/D4spYOMldq2kyKLfkPsfMxbY648W7MUNkOam0w7G5cYMaWyC5Ge9raUrPQ43g/bXxVLyo2ok9N
xDKjfVzqyESXqC51CbgaRKxdGEbL1p7w9BMjtCteEi3foDzj+nFFqNMcgwZxmnQ0mxOKTEAvkYGo
+gSBTt/cBAWKynOn7zbUTwfNiV5jXpjbXpgSNSw4RCJoz3ld5ijlTxkYZFzeL8gY5fWHj8WlXBZ1
jeyv8qYO6QQ9+C+htJAUSN5Ca12eZecDTAh9qWWTQ6KxS4DmR+oep1h5NRswvjULF6HJfkHGSvXQ
mQukzD4vnZvZXhgmqD+mXmmtjAJAwx4rA4bX+LGmGw23UHhuEhv3HJ2G7n1hpTEUzhA3pwNyVGmH
kO5f7Qb8QgK8/mT5NJLaYxIZ0Cxf0lzzGAgJIRSvDmbmWGu7T3l6AT1Ys9HBBX4pDN866/LRUHAv
OpCZzsaws5Y8HsQ6wkrFwR7Ed09jkC3JJSHb4IkK+j2hvZ5nqCL9EbuTEDR9rhQLDapkB08d6CxI
WCPApMBhxH7OW5O1GSsb8F3lxRwbSuf1sCMfMtks/2s0TTm3yYeaeZ4xezn3cMPJVwaHoGTVIWHU
iejjECMaWaFeHu20d0sQDgXfJ1tKPeTOKifftJn2gyKQn4KUSRRB5ScEeXoDNPsJe8fP0czfgps0
2GXBoxZpT0BBW2dTAz9gZ4UDlOKH+FwOqQD3ktRuUYRmLssmNBHjSYMFGCPFex8ka4AUBbAfEYRr
mB9+l3H5lge8+VINyNtrPNTvsOBxwT1Z6/h/zJM9XlotWHAqVPM7yZrj5Yr7gQl8F3E3nKZTzZLa
waiwphJJiUoi1UMH3gGZNYAWr8dusIlMFO2BDuMFwMtbiHVW9+5YeCcUC1ZLsmsS5It5FZY3iW+N
V4/1WL+oASG4ApAxytnRRn3xg5tDTrfTxWOQj9WiByPfiQ5Dp2UnXR1mGzVlJ+slS81NPgIQ3on6
XPMgf/SAgr2rXX+pm1UIXMuq4iJ9ZH2TPyLyCnhjIe/IMcjTC1BS7g21qrh670U5TJNArw60qmmI
+1DNmasNLR5E3Z6a6cjGFbBA9paajVsgPYgA94aaQ+TX2I1V7spSFwVXaLRHdsNaUi8y8dqhzEFv
Qb0ub6Nz02CFSr16b1Y3CBncUieWrtGiYIO+yzTNGsG2nFQoyKgODRYHCCVliX/Gb8s/05nWFV/A
l93tTCNn48Is/RYB+AFM8EaGjWEGZWZ1RocAqgAHP8Jhbv7Jbx5GI8iFhs3N//5U8yV/m+q3TzBf
4zc/6nDqTu5b494PIbKsQSUkX9DpfADxB1vlVtEvIJSQHucOJwIlfZlnfw2h9tztqhnnJp39foG0
QUbScMBy+O+nCcufH4yuQp9kMs5XJSOvSjtfcNu4HWWEvZv6EPMQak4udEpDiiJ+hvJmudesKL82
kIZkSAWdhGLspEMxMKBANL9YDqb1YevoLE42GkSNzoO6A4CNlvWmkglqJX6OpRF5DLRc75jn2T7q
qN0eUzyJ6KpzxwB6nY53yUW4IVbmMmz5Oikibzld8efEiFKhcBsc3h1dO5UCu+TSiFfTVDQ4lC+p
04U301SpNIp1GGnl5OJp3sUCCdEWDBPywKUuD9OZk7YfZ3+wkUvv2k6KGxvj6CB+ns02rqaZZ6WO
2VaCJXQZ27jjQe/m3RWtA26qEEzq1PRZ4t1JExLaXWLehMqjhLzaLmxYu6TO0na9uxzxlqzs9PM0
qJNQCkQRDyJfgIgKWYsb17IuoEkp34uRXTSuF++2dC6hgxMBi+vH9cmJUnAzebq/d6r+kQDpBEMP
FBYdkYDJPpvIg+xZOd6gynyhD9gQpCy+gkDPvo2j2LnggbSmFh20EWzOqdW8t0OQINPXAJFXeGW9
dLkPFgMnC45Vaqv9fMlfmp9nSWx82OisTW3+EoZDutDzzHmZeoOtbnj3iZTJLWMsuQXvNT/VzXgk
E8QhktsGQPwbH88yqOb1wZLc2vY2BBnTlbzo0FT1LrHy7kytPoqT20rkz7kjwKShZiZTX4Ozgmtm
sJ9tbW5VSzfWky25UEcqMxRd5CjiIRvNGZaQEw0aO1nNVw0caW2THgzU83yBlZp7x+iB1zJcfOA4
H92jzZtbGkZ/EnARJWROi0+zGyVoeOPpI8x/QoIdZQf2r8tsEn517T0nPM2fTDp+tDBAk4iaVHxh
5Fvzyl9oGnc+/VWl6QNGaoKuilzo4I3gAKmN2pj+KprUaT2I7mWZXM6X1Rvh7rQSuPX5L22rVjvo
bvdl/uIQIAXvv0z386frBfNu8uCF5pr+D72+UFHX4WZqjoV9AMNGp4ppur1jQiRBy7P+Na6bBzPN
kocYko0HR9eB0FV26NlZWt5cRqzDAf50600DKqO9mxX2owTRHTnp3DSWDderc2QxbaWxPFtICPDd
t73x1DWDOHeqxQtv3AArAubk0jPuK95XVxekV42bGPdkag1QewVZEB3J1rdBscuiXF9OA5gZ3PfG
xpfSABMnIHpYV7fxniYHJ25yQFTEWFCTBnj4sWjc6G/J1I4IJaZ9W21pclSbZKfYEt+pkz6uFhlH
pHCDm+nqjdUBbRbxNU3mOkl30e3iQv508OL4NU8c40StHsvDre+YLehE8AeNWh/cAqmyok4y5ZDI
XNiV3x+omYyFtXMiBOvIhT5Ch8o4fbwng+ZA48UrR31HHwC0HvohkD22kthTddGzHlnt7Wg78lqM
3bvfed4XSLsPaygCDrugRzOU2gqkW8Boxp53KqoMCnyooP4CnkIblLhZcyzaCNA183Yyt1Dgk2UJ
vhDEaJYfO25QqO0mnN6MzU+Q+ji2olh8AupZcQ0xccO60/Cxi8B/pvx1oIs3Wcv8oUCSbSdrSPwg
Sus9KAdKbWMN+GbXXzUEOd9iBgBk0tk/Eiu9adLBfJFxM0AP1BS33IrarVua/cEveYI4RaKDNdDu
H5IByrgCAp3f1HBolNo/Igx3MgSD8RP1N76V4qeR6ihJUHXkkauB2cJIUHyWhv0TNCrA5Qz77Nap
6vPUc5BGREBtcuOovSc3VEd8zDYot3m2KP7mE9EBJI8H0HyjvENbZMN75oRAl3rmM2SHS4ASjWxX
903yVLb2ySmM8A31POmyADz6Ih1TP+fGgNSaNURvP0d2KcQoaGTOA8C2LUtfaXGMBFEg0ic6EwFP
prPuD7Y/+QW6oeO5WaSf8mwat4YjmMF2n7J6U46NDfcaG/me0mtTr4Ms2ZppJcpMfuboyJlmSct6
R/Y+ThdiRGL3UrRFseWgH3g2s2Lis+Kpa6wTy632QCFBnDfNJz4rrKVhjxsQaJue9qT8XcTJUKUG
mAIjAXGz6My1ws4vQ+6BB7sMk3/R7paxXPiR9I9eAtkRQGWS/JKNDAkXo1tRB/KE+SWChqC1isd+
BQyVf5zd/IGFmyFInWVvo5qzA1DjKLO2fQg7U6zBUtZvpuYIIjabV/hIptM+yM4YQeCanqiTDp0D
wjAUdd1Si2brE+NjNtvoPmYLLC3YtFI0iHi5ZrIgzizID50616gu1Kr1tN7FXlYtqUkHBHlBzBnU
F7v0ANhUHjUIxJa2khIh2x/mmDzUgF/n+NNVrBLar0UL7slwsIt7LTGOxM3gQ510l6DWat2rmwIa
fZGKRXc3JUS77+1uPOoQf13j4egcwzoIl4072qc6ya0nHXTpE22dFPkBLJTFKgBq7gu5+Wlpnww9
2Lpm3qKonr/RHVPXEK4oEbO4bXS9OTZB6670IIneZHbOS8v72iagXR2bMTroWSru1UDqr5IcGjom
4EJWlPB9kmIeXpv8PUDAJwyb7g3Z0m7Z2l54TVzDgJjrCJZRKx8hopx8+DIoskjIMYqVgeRpC4Ze
cH/Y+qqnMwtb1U5IF+ECnE296swKX1nTQ8XdRZmQOoAUUwbbGoDeLWtsJGUlnkQNlhHg93fGrYfn
zG3pILWu+NKm/4ywGVY1R9CV/i/TsI1voSynNLiuzNPZ1xRcuxBT7L6aY68vZRJ30NILul3DW22n
I9N506EkfIm83PhS9v2JOLQ9AfbOKO++6mUKOUjUX2hdnD0IlN6jdBtnQVVANhSP5Actlh+2uZfO
hK7X605UYAay8aBEiUZ2oI/s8zQ98bJ6nT6x+lN4AbIv8shCuYNiQfzoZcUpzzXvIQbh0wFPFHUX
dsNXZU91vC3MMLQP3AFVyq/2EYmMRW7U5Q6Pv/6MBX9/HhnvoA9t59vELKJFqfcQIaAeJ4zGRVOy
cJt3A3TNNOgguJ4KaqnmbHOSdNgB21bdtupQg1gf2QvYqEkdsy2vnXpT+ma7JJQb4d2wB751bO7v
Cd822zUnHrc6sMOLlGhaZ2Urz6pukVur10Li6RFohnkjEqatI3UW8OHjjGx/6gWwFPQ5wEpuY/x6
Di5SB5t6dIrHqhLvFqKM71FZbxCI674amZ+sgJ8aLtJ1Edkz8nojUocvTTFqC9/NjJNLjAgUKKY2
Q0QO65zgQCY6OCqKTGdIU0DLtRghRAvw6iZ2JKqVVcEdgbjIBgIA6N9Y/IxATn7x1ONXSPPFhLLc
LrYZHsmF1id7W9fwligTaKC3dWBDTMeI333cFa7J2WvhhfHKYCy7eInuHsMxr9e9FBK13qgXh5rn
u11nP4a8bR7cMGq2vp9n+yBjUEpTk5HHaEFxParZK0L78cp3RrFydHfYgUKQMOp08IQo177DzDU1
OxTv3fEPB9tiW55lgIsPzf0ofJT2J1G2R04DBYZQeLiFMsiHrXTOmh/vRcjXf9Ks8C28alXnqFLx
jgj1FSCLnXaP6Bq+hS4KihXV/idIXe2Q6zXxCoPKE4gUq9sQwZjJRk3qALq92VlLzQEBQmu35iPK
wNuDbRaKm9pF+LCCNMTc5CBQxPdqnWMrAELa5d4yUQzjkGp94nUV3DusSU/tkPhLYvTmf9llbqWn
3FLyTIjAr8Hlm0KUsFjgtjXewLchgfk306sj+QCuF/xHpCxq73W3AuGQetQO4YdvG4LR2DJleBca
IK+WPhJZ2BuOX20dyjy9HJ4hF/NhJyAGODInO/mPIvbXgTaixqBpkp3dReEGSQ7k9dwRz0XkysFu
g6KQJE13RpI1X8gjbCJ7G0Ocb4HFVracqOcbTe+3f2wT8TzyZaiSYa63Mzmo4UJeQ/2MvlJZfW5S
LyL+3Z6+/zLq/tb729jZuVVTla4mt2MwHroBSVdIoZfHHhGAjagM614AEgaZYzG+5/5N0Xf+d2ss
f1jMdR9lamBnGfT+CSjwahojs0JbiwGVSnS/6YNdbWMtzBF7UmsgqRY8nTqk3mgtdf11rpme66oL
kEnssxLiPjYqrzue1RAoHuRHJfbsB00GrM3b7NHWax2/064CN01mbVIGcHGUlMUZRfBiDdhT+VQ5
xjcqbdT4Nzy2kvd5jB6N4Urz2Yvk+M+kqjUgjMvN3PTqvtxAHjncpE4QnNiA0ivWPxP6Pc9bSNOF
/nBxbbc7mRIbmaj0jdc6mRys/l7vjQWyBSUQIrglcqwwERa2ixPJ0GSqyVSTeq0WtZ3Ui72i+Ui9
fxqb8BCZi0yAQFUTFywTsK6EAK1Z9u6xlDqWmsreVRyEAUPzUko3t37IxHHvoEe7AsNtkN2GgSpg
kNEJTN3M/iZQQ7wCrYZ9oxVQ/Rs0J3kM0rxaQ0lqPKPkKz3wIuHbscitqxUXbNkyHr60prjL0tz+
gcJ+4Bs9+R6Wfw13Qgn4RpuYIPLHuwL8CB5CMV52Yk3rAz3QP9HtT3bTFnzrFNWkPuQNZnZFbfdR
CAgjzYJEWRE2WyZDkOGOECSaO4zChuCHdgWDDZioCqD2EVxZlCzqjtRshvyjSaWHeDt87h1+bVJv
rKM87F+OzUdgdEqRrUBte2K1I/aeWmABjQhFNrfMwjO16aBc/HwU+zhxopOBxSfxGcSy++6zPLzy
rrfv9DG5EBmCJTprC9hovCGvIRu/o0ovuGJtO3mR2RwsePUpvNTK9edc4K+YvERd8I10a2uNCCUA
wn2lP0cWuOFwX/u3IqzBx42H/xk1MshB+W2IoEtnnUdAxSGOWFt3TV43y9wQ/ZfYs15bz0m+m2WD
4SoPxdISWyU9eecehFb7gOkQZAtwTwc1uFG6AWmS1ojOvqG9pppvTwvKNjGyUx6Hr7RMow2CiyrX
hWu1yYEWa56N3yCK4Ys1sXkRr5fs/fSsVXhVKOYvsje9RGmHstudu5xdyQ6ZzhQvBq9cgLB33KJo
Jnt2IC8uDDd8y3yUQTvgYrvEadhdXBRQA2rQhG8xpAGYDu4N04n87a8jEyMaryKzngVWNmdQMIkz
Vr3ijB1IvGO99uRaUXS04mgTmFl5n6Zxe+WJA0BLB2XQHjGXZeXr+o56tZY1pyBwv069+sDfaxR/
HLE4wq6F2xokLxEhI186gLhuwzqh3VArKj2++uc//vf/+7/f+v8TfM+vgJEGufiHkNk1j0RT/9c/
uf7PfxSTef/+X/+0PddyGbPBYcE8sI9w7qL/2+sdkuDwNv5X2IBvDGpE5r1d5/V9Y64gQJC9x8IP
UJsWlAjdevbO8hSrAirp75pkQBmulM47UudIn4tvrbaa9rFBFyZHVKxsE1phdYy1O0DNWHrhY5ht
XeKVg1yqvQiHMtpOKoNJ1PzSRh3xJQQQZl5mxAmLV8jGZBAIATMRHYLE/2wj5zJLVzp+4wfIEwM9
qw5MZP3ZUoc+bqpNjoceGJn+6k0r+QVk+tmOtTpW7CzjFfBIbju50FhypgmgpqAv/v1Xb5t//+o5
tzl+WYwhB83tX7960OPlWlc7/L7pomGHJHAA1JQxrjNbK1+qBEkTtZzoRtRBl65dXcmDo+YJpdo6
YGJ/9qqErx2y0P00T6crmg2rlxAr1g6M1eFLGlXmKraS7uxAEvNYFuDJGJCbehpB+oyvl78rV/BP
A+OtXHUfSiNBOpzoNjOq4UaGsXWwbRPPXJQ0OP/hd+lZv385to6oL74dG9AQzjj79cvp3KR0AZ0X
99MinRcMdfm5/YQMRX4LRdn2FqX6j/Q4jGqhbeiRR03lBbiWuB0KaBWbofeKGLBcc5YJsKbhwRSK
GmINjDVfTFmdHbVGxEvxTsR6/sy0ApJBRQfXIbePtXMNtby6Ami/QcKe3eeKTb8Ety3oDhL/SDZQ
hiXbpgD/I/XSgCrqN0zx8iNqBtXaKrJRt2dlSwSn4v3oCLD2+wIlj70PzgyrS6pl7aOKMGzuoV3P
7n/ztY1rzc29C+WO35b2pDBnSuYdVCfJz41tgOqkDkEPLH/1k2FH36vOyx4adUCksKhYDAIwNLKI
t4sWpYeHzCvEgymNaqMZY76mXhrddek0Ogd5780Ub7QLU1+bdpN8IpdvG0c9lY1mQx2lqYf/4Rdh
e7/8Ipiuuwb+MShmOyhDdix1O316UuHJYg6gkgnuGV5RkI/T+0tngF6Z6gyj8snwavOVFmG21van
gPn9RQs9LNG0ClKQcXImCdhJJZbEYyd5WDqtvKIoFo1Se4sAAoT2ThlDXCYpjzSIOqj5L23TZIGe
+Nu6doGyGSw33TndaBx12zWOdGb3iVUuRDQAbYVEkb6z3Xg/d//NZzLYldz+h2fPr4999WWCAIrb
Onc9E0R0Hv/1y0zCSjfSTPfvnL4ekIrNvIWB+oWrGWkeQN+ZsW5TT7zkOlvTWpc8qipElV5nd2C4
BfEs0oiFi9rjttjVyDOo52ylnq6fDigyOrcS4m1wIDM0PhB0MkKE04JRLKvEAL2rqWe3hpdECwq2
UIeeaR8dyM5EiBKA1l2zpVjGRQEuG99LbzlwLv/+W/Gcv/3ELNvRmWOYoNzVbeu3bwUrKjsQTcrv
dMjlni0lmAFqkwQQNqVyS5yoAY/jVV/cRnxMV5+ol3MIGhBdMtnAn4fCWBdU8kSt7DsDcHA9b1Z1
FWvg4s7qJUEBcwZ6DkghB0emEINxsHVk4TzPXjUHOs3RId3YqdBQ4ccgxYi0YEdNqWydiwqlcLD+
ZiO/QoWaJmflR7ahdrHUtrWXStF7L5xgtO/xGIauiBnEYOri5Z56ohIaW34FGS7q/eTt2XUNgVzb
O4XSVD+B4St+TsUmNutxJxiAKsqu5z3HMwJBRbCmYMcPwn4XYHzmLtra6+9NVUBSoBAZqVvslFRL
9XUDFJTSBmE5SISFgQC9c2f4e4h7FxfZRKCZHxv/6GbOl1TI5o5MOV5dqxQ5jA01qcNIUUKlG6//
/jdisr/dOh70NjwD4gIes7ELV/2fnkODp+N1N1jlXRgaKuosnuO6it5EB9Ch33P9isxPBHgeAMDg
1wvfCjBiIL/vvxRIK22gmwqWDIdHD7+O9KpWxwZmOHmZFqHGFVwsvIsrxKRAV0tNNxrX4f9n7sya
4za2PP9Vbtx3eIDEHjG3H7BVFUiKi6iNLwhKorDvOz79/ADKl7ba7Z6OeRmHDWNNVBWBzJPn/Jdm
3N5PiYmqSFwFKUqgn5paqm+QiQVqum8ywxjOlrmr3OybZYf4aGvpy/nYhGj0s8ljEytkPwVq5lsq
T/nBCEoj0fvpZgx/oF7DFicy6rpX4hCJqu1SaFDdXqnXeomQBE5gyiv1Gre5+jZS9T9Qr5t46f1x
LsfXWxz3WSHmgPsWuflFCHO8N4Qd3+YT/NcFEs8XdRQ4hctyeQ1CwXxU4vYSJY3yBVWRIaBPjU7H
aVmG/nlDrWseLPBOEzOIY7+hDc9vzarxRgZ4v/xothnrmFR8c92P2gZuFOvGtZ2SRzTXNfA5ZOs6
s7+sPRUBaAWmi/pF+p3wqXLKrY0+5NMmvEhaitsKbOh5rCdxOVrSByqAby3Nchk/2M0CORmfrCla
XIFpHMlpuMnWvjj2692w+r2ujq5ibD/3HQeO8xauUmVZfW3DSk+YWPW3VkwGpdLG8gkB+PBwhhyy
4UpfNvsLIEbDzcw1gT+Bfao5dMp5SUnYK0JV+QRW+WSlfdhH1QfIDPmtTHd4vzIxwvMCg2u9nh6p
c8XY2cX1Y11uPTYBzXQ6No22GC/9BHD82MSEWb3reznIRrW+J8OueLVcmA+irYtbuTVPyrqYD8eu
JY0GLxLRFqj7PqG1Pc4dr6dHc1G9E011OZK1mAahblgYlyNhlBwVsn3fsJhgoycZQjjBkoV02xep
Uu7TTiepV/cXNeraH5PIn9Vss+C89pHLNF27axW1P2lFL4EH2pBrgMUZNOlYP/xVO0V+WcqmPZGw
mPx2whKvSpuHZmejAIPEJXknolRSjWljX1S8Uuw7FjrGAce5xkYvZaUtNfll/WzVtbet9fohyyFo
WK2hUGthxk50q0HQqBlId3FDvWg8iEVLOHdDRwVunub8ps/q1u0V2b5HnzQ5qVaT4jhTr9e5IDsP
JNF8bwgKBUadWF/hVPlFGWs/4tG+mgYqMsflwAHsey1O0hOApi34+55Q/XW0JGrQZFVmYDAURaFP
+XNHSBqqHcQiTRjGK6RY54jy0kEZQG7qzk5G5YxUGBmRY9+Ed1QyTI/bYLQY3qCSb5iNcp9NFfHA
3Jbfap5KwGXap7czwPDHFKqj9GzuEiuHzsqIyCrzn8n2D1GVMUb86FjDwhFjXDfu+/I1jlBBH7uj
tubvxmQQd8cBmQrI3d//DMqvcen+M+gyccP+j2EcM+w/jAfmsoDztuTx3U9Mu2nvTFJeeRnnY0S8
SAOoYkMv8+2lL2LV0xa1/bUzOK5oCkD+x9ufNOjZUSnL3L//yJryS5xjKpZiWfzlLDoP7T/NPGGa
KhgNptm714B+i8wOJfQ4fSInXOxJedR28lNrR/Lp993HGN8pQKn+8+4Y3cbX3bI6pk9Ybbyd3WeD
6elpW6HR5B9pztK00w9CR8ulLvw16REOpuThVbmSPEhx+3MNIwTNm0doHlWsaN66r72dV2GR999M
x4/5w1smRGdMZxqsMbFQDVuT2f7z4zyv25J2m56f1wiql+6qmLJMG1bbJoEmCSTzYd5mDHV3wsk8
5neA3rqPb2dEkrZRHxKLM8cRro0CKkO6LFg5JQhMF4w5sEDr5L0ul20470ePzWMRUwhejSW+TjQZ
r6p/X1/Neg5PWFG+yvPV3z8DYs8u/Pnr8vJaJiohmjBNOFl//rpQLcqVSlZ8fuVwqY37mpEht2/f
iLiicImGSrcv8i3u0QFn/7RWcNoQqHZyAxXHeJwQ5pNN0taxUE8rWs4J8wWou3/Yfjt+cMKs7vVp
/l9/ymH1R07rW92sXRonwy+b/3F6qd89ly/9/96v+vdZf77mPxiu+PdvT7lJv3UM+D+GX8/6U7vc
/een856H5z9t+BUR6Ho/vnTrw0s/FsPvubj9zP/bg/94OVqByfjyr38+fy/TCtQ6OYJvwz9/Htpz
d4BuBFmRf2f79jv8PLz/Fv/65+NLVb30/cvLX1z18twP//qnZCm/IQBoyqZQqCTqmkHnNr8ch2z5
N5XZtmkISzFVi+U//4GS5ZBwZ+M3g8n4/uTQe8iKTs8Pde44pP1GStGwbay6dUu1Le2fv/8CP7OR
r3+6v85OCln80rtqxzxV4YVUVEO2beuXt9JcO1Uir19dEgWfLihaTajsixmzhMsgfxxRCQprVTQU
gcEruhLBh9vvO48jx0IqUVBm1jn/3LlISf+Hw8eBY181IoO3jOiYmjzTOtJfYY+xYihj7la8br+u
Wmp3EYU9nHB8NpC1InezQ+/f0PTH5pjKFKLHMVvhXKu3maVWoYKgTO4cqzCN7M0/Vtv9LrmWlZur
qI0AcSd1gdGmY5jM0gVHt9gVOxFEs1B+KAAttiWod0owDnjaWd3Vg7oxVFACwtcsmmdnEZWyk2ev
0k1pnRL4gJeSFc80WwR5Ej8rC/ybdaFer1CiHnLzm3SravKXcjVQ/RNZqCeLFOTaFp0TCS3CEpXx
oGlAycnT3awluV+sc+2uSjRSLeq8FHsXbBxUl4hN9scuO8nIVJ51rQvTeAFfCUvQnsfIk6vkc9Op
V+sSZ4HGvMPR6u3GjKnbQUi5X4r+lGqD7mqnpd2Ab6KBlUxJUOrYC1MqceS5CUSpfULc/rGfh803
IhuSXSHcslqQuizL+7VPc5e8KgkwqdEDy36PZPgUZJsYAQpYn6tNoCnSLT6sUfwsZPt6nWTZUUoL
0MqKLnra92gOj5DJ5w5jVanN/GE4ZbW8fZAYhYbsS7FUfpVuG5Y2vdMyy/RydVICG9iqZ9qamyUb
/h8WiO/RpDIY6+9LU9HOMnLLwkohyoxaYCrYX8fp4AEp6z1h2RU0ButG63Hf1TTlh1Rhol6lwg7b
orlTsTi7F3moT53pr4U0uKvR7MgdLbDKuXPiVTByKgokN2l7MO2+Cyjz+MhCSKe0sGHZAS9cUL92
RnX5ItImZl6DhOSiWKDuI+PrvLdirDd5tnyuonY4NynIGjyMnpgSpoFibUjI8gZt7/uiLr1VLHdy
hU1yqseal6Sz6qLT+S0ejNWZVFxZC5PHJsqaS5VW4kSZ+NRDoHQHYYSKtpuKYG4lyfODLXeLs7RR
H8wtHtJIQvplrwakQm3PyK38HE+qTyalC5HNDXQoOpsxuw1o3utUIp0Q3dsiv+jW5MGfn1yDjIZI
JwZcKfPWrb4fBhi0yrY40ih4fxQ5aDqxXhJ18xQgnUrUtK4qoYFvpv1D1c14DiypWy8YgUu6juxV
z4s4nCvAMgAyC4V5se7mTatcITL72MkqzDiJHN92bjXte0oCEhXpUkd5l9zrwDjaM6Y7TMEwR1br
rzwdyJfjQObLqaE61G8SD1ZShjUI1mrIrfEUe2nafZ5AayEXdpJgm4dKibd4XmlXSAMCEl2ZOw+j
4tT14lg6jqaVQBtYWLnfS/EJIalzoaaYv/XdyZALO+ABuq+71WlWyKtkfp0OyARoVj5YS7rcHdV4
8LYk7i+l9lgqxhNhchMowBvQoWvLJ6O3FZgjlOsQ5rYcNZhvSNG+jLqJYY1lbPw5osqDYoDYc95/
KnjMzqY6EY3PAKC2kZpcJV9FdjL7fQnjyb5RNJk/T+nY07A4tl6dSL43p8S2e08CJI4WAKGWOSvf
2xVMTfc5j0fdVRo1O9OBMMvg1UiS0sH05dbYb1K3iLuASDklJlm2CBqcIpWuSn7rbpS174VOnxqP
wZgiyzOlw7u10FYg3V186e330WLHH3tTj/iB0uW8KdWl4xmTRyQEtwJzmURIFMXTeD1NmelsXeXo
dm4jHy1/EzlbpRw/x5JLlj+m5Jd6iA67VllMXpQ8rDHGxAKXhGHCia7RzdQj4YJuPU8jbGB6j9S1
NeOjusi8Byni9kuM/v5iVcKLu8Kx4rF0pcqMA7MyawjKuPMOwnLXCHWDtEVTLhEOsyjTwUnc8KfZ
etEWupfJQFt1tXnPm8u4TvlTYVSXhnJDZXXlZ137IZVUdBUJ3spQQGCr09itmx9WXYkQ4bmz1Cnj
OZ6Lx6XEZ3zBSuxU5VPhUTs17vQE8jhkO7j60WVT6DfH7w2J23O0qR8p3U8eKFPJyfu58urKFshP
IIkj6KYaDWX8gqqz+ZBZidtJESKYigImXc8rHmFpvlTrUDulUk7XW/YVzDrtqIN+FeE7YYinaWqf
1G7351TG3mtHdXXlHDa6nVVfF3t+XtagKdPSHaXltpwaTLpkO8wStDtU+xYVACyLqryAihB96Wp5
vljJyCiTKJeoTE66jmiphjKBW6hbcZaKNTp1RXKeKaG6dryVdxJ+KUxlNCeSBWrHJqmHZIWGnQxd
aC9XWIotYDiMCHpodr8uSMz0H7tywhmBGMRrkGzEF2o9LfYCsFxvcfHU7bOalTWPsJtvaneLupyM
o2Xy2JaMRZuYo1MhkzDGFzH15/yHvpuOl7MKGrtfTTeTR/JPnyatOdvTerOrhTrWup7IT3+yZA05
D7hLxc6K0tPqR2UbkmvrXedjjWt5FYNK3K+3a749dkaPoyBUX3yYI4ewoXVTJkwPsZL6mbTpV3my
XdFPv0uNJg50FWSN3RinVTbeSVkw9cVyknr5Ns064LZTi/0Z+qFuj7/viSrogyTpZ7w4cqp4WDwQ
voT1GnlGXF5ligweTX/Pm/NZtoo1bBu4Xx2SlPbO1DoWEI3DvM8sIL0PjW55WAy0np5g+6FNcLHb
pEahsBUo68z1pdxsOaz3BWZpTyVDuidb1g3gPdPXczr1LS/uk2aXX03A7iZl6Td5fQbJoJ6iGMgO
ybXWctJSf5Qn7PqA+HzBiijzZ83G4y3RYZihZA5Uonpu0mwMRyo0uENKOEhCaXqQ82wKVgy+4syI
L2mjn1sLdWFEH4LI/h6tfYtBBVC+lGwU4hOW5RBPnGdJ+kqf3we21N7Gw6QHcUvXb0gaBOzZTsBA
aIxZNoJxXWvVrgaJH0KKi3T+esp08I9p7kWlVFwGBwfcCcP2vf/OcLrD9XipQ1FNpF7wVFDtlAA6
R3vOAVQ+7Dg/uEgqUXWuPhiZHuM5CBC405o2lJMovlTcs5cris7DbjMh8eadDH2+TeXeM9VCOed7
aCtX1aOaKYZL/38Ds3UJKeJNp6XPwthIDkWF2wUeV7hqokPGd2jdhHTluW4bd0jMNtTGog1EYT0g
xb1d1PT9mnyM0WP1ZMzq3ePjADnZe9jkQpYlDYopwooCTVS0J3KkW4VbGUKEFfotLgUkYkJbFIE0
NI+ZnfNtVyLpYFykm83O9Us5ipl+D9znHrujNbDz5Urc6zLlpaV468NaTi4tUMzWpBpotErkFJGN
UGiKN7OcoiWQRGPDwDC2YaKKNiyjJ62PMCUlWO61MvZ4SZiEP5SD2p3nRP6oCgNGEw4WiajDuS8i
b1zH0slNbThnCpqn05DAeDI+W3Evh30FcSqxtcnpCkB6Nekn3ySBW6Zdf9qKKtyksQ9N4qih5JGK
q6d2el9m1suc0l8kIMGqTJFOOJGHdqt+WGJsoNv8MW0l4ZIqn8KxV3NHzYxnGxVzZ8MEPLQpXfIz
RJhPAxtGKrW+KHHxcbNHhQ+uYV1qfyYOTAJbZNd1ZaQBJnZBIaaXKY8kf6vCCGy7u8rJj2FBCRL0
ZtjIj40lVMjK6hoC/bkdtFoKgCbqbmE1nTvW60Q0isRcZYOX5zHStTH2K5kYTG5QTqwWrL1bvT1R
a/CpyLRnSba7MCoQfCboa9ym6tdLaT90u6JAsy/m+FthWui3RVsZiLb6qKqKWjryptinBLHwVFJr
V4oTcsmt3p9U2NPanKiBWTRfiChs8CB0NniIo0XbOW0jU+4oN8sD8vIBJk2DBYWXNOt0BbgPzfak
OKFKM11JyOatm6Vc1vFsboUU9imVCKn9WLR1ymvVX+ngN+wx04ISi4I5WUNh2LKT2w0Gpomuofek
n9K2WM69Pi5+hUYTokeFCAExm9hmfUolY/GBuFavL7U2l/cCbSDXxjbcyfanUHRSGxpaDeuxMIGi
x7USmNOTmbU87k2puqUsdW48FtfFMtB1GJJNtyJqmHAYeSAnicfXwE8UkUd27DW1zp0dYy5Spidm
VjdpNKfheldSLnbngeZMNX6s19gIKEIk8FRg7YBEI+RD4DIysjKwE/NjbJJPS8yNDm/lIdHbK6Pa
MsA6blWk3HsEF0T9JLtAasBUt7c/tqlCvED6/vUxXxO5cuh4qMYaX8xUPCV5U7vT2lxnQrkyVHX0
VTzQdtt2fYaWlzYbBKxt08NOJqQ29aVzGqS4KZlcEu2prKCLirqcvNb6UY5IIRwLxJmJwCJdvZ/L
jWd0n7tqcf1zUTTjx6nul2CW9J+7WkPGdyeZGv9YRIbZOdWuYCLL4gjS/U2lTLF/DaWNh1DNR8WX
hvZZVzfbsdPUcBdpQZt60wevrNopTA1tDLEjQUw1N+rzTErCKLUBRCBGVgVV0WBA/L1VwmiTtTBt
S/11LZ8xOs5xCK0Yh5Df1vvOp3qKD5I01sQkieQNoD7Pfav5w9wxrdTaOxtOFQyB1jxvreGZrW2H
037sbXHsK7KicGJpaXx7PwVOfBRSCH+oFAP1n7XOQzW9F1q5csdo/aaRdnHX0dLDrAbM7NSG/a6V
4viUUNLDycOMvKEVyGN1wxBqnWVhI11/ptI+MDbYmTPXSe4qqfzSnIHxf2lGcgVlbiWVU3QJD7Nl
3TMVa0NSUM3rguyritQP0W7WDlt4LORsohg9Ck/tjZJuoyaMNaMtPBbSdt+qknE5hrW33QIqoc47
tJa6DJeHxTY2j9Wg2X5uja23ptpz1OdxoERivtpMHipAWq2/0RWf47K+bFs+X1XGVNbBWGWV3yxF
y1S9COxqusSS5EbCDugDZEaXxODJKbW7Y1FK8le0O97rIGkw/lM+oGI+MnBGftrZzppn6VXd6aUz
iaE5db0IF4LSU58VKPq0203Ck+dqSlx5aq5o13JG1bnIPmKAFH9ZqgcpcyiWG3v0FXuJqaTP2jTK
VO5ReYu26D6pOvN90xAayBbeqQ2vOo4vd5Gd0q8mxfcBlbrInqwwbXbNYW2rMbvGF8bISVAPOzVt
TNQr3YwjJ9eYGCyihjkunja5vFi5PX6p+mxyKJzVSEx+6imFO5qIZGdB2OAql4FcV3EOL7Wf3dGS
lwuwsBe4xo+JXNpnHa33YFHNUzIzPYuSenlAEeSyVdVzVJbKN8iYIUmBT+CG1YeuMGIMDSvk+2OR
4DEGWROg4rsmbb/LtrUh48XUsh40mEVtNl3NtX3RB5yIJ3moA7tcF7TcZvs6bb4qc6FeNbdLUWoP
zECE19XlHHQp4PyEHrFet+aSCWa+caOU7kY23I9j4onVqETQzeZ4YnbrdW3VnvOoA88e7Yh5LXvQ
52fkcvKnQx5IHgw/W9RHwzaerU9FrNjvGBVjrxt05THR4XQOtrgsTcXEOalA4BUbBhEYpZ7MtQeA
UeeaA51acbtS9ey4NE+41IVNo6Ps0OTryVR/dAlYM0PP5tNGOMIExJJ8KqSP9bYSxcoEGJmpLTdt
36/IZBmTl1jz10JK+1sE+j8ltYUznLIPuJJMChUBFsy2GEyPQVgiogzXNC/PMbZekToqbmQrs2vv
3X8+GVtodeMQ1FL2eOwiFlrDu3bXZTgW6zpOYTYDiyrEJnvjnmOa9vztsC8A7Ht2r/Py2T214y0H
lcwDCACyDgDrfIB5LoXdhChKrKJsWU9VaO+LVXRQ6WNMxPYtcSRdG2F8GJY2DuBKNuGxkPc1i4pk
PbSFm+4jTpvAYUNC9jiuMtKHPdMzKKUJsUIpL9TmBG5AroGKYFjExHHHQiy9t0Y8vrKMGN5oJF3p
6GQQwiPoiXq+9LFWKBmexZXy8ZjpoP4YmiUKwcuiVGeoyWdKrd+V1qLsBM2nnAz7LMFjvxKwtuEb
kDC0SatEiiDdslbZuYn5403oORHl2uOZr0dSZDzxwlR4UiX0H9IdEr+qO0VY/23kCxxtMV6mdVGu
Vs26siyq9lW0Ncg5jH5RPyRxFiYKLuS0ju1dlD8am5oxeSF7nIrdizdScq+p29us5V5Tqyks9LtY
xJE/RQaKPescoaUJrxKRW7rIWniJL+Wp31lbcmsNPujK6VSr7VVsUR2zSLKTPkItr9m7mvhuVM27
bNJyf8xjr2gFiguZ+ZDH2Q+SWvmJv3e+LEGTyJ1fbGmCaO30Ic/KM3O22F+tMQfJRs6g40/gdNKa
w4aqhG/1eKx32YciVV/GtaqYHOU1pbrkmXn8LWXk3VqFTE8fYVBk77L1zPMpY6InyhBtAjh3+Cvl
iAja2KQ6ZBcnXwViiKT9MqNsJejLrbXyGhRdXRPddg9ZTtsZUM4LME8Fq36dA8fzxs38ikTQZbCL
67JdZ0oafH17+6TPZpjlfiuW/La1C3J0hqJ7GN+14Ki8hiQvRvMywU1ucPW492Hbhhi8koMZ29Ap
iHKH4DXzMxSQEPqLwd2rzTWOOqQ2pUy5rVfFK4XEA2ql1yo/jqFodOWGmAPKGQ5mIu2NQa60kLKX
BfeTZLbb64V6gIva7RNSRfpZlNGKnkjhQXV9p/TSFRhHqBSD9J5E/3u/jai/IMs49aR99zC2mp9l
ZtdOJuT+odzSzzFR0UPf8LX7NiN7PpQknAkH0yJ+z0QgU28GbP7IisMm3hrJ1SJGvE3XcRgqHw0R
35jExFM/JDfL/oduVw0n5MxdUMNyNEN8M1trC8zhY7WbAhWl+YHSz0dd6xU/GTXtBFXtZjZJhdgG
nETSze9wqod1j/gUQwYKNUlkXvpEEecqUm6KjNGskiCkjXJgdcunMUvNi6Ssjxa+44qx2l5Dn8Wo
1l23qEws6zifc4SdSOYrTTBiL5ZIWXQudONBCAoCmG5EvhzP/qYYNwapOMAzlE1ATIUlAMmqLKJ7
xJ7GFeHGTXSKL1M1kaN58lYDLYlVakkEzLqPUuLkysrgajGlntJWbU+oL5I9fFdF8k5UdQOjsy4I
jL/EyV0yxtFl3Z1GBCRhlMIV5Llg8Ua6SfLYWHFam6+VUhWu0s++icIC4FpYyOYg06lEoSV1T3qn
/Vi+VVQJnSKubqRV1q8xCPlUZd+YqSYk74bcH3Ke7gEUviGYsjV3a6qqzmaTtdKw2sBy9bEHGiCZ
2/sWCxPmS4AgYq26AjJAcZE3bcb2bTM+49qCbOOqBkO/qk6Wx503FkbY5IYnNwCxMQAEl5koFUOX
qngRaRZo1fjiZF4nPtdZNnlZrn5AS+1rqiKmjg5P4UDf/FiVpMqVMc2x2EmuurGrg2EB1pWTTaxW
5XEjHd5h5BXxzjWj9hildneOTFwU6/wx10bNtTMYnAbewEZpW0GSrThyp9iJKQuOm7pBRqrbXJXK
CQoiDyaJkZmop0fYI0CjDGcfBiyN8lDanDdEZT3LlB5kORreJ5r4hB3llypvFrJuiX0ChRr0ifFO
ROmPONNAJM87hKSp9gka5Ae8At0yIYLK4r5wequcePuJPfo1CfuCmoIvcukyzuSN7TVTfEOtU1eq
dUTv0DVwGNgyp0ilr73Un/Qo8hqlj4MMk2XfXBTNtzpUaE1wX7r0jZfdAy/MnxELG9IKgsl1IrnI
LKvl1aTwprXZh5b5mWN0TX3CjgVHoljBlXNIT8yZL5vVXKNZeNFSXF5MkWOtjL9Obm/DaS4CYprb
Xlh+V3SGK6tAjI3uZmN2xw+Rv28b9YfotjOVNT6/OX+ZzcHchcBGeILFTfKI0xm94ZWhV1SAWgDt
pk0TU9K0N5E0O71UPMkIOiOoPXyiiKC7rSpuM5KDl6yWrlp9SB1tmyxX1YhAiuF2SeAsMsCXLmgr
M9j8Rk9rp9GE5PHWA4E2XJRFVH+pcMBtWwQCC/vbENX8MtCn8EzfLtP+QvXkiCKpgw7Z7aYkTAf0
hleEcaI3SPVCbYscBGYUp1+Yg65jzxxI3q29Lej8ESQEg5pDU7ljYT6R3fyG/FwXaCl4R3R0FFt+
TGuTclCBb94eJMbqt3QdrvK1li/0Nd62lBdDpkZkm7FvfQeMV2EoXlSm6UjZnjKayLHPmZPI8m0h
smcqbG2AVunqkL3HmUOCI1DnhqOb+cO08ojJCwU77LZVb9hQgyxQDXTyKkeVvl8eEbQNy7JDoBia
v7ckVCCTRvZKUA28XQmdqmnVgb5iFma5G3WjMO5MKJURHN2VuFImXG+X8kz0+7lFr4pYEI+hdlJu
UgqcAASfd7UV9JBFM33BMDzFZ6TWLnqLl8FsGuBXDcOB14HzL+KfKNX2P+hjTLeVTQufpulqiKku
LPQZJ2Ui85pseAGV9teaFJW5UQrOZsiKpvWOWq4RKHvqsJ60urBOw4SGZbTHuG8Lcw+DM5H9p31v
p0g4DRQO07HYBbEJSQEgT4i8RlxQMGU1lWsQBWQRWpcSDvJtZckhRrYa42mLAfHt/C4S1L/L4kNz
XH6c84fV1+b20+s9mWAIXg9lb8JSx1tlUzaqePsN98Vx7dvm64d4u98fmv7l9Nf7rXMj+7Gy0VXD
knePC4FNVWG8Nz7rGciG49YKetRnPPFGp4zFB3lTUyTO5SrQ4uEbSbH1PA4NiLEay4KK6NpvMuOb
sebnafqUtshElhhGHyLvptmh61B9OYgBSUE3nZjmtQXh5SyJjYzVPiuxZ5to6NfVqi37sLWY4Azj
+BTt+ULip5+LzDJAhBzboA5sxT9WE2G3lHn2s3rZzMJSJ987aZe6vPr1+NGeCQb3ZyvFfrfjpGNh
CPRwX1t63alBWE9gLBDIxa/3Pfa/fazXtt6239r6+32aNOAG1qNGQwJd71ewZaQaHVNbVe/YTPbn
tP/30WPt2HccPTaPxdHA2+ZfXftXTZUjgs2Zyt+i24sjFNrIK1E3iPm2POD79l/uVJuOOcfbcbgk
bZi+XXRsH4eNltnPaF3mvXTQjTzS1KtZjWpz/bl6HDoWeuqRIpOQ1ae5t9aPtbd9qjyrr/DB/xEK
7f8FYPYn3Np/BWf7/xCFZisqBIj/GoT2O3LtH/WPf7g14npfUxgXrwC3HcX2ev1POJpp/GbLtgFq
zDJUguQd3/YTjmaavykKvqGmvOMzgQeAOfsdjmb9Ztsa2DBbBdWqmcYf4GjWbxYoYbhOFjg3ITj0
P4Gj7aTDP2ImbdDwsgYsTkB4IaX8K/VD2UGq6yKfJXuHENG7/dCZg8VxIIM6Vpi5yPgTZpblRcqL
3qP5Or0fAVnI23dBWhkNcz9dYvLs2Xme7+YGQNDt0H5WCD2G9L/BJQvrrz4t456iqvw8AsbKnxGe
GH4b2AvFfNpFDpXE6p2+bO7AAm5OpH0GGnDdT7lPUZtB/iyV8oNpIZuyvYMDe26l4atAemrSBOrg
9Poz4LMiQjfbgghpYAqrAdstnbROnBFOuH1rqi9M7Jx8geGOXsT2jnHPySOic6YCe3OrUbrRvo8z
8m5GU6j+tp8z5ZYzNJm3366mGD7bSPuiDLPfCt6d06jXFiIf+679lL3JFjum/RNYzRzsTc06WRoL
rczmm0brv3+olknT/pn2D3h84HYOdkabYZbufg5VMiduqZDMhhc1nFujR0O4JlLh7ust6/0cuREc
ZUG5pgeBl1ry7X5OUhq42dLtcimHYb+BbeCS/dSYfZlwkQjwrOFWy5eLAMPRTvzXjf5+tZbaZ5lq
odG3u6b8ThOrvDZpyLDFRNOIQGvIfK+nlk81lzZsc4F0yNU49WdNnYL9jDyd78mpk8lcEanltvMg
/xDWPpEfCWZvSexqNUx8tDMrGuAex+fi5q2CEv/Pr7rfr5cWgmblNMiggSZMEiRHU5Pj/8tZl7/2
2eiKdvSPL0A7WoO6mZSe9p9n/+77zffvQMzot1Ue7Ov7Txjt6xzrkWe0a+Zkj/JuHaxWHzWgLqIj
TBcAE/i95FNJvgJDKScGP42fiANhJROPkVFSZ+VxGMLUxvNaH0BNYQ3OCT1Trhrp+nW3PJAKpy1K
V6PsPmZAP8YKqzw+HDrT0xRRBXpKucfebp/jt5gT29Pc3gTpERd7WJLjkNz4VIZQqF2+XmpRDGgz
jMlmIIG4BkWs78dgxTmTj2Hx0Vqu7dQrZXgvkywquXz/BPtlTG0M+4uiSn5uROepZeJqV6Rqp/q5
zIjLDRBz5OzLliwReZo43ic/3vO0lC5KvQ+LFD3aO5S6UJunHI+rQjGoxql3UVl8nBsDH1RMYSpL
P8W9eQUS5P+Qd17LravJkn4iTMCbW1hakRJFUdINQoYL3hEeTz8f1u4TfU5HzMXM7UR0ay9JFAn8
+E1VVmbWsXlIKwjtdGlGy0b52E9JDymOHGBugrEjHpVN8zUr3+U2h2+WhBBOUpOAXxx/MMNzi7hM
baxLZwr88TmXFA/yK/OMwtrYPeciZVYdHVdFRJkpJzax6P+Byf3/4xkqqabI5vx/PkS3eZ6UCGD+
+8H5rz/6LyK38b9UZozCCQm88u9j05L+lyYin+fHOCr9j2NTlddf8XMEIAZXoKLv+S8WN+ewTrrD
n0D/Xt/x/+bY1ExJ+Y+Dk6PcUCxkxxZ2MggnVynRf9PIJHqipjm9mqB4XNvKoqk4fU/suV1SB3PQ
R+sMhSq7ejIbdmM8VO8hMtNM5CK+miW/+lT/WUAZN8ArjSPgMOhFoeiMiXWe26HYofaygr7r7AHx
8lyrBRkCeFqR9FhFRvtaSrU3EUad9BMpo3GZGhqTCBOthzSc5Md2Me2qAMZGEhyetX6mlC7HAehC
B/OTBlCPxzxucphbvtLmkp2/w6hptjRVsutBPkw5LNLykQfSmN6s2ZLdzIxmFxFPRtFZbQCp8i/h
IZMNxglNjWtNO1C1ezNnev6IytbA5cafEO92coq51Ry9j9iL9U0CT618nOWidGZNsQ6GgV1A2I2w
IvOYiBvmRgTyPOa9fOjEVjl3pRk+1RjfLCFsGQ3npiBCfZVZ6eMmTg9oLhPEpVKJxUCpVU5FTUm2
cYJvoZECj4fN098v3Wo00DSzlyFjtWdGIwchnnup2mSFpaOmT5HzpoqAowcbjpoIL6qlpU8an9di
y4ZF+bivH7Aik3n0GmkJKdhrdJyqo9ZW6aRoTz2FMlqKcIML1CF1vj/GeUsYN1KUEqju5lWgV9NJ
hZ3gALA6qpFNZ0zBDJrZCYhyKvblQcBvP1WDBdaVTaMCa4djf5hE3kNWDa+u29cCSmQmTOVepUua
nTyou8R6SdvjsQppenMyJZgSaI4Xse29osrBtzR9k0IJ4ESD6ZFDzy60tLglcXQyMT90q4hOtoLx
LobSPhtb9VlAmGDHoNicV6Fy1tfG1KVhfoYArH6pCI7c5/U+sYzEo2QuMiMhiynWOGGJWOcuQr72
mFGW7hQd4xXw0G5KaGHbd/9qIf23ZTS3ps1xfhmS/JDVVHXbB/WAqMYThpZ5YetWU1g4FK0XWzBn
8L0QE+PGTDYmHBdYCdiAl3KPWcxA6xADaylXkxGiJ1TDs6w5Ysv6YugPB7+c7mSCpkmKnByzTCHc
USRPhi6OS+T4StfJ6Ik+P1shy8iLlcr8zsrO1UualXAuvMxEWpCVishLDHhP8nZopPSum/ERLP1b
jSvNC0OJc6cchhNH1VloaMtRldPsAhQgZBBry8F4C4nA9BSNurUri+QZVDJFVaU39tBJP2aBtQUk
QxifWngEvCEQtx6uIfSzC6mNGqxKb5L9RK1MrSQk83A96iKtnIS2h/hz9hy56cPPZl07mLAN6DUT
mw594zFbzTBRLZzRGnYjuvNlkX+0R/YKMC34lljy1w96AM+1eUtxpeZxhpkT0zrehOpvq81yw0m/
JAwErJ7r6iyOKRV/pXGnCoP8KhNs1LJrSGcYQVTUu0n2KP64UlL4IXRzOmbx3DPhFOsobqmPXIcK
Fs5CjuwILbeo46pKJzNXl5XaNaTxG4/QNwx5JBiP3UZrsGMP1arHAH2FaKemfYqEB/3jn6cm3wHF
MbfxHBwzHQecCh8SNKOP+APPyMm/64UsO6P8WwoFyhTa0Z7pzXXKp3qkRWXzPmNv5+XmkNCkJ6t8
eojBRa9iEO+2VP24Tz2tjBfEAPmfJhovDXBwpupu0VQVoVLomvhPJ0o/7bPmkW57Jf7OJ9rXxmr2
/cibbVTDfpG78Q/WUjD9suqny2tYGLgmsfNOu55d01XQoK61xsxZkjLo8aNyyiLFloUCXBpLqh2F
FwC0P8Pasumhzho94xDHLFi3lMsSCGNzzq3X2IR6F2vLzVJRZtSw7+aHvGmYb3PbP+l1e03y5rOc
kjPMvM6hdhptIEetSVFr4UHRf1L/SnZ1qlFtkGdHGeDZ4GHNUSWHTmJEDu3BYWHE1LHLYQdOSusu
jD4eePrf4zE65zEiX3kWn/ROYyFPyj4tzKNsTNuYLnQwOpUgjeEZmDm5ApIm7CDEFVY3lZsc5p95
DlfciObfOhFp1DV/zMjh/WZQ3iMcnBDsJbdJpNl03GuB9F6L5GzNI5LdVqVOUSRiZzeJQUsrvb0l
VboPe+p1Y7QAtIoYlyrtgsPk8IduPbB8U4wbwmcNlwxboGgYy3+qJYbqMVrmpu7S6mS1keHp+bKD
DGjYlfku5zqMQFzybNa6hYCjUuhXPJ5E68nsgH11ZBknGgbS9PbxS5vEySnT9OF1fBYIvoeOenBw
UfxKkuQ4SFSaJRoAuuwtV1q8XuSRkzVMu7uqPfYmLhpPikFVCdOACP5TM4HTl+zcaaJBiBeWDeaw
kSvLZghJVNzTTZTfsT7qrBi22cxFJn8SlP5qb052nKjXRqbhRYbFZ2Gtev5ieDjWeyqq8Pcb9djH
6MGGudrNQnJh6zExrMQZt8nckXOjy6d9aS3XmVo3wQN6/lk/4f72pQnDmy5iMa2od5MTCHJr5o1a
5Kg0Jkvk+aMZFcGFpPFA9SBtczjbdqtIn4QRFf2hb0aCQWCDItIrGyQ1syF/FJgcPHF5NZW82cXT
iz52tCAyFEgziYSABqv3zB77+aqyMFBvOF1U/LJUly06Os5itfd1HvFMqkKF2FiVFjAP2goJlwA5
MaW+NGBSr+Rbi6qE3Sd0sgl1OuaFGsTmxHlA4f9ppme8DHR3oayF8R90+IQoKmo1+H8GJIpFNw5Y
VeBJDNE3Ps2LKmKuQwu3XGHrgl+LW+R+qtHD95ajSLFXJzEbD26/cVN8yxYUUU05YgnyLXfaZ9Si
sw33ciIFpSF7msqU7U1a5m26WLsOObKHnpJ9SUeEElciJjqoQGkvWXE0HiXkkscXRBf8W6azhUMe
PLyjbFa/cgP9q4GA2Uk7c04dCjQ3aTYVrKIee5FWZnYjbJiNPuTPOBhEZYB0myCpK83vsv/TxW0f
VK2M/AOZGJ7S1c8U7ubsR+lxnstMrBYj4x0a1bGNtF8ddMqlQ949wZd8HIRjh0+TXaXAFbmGbYOp
hCgVGDGYb0CjGpIDIXJms8T2q4OqFBqfSVnvS2Vt+dZ3xwiamgezynQYpcoxLLqRKIvTEvoxYR15
+F6s3F/05dl4RN/R0F31VNhBYUtssVF25a9K41kakZG7tgUpe3KacGnknh5+BDyypAghqPBvaZbp
VoJGvwncTot3oc7Oy9IfijL0BHNTDTPNFTx8aRPqUstea/OLkdKuXorEayfBpcJSmV8V4ms/P7aN
iQc2vQboIHdDLd+vwWm4MScTwNqQN/R/UrlkjXJJZwUSxVZftkbo11AznIRMwK4rNFOLSYOGshwd
/MHQGglWsJq3N5b6M2VD0Knyp5V1xzQSvo3YfNEkKu/wFJ0QuOoRLRo+Mep2qPGebita32UXCqWj
rejaK+6GqKBT9ENDe5TbFEgk5/EP+gNyCZqgjI1OTcrZT1D96QrnYFGnSJpElDhpGwVMGayKyvWQ
EQHde0GHF97QZxa6CP/UzB7m2ASXCO/Ax86MhOZfv/n7fdI0sYsbrvLPq//+yd9fyIw97trrW/z7
y9/f/PtbgxpRKM3J5j9+/t8+/u+L/17Yf7wmy9I9trhlkPVlJ3l/X8cJC2ni7z/Z9yn//fujGk3a
mAotL2GQ7bSqv1RGVuNEyS39/UJt8l//+vfPdKRo//z278/6hxLvKJBQeJ49qze/ir+f8fdV6v98
6T8/U3cicSppMnWtFq4oigu+LAXYBhFj7GqhSO3p7w//vubvF6xVqt2kP2h7qb9WMc05/uPv//0t
7pQIKTojdsCRKMT9+zdSpVOpYoSqNil3E3bQPFIawEglHW7//swYJpiLeac4GTYnfju3z5OSNYsT
r/rhuJgo9P39Zy/Q6rnDAKkPmjE+CMdWfeK0WjSsMvdpejWp+ToEpXBEOntnQmv5GJ+VS2UPp4oq
oTPsiVyAsK5FUIZOfVtuRKRyalc/KEc9Ko1E0rvkVWpSWy0u5kEX4HbvKPiyeOzknp4s/B7s5Yaf
UG0856/mWZkW+0eB7FT5jxm1ol04uUuXhqF2QVb7O+uXXAWijVw5xSdtNuCg6rZgbJIvvDfFwhOL
QA8KaYdgi392PyXSyNkuZhooudXwOYU0P7ZjjhZX+W6PYeW0Dlz7G1sJgmk/7+3WwTTprX6lRTnt
IrFbLlwK8nLuChfUyj1H2jEPzM6XXlUVXlowSZOrevQffyoi55yfzDPloKSxs6DrfRGpc0QyG5+K
XfUSQTp8EahL5XSNsbVDSV1/wd9Zlt8XasEQo8G+0ILwVYIJI9jtHW3jovcUse1omLbkPfoOBgPy
KzDSDT72pKwUuzp4yzSHtcXOJMHcKLTnrgjroNMifABGfA0HvkwvqXgVvs4tJJPQXTYazV73+aX4
ZIPOzzT12dD18lJemufYEWzNDymxIy/YgIcS5NqGXXxZ/rthnWZngtYczoIthLvcL3rX0nediO9d
bOOuCyl6gJiCrBC3kPRLtcvNw5vf1VPt/ZCYRgfr2I3u/F6ajvAJpfwQybb2fMON6EQtmm7QNgQ0
zyR3UVzSQyqezhmW4GNjuufMGfixrSIE4R5TF0LWOfw1t4Ntut1G/Qhfza0W2YF+To76Vv8tv/nv
yFx73Ojc8Z1cpSYIf4Uexjp1EaZqeI48hCY24RcDAJeuZV7BoQlRuNq6exfP5a1w9DOnYjXa+lbw
QHlJRt3kM/z4sa7m2TyLSEAyp/AmdRviEF+5mUyH2zMgEgpnw6cDTm4Hao+tmR151bW5Z5+d4Phi
5iruZ/V0il7eaUstufje7w3Jlk5GZed0ckeyOzk0dq5CqMlYwLv4fzi5vQTSC/Lc5BoetKe78vKS
DFvBuXfY1H7XnU1/yfSUeAKfDvR7fU3dnn5De5oLktKy8J4n5KoftPkoWEu08i0dOKKQyaFfNMKd
joqn2esO9Qndy7LJrvC5kJSw4wTLPpkYqeqIzdxeSPxtde0Akz6lxf2vnwJo+NEOncqAmUj50les
ALx1UhdpmR3tlsVtrrxvemqC5o4vM3PZ6TYJbLrRnZz6rT2QocjWmxqAs4D1OMsPk+3nmB4m/+Gi
19Ts5Kk/Pk7dBR4jeM7JPE5QuJK3ZDNtUW/5d3X72NDRNLdchOyG989MuWdOYDk5OaptzO7j9oPc
eyM45iuYD+d32dltyqUUjtm5s+pmR+EppHpgA7+D2q3LmYfJLNsLSOh262C2963ErzED8DL0/uWp
xoE32hpgHDsUhOJO+xEKe3Ky7fJcF3a46XVW8mZqtslTfI4obxhOdZzs6BOQJHWWW+LBj/Szz8TL
dg3o0I48p3omYGLkqqDGoa54RpBuG9+wYDNPPC7bON77le5jhlo8fVb1WX7u/5S9w6g8BB9nAbi7
sYPQALZ+8lRZTvOFVPJlXuye1euOj0/5l6YfovRGpAuU1QxeEoBPIumrJYeFjJZyWg6ChBr4a/jV
Wrfsjk3nq5Nr2Z+LKy6O+ScRT6lif2MjRfsE1RWeNBolXEN3uiHyNDEZFQb8mUscRm2QqM6OT7hl
40BTu8W9Ch6CQ2ylfI93yFiL7PUjPlJ24tG0Au9ntwoYFS/aacymK73jn8dgME6MDrJPBxsa1X58
m66x2ORGCI4U089J4+kfGmM/eFCHj+pIN6xr66TvGVwsLaChJZjXjlWItHiy8+XAGkH4Xr4omzbo
r9ilo7oyD53sCS8peI3ko8GbOqTaDnLuypt49OOdSoedrifGRfnmsOQIbJxpn7sRm8MYbavPB/uw
xreMQRNEzwiZc3/6nolUaZKCyxjHXzU567MHqqH6slvsaQMLUvxVXJKlRT/G/oChP3Ovbh2hfyuC
IVwfe0KIl8ovAJf56+cqF/qKnvPLwop64RLF++PCDa83fWTrmcJtEiNmtLcpDuVb/Awid3nqNhAv
//4/wrngO7KlfeT57XUS3QQpuQvO+uQauYMt95k+pFfKQLG6CUe6wyCEQwlDJxRv0oP8R+x727wv
VPYIdoPU5woy2rbQibrx2op+vBxJaIVSIZBpGXQt7pwMbCO3Homk4HCej0jBT8xzjrdw19iiR1l3
w7RKf80/yBKRyDcPziifKdSyVpqAA8rnJOUG0UQ8S98Ye1MN86Rv+Y7XCds5zDcDT1tKfeBzdClO
L53lL9op2W2pjpW+n6E6bnd83elN4BadnTrhYuvGUxp5HX3Ow+dlm9y1Hsu6tvYq46k2YEGJb/Gr
1bFZBstT9kri/d3dxCsL9Y5bP7v6Ttk3n6kLie5EhAI2GMuO9m3s8QHIItuP9v0XdNEty+A9+go/
hb2yhWzuCy4AgOkMPkfsrmrPNCgBlc/P8le0Twh0QECc0PD+bkwum5M7GT5a5vztTMtnG4AOffHD
Gp54OO3VlAKG0Jm99SEqHBlU9tzXdZo2wQBqZNd7qNEJFVHFbn0Mk7p5m3+VhGjsdRFj0wZmCuvS
Mc/1XmAvJGkQJMAKwqGl+qQSR8DDV7HYzMVZHfI9DsKukDlZ7urhYegcWfFp7WX0F8MM6vESA/0m
sLpFcYsDi6inaGj22JJLL1QDnXtg6o6w2btioNnEnhfLsmcssQuvw/nVh/mK50b0sPvPxyn2U+tc
bwwvCH3QLDf0O1t3mOUviptgH+mNz9MpHE9R802HquKnEV7RpzrTr0I2KSvWUdjXaIXj0kFBgkn4
WerrHYx4T3hLl+oJffAPd2V+RWlrT6tqfNMZX7nJ5Oi3GOFJLYXbV2SinriFycRxBUw1GRcgTi08
lHDpvUwIhPJHfn3MTqfjyujLzUDHShns+xgig/9UXZCEmJnCtiNtcr88pe6Cj/k3exvnCYG0ZCCU
mGyWf8+TK55Lk2frE64014zjdwIY2xKosvBO7DyxPca7/g5Z77rY7KF1zcbhEoISUNcDm8dLq7ra
S6MfwONLbQdvORq8n2U/oKSnkeFaKqaXTIB2IwNKlq8KS5vjytNZY25XPssRofHjsiB489W7ehfw
1HX0+4jvH2HER31inRs3ONZbEcbEFsRktYDgehYbdMUuXiQ6YI1O3HmAxA/K5VKQPUCgcVbBEdOF
5Z0tDo13EnYxVjwNWh39Qkd04h10bBq1CJCgykvLrcxqpendpJ6AVJb8+Eh84SVMn6LJoVjxabyH
qmuqTxMsBCDgX0Fy/xkP9r6cIwWaCNcccCbUFboqOz8JJB77Nt3WF0IX4Ec8FxoVxwoGDp4Cz9Jj
+ffZGwLu1Gc900WUwhNn76s6bjR6bphExPpx3okeNt71cqiy87Sv8NhZn1iH6jrfx+JdUA9p4hWl
+5mI9BD3RMIi2QuDOLFRvXE+v6/MgKfHeb5WozfKvli9DI3XoCihPVHvitc22VBu77kCnSBtq+hH
pb3Mwls4fZg4wkTr5kLhvPiEKEFEeOtAmAnBY3gIjvyynKbEtnzD8mmPQIAxB1F/IkBd9kUAOTjX
TgCNxq7nFMDeIUjdgqTuGK6jx1SqrjndzV4p6uxmuOzjVvtuOQnGc+7PFfUD5o8t9wi6XGmD3/Kj
eNbj3VTTL+CVNhAlu0HllPgRr+GLwm6GvzQGT231/bCQc0NyJdtSzr10IpzhfOzqHZvdeEcqPrnY
BA1IZWffMoJG9TME6Xn1ivMuO5JPq48GAkbtqQzNiSJtNASpwd7mjIhKHzT32GWPjUG7ZQgEOCP3
f8gTRvbZC1gIvlhAjbJoU6NTNFQCgN9uiRtDHeQZXgjeLBzoQTWpHlr6MgpO6/TbWCesT0pk2isF
29V+cP6jrZGxkXxd2tXpYcYAgSCMc0RzqfTMz7QozOMDcDRtc5D4ZjTbCVvRzueXAglRT0KyKifE
wSFG5H9p/txRzLzyAJZvokGccvRdlnEuN9kZ38MZv4yYWjLlkn3MPqh+mcb5IfqNuOPIhhpcq9/j
pwq29V1jpkEuc+dUkjXnLocbpfKQfotnWEYUvw4qMmo6i/OoEFR5853NRuxdkOBR8TmmKR2LeaAm
GLWgu7lqflf4sbXR8UG6of8o4t8QTtGdI2ly0mqbTK9cNHtOjglPvYvAQjiKCJjY65b8eRLc4ZXj
gfPJ7k6sG3OnUML2TxK/3sYNeLhP3NFd6AjJjo6L2FP0lX11h896W9mf9a+ymW4/8MH0D0twut9a
ZQe3JZLS5CthY5qPPISbQUzDFH0DFqDz1JlcdpMci2eceAUwdpBZ0rsv4ZJG7nTBEtn6UtzhNKFx
/CHsMhyFY8w4vNZ+Lbg5zKWruX18Dzf2UhhQzwlzD+02TlVBO5AaUU2iikyUytfyVByzHTdkdxdt
s4IHwUojY/sGdf9OBZ/thkwv25Wnst6ML9Nv/4BxBdA+YJS1SSCzA0Ywqxscpj4nZmXthUg+ZXAP
05sWygsuuysDCirBd/iiqdsE3Rb13HPsNuNxPUjwrW5sPonMPWiubGPVcx+w4DKur6FpBnvWobyw
eFmRuU+tHLyAPX1iD7LllUy0wfWGIvhWOsTpOsvme+LVvwXnPw3CPKTRxQ6XFBJZp/kjXqVnljuf
UpA0nDu3z36RrRX35Ll4NvZVYHiEd/rx7/VEwyn9Eb3lYPkce9WRIL+uN/kp7E9l+rEYu1b2uanI
Tnm7wjXTpwoIgbB4LZj2V4WAyrql7+Tkhi8NNnKvOwCT8J15YfFj1G7/LHtEOmyQpW+yZwKrTmem
VnciU5VuhJdIIz5oFQodTvFPCCx+FiPANXqH4sYEeUp8Gp2JRLQMDgYdiSP9ABzhtkYsClhNRT8P
SVxilHQ+Uha22eRT/2iRUlHgY//DCOhI0KRZr3fchCJPvk4IayYHgzDoc+ZHFUiuGRgV+ggqxJ6S
nR76KSn+QLa68eHd6KO9wdvGbFZaSAqZDKVr5ImvArTAFT1YtEN3jgy7fxmf8tiXMT+PbaJZfI6r
cCN+6GAf+tlkfd2ZQNsw4B6gCmLgdOKEwRZ7cLOvx+EBOfSVrn/CD8z+FL8FiAtIg33rPFDEUZ0Q
5KVxo4Ne+rfmRwvGw/ga78Pb4zpyYJJ0jvaId5Zpx88OnsyXh3GrRFeqnK8JkxMbONEufOTH7kAI
4aLYo2/1w2+QWnyFf4ZLZR0qpteqMaL31GVEJ6ej1kaF/4p0GcuuajjUw/v4xXnGx3wWASK7pvu4
1X+KjuIHeBM5myr8qVuKqg7OUZfXylGiQ/tMNNJ/6hzXlSPL+w7gFRF/tYFxAczYEceCDrT3GYEF
HTftEacdnA3uyj6wXojN94VHhkld1O3BMOnH95FiTAEy8xQ9zeO2l/1Z3mdUdJcDVBHZJ5ngeC4v
xALFpzwHrwbVMGZq44CAAGCA9LBP4/QADrKCHff0EeR+7rbHOQv4qSjvBebQtMUKbGmP4gLW7KW0
AW2Z3IgD6xBHn3MFVnMD860N2DD2RBxqtvvizUQK9HjhqR9FCsD9Phu41ZP1IBLIvysOggYMLo1q
u+bVxkGc30HoSn0nGoew9LXlm/+ByKwGyOt/npRwXyAEHeurZTxP7V5f41A9OeOxt6mrzWvW4Eb0
mxfuIOz5DJoa9kH4pzwx63/ARiwMETftsDUN7xG6bGgHcvwVH7H1YRP6KD8UFxVXtWlfDNzxsa8l
u1Ls8AOcjhC+BPMg4iVbArCsd0LobBnoDsHbFWduLXS6W3fjPyvittFu1ktTvuCusQ81R//ohQ2J
1xPzHpV5FgySQ/Z2G9h+FtrqQv69pScyDdyQxHGwOarMkhtwpxzeqsvHAF+TtbGYY3Z1wt/Ef2xS
P61hMLrW+MabfZNcZg4To+1PEfk6gK681zD8Itu0p5vwxDFUuWyqmLvhzBYSRNWeHG0KUJtAzp5w
PnqgStmsA/LJFa1CRpjHJLr4HqCE5sopdIFhmN7fHbA4st1eyNXrS0FWo6dP0zejNdyItdjW4nW7
itfZx6ZHXBp+9Nf4h9SFuBgslw0y8dmWjA2cXBKL/R0D7/AjUS+EmJAvE2pCLfXHb3a36b2QgoHX
0F4dq06KTkcIlukFUIOl9UTUnm/b6DjTO3rcSJzSNwnX+W+JIjZCQqCZUPKzYEtqjzkcXJEAZe5w
E0dW2jOUCsOy01eRMmXmCcmpNT0B53b8Y7DB8CLVRtnSH8er6s27prGJq30WmfJNK8ltcQDwaEBr
CEDND6L7HFxYckD/SYUIKSQwK2IEnWfwFpErwurwCEYQQEvpqYc1ZeNd9gdzQSKqTHeA3NXdOOKp
CQZDWAIzAunjAKp0H7Ub3gUwraJdun0XLmCibBkB/l5ASlwWD0gNhvEeAef8UTkUmzmgIlEt+PPQ
XT1gRCGmZKRI2Y4kKfyYxyP9uE54kJ54MuNGTG8hcRb5twlCk+HL4wriN9aIH8lnFmHJ4XI1xXX6
5p3YVtbmuDhP0Da3P+Wwp151kloHfZpZHZRvVd7LbHCf+DA/Jdjigzi+hSlJghce0+xkaAFvlrcX
di2ZkSG3uCgbbJfeqCRr84GWYm8xk5DX19GhZlJ/Z5FjXaY9CxmwGibYk3lkgoM0mRw+VQ2iiKfk
hr2LBhqAPSTqazoCd2P0LNNOLUpKgYjv6+NWzAGlNoqh5K/ZK68F2GkILjJP1nyeO09jgJM+ehOQ
EGl1AxfrTKNP/sHfYW1JgL6peHXvjgzTI+CtrHIbAY5qN6oz5ra0PirhTwc7Zg5XGC7ZgbVP+mdp
+VhF1+qWyLlV9oV2E9j6uWYhxEQumKNN/ggmcV4nT7JmHmzZpNaQX6BIMCtLar8ez0GFy31CQMYV
4UcjcBIwVS4EJjgnKoAV1Yar51p5Z/6hYJXzBJ7O020ASJt1bLjfTrnygexkjEfNljK98lsaU9Oq
G6U/aCL/JuWqruKEJcorwkFHHTYU1iuWd/xbT78Maj9idhvwOWu64jLQHel5aeNMSyT3975qwh18
3DJXUDZckkS9nhIYv16g16z1HGM4cxYy4owXvdsYo1R08UklDEIBq7mGCaUBsIe8uOYpAlF+Mjt5
T3165twLhU0lvnPXOWBjk70B+/MNlw+y3q3hiMavECIe2Sk5+UipJVq0Us3UsEMH1WSW8My4V7LB
MFsjRx4q5zyjKnPRABqSzRsyfrwLN8BT7waHu2JuPQiZcd/D2YATnV0OryKsaTR2uGehveQuJUq6
ITvc0U+MXc3HUG1E4Y8KbH80ow1uulw/OAlQZW9666Q1PV16Z67wLZCrrK3v/c8n8wlWt+USVNJq
mG42d8acJD2p8Zhjoo4eF8q9zjCCOpLhYKq3TCs+noO/vMzY+YjrLVAZXx8ozX8bj3tHBM5j5HaY
9DjERhsWEb/hJTyOMZhiSsPrbXO38uRwabjsMnQMAdeYaFiZukuNAh0PTIc/4nqZBOtDqqFtuiXM
Nnt9gOSgthCv5Rtxbg8huk/qd5w9REkALY6JX+xx/OSDhwtVAoGMyedzuR3+t7QX3lAH5tGeeDzg
whlZs6rS6/bEqtDULUu+UPadtu2pCmiirVIEFl34bzxE3mxdGEghWQya2zcU616N/SoWMn0eLAuE
z+CFPHbukNtUbe5o0ANMHeUNXkOYMC7FcwNNcq0fQAMl+nWHdSk7krUpamcJ/YmqruVKr3q+BzwR
MsCEC3OeDw9hPQtQOb3ZOKedk4tuZZy5n9WBmXgQf7MDj4HXWssKoIQQU4Cf5XVKrdRXEHfCHeYq
tM7reNceAbxRRpmr4HU8Bgk3IQ2jA5eI+2EcYxiTypU/iMUD/jvU65gfPMppcMIiaFD8UAY03Rh7
72SXCix1ioDWflxXn0Hax1Vx2cuBwgbLAvl41++ZZN25f6FAGtGVnrVIe6NXPCVBPerOizExSWDp
BJTYMDaw/NU9CUOQEtWvwzrWYo/Icer9NvVEy6kLyaHX58tiuWwnVv88dB8pNLEW784c59wjlDZM
v9Aft/Kx4+0Xfy4D9NiUxi3FgzGW4X2q+aJ24xlzmUP4ytoz2gvfcrsrgwslcLIhLg+ljYHtn+BK
A/OWMtc6sNHegqIjeyRPMBwxH/o7/HbhgeCgRmdOms1Vnbb/jDB7qdBt4FQyPlnpkgvTOGUsPfNt
2sJ1487oI8IjYS0yPnjgseBwbmIJPs7qGxgeo9HS5CvbSLLLLIRTYMiuLHgMWNluaOfMo2OgqFor
sQdXJ4fwycCyA/H9Q/PWRAoDLK47hSaOf+mOMZVUAo11crAg21VD54PJ/XJ/PFemZUjdDvtsEqB8
b303zyH3ROLEZEzw6YEuvF4S978SggzIRTRH9kLAfDuq1twUfmSi7h7FFWsUPn6dBANQpoMxNMZ8
oOdaGKignGRlNpULufQmKzAeQGp2j0EzjidOwO7pNC14P1ygl0R/ZzFa+/gHlmrxss5XweGdB3OL
OXBafpI9MMlWSwmsYMjaqvE1sxx1OohT6DXCTYTj+XfZmaqPsRIjrTACGD9zQD5zZhJaKC1UOBfn
FrHcJlrQNjAqvHXAkVRRkbIc7S0md2Avh95FhRH2lIthYjjvB+UZSn/zCs4Gk8My95KA13UJQvRs
5GHAMljXj0qfZ/iFbg397oxRadUfVutXzHOb/aMhqXARQ7Ekx6fwjREV5SPMrhTknlbHsVexh8i2
1W50Df3D5mF+r/NaeeZZArSilsdox2kSpwOoh/Qi5D4rq8flcliRXHagEpgUOldB/24DPYG5W93O
ZYvdnxS/eaKtD6iiZTkhNfJhg6dZ0f1v9s5jOXIma8+3otAeEwASdqENyxuyyKZpdm0Q3WQTJmES
LmGuXg/qm5me+KRfIe21YZDFYrEKyDx5zGvWMt4QnivnyDLkU+h4RwFtkKizQZsN5hzelXK3zg5h
8tDFAMC3scnm2XQZvlB7dhqIzCA7VMNP4wPECmHM+Q0fONyPiHFWG6yIEXuuwne/eVLtGgzispLw
NjJXgvkpScp9aKxbLs98EvEDk70YI8DkhL6Pq98xfF+mXrQSkk2SkiOs8uZIrLJpOeGgBDRZ0Nhb
OT9pI4SMaXaq3rMwuRUsWRD/tKTKdDc9sAOhO7LoeZgtUsavHEYIu7LaGeINwYlfEdqXnCM5tE/G
L34OkgMvFSeoha1cdeCucZKXJqf90ZDfcmZm0/IpeCYiMMuP3hq2XgMwMjklgK39uxFXcTJp9r0B
9vPHokbig/tYs/N45YUBhuQEx+mqslmNDP2nJYAsZzYCWfaBSAJAeU7XZbll2fTuE9sScHrUvtUE
ekwCNIqWTHA2Xbppuw8WPDOQSDyxdbuUYLdmQSXZt5EPBNiBXWG0a/QqPHNn4fnGvpw1NwwMTH8S
LgLUe2PaQsxL4rUynrg7Q75R+uTMexo5XG6jfIoWMa4VQYpgxGZVj/kP1gxbindGJJr1crN5EouZ
YETk4BZBBzTzAzeNyFMAWkF5hI3Mh0zX7U8AIQQozjvDPfD0fjdQN5Mv5+h/rUjAKutCGOvT+yYA
Z0xuvo7NFWkD/4z/ytlHs4wfuYYkZ+wWzN5t+cgExw1p2y9DBm4rf1XEEHPAjN+Hi6QWlJxsRAXI
eTPAkrm/lnyPlyIFkTtCCKpv8DsACGfIVJWa1R8vEuVohO3pp+Xi5zcwAYxkyMT49P4HQf6R3ijF
OvXqcnyDPKH9CbIoX7kLzKBDEds+gLSgmczh3NBhisjIcQIyrGAbjCFmFK2DWj2Gd0SCRTP4Jkgs
6m7kYi4/Gw1S2nfa9TJengBb13N77Jsao+kYduDoDQ9zkGcwhTr/iAzTKhaZXhcSJOc0mOlOec5T
qkZxvMnEhjXi3GYGiKp0UA00nWvWQaMouglFcoM1ZdbycJNMTQ1ILanX4G/QSJQAkHE7xn0UF3eD
bbOTBoHrp0kQH0MaZwhpoTncyItKPWNrzdyRdnBeB2/IV3HU+hAr8JpYdY7Y6OSldgIKqUXXLVgU
3vzZ/cQE4idmHRxXgtM5mYtd728y8hqsnMuDBDQN+TbMN9K3nkdE/rc3bbjbn0eeN20jGVxuDzVS
oIYqzOfb74pCTnizkREttKDSHjtkoLzuONQpl6zX53SRbpD//mLHM0DM2883ueTeVgE6Q2zcZlE7
iGXyry8CTR+34igZppp0w/z25wmZh2QTguUbUZYMgZYvjZ5Q9/zz8+07DXvdKsoCHzxQlKnvgmK8
fZv/pVyCjuOuLOfTTf7PkM20Hp0R6VPfZ4+gIwNALHL++W6DRVGjqSUM1Nu3t4/w1x8uwiogO/nN
nweVjA66oQbrWno9jQ8S8vafb1+y5c7I29u5fXt70FX1dyyq6V0J2EpxYaKlu0hy38S5b1+G5ce/
PfZHutvuk73IvHQncOso0G3aljqugbrUajNkFHJJbBAB6rfGtHGBQCpj3THfQJRvWJsaTSFMLTJy
1h5dkY2b+9WuNdTrQGdmBizmBkt7O6MzUI5fLe6QVH7RLzRTIAjr+oiZabcZapfByAymLaOFlvko
/SldxpcSeaZeODOl30KkS1p6nirISMlbmE0+OP4acSs59cGdMQ2PquNA1qa76stcgWmeKInyhwYN
u7spcOS61cG8D8fgV9E+Ny4NQbexyhfMT4yUct1MkbeMgzrbubZiEEKTxGm8p8m2HmuMUXYC+9q7
eojuupH0ZAJzuHMbr7oLIWhREtCfQ51LJDl0aYcjrdL9txZcpaJrFUjEA1TRH1x9MFHDZQjXoI80
9kwNA2qtELPwNh/oQylnE0Lu2xQjVzqetm3ZdeumLwHs+WcZY1E8yfpz7A0O6Jg0yKPbFiuG6ajP
MK3nEIJ76K+YKiRrK6MqNJjKzLlqt3VQcFE1+kqa/mhoiq0aQIQUFhVGUaVvldkdwNOn3qK/n1E/
V76fHqwZDBLCpWlAgxCDuogxUX/ViHFTvA4Ondc3EVI7oFGtVohbkEmNa13AaBuv8AN7oJkaxL+4
S0TyXk8RosJ9Eq/8vnJ2eZX9CukAuZZ096PA1EUhsuQkJQOYnmaVFzGPmuntmIiWgmnLYihNfXlf
1PazvVRdUCEOAS1EoF4waH2QR+EFEwR2jTb8nZkMP6qed2wYElCgEZz7bnQfTM4uv0+O5RjPJPaA
PVUif/gd2ajp/gqz0D3HPQccCs/JSmEianlUhuCY+4NhT6c+0eO6Ruz9FAoNUQJGvPbdCkmyJb23
qgixiDK/hw6GwaE+t40W96Wtnmbsfw4pg14oKPPJ8t332hZACbSxU7jcsYECJPl2OUz4p6G8tMiA
fE+XFiLWuSiWnoqxPGRp1eEM6aICoaqTazT3vu8iuld3Vw9P4u0w1GBV2Lyr2vCfeivl3EsnNGHi
IF0WEXVO6mu6Of5nqebhbh7gtmWO81kbpHNxgeacRz5ioPq/wlUeMEPRlgd8nE5o5rqHASRtNk8F
SKUB8l7W/5CpwRRo7uQ2szh/J+fTj/1hPzQQ+6B9PAgtbTSf52NcYQeip+gnwiLQOeRwD7k+3k0v
Re1vtWOF50bVZ/g03QneyimPrC8xtRBoFI0zjgBmDQCSsMFwXSvboT6JvS7Mo8JCon/+1nmQZ9u2
QfsecAQ0v0OgfVBs9kSRpLJ8hSpue4QhhY5G5H6aRVXsisrbRVbOSdC0r0NTXgcvh9LWW7tZ5A/L
SoepG5ob18jts59MvwKpUoQdkk2QQHkboKjUVrsbyb8dVEoFYndobp9MD6pNGYL1aOYhPWWcI2Gn
0zVC7Bl64bT9AC0CA/FrGLC1i6BiT77l2qjI27F/LJTmYPGjaS37pF5BGj5YpjGj/lNOT06S7DPl
ogcUF7/yyL4PSsDrXTW+WgV1XA/NzRuYrA0tbcOk+eG0WCkFnXGaU2AaxkKQVOMcb0XQvk5mPh6E
Kc41t4aWI+jvOAlRrRa/MVIRTzCuBnoCZEWWNT2MzHeHOKMQSt354jriexNaLZ2POT00qSAnrGhE
NVNHTQgJy1NIRBuNHg+V5YEbTJgi41EfWWJdCWg6Zu09T/Bfj1PsDLsUZ5zVZJcI+pPIeHl17lMl
nvo6e4msEEsE1cqDnb16cWU+dJE640QiTjbzLE+m9kuH795eAMVqG4yIBv86TuEnYpTpHi3HrylB
n9wWyWu1RutkOFTB1UhnfQ5VdR/VU77LIB3DHjB/5gtEwoyYZyHKfzaVSs/I3bwhZk2dxyRjyq17
y5gJm4Eetob0k41VqDdWKR4jhrr3io7yXA/kzaGb46JlMAXE+soxFqVW19tAKf2dIYGctZgBJEmR
r2ZF2lkNaXfOqXZzydildhgDBdLyTn2kXzocpQ8xDB0GD0uLBO7w4ghxn8p66/jFV4uL1g5ifwRJ
HRLoMBxaRGI3rmd/7wqUNhPHHXeDVt62wHe5dieOWsf2tlhUr3K/QYXfzN8sLcBotNOTgVA0ZGw9
bwqcpUJMJiE+ht3ZHgW5LaGld7S9HUy7P9uqeByG+cdYdZcGnTvqilHsZ1Of0eiLd12aaHrQw7ND
1/CCUQcXr9oZNu5HRYd+so9eIa3OCYiLIWBG29HBHnVOaWE0x85dhAs9mgoYrOYv0H8uwzSeDS1x
WvHCjT8XsCBI6GtV15yoYOetjA5KZpSfZVZt8szdkL+jVG7CfWaxfysdi1a5Hxyw9G73RQysw0v6
szGF3yxoyHHZoN1lBiUA7jW2UegK6/Y19CxCu0FX0fIWR5g4+Ehnss0qwJyh9uhTNXaMyCAtTVn6
7qEbNlO4lSPFoaWBmnQJSNOqozcX1OwZ0+p3jl+BMs/0PazHUZZfEPfveq7FTzW/1w0qjHEa4TCp
+fwejJd5DtP7Kbmg7Qm2of8xOSNg1olqwD5Nc3bq6mY8N8gbgRv+jF2PxDxuurfE+Da44NFl2OK4
kunPdHKi55DJklmlPXICQXAfx/ojbv1oZxyEq/YI7XgQAUfaAHN1qAtSemkVJ1ScnSdXth9Wp3fY
hmlaKTTBUTJ+TyOAGDgooZcysY2vfouCYzx3G9fSjJstVIqMWT5Y4/0k0uSMfylFeia2gxUyIPQp
cijDuwoNl1kmAgnbKoEq6f9AXvww2P0PDpxvXmDjhbAoSqjdwD7d4N/knlWYn0Zr7mCbLz0ms3oe
w7Q6IFJ9wkSYD2lD8HVp0AtUsyCmCfjPXr1p6rOb2vPFx67kHmEC2vpYJ4V0CIJEtxtrVBdhdR66
nIxeMYJYyySDSZrNEbFJ/gqqKDs3UQ86KJM7z3NpuY4uCg+DiUkBVij2mhrJPVkjjmkos30XnrzM
/eDdW3nzBm2dczIAvZlBSLdtQs440dybyvARK9HshFAEqCZb3KF1wJzTHNTas57omHU5XiZph6Dy
bJb3pdNmdMCRqRw85W7yuD1mWtdvLbDFrWK+jrrDN89raF842FY3OQmdNpnS11ZJa7hxcE3Pq+cu
6ymHXQh3MLoOaY/INAJjj21tpvs+Q8uL5JvOmd/qF0pTtWuhYQMH5sciyLtNLt3rFAJ3S5zmNEAy
pmlpXRunvhSVCEFAzd1q2TyenDYUj1xc13MWTC4pqVFsSw+TKqdrXPjYpBGLI3zeN+uhog+CyNC1
IvfdiML8XTTISo3mUAAJaZJTWu+x3VxaqjFhTLDAI8a1+dBjXqULJEyrAr4bYbIcYFos5q+bqH0R
Zh7c15rObmVX+ypdaAgAPkvLtU5jND+Yprb2NuIQe+ppMcxLVgB0XcbmdnRm4IwAwiioj5Zs5FOf
htku6RmuI+3e7KvKT8HPT+JsRnKHZZdH1wyFptAdD94A/Sjwe4o+1BCOea6TxS6AnhRK1Y41C9KT
XSByLOjtKX4LXA3eVJZwxyrrPX5HHLRbZST1a8+f5bkNaafUQ8mZZ5vRw+TLhS/A+CRy81fTpC/i
OZb1qALIsA6pzZ0TF/NmbAOY8gItCAchXGCA2U5Fc7lPugrpV2x+Jj89hnOV0jlpr72nDrNRtrQc
8mE7V1hsNCC3Q78tjw1ttDLmw5pBfOkEN7edic+LKpnnYso3BCYwsglshpGZ7rYq23fDSCeOXh2S
s2TNoZmAo1NF0HJKQf13c3ec4b+03YNh6/g+MLOL7QzGC+Wu4Oz8mJu2XjntSXspHZuAWWNvfKtK
/xCVFAp+z1TTjDi+844peuk/UAxhoiw+Bpl44JpTpIGdomTsMIPf6t4xoH+j7eBSPgVEObfdVz6y
yUOMDlzUi4GBRH6QFPdHXzXElhodYSb9RmNGO1lLDSeS2wmleWfMBe7AyH1ShZoIxbcC4GTMzLAn
dS5zkKGWgH1iDcXBR+3/0Rn0QdMe0XGU3icTVhROWNcPrE/CKdKR68w1iZ0BEtKOZ3zaMAtOgZW+
jynHqpmwG1ktbGhSWOhDY7ltLITNgL22FmF08tD+RgY/4AnNj0oMYtNNzdUckDp205QtigG3m8zv
+Im8Jhmjwlkzlg/CIQL+z6g/mqaZAXV9TdLa2ogRpX0PrDk2nGDwaqYfSYKpalXIhzEVz0gQ652J
xR1zj/ku+DXEwK8nzMRwgfQKkocm3zTJUz5Pb/OMPuUY0gDuq+KhbNvXOSnxlIvj59z93mr9MWYh
IFokeO8UbQ5sspH3tend2ov501jADgFBgqMceIXgqAN5nzRnYZnXZkaSoRDhyUdtAPtENIOLTH9r
w0I/SXP4LQZoJIELK0SnoXvX+lI+u2n+7g1vqqrcz9l5xizsqRib+tCXM2OgbFyGzkyC2pB2q3Tu
Rw6kDd2oL12Het+FzPLQrdGc9HOINasr6SyCaES/5acxM1mwvGGjJ7hnBhi+jSW/E7AWNbYIpCRG
Pyel04+0yj+VH9d0devHBuvYcwmWUnOq+nPwGbYmMtWLNEjazW8/+8AaH8ze2IQFFwndimpXiwgc
AELRqf1oNXrvy4KaZui2JRF81VvjWetYHOxYkPAn93NRaXoJPqMLNe9H1DXwHpqgHfQIR6TeobCX
nstCTBwamhgTviphg8dLMuBSlNjqAseX0UXN3k1q570Mw9+iMPCd6Ntfpccdt9NI7abZu2CBRkc6
Q1bPICvyqe1UAJUGQTw2RVlD0QcwPjoogYTwtrjrbB8nWbejD9ZDurQKMARbvFajO0NO0YMO1WfK
mLLrii83GmIQ8nBQGwDMRJooNH8aBXAiK54nrGCZI6cM4wwHebi2+VVasKCiYDu1dXVonIrw6lDK
RTr53rftO4bl8yV3H8MCprHsjXyH5kcJdhFRJcMgY27ppYe8hpG3T51skm0ytP3/F0v9v7Lstk0n
QPrsvxZ6u//ZTLCAPv9T6O2ff/QviVT3Hyi1+abnmY5pYseD2Om/JFJDNOBMtMBcpK3/Ek/9l0Jq
+A/fFot+qo0SNjJweHn/S+rN/0cQ4L1Fku07vom86v+L1Ju1CLn9TSHVC3CQMEPMum3P+ZurfGn2
WVMkct4rUr91r+mx9E575KCAGM7Aq6KQXtMLZFZYh+5KjwOcZsmQI6jBvU3eZ5gATEMo+05A5P6P
S/lPd/H/VvbFY5WWXfs//rvFp/z7m/OFH5iuzccMHO9vgqhdHiadQbayN9oe/xemI5g2lyu3Gy4T
hRas+eZtcvydU2hyGR8Kiyfav5Y+8r3/haX5/0aVFRVbWzioiTmWbf9NQ7ZzWxO/lGTcT+j17Ew9
obqpBprrioviRy+KiW4Ri4eo8X7/yir8C1yNAQuTZLmw1YAvOqGF5gJEnqxjUhmkzIhNxIG6q2Mo
Uq+W92zgHvaXOOP/4Y27/+tbtzzTxt8dV3ZWWmhzff9Dxa/vpyDVEwBiV/jrKOy/awxHNrYQ+5zZ
yyobwQ4HRXryEwANsdm4a/DjOAD9SE0+ZWfkj8M46NXtWs9SQwUCzWx7Xc4ExtlLF68fMRSv2jJf
RjvBOTwkFunoBxdJ7LOiO/kl/6ZL0qcu1AM1KujJEYRwbAI0w80RMvOie5aSA0KmtijvAaPi+mwK
VK1wARVoPsl5G6hvtiMgLTqWZFQDOjZBxWPyyapC0hhUWAAYO4BY5f2I1GBkLtYrkZGvLE07OmDA
1CBfuI7h2Tq9eo5j49EYY7WZK56TF2QpNqQWaoQAnKhNlcyHzyNcPsdcXX1V0T53GS7oYpfRfcAf
2ZWM14ajR8NrLdzlSi7PbkgnvOxRhcDHu7lPd5kRE7JV4zKWi6aVJZE29AUYQDNcJ60XbET+Hpc+
E6oEW708cqje7fgrjKvsMBTAlzFkS3Z21F/jwXmvAsb69bLAIxurOYRtmALQ0cXjQl2HFPx9IU++
pz5yk8GByED8T0Yc3iXuhT+fkL1zSd/selj76D1Q9JcrTyi0QbM3zBuxj/SNfRQCAXAqgUcLhSyO
Lo+1l4TMwMFtB5m3QzQJqg4NylV7pZsmkuDigHWuaxCP3aBMUo6AMTfZmETFiJTM/u35NOY7A7UE
vLwxQaZXf9ulhja/DOrVNuCfsB3iwGWUh/BD4A/fWy+7IlL2oEqAEKG8NjS6RC18gEXhSy9gHNYJ
Rrm+A6HFwSAYtshtrjI18WnQHqy5bMSqLPs+uvJ6+01hcZv0MMDsdOjkcc/DHnoZc4ZVK4H2YBYH
kYEpbewZTMWG9tUxGRZNGdNdVIRrL8q3GrFdzNIqul3lqqu5dr5iW9dz8oVY4nnM8lfbCUBsuxjJ
9BUVThDi+gOIFzcsQBmMovzukg8IFTU+waNJjYWOVj9EFguxHADgW1697pwYYkVpHkRWgrCtLMKy
ImFcPkGMaBk53PTskNut4pCVmjXA0EydPsrlvs/a+RpAmDvNcBbZ8DLMdO0Ma6kbuHUYRDBdxlNB
EZYao5XfBtLIaFyPBp4P5QCwMvLgiInexPxcUV+je4fu6DpEQ0unvAJTKZysZI2s7LIwNGYV4QxZ
xo8LLEGbKl+7NNkyje6GbUI6HxN9mdMFqDfyfBKjCaca23epA+sAprwxXfScv2Wu5R7tQfyyLRtG
7jTJLeZ8r00DyG9BGiPJtlG5IZi2DW/lBJZTGYCfk5kGAkbkmyyCh1wJVm8aIpZQpsVrVzAuTnP+
sCinfWNgdFO3Ibc0QMXnFsaRll4ktm25NZ3F6X6ozqEXoMWg2eXcZqaIw90t+NUhOa8R2ZfYQAs5
+OhdRqU5TPim1qD9gJl1S3umf+stIhtdI+wNlnujetZHFebXaTYpNPHQEdmubm1ICD2bZEjJLBld
QxDBopmRoYUNuvOrWeywZY4TQsDe6SeF0dLIds4u2h+osbsbxoCtfbsjOPGYSHuDmxiN3+6YfGtG
YsSEskvg8K7HHIw72pIW7slMVdo7zMNoZemO6MarJ4PcFUW0TkruUWVnX5W6LVOPddxxURRKq3d+
gyzi6zwkn84E/X6QV0swab39I7IUPud4dHsc6vGCSFFfSd/aoL4woGWuuSwTzgZs64b422zDvSln
toZu3Tsr/JlB063q+P22ROZhgeaY8Rc6TyuUHqGC0PsPLJ3d+em3BCW7O1+V1zBvJF05+WWbHECq
5fDosxFGky3Z4lZ+cV16ChqhVPS/aQotmYLwCt7vWlbhJZKAyxz8lXGBX4fLWYHnFJAZG7FZCjsK
EajkrH0RFQQCB8czLHFbeiIQ0Oaup3PgfEdWlr7zAjNaFmY0cXinsfwyIrpORgJvUIwSPHz7q6Pi
uAvtZl3r/vm2ikRIWKHv+FMk0J0a/HUiTgnT5nbWywJv5YJ+noszU1yQr3Ui77wKh/B+YaE2rO0m
Iw4YXnW18xDb+VhuG+39KLl1oU1QKZYQXTXzuihQa8NW7ljWAN5uv1MIWcq4/sCUA7mLDG6slaIJ
NYDTLgjFiKXRX+Sa4iLFC+ka3Er65i3/eaoU6HB5KUR5VRyrdxpjsQw8pMaiEetdQ2EUSRMhCgnJ
pstpqJaDI9T1FvtDCIYx506GKTPzCLA4yHalWfbpYAuEdhGkBq5tFIiGLonE/8nlx86OzxVHn5eo
dePg0WaO4KSQZl3fTmzLIdj1YfI7S9pt63IX8yrNAPuILR5kr5pPv9ZYL9/yALSDgZaYHJPck7sZ
+cyNLB+muOrRD2CKKcbvHaMxkDqCDd/KL6n6H8rx8cxFgaPqzlOlV5lFdJkz+VWOL3ZVIWlRI1Uw
srgmXy2p81lXI1x7h30fIrIU40CHt7vc2nNxKM0JfnvGNeCaCTP+qdNmf/sgcBolOmSwSTmFZpNE
um6CD+BQaQgHeomc88A1TW0b3GOtoSFwcf9KQSwGDpo+axkSx1TLsuiCRc10mThkFyWiHeqjdNrZ
5hTwz5oqHSWikQ0tY+dByHKTKhAJjumTyNJXXemw3jsedW4LHKRpWEg9FtG0aUCay/tGPEy18UlR
wvg9Z6v0USd39IBPyqHi750RVlbDjlzCqoVbNLkPV6ep1DWMiXa14A/tB6+FHS2SmXjGtWh72p+q
iAg+VpQthlHAQcivhMtbyMZjMtJ0um1ZGxxDnLnoI0r2shHzYo4/fcaBiYqqs5TolCIrEjF3xTzm
d+iAA5f9uJcz4EmMDomHK/T6IMtb+QjXxnirhvzLDzha3ZD1U6WYyhnhF/XG1lVhsm44gqfSfu+g
S0/0VE0/fmqTdsGiNdNuXvL4Ed9weo8vyshn3C75kNi17pMeTJ9NVDZc31vTott2k7MHnkValBBA
9ZTC6ZTxpcK+D6MCFkzZFh9t339DFJgkDR++tfC5rhm0DdINLeYHJgztEtizzDqlQYXOw9hPu354
k71AwVV/RTlbZ8ZT8U6MC5CamJTY3aUj0buL8uQrWP5/ofE4lP4dQyDEm73isW/ya5aVj8pA5RUa
kh2Flyq7naPVYxcn5t5fpKY8SIV9Dgi14hwy0CsoMvhOWWXC3eid05TSXnMY68QWa7WlFQ6VnRRR
Vtfb8gvxZgLPAIVeb7y5/lnM8YZNee8vQfWWz1Vj8XhLg1L7Rz4wjLkF48wKXm45yC2IZy2Hq5WZ
T5GAatpLeuk4jl8XI8vlVvY9IzBGe3Qy2SKiDF5UkT6OZXvNFFWNvdP++DAmr0LBkJ5JM/BFBTZs
wnXCIfjjlvv6HnDtCCOvQBgnXHIZLGB7Af6gV7SB8y9Tse6XhDtv5Y+Q8ubO0qSQnhkd0x6FUkte
k6ghXnrA+CNnMchlsHG0puaRZtG26ifOv4BKO0M/BT1nWsFLijov4X+Wcg9gDxWOYsk2AoS+fOtH
pAkBDc2zpHWvsuAgdSbvOQ/lU5lxrRGZZpIFM8yjf8VsDuvElTkEL/T9X3A8I0Z23qmb3OvtdJwN
Clfb6x8YNB9rUnAKCuZumQvyML+mLVlN5c+fJChrf8ni8yJ6we2BZJDPPqKBF8b6US95Q1g45J8Y
wgdV9kWWSBnCuec6jO0nPpC1HAGhrM50PkgC6nPTeptxSf7j1P1pl7/7lCAxV96pzO1HuVOG/H1b
+743pMzXU4YyyzPydO2QK690TxZT9u1zUQMhKZfzRWJyV6bvS77gOuFLHlB065R8mDkW3VWuTTDM
9yAPxzt31L+q7iqx6cTrdgnjyZPsJ/pvWTxvGxfFKSvYG05+HhJiT92XV/ToaeDZ2S4VysdGPay2
qv1AEBXNRotgnX0tJRIw6CWgPTOEwUN2qUuWc7h2nL058baKnrRdFo8aM9HBeppMFCeCjBRpsvvf
pJpXx0O9rtViC3Tnizl2hP0FLcJmqXOHpIVyCLmaku+YGuO3IZEOiJazMgHAKiVPhuJGOLiu1N5s
7A2j/iFS97Uzg59JGD7gLviYe+yvCpvIu9zLP0tmjIwfWrm9SJMQU+uXdPYUQYkWuXMwlitjLlVK
WtnmIuIyDxCDOpj20BhsDK+g4Ky8MJQwRbkdSw/AainXK3dkSGuh+rwUnVW89QqAGeVMQmip9A3p
73fGyOdeKBwUDVIL24tePQ5IJjUGKiWSQ3JmjFwB6kLQQkDphDysUoshbAizLnKgvVqAwZNYXMo8
/NKRj3HNkGNR4spt+Muu6g5NUXYN1pnbUZspJJDyzGF9jgMysXbOaTJDpQgblPoiFwhcio45V2b6
aTbcpGWd+wveQGf+nYl/711QdM9sxup4w812vgJxOeYVGHeMke/MskBHd8QrF45QTkffp/krBejP
4bHMkwrlkyKwoEF4D94iKvnniyLxPJrlojE52DO0PbzqoaABXDXh4zuF7zLxK5OtU+tX8W8Ib8TA
DWTg8re3B3ss5tipVgpTqlHHXKeXWsfe1ly8mTWJ2NF3IdDGwu/Xcp6Y3/VGXaJGyhfTsjdpHiT7
Pw/99ZSgGEJI+4tk5+1XRpvwh6adUgGjFyUXFc0/f3P77s+T//xCLwZz4/Ll9tjtx9t3fx4Lb6/8
58E/z/kvH/vbq6ZFSaeKTs0/P15x+5D65mj35//c3l7rL+71nUQ+/9/vLDIRWc9ASFoFWtWn24vL
LnSK/7wo4WcVwkUXFURR7KvBA3qGbFHRdLKN1YhyBrQXc0P0ELUnGQhmjsvPse899SoAyAAc9xhG
rY1p5riru7I/msm173zUjmucIKIezPnYRiDXE+xSe9+pYD7j63jkfbvH24O3L3WNP6iIM1QnY2Ec
6YKhRxXJGQDZiDFjngXH23eEUx+/d5OJRQff0WofOxU522qKbZDfyj6CRrWP0aSf7CnUWwPg16Zt
6g9J3FIRBcch1uGqHXuqL7+AH1jUGysvIAmZINgilw9oUooUBvPtyCv3FYOmCBHjnVdK6D2OKtHt
c15zwws/+wnAtThixQG8KwtAkiOyaQHC2YD68DYOkCBdUcofQnc2V8Eyja6R/ZiiaMlBDEizyFh2
yYPbRjRTSvRouJC4yQWCTZ+SQAB2pZ/4kkn9pHSFzEtbPhgYi6yAxjxEaHj76WtsxvhtIDEioh4h
swGMUIu/xR479e1kJPeo65/TNpXr3Pc+2kg+KsFQxgosPHn0TEmD5rAtYzw93Zk8PIovqJA+iT5+
nA1oKEbVY3NqP/coeJ/QFY856MDGChH8tifnIyh9MIq14dN3KpiW9TjL1t1HDcxv1COU3xypdlft
qrR7dLP+oVUWWXAxnuMEQYbRI/DW7gAdxAkOjAnuS8CMuq0oSgWsraH/zK2JGWLLOFc4EYpxhb+p
E96yx4IIcn9fgRY8APkQOAyVyKqK6jIWPjNqiwxwiv190aQWXkaW3BcZDrYeHHg3AETZV365xu/p
21h4HkmLdE6mi2jflAOHip2+x3YbTtYQPGMjDMSumN7tBBBNqYViToByQNDCVQxRqh1ifGnHYnrQ
hQFFLptaJM4RvewzOGadz/+Lf9S1DjdOq09h2EH41WI66LxZtwr1Rbq3kFH01XIatGnp4g7hs53S
hh7Ij+1BW/Rth7PqRLDpVGAi81vvlQA4XHgUmSrqPnkH1CtWFO6kUCcXgaFSe1QjKcJ2tDQWHPbO
MeG247yzjpOm421kmyJFmjJOu5cstKsHOfsouOG7rsjwZfWTfhz4Trif2oQKGtb+WugO2+lWfVAa
7mNlXx2Oxp0kEysB3Gz6CLBxBORFZw3/qk43tFMZ1cXoBphB8KDpXbOAgPA3JiJhdbq1TbhVHgJc
Q+Vs3baDme1a18DNITXHzsVkGl62MFOs9n/ydWbLbStZFv0iRGBO4FWcRUqmLEqy9IKwbAuJMTFP
X98r4aqI7qqO+3DjyhpAkAAyz9lnD7DJOmd89Tt5BUZ48aMABjqLhS/rq/LDh8IStygCEmmCiHoV
1wFjnG+kcnzSuAKp+OSUGerNguYM97m/Vu0ElmWNmxxGDoZjSOfKEOu4MT1aY4gz0ez00Nj9R9Hh
OJaNZL11DTLQeILE6nwCDaE4S4kEcM5G7nMzlI/+IzYB/b6JmZNYY8JmXB0Ir7kYOYZ2Pkq8cjKe
2iL7afUM/9s25raNAG2sRzjP+DH6wFWxj11gyTyV6OQB4bB4myeRf7O9gMDkATP5pcV+Du+lsEAW
QmW02PMlK0ERimUixA0Jf7oQUAAj7to4FTaovYN/ibx1VfEQpvCw5l5jj6H1bRyGhzkd+/uFhRt6
IvqvcOFBzZF4p8EpaDHFjQhw6Bk87yCKIfNzNwvYwkkiy4wy07yUeSofbGJy0slITl2RXccuw3/c
sPqdIun+/OQMrvdsJHRnqY+2XEZXswsBm+I8hxDhv3qu9zLBao7oXlSLmq5HHGmPr/McXqnktuHg
I+TyPC3hPyxJ+zNaHojUvtXw1Fnqbgmscp2KnKjoTTDc2wgPjuUA3lt7R/jH9+FABjC6KWcwwjst
F8lUjDLKqZ+rAoo5o6BoPnaJ2heMCtKIHrFg1icJirOr4UYiJAwUcTUjWpyMTSzwpqe8lb8cF6PU
SD3OBTODnvh5qvganh6RJ+hpIe4E+WGsqVXc/lcqJ7CJWtmbrkCNUXufRBMxDQNhBFpnUmJsIZkw
JXtckOhWqrp1vvVRFvY3ZlvIdjvNo/oMmRBCAb4ZVpzuL0NgyEunHCx+EdjHEbt0cekqyBHtuxXl
u0kY16RqvgWu8wBd5DYbLBtQRx9QOsEW/ZQ2ZbBdYyFvWq9jbD8JHLnijkvvxCRI+V4NvYWyvJXJ
44TkMEtj5gD90R1w8eMzLxp1TBb7B/y8q5XHFzsZv9k++IEnANoXZd8rt9smOX5QZn5pYmo1SCMj
RihphqewhaIvk8BUboq7Si6+O/RcEPb7a75MGEZOu7RpXg1kqgV4ROm6r/rS6EMl8NhrVjatG7Gb
hzT44aJqpGOv7pJmeI8C/9dUi1sL+7tnTZ7ES87l6KfqfeYZGpdlF1gvXiQ/vdY/wt7aRrnHxAsF
mpWLU7xg0WkU95pqYGV4j/ju+AAGjzre2gdA4P3UnYwJLjNp6w7QaR5gYoEK0J3in+Ap3+fvc5zT
M5qpuwXxdCMXowWEonIJvxvQ4rHsHrtDTqCLZZP/USKT54Ofc1a2RDy1QfGzXPAiUtcAUIdMpZOX
1h9GinuZI42fEDjuSDmBqBYU7naxCC5icv/gGN6heegm+zIaBEo3qVlhv0pYnzf/ARN7o1TZ1lX1
q0mQn3IblmxXG/CD06wsLSY4T0VxxPMSXLQ9L0sd7X0LalWYBU8zAIcYPUmHjdSjQYxWZmiGcktc
3bnEDYhWElC0uESiTkFHvLMPvKbzjw0e5tE9dyneQGX+SF0db2e/XeATRR/1VP+p8PfyO0SvDRqF
LSybujC88zSbENPI41IlXk2+UW27YPpss/rTb9n1S5ebkJylhD2V8K4LMhk4oszTJDFPSlymdvyS
Q4UXPY54rWdDMSkr2igvfh8N7rVxsRisUh6gR9mNxqCFPjivmH3XID+RWNT69ckQ6Ysz0x/VhX0o
JhT6mSyhIE+0VEWTv7qjI86+BXKcGt9BuJ98w3E2KaHnnj+B0dqQWNx5vLdSTLopkjTygtGmawEo
0w5KgT1gPx5TwzynU+YeWP1+WVb06sGAPnTV8N6XDnKAAoFpM/UfigGqnLikyVWp5d2cSoyDSvb0
aobXPWKUZbBju+7BUOptsLlHRvLB+hDgNCNAAh7SCLEauI3N9cGeHe75EdaylPsetQFe4TqvHOID
ij/jJc515mJevxjD/OAn8qUwsdC2Bf6TS9PAEOpRjmMO5uNzMNvfsgjcRGgq66iSHWOQNbf+KwzB
VZDkjhi0B/JWe+F1LIIX9Fe+k326C/U1tZ4vQKXmgl44I1QLstdhjNyja1fvAyHhiJYD67OGyqj/
00mp1OubfsQ1BIM93xueTabva9qqRYYYM15QMR3dqoNfamTcOmlI/5nOabX/9bMEW2DYR9SJwOg4
X/SwDnUYq8lL+Bw+wJFYh7DWFf5I8ieCpe2//9SWFasRZBH9KyGzqwl/Ml5Op8PqQ+g8Vx0DO4t+
N3M4Knn9T9tBHZ4g/b/q4yJ20MKL9ZcjXqOXgcBWAe8vfVYTKaRLhnt3hmfQtiGhtAI7C0kstdiQ
KhJMybffOySarl/rn/FfFTaEdyMThAy6fp8i1SIZtUkBLMzP8dgo484hO1X/v9JZqoQ3kawKRZ2/
I/ibv19/RAKr/lo/jiGvlZLQ2pDUinQUwqft4pnaY4/B/L4zv/SJld1MLAxHSEl9rVADO7jIdPyF
lZ5D/jmQEVuRFWtMh4qYMf0b+vUqWd1LhNf6XD0dNbuQOeuQPatfvCKLttJvgMG1Q0Yts+SJxFp9
OH1e+mUN/XagIK/vnWPUhI3Sbem/luTgNkyyLXJx9Y+bkUiKf709/RH++62GnJU9Uc2Bm9ULzQS+
ZDqAVWH6yfpNlC13G99rmYDNgnAMvta/o5j3m/6nSdviKtAMflVnt+pfT7R4G5KxjnfVOa6B3W0s
cCwQilqKvf4WMgLcboOj/pUK2fnS06HAwnMtvIc5lE6MLTRBG9B9bprPUZVXfUj9O6F6zJdv+jf0
OZXqj3z890nFOmiWM4iVd9IvxUs8jAPZGzTPaWutL6cP54/9kcM4DT6O6fw9JI5KQp4lKs0v1aVo
fpiKIVZQltfJBliEonvfOUz1CMTCJhJhJPIJRr5O8iUottFk4YhhWFhP+NVBxqbBdj9f1wE+UVxf
bLc3cg4zUL8aJ+fiFqd2eDYL89gzMbdHm3FwSqhHBxZtltyKgSQeJ0KVCR3hq8LaYZqYZi/KxKAR
qqA/evURYSj0kBR11M8UQI/Nxn6iW/gshgnrPiG+rTQIt+ZGHYpHNknAMj0Uceubq1qCdQuk/k2L
eW3iIqErl6O0C3ly4vJZDeUtWgLYOhgLwIAfgRvy+1YNT/q/IoTiWWmamKaCtZCG7LRd9sPeEi0T
LDaRzSjll0nI5T4Rv4ywqzeNN791EfzIzgOiNhOQ74WKzXOgGziNeHGW9N0hmHHj472Q0zCMkh2i
+pi97jlDCYLxIyC7bzNtcmD2KnegjTNPYsJCc9YbVpPicxnXoJR+Re0ZxOZthbsDFzTdwA1wa2yb
orgYel5p6QkMgB2qO9TzduIcZwOL17BB4QHGyu0NKDwX87XrUc+nuXqIcwpbX4/MzA4GRVtmv9wm
afHNp3u0R86//KMCxbDWyd/hT+xMo6NiYrh/GhuLJGkGSHZiZhDCd3VXvZWVVV5GF9FnRPpS45Cq
ZAGldgG+jW5vPlc5mDbDtI9IQc9faky79JBCQdAmzYFeZx1OUjsfSwF2UEqAbhte310XOYclwjI8
hOadhoAq8zgfHF+Ve+RLZ7PK3ROSrnNDzhY/SuCC62Em6r7LCuFjk6M4zZV5paCK3ZnVCP+PTOap
BSmNwLItPYYeLXhv6DTiiCJ1vdEDIadtXxK6bYXezp2ifl/QycxiSHCj0ZqHooJErufOvb7lK0Ng
JQNJfe/VF3/2nNNscFV7NEZjRt1oBMGx9HCSE1RLjFW8b6YgTMR4XaLpVxIs1g6lw3596XqCf+Fn
BpIVu5SbwY3Lk0l97cHshc4AiWRy1ONvWkHdVwp4jDys0Nw0HawsH9IFkUcbI2BNuC9G03/Np6DZ
VCPAaZ97pEJTtyzJt0ip+ZDM/KXA4MQzqahghN2cjFnOyBqNw2I34dugmQyH0qtvRQnULEdBLvoc
3TsuqTkw7fOea5vg5agCtNohFrzNsi8tWeJi8YuKE3/idLYPcBrOHYYQ0WT/MC2GE3LMMVdnujJP
S4Y7Wnl1pPrFvFvewbwJUdJV931UX/tWXiw//QryhzCkNKrzxsVJCNRZPwtRz71tFNMLXJd+U/ms
AVaGAnKgibDM7hJaJysGJ5wk7K0COZCvKX1/x6l6oLiypArF+VDkYViBAezoPFjU+yKHItKNlEdd
SjXYcisB28hQErujp8euT7wKI6hzmif3PSIKPS5ahwZNzlyO8uMjc5mGIrVjgsS/TFddvcX7XsAg
ZNjD4IYHuK/sx653Xr2UBq408PZQH2S1XAYEVGwHezNFJEtRh3u1YCKAGPuuU/ssuk5mD4Ab4PS4
wIsrHaoy/SIjk2hkn295pT7a3HvOJDwgzfJi66B6ZFi2dCXoEA9w4XOb5UG+j1D+6PnZSsxZBtZh
XvTsOfAmwIof4jliTkuP5sqMzI8LvQcoku5zpxj8zRmCc51mH7ZVXJ2Ke6EM5bsx4nvcMtS2e1jq
+YgHiD3tZNfjw6az5bsl7C9tRwdqTm8ybt+lhoG8ASZPIr3mLtAcGUgoN4skxbuSd9hMFclQ0sHx
S5Km6McQK8M4+Q1BzGGoShZqDERmxD4PQg8nwm9QRfdISNw6Dy+FEeAsbl/cbPi+MPoGOuQG8Qfe
RKIvkovGhXW02amaSMZAOc9VG9b3DNm2ieqnO9+C6aEw9juFvvvNUd5H6tu/qr79NFNmyM5CDVCa
KAkGLkGICg4PAEtowyj2qbqQ9zKysWbpB7SPGfVvnDXx3RBonpYeM/UN3QPRkHvBTKpgONfE7WuG
VVTq8ck1hDIp0X2VaXD7S54a259l9WWMT8jwShevWNKfd+vIL0/8h8W27k1N62w105MQOYxwLHCT
aoBQ0zaQRuLyQ0/sfD1knxje7OY5+dJDQT8gpccenzNEg53uN1CQE98j6CqTyn/ivvleNsadabgU
rnp21sMSqTA2asblxzixAKmU2WdNDidG81W8HXBj+WdWtQPh/D9Y1ZZPgrgNtVoEDrzz/8sKbmwe
NDiw3TGq4FDM/ToUZfIbBKl2pPeeF8ihx6IFRnSRkaaLdlviUU97PqTSYOqu6VFmx8I3sbFrrlKN
ZGGrGnU1NJNRxJRFUYhSXP/LiyZ9u+cffCbE68X+wZYd8QAOHY5Z3ad5T/82MI4M9QCv7ut7GtDv
S8zn9s9v3PtvOvnft+0Iz+K9h/qD+d90aIXerkrr7kibdsxZOKbFeggF5FGDrZnw3oes+lLzFGxt
y0PrF1ioGy3NuVBo+X06OVgBlCsK/t2saT4SJsCOyRLKf/GzbnUBtoSfQY1lxRDg48int+6iAGyb
DELBkLOt2bJ4HpqIBwEKcmQkX7pskvo+zTQVecKc4l9ce01wQIsD4beer1RZ72PDiq1XuMK3aYkk
7sJmjYBFnqs/dbKQa4Rf5z9/aE74/9wtvFHb8QMvZLj7Hx9aIIJMYO/RHo3EgQBXRbeFGaXQJdE6
y52a585mLLaSKVd6BFOXk3KB4/TWQsNyESr0WYMMzNeNxxjrz5Ucs9KaloXFQ/izoo3Lz1nX8sn5
3DTSlE/ApO9/2Wyu8zLYzHEXWiRNbojHhBzI5qkb8Ncv5alR+1gCSusn8J/fvvjve8bxWDRQYQQw
Gf9LghD3dWaHSdweTRNvx4Scuwhdo5BsE4URM9/SMcuaTG/a2sY4IHBPk/QMh0uZFJoErtnk0Rx9
80jCcGqxY/E7Lj5LXTGc2gqK5VowTPX8RMofyROaO+oWH6Q4sy2F4a0k4HAjLOAWOBCsP8Y5KkZm
ROHylzrkpRLKHG1FXhHQU4w4PQhiFGPcn+N0guGRT0dhlkd8MFYeUjq6RFu2mBEG2Nb7em9zpRUe
vMQ9KU3ECuKh2lgE35IkzqCcFhyZFezP7EPnqCfx/JJBTVhE66MHYHdlXFVRkOOHvRbKdhqSDYY/
e++eaphY23++IrYp/nsBE46NaMUxgxDzDfM/ZCFebzhVPo94UquCFZJi9dAF6bS1XTg75fjoLz5G
lJ1gK637e9+vbcym5Rd7ctVDbLa7+GXWnLpK86zKujzLEJdUL/Y3BtGYWyMhy8Gm+S+ZX/1dlFrr
5CLgaoc63RmW/dMcl98iiT/gnu3HNrkRgPsVZCwcBTGIZcuG2mBbrFllWeObm1aJh9TtP5YCEdpc
R1wP/73WPE43AhsiAyzZyTnfFcLA3Zt88qLqx2+hmHaITnFs6sx9NpAy3ZTeGZkmniLQXUl8L46N
tkDj0JehmO6jcGj4Tom6eLS3SVHjyTITOTLlGYVXa+Gg15qwyeHObqsRuDEnEZKlDfGG+tAcfFET
wZaz4Glm2EpnczoY6J7zW6/4TU6NpIs0v8nxkY73XcDahKMN39VMqvXntlbDNsaTOcRfJcmp2iCu
tNvfa0EZF9XVN5hgNmVPOot+MjRxqxHebYmai+6L4yr5IRDwhSp6YaX80K0pXbSDpB1sSObdjzH0
fkQmeT5eD6V3iJCOhFiVyvJSL1RcoUGNsOD/Ey/qXRODqPg3riEp07zsyx2mp7oo8OKQPk0iHPrE
oQpfwt9zGb/GTX5cmaqd/Kni/hOdL8eS9BC47okSSYRX4JauXGM3ZNwpi2RiZ/Zqh59WsE3q8tL4
4pYZMHg1q0tXnG3e4huqe0tI5Zcgl6cAZWaE/ZxDDdzrvqMceOjMoqePbOpjAoc0AEQQEqhDE+hc
ydgpI/0S9wD4ky3pScye4N671a234PPXLWaZuhWmkt21ECP3be88BZH6EelVCKkmwuOufk1q+8f6
gMsGbwOvnJ5Q18IAwLKFeYd9rbD6uFcNPX4L8BAz0UuC5i2Ix6vnkAqKLhrHW+y9PXrywGgo5QrK
PyukLbKE+X2q1fcqUddZ6yY6Rskd7XHYsvmjeh63iRvdDMDzbWRZm8apw79td2cAnAwWUMBCeW9p
+iPpxR6Ed8z9x0sf/wTpN4z1tiXQz8JOqrWZGeUYDFXaEC4l6fDc8CG7WOmCVpQ/RnTkdYCQLRsZ
XDMZf+kzZZ2xNvU8Q23GMUuuqT2esLYcj8oOtei98O/GZYj2pimALPrsuyoH9hMz9A7uIq8eveUJ
u6ocT06TAWBAAsRMYkA2288ZQQlONlwMiRZsQcTSiZdA1ixHDc5qogNxSuB7mrLYNqLCFrorAWS7
xN2XsrU3o+0MOzr0YItTI6P1/OB3BnmXfl9sVUggq+10dKoug7tOE3sgaZZH0eLWqtlJJMm4c3KX
ciV2kyeje1hl2BdVpAwauNMsib9tJtMhNnV5sEHNDxKjMolh3Gl16VvC5UGW2JEjgbkavVVxuGrZ
FEt2WNzFhND1o5q147tXx/vRa78mm+96BhiDsi3nHkqaQ2Bt+6+vGBtaWVTcG7b5tFi+vYe+dqxM
x95K37n5oVruw+4VuzwffAkqCm53HiEN+ksymPO+Sw5KZhN8xdo426I5Q3mYjnW0kLAgUnHfLF/r
P1r9nfUrFHXazRIvGowI0h37OIYVTvCwQF4/uq4Iz1G/aD9D5y2pw+wyxdhMOwteMVbhMZqazXPc
qoee/ueoxuUxFiI95mlO7GHeQzfPa6ydjNLYqAGrX2BE7ywH+wqJDhNxfZbrWTgCzXvptF8qgsMS
qbKB/JAwUgkQlEe0oRs1Oh52GsPBjvEG9XO8c7s6u+RRii1owsthdHIuTbM7VjnAucXwEDN1eLwt
DMFzgFk9xmuO7cWnTDT+udJFSGQp+HRTOx0Qmz25cdcdRy84CAtIJaPuZNAyvYapuV8SzP5s+7cz
ptku7e3mjCFHc56k9auGnL4vJtUTnDT1mCIUMZmZuB1Mg3USbskwB5QQywxXkJ3B2JC1+DmKg9cs
wSIqjEzoLNhyD4WPgx09pOOk53F+8roZ/TyPiwytKz76QQBiAn/QwKlmeo7LhQD35H7hBMicLwGG
ItL5cjkcWivHGHLuDmbh0yXX2p/SMwQmlZi5DQtDlE06W9fVexGCfXpKVQT3GOUCGKGVdfe0hRki
k3scaLgkdiowzeUYMVTeIy5RpOgK8orzRD4mMMSJuAUCpRkj7oDSrGyt+5UBnLUoURQK61xi0Nu0
MbC6kMdVwqW6jr0uG75iH74OhLXLumqVuuyDXv07l/6LWywva3VRDLPCic09jDbjvLhrfwwxbEcM
HTWTO/8IZpapZeq2ptYzeAqgPcVPiUjplRqdT1NyQN7OhFbtxyb7nOP4vNKzSzv3N4JCmnEdaQg2
orXRx0QrcPbrWa6EaQ0RLVFxneQWUuO9Ja1HC58IHtIWu1Ys8JL2ttZJzcz2McbFQabQrfIobEjV
pDtji7IAvDdeuTzp7XPlkCN+gdXfsPbzLlJQiu9LBPpbtNnHqKnBJrRzyvTmttTFh+bDava578BA
R9jEKJEAMyQBCSLISC1qRc0xZdiy61NK+xypGqHmqPzSRlSXHSJE0rkxtqs3GVY0KbjiHc4VjHuh
Pmf4AN0ZPWa/+pVXkcwSV+bdx8rtHySdO9EfIgcjKLLxYPXjbekIBC7xNL1LHPnQ5CMpvO1+1Wyt
BOGpQUbQmPSiAzz7nahRlkGk/HKqGE5JC85ZOPS39bRgI+0X91aH8jXFCoZn3tbuhY+NGd5ib2FW
aV/pbtGG+OPNg7lb5MnXUuc8q4ygeuOWTeBmvo92oJk/hgCGSmfWO3uur7Vwj+XsIzTxjmsDLTTb
uG8FIY7q21gQ/ji0sLg60RCyrtE0rQcMjVMTNVczB78p4hlJhA+6qu7bsNouufOMtR6sOa2uMVLw
GLPGjR1XqcZ3Lp4Nb4pOf2hRvvD/ZASrnEUZEUaHVaNZZ/s6AkUjadCJnIyBDCqqOPozSLLj1jti
kSTGrUOG1K4eKaLHuxVsmSL6EzHkbyLsDmnS/ECadoqZr6ArzrDjTEeURJx0eyp66CruRPVUxtRF
PoIBB2seJLrFR2sYWIgYb+sLxF4EoYf1wSkJPkm99qZFOy7rA6tt/aZrzxU/iFwqkdrD+JP6vK2b
54zRNSIZat8C0CZNaeuloS5JY+D+O4rv+ew81kb3kAhY0FED07ltwpsZJ5Bqmd/6IR9daFYIZ9JH
z/bxoOfUzN67YdBDiMj0hmcWdu94nDEO5vLEGDjBQ+AXLdBnIl/Fb8At+PyjFoEVSl8h/08wkOSI
a0x46bQUFVcTXtx0ODWXOd3aIhocIhTyIRji30b8oNCcg1a/mE70VeFaBW8yOyjkO3geYXuLBPOK
d6nuO3GgxP2v27iD+pYzb2X1Qeoy4fZmxJ9WyWeoq1Q27J0/i49lrD+Oag7fzYIULhuxgH5uO0s+
+UFxHLrqTxZlJ0sDIAXIL7pe85TNze8B5NTR5zhR/1aiT0l6WIgFNkKYQyXdR7Go6H5pqlPh2NDF
fNek0TiOBo9OGLkehpfjVg4O4sa+dg+ehK3rTOnXiogEMB1iIyK+AyBw6zJ0X79tyBmTDOs5yIKf
mKc9gkHtdL0kCZ00B2x74FrxCWi1n4o/Ss9FIdlnA6DeOdMN+9+1LOZCjyr9CKfsZxDLP6X0a9Do
CiV1X5LvRjTUZO1nSScPSZzlsEU3MTMNxYEOsdahUj0NjtbctQaUxgFzSC1a0f24bkm8mcaImowX
yXBdhz8zq5lWQevrU+dnks0IBrXCY+2PKsmuHUuySBQGu2IIb6twalVgWPqmqmfjpbShJiGnXgG4
Fbe2ddUsWkQp3Yj6BkMFeKVkKY0UfoXGmd2RsCaHBzUDiDz2k4XMPpN/BwCrPsdE53gXwf6yxACV
Vncdro2zaot33qnxcZ/Slf1gGUSJwukIH/ulOxTKLu8suCeYhGKa2PoBU5wkv09mWbK1vPSuz8Xw
zqkbnyyXuEWnFQTs+T79GMR/RLrG47D437uqjDaeVpUZHYEurfNr1qtsRg86dg0OKw3Ec/o19GR+
xUNUHt1pX0korWbii53rbO2Oq+jquYuZEDpRlCFZPtD1rRZzfRr9YqTbW0/BTVlxx6h+d6WJPp2H
2yA4tcWjCPsb9t6CZhFDQ/1Bsca1FAfZ6O7qaL5aswUBA9VFv5DA41SmuFMzQiLEGverQHSMj65H
aENA6N9zbZTf1gHn2uTaA7o9R1x6Ag3CEPS9KdS702GCr5bHduRBXVW3kWBe6dXkVziffTjdQqOd
tp2LQC2ZSoyGzRHdov9bIYPYd0SYVbh0M1ADyK9m0zmp6NNVEuzBxHw8jo6rTcfcG/OD7b7msWdu
inFAWKIRHy920fy1QXkBm74XIdqDiSW0mccvlRnwP0XGQ6ewCc+vKa5YWUDVpLTEcNUsr8oTudQn
VrRb6Nbv68htntnrgm5+X0LrkprL01AsxO0GVBxtmGmWAomRYfq+Kt5QirKvyv5TRCSxwtselbh1
9fSKT+JOZP5tjIaHBk/sQPevPVAFrDE0W9rXIYoNtSu0ykuPm/0asSwnv45xDRO/htGIiQNTGZBP
oiCc1xjtsN+tO19aNde2Z3rMNHOvFYjr05U5GLzVGGmWNtSlDGN/3opK61PYw6HDEynX5V3dsTyv
j1yhJzLrUEMPivrhU/jknSnIu4d8fs1deveOm8tJrwmp5WXPc4kr5H7wWTnDArcDjRwHAq6rSR7p
emJBFn8a2D+uI8y/I2mrIVZcbHytieoX4xIZ3vM66V2vIVQLZvVYnNYNQ5Kmak69YDbRihuDJnYW
XSMpbbTWB8jl4F+fpqnA+RzM3jCNP4M7/Oii8Qk4jIFDFmOOR+Qmj0cFgLHeDUZDQsP6XKwYgsGA
hZEPBwSfPMym+K5rZkibJEbpycU6wOq8n1HQPa9aohBpM/5IpG8upFNMQTwDJC6vcjKgNERyX1IP
gz1yri6gIX5l3oZRI4fPgKDqHEcLU5K9vYKYHVXBCqpOyyXWN2SFgxRlI5NPBz8FetAT5vbXMNDa
XhZeK2fxxWQQCZUB4wG2N4XQdMSUlkEHlE+k3PlV12MObl0F1jVaL4g3hMa+dKVlUXqun3Iq3beR
ujOYAHxWiZf1IhY/5Sy1bTepXTAL72KqHfyxzrMbf+lZXyLhpyz1Y4U57nosT091l4pJatrUNxr/
r9JAEj0Z4j7gyuOxibC40Os4qz6w3SFvk8OKAU2wTla8eYotCKfMJPTUBf4ZEQhUe0xwSd9Ce1iP
3bLXI0yoZsy8Ai5L0VyRN/9oaW6XOnxB+sDgAiwDRr39kOWSqDueodqyxr2YcDm3hNphCb7D2Y2b
EkBQS+L8SXH7B/F1FdIGWoCv1bzC+J0DUqBiCg9oSygz9JMZDPkHwJG50AevK0XPQNuap11GoTSl
tv4wXtcRx1JgSlDhqitf+j/ejAHg5LL3ROIRXc5HSUt9FwJd4M/AeAlvakeUH0kxXhNMMH0zttb5
tyv2eIxNm1U/aQRsqnbFzokH9GXWZgKFyMp9NR1c9ADKpW/QN+ucUNt3Gp3SZQszskSb+u1XVaGu
5xJtheAUyF+1AnGljXjEAORuCmRcM9SGPoVaEwtfQaYXqqBdibfoFqSTh5wHi7HPvTe5RIQzLzNx
ed+7iJ3HijjzWH2thAEo9sxMy247OnG3/WjwAYZRXlyTpadAif0PtDBH/ZGx0v3AvG6v25lEa2vd
trhKQXWsh9961UsrDKExkqU5ip27ccp/awxy7KkhVwU3+8drjJcOTg7c10GGNNhE6wPcC+vsr04U
k8HT6BOssb4F3MKBvcvlrlb4EnryeZ1grPfmFES31dciQ2bNHgn7t4uPCk+ArDL7TebZHxjtMRTn
uUoUeHoQL98ng8FZbfNxr4ZBtCGVjV41bg0fMjCaFhe1OS1EfRdb9fc592s6Xpq/nssSVuhjew9T
W4TE3BZrsYIS6lqWATpa+aU/Uf1q0mnoyLSio7XNv5h0QUoN07PqzvOySwmCvHhlvl9hfpPG1NqW
TfG7z5MHXTktGSUate0+TxNUxSX3DmOVV9MChonQiBbWOBLE/lb3CHAFQIevCwnPdi38O5bzuma0
WpeephCaMvSTd+hYzthR7oHFd5wujR7D9L+yeCqbqRe0zgFYroXDUuMDk6ppmTdUGxmSCrrduMCV
N8XOTjsiaIVD0XR/TAYeBDGQUjOwkBRfUEe1q6Q49XhTrx2YqwW3XjcQEaezYbD2go0x/PLT9KBv
93VNzNKEl+vT/ToP8U1U/7lgpEQJtpaZpgyg8nu/AoUEoi8uKT7emyAoo3tmmoS8GT5RP8ZutSwI
Em9PH/W4WhVYWhQvZ1Be5SGWKqgh1+dHOgIBBzDvXZEXJGstZNOyPbqCeWgVL484oEekhDWw+MTL
XLcVNO6XFUxYcQyjnWOYQPbzao7R5DNs26yF7YkeaMhYRoOQjJDGEfcyV2TOcOcsbDa+TRRVe1tc
tu4sQ5lVBD1yja/ZxQApM5Ce1p73LJmA35UGhoMd90BZsrGb4WDtydHqtc1LIdSD0bt4kPjzz2D8
s6rUI8I1WyvkM+/BagKaVA/3bYlSN8Br+85a0HWFo11vNDGgoyMChsfAemCBVxEwpGQdcqKa7Toh
Zaa4l0jOYllu9fTdFKCPA+XuNFavHUuyRlYKrNC5G481nZEIIf1BHv5aG+iO0DrH6V+HkYQjm+uT
ZXlyWD2WIsYlBlPbsXe20zjhWV5Dvh1pMISf/ckqdZpzkxLQX+5coam+GqiHXfY+J8VPW7JEMJ0b
NuNistZB2bIF5AwDkU5SYzwNkWvM/XMSmTOUOvep0IyPfBwe68ZemNckj24AB6tZ4MEVmjxVxRTv
hBGVgLO7ga0lnkkXzBfQtxqUdGsSIbVSLjo/oPP0CFymSNnUIetxtPwRFLZwc1C9lIII0r9T16X4
UdSoMbwGF6BGcLxJ539YBCxQRGqfbo/IMbh0c0x72kYsSm6e/5g8koSYabXW8DPtSNPGaHkjmg/H
ZiDrQcklGSD+0jOx1XmHHBrWQ4+DGsQsG665WwEULnVNVfK2mqvgcP5gqOFZ75s1HHSA+/6MQxUy
ct3Cp0yHhMVj3sb5L9W/rUvoup6V6Ufi0xQ4FVxK9y0Pk0OUgA/4A+bZU9M8CGave9r8D0N6Oyx0
n2T9Zwj6n1XNXD1IuWa5TcmWwKrbTAIBppNdWleTk1hoVqsQivHqDjc/8NcP3d2VcUhE3Xg3QNRx
Sh+QJz7Uy8UepLYHaMFr4C/v3So8Gzouwco+V1OOwmCFKzQ0jYaAcFogyzgKbmFHBRY5VGABy7lG
vwSmACunY1zk/RgkP2AcAu5NdyvMWTHq2aAnPOD1mRxXY6iV6UV6pBOzD6zEAT38y3xItEGc/YHy
RGUU9dGdW2d/VmMhz2dHCRURY9J561P3T9rmL9rASG+bpkoRaShy6lT7AIny9zqug+13mNvqbQmo
g3DdwWYWVCLpgc80Z2joYFu2THalfviaTt2QaJ7WAbAl/oey89ptXVvW9Ks0+p67mQNw+lwwKlq2
5Hwj2J42c858+v6otc+aay/sbpwGJjyVKXEM1qhR9Qc6dhRo7FV0Gi3A0xW4nwcpg1Abgnnvrpd1
+zRNpPclgky0JCnmDcaqYEV2mK8Qv17Njzpa3c5SCN+34rCsr3TiaaA81TNJkTcrNcZdakHCF40J
xnoV1xkQMRbpz0Eq6v0B8Jtzm6Q0RvHJGnQnb28uTPq5j0DPrmefyQ2uhwZk3lUHyoSHFasEe2Fz
y/1ue7cSh+b86i2rXnmmYxsG7xP+VwPwEWC2gkATEN04mLCy6hL9RZIJyaBNP6MVUhtJjWe1Mi1S
8hClMc8me9pdPFQvnWTWLu0dx9K7O7BmAOFXKbF1lzatkkjw/VRbjd9WpPSQY7NKEQtzJ8rrZfvY
qmCub9ubblUau7VR+17+pakFbojar0ybYBSuchLrzmatjsasgEWLHoMyGdAS2bJlPI31BVk8A6oC
DUkG8zT34jEqF6ACCvszVat3qHUSRgvjY70gkhxomgyvZs2ibwC4tCXTMpb4Db/Jhg1Fvv7QaM0A
uv4kbPQGmebrhFi+KbUPN/2udGG5jk0f3DyOKLOMdh/tVk8HGt6WSsS1jI9MMUOclmlZOVUPcVPW
H9fq+FLibSI0H6ui1bpnpPHxBKdlU2f1/aopUsbaYaHoQRGZnHFS6Z5aF2RLX2ERwsMkkhPuiCv3
+SI+3rQPs/XrW8JhEgXRq1M4xO2qRoeSSB5cFWC67Z4i5setyoL6OwGyxTlMbJ5K6vwQT2NggLHi
rqdwXlIUjpEqNlcwT1leFRoogGDYailZ8ZyJt676DUK5bjxvV+6yquute7Bb7Wl1ElPIXjI1/1LW
+ul6ls1qOeaVuTNwhkkW/Ssfa2gyQHTF/GdeNY8M9ZccT1jbJu+Kpqd+RHuT4gPNAOwM1tEQKDLR
s6nxx+sZU7U+Q+FjQaeNtz4tk6JNsDTses2s1tN8y4jXcvptfz0ZXPQ3taL11TPqcKDFSZlvO8AO
eQWYx+l+XgPFuoLDOUo7lPf6KQEkUSWIsgkrb5PKtiJ4Ws5+mF3DO7zkN60l8AoNDmsVOjWciWVN
tc21fI/W5UnH9/GG8lx6ENdNbZ5vK8kAyge5I5FUnv5+UpGJMEXfdAQL8wWnbpT31x8x9Me06N/W
WHNb+zXk4BWARx44UXX2Vym2HjiOLYfxzxUdDFsT471UoW0YF9VrV15mRXu8KUitSa+uLO9ZgVfm
woYRDzbE0sPwpbsT2+itEpRf1YPqp2qpuU3FgK5ZxW2xEUzYoPPsA4k0r2uqujYU5LsWsQRbHYZt
UoxbaFInIPrP7WhNNuz6x2I8RzmdZCgRmD/LCo1E3OJJbG75rVCo6GNf7bjVnsqmHv+oxkkSxQBN
g9koh8ofKMj/9S/yqO1//gf3v8pqbuBOd3+7+59AP/j3H+t7/nzNv77jP4/xV1O25U/3/3xV8F3e
feTf7d9f9C+fzNH/+e3cj+7jX+54RRd380P/3czn77bPutu3QJ92feV/98n/8X37lMe5+v7f//Pj
F6RcF731Jv7q/ipOLKmmCeDz/65ovC1+xR/Fx795zz8FjU31H6g4rKg48i4RRBzwq38KGpvmP0RL
NFRVlExN++Opfyoaq9I/DM3iqsLfSVJ11URo+LeiscETQAsVy7RkzTD/fxSN8cRYNYv/qmkMXFEy
+ThLU+jByPLf8GG9DDV3ocq0nVnh1D7IWFrpeMX56TqvcnqWSF+3N+4QCY09PZmgGc2I2M0SBq/U
05CDUwOqkHQkRIAbQofTSD9m4O+Ysm3z0bW5gFiT/KmTM7tqIT00uqzuBmQpagPqIFqMMRghs9uX
JV37LO8nABp4s486TsktKTHCs3jBIDC/7abXjsiKefKCqZYy7OeRlRQ0Dz2OmhaGgWQ7pYiDlaEJ
E0FqHGaLwnQ5rvxa8QhiU8Yplup+XSefswy1RlAhj7agigtaYdhr9meBGnqz8lwMdhXuNdfg6q69
QUUxAddDZImoss2a8V4KU+TPOUXtqsn2OGzRzjfroAxHFoQrQW+QyqPUek1T7qpELX6Rg70lWe4Y
uUi9fql+Blz9JJ8qWrbvV8wsGaLlymStVpIbAU4CiaMLNTWrEE6mOmFEO0jYUjWoOGAZ5l21AWvm
Kt+Kw0fUW98piX0tG/RNU6zepZMYZnKA2BFYobF+1iC/IYO04XqKjldp6u7UhGZmD/sqjqN7EOrY
fpfqZ6hG3SlSdW3dEdSsD+JFuOSRhL9EqxaOklcke4izmJHkYepk3VnXSXyo+5+kO1myHL6ME5TD
fISoiijbV68axm7UewRpO4TgwXncqXmPp5hxnmP8SmFt6ieavGnCAQcpcfU0Q6V9McL7NusMgDfC
WSCBduoy/aXXdPKGhbaBpeFlnAhjGMRGfi6HMrQjSYKFFSeKnbA/ojejPAAwLWmSI9c8VNnXFWlR
GuIVAizIzVOikN3WEFoElYWnuMB+sGiUhyjKeoYun/14DgvcKfjSBTa/7TNyhfpWzuYzylOSq5Rj
u70ayPrKenWQpjXHY/kTlLq3J1zEZcg3+xmVojvMwiwULebe60T9MqZl9QJOlGKUa2Zh71YkeRjC
kPcOoYrWaJdBmojQAzH6jJ4T5JkSim8noAxVlRdEhumzTeG4lduWBNFoEY7V9I1uzXQM0qL20fQX
NSp4hSL0uyhX6SFFy52uvRujOj32A0jNK34ASyijtgDhz+wF0Z1lIWhDlC3zsj4ZmNY5UwEcv0c/
jAzGOEhl6msQPJDzYf80inl0iMX2Az0sVPdn0RHIRgyrfyf3OSFks5qA0PRPu+osAOA7ZPWDMVL1
SJOoX4EcIAMHMXEH4zsN45t6s3tdBjmQVENBTpPKfhb5aTtHgbXkX0Kakh0Lc1BMzUZmvD0MLYk0
bKMUDZcZkdZbAYgnrQZSTExlFSlBPm1WcRAcZ3z0ev0einm0KVmd2cR1uj/Gzrjqwi5195rM9T7p
UXjKcDrvzeWryEzVjXv9GCbV1S2mqvLHsHvotf47FUPLEWRyUsABrqFRFLkaPYoiEJIz3VDP9REo
/UHtSrTJoDraC+U3G4ctub0LJdEtwvmuQ3sKJxNcD/NlkxpXmurlksJBX/1QtND0MBqkeZwcBUWO
HEWvIi8b+p0kijB0pVJA8A7YXT8eJGbHdiqmTQIM1CYVRyevqB+wV5yp1VI+6xFx6jXlqGaE9thS
BLhFkYvSyFmsjDdt3SCGoDtH4SWT+9gHyPciqPhhYbhAljfOBYY16oNgIVHTKXP4mnZowE1kN2JX
ECP08jESrddonDSvkAZAE/JgBphufIBavxviCMuMtHw258rYtAPQ5igtNs0Yf0tlOT5YFkBRdTEf
80G4+qrQmZeSPXZI1TpQyvD+uvTnKc4RQ9WRJ5KabtxZxHEJwwk3nWCp0lTFE/wnlGJwmHL/VHWr
mVX8bXZTF+irJseo1V4iTMgyqP3rAsKpXfRX5LiPpZidsdU6gx/5pbLhRcM4p6SN7hzgG5Auc9/t
5ukkrUgXCdZFWE24lgjV4JnmVEKsCcJFxBMRg8dKvAPSXJ16yXgqImk5ssmZAf5jP63Ub4Wo4hEo
CQcltQQ/LZePqU6qYJGib2Upp0Ni/OD9om8za1sIaD+ZOkS+igpoIvUPhoKaLtZiyjVZzuqVGCqn
VygwvcxZSBBpXtaMvY3LIB61U2LN7EuNmapBlmH92Jith2qwggCRw077EqKuIguieEKoGLSAhgEW
aBtX6BGjjWi+HCivflzVItmlVfoMjny8syqgJ6hC2lo1Ved8gjuRIkeiqkQDvDuxkAy1Y1MXD6NM
eyVvUZvpLRqKcHYyrxWr78oqxEOTgmFQYvh+SCl+6I3e7GYtAVAgJ0fcfeG+mHIfaGA5MfoMQahe
W0j5CgrwV6vcK+L4uSi4eia18Kzojder1ic62oC9a1MLAPrgLwpvDCZzcS9o+k4KWW9ja/mVDv1n
Mvdq0K6tCATF5j1BaZcgF36Fq7svTO0yJ9YERwF8tIpHJwLnEorXXf0opqQ4Qq4PkGwXr5LY8k+I
PbhysTzWdPy8nn5YlbMWAu5czWHRqw6lx6iiYGHNObZe1ZQcG0obiS7o26nJ8ddOotmp2CzTvepy
d5J+5KlB2KfSj0YnbkKM4tyZflW0dIgM5izQ9cZapHmTKiF2apVO9qWIRpD0LKRhBEAi68xTgfSH
I82vbcOWegUwJUgrHzXcYXPypz3OFPchDm1U4wf1rhuyeWsM8se1biG1Gb1xDAcxok0iSAFNbAvh
je4X4JvpUKN5CeQdUqzGL0key9qC5kCNaMLa1S+l8klX6/cVY7tJKVjQ5KSz01kANrrsEneN4hIN
TQloVSXkL1Fcq74xVCgsZ5UfDYAboeIRs6tJ8GRh+YzbqHSkpLijh009ROskR4rVZyjUsi9XMfkb
RNLmGSLVVQig1gJj7aBVSJWk+maH5moyZB5yhosN9/wrGunzymR6dgZWk80k7upGToSvit1YpXUA
AoA60yK9CX3XksQ1BLY0RCwpQ6plxrnOiumbdairXSXimlSzjwb0VPaDeMqm2s9KBThbr/dbTBpG
Ry9kIi0QiVAgBymX5NlUavGU5MdIsC5x2uHCF9NkoLfnqTU4oaXd54kJLX6OV0olpuHAkfHoeV4I
9JOGG6VVjr6Zmf4gSWxmhUT2G0x7fROaD+rD9bZrannbXanU5NVdqorYO6GcOJPlUyAfLXCRejzv
r5FWB5Mg7lKjuEBxK/2pQJzUVqjX7YwZHUVLBrfoIa5AySCPfoECQn8xa1BU7q+PsRo9xuyM7Xlo
BlxmU1QLTLUpva6MIlqYMXyR9Y9W4uvtY4P9z/u3B8mxpW3anJWRFr7dqGa1q1OCKe9NvBCL65VZ
jlmopoKvMscppK3O00UMf0PrxVPdQ8llFal3t1v/7u6/e2waZANybGwgb8p7swY95irXUVpbP+/f
veP2umstUdPWp56ubC+szLr/erWWruqVv+935PAuBiSL/Zdn/nLz9yFCSgbw4hqk9P/8NEEA4BuG
iOeIJsnUH5/73/2VUhix86pG3eESwKlBR+vmz7P0xy+4fRTtfqa3IqDW8+fTEK3wmDdS02nVlHEH
YFej+4QSwjoVGkrJ9u2Jcp0Bt1s0GUGRXFnOfj/RNIQbY51lmXqFcdF1qxXgwpSKrDRhmFfRzduf
a1LsS5J5GO+M6hrq/vLn9pilgLQNi1S28yJZgq7PNvKfcpppBlYRL5SOHF3OsJQt6sjPcjwj1gGN
kI1yujZGMTKfcuinNIVut/72mKqaGzEZ+mA2yFv2Mk2JQLWKnToj3j5q1YxyISKUN8FRGU4Wx6Ev
ZkcF+KsoX2Xx4x6ZlRCw6Hqc33/m9YjlKP31MdTj/MxYNAwGkbKkuVHswmUQ/OuYHmITwcvfjw/D
ZPlzKR9AEOdoWVbsuPHrglHFm5BMOUdSUfoWhBzAEmGNsOjtmVWgVJGhLd2+cLWe679ppf7xS+a5
9xd1z4w+3ARZ12+QwX8OaIY2u99W9L/t6mHrykAfk9jV27neNSx2u0at6t3t7h+PMe/ca28H6fZ+
9pcdPkX2fYIGSN7tBNV/ES07yCjZtngqeKNPF9k2ji/TDqr0dvap7LpagFxva2xGBD80/37ZvYx+
gN2kDZph9iqk4ZODdfWkZXu9BEO6yw+Z6QTXS+NpD+By/INuI8PhAkeY7WDZta5uN97berADwbku
7fu0cV8S0zlMTrp9KQz3BelK/TR/8UDvckDKuhfQsEv5S8qhIV24sIP88HK9dLCGSHSwT6UVtezi
LVnwA98N8R4OHvDZzO0f/P/s2pV2iwNS1obthMNm2biVdYEDgrMFyFIkIXpnfI3ro1qcOC1LHrTL
fal9cXrmVPSWBQ3PVzhgq/bXqUA8aok7xEN2det1KHNjTwd0d1Ud8az5VC/3Oo6IIaLCW1GmlVfe
cezrMetCLyNTH+9HnyGRrh6ylciZZOkGU5bhh34/NQtKz1LkQAYyxxe+R3rozYCvofaAbEEd2Igf
sShs0dkvyBftVnHo7Zqhxw3uWqpfLVua7HRC49juck89IbMgjnswJcicMgikBLpFx8juv2CSyNTs
kUDWN9L7QJe3J1I5NBmuoduklxFJxlpxMMuKM8AjdyT/68GmO3TuGIXydVF94geaRRwdUjxN83ir
o/RFRSdzxdPCunbEmNeKt0wLO+ydYvawfwlBm+FAal7MUw3T6JRd71mxPP5TX0pPDoh38gM6JFgS
XRGB6YIUSUAnflZOCoh9B1Uf/BrPxVGWnOEY7VAYtHe40oyP7DAp2Y7mp/gl9huUoEYziD7F+wwI
9egO32Dsi3fOTj4/X89ERTwj7rLoo/cWP3oc3Dh15s9N+yj6HiX19lBu4+bYrXZ/31XpysIWVaJz
6mSfRX5MRvyb02fIWk0IU7E+iufettzYBT79c/0iWdQYr8W5q46RvO/uiqesOgjbH5ULpx7fhu2U
PXTyBsGefKsRMbDJMnAyYQsaYWV/7YDgKy4pjpbtlJ/pR+Gb2+Uh+WAKgFDwRWOLA6WbeP1luMt/
VbHTPEvJ1gSzqjjV7DFOybNePVgt41M9SnkQ1g9t8cbbOxyA0G8AlXJq8atpXEZdYo+de9P0LoCD
nU/MR4asd16WnfgV8GT/Sq3kXUo2UAbYvEPkbj0mUrZsih8rc4EntWepQj3jxLGTmQnpZj8MfwUD
nuumcighqtWRyRVGLmoD60RjZM1LATvrmR/HR3JBRAys0Z672avVdUbjiTELPhN/WbDZHRAfsfnQ
AoLcuFcFn2Awyz8CEvZd/8FMhkcnSxjuHKLwyKTM0CylAar6PNgDqKiKvdnusttZKtJdaj7V1aNV
ffXKL2zdA0Q162ZbNlvcFgwKW43PR8bJQWg+cRBR+QDNvCiNn8uHgeR+yIBSSIE0zhup/1Cu94NC
Crhs8/ohnWuHWAHKQETwAZFyuTqaFxhBNcxDZELsMUO0bnwBnE5lZTuwF4+kgI+Iyl8vBV3dZ4yb
w4ZEDOQQgYvfTNsS6A7ME3AwikOX7MuU7NlPQUQu99a7eWKEQU1zXgfnI3bMU2ffxdFZC+YvrmBs
UghPXCaEBUjFHVXXTW6dQOJ8KA8gvJG9dQjl6WHJiZ7cYjiMAJ1tb43dxNg3phLHCAACfxFXJzZF
q88jUbf40bjj8VUONMvYieFg6kDM4peG1gfCofJF+G4o1L2vvEYU375EH6Mju2024I8zRDR99aKf
DFxY13kS9wE4JwK9smMS8k2m3fwKBfCOc0DdjSpGsKivvYRWgXc9zf4o2+EjkTM+MHCFPXC2jP6J
r6DyYg1dYg+H9Fdz8mcfEfP5i+hDKJ241tD1M1kWrxtpJwXryoH0HbKeTrVGzeKZYIlp5TpRqfIl
wMT4DUaAtol+MqHp75j1wpPaBcWP8F6yuAv+sGOwKOPIJ13C/sbLt5ZBXmrnyfubehGO3zhji1+c
ut7lWwCs5kriclw/PnmhkkLY1eLtcuXKd3iWUH07vJIH6CuXB5C0H8Y7/kO28GQ8dPb4Cs723Xhg
+WMcjYATFH2MX9wIUBBp1lUE1Al6vIijsA6zsIsM9LoSqrjK2NIOsQIgTzZzQynuK5kZiSm8y2K2
PCyMKFOL71rYsZMf2NgzHdBcYTgUThepZLpdf7Ijfn0w81guMC6zu119YP0yT4yS9cBoLqzErb84
6cF4yPk81oPgxXhnG3ZAsZN+s8vLCQpKIJ6Eo/Ak7Rgk/r0kz5PzxUnQL5PDuHCatCNnnJv8fn4W
k58lFF1RrlNtX3kRHVBbemB50ZCVK5+zZ/nCMJYHlufrxTh2HjNaIUYFVkLI4lwZR1Y/7YGrDHPH
0E0+omIvM36OjG/HvOGIiH6H7qqzyJceLeYMk4U9Ke8kVFJn9Ymi7esbbyZHyZnSVr4nVIZbhMXi
AwNP8MmeCYPSjiuPfsmBX0YMQNvI1Y5v/ArlnV8D9oE1lDOr2Z3XCj6HMt7fmhbZbk/AsIJDsWIR
UEO40G6+nUPPeOhR9+YyYlwgJKp+9AFtvmWd3CJN5xIlmaz0fPgCRsAZzhtXeSD+865pnaT6hBmB
B9wSTiC05dZjK74g8LmprvftF5f11QgYlWLB/MmZ8ZTvPA5tHRH1hIPodsKBd84Q6c3LOktVL5MC
mYl+UMTgWm8pGk8kC6o/3iMgw56TbC88G7gv4Uw7XagfRBRe+yfWTZBhZv3eIPSlaeM9pwCm0n0y
g1EJeuCAW8x9Q6+A4bpda/rM+g7lBaQGganSWzXwsO2PwtmgGLhBOdbRpB3acdjUHQdqJVHb8rqm
99VB32cRghoKW/htZ0AmcGvRqdr7poGp81jRPshk00skRzt+mBc26QDWbULDtAY5WbItZ5xgzj7d
z/VrkQeIQsXvGJIvItUAJ0S6PYV2HYP/7LotaP/DevIlsG6kaH48Xl6ynMqiT9oEuKgHQryXL7J0
0PMTIcqgLDF+TTtppoKxFgEqh47IG8vpyMcAMXZUoD4Nq9pUexisIKtYPmtH3dpVDCINESm4opRd
3FmTpw7rNDDLY4UlH0d6CltUX8y7qPHn+Z7MXBwDuTxGTFcyYqjjrqjgfsRm2yMHWc7hUSs9Jd9H
+bfJXv+ZpdV4SthRMoFDT+E6DV1aP+Q06wQ7rBR3cv0v5izLOXk2cxcxWcsd7xvVb9+G2UETv8MH
TQyQFatf534rbvGvIJj3m0T1JyjiIIHQpzDvOu4+TOadhC8ruC3L1RUvCAKCXNecBWBGPjOtfCVe
MQMm0QG5LE5+j/o36VDoxtVRha/rwRLD1oMoQFiZHSCJkrylKcgOg2xlcsRfJmKZoNvEx3HY84XZ
cTC3AkSwWvY7LK/kbmCsbWTNQWuwNSABhv/Xb6Q7JGjJDTLyFBLhkQXKUY7TvJHRTD20X1P7k2M4
KTzQ3UNFbDl3+P09Su/YHXo4uF4RCEX1pdlDvTFJjQnIKgppEGGpsmfidF9Tke6QQDU+rUZiwx+9
1bLuJR9oAWIAmcXWJUt2WvecBrwxZIvqx/l5geRMUXebvwN1xCoBolnSeBHy9Z2DMHa2X9JT/CB4
5JaexuSCk8b+iwnYNeA+4wOiQIJybN9AijGvWUjJWruzvqFlAfu2FxzIEnegCr+45MoE1oqNfQjd
ZVg8IJm4HmkzkMhZ4JC3VL4m23qh3jRTjw8dJDPrr+6HZcrYW4UHal04EkwY3EgNuvRYJpDeNjDD
8+OI9ZZLs7N9wNhkAUd/tesdnRa6J5EvUkAkdckFZ0FkYPBU3QPn2QA9ggdDuVZHRw+hcltwJuzV
UH5U7sU3YKBMoYlLObeH/hfwWfu+FoJI9XOBcuwvM7rvkI7un0c63douEV5Tpk3jTMpRqPc8AjZs
9c+ytbu58K+KqxL5EbyZAFYiD945LbrBXmt96zpR6K3XHKkKknJn8gzdowSyuA85Te0fuuiEPTYN
dX6KDmy12IRkz7oL7FVH9cQxH89YUvjR3S0xQZ+dzdE7Bg/AAc+IM+Tf4dN8z4KHGg7aOypqclR2
MSlPww2OLDKrbi7EaMoeEoU0JBAcHMMo0p971U33BcugXbwIvY8IxPXxumHTDfsKlTS4PHq2ExMD
NCLyzu3woJ1bCsMqJnZB3nElQalp63eD+FO/DzAwu5CdU+SS3gsrc8HRztcHPbeVXwgv5s/XdyRI
qIjYDVqNl/BIfVc7W4igVJ8m5lTFtkLhl2bkRQIeNCD8cJTerwfr3NWSU3ZmyrQcNkkysioyzOqw
BYsjH6643lymHfGHqWCg92sz1pmyqY2D1t01NNqbPW4fsXYfwnvOXlFmL6M5iKI3hS9ARdcGpZir
wC51QAcHqXWaU/a1KG7/ULyN76v+bOyyAhMl92i4ufFhduerbe3aA6syWqXIJzaf/B+dEOJ/6u5p
xIBNx3iNYrQ+nKzhDtjDVXXV0YFUECKec8xRpum8mkobwIMPIgbmRAng+BG+gQN0oUCRxNEOyBMF
845zN9adfX1f/OmgHSKim9cdQolIOOBFZocfZnAMN8sjChbg8S0sqELOCMJKhguLAvQC9H8vNnYI
Z5Mrs99zluijFcx7kQKhW21Vp3y3fMknZrKYe/VzaLrmUX+iyOIB4gNiARSY+Y4LRYd4Pmh9H9td
icIdfVQLdUG7Yn+1iXykAKarqwuo4BxjMJV+irAEdLWTsN/P+ZY2hv4Q7usgfJL7DT6IaYDYp0Zh
7kQ0Vd9wLoaXYSubPPWUjeLmZwtl2+gQEc5ctMyFvXaCsXCRiQq4522mQwk1O/xQbOgK2ME3r0i2
0vxxr291INZUAAIE71FsD9RDv12Zo/eX653mRgfjJFBSsI1T6ZV7kNvTBUao4EVkofIh/5nY3p0Q
L5keYy/z9dEJl1f9LXzvnzrRxSUjcWvIcRuiz5HBSpaDCB6hc+rJZll9kc4aSsDHOb0r5X1pek17
YaBbuNUOokZQgTGU9GltjQKKyyAxSLaC8gjud42JJSo7O+UOiRR5a3jta/JCFBXf6JCFwc3jYhvD
K272pQoOA8c7qGfvVfyoxy5XsXSu1Xt0qCSAoOrWlH7IusxmQ44gNtsETXey7hxbOqqhov3G1onl
jwxBQEGD3KwE9NFMgArD1/X/UgPoTVLkJgfTQ0bFA3rYblGVxflK3qM/kFFX4buEWzQg2c7bi+50
Tn8YXw0gCOS05kt+iIMcQ+k+noPmBYxCGXrqKgKEB24l7GlmsauipUOrDYFT3Qay2j+oUO6PMjoR
NGYQXkRfq/BQ1S/6DWLMjRGMEHfV5Il0kx36/JrK7jJ7pPrgta37RXqg1C9ui3XPDpLEizkIquyC
TzVDOM7+B7NAtglxRh7QtpmTd8i2CCx40V20GX/R+mPXVEDroW9ih0+oLqsXw+te8IwEYmHHz73h
h5Bvj6WNxTfRO3zqaA3Zij+9pj/xS/+Jwn5J+d2VvjSqJ661ScGFW8513ortIZ3f25+sqmyE2hLi
uHUE3J0jGvYQ/gCTJMaBLiDjQE7DpS1OA0pukU+iz7cpIq+2sy1tJvBBlA9AAJEhEOVBdFSCi0jN
JUqdNsAgRNuYW5L8y1LvWic/x8yMBL2kj/KhiXCPBYyzB/9Ecci6i07QkKDGZS/QQtoRAwvsT+zr
r6SQvHSbmwhsKpricBqL3p128VuPUGoQKuvuJXoeUCiXXW1xkrMAjInts1W/Vc+UVL+65IFMSwhy
9b7v3FC9s8qdhFoawPmuXPBed1PMN1DwhS++He+kF/OtF+ygDtjeH7gk0Xa4dC/6W0QUpSXulyGY
Z+QEpw3Mp7QHvaYFQAV6HPNsdoE/+Z1cfmsI/3fqQTlP5BNPSGfKwzH9kNn3YlbCFCltyY+5Bq+N
R5OgpL38Un1WnyjGHrVdw86eusYJuABoAaW+4NgB2NUZbJwyHeU7QRAiJtu+t+4ULBHYUEDHNAPt
NFUPIfWFXYet2M/10H3GT9VL5a1Z2en6WCibsEOxAnKALU3ohV6/6xYlGPgmWFmPjxn61fKTCQXm
u7MRW1s24Z7SgIGCgidA7LbZoq/DwpYxGD47e7GR9YKAu4louu2nTbeZwCJAW3OGDZEkfCC9PaIE
UNuPlY9rj/G6UEbDacRdCviI3nA5W3fhO/2qyKCv+iZeqLE94ysBo5Bo+xy9kEIljDKHxdqtfjLv
M8svyQEw3CLOvhh3WulSFz8pRPLUtih+2okPF6sN8qP2Mv0CsFq+K+fy6brt8U1+iXfTIzPxu07u
hwJjH7zWw51xflQFfttX7cRPkm3cYca9tI5wl+5QcGFFZipc7zO3W9w6GOCtOuF7DmTRPqXRBsUu
WXxd9rqj70jOVr6Y/NCN1006bruVeSEcOiG8D9fmaZhP7P1vN0c0VNC7nckhRcPyw7HEUbcbUnpG
9H1giRsAvAZaHyMdoNtjVh3vK3A8Qbq2sKLVOw2IBAUZuaEkmSwjHKo/n8nXW7/vquEA7kF87DDK
c7q1O3d7/+3P7aWdmvBJc4p9hjLVxIF/fX8qNxIaIbtYxFKvE5BkuP3BO6T547FrNZKiR6b2YYEZ
8nS2w0Yf/eWlf3vn7e1aSa/o96eVzbX0s7S9aBp+WVETeTRqN2ht1rvbHyyLOcbtJuQuMIq3m/hj
tRLqPEURwFzZ/3758OfX/P2YFQr1Pz/i9uDtNXnWxBuWGhzQ/+tQt8d/3/3jVpRHovO3Z1IVgn/d
sjT9fsJUOg5yu1+O5GVSVSGts372Xw5/+9kgQtEeEGYuqzYkgeSazitr8EBGUfxaa7hxMftDBa2o
qXO4E/VG04wIfSZTDGSlPoY5Pa84oXa1KI9SKpCPjhd4cJu+YvuXKupWGDrN7YFPNGgndB1Lux6Z
Z0jYn2baHVsVhqgBC6cAR9mJlNEEC1yt8gJ/c4TXIiFhg0Z5tAoyocGeOmB5UXywEHuOEzMYcgnv
zXJQ/WFARb0BVpBeDWujaMBko/QFi6oJ2Rht283NdszFx+qG9UmHiY+c8FOUiIJlchnHZZ9fSc9Q
2ymG2U2kDQR0b1LJLev0Pslfw5A8hSoHyoCuZlpblBhIFVfuy5g1vtXE7FfiU9TmvipBbVQULOE+
RBMphb4GXZTg0pc3SEAJH6K+PBS4VF7Dz3FQ6AUV7JsJOJZ8WhpMucComHRJNcgifXc0eux19IWi
ztV4n4CLOpNZ3AM1C52yqTQ2R6Aj2QHQfWUV0ay3MASsV6kUdMpxEI5Rdjdeje+5m2QX9+VfIEmO
Ymi8hikQVrlfginFT2UXjtlXMTa5PRYLSUDUgl/tf6LC/KSNXOx7URkCpAOiIIpjmGewx4Emahrb
6U4GptsVL8ac0CuXds1qjljr2zynz7JcD1Msn9tmuJ9n2Y7HBnRUsZtTOkJNASir8/MudZpRJxcj
3F8bUI2q/NRbcFMfdRW1iNJAE1lbAkn/P+ydyY7cyJqlX6VReyaMZkbSuOhN+BjuHh6jQsOGkEIS
53nm0/dHZd4qSXUrLwroTQG1SSCRUnqEu9PsH875jjmHzDw75xNv05cW0Z/tZ/e2TMhIcbGS4StY
7HAnyditmHrkvGcqsb9VSf+lDclpnRbMEII7vkHkwjs2u96l83CgWo0TYXnAAdbZMO+Rzt74tSI/
AzJkWOk37IibJgAz3s0f8qphDur3TFNVhs6o+AbDIr+Jeus8tuV2IrHxmNbeAaerfePAFjd63VNT
WCaJNd9GdfK1BGkkPbEN8/FdZbhd584hV31op9shTS4kNSLadWBikdB4k4usuuLj+wgSD7+INBae
JfrJXL5OvV3eAn/EFLdwpEgbrUxL2rc3WVu0gR/p9dk+Qc0G3OrFTUKAov7GN2ln290reWCfyRS7
D9hKE1qKB01M7yYCAIYMg6Zbo9wdcBbb4m72wmcvKk65rUjn8Bl/qFE+Ta9NzkAn8wcJca3dVRBX
NmGs36neTBgj5ef6TSj/e50CtU1L3q6JqPLIm8/SsYP9WPM/9+eZy2sIzp0TDzcW/Kxd5JzsyLou
AvCio4Mr4lfSUbpvxMzJbUDzkFXuO9Tk8A8l6tu5DgH7OZ9B0CPnLamj2Ygt5E/srEawtZjLr8mc
7+ZA9QTclmaTLlfEz/cEPlF/NLO/12HwPQCDdxn7D47NMVeL6eRkrruzFdttnMsGNTrQoiz/vsYO
d/7ILW7MYxO0FBkQZ4rhu26XZ9TOJCGGazhhEMPHKpOz67bv457uIpcj2TsoetlYs+wgByvdVa8Z
wMFD5yzXyrJeI55N3l3nQ+z61d62mMjEAjLozK7ShZHWJ5/m0X4/RMi/ZNOFB2HRMUN2x5wwK8ZD
80q6Gm9V694RBXR2YwA4ahbXPMqoVMfwofw2NNXXoFvt7ywg8xOJ62Jba2B5kQdPWJJW6HrtTg4Z
szZHriUhG5dgjk++IVhpYfvpWIw9Lc6eY5MFTMym+CEinsup2nc1mF3e8+vSSIxqwXbqE7amlngf
GoZeqf8SjDWGtOVgVdVDrBWzj4KLofEWkEx5/F1Pz4A3NGA1F3NEGT1IDZleuRkTeVysiQ9QSKIw
3VjOgKLLxcmk024jhuzNwvmMuLr7rl3GW7jkbkOdfkk5vDedir6YZklukQZPZ+LWTjPnd1aXJVAT
GJGcSbPXPYMW+N7FEqZPt9qTQ9Tq2h8ZQXALInsg8M5AdQYAmeyStv6QTtW4abviXj0oJiFWhYIl
/+bkUm6+upp1QR19zLovbrTwqAs5wgUSxcaGQopQ/yTzRytoruFUt1fU1auqlIG6XcIhkUFzDMaM
bU2Xv1pR/8WRiuBtua661lmdbraYJAnXKIHr1/P4LnYXUkfZTSL7lESwAsVj71nNCNjlzsqqkzV5
3kGUmjVwaq25Uz4OEIYgBm3vVJUPqmD3hRSXRPdgfC8mfwbfb+BnB+mmmGSLptp5L6DYwB8r+Nb2
MIrcJn2B5/FWDtGubHvEPJspZFhbgSTMMsQlHtzFm2R2nQsByPu5o/uMmIjtyhyazRBk0PZ0aW/G
dqPUyeovnlqh14I1A4kDaE0AgdlkRN+FjBz9HNGnp+Y38kpqYNeMjHICsKyBgX5qrnlPAjOALwK5
JvYkBSHOVDo2g/aqeOrbut0PWiw3bssIwMiTCBYOxHiatnFAjEtjJ5sYcdiu7as3Ui6OP3xS/2sp
+1eWMuU6ILr/a0vZ8fP4OY5/cZT9+Vf+cpTZjv7DCNfm661h8/+7ncx2xR8Sr5itEf4DAFPA2f+y
k0n5h1S2J31ntZu50oCt/8tOZps/fLi8Rki0wzb/xf7v2Mk4539xk0HjUwZVmuNyyIAp1Yaf7+fU
AOH62ZI4oXwWVcJAfs76IzZmtAmFfZfGKVaDtYaqxuJsd71+Zxbkx9Jv5hM4EOoae0GvYHENBMW4
0zHrTbHo6dTBs+pSALICfvSNG9rNYcBvs6EeYP3EogxmA7Np4IVPo7EK5PbtS1zRy3bx0dOdRVEF
7fcHsAGqMheVxRBIoozpbdYGwSDQSIztcbYn9xPjfXaKxGlwgVegl8yojrQ6TIuL0QOJFBCMPqDp
WiaKNOGW3baMMGunpqciGqjTRCf3OOAYcreJuesQLS2tyx0Q4Vxvn2u4StoNqh1RI845TJ3d1DMh
TNRy/MEFL7ybisCds62TbM8Xo9mQ3IVAoQGoFHhMxCI96vt2GN9aSiBrrvShgWpzyKuxP4yW+6Uj
LcoUurmOofcodVPdDx1z9GwudyMVxyOpUBmhrKy7y8THXQS352mskq2uve59a4LvdUX2spv6+X4i
wxsIAWAetM6bGq8bkOj2iAF/3gkipI8TqT3JMPZXR4d3+RRgZ/WQBWSuPuEv/o7PI70fe+uDFYuH
tpTLU+6sogX6qecibvad504ErKLmGRoYRXLNV0oK8X3kdzzHkXhLOt+9Nh4NXDAlINYE1F645S/1
xK1cdcjRqtLj6gypQn965h7+9D/+n6LPUSkWXft//81dcz3+wxb544vsusbj4cBsaWyzRh38FH+R
L5qmO2jd54I8ylQEaMBUj7hmyhgiOkNw69hVt+N1ozxLPgmnYEvIANHgiTw5kWzvwVRiryhtdoJj
eRjTwX70CqLi2mVQD/UNatHwxS5ZRCyzYcpRsXlIxXBYomTeZexVMGWDDOlZFdppdbtCNnyry8mK
nxgGUUVzddOf1V68VRZhCYPPvDMpdsJq22uZt4dotqadm/UxQvbszavSz96wtO9XGai/eK9D1jtP
EV6TYRk/ybxAsdKu+jqQH31L9jVogadWs4JSfYnVKRzlS5Mx3CkU953b5f7z37/hUvwaVMA7Dmxn
PYQMYQVaO/o3I2plXBNixSievTrtt9GMFb6L5t04RJTVzJT9wHlfhFF4n10mvF7nZLYepmr41AmC
b9O4Qus2syes+uaN5qJB/jgUR0XMzmWO8cyk8i6242SfrCHZ2fqPsA7jDXlNuPuIqzolEzulJuiB
+SbqwU7K2z5qzSmevoRAv09ZNbxvU8scSWB6qKOUfin2IiZm+WtDdMkYTvE7WYFO511aGaHqYPrQ
Q4BOqx7W04NjgtdQT/KAYyY+uRWR0WkxspmLF+okr/o4MvYlWaeguVysgzaXtlq67QxjHqIRC6HB
VB9x3ZkHd9QruTw/ikV9LVwm6Y0kLXxVTCk4aPmAcLEukvJ1DseLZt/o4BjbdXistgphGU0IHoyk
8jYqEXiwwtI/z/OaiAm0Jo5KBac10qeEpol76JqJJb6xZ8ffqs45RBK7OmWxPZTuvqkGVliJ/8Fz
+rdyiS9ppIJLpd/lbRk/OyzeyChhANsmIW18ymI8euoMjvjFHuRqGvR3oidQJvd7PFqsbLuiuRSE
Bm2TDNplRNeQJguiHNd+5xbLfY+RFc5kOm3nieE80LdxT0hXeozjFmphhDVwWOazoM7eyBj+XlXV
FNypvuIs9sA1nq2IVPuOYIrNMlTzmT4CZYtEAO9WqGTD/pYsjk3gs4EZ2KPva88yp0IxXwntahUM
aufZmP5YDf18mufwbhic/MCD/hXrDYwXObA9JgFlE5j0DWB9e2R8JRnCbbOuE4DTFQNayEBySS81
o/+IhN1zz2Eiq6W4G7Hc7WfbZtQVhvu6Zd8+zQCamIwHPanSReAcpthZdv0MMMn1vQrlBv/woHFU
dV+fZn4z4HppdSxyRv7YaPD+BfN2GQ2snjjci74hSalyjzwEWIELyO4zGdxWgCGnGCVWQvrSzZCE
6Um1JBGuJAG96BZClMf1lIaXCCDijTTVQ+e2b30TjX+Whb+ABn4+d8nK+eXgdYQwkkZPKGUrX0np
q18PXhkOQRAOnvWUZIwTiDKktykQV/he4qNzQ5Ls6+YxrQ0WPexFjUd9u6DbtryYHOKm3YnUn89T
vKCbKHi88mIgqqJFvMH1fjuE09clFM5znJ+QUVR9P11aYkEypz6ZwnIPDBacXV5ViNq7nh21wodl
qg+TD76nXqb+diSEEYf3vFpIZ3nxQ4YCrneIUKp5zOJDGn8ex0sZY78s2xb1rbTX8XzxzaXVPkdh
b24iacP7rYLhDH6caA1ZIP0hkgNZzr5sIP/oKOD/P8XJDnTOFuIr0KQvE0Gdx1yQs9y0CO/gEh9h
BBAe6sm7euDsJ4cY4ZJy5kvFy984xEWwuNLUQ5UNyXmVPuAeY+juZqgmLC/fEkOd7zu1AoQLyznX
s0CnE30aqviLa4X+QTKZ9oUbnnNmQdUQ2oybZvRh3rghlorkPb8mPlkjY/BBWJ8a0ChJlRBwwwO8
hmoiqRzIco2DbryJ7U7fjYVCDzPnYpf7M3WZk4aE5PDxdhOLN/AjCQdAelhzwyIZoyXwq5REaoz7
TZkVsImxMpgw/Vp6tnuo56fY8qM9ZDTUJYx+nmQieuzG7guDw0CX+cUm7r2syZXuV0v5j38cp6H/
F8FH7vql/I9qYf3SKopnwnVcVzIA97xfv7QjNBQrXJrgqQ2QLPlDSJSCCxBqgbV7FFq+Vk1+tKxl
ehqcNzLCZjblTDJkiTNyqT8LgietglmUJTKqYDm121iWch+lcrrgpWfBujxhNUxOU4cug/yUR2JT
5o+maLuN8UX0VAE/2MQ+NBpNnx/Xbb5zDBioymkIJDPYt3SRT3e46NEKeitdM56yiwyRb+buGBz4
Mb648WgzbyLtdWqXXdeqO/JfisAzlylwydguemwqnRZPToAHp/P50FyoJT5AhMVb7OOoFrKWdehe
nHHX8eQwG57I5QgypINOC+oI1eDfVw167Sd+e+P12tvYrhTKk85vp0WxpG1jRyEwcnfpdlNiT9e6
4vT8oPsleCgmfzkITa56aZz92OEYtqJz2cb9pQK8AbbMSp7yEjeCY5EKlc37OU7dbZ8CMwyEcx7q
0No0evCvFrMh7hUFSc52rkUjWElF2RlgMlLOMmS/x5GxkSX2llJi4S+doToDSE9fbOHcZ6n52BRR
eVoG9F6FDIqLmxo0OKJ97rBYof7Lwj1V8q2lEYj//Xtk++KfvEme9iDASM+X+vc3acybuAECgYZm
BF7qJ6m8j+3HdhE9Tp9BHHjND65M0o07TP2JqMeJdiXBBDfY+pZQBliX+MUOadt31L7TuJmDnLJW
16uvsmIrkPqIjBMma6G/3Al/xXAEhNrLonBvTRWjLeogR9bJ+7IX+li2lygfLsKryn1bRfbtKFeB
TdjvOzf3D37rfZmj3DlyKi4vng9dDAbqbaXEeTFtfBkGWI+VIXtbsOmoqBi30uTT1jbJfMWWRtEQ
D+JsweO2xEyH45cauXxhLjm5IVDtxv52hi7FEv2ahHH0wbIdomDj94PVN5e41/u5T6M7zyXgvJ8j
/SLsGQFgurjnvK0Uav6Zg+TE0gPsZZzTX8mU8e0wooeccLKj069bMAQ+xNAbgPof3JHHcqTX2U0j
ar7GRGC9wEMfx5yJZ1K49rnEbSBYPvqudbQomh5sPcY7y2+ardVliNoaxOARqMa2dC9ln/VP8SL2
Vhcg7ehq9wow3tsmsYguvhN/6FXLsdFOG1WmX+Q0dZ8NQOmYBCqmz4E55tSEI6X4QzCor0NLJmpO
ANGMQabImYbZfQNvZL2BNGBewwF1KUV9jSu0MKNt7pvaavYGeOQOaOhSZO1VO+NtLSz3VPoosLwS
8TUrGActmUw861RF7q0omvBVpTmZqCBlH+M6OjVulGC2F+/zztjvxsm/TbMGj9XE+kRosmChIra7
YSjafWeZ4pwY76Gr3uUyT+5rBoSl7KK9dPxpU7ScPARyxBKMKHxylBJDfx41Ez1wIt88u/cIInTD
PZtJgcE3T19UfIpiK7rUJiz3VZvFNz/+1YTtwcuTN8IP4T2y/yl4pGh7ZUv97cMwS3nbdSYvVEs4
CsbuWak5BzYzohJa2dDzFIo73lxz8/dPMYfZ708xOwja0RUW9GNg81tHago77wkJr58c/LWbKfeT
beX03qllonLlUnpa1hGv0xT63kutZxkFeLKggyLsnerDHOBYAoxBRUF3NymWBwouwi4OHqy8eIQp
XbwginBltzyu6XzHWGEhi3Qk3/kG03oMm+DGDKI4lLJ66RLM96Ll3v5xzuInRuaQMWOPgplPIiSQ
zaQBSQfDk8iU/xKSW1PyMV+HFDSOtBl9kn3coJdqzM6pygpEq5kOVLhiy3QGp0RpZ1hzoKR4lhsc
sWEzSI2QQvgWji8iXvdsZs3ZWoy5BnUZHmGVsNpz64IXDot7p4d+N8cERvuIHZ0i7D962NmSJF1e
XBs5VBYKdDITpsuiehwYtzOQKaN3aqnrYxrzupk1JS958Oz6658Wi3U3BQbCIbie2z722UgEnG7C
Cx8HOxd3gS/IyRDqkgQu4g/TMPlw1PvWtVHqzjK9uDV1/hBpFNCzSHZ+772BOSqewl64GxhM4dlT
bIKr8lj4ajzbazkTJno1MfjetmJHxG5ttp46e4HsNqhD62ORjR1urrjob4mxYv1pL1TzsYVDPRsO
BcUe9pw8uMq69KEts2SORIKoO2KZ2XVWcW2nlLnGaL3GQznsCjJOD80KIfDcnjaDoqMsJSl68kWI
qD47JT6TgIyoTcD+Y9e70ZZUmJqtEpos5sws6YvYsCd1G746dd3tDE7kI+l3rDPD5H1EiB/gYcI6
sp6NCbklACAznx62DS5D4s6PvA9bp03fRiezn3GVpwenVDCe8KffuxgpvBI5LHvy/M3W99y4wWer
bJlqdzyRoT1mrNNixUAxOAc6T68xuUll1mfvMtv5wsDGvqvXf+uIcvGBLdd1pk4Zw8yXrOjSXWhr
jaz2NW8ted+KVj0EoHg3VYPzxbSiYMyfGz5CP30y0sOpV9J+6/R70Ixf3Nq4j8mrVMRcRmAx9+ht
ElU+xtZXSAVm0zWNOUcZgr/QK9RhHhzDArE07wgEzA9MEVnLkZV+SEf6Lq6BV6vN3W3UcVemrH22
QUG+WMT9O7U5xDp44C+AE6tNNxXJbegU76qw7A+9KMSpEi+Daih5ShV/ZFN5rHEeLmF5WULH7LsS
woNKDDpL2ey9bkYolMb70I7iq4CZ9gjr5tZhhbAPtUXuuVPNr2nA147iKIq65UM9zXx50qHYwsYq
EE+7EcipIj3q4iPp8d5Gu56HQsC5DJolijcherOGKXuodPPcd0CGM7+29qXjZ3dLz+ITHhHcznii
JgNdTKBV8r6IpUMusoNlzIBhJKaSbFfi0RAB2iuH3cOZOQ7eQ+JUzBwAlwpXXqMQJccUoyctUgDH
vpe5Bz2Qx9TFiLnCzrwcC2qjJ6qVW6gZ9sXo6F0SYMqswmOWdM2RrRFUotbJz241UwbSP930lg6O
BDq3e7thHaQSe3iyq30ucDeIDs4GrLEYhVYT4DlhcKqBE97m4UCuhVZ4/VIcM7kDGc2zx/gG/qbk
1BkhhNTjc1hm2Z0083RQw3zKwQDe/CibZ+dzl5FQQPP+vAQzVtLZTw4QYuQ1jreZP0M/S96yZMz2
ArDZRdZkzZL/vh09AqnKst2E7hxcrLFeroRYoEesagLBNNjABhjdcbHVR6/wjnbbfvTsRR5FPk+3
vk2RkAIwxezlIbRLavytDnYnhRJ0MOMTOwSfN81/4GEhxEn04zWr0LXWhfqe1eFCDpo9v9dzcR82
kbzBPs6ZpkFApI279/1X22+LD4bZ+bbLkO9OUd8eXWr3P2/K/90s/YvNkmTzQ83wX2+W7uKi+EYY
zi+4wr/+1j9whf4f2ijWSixxlO3qdUj7F67Q91gi0Uu6xhXKsTkV/32/pP0/lFkhhzT66k8m4T/2
S1r9AeVXOb5NyeP468LqH7jGv6bwf3ImwTf+9e8/T4d4md+KIN8mkEd6hmWWsgVFMf/9p7G8Iv8i
73QhiP/juq77TeUNjULlPGi1m1vTBTy7nfoWTNFCfWS8zCgsbH3kvdSJzMPvnq1G5ysBOSWey4Bj
+3Wsmq79Hs46Kz8vnhqsr0NiiIpIFgRwi1raBS3qwLFSG0PpAHneQ85cVm7WPjeON8utcNr2NZbF
QGAgDU1/nCjK02MUNjYUB5MNwZsT9TCkIN+H8lxFQ3bPJJn1dUCok7cfSib7N1r0U3Tpfb8uz4yI
CbsXhrDg+7CvGQ+4mXEk1rghwCaXgCzFM5IVn9jCWRbBZiFta8NVhizcdVjr1EXI+uyQWZ39TVLH
QjlsLVYHU0SsLHczcwS2zbqnrY/71r2wqIMfeN8XWoLkGbvMb1teLZlJGou4X4iESDIntj97YA7C
W9I0kZiINhM0ILD+gLhF+djgTNJPenQxAVJIQSdkTMMGgYsK6zVr8y+kxvfQTLWfRXddOOQojjOP
sHpmJJp7MAdEOd3AsPWDj0XetvFeBCDvbhA0rU7W2J6BgE2KQ5o0VWLcXG/26cUib3ynRlOrZ/6g
X311oyl6F/rItgTp7O2hTWsKuqRpqnjfMcPlf+Wo7hO4/z7YKX8MrrnflRspA/VS2A68A5uKcVcn
UI0x36ziGF5WnlLoaI+FmynMl6IuAUbaJTTJtg68d0A8gnFfDFU3Pfq9xIoUAXBMmPXOAuEXYX45
RFyVstqwW6krElg7t2KL2DrxLnZBKaIibCtkF2R+oShoE+yzUR8tLaoDayCsJast893xRkVwhg/k
vLqZutSn1ynhkoCrbDyqqyEOY3KdQ1fN25wlbbjRVbWYalu4A8Fmvd+OkHGkp80hMWONrT7LLGcX
iDYPr2HVz/KYxG0u92x4W3GtqsF+xkYoEzZYzlhDnmjD8M4iGdR7JaScDL+59o05BZwoSm/6kMIx
3cWi4lMBB5a2BEyP/bQjpi/ZuXKIT8CfrQ8VoQLPg6fUk01e5M4KMDy2qR5xmszhhScAIHDn4OKo
YA3ye2bx10zL9MVqsHOOhYwOjhzjL/XghvCNKFFzYSoGCxp3uMmLg6ymbucR+gu02y2ZR9J+4uzt
1Fk3dn3HxFFAFi/UvZUu1taPrekla1x5GAkxPOcelqAJPfnBD0bKddtz0bjq/LZxwvHZrcNg27Bl
3eQJFIOwV/JWBKHzKsiqJnTZj51ru6hvOh/nz32bNVdtDfoRimPwOA6LhF9gF49VMYS8Hy0m+mho
H80aoDxkdnXbi1ihzxfr7qNfM+yyiT/ISBMB7Wh/yKkgjqpO8EzPPCpZH6V75cflMTVJjvSN2Ilj
CwLsyOxg3jWWG15CQj/JrSnt5CnjhLxH8lN8KiadAA/ywwdMZ96hbxI86Y7X7WMq+N0yg1psG2aX
uq+KR19xusRe19wpvoqHwWqXNaXFeRjIC/4sYxJr6r6sXoe46h5Mn/T7hmIFGA44yCUJs1sQnBln
AxFMCO/1g3A6SS1HL3RNWdezBknE91wkxXPT5+3Vngz5U67N7XQDVUveoiGz3otqae+6wVvDr+bZ
HZArptVDpDLv0R+CHFPqRHShYjAVKlS6OcLcXVJKXJHWoNqdEtivZMJj3tvdRK9c90DslL1h+jkL
ph/VfAxC7CUyG/1Dmhu1M61jwQ+oFVOKHj3A6CzFW4+okm+I4LgVffQ8lA0b6slhGlFH5S7g84FR
CTgvyNOJtQ6SIJ0C7qoi5Dx1bE9HBhLOFvrddAfVK1srzeKADKzn79Ln0QF7b82oLQixNZ5Klcz7
vKlwXUpVHUb4X1sVwz41nttcTdPJLTqs6F3QZvNd1Jt5J6VI9iwqJlD0Fm1mmauTY3KyAnOeMRRY
Egu8Jloo0t5dls/m1bR9cphM4pw79g93lPbIl5dxegxy0Vx5D2h1VEEiSjqW5cEXIt4mle0SELvI
nQ+97zA3DAJY71cwLUEIFY2O9lZoF7e1ZHdsu0F39Wb2Z4ysYZKmoKvphMZ9x7kJqBzmpyhRKC9g
3+8QZAz7meHIhgsBmiRPNDrEJTjUVcVmTgu2AXMjv2bh2FydhO1i5TnjTWHK/GAEKOEqTTSqLxwC
KDcmYqgJOkyWHhNlouqdQjK8ced5uI2skaFfjrVSsYq6WMITYEoS/71HvPU7Juzy3oLtueXCxErk
I8bIu06fAmikrPCxVA0MzHZZx21RORGAI63M90iL8GzH6MesxWqeDMm10Fh7e5eMbGxsFrMoW3EM
pguJxPnsujc5Y5wTsZ2sPId1aIIubWf1+XC1OTkOS0AGMUDwYLNMQ8iOVGXEJ3nFLhfEGzgWDfUN
Xd50jENCDOIiTE5DW7V3lZ/FW0SprNHjGKaKz8BPwaVj6jBAKVoyJN0hW6D1wgV670FBBHZI+Jvt
Lrd9MgY7dyGH2euyZOv5uIAnth+bXKN3T3JGdFPh8x2O8VF3SYJRuRhTQDqiJ4soXy+QsTwTioJE
lk3bZqoQ7Y55AnthgojPRtdnQOJ06AUHwR3aCJjlcw962UosvMAL+Vs2rF3geN3ecgBuBvUSbMKG
Y6ZVvnVkJOzsHLjDDD7c/rCk7sAcak7bz6i+620iBn0oykmRljL1o7ex6ip6HNyswlZsogDgZNu8
r/py2atxqa76RyOVkuHICDUcR7lv07YN7qZYd+iP4jDr92whjXOc7GlcLoY3icj6mnHby0SOerSn
vmy6LVKb8Y5LHWqnsiOKOBfM2MwocoWrJtq3WVkXzTA7AQjlkKRBcelh7X4BEqblUmx/lPb/v7ug
/0EwdsWq82/7m9dvTV4W3c/Sub/+zl/djWf/AUFY+XAyyYsAeM4I9a/uxqNPUdoTZN4gpPu1u3H+
ELRC/1DVSVqSv8RzWv5BH2KjXGG8yh5He/+d5uZX/YuDOg8Rte/xA6Lr01qs0rqfWhtjD/0Ss6c6
hq7/Zti1qZhc+BHFb0j3/lPj908aqd90eohrXLR7/FYI9mjp6M1+fbGgH2oJZjc4zo1NTrFBIOMN
k9rYtYp3q/dJfG1bcdunu1rMd35hPtTWdJshuV9huZ+YKjJYA6fcjGSwjATZpNMcbn+kihrSTGOD
nSRDs+S66hxniEcqSfJU32Ca1qlZibRYux1QOyEa8lYgyCX7ezdYzcPf/6I/Nq8/LQh//KIOYkTh
80l5fLy//qIRU8NJpcY/zqE+TmtoFcMv8mXWtDp426mNZNiJ5ZsW2fcsVsdqah5EvBqxAmJVKWj2
YZAfyT/9Tm4F+hyob0y2iTtsnF1aSHKZXfKdJIkhLP/Gmya336c9mz7QYz1yNmkUyAiGUAinCXDp
1B2t2l2WsEcCl2H3JSJfKegSveQ1dnV/yhbYkhAI83FDzSDIX2LE1GB0tzyfn1TzY3fQnTcjIQFA
SwnW8MLuAyzIlhFrfYzYpBRrcHVYkNBqQNQkBruLrxRyDi/+bgMOLqrxYVizNaNWIUZB3LN8W/NT
oFt/R8ZCCEcaP9MKbOUak82vhdFWpx9LxuwYVIfPQw2/N3fRG/2Lz2r90v3+WXmaz8nxhcMT+tuX
UjS6Unm3+McoIrPGroMX8uE+0Zph2iY1o0hxcTdFT/iXJrZqYOr1I4RncZ1ja0FuCfoO3GR0JBIT
oXUaiWPjkWo1SrlFS8AaqnB3Tm0+TC15lVID1BNYUZMIp1JAI9FUDcZh2Hp7Mz/iJxAZHHeyQZzE
bzdVrMOb2kObn5R87+vB2jXj6O8W7X/J8EudVFN/yMhx0WVpbqzYSbgg8Vk56TmX1esac5mXfPG8
Cewt0QSxnX5qneIhaOd275zKYbydpbuVdnZNAuu+l90FoEsGdVKJFvDJUEUsrtD/93yKDECwqhr/
UdhMRoOZLBZq6HvfR6mns5c18YQFxIkP6ulHrMy/+Jz+ycdEfckmComvx+L910eq1arvZ2/0WREB
mmrW0FQo70ScwBbpgCXp9MPfv6C9yid+/2IgC1ScWw5TpDVE4+ej0RnsNq/wuRwVoUaV6z4shug8
RIQEvxT9e/KhrspKI4xe/Yd05hscU9xgSpXpri9Q7Mfhd2yI6P2OQ//x73+2f/adJcXD8G3RHDE/
5Ew/ndoSGWyRW5l/BAjgtyUIgogfjZuMZszxsCKX2C2LJf8XB/g/eVkt7HXmhuIaJfhvn4FP0JLJ
RtSIa1rV5JgXML6k9JYJye0MNcIJJ2prXv7+d4Up/58/CEbsmF7d9Zr6T3dUEtqSoD4XqmpHElAc
3ocrWGhNoGR1hNiqAp6gB7wnmpbEe6EWx0Y/oUMpPfHdtv1zPhDq9yPVPYnyOzdh1JVwyAQQt8GY
Z5fM9g/su3AQJ3g++EFWmhyhTWs4m25jYtHm+D2A8cdCu6di4K3Gg5VtU7fc1bwuyln4apl2SQUa
O76bDy5JDVvPhVmXZmDUXC6AUDE9JEK1/PQjQNcrEJcqWp+Nt8CKKUkkck3z1ol3kNBh5VGW+wHx
Ik7Axnep/x9759XcNpZu7V+ELsQN7FtmggpWtnyDkt02MjZy+vXnAdzTsj3BNV99V6fOVA2bomiJ
IhE21rvWs9xP7UC3gcMro7Se+soKSEsggWfbng0RwrkYAXG0JCZiVubj3oOzvik3nQCSCyw8Y5+e
wYRxMtCXnoWJj62sDtTBk1McmdBZ2fRo9eqpM5bncmqFCz3duy3nnErD/83s8XEtXF47oZ3K+iim
GWrkcnaYwMoMFfAbE9oG8blTDWJYdR1iOzbPTVbn299sEXR0/rpJYNc1DDZEVFkhpfOL9YnOQESI
uSZuL01i49YhKfrbblrSTEFDpEXeefoIvcQory1cIdCE3Ot5mEGvVCETdhtTHwUHqLQRGg1rc/1k
eJSvZzkyAleTDyVrla0zDIBVcwJWGEavlGk8dUljbBnkV9vs0HFA37VdgpKAV4ccAIAAzfkSuxmV
kjntighaWwd/5y7PINEoF8HLcEmXzvSyqpCumHz61lJc45pYNW1HflYUuUcDLVkYTuPeoM4NFpaZ
2vW1mu0/U40hXRBMj2NJUoZj1l6xOSExxuX8YGHCyJzi3qswtYgRy1CpUnQ2w/wou2w4mNTwOjk2
/6yT6Z6LdCKzXN7MHUus0IApNhukzYzpoBUFFx699iIE+PkaFI2XW0/NrF4DBSOobpwXEupwa7P4
gQAlfNVwW4kAwkPgXnlZCpy10W6quTuPeRDv+ta94/c2ENkkqlUNzQgPTRUND1ZSnlDm9gCp4f+m
AJSmpNt5vEMuDXF7+7kdEF3Gqr8nYfFtqmgcQJI4FPDQiBJhQxAurztIoruIhfXWdVrIpKlxSCXZ
52zGOjFGYGQDk7PTPDKXFDvSCOlW19BXbIr69gH+Hi1k8VWmZ2q32ZL5t1uTClGWZkDrFnBACz6N
1alxsI0Arg4cM2oU4M9ElY/q2N82DepuP+OTTZN6VzF8BWIFqqmo2CTI9xPqqO34MCTopxY1NjR/
YlQMU/NSF45+LpeTs4Ue7WURc2u7jHapkX+ckJmTsYqe5zB7SJyKDoHyTJWZua1SalaTODrlXXXK
KmvXBhSFuFikbTaGqYCH5pLtTBxQDnl2qpbq8oCO2K05ATQMIZLnWv8Q4qFARq6f8iXt2hs00Ayu
dqaH8IJMPL/RtCOWiCinEnEsA5seH+dG6GuhaqRxGLKOhc7ZpaJ9cZcyXTjq0QLnmEAXxk9FuiAf
cPgMSse6lpVPo1m5MLYymKsjTu+8M7C7oL/bKedSpBng++g9B7RbjVDFxitArQwTprV+BoITlxdq
c2+nviNOqr3larxj0brhbONuYmvBrow5lI2gf+1NnA06n39e6/rFqUe/QWAxychHDqsVRVjiUHTa
gxVwZJ4LDrE2tJQmptUgie8SD1h5w8ix0fpu23XQoGzNvJrrJkIXZK9uUV6nNJ63dH6+Wuw2mxGO
UhmQWcRWfp2ivG9SyBCVeq0t1WwYu1LvmwN8UkFJ3Dmz3mSLAbj7s+Joc64H9mM5Milwgpusqh4o
hzjfHQYZXZfo8RtEymt9rA8iaXG8Rc8Ed79WLtn1Xg9OHNnwUVw6Ub22VfdI1+On1PYBSPgVBqZN
LIGdpRMFxm0NBm52h5fMIfXfgvfI2iPU8Zt5bGfeBJeZUw/ldiLjVEb5U531gEky+ZZ6kAicdHzI
JNns3IXCalGB4Kq+P2Qc6gsNtQoK27yb+sjchylN8sxij5oJF1UXDWjM7KovgseBVtOBgfwNTENg
TGb2mhS8O5H9XOpDfoVPECSoKHVC58OLNDmbaIme3pWaLE6uWjz2RgXcFFwnup5Jnc9Jw0CMSw6J
xsJc7KJ3RaYoOQO3/Hx9ePKGBsCX1d9XTIQTm525VKbcVHb75MriDlvlbWq1ya4AUZUMuFFbz9tX
jVVtm9l9wsdUnGdMaZtyjDlGzg2Z0zzAH+x1AIqjbG9IG6N7lLwF8WPdyBZtmINmZN0VoY7EH3Yb
QQJ4tKOjESWPLgOPMamFn8qWCokyaE+lktO+hczd9pXaMeJ0931nAVOB278Zhqdy6VVpzK7YSsoZ
OuOMuMXpdtKO8chnhdf8sxZ/Yi9v9kGCfcBh0I255W40OFeHMn1qypryLqhUra6Hmzu9zsOzaMBx
V7G7t+jp3kUlNUtEClBP9Svd48qPdSRDsq7ZOLP1sZT2q2eTjso7FnicN+O+uzii8Esr/GKZuz4L
v+S2NaI00SnPauqpLfN4i4NgMYgNvhk0L7omv5AkPoly4DIi0J7JxQ9YEsC2zNu+2it8QFgzP/b1
9JhzeNlM2YJwxUnXutlJgr/DmMJGlfmddL+RpyVi7JFsaXr1MizNQi5dBEMR3VDf+TEIPzbmBV9E
C9mM8trEkkejZFrRRoiDy78dphjKIqe3Zpb7aczoqZEsDQaDqUoEwaZKER/D4SUSQHlrzUs2faIh
HTC2OtXd/KR12SEmGIRVKkPe5PsFswJKHr85Pe4rN0uHE3b/FzVj/a10Z29WtrHXFwIyxzi0CAA2
seddxlp+G5dfNnuKXS3MnqMSpjUO4iU+/xSZXK5B2jGS4bXVlM6p86MZGs5Hrb7DbHmfD3O919xW
g30+w/W0OcTTk56/pko7GpxzhwnZXOBsw+OWwSWTxlciH7XfTW9FKz4MA4NkFxXhrJVU27nhVUtM
sS/6gyzAJGGgfJomLLij3kIdKeELseDZGyQydpwGsl3n2h/S8mK2xdkGfOprXLk25LOFo5OBj5rl
ArD+fuPMTovpdKmmEc4dy9X5oCxr3HrpkvyZ8Z1vxpyJrimrM39u54/Mpfz13vtNuAgUecIIU+/o
7R7Bk/q9FwIoQaoXjlf61lL2ICrW3+0Mj3lMZz+q2tln+JBsiYYCk1p+uNeazJyy8Uhi82R78hJ6
ORHFjBpcQ9JQUBXPtZfDO6rb1o8DkzPHwMQocjGbpQksKcu8Lh39mur5HbkVBtqteZ2YMNvT/IlN
nNOuDcWgDcFxdiGrEYfhT6XRwqObLS7innSNQTBdS792dfxhmHNa47ziq2Nk1250V8Zce8wTJVTB
eM0yaQR1FX0YVPNUNOlDlcYXotVf62G8xCayvme+eZ34ZNNmzuVnL4FN5eqrmYUfTELahjnkXP64
EDONGPt4et13gvN690TZyFfWULjMl2WKDUBNnzn1IYZ5xE3ryYtgrDHmzVp+yxznzr6U+Seu+ybf
0QkgDVZX7HuXSaESRp7DLmB3NQv73GtZ75flcVwwRJ1WwSIyIUY7nXpeCyLW0ouUDzptiKDm7KJa
rPAW0+DqrzfFkGm+Hqc3rLuDQ0CzC9XtHMYYXR0RaSq/JmQzb+OlOKeq1WOStl8Ib3XfN5j13rqt
EMIxdvEUsM62wi763oyxdl4ES0eGZ2MGgIeSQ0GFW0mdrzBrj7ja/NlUubFNRQQ2X38N6XrdDH3x
HHjBkdEDtNYk/Zb0wSMXTCd8G/ZWFs6V2YZP0uriIzU4vF7dOcUjZ7dCz+kP7kLfm9B3wpbMXdyT
7WEnOCc5i7hYQTitWLptbavdarSu7x1z/tOehvOqYbaJh0ENZ0XYaFtPGVywxc5hrruPXLWxPNIp
DhbztQgU60HnYHHc3A+CyxOILZu6pYjWRpDDqPl17BO5qWv+gBasllOOkM1nBtw2S0zf5fISjAY7
IjiYfSW+YRExbxfpb71IDMAUlwIymZ23J0/ZgBCWS+6552cbGAg2ed+eSzP3AK3wUBxYTwbgOunB
LVokvFXmAofwWOlUrs+gJRIy1xs9S740QQpjYt4z7zmLkb8vqW8iXQMnGZJFMvF+LrCn+8T00Njw
hpzd6VbroctJxdlVUFbCdC3WaTkEmEfBdDmG86Erym2PWZX5n6TS2fwQtKSThoklXBKXbzh1HvAq
n5LJdre1lZJf7N5oc2bWCjYlQyK/MuMr3JreLqdguPcKk9Zvczi56KntW6O4glq2mHGOxK5adEzB
ODKPDr2BeoAfudw7gGLsmvRCiDUJGQE5eq3gJWKcARBnH+8WWXFQTJsD5p2tW/8ZCKBkxTBdSiNk
vd5LqOZJ8xJ45dGdeLsdXT0bHdNFu6LuMUmHS22bAfE+ztpDDVTYYtGE5o47smaImWq8KKG1H6Bs
UiTdYWmC4cPHE3GkiaOY9pwg+dTyQZBcLJ5NnVNZgjI4OCRwJQTIVJ/hEQbD/WyPwyaYS3aP1LrR
LO9OdxBOYpJHG09SjBwbGCUwPWI1BWyWoGJQVf5KJzZEDbTedatLx2ifGzo0vZHVyTAC3zX0b/PM
+iHqqfhGCElrXh21hbhdURyZP/Baaa3PEipRk+V7XLVVbFBn7EjrB2BFyyX1osS4uXNX1/aXrEQb
kky5EJK+xpoOv/sh6oHoTZE8rG9pnFTD3sLEvlQzh+yjToHdafk4VfrG2lax8Omhb+aLjqvBi8WL
ggOpb3EmpQ/5ON4kCnW+V1zL5TA5sAlkzLXnGd5tblxn9JwWiA1AhixzP7PBYyHhc13F7QIxDmUb
/hstkHqKwqMJGspV2pkn2qNZLwzJ3hwRhlVpxyeDQk5EpxTZKHfOHd5jXwGDDG1UGIr98H6DHQTW
m+X2fQC85oB8z+k4ci/VYET7QlP1Nuk9mLlxs2vsoj3J4CHC2nQEV8NOSzExl19Fp2j5SCjWw9oO
pkeOZyOezrXmfAwZPXBVUO6rIvDbMP08hCnB2g5saebN2CaeaNQCPxMhrIGg+RTjZ8DxxuUxVpFj
im5m1PrdULrH3EKd0xNkpRksGboQkgUbHvoFJvj0ss5klhpz5BU+5sF7jDM6TWbnrgnYbFlANVmO
q4ZBvqlRMLVuY7MN9n1MrIMBQ41dtzb3elfdNQ08zkil3/SZI22HcYRDJYFpeLYB4dUNLoqLadra
DsFez6ujaRLVGHv48njKtoNWnqcUvp4e8dFJ1XwJguB6UXGD9Kol9Rf14QtebGbLwoR4TT0ASIZF
R2MVHPbeWQSg8giQU2qTghMs0xrzWATLsoQ9ATkDXjgCqUyGk8YxZRtFs4H+wKgN4y5xIwmSaojv
UzG+1RXVFW6zC+ja5IL/SoKX2ejsKNRnsEocucxp7Ck4mq12G8pTruKzqk61bla7UR1wNB1DjAtn
JgUvjJPv9GY4KRQpTCRwUBeWo8tlx9EoSMJwcm5zFmNhqO8G8VobGYOObHoSZG+N3H3rPe0LPBZ4
W4Zm0wU5HyrrLAyWhXESI0Vha6sXQ5eZvJTUWG6x5XzCG6Ftmj49Q+S6SnEEUG1uYLnO8FL3orkJ
MHA5rflY1cXWm3GAV9mNNcV3ndIh2gL1nmVCbVhWn2SNtaFS4rPRZR/bkIvF2MsgYRBlSIDWpDD+
doE+95yLnI8GKJnD0FQ3mrSrI5ItlpmZ+K4G7cNucUmzoarLOLFMEe1dbKNnYrE5TXOOgcXBvTmb
FYB55v57dOYIIqaa/fUm1CsQbu9f1xJZs1KDrzXKu9QVZBAs+Pc1r8A38oyyCXwZ255I0aUhEcyx
pNphLEUQnXXdVxHhHahmte6vXxNlvCWxDCiv83LURau4ChjIkp+GDNa5e8zTEMcpWN/jSD+KIbMA
71mG36Yp/BHOmIZfAj/x13vrTZqS6Yg5d2MVmUx/vQm6jOhJA/+1jVICCH9/Y47iKzR/KKIJOmGt
vANtlQ84zOi42AFYJOFiailAMhxl3Ym0BgYIYrlj3JzxiHrORSdztlectTdBkej++40jqYi1bIx4
EXSCi2bX30OG/7/tBv/7GuKFYaKI/3vT9eWtaN6aHz0Jxvd/8pcnQdp/gER0XYc1iM0EyYDN85cn
gcXAH5gKIGV4tkf2xCHc+o+CeP0Pffkf0zdJp/vqZPjLlGCJP6TUIZZgxxd4URDs/wvHNZv+MiH/
Yfim8wvIAhJwFg6jJiF+GTVRIOVlSTgK5hrB2Uoy/WqwO/3KbYfRn72Z1VUsjsVUgkkmznGJu6yi
GWRkIu4ul4R4XKgKx9mwaRiBnNfHGI2z3l2+28dwC96/VAzU+7Z2Tus3i+BTHNjlGadZ4RsL9HS9
Zy336q5jsl6d3h9+/976WDZP9Oa9f5soTXosrfTCuowyrcirhgMzXQbC2R7q/WufK4NoyqYPKu08
O3BeU51BliUYmnhNxM/qlsLBAqWckLuK9lgIy1Mt9YxVlP5YhON4MjijDRER48yMga8I8Y0Ljero
cgyzr+q8OXlEK3cz3mV/vWkCt9hMXvZCggy6ojVCPtd5v88l8sj6HgUFKU8PNWEtUFyurvl9pf/L
l2MJ6R6QI8Xp462boe05ES2x2dxdZw3dnAahYiAaDS66YvTXm8xBOCuWy24bkGcWLPU3tKpvEzMh
27HcaDNrn816l8vN8pTxN6s85FzYgyR8fxnrayHM99erWr/kdbSHRh9o7hHKr5amwveb9bFWcYYc
svZUUNd+QiMApwqEN6E0Qigwdd5WOBwmbQ0bl+V5zJiF5jb+eqNbww4yaY+fg6I6lvogltpMO7Bm
fKBifvTV6MQ+AdnYQHgWsVuB5NlMi6IBgJBcclVS4zVjphtnro5sUL5Hj7IXfdEm4txCxrfUabwN
tV76sgK0aRkJ8bgO25+lArVjIo8QoVMUuIQq4aFsilnqvs25d6MqCiqKILZ95CzyCZXxWSrvKvGW
Bsil33G9MbtcP+kek8/loRjPwMHroutEZR66xNIKud4E8T/uqcnpQdPfB7MNTnQCY8leFa9mkQpz
2tlaWqQ7YrlBfCpctkyZdLgzWVuz4KOIQOsaum85W6bKpmRdtxo/8nD2tab8Jivc9RQHZ1sghJzC
vj+7zEMukdZn2s3XsXkN6MVpdOvUJ3bAu9vd2V1gHzDd6Ht4Ll+0xpp8M6uZ8Bju0vNOZXcljMHv
8nnalUT44OdCccrJy2Fe4O0QE+FiUuZUcK5vg5OSrNLLktwjf/b7314MYJbDwI2ObVBrNHWQG2wX
WQPRq4BRzM26by7Nt3/tpjShbPSucE6du82tXp5tknh1T4moll+JhkGv2XpIdo1E7ouk3DUVl984
gYv9HIDmyTQIfFFftRvRRQ5D4PJRjHhx5x4zuFv3T5kmKCrroE9ERXVM0xhG/3gYTcxCTTvoPlGs
2cdh2ejwXgnCl/5MATLbb08boRlyEvcmlrps5CaSPDhGryAwEUwQx4MOcmKcREyxeocLXuBntTHU
Pg5FqlQKjhTt8iXDZWM/5eEbXuLWr0OQJWYtswPm/M/hxAaqeglVsRXxqY+9U9rHAnZqXOCHboBr
or4Zi2hoLTcMb/66tz7mDUa/T0XyZd37vYogTFWlHA1mFcLYEUa4icoeKpeD7Bo3oD4ZzNUsj+jM
8GquTL6/JEpcTxVJuPUYtD7kSkCpRLtrVOs3oxsH31puqBWHEbBJ7YS1cVE26oRSv8Nuzce5bgvf
74Io26pO9Ce5qEdGShtFEVv71ApaFH0ouqF57syZK70RFOmudeZy4WKOlH73N1HJEcJcdLM0RJSy
vA/SKE3Wl8s7y+htss3LEC/sWyd8EubdnBOsVTD52zySOz2jOtD8+9Bb0K092iL5flz2Iq3dBjgx
YAPExUk3Shgd4XCnMU4caL3f2GV5HSuqHUrwAlumsSmKojttrVohSc6I4fUIOM1JasBRYjiuBcrv
fcqEDlnIai2jRkn/xQLmBgJR+4R5ee3Ll4HJJEtXHUJaWW6n5Ve1MZNRx7W+Tqll7FWcZ5eBTMMF
1nvHDucQK/LHJAOGvd5db9zlwe/3zCbZIyRHWFXVcp3Vkuid4hJ7h4UXN7PV2cJsf5n1LL9MRpdf
ukGUe6VxeZS38D9EAdq0AEjlj1WXYIenzydcDihtECX+Er+wcunrOkfYkK0Il3x+XzT05LUWVg4g
shCXqbjPzGOuEIGtpFFn1+Vq0FzOBetjkyjNncyYVhA9YsDouRNXk87ZLRZOLWNfSH/s8cdAlrcF
19XnWGTX/aiPp2EYZ4RR7ApTUnHGt4Nd0uCiCCwnxLAB+IoS6TmwwyNWAkhjpdlfJB73atynwHYN
5v4HESpNR76h/5oZJ2Pa5d56E7EQOlou/Whyi51tODZhdz8ySE0EHexxT1i9sqMlgW1lvmxArrIL
rDeFVyYHqyyeu4UCHy/LnmxZ7Kw3iOxIpmWenJ0C199Kl//+DQniudi2efa1Hofb3C2HK9OIOX61
4TY1SRY1tXGfKGYpo9u/mQya6wU6Xmb9Sxyqt6lh8WYNNXh7DUFWn/TjyNW+N7kPQBmXXkpLRxx2
UeLLfTAOz5lDt0wgMNWnw8uUMkx2uuCq1rgULSMqoeSyS2scXyKL6hKnesl78ZgGON8ioiNHL5o+
O/jcG9pgBnZGpPb4ug2c7GgyMuqwWh0zQA3YMuVzbsRX7TBPJ2FZB2ax3xpT3KhpRooJkNJ6QN2t
Ec/PtQzRfuz+YM1JwAG6ehY9eYc4e3bbMb/JWeNZTH+LGC6jk4CFz2f3pkmZt8UKPlEYfSJaTpId
JJnF+gk1LsU1UOQnMmAUt48walkxLnP+nFxLC+BlzHaqUct54K0E5rHVygqUOpazLVlu4zSmrQkm
TjzlxeTzm90IUkgQD2hd7XL2kZxa5p5K3wAVzrOlOLBc7fZu2jOuHZjSjXb+GJsy3ZXxEiefR+MZ
HgKFb/o3YeeAEDINj5IlDn1W7ep6uUyfUYHngNXfKP40ev4by/bRYF5OqSnxgbBkBFf0IEdmFhly
nMU+n2O8K+0R2YOdzggvY4mRAzpAFhLii3Xqsxrr4zQNxl0PYX8LiLkbvRJMRBZe0BcqR0VQq+uz
nOKBY1qDcue6tybg9rM94HDXZfBGkNtnHkyjiJukG5WTSLA+CMIW92lMZsm0svLQ5e7Z8rB4jA7D
rlEwrXeYFY/J9SiYS3EBXZIFQDmaEPlN6B8bNoJs2xQM4VuP4lMy+tS6mltVCOuQjfYumt34GEfF
K+nKQxwnnPIS9Di3NlDZGZ7RF0ALpNZ/8jrq4mSkPw8OqIhE3A+YE0628l6ZjVHw49jwgeDsN9fk
1zpmBCnlZaMarpn4U3bS79xyMnDzeu3BmOVr5g3X4HLoqXrswrtUxBdyT2rLkQ63dFSbkKejJ0K4
26xs9NNM5H4Tx+pDaxnpVjFO3tgDTx9HYixO3Hxy+f+QwBaipcwpIzjuiYskFJS7ck6uWidjSUrm
dFfS62FBYAI/1N9NYcRgcSKGWZtMvB35Z0Mk+xjYAw1cyk2ZSQb6UdNHsVPDCbrTbZ8oyV7cDRiv
bBD7KRWcGByOZTfStSPTbWA4CDnMpfXAnXZRGNCSxbxjCDdD3j+o3PlT08pjafCHwyg8WFmyD6V6
Ccfic0j2dYOG0m2rWZObjg9mY7rRZ+Wivrs4Mg0Yo5+NVuAs7vcDl8sHz6AmWNKZKFy8xm2RHKbQ
cXdA7UnE5mdDsdAm9Zj7ZSW4Zlrr2PsxSQ7IkUjQO6ekx3B9wvvN+qT3L4v1X753uP/y7fWJ//1j
eVxfS4YgI8zx1mJ1tPaJWMsZ1xjRs+DAL1Ujy0389731y2HtHFnvMoCn6Ui613VQMA2dWaGs91qh
l+cQF0GdimsNOzHJE56w3uTLs96f+v7Yek+IhtXbv/32+49JFBPj9cvpAWRp/sMPR/jHsBfpiMv8
0vcn/vAL3n8OnJdluWiLlKvjv/8Axcr5GGTteU56rNNl9ZIs5ziAJazgqZjYpTU9BNl6tb0+uN68
P+f9MTUtV/fvX//yHLcHA1Vo7StQcRo9l5//fvP+3HS9YHj/en3O2rvy/ljRlQk5gfWZ//KVdZJJ
RuoVtLq+/ziwDO0hHZI7qBfWjCbnfjC8kICwwUK7b5A/3m/Esupav6ymqdoMAVU28brW6stFRnn/
/vev//X37L9/yvr8tMb/36JBD3SiBazJeXWCsWCvQxdfL4WzgvHV7Xp3tl0uKsaK2sOmZW04B8pf
773fxCGYzPcv9aqHfOHWp/eH1nsFtrGtaGCEpT//g/Xf/6vH2GNiJNK/n/3+HF3KO8Tz+bAqqSDD
DD+qi6+MayglLzXvuOpy/ydh/oYbYcE5RvP79xLmS9x8UQyLih9VzL/+1V8qpicWJjn1FI4J/XCh
RPytYkrzDw8Z0pQSpZ24wEI//4eK6f4BONFE3OQ7JsknXsZ7tAoChQuaXCCAMsC0/ysVc8EAvmuY
OEjwJTuWbtoWP84Q1pK9+smlT1i4cyIB9oeGbTdox1u7vYdfU58cgDYHD17/jVPgWTNm61ywUtoW
+kQXoqUfO3u4/uHt+/D99/6IsTB+ttF/fzku6XtpG+i+JJl/fjkpb0qJn8u5WI5JuKaMykNifukn
t7zVizfGT3TNk9nlSr28HeAY/IYIiKT8T++GCxyBHUiinf0a4GCkMze4++xLPQavyuu7B2cMTqJt
issAJB3zAqY+SAaQUfv4+1727wGvP8fc1r+dTYVtxSGW5cJ1+Plvx1YdhV1q2BeOls6bAm9zFBPr
8Qleb1LH5qOWhBccralyZ3oDkz9FnvkpbUKXpLHbo9Ug4IUR4OJ8aObTbz6Yn/Ei318cOjfbm6cb
0jV+2U4ApGOn0Gr7klEXs/RZvDpZVR6qiirLvImh+zaYjEKKujWn8HZc4B+zbskf9OZDpiixQeSq
htE7/OfXtbKvf9l+2RsM2CrCgIO97K8/br+cBZrcJZB6ibhYPYZVQAVOW+rExeU3Ztjhk60nR8vM
MH8Detw1We9wRZmTK6rhfaenJrHNk9X0B0gCE7Rniqs1mOZEwsLkFj6FlABCx65+sBQp1cnlLCzC
2LgMYoSmUQsGgq+iAm4pU/sUz1NFsDhUn1AFnkix2/caUXymxum1pKpaBwV5J4ihZ6GJ/i+nu44m
mQYm/V2AQIBgRCguStxXTZgvulnIq//8bhk/RxKWT1FAZGVSgUddECj7JS6UGBEjtjCwL+iqOvk9
stfCMdpdyttIiSNLg3nkhEhIKMThXH9RQVRt/19fiGFw5MGGarBD/TI6CRNLZ8E62RfHQwzt9Og6
B/V6P3fjsTTbh4m+OPhazcUO7HPb4v33AFH85zfj56DQ9/fCIHlC9ZjueLpDgvbHLSduSyAQqrMv
fRB908yT7VLgN3bTGWzPBxseOp/R7w5v/3y0JUIrGGXxORicEn7ZWnUEYhe/hX2x8GCNtXJ2WmM+
EPX8oIKlYRNU3iV3khuzxZCQzu416/8Ns1vrGZfKb3Yd85+PN/CKTLothLXMyX7NjnkwHvpZM6yL
StsrlQ7WlSVbsBrzVk8yea970xfH1YjLFy7pIlylaLzFtYFL+tzMBXR9IPnXHQy3TcPlgD9wkbqX
Iru38ImdsYJ0OODSADeywj/doAkDM3SMnkhR03e/SX2Z/3zkFrrNeUxfDp42Ga+fP83ANMwgEKkN
23JSl2Iug9u6Dq2NM0b5cUx0oITSu4Kjpm0xiNrnrHFIV0yU+6qyum/meTPgygZ7nRYHD9gRl4zU
tCqIROdusC69Y2o3GUCWQEfzFDntGnqXTnv691xkD+j6cM7pNitxlhCKrH9z+P055vd9W7Vt5plM
NJEJ1vTZD2fpNJNizNOS7SZ1qtOolQTpdF7ugD3mUvUfu5Aeq/+8eyyErF/OhYKzEa0lgKUY7f+6
f4ylV6varUgpAxK9z5EoP6A9fTDKConEqSVXkR7Nbpm14Pu48Zi+iz9xqOa/OSn/irYyPfJ0JAkl
Mv4Cufr1lZTA/ogelJrfBimKhaE/2Jmk4kmwoo7GeDyaQ6IfSiBU2FSoGjObhjNhU1snz6SSTmbh
Lgzr8AGDR/2bk7bz8xGVRYjNAJhOGSHYpUkd/nJeLNOZ/KPhSr+SOb30mbs3ADhs037huYbETvuO
EC2v7Vp3zWbpdtmVeeCRSO131OfRwlm52OF7iyo4Jw7IRVGK2ofYhmR1SQNHHmvFZlwUjnsaB28v
WZVxTdBQM2jyD5PJwQA/BZfR6Jwroi7htUwq48aLRXWaWg/unx3c6SGKUejJfdE4fluX4aFZqhgh
+ZCMXNZ9aZRTj5DC9a9Vvmd5lAK2j81dkqi9wazvhA9F/zCcYkOpy3/ezvgIf97SgAMIphuQ1YQE
br8U5Py87xYeks6YWzbkYJigjSOe6AzEhh0TpxBFfmuNwSIDd/ou0VpC2Lz2rRIi2bJCQy0O6nTw
vw/V9LHYxx7avK4oFETYxMiqEXtcjCQx6cQDy65PxNW5zKaJPqJ4j3HNaPlTIixfuuJuXIjEGUMr
ZjGqR89uSUOZrl94DaAnMdxUIZUNmKFMPmymrpEdTttaBsRXZpv51TrjTVA2560t478GvwwTrF0j
mWjrtcVJpqQKDsprvbVgZJyxJKPtlDTbxBFREeAh0h/GE+nK6aZA4CRFmF/MIUTHNkVLPwXslXJI
L20FlYCKlBPHjfhOtJZ2BMizaLMv2Pz68xwV90AT7jmuRadlWURq5tPE9H3KouYhYtS76SPsaxJ+
Af5ZEdwS3ST4TalCyzH0dtBateurOdojrmD4NeZjlUQN+GRApph5XMZLUDzcqZFXbViTBJT4BhvH
RN4vugBJK7O37giEWs+1wrew/SaV+dHVcc7GIR3TVj++kQHRHrLsU1IkHy3nhA8+xk/UZjsX7uVV
Yw9qOw/6i+rD8NwZzlvXdtm+bKgtm7UJjJoRqGPjZsVudAGPt3lv+QdVVLRKE0s/O/0NVXriugES
OY+qvxRgFrJWug9DOEvM4cGh8tqW2pdA+NM8PSVFPFxh2juZjh6d9Vx8LUY88U1EOWC2aLiWosnS
NjpERGYIH3ry10xTAU8hgHxKi+nW9goo0nF/D5Zo1wwWC/m2uxd49q6CjOxW6FCTVCWIk6mKHu20
cskGBvWW0r6znef1cWCidI49QmtxkX1rRBPeaz11g7qJ9c5JGTJGkPBHOlGZWWbzdRE+pyXRANI6
OCMImrTBykH1vI/w+wjiFddVMrgXAHTlkYUqcd/AHfZG1lvwdqf6sSOzJuvy2GnB1vKa6d7LgYhR
3XSjkVm0gCOhR+lUXrNZnw2JY7B1NYYgJfBceiFhAcwntjVrp+qO9YzBZ0P5AhMNk4aBDKjTrgq7
8vsWXhfEifKALVVy73/YO4/muJl0S/+X2aMDJuEWsymUd/SUxA1CEil4lwmTwK+/T1X3na+/jpi4
MfvZUCIlkkVWIfGac54Dx+BPmEl1apbmE+wso/twaR5hOV05yex1my7hLnHAr7vKnI/hABRcqV8G
l8Zb7ODQmp7DIsP9NlFZOHTSuzYV+Wmqx8vNBzORXfuiHMb7YoqJ5ejX+azIOs6Jawq9r6wO+o1b
gepRRkpibDE2hypZTqr0J3Tnebr1QHQ9sQf7ifJM7TFRtXuVlD8h0K04MMLrKARsiJJp75BL/4Dh
96cI4/nUV80fQ4zTJUHWvI4bdHYMlFnvyiF7TVxeYeTcKGSs7yJ+kXbGq2IY/E+4Bug0nhv7JtjE
vRmBbJEPqi7Wi1dVxxJPR+R1f8LJMi6li7aq7LsH4Y94FZdfiUnKRD3MbJwKB1puJr8DzS/Lzv+m
GvmRYQ1VjZs+eA3G5yROxHoOwuISJ6izEXUcXcU31I3PaKzjCFw6BgCoj64DOnEsMzxbJgmZKxIV
zKgG83huOuNd0g7v3AnorMQHy0HQ/K4oKYgFJgHastrHtkjUYQyKM/LP+GKnTKQB+ryYOmVNGCJT
MpaP1J2dTd7N/soy/PLQjUzluvGDnPUc5tkurBWgooZtK+mAU8Sv1DtngbXH4HvJcSY+Odj8YG1t
YXyzg3BlzmVHtqhUPW0oit1XeK4JFqLXwXKggJfYB3EVnA2riN87Ib6Smwk7WOaCNppHMiJmeSJf
PlgR/4BjDT3mlTV6uc6JTVqz3nZX3KzrfcZgUOMsxNTZfdNUaCtLJCxmb7kp1Ri+ptiBud7GnaMh
MqOmRd6OBaHT6gYNc+fX5KzNkepamApSiXnNGjTKYwLA18oTkBH01JV2D0qhusIu8NjFHZ8uhnOs
VHAxlosEPbu9N2c1nfHW7hE25VKmyMsDnMhyqCGz2UtJvfiyKLSbWovuEHI6Pd2WGE2tNxZS4dNc
LIBryYchbWXckpOIXiFXrwzHfDwwAUvnIvyIK695rhYyTfM+Z4k9TdOqtrXzbRTWuG1zEP4Gh5ND
7MS5stXXMqsEB5JDamMM/M+gGwJt1Q2bmsgveoZ1mhK43XiF5kViPyUAjpF80EuQ55Jy6RL/5nu9
2LR1+eobJHI46jyP0tiHTTesV6pN5tOwsFexW/1IONtKijaJUhW759Y23kJpiVVsjOz1koRwoKGl
jS/w5aXSNzZEcjKLldB2DIPgMNN3HuypGFaFr7bQeMLvnZq/k2nLELcSw46V5A+jo8wGhQrh26q8
jZnglqs7TK4FKDL8tTQXgZjU5wyBlAMyM09Fs3TsBJkadaL+UyknXQeG65Bl4z/1Xlc9BMrCW9u3
elsNwXlE3fdEHb7w7ULixmJ3C+kYwZwSsNEs2RwNd9tiPDwaKf2LM29cUq62XpOysK6dVG0Dx9wg
qvBQBWq6SwfwVgiUMFssc6sxvRuQDRH3aH0eZZ5jsEfk5E0Y5tObGUgRBoLlKJCA/42jq3V7wm9S
RnIZpyPnsFnTEof+7NOPg/q5xfuBpPAeZNN1ER4GTK4i7Q+zZ5kn0mCv4SA/ISnNH1lyK8BI9yJ3
7aKV2ID9G64KGPw6topwI8fwmncOg76lbXa6RgcT9Iy8bGap3PztfNvrWq6LmWMxGYtgHzfAIxAl
TnAIbWIgQoGB1qnibeVk+WUuGTisug525/075l067FoPNVvh/igTa4JDH5oRkzz0hjYwbuwBGd5Z
aZ9FeYSyI9iqze4hJcYawZFXXDR38J3jwWXXMmDJg1qGOyOuziX88nvYdjdEjQrEx1h7n22b0+4K
E6EblmjEKL8KI85oSap0PRnj44gGhOBvzesff3IrHVRNcgFnOF5BttGoiP6HbYSHXkPp5/VdWe2X
cK0P6MJcXTbAAwL/ENdk3DvE7wZL30aM1fehKdL9WGA1MmERKct71phBtkif8QDV6YfnnW7DMJ06
cFgaPdOl/NE1OXmjXf0K/OEbbPkD7EYo7xokFWpGijisXFPGTm1RL5pLdqP8Gp9S+6GCttihsVoQ
WY2ExekehV0SbyVJZXIeYAal1kV0MiYwS10MO9B7s8bUbvXb4HXE/HHLLXkP+HO2eNqmfv6ABeBt
s1RjnsHRXbr9zHPd/AS//XPA0T7M1m93AyXwlv5dvowzxIo2yAUMV7Gv5LsxZHZUFWEYQa9C7e9+
2pAmAKfKcpNb3bIaUDdonowGVAquILvDw4L8o9XuFWd4E01d31IYF1BGWkWudm7wtLCUnGYsdGlS
P41mF2X+PGwsh6gXx7DWAaAEc8749eSrVGbFJvW7c6cDvS5ytvRqumXkokCgikQPMTTrEpvtesqa
a5OLHlf11reR60ndvwwtTp6ys8fDOgyzeG3CxIuUha9YTOVj0o8l/Aa9t4DhrpaxpfdICFx0W5qd
Xu3JUOAmG9/kay5hu0bKyzkhdWNplVhZeS+jTsdrKyNsi6aPWMuJWrZMozzEZeEtD12Ba6r4MRTm
R5VWwVZ4xAv3gxE5bv1g+HI3xCS3ECuarOnU1tSImHZICloHWO3Iqf+i44VxDxxCirhej1K8c2N4
pBb9JGOdcE20K3niw3RGvoGwwH8KjCzb2RhyHTQw23rpnsvaqjdOXXebIki3VOgYSIpD1WAeGDSn
nG/uW6P7ml1aDLJbdhyb32Q8iVXIKAkGMmVlYlirJiFfNeW0qBCEkR3YnBDOKXSOxQtdxXGZVINN
p4bCE9e7OgEF7DXePhxayJ0oM8DQEFRSDn61i4vPIHW/Ju1yz0AFvlVzvpu1/5ph59kUXcqNADJs
RQ7a2kuSs2k53dbpsXAT7QG7sYqfqvaWszA9txTBnB+wPwRm89HgqBwlY3rWPsmW/HkP+4ruwJeO
7oszgWU1p/htks6nQ27myRkYnFd+uZZdNq47e6uBo8RI6aPlxlaBYctrrfcqjJy/nPpxKVFCTKHh
rgt/kxheNCGkWEPDaNYVmknA079K4yY2qxO1L+zPYpwgXjRIMEpUI76BQmeu1bkBujP1FrQKclaJ
yTwnFIKAgkYktEhlhdv6nLQ6/bbsegJngphEgngKAXkL9WTbfE3j5pLjgRzcmJ9CmahmRkIRDb7c
MuL/aeUVUhrduv9UE2i49hwXo4hVHl3vhyvxWbmi0QA19jF5iysndyvcYoA9Jp/fMS/dgN9/cSWG
rdrIW2iiYFi1ERVeY7oJjopf2UejiUgSWv8soWdoI6RSDmzuLoODKywi/ZQ6363yCLwaAAHwH3BC
n4U34BwpnAHJKcgIRWhXLrm7Vsg8itL/hpwT4stuBGFODlOFv3/8Kd3vpd1/4t2hPOnJRQSoq+dh
nShxUk5WkgEnnV2zWOcMk36UmsikMIodxZTu/Sp5r832D65KfM+6pcgNaYddkjGC8ppwl4tt9EVF
6D0asHjRjxTRwnh673ukUttm+DxlLULSejwzAp1e0JZYG3qLZUOoLpqtpUMeE9QNdx/kOZZJNJ5l
AQcixAajr/hg4mmiZSCLjnXBPRWbHO0k8BlhaXM7GDU2MhQFUdf589afMnunm+4LFJl18bzmPHIM
H62MQnsd+ltzxNhrm40HJ0bnV75Ofr3/rdR1Tg5F9YjGZzn89XHVC4Aqywy8xmsyOioTvJ3NdXF/
9/6GpqRFDeNxx20dBa6W/N+VVmO/Q9+VXlvHIXG0b8iJ6OLp0N8+Ju8fm/v0E1xgum+0TK6TbewT
U5lHv0uT6/2N+3/+5jmxSRz5LFc6CSCme99F6Yz7wdMMnUjvCUG9G2d2PrzrT925aF1eQqBdQ4s9
QUd0RZuV7Ue5bdoBKLtRVsRmAQKY8zlY1f4YRAPCIXxT5gddsV6TLUHcWAuRx+MptJINaVmfqs6B
7BR5H6l4fAqmfQjpnbs1qJIWlD0JUtQwqWmdkCXyRHr+kR/plgE1uMUcMdq+SNjB6Qg0hGxL5N4U
rwC+jE/XledFpGpVJMzHXG4zhTtARkoe8FsRctYg1TatB4YySZQtdHOQPcvVii1tsc1yoCSwWV9V
5/ycM3BStCd/hpuU2BMdF9Btxpg6VP9dSpwHU+qIkSiDdOnLgxJL+gy+86xsJ30k9rGwsvQyiZq0
TiaijvLG8+2kBFvtcOdOKGvrnHiiZMKQnEDZdAu6wWZRVcTQAypFO/TnQHX4cIf6QS3Zcm0TsmG4
Seld5nDxxHlmPMMV3gu4CDcEkn1QpnZPZbV8zk6DC6JZLr7dp+cg6JBgtgZ1wRyHD96wql0ln8zC
D/eS0oLsHst/AXcv13FijWsDPsZJudWDcl1u1kk57fNqrvZFQRqUOfV659fQCuaWSzTtEiABVn7Q
4NoNA0aJ6hd8hYT47IhCbR5NRmVIThucwbgr4hyHuT19q1IjWbPecM+g8168rnvAjVqcG8DEqvO9
y9Rm6TbA6Ebkix3suG8iiO4eyYX1N1iRrSc3fS7KoNtMcZZ8G1V1DVoLNVm77QPN0A2/xxotJiYH
ux83XC0/GqMsSWLFY1LeNC7+XMp947/lfs/xjhT4wvcqC7IapOY+kAyZfCnzQ2mL5uSmzW/ZSfUA
ZSDbL2TwMgrk7mq7+iMc/XfyOzULIKs68aOnu7ayx43WybGZnCOFarGTgfDoUIR30nW99WluCzAh
l2l+tKFIczVOCb7amHzT1huiTAH/YiM4EXkg5+eW8h40eHdqkuab3VRmRGoj5ii4OOegq1/CudiG
RtNtA4/7f09S3LmpmJ+QQ77pdZh8ky0JSYFN3nATPM+TkOTDeW9W6VonS9vLymNGd2wX482c0+bZ
cpwD7XawbjrCEe/Np91AaetH78KkKHkcVJKuqpqQmYJM413F/PAChMC8lCK3LsosCWf3RbgFHYu3
+f7B+/+Zane8BC+36HdDeOoJTnb6MpElvs3YATOwogQAhE9lUlf90xiKHqMZcnpEttiEhka45ybW
zqYi1gDdn6jH1ajZBDjDxHSkTnZ+8IroHjF8zhhjaWZkoM286Wh/0Hp7r/CvQ2KQKgBkjVx5jEV3
7YSeO7DZgfPQ2WvZEwywnPa5jDEEuwCteB0/Ywz+burvELGHtVMiqUb9eVZoOXkO0obLQBuRkcTp
2qkpPTmwTPrQjZSwe7kaebQccjYRAnlMZRdk+yn3iqhq0s+MgDleSWtb1BfW+QR2ZG69raDhDRLc
4ODhzp9LuF5F+tu5WX0Ww5iPeUY6d+qF+4CIqqOwBwLIkvd2xNRwf8N19LyI/LcwAk7SQHccu4xa
MBqzh59waN3/1ujbDL/NbbVBpM/stE+aE0mJyzp08Pho35upy11+K2XASDNdsNeOpRFRjR0XS2Wn
cbwt5ej7p34FVMRYj4G1cqfRYheEpBNHE1rUlvlJ4Jw9YutOJkezmRgama11qJzUX/WAew6KWF7W
Ot7LPHm/VQKAI/fu56v1OnXa3QHee5rkDCWR43qjXf2Q5VDCcJ+lMTxP6Yw3FzsO+kRwfilnovsf
8mPqYKzxnV5t0uGr6oQ++EIRFTexq6JUX3sY+YuCaXSXNH9cWRgnTn8C5HgwziBmohR2WUvLN3vO
tKsHWaK6D99aZKtPmR+vAjf5GkRH2OHMI9YulP2x53SkJcMVJ5OL5RGA2Va40iHwU2URxY1hIXb2
dLFJifi14+SEIRLPwHG0oK0qyX6eio2J/5vlCSZq8CrvzmjgSCmNFy3N2wRk5RuJtwl9hvtB0ifs
ycIHs2BAFZbyY6SXPOQZg3Wr5IgaeXHnMxCAQWwGDbBhUUDphxLgh52b6P+KDlELY7DZnqERWeDT
8+XRwQU/QUFjyr+D3/LcstKK3GUgm2xAWAKWzO2zcDPkWJBy4aU7fJO02K0AOTgdzBn8lOUDJ4oN
50dm2SiMS3nphawOpbbWLG/jHS6cHSuFIEIO721s/ZvRnEG3xkjPowxlvgj3STCo7D5NhkRViXpx
7m4jHw17IG1/+oWdXlP9tKSz2C+F+WhhfNqhnAHEUgfXDBLWoSH7cD0YtxTBaSAPS7LGtvJNa0uM
gjbkwDqr0IebzWn0Bn62IKWqq7nftN5XJ6ph64fFk0OfTeOTYwVrvnncGLbJRNdjiX3sxj+q0Jw2
nRWShVqNMNkKzOUN51K0YMfeaH+tZ/pqvhjLlAIYABmHT2hi463V/lIMw/deCAkgDcE3es/4Fsp1
b8ef0jO+3ARf4kjU4IrC7yNDz4NbnuJalKzSOp8+KEv9o9m15JQy5U2t6sW0g2STePGPqfIWggSC
eqslU4JJoWsoOPZ3smZP01f+voQ6HdbOe5wkP0LpAJl2CDetoY+uZ/J11k1I5GZNt5pi2C2LmGWq
E6+x2I0oZXSJj5cJu3JsAh3y9z512HgQ8JXL4TeOT16Kf6aMaqFj7QRxuT3B0PY5KbZBzlAkGzaL
+X2RoJjrrOv48hjV2wBTXQh90gALSYIN3ENj4+npd9jeRhxspNeTKKJcdtXOaBLK9CwiTmTHRpg7
XqkRZ1nz2WJEsUVG9ubqulxPqnx3PdmuMyqrVeVSNJOAhs6+QrFflN7TYogPaC4e50FgH5us3sye
aDah7ciIufMEX5IcVM+5vbwN+M+zicMCn7A3C3fHcJqRh3XqBLFMLF854+fuE4kYl0egPkksste6
h9aC36Bd2wMgTIsh0EQ/HuLaiZaRQYYZbLsJkFnVPIVLsAtJjd3ffYNdC46tFbN+JMM2vxWSDL/w
KGYZO1Km2izitEQCZuUvmhb+NDVrB+3ceqb0PjogLQjBRK6PsiZfc6y6keF14uhmkldQt/wAFt6/
Qa10H7wUTOsYJk+2ivehOxWvhBizWJVQi85TyZkQG22+s+EpbieTIr4S84iFjJGGT2TqUBFZ67Vn
1e0gMr3VQfCT5IN2j2toj1XQf2jhi5Bfm5I0LXNy6mgsKkDcIcEWD9kygtBy9EvFynBF+OIroUDx
KRWE9Aro6Ruu+gkk3G4ZRLhr/VsKY6VyRk4OfbBNd1Rh3VsArzfKY50/Q+Jjb8Drb7DeSlg+G0Vc
e120R6J3khd3yb4GgzQMmub6ArXy6g7BtJttEkHMtvpdLyMtRq7U3jGCn0i2iC1vHfPdJngEHx2B
knWh9i304QEUIwt3/VhTcB3TmsmLCL81t2VHbCcfjm6+4UWzCLWakj1V6W+74adpRhC2QVWxMgJh
iA+FBA9MbRA5PevRTFpzV/sEGFMB9ntSdreYLwF4gD+7wQ2DBMdg3ZLizagpirPGZBXMlmjkG726
SU0U+vBbdKQV9bF1cRsvODvZuC9QkxxkgBsQoHFUpo2zgy0OdcflDs0OKVirlMTQISX8sObToatD
la+HBOqTGShmVjc0aOf8Yh+N+STvngLO4p0DCwDkfddGppLoD2sAKLk3Y7AyyNrFrbyRTC8zt2XD
pcUTZM6d59CJVl2BeEFiaeF0GwDRQSEERsdqEV4lXiiKXrBuWfg8SMzxcQJnPdEBuHYdR6qrLrU7
wZmbiyNanYScAL9aNfXAWpJ9uJVWNuZCbrpxOvtbJ7N/xCPPXIo4orR1i86gOJicnBHUcGvNQLdw
gVgtNxgXUTSCHFplUUMzEVyrXO0BAKRHZ4Py3izZZ+Y3/Gs7YKIyKUUaNjeRiS71ZhFjXuCPM7ca
z8GUl1hb2yS4flyQR4WL154AU54Kvz/Uo/wufXKpxttuUJhTELlx/ocg5G7VTs4v7RbmfgiWoyhn
OvQuSda9mndd0pVnWQCeD7TwifhKk4NhFMZL3O2Cwl3LDOg94+jqgchNGdVfvlFHiW7Fuemx9iBR
EZggbhAg1wZ0ua15lh7ACq8tBzdQhXqGhGe5N0DKsz2bGLYCtJ/ZrPVKddC2Wl6hRH6uGYOCBsR/
GmsIMkhz6o0ilNdpoHDmBQ2VQVuU2KzEDXRKEbNxGgQ46NusovlMfLGxZREeAwbGj4ioXk1Uaasm
Ay5E0NE26KngcruLd1Znbbzvtq4sGJz0MoL9Oim8P+iyCYolHHkbS/cPXGUCdQIkg1a2v8WqsQHJ
brcNhZI6nPCvOtcRsqqgLX1wFbGYhqXOtpSS/L0ECe3QnkdPXkbIFlunmU9ibEo4yQAB1WL5TA4M
9oZoyUHwabx/t+RdP1EAH8zZAn7QvfkgGyKiet5auAjbNJ6Yl5vqtCiAkQ26jLU7ust14DeHnqY/
Cp9v3apRrpYwWAAgJSzVsuGALmaf2P3eCTubDpfAawYSktUDvWsuC9hAAgNxmCC7uqnmQfyzQZll
EuVW1WxmaKuPkwvXlztOsAmG7oxqod/UYnk0vJrEK7owMu1ahA1+D75UEbclW2vejRhnV9L29brP
e1pQB+xfMb7n+DZM+8FvgFJqAuG2vkZBksKgHYbOgVvN2H3WbHLakZ1JUI3PCVLBlyq0T4Xk99ZZ
OC9jE5yxHjaAe78BIBojM3GXVbuQb5SEp0mHb+6SwxBK99SFA7fe/N/f3D82/v0f7h8zcPlyR3D0
KjALYyNaltE3p8rdNpL7bvrvDpL7v3R+kEdKeRP0qVruGiSa8c3Hfne0/xNtcX//rw/6N8zhP23u
97/e/6eKeZ2lPUv2yvfpvydOi1UMJI3tPV+tqpdT3HCbLMyGx3D/zun94dz/alY1ZjWgR3cAwF9v
unEmzPiv9+HmksSN397IMW13/HjHxTWf5TR3W+E2LiRfcp1v//bXfzC72KNtbQPCowFc3B+tlSzq
X8iO+/upjUHcH8bz2GU5Zb3XH+82fGicw3Hi8i+rYt6DvW+OrFUhW+JuvZt/wgLtngfh4P5v9w9N
gdNsVSJeRJVXnKAJ1vyiaA4ZE9aeIfxS7RrQUfvxxpzowBJ4i/t5//S7o6cVgYRz9arI6fRt0pOA
lSF5uKvs/r+F53Vuv/73//r5ecPBZaqX2e/+3804NtEJSDL/7xYeuEsI8n/+zcHzr0/6bweP/Q82
xlgesBq7WEL+LRspNP/BQNoKXcFwyHSFhyr5vx08wT+sIIQKi4wFmTX5YH85eKx/ELFkOkRjIAxF
RfH/lPwKFPJvQl0kqA7jJ7CPlOSYRpCi/l0+2WlQ012prJMRWy+97JpLvOByaBx320zhL40m8WgO
TQrsujc3jZ0tD7Kb01O4WNf7e4PVBMeqDJ8Y/4kndoDfu2aZTvf3XF1aqDfSiv4s+S0q86u21VNj
GOLMng0BotVi8oDqcrQnbzPMaXUicRUwNCmgK4NSFgtqZRHMWHfPWo8/WIZ5J3Ymz4w4kgdb1s4b
40+ST7WpjrYf6EMzVQ/8rh9Vb+jn2vdoXwCIwso2kQQRgxif+lzv3dRm9Gj33hW/bmUnyRNMmZFW
jWKHHXDPOmtKf3p9t6/0ODGSHc31rK2aSxm/9YxgaAOmGnNBGserEAPWE9yWLPJj73GMbeOlyt2f
DrKzJ82piwTa4EF3v72GnEu/Al635CWdP00stpD5IzFNSHsDUbh+7hJ1XXmSdYo+keYIlprjhZuS
Ob5UCfe1LiAretBAiJgoH2IkUHuePjZyjuNfgxkqiBWToiCsnCG1GB9a6JyyZohh9cZ4bQa9bSHC
f4GW8M/DpMKXYGH2ZdvNbhwZzqkiNx8aO6Y7vBkds7Egvx0SydnrvRfPTCHycU4h+LTqh7opKUcq
76z7ed+oLDhPSh/rlEikwQXN2PDfr7m/Ho1EPmb2n3qxjCwKc0H8j+GoiJ+Ofi3xHr2FpyV1E7YW
WF0qf3xeYtN/dqce5KzdX0WX6I0BnmpNMeU+haW1G908v6S98VHOxO/1PXLneKasKbv3pOqbE96E
26asfWYcOUUuEILVjPrjBFHfjWzt2+jKWGEGNlLEHLYA7FDrUQFYiKYxDxjG44KdnYfBaqf/SY/+
dxfHTfPNdRZwJJgBZi37Py84YiGnEtGGxASEmIhj3QPdM54dTKVsYTPGvUN6cJ3spU8T61Bn6oeI
c0UEBz2olVTx/6DUt3Fs/OcRwHVvWT7mABF46JT/w1diZKXTGkOT4OJLp0NZVPnWdVuYOO30PBSV
OJhjUXFNqiIKADLDNjWe4tY9SSaTXejIb03eeaDqrQ2T8uCxA6cPwzhOPiYxMahkFkNo6w+f522l
nDx5DX+3IUkK7LPn013gbrksOYRVwDsjIhp/mLsa+tGIEK6tVNOkF69EiIJGddsPfGLiocdKQhBD
ia2mg9NS9gpUpaveHZYHJiiXcaj27YzaqBupU+v2wSK7BpMXIWwm9C3GHom+CvPQk5zyyxgXd23G
hr/zjPQixZK/JmyKZiv1Tz6M1ygwIaQWheUciH67FIaVXNApFZHdEh4zYDC4VLJ+sWfjgx02Cljp
bFxpvhd2TscAqQWYpnhcJFO62EojN59QQCDg7+GfvJoROM+aYbk2WWxOzxrW1T7t2QUlOUItgagF
YWO1H6c/Vez0iKiHN0t6XNwZMJrOMUa04el1BtQeDT6jtyTJz15+421UP6qqZznIlmCD5aFnUGX9
DAMF46FePHLUhm++pyVAzwKh+9RhLQjLgwHFeuW3IE7SPl0blUKns1QnoWogzQlqf1k441PtU4va
9YGH1OyB7UMnwc+S5+hjXIx6Z70M9gYKW4YnphugfVgr2xo/fTifUZY3RtQjgbCshBamAthjGv45
hdN6GmW5D3ylTmlBJ40i5WC5OCCGXv7AZ8Lk04NcCkTD24l06NZ9vxBtaQCbJXfSiPLbNSJdY7+Y
8K5VPH8b04zp4owKbBQGSIs5xPEiwmqtFf3mjBYXymm46ZXXrUQqxMleiAnqm4fFj1+Eh5s+F9l4
QRIFsZUlUzlo61rSPxBABZYoDMx9n/YZahgyUOxYZjvLfh+72Y16ro7InGN/60t4NvCqI7sJ+xOu
iX0TOOHZjRFve3mxzUEUEI9SEfl9EwImbgadOkSPHrz902wUQm8OnPinCw1klyCToN0geIFCc1XE
L8ZNel1Sq15Em4NID4tnxEspcIx1HTbhLtQjMdWOtAj8CMYdKs5N06pX1Vv6OfBzxt/cAWJSzC8z
gJZa6PrAMmlYQT59uatPiUS923cZT/42OrtlbcDPyVDi1RH+e3MLMTeceicNkaFNb5rzLNetpSML
9tdjKQK0vUV9bXNprEHOh5u4zt5ti3Xa6LVcDukt1SknhNRP0TGpeSTZhxicprfCTaoghRhjVu+E
TS0QMC7rg7jYVnWRsgLiUNDSfUkki8fuZs5qyidqEiatoC+In2akMc86ROnXvCXj/Eu0A5EsTvKY
y5BpzU2qnLEO1FmdMX4sP0J017zWOHm6RX6kJupVRCNkHLnyfazDNzWAP7NaSnJdG4zSbr+HRsIH
zQ10Ww3UbWJ5dm786t8wG2OOYe2xJyOCEkj7yLQZLyGsDNCP95vcs/cDfpFzk7KRS0kL302t+I0S
QFyd39ViN9QMZICAU0TBx/y34rWoYsTsbLlUxsbidjEij31MPbm3anRBzjhlDHvS6H7GtVBymWJQ
ZCjfObd67E9zn+3vq1rkKMAkJ/nRTFO+J73Eu1nPpNl/sDEEexNgbUHEDYl7JHBxzo2IuA7ngKHH
IOAP8A5U8E07AduNp3rrVs9u7PjbgVUyFlD32k+1v71fkYgqo5Qd6JVByrFVFFRSQTcY5XBFaNM+
jcj8ErHIczu3pCb1c7fhxuExmO2/KjtQ12oYtmDvjH1st9dYWsFjaCbhYwB0PmoTsD9istAhOsOZ
YW3HYwPXQzSz13kf2QxKHZ9i8ezNxkncDKElLMemydJDH7agv9BfEV+A/Iey+TUuHY8MxwqNzOKf
CS3pUGasfXZN6zqp7Us8s9ZXS/ovFCXB4IcqWMxTXUzudh78P9PE9Zf2xbIWAQresXa+0Hbl+0Kz
VBeWFpHH0GHLSHhZU5XEUR67MKgSeMuATD6LsKifCEFgQNw0P8xY5EfpDE9gZXqcJ6N1laVrgwEl
4stoe+tM93AoBRrvHlG5pXpWCkkPzWcC5FRfCzPLES/UKwebtypv9o+btbEXQmw9p/xpLMOMTMZB
ZLz4yaOfhJc5MynISk+d2f9NSEB6bkYPdarh0qibn97suEwGJvjLzYdUVyzsG0J6JjPtLrdMw0gl
Ex4bYUMb4yIc+97eIMuYT1nQnz3OtG0wTjA0+Y1FJEROWxX3ao0PkBuEYHzaOT4/m8HFKAygT4x3
ysjIseMAcxrPRj49GQ0ihPt7E2FhWBzabMetpmbLY4iX0k73LgT+fXfz19c1q54q0cjlYmhwI2e5
lehDPtjxU6IgzptMXYP4W9UOTgTXr0IpbD7cjZFLboNRcYOfpd+yNJpJEZczbcmIECOqE/E2yw9E
2/2muR2w2e2oHZK8Ja3ANSMWLNnBGubvDinQZ1RRaKNaazspm/F3TpqZB7htnyIvBpD9zAjki2lr
cypsw3pVsDiGkKqppKSlbpGfVt5GQeBbKJWsVx5Ovq+L7EsnZv84eu7BKYjuGGA57ZKke1Ot5e3g
YY+R+C/Kzqs3bmTdor+IAMlifO0cpVawbOuFcCymYs6//q7qucCdsQdjXBxAkH3OsVrdZPELe689
Rd1+rNtlQ0gC3rDRTh6WcXrLxr7acBSZyDgBr4cPHf6AcsYJIrKfiSkqMkJxbHCtOoxtnqY4fhha
tO3TYn2TXn52GdTvBco2g5uMmxBCf4cnTL+5ZLLgZS2MZx5dDqvuh6IxmcIP88FherJRk7EAasr9
oxuqz0TINec6YWUU18Vz1WQ8ASeWqiWpX9SdYKu1bTQx2aVbbMEeBKluqwxRA3P7BoaPFB9aH/dZ
M24IgupuakIcMHhpsruDmO9f+sL8XjIc39lGTAPWoPmPu43EXHlO+9Dl6U+SgL1g0e0ICkLfHnEO
85scJr0kh9pAPKjnlpe/GkiGwstzQT5O4pI/oDNoq2RBSLAs/QZTKVdYwRJpboSzjWI1HeIFP3wa
2GRjRt1j3sTFjujEDqpVxrIYApcOKu8OC3Q5rMfhmuCHkf8pextPxs4x8ZHVTOgNw6SvPt+vyruJ
dhjjS2a6jyzeqhv7brVuJ7faoZv5GtMh4a9oyl0JKH03hlTebLwqdP/1R5vubj0mKbS81q1OWDys
NYpz5wuvjJfXkTgqqek3SNbVPh1mez3lM0smMZ58ffR3QVtsZV/V+DayI2Y9jza02sTTGPHcwn5Y
FmLZ+AVL4ygu9ZW+HEJDfWVw2SLQJ17V4wQLjrOZERdPbtexHbxnNoHplonvWaJtnXob1muT/HCS
8istrnOe2hpGu03fgHpmm2rv8NSkLCKz0UPzQIjtuLBInpE7Stv0echxK/P33r7pCIDyot7C3IDD
oXb7cAvFUmC5uwy9/RWZKmR6QIJitm2oNwsIH+ySbLBDsfFR6W5AC5M3a1JbuUGcbHCMIn/F0rCt
4+ApcgjDcMZQ7dt2iC7ue8DJ9jAW1rNgEGFYAVvYqJA7swyOuVuWb6TGTeuoIB9pafCLTNO73eVb
8VR2XnAAh7bsy8l+CIHzucz2AdE3Wt1OSGJD+cGzQpy++dZkPuSDjJE9ofctkMQKu1+OiUlxTc7u
51oFzQt4vJcumPfMlpHdzqN/EbxZWxp8wnpTPVxMYZuDp7D2reP85FNJToD8rQ1q6Xgjm6NDNsWu
7Au2cy1sSDdWT32dvrEgQ2w4dFpLou+C0MOjanEAhKr+GmWtuLg9AsjW8c9Wls4PHdrCIrjmI2Ib
9vHiYDZGewFqcC37KDvzwr5EyE+eXHQ8+37paBK16smk5t5lNbW1dG4d3DaoFk28dWut/SGS4o0q
9wXf6ODbzXEqOhR8Y3YJ3BECf/s4WwIxInrGm8kgx/JrRFgJY6a4SK011yb9f37FtFfhlsakrMLp
7NaOe7VI6furmivsyF/HqbxCbjZ3LrkpO6NheNBRu2+VKZL93bHKsHw9pgEgD/0F2F/jONkjxgVz
26T2su1BzQV+aR68gqY2tcfvmc2dNA4UjMjfVpMbG893+/3YYPJq9dgtqfTgawlzagWGN2Hjr2ko
kI6U7IebEnpcFGRECk1efE6mNDnfv6stpcHRAC+dzsN6URmrOCjrCxVaoLW6j0lips/MJ4tHt1d0
aBwEa5mWUFf5O3K4+i8CKfSNeyW7TSZwXNHTPFZ2tvOlXSHvH6NLBFGCrBhrohbFP3Sm1M/OZPkR
aBek7doyl+jU4OfBMNa1Wnqcflu81KlWRqGeGYBaB9Cd1tbuDLkuR8JVlA9RLvpMsLQim0vfWYUX
bpw+DU69Sxsx+PW0dhrbeB2z4iOVbr9PMjabZLEd8SGqdR6W0bYmUOrRUkuD/CdK2A/W6pwxe5Bi
yp6NErlaLjKxNjHMrIrQOgexrR5HPfQyJnZZE+r5viCgOuklzsqpcE+khyEoTsz4lVN6ucyl/A6V
PfFfzNr3X+K64UiwCu8YzwgaG2Ac2peUPpUzsRC2GM5mmdOpsOgPZqwOrlW/lwsr18RF4F55A1pT
ojpufRC9DHTsO+ESJJ7HmCXmqTQQTwUEjvFLE8+9KyVuubmxryJorOv9Wuks60g3/DRSC9+qCvfg
fQhZ2V52XhhlbJzIJmkHQxJ1MtGY0fC4RFvYy+ON7otIpKw9WSmLlgTaBvWyT5CdIymDW/Ma1x8W
HytRwzTgCtrkOfKp0moXCRM81p1Vh86lvnbdj3SJy0sycizBZekY7tk8eBuV7htKL/bQiX8uXURg
c3jsXRSZgyBO3FfZxbdTUG6EvINJmchdCDqbCp5fyUqQl4Yln1QbtK8FBcWhmTJ0G83y4Plth3o3
Gq9qwRXu2HXyAOsUH3Yhxqsw4V6DRYQXuYykGSYoCZchelY9w8jMcZpDzoHO09ac9kgOfxSIx87t
SLZdnOhIzMEy9lChN0UaqnM+dRFj1xlJSd4hANFfnNLu9ss4vriD7Z+Hka3goKb+cC9AAoSRi2wU
wp3JOgmr44cTeFLargSgCQWzRpS+p0oRKrU2yzL+qMLiefJrPMaEQHGifpGiLakeAK3bPKF2YQfM
MZOHlqHHyhlEcDRcZj9mOvlc3QPecQHAI0ofevJX3sK8/tBU5rUnwftDoa420pOVi/3zQRUWkgUj
2ZmT4R94ZLBBnjlB66wNbiDdkRoMwVPvh+yg/SW7hMiL3SAR57qpHpvYLc9T3X4SlcX9HY5XlL/5
OpoQWLsOu3S3fI0UiToTmt+yBf3AWP1TFzDQaVvtmlXlIXDYjMqMX7/VPMHSK78k7fKjjIMG889H
Y1pWi+eBJhUJJmKz3s0B5Y4iwnmdQtHaLyXek5kA5MOil5E4EfiQsRRNw7EyTHEpjeGpQ0t1Rajx
KU6Mkcoz/HJn/pBym+tSeioGwoQTxUYh3TZepFnjy6lAhD0yU0jp1dFIMG+KuGiV9Na0vAzzWNXs
OGjaXc4xvqKUlmcncZE9una9p4+zdwG86w3ywW1PpfwhbXSwFHF4XilM3Nlk17QQ2ZnQlOb2/vlT
urHU1DmGnlN9NIau2Af2QiuUD+nO8hrqZvE2K4qwWeVYGCw+Dh9Sh5RY03PWC+jHMLLmrbjORbCz
emRn5IY6NBUMMpsMOTler+piOOY641n5GM9ox+wM+QjINSrB6YY1AI5pU+2RIHUb5c0/R9urr3hK
V20flDtkVD6WFOTjsTm6J4UOwQkUvjlFCHE8chA2PdvqQhAIxdJ3c2d0NcHgrYeIQWWViFdv1FHE
lY/iwCDVVvb4ACQy4JUd72kTRrTcikkdEcKHBMfZCvpCb4bDqSVLZWdJpphUOslpKyxTHsdBfAqI
AXhoHO+5UFnDPE++uTF5SsSy9ithMN3rSrSaTht9z1AX0w/zzDIVltukjtZ3zElUMOZaMWw3SC6G
WcvIgiaDyfBPv7Dqi5FL44W4RRSgc/jXMKWP6k+sPZ6rKRu2y4BdCW7/KsXciTSnSE/qzYuZhkNJ
G1eiobTCYfJdNMmJYLlh1wu6i8Iw/JNbw3mzYrICFpNuwC/MA2DXlBLLus2EEqKUZYlONbPPp3bB
nMLYxnOY7zB/77eqxs/UV2OxNbz3bGwFKgXOndH28RGSmy0rsL9W4Oxywpq3JnolEvQYBaWWU2zH
GgpM+SXGZPsedu5ryclBYJX5lEZXMQ/Fk7nITR+QYgYWNaTNtKrPgY0ylNTYcVvkFoHW8GNW8OK6
ygqP0umS89QTURuNC5QLFX+aGGclTEHvk3vBde07df0guuQZ8Uq2CRd1Kzva3BC56DpOovCNtLeH
JlvoHSKkL0MzGue+bLFH6ta0F5zhfkq1FaTLCAt+bA4j+y8pP6YYRg4+OKkVLiAm3kuFu80P2YUD
Sz+FQDFIgKGpRDL7gkqIMMRa4IGNSD3yRB+/tDMRjERElVvXqqqzr7+4iX/NTanzsShaYnt68svW
2IW5L89oZRD4BeiEg6hTO2m1Ka87qAGVJ1s9E8C6FnrZ0eWPBo7aS6i/FJ7x5pXknHZNLJGajOZD
WYc74g3qQ9dZT5mVxYiofwZGJ/C/De9CNgHTDIfuqfaX7djZaPqRaWOlL264EosTfusa1ws4lbmS
pyX13k0DX0CJIoLpwRQ9tWPykef/17LuwheyYInc63CgQU4psZSj4GRqk796S702uhTxbFro8VFo
7yv2pqsK5RjVyyA+xkv3DdxCRiJva53s1JMbZMXTfsr6cRsSU6uCHpRBZ7U8x8mTBOdQb9KpVK+L
qYgeCWCrGQkSrqln/xuxYs2q0v1ACXQY/BYRK6a97ZKbwBaA4OXEkRFKM4p1j2DnVfvuVUpMcBr6
w2F0/eDWpeq9qbAhBab9WjvfW5CHqFd987ak6HDGJN/VdqKAgYlyDdDZuoil++C5RYSwrmLYYUHb
suzygxlwOYdiYaPZEygop+VTXnuId9xPGEA9HqmI2n2yBbbWOGH+nSlQwkHtFcvAk9kiMWeuKWxz
g1OddSRbWiK7nJskQ4WNrDl9HKGPRNlCO8jU7RIM087kKP1UVPazTJndZEWFsmnkwcJHRKhxlbS3
wSFTLHEv3B3WFatRv4mijmS7gqp2SYIe76i9lkUcPE8S9nw4mHK3ZAHedqIrCf6IP+Hhw5Qx1HJj
5Tj5kPIaWAi0Rk2fkmFHhekVSbADiVx9rvo8OIcRQYf3/5ZnJntRROqpU1w8g4SEkuXjulroJ3Aw
okOZH3tFk5b25b5251vUgy+TRmxfhxw2hDePN+7DZM+tTmIvFCUS7voPUfylNuZubVvA9qKAoQk9
UbNhhVVdHXdmTh1Sy6OxhFMB++SjW36fY0l8r1EyBAedzRlRx2diTGue/Wo6TyMdo1EHT7RvDGFZ
AS7YwreeWpxrAcIoH6N0hpkC1cPxTRThjboQ55uxsoF3mSwpBYl2Fo0IQzHW/rRxo93X2hm+yFOY
9a9RhxMpGD9CXr15PVow6EpkfCfBN/RtTL+TJcA8ILqXyavDM8OcG2b672NfdM9SbBnghxtXu9c6
7WMbMLSRFOZtGixuhW2+etLDtKDdb9CzJILM0KjXs5wBO0ziEQf5rtO+OSwXjylGOgdDHTFQJM72
UbMKucw9THcR5s9NDGWElTCtRI01r8Si12mvXo9pzzIOpvbwTXhjUu3qo79JeNsMChEcf8Hd+zce
yCt88rUnsNHuwHlQ3y0Tv2BKucMqxdM+Qks7CslJeu+0x5DlO1wL7TtU2oHY3L2I2pVIQ6I9iiC4
bW4ZShctHtc+Rg9Do6my6BpjoLnev5O4HTNte+y8Ccuj0GZI9B2fRtyRo7ZJutowiSVFstrny/27
+xcDP8VpwJhYaNOl1PbLCR9mfXdkQnfGsIkjotV2zfL+d4Q5xQ+jtnN22tjJthW5nTZ7jnffp9C2
0PsXUr3krkePs7r/kYxIa9do+6ivraYgzsAmanOpxGWaabvp//39/TtL21IXbVANMKreHau9Nq+6
uFgdbWcd8bXyIOeI1VZXakjE4tr+mmojLP++j3usxz6rbbK1NsyW2joL3ffdRumFqAhXrYm/dtBG
WzhQ5cbW5ltL23BNbcg1iMjdwnEaXzJt1x3w7Vr4dz1t5J21pdfmRIg65n3M4m+Kd3ZtcAi2+IAT
bQgWkfc+0nmRFJ98KPEMF2PyJvAQ0/mfmCd3LCUAj8maUU43i32jrcea2WppM7LSYA3cyX6pWE+P
34vis4d32WL512sz80jYJN5m0FQfc7zOiTY9N9K7hNoGTW9H1aat0TEe6Vab9VyijBAoQz5jcray
6OJ8EPYluuBZW61jl5zuzPxSaBN2/N5bX31tzBY4tMtx8rFSmGxttH07xMctsMWunQEOd9HnpIan
2L1DbfyehoOjjeCOtoQ73ucFh/jsQyBbLIWkAvd4joucR3Hz4OIrp23tcZk32m7uaOP5gAM90lb0
Xk+iY7d/ihiJrwnZHehK+wfjMGkbu9CGdqWt7WQ2HgyklWuU0Bc/5h9Ew/C5wA9vamO8h0Oeh8aa
0bG7Clr+TZOs6rDATK9t9QX2em2zT7XhnuBafN6Rt079La/D3ZBkMOFtu03h12wKFeb9WBfS2PhD
C0M/GU2MbbAfYfSvtOXfxvtvs8+jyRHfF6gA1HnLyoYTEFa41Zfk+4SzTGMEeg0UwL0At67yv6H/
d1alxg7E8AegwT2UuGzZHWN704gCM5vqnddEZ1v4NosPmjMnmNfIb7AG1u5rwJooxAO6c2JrXPtw
EMLse6axCJMGJCQalcDsONkgqj8ojVEQ8BQ8DVaYNWLBhLXA//plHOoW41l9tlNsYG3RNvRdzkts
J/bKQlO7xVfICBTTFC4ibJzZftKAB54dP1yID5TtOzsj35Zs2yMnPMP4eIc2lE9A4yIU3Ai7ASCh
FlS3EYskYfhPoYZMJBo3McCdkIOstvSZ3y1NpIBMgTelwJMIrMKEWtFBr/ChWAQaZ8GyMkDam256
jbroNPQign5hQ8FoNQ1DYzFyDcjoIGWwlPys+Q4VdEKDC9zjoiq7gHK+Y0HfGwiC9TOmZIyiMRy5
BnKUGs0RaUhHD61j0tiOGH4HPSeubIge8wDag84FyEeBB8ooYZjN6a31dE+aucRH1+RxMUHjgWOX
Y0a+RfPiaYgI/OIiBSoyQBfJTDAjBAaVxOkhTNIZKBpFQlcOp0jjSaRfX6QGluj8tozUPtT8a1UD
V0NTB5Ch7RGRV2vLyJ7KAMYK+TPLmnyKrZ+w1sFO43AQEjLsFcy3Qks8sA4lScfStkePNM0RzkoH
byXR4JVGI1hUZBZrowKOVIq1qhjaLx6EExV9wDRwyBWzlMZq5IaF+0uvIS/NTpXONyVztivzF5RN
XzAmwBrUcJgYQU3eNt5ujMz3embkwwSDACLx1o+4ifxX1QOaWYpdpMEzvt9dS8Wqlvzqq3BmtS6s
ckMgPJOi0YW05w0gySjizWDM9kP13twhNx24mxruzawBOOC6dqVG4rgajgM1dedAy6Gx+5im2Vcr
BgDnchgXzbwNkzHeQ21/nadzLaLPNifRhvyAaYdR4dlkXB8HDJedgM43yT6BiML5WNnfqlK+gVKB
HUssSZpNFOrl8q5C9cMfWihX5TkagqOsms9KU4IWcEEhs76yQXXOcIhhBEihXsEWGozhZmnaUKq5
Q3BVvypNIspBEtF8lBfmpd9RB7xLTS3ywBcNYIwilwduDdho1ISjv+lp/43p/rs4DZIJ/wEbDlUd
gPgv+tRSiSDNq+jUZxnxDcFHwtrBahZIr+JR4r4R+Jv7Rlsy+mhLNNrInvCa0ehvep/JvJN5LWJJ
XJWS6ugPL+6fZF2t5fMhj6Lr9RD5+sSM/vPFOdES+zG7hFPaBni89fjLg4uz82Nny4ieeX4eXkPR
g8TDLL8egtjHt7VWJOXhnqAuG5eIFkVZlw5Mzt6en//wAv8FMOt7Pi8vRGlo/xVC+jf0L3Air2+h
KxHF1mZyVYIh3BbxLlsSKIq8cJhnxDNP4B3Z/I/om2A22qJ8+O+X8ZvGmLfJN02Lz9ESQXjHsP/t
VVhO3xoS6eEJNQ1LioVEHkLzCLd5B+GGeEl/mBUAsajM8z/IG//J6dafUGCSckB8mSBF2P+VsFvL
0K9QB3snoVfSLevCNEmCrTuGxHXr31gCo0MhUwab//6dbf3Z/x9b/v6TLZfzkyvX9BwY4f+8Nqyg
JEw9hxWPwa1+RPZ16kZjE+KwPnQy2c+j4thqp9diCX7C5G8AIt3me7UH0I2JYfJTTTkk3XBg/lZM
gh18f87TZri6bvlFeRTxaB3+JE8V/0T131+2MAMz8G3hcMn8Kk+dFSOfkMqYBMGG+YqxnEY9pilZ
Omwy4Qw3ATsIaQZ27o2ziHodAQm8IMDF4on/YocqMR3t8iIzdu5G1yG6bvF+281T1VXduTerbd+g
3/MhzrI3RkS+fFeEGO3HNmXhwGpipRBcwOGL0cr5HratFqck0NY9q+nrncn435/U71cnHDMassD0
fZsl4y8fVFlg0+Od9k49c+NVyw28MnEw1kP/qRVUgknDANjy048NqTu7//7Zv59u/GzfcjF9sPtE
EvzPiwQowoj6vfVOlulti2Vqd4g0+23lRxtfj03/+6f9flwFrh9agYYlhxxbv/w0KL92jVrSOyW2
8QPs6Qc03qv7dD+z1E/S937898+ztXL4l3vAJZ+EkC6kxVgWfnlrs1rVTD7IKcOi7W8TsrQoifdW
i/+y7PWwQ68IkpKxvzSeq6opkHmRgxiVAUPAO5288cG6yOr5LholNi9dF4Kuaoygc7rODtfxeumk
+yhb8o4NJrl/+A1+P0ADz+X44g0j5ITf4p8fEByeaB5zzznFqaFJoozv07a5WX0gT5MfTgfLMj4J
FmFeCEwdQRXuXDUxY9NyxDFAIVIV+zbqE7Adc8g6w7sGRvVmJ5V8XYoPkVsvf4CK/8vlHJJebVm8
7Tzvf33PQ3tMzKVy4Vi0CQN+l22HC9TkgALwCPDY2hTa6MAoXCrzDzTuX6jv98ODK9n3BANoklB+
fR76DG/52co+Tdo9UBfQSqwA5c7QYCTE+Q9te5ivVoev0Uk7dl1aU9sQHblC4zf84Wq39NX1y9WH
QUZnfJuu57lCn9B/e+wMZgLZMoSukXs155VWDy1a83Pj+ov3S/WBrpwbjvrQ8I3yD3e2//utDZDc
J3zc8VnY/H6ssOsKTIivp8o0PzMTrFCOiPmTG+yVyJ+XhBW0cBUj0EivcMyUXMFcsiSJvXc/sQ9R
blhfG8s/wIdwHyFTM7lfE7xcbUAGWmvppeQrsrh8nBzrtsSUGFUEAx2n9jkb6uHk4g/s7cHcdy7g
6C5m5VahqX2QidwK5iwrDCPuTtWEBrezF5LJmoeb1FHPg+gOPYTlM0sJvfhzZxsyEifYwalQzVqz
jNdebCP9ainTQaXyLLOK99SUz/aCwzkNWRSOVgQ2dx1woWwSX04XmdrefpzAhsvKuMDSnd+nURyM
FFWSobLnxqBwo6i9tANcA/SYLDtbOqq0N5eVEwzBpfDzl05mt76NLbqzwvrD5fIvD+zQxAhlgyOw
aSDuh9nfLpcioXucjcg9QcoIzkvm7lEafAVaHjwNnXkOJDKMbEYzkFo0Mq3bAXosXmG0ukdzaVgu
M4KVOL47u8/3oTUyJ0DLyLKkao597eLQLIwVDgX7Dy/c/f2OD02fU5byOAxEcL8S//bCZT4gW6EG
PN1loi4aE/DmP3vQtV8hk74HEG7y3PWvuOQjrE9kH9h4vLsQoCvdg/WKhIaQARZ5KB/gjCdrps8C
9WAD2T03xDGTJXPF9E2yrdoObPn2TtRgOarYNUAPUFb4SaQj8nrLUIRM5GzyCS+QJ/Jcb/fKqqPv
v6gbjikOxnCyt+S4M0Nmt3x2lHiaDHYhefOtiRA9b6Y8YVPIkXmoIbfh1Qx3xnsA9wadcQIuUW/L
Fqp7wTv8qKJJrRrcYIeyQ+fl2uPn/34AWL/bdUKTZzSniCW4iX8NdTLrFsSrjtrMg0PIsOeh9bt6
i5wNf1GYi5XswB9ZOk6DBPCSoAHfWk8xoogsrOS+yf5wut8zrP5xqHmCd9+xsBBxtjm/vp46aVlc
NvNC3IE7Hv0WSYXvb6fSbB4SmDde95R1BWiwCt3jZGKjBsqxKXwWb0lctpc+seI/VLq/n/q8JFxN
xC56IU/LXwuoYAG2Kxkenuw4EchMIfYyr4hG9g1ZbDGesZHX+Z45X5n3z0cv79bKHOyzsEhK+cPH
9Vu9r18LWmOLMAiK11/TPhTunKqN4L27Ek89NUJxbLt6n7AGXI09H1oEX3Ir2XtuOs+wNn7PazPG
6lFmOZysWt3Y60f8f3pnU9Pt0kwm6XmZlvc/vNDfn04eBYVuSjA30SCYv7iuchEnk1f548logOTh
nTQByJsX1LFkC7B2PDCAhZKN5v8xisKDEe7rkls7TFR8MZJnsWBCGX33QyybBrxY0q+aJlCXfB6v
McTmsX+u6kmtOe4eurCrXjgh1JmNJYajsdraPcdwmbWE0kO23i5l+Dkquh/mgvyznEVEjhXUJKS4
BYC+AkG4mzoMF7WwOq4jtRsCMGG01nuBUt9pfffo1tjIm1n5284mR7bCLATmjdE2yrSd0wf+vm9z
rSLziwPDAoE8yAt3S0kWUJ8u8yP3NCbdZTwxG42QNxrBunTc4jwJ1sL3L1U3d7sBpu7+3oCULPRQ
v4oOPCG0uDkovMdlRoIwbFXv2x+smXI+hVus7Ooz7CU290m+NZzOOuLg/NmY6EEGsQRrZi9XGYPj
8Po+fLwfoilDw7MZDC9z3X82ywVvhLEdUVpdAOE+tzbpX3JCS+E78iqrjyz8UzwHYXjymvlw76ST
qIGRjII9DQfeDZ4E62KR1oOVJzzjVHRoHXf6Q83x+8XvWnT6+I1DUvl+a3aTAocMaq72lGSCbg3m
ga6hK4BheIB3Rs0CYZz//3e/a3HbE2XJksIXv9abnTThAU5xcwqyrNsZpXPN+yE8p0aRH9MBTvcS
iH0HjGKlVVkKM89fegW3B6ny3zeV/UuDQxYMpZbNkxAzmGv+dk8VWD+sunEdVtPGK6iC4sJNxCPY
ZWCL7HePfcM5enF0NZx+3mi/xuJzJbqlH75B3NjFMN6bgqThJCm+UogwOLaNdYXQcTIUtVPIKn+J
nwTrP4106qHoNjs3a7flNNl/OulJVftnAevwu5Cp6Al+F5twIFc/m/72YIeZ1yUOou1TPNUJ/PcY
UJyC4wKzh7n2/c9YFq3T/busIP2mmpPj6EfLKe1wQoO75VvwunybByrfzcJ4m6ZsOd2/JFTxSNwn
Cs/G3dz/yjVI8HEYXQDm7paTPWUsFDpYGgjhWILUYpNlGCgeCToDcM0yJSX6JnFTQ61iHYXzv9+a
KFMMyeAZ57g4pXEAb95rf6pwNk5JuUw839t+3SiA+2s1kX4sogHZUi4IiHazQ2oQ10TaWXTKkWtH
AYA9NQUFGfd8O2MWYiFxKvSX+3dwVGgozcLkK+5kilVhPhVuh1mmSV+6yMEtHdXyQC9KnIHn7O3A
RGYzxS91z0OLUwzFXP2qOoXQ2OApEINI8+MPsQL+79fY2dgloBc3PAKWm/j17sz8y36FXhDLnezX
7oQfqJ9Zy1Q5uR5G8sXqmlMkVP2wODEFeJNMO4FNa2W2pSTkJSOTGy2JzXLjObUGgibiftOiZdlO
EVzXPGfBas1Ocw7xBO1zTmmQaEFw8ZXYMHuOdpVj7e7l2TxWNyfVzC+ZBbvc6eJDh1Hs/irZgV8L
du9H4JvJ2vQL96XL7GQTZlwNtC9s5pEIbbzc6C6GKPtLiviJ5qJCcm8TV9B0zJq6YrhFUW2+ptIk
UgXtcENSyQue/3VWcw+ZRi14LrWVsYn9u9rPucpC5o91imC2zFBgeaPnHe92HR5bxkqSNADMeUBM
0RXY22fs8ri1DlyDcjUVMeJVUjL28UQwkGxpp0MXNlbbfsM7e+jECMjQycA+1YDL0NiUm7l01QWV
i1Y7uRc3Q3km8VHsO0Sue5xb1irp6J/CumX3GHmvCMbsLXxMuS8VfsgMBl8XJAb7H/nGjOgRqxVj
KKB0QQ5a0VbOQdLso1Ff7G0XNScdy87qIytq61Oh3DdgQZ8C4l02cR/jK8UVf7T7ZmcMvnsQ0sLK
J8ujZ2Lxr2Jcfc1gf0Q4S+1c5M52bJzkAAhn5IemfTPdeJmrzsMe/9eE0syQHQbNc1mjUsdI9nw3
ps5aljvV4auNvoslDLNMl9LvUkz9Y2kt/bow0mIbjMirCKP4iBIW7nTAZXR3F0cobG8QejC+QHb9
1sRfTLl4+7C18j3EUO32yu11kcYltlbadVwGXK+L/bSgjHkd0YivsiSPESfxR9K1rhh5LE5b00M3
wnTB70dELTFIr6Sh6gcpCQQ7CdJDW5vAUolAEQO+5zTHvDhh+Ns6xhzjwo7EM3oBfvzSvMx27m9M
19ymRobZy4Pdl/LkXQcZK8/y6MDbeYHMINdVU5NClDikQi1sWItc64+w3m7INMlNLKcICPKDI8sQ
0ZDUj94ZdnpnIoFs4gvDkvjopJxCrckNUYje2DUiazcdMITNwALr6tktwxyf+mkMeOD7bKjDUqDQ
w1lwhniW/agypKJo+6qLSew8yhQMJznCyktYPNGpdBdGvfmWAWS4rv1UkIzr+BqBKI/B0FJlerJ+
pa4llKxwnqiYsKyE7bXoeushFEaKJ+IZ446C59hzxrTtkm+GLmSg4kzjmd8/PnmFvU7MYLqlbjHf
UFDFXAHLahj9euc6cXAzZGs9VtxMNe3sWiLGPCX44PUAFxBpbVzSAD+xZEnWm59Konol+oHXzA4j
npTzvOkq+YiAOHjJsm88GNiwtiI4dYquh06ylja2TcS8zr7DZDFEcIzSWzhZ7StjeWtn1lCas7jI
T1Muz2o6zVniYy3pvuQzIKFECbmWVdZvGmRJ5xKu7h29XIdf4l4eQ3wypyxEBDcjft8lrLVXXg5K
1W0G9UFlH/pWrCfcVucENflhGKoTW8b0bLg84prQhVpWVOgafRCuqM7biWhVCRgb/YdVho9lB6Mf
HmgDuT99cgpGfV3FjV9WhbMxTDxpPQrzY6IK8yhn9YFHPgcVGlXebZNBX9j2GJLQt62piUHKxQCu
cpbBewlxdgLDft+mphUqIidozxXS6WTVh3ujrribTfchTMXPTHqbWehATJstTeRO7jZBNVVI9t0I
Z8vzrCiX62jjFc47OQL2ChqCvesCl7o5zx5R3fMxpMTXApl22ACPOL+MvcwxCuAWW2BxtQzazCWE
qatCqN3kVOCKIa5gqfFKhFZ2bsyr3ZvigbYFrRp8msexETj5kbWiTbLFNmBmT35Ysyl9O7ggoOu3
JXFfO6Rb5p739TB0+bwr62w6uqLGc67/aZbCydrStBakOwE3xwQAC8MqMW0ocsvmpbYlaFvZT4gn
bo4r3Jeao1L5LZEEc1nsx6Eb10vjYTgZMiw+UR+s68iE6T7V6ZaMaryUc6stI8mFhApUecuUfjHD
Ny97cJLe/+zB22jdOsevVQJZncbhBZXa+q79LeFJb+bY/aJ8D1VhmsfH0OggXBvOVRXOvG2G5kZL
+d1O6kMwhBDozY1DKUVjNH1HzoH7ULVPvq/T3ErLPTi9/wCE88Fmxv1ot/Pn2amiDdDvi92a4cH+
H/bObLdxbNuyv3Jw3plg3xTurQdJVG9Z7h3xQtiOCPbtZv/1Nbgd5ziQVahb9X6RSIKkJYcldnuv
NeeYDcCr2UBqG2JPXHfhoO0YovldPNt7YrYCOLMqkRIms47IBMs5UWZoRU80s2of8rQGJ1qbD7It
07VGerCVBuJcUnw3VBQcbW+f26I+mYvYegzR7WRQwBOzOehpRzs5CDFa94QjeR5BgQb/ipZXw8km
WikOI+1s9fZpdrMfdZt4lwBZkEGBZ9fOzbUejZSPEYCBDubuuKSCRfOpmLzqgr4MSbFZKQc6z0Be
1MbzU76OGEgDpSAIAlNyX3pudGNhn9AmzT3Xjb1xZwPcXjC8SWd5S6KIW+eR38yCHKHWXVkeBBmv
bdeyGdJWBknRfbqpa03bjEhb/TGmRlRSiIZazsnhqMMhTSqyknLtrqI6knQfqrWtESOYTeAdiKGt
gRxXKQI9DPeE1ACir7C+D4uFEYcoPuHGoFEXvSMtHvdVa1xRtBabKWkqRABdcGSSh04ea/RaW+KO
AuyZu1i33uLAMG6sWSxGpeSgq9lrMA7mln6otoryBY+O1ydWi/bUOPaDl5H/YibKMcghttolM9C0
Gh4KQ6injhhsmqjTup1g3eeG2GvYfnWG5vfU9h5hC6unbEavMgTpIYszwjewrfqTY0QX5CTbYcbe
DKDEOWtdi/Fk6OMj9UfNx5SRHSkL5kyYrautxCStpA0Yx1K9nXkYG8hbD4YbcQNp00s3W94tpRM7
RkAZ0xFEYEnbrxb9d6p/1Z19JwEnYeoQwrXM5xFNbzPPiM6M9w1u40i6lbptfIUrf6M0s4q6ENYv
yWL1aTY3ptl2B0QeYhMabn+neKCO8TXftJ1CpkhoQRmy7HRXRM5toprNTskzTDMzPkaYBQhVRPzu
9Ol8GIcOx6qX3zdaygMtVx7U0Kx2iUHkkmMmiE8scNNFHBy8sa7uixlQgkasJ0/OcB9U/Ftjn770
hnio8/HZ1obgnmoReqgq1W97TNaUhwDMTIlAzJe6+V4QrArhyMOa18+nWKjzrQ7fetXkg/J9MrJb
nEidrTi/gijh0zbqG/NhZdPoLQEedEfrmSpom2qHJi0Y35icG9liqsIBJipMR70thrOBP3Rv1+47
dAAd59ipbumSzcGUE9peV75peaS8atCdPkXAAjgB4lHaqZiLVnY9DUc4Pk+1pfsRURF3qLFhykUu
kWZRd+caufM2cIF5M7agjvyPIxEt6n1lo7nhbnKIQxf78dglGNSD5ZnBVGvMo2Nivtr1gqUsBJLk
SlTapl1C0QUc4EOUT9ewnsutac7Bqx2hthkBrpdJfw17k2uOlJyLM/NUbpB+T3GkXwPDvPWsEQ/I
YGTnCS81TGbv0TXwOCLvu+lqk/rF1NxZohJ3fY8isq9mc73MH+R5O6AJXw8NDBfRofztHGO8H0HF
XpLO8J55+ni+NaGHx+iznSqABD362E3jwBr2hukwK8zzmGE/m95gnpRcxWBJKN6OI/MyNoVFj467
bZCo68pDHVo0eXi3IGWqBnH8lI4mgKaFt9sCLRjSfm9nGLspG7oPmfstmC0AKJr3MIBf+eSKcFlD
RZ1jHutLu6DTsT1xtmFeLAPaiAXgFmFWflKkzYrCGZqrYjzkastzsjFB1PT9CA6g98uO8UBWGwAu
snTeeRmEUS0rzTOPmgk+hI4AqSp+UcrwfLoq+lo0ebdW9HE6qBquiGC0jK0MajBKY4uYJz3lNJsO
rdOe9REg4kiTxbWaK78O8W8yIWFO02rXekg1RrVVdg1p97syUEkfEMlpoiAty1vAOj+Knh6uh/OV
bMkgOWOx5tas24+04B+HYro0Cq4ukxHcVIgEx6OFUVQATC0bvJ4adHMVBPXCMhKJ9QygeV7VIhN+
sLiasOqL26ruBQFMHj4rzQUV3PY7/NWEGFL8IsZUvOltZ4Ak62e6CSh3Vn243MOKiUAG5MuhxczA
Bj6dufqFZtn4LbOwoEzbPMtshrajbwcD8vaQ9FnsGOIytG161NrgmLdZeXLr9D1sa2WXhSOODpMu
WGnQD5OIpBb9rI9sK1q1KXlilKAuMHG2Mh3ESBhIBknzPkXexFAbXZYb9ytBePsh1RcANzEUGwAp
7akPW+NIeCoFs9IC5Vm68dnKT1Uwhzdwc4ctJgCY0rRKkICDObFpsloR3yEBSx4Jwyh7gH0fOqex
93EwXkIEl/tR1385zWTd5Kp7nlx8EcLEk1JPybCPkGVuVMX4bqI49m1mFEya+nnd8/3tneZ5cLk1
6AaP9W4Y7iUIirGRyoVPdCVkNomZQGquXQJSzfo6am4Uq3usUS2uAS/mfuXaARN2YOV9qGU3lJCD
oRzPgzUeXeYQxwoEWIeyzkfxm0LVspuTk+i32uCKe+bnnJ6LQTYn5cfNj27qmbf4ck9lRx4woKzw
Sv1+A3m49p0wVDetg6xyUqL63NRVt86a+laruumlA9ZLo0sNm1uBEN3EtebAFb44nXUK+4gjDx5i
G1jl96HhhdJ6aBGCtRmJjEmxCm20EPVljatilbrtc90Zjz02ZGxGE7ATIouTAEwYDKI1d/73XInw
oGV6fTPwbx68wXpWSu87Y5VVbboZZF6PYS5FjV3WFBhosuSmFrBpl1lmU0yfhdKsso1D4WhbodF6
nS2eXepStfTISaz1iAFvlz0Exk8NGBf28HpiWGXt1brUX1xiSvLuPRzxzJjOEPiRnuGP1Jj2j7rh
+tgsQe+KNtzibNuHuGPS2RBkAsKOibzoBufgD7NjIOdQGFjZWk2AYIsjCME0bjX9MTUoiWlaZ/+Y
13bxXZmN8KaMCmY7rvboZfZKhPY3o7f6Wz0Gm6062Smp8/uwYeJlGibcl2Akv8dUUGApqd+mNtjV
uHIPcaufRBdOvhgIQe41YoQVYhXttDBumYueOeVLW4wH9AD6RonxGMsRXMndVYvpXsSojvlIHoI2
IIxOX6ApacPdrDq/Io16FK5MjN4dsoBh4lolk3AdOcxfy4HbjieMV8G5vorCqQUn3I84q5TC99TJ
5zYBf7kdTvpEC7TX6ssnCHIRkAF/GolsUGE5G1QlxsQkidqi8h5MnJt9h864KLGzpBQr8+TBsxd7
pUA4iNp359amskH/RhaxErSMnMHQwta+wTU2ELk7F6B3sAjN8/jTsYHzzWriUREco8UruNzQxY+K
oIo9LBGs5/38ruzg8uD48S6D3g1He9AHmMRRv5H4LqgCS7oZsv1Qb0F56xRrpWiSRnF6tClekngJ
0MUKx53pNFRhmda5RSV25sCw28uYTvEIsnv0vAXG8lXbp74elsWxb9O3rrXjG4by9aqxl1Ryxk2H
qGzvhpbYXkM4PFImVRZNqeQt+9SGsIFcCzekBvYkQvTfCNVpt0ObkXKVEu4yOU7je+7ARG9cLCrt
gNAmEuC9lyd+10KSKMt+2zDbqg18YZyT2FCB2o1ZPrzaQj/EJq5nR71golWtsToUIy2zCeAQ0JU1
cNPxisQTGnhDp1Rt/LHTDdDGmBJcGwa1qt7NbqpdhgZASNcoOLaHgWuHiai7THayNnhvBqgJbtNx
NhOATKAJkd9kNSVHE/TXenbtXbY0E1W8eUyjBuT0Zb2jf2IcyKMNyWYs0D/NGKsIBf7OzzC/6J3f
xrF2FkN90Qn3PigTBnBq6VfvWN6uIbbYVIsqqlM4XYCGq2IjtIr4U1s8VJku7rMmMQ85wT9zpuTX
5mIPlnlnpeG5ccsP1c1cv+pNsOeIEyhUuN2Wiq/2WPOoOhR0PcqmvGYWLLchxs0H/h2kWULOljXd
xxl4i3RyF/1GfJPcZ7Vrnewu0zbcPq6OPYELGGpC5hJu0cSK2GdGov10Sw15YzQwPBJop3doVmnS
1fa0suxBcDWm062Byw3jcJWt8EEad4rLzdbUxZLdCjWu6nA0MlcmozBdzlzQ0hgnqm4H/BRAF7x4
GuHCXJcEcuHDJhwmH3WHsIiO55qiU672YvvbMP1wSZRjqBQwxdTH7KI2+VvgFd87i6LJlD0KYhWe
9H7GbYr+EaxHddKtnkw4LjlMUzk9izm65Wm1MW29OAtAJVsD1zZ5Z/jFkVHeNxaMcG6cDyU3oyly
jxaDpm00mu9VPcXP6A1eXa3ywfw2Py3qnWH65Bauce46NboxuSFraMrOOslEWG8cfW8V808SQCOs
DRmdK6M3n4PgGzOix5yK0X0ZpsYmjtJbUu5VOhkxCSBRhMF0iNM9A/rzUFBOV5JgemgqlcunnSw8
3jV8/4DItHqmJhXZobjD4/WsMwS6MaqzosfqTisA4x6nKO3oBtXP5L+JTZ029Td3sSIEQzXe1nWp
3g1a8YqfrrpOpfhVdNDI9CHJdumgOC/zpC+Eulm5lBPej3SYza3O1GsvOo+4IUMRl3C8dlCQyp2T
BRvDSRAFU2JbQyDhXmUvoAKrrdNzg3r6GMSkbGWTfpyxyODnQSZ7QMlJocvL1FWkFw9DMr4EJeFI
EQjdc6ANJ2MpjdhT3zPaZjKXl810QUc3XXRuZRtlHKnqdtNT2oXmtZ/4xSuTP62uB0a7WUsTuqv7
hwjL5t7uVS6OZXOqgu5B9Q6mnam3WRntSqfUnsJo8B1dzb81dFd2GZiKbVNq7ZNT5wcG/pvexu2+
8gO8ypyPEGpARSpvWjV9G+B/PEceNnDXc/0+31hZSwD6jIzMI1/JaaFPMYt37fZURh3wYf5tHCAk
o9OSTvA7gK/rbH93z38/f14J9Frhf+c/ntc+Wssd3KqTddGv7mP2Yv+gGqwTOUjslIHBH5ILbaNN
ywgi3sRrE4uO73EXhg4w7cEbN+fBvY2HB3TshCERO4FqdmdufP/iX75dcJat3ghgXAer0R99fWsd
60N8ja/9s/tq/AJ7w6i3sgELUs5Z4xFlM7mvW7+zaH34ab5130faVXuS508w+K/6o/jWIFrHZ4In
ilDXZk3hOhAbnGBKu+2GHbV83KsoQXCQqJdoyqe1VUWPUVdtBUA03FI0KrvKrfaAEPtdkHQmVvzG
WyfGpBzcobhguysvbhd9G8iF5kK1ffrWxnvKQGDFcFYBDZqSAF+U54yw07eyAgbQjUp5MyG5u3aD
+jyHxVYMffbCSoIyqQwZY8bZC5XktdUgQUitqMZbbpovRm9TMUsYbibFycDwUfBHPLw0PkmscFi3
13bY4Mg8XlPAVcHD1SFq/aauBntjkYVzlAtJsa/BfX5uOlFCHbHC9SPJ9JKw/8Xel2up4NTo8vys
0U470vk6K9E5p3K7rfWxJMLHLumXs/a3zYbuyH62+k3iGsWxzB1IHhGhanhS6Zdtx8y9lz+ZA+Jw
YquhQqzlxTFIjLNDg3ArfxiQWnas+7A8Ln/BMOjKH/urwqEIhwenGLT8KBdEuuVc3Cy+9sk1sDbL
bZ9ndoZrWVv+TVHwvA7mYEmEWv5+K66YV9LTXYdaRdZ0Vx0DEZa7qc0acVIrvduV4N1my/r924WI
i89/52/7khqAk9aQGkGf9Gku6mjbODpGJhHF7YYHGkQopS6OzHyKo8DWmRXJvEPHqHPr0SMcQjSq
9Uz9cyH3hU6TUdIrT8ryrcsF/Vhqp7GXshztEdyNgkTCULnr91YMZashkIFgxuI40N7/1A7+N9n/
vyD7Gxrahj/EJZu39u0fPwsqzNPlLScT4KHs2ugfm7e0bN/+jAT4/cbfdH/P/stEGWhbrmfQU7EX
Rf3wU7T/+U8FwuxfyLpQuKKAd4hWRx/8L7q/9ZcHctsFD4w9xAEP/0X31//CNa8vEmpMmyoGkn/+
z//4GP9H+LO8fqoAxd+2/1F0ADVi8ob/858YbP6mgcahha+AMRQOUE9XLSkx+UNC4qmiaOndk8Wn
EDFWUfv2yZTq1h0jxPWIEY3oSXKVhXh1LQr7AIuPyShe51y5EtzrUK1Up3UyMFXubWfLcChaafuJ
xJKMKpIbDtewo9MVE79icrU1ywxFpbYHIHSjmBmRtlHoRxpI9RHkNy0vJt9lfi/s7tWgVh6qDO0o
CF+ikflN7V4RiTNmLmfIlgCLl4I7s1Xvm9o4D55XPiXzfBnM8QP3OimKZrftcnJmigmNy7iHn0rn
X+tWeYTW1aPdqOrpfdnG70ZC73/eFxVT51oV96kFNgSUlONXXWSu0TismyRDlTpaZ62nrBmjtskH
MqeV4hfDh51qjqeYKk4FF0Z0127MHEgl5KaPPMaC8tcQ8eI4i4n4Mc0nED2boUufFYeOY2HwmWE9
8wwTdzOBo6u0g5buhfrHrJn+xBiZsoh+X2cpT3XkGQNqeKNqa6QA3sZtlO+t1T9WdfEGbKsHLEOU
+AEmZrPGKZEiOsUZPjZP+EfajTps2hkOAFkG2OCRKHShfaM4TrvSxmc0OTd9yWhPGXIgeHzclG9B
KFWx0hB4UMIHBqEHBebkaJ+qBzup7tti3CPvdNdal57nhImAO0DJZFD4Vk/QppSJYRjzoh9ldk1x
YVhh92B2VBOWrNl0oUVyx8a2C0hDR8G7GGoBEynKJaCUwzNjfG8Ab4DnpKSSZfHWm++zmCr0hzou
gbXZcGz5EqaqHO+nEWTTxCTTe3fTmPsnVO2qCx6tcb5GHGsdntZuiPuDpUqYaO0cNDPV1oudvtEm
ZxNl0VNnoB+JmpZmC8P5yukfS9fE2J3Rk5qtdNs7VFrRJm0FBxPca8qpnGgvgKkQHhtQcEI3Pdtl
Tb0a/LA53gka2ntL0HjpEYUbBECso754zd3qNY3SaVWoz6aTvkCTIyuhh/8Bde85LYqPqcddWdzo
gLRcEsIoB6EL12yHKSkRDW35UA72PWWUQ0kLkEDU4dhQ1hI2VVwjDK62JS56cXGUMKaZa93PTjmu
6xL8LQUly2g6X6WyDOrkRGKetjZoE958LYQdE4xc8BFzF0c2ABiS+rJhepV0eE3zA7f92aXoOVNC
oVZzVsdrpLFPVcUh0nub8FxIN7PJVBslRBshcCwcyj4VElqKv3dZ2yOYURVayKrxo+4RuhRTv/Ga
6BBYbbFt0GodyRPDW7YI1OTa1z6l1lYlgrXlkScXnZkirJaP2mVtuRn7o+m+/v4h6hDOHuy+K8K9
/72uIOvY5F0DolX+7I9flwNZNSs8O5VudsdxaLU9J+bnVgr3wyABPcGVrgN+1MfA5uiQUrRCUYZ+
RET90e3iD0e1R24fKiUkEc5bfcqYl5EkBzzU20dJqWVIRAgGqsDTHkNSHD/XBoPZ0ZRq269d8hVJ
o1NJip3t1+vj5U3yZRPPks1skWJKmmN51F1yZyuDGM/ZgUAYL+MHuU9dfiBfIhdFiDUhBJq/vOnr
nfJVMYNbRh3lVHBz045y3+dvauXvkzv6OLkPvb6hqMHZbfXlg+hQnqVFbD4OuULVn7zfNHmr3JVD
sYHbjWswkH6iO6ytvDp2kSw79VUTwZJpO5qnvO93SD7QzPTlI7ndzU2nR/qeNJGLvaQlQTEKV01V
UMpYejY6VYBwfhuj/p4WvafPKXkCSrVFVbey6PxfCA4xz+PUP+YQOfyih4UQOLMCOiNzj4zY6j0l
qSfhKnAIDPWsVBX1lKRy/AzubBthR5xfR82DRzAJQrbm18ZgHmQp32Z0rquZpuVuHJP2glCaCr1a
kuks3mqBK0ehVbuHgP1ujhS4WotiTSR69yn2gKjYTrpviWD2KwVCkuLCZp26nwj8xL2tBuVV7501
PU8ff2RHh6mLj8igr10w0rkb2yUWNfXzKbrPkwghtkAdhWos8YWjvvYEJ+zSsF7UMMvwVus20Y+u
GpuLHt01nF3bIffmFUhnWI8F6Bhm7jUZ5G0K1nbFZVyRhxDm4cGkjbCz9eBkLhdWYnFhRQ11q73c
dnumSL1Hc9VVCZ9YxslyQU4pPVFn2DKayI8jqjBaMq0YZt81SeupepQ2phBchY7Ta4cMVTSoihmT
AlOIucP1a1E7JCWN4bpcBMs4OJGD36/tqVLhqHQTAsBSn9f6Mm+RC5AMLtIeztDmaC9TolGA3gMZ
fqhMwr1CaNjH5t9rct/XpjNXz0oxKr7q8DuMokBLitQwow01+KCm072WkUMcKxoynuWnZkUAe6wb
4zpvY4MKNwKPqkBhm4GdOcqFRX9/XstVdP5wlQ3rxbZ7159QPhwtRgW62Re0ucP2OC+LWCMQ5GsT
+3++DkKnX+eujRxyVDpx/FyNNK85ym1lMHs/SasPU+aQ2QrMQb5Pzki+BjjDmQoD2Zn2A1r2dpkZ
lhMuWi8BgCiP65wvN0e4uNw7q9ze1eju5VEm+W7DN1whlpt/H2B5lLtlbiOWhVyT+zJEbtakkuaK
2gUICxM2uZAnwtemXJuXOVhbjcQVLsddWeaAchEvm3IfhBJGLwAJw21u10/y2JvaHP8+NwjCYTVU
xGtQCAvdnFod1PhdhFVLFl5gblKm5FQSlq91+crkonUM4BjEqHPl/muf/L7Brms7ayRoccmi+1oo
oGH/2JQ/kPtm+1tdJu3BbYfF6LR8p/J0k2tpDgUoDRDryfPta/F1Dn6diA6gcKi6Ytcras4nytzb
tChJ7pXhcMsiC3WOi9KTHS53UmmtuD/VP4clie/z2H1eozILT64yHeDWlk6brwPnhAr5R19X6tcx
NDrqHYPT7eWx6eU1+3nlfq5bSfVBq0348sB8HSJ5xP62zym8fl1nRUpDl0tYXr32Mu2GJcUBk9vy
JzDXAfRG6rMmZ8HLFdw2gm9AbovE4bqLe4cIa0YhcZHVXIbLJSMvpQif8ufa1z4tJDdV6OYOOV0D
NxL1LwUryxHjTmhDAzhc4Xaw/OzzBcu+MmxzJtGds/HwcR1VJRJH599rf9unNGDVFMbu2A3deXk2
tvHWyWIEyRHqMS+ed7q8cfTMdORa4S0B8l7zXR5CbbllyCMoN3NSm34f0SouEHYlkJmXS1BekqWI
ItUPQzApK5j6fpf24Z5mNrfTz/vsxRvq5POea8DoIew5IbF1uSRtgZ6dtN/Il4fYzgH/fL6pMrQ7
OF8NwW1LOaW2CUWVV6tcBC7P/FWzxBumHQpzb7kqPcvk3fJI/7EtXFvZmBlqsolqNxIpeYSXRbUc
dVXuzHtUAGlLBvG/b8+Wx/hDbso1uZD3bbkvKOkeFrW3/7pdZsFMlV/eOT9X+f3fCjCYyToV5tZb
HjL58mHsKQU85cqPMBoI5+HiLz/Tw2b25StGjfHRXq7KHzEO+/1euRnqqjOhpFHe+6qKonequGQm
LB+p1/hIcu1r8X/aB9qTu+jXa0J6b7+3//bykbkKfKHol9yfyfchjD1ZpHrt/njb/8M/n0azvZkF
vM54+VvlO9TMeXMGBINyq6RiZIsSGFjT/kBFw+Oo0Lh86Dn9XvSA045f+6jIc7HpqrJVG93ZjUN2
yhUkVIa9HAv5tnDCKbGSb5Fvljv/9mvk5h/v8SYiXin9FcuHjxrjRYsQochXff66z9f21QhC0eXb
wAMMMmf52+TCXv7ez5/2s0mDlBMFXyi3CYG851hhsZx5utXg3+xqgpaHZm7fa2l7RGqF44n2Sgzd
CWsYD3dtWSw+AkwRRsJdpy0Rh80P5TI2+Mr6DKOF5xgG+WujmpYva5VTRD3SrYazLFoGlY6/NI+D
4ow1uEEcxRUoS39yITddeeeV28jQgI4tJVki0iEXy4W8bcvVqjU4hdypvYNaQl3d6H7ktNJ9mViK
+Kc6ymBPuWnKJ0JSPLmOAbqPCR59Ne486N3JO2a0Kj+L3PWVYArW3971ebZrEVVVeAp4cMmw0nh5
NLoeJl8i0ZtjuIwtSO72mOotz0A1gR3XjSgOIjfm3hcto5RpeYjKNdEi/UI7Oi83UCtTvyGJMP2u
trgRLwu5plEpNmPR7dvl1jsuL5VrjW0i0wnmfbfcnOPl1p4OOqegttyx5fZgZhSVUAmZraWWe/QM
9dFZhlNkApjcJYPXtp8Hok2XweK83G4+11QrPEbKasiNmejiZTTk/juLFnkwJei5u0lqIqZ88nuW
56z84HJhd/htigBlX7UMKlB287nVZUBRMpdX13WEeJ7+Vr5JBNO4IcIdRgVwhyWDECFZap6U8Fpb
5biVJ44sftNG5X76WQdvdR7IZnCuvXA+yAKzSj1rQsFB/bmTpWddnXYFaTAkd1DeXQZhco1jxHPh
a6cKN4emc00jZPkQXws4ws4OpsH2a5cMlW2x36wxAVEiMa1mOyrKnfxtBNiUn/+E3JQLjAAlR0q8
4GNyffmLMvnskqv2mPPFm0m6NpreIl2YyRg0qbDbRwaBzF9tCXmqWdHGoDq+Jx+BAyx/qpQGk4O2
fpO9CHm2uV7eMVZYDpVVmKxGrYE4rTLedFzBRR5ODAaWk08uoFkgxsqL8BfFvtrHz6ouRm8PzBma
Q1Ru49ELh/EI/IiUwq/tPKyHfUovPGjSgZD0djiWbg/wRKsjmJ9yb4y6zEc//wEWrj8G3tQfkTf3
R7n5v+1LMMt4g1jnw7nXi/K2hr18gdpJ1xlVWaZSKELQ7qVmsJ1zNH0YjGmVzdgsVGLgIt0Gu+mh
ZncKUhxJEQN7ri7ZEao7X7X8HlC/szc9rPBV/VCJ2T1B2n2czQDDSmyFq9awv+naFJ0H0I5NOavX
juzVcxbuq8C9Ybid3HSTapxGrV5pQAMTPcRTpE2tH2vmOnONKwJR9dmNTfBjPdo20Tv3pLAvVZgW
LrPqHIeUQuWY9AHk0Jnm0xSj90WOVg0AJw2yyQea7UpJ4FUcquNmtpWbzmH6MYmk3tsOWGFlQIvj
jQIRlMguRaApoJIF+W0TZzSpXN2h7bq9F2JeDmvLuoTOfE7iDpuCOr0MhmfgaUbkUTg0JDVlxH1k
qdqh1YdbKls1bXgD8fCy1qX1T2Hk/daqoZ8bkRzk5lhMFPrzIXXO9Vxp07rumn5dWLV2LEKiP5Ug
MNcWAX6XLMspfDIb35JnOmemB/THLElwi8J90TSXuXdQmInhEXqXu8WKlMMAoh1sFip9x4yY2RRa
ZqQ3SxkkFBsrUWsE6CMeS+hFuot6oq+6fgNlCSVzGdNgdt0bo2iKrVNr2CWpzZiE11AqvLMq5RHl
dLtzndjXFpxNbnQfVlyeILwMPqXWXZeB7DA7FkEb5RuDVDsz6H8gJyrKSVsjkagWrOijVeTjDTTD
BCPl9DSqekQmX0HuXOdCoopmYnS67ntpkgLRFRoAeSrrU6K+24IibtH/qMJAI1dcpcJPp2yk/2TY
3U2BUHDlGYOOMUqlEpzRt7W1BvN31G4DYaAHtkb1Tpg8LIci28xqoW/ySdRblycFLkFSuFqkEZln
+T1FcKBOE3gNRcf2pXeIpEB2l+pkbNO8nImtCbuVzdB/a0z5cKhmfcIlikBmiH/02b7tW+jlS0Fa
SX6Cs4XOybBvrWoFKDUa08LJyxsD0xSlJv5hYt9J0SXN8zIq9M9gmpA/ayDXajuaGbFb/2ytZbxp
AHxMmWACeCXOC5Q+VYqQp3kLyVEf811s4IMNi8WrAUfRWIRnQaz5Ri28zcgJui6EexuoeMQUO13s
C/jAqxzNYv1ejTRLSs1oP73X/929+y+6dw6ds/9b825dFsXPjzb+6No/e3efb/vdunO0vxwitimp
g4mAurtQLX637hzjL0cHEYr/1TW5qG2AK/9q3el/qRZFnQVxhBrMMP9o3al/ee4S8k0n0NF019P+
f1p3eOD+Zv5mXMfVrer0Fx2YGn8HfVj6ZHuIuvp9g9CKQWlIebU+I3qN1xGjDAiz7Wur/KJgfe+q
ABqqcm79ohsx5SYgDws3IxBFIY6nd4uXqjRv1dZ9BKQD7LeoglNf/xq77IwjFHWnYl/g/wyoDg+Z
SjPGSXrEhZ1JLgsxNCunD8YV6vIdgAEwBjYD4WKm1NklpFTNFy1S7iqPbOfKcN7EmD45nn6Xwada
qeFwYyrU4J0rY6ZgaDeLzlCrnXEVavyRjdQEbANDe0u0olpPUMnV8SngobnWY/POm+577ADNYG2U
uXhsmFNFjX2xreS9G7xbYUc3QxOcx5aqEgCUVJvJ2WlzyEcdXrGqb17nqHqMgvK+D+pvImt2kzr6
Qm0BGgfOs2lE185Jf/Wocda2Vb1mZfyLogGsvZKv2bH1O3vJOba0s17wPeHQEyta+K9m6S8dLiPX
d0EgfDywMDYaX9VMlHTmpfeS16wPdqE2kBU3C3UTFj8MnGoQOsjr4msLBKoWg7eQAVmtei8ASZJj
T8xSH1Dhjc5TbEUdkcdNSpiKuUqxEK3Vmr8h60G5MF7f43bfhDqqpMhGxKe6VHTt74HTfgQN74v7
uVplBHeCATjFWJQhr+moqOSZotDJsufvmj1v8IVV2zRCM5WO4YEHNFaE1LybHcQOlaHvl1+MEd9F
oCD/bOWHWb2EE99DlRmY5Eb3JekwwYtkhKVYZncipO5ZjxQ0qZ3aw4yGrwAOghJz6EcE58ibeape
usKrV8ZcMItoxMaobA78HD6lZHBTwgeAyEDplyBews/IailjRH0Opw7/74iiIx/aEdq6LZ2XBmzu
ycvCjwWYtWob7zFx8BvF2HRxR4hshEDcwbhSsdpFeTJvzdZFpORMV6XXPvTmQ0tj5V4XAUh9OrVE
3EEsj2Bh2yS/wc3kUYj2w4n33ngcXMShhuBvHSzn0AfOgWYfkm8ulsDzxrUa0R+uGWzN6i+ai+pG
m4y7vOeaaVTvsR7DFyZXlzTm+Gp8Qap118foiXQtvKtxkGyhhmcbMyejry74mNU2TMxoPQXVeNCz
j7EP1lUFvQ2n7z2mOBKd7tWha9fgMPAakgPiMujuMoCsrc8Q977Cr0kPYAe99Zcd2Kgw9eXCq3GN
RTxOc4Zf45T+Gj2s9LrOt9Lo5YuFFyArcUelXAnqi7aU5/GiInVWCsIhzubAKeL0ZbXOyU9bhUVD
HXYIX7USa31b2j2n6f9i70yWG1eybPsvNUc+wNE5BjV4INiL6kMhaQJTKELo+8YBfP1bYNy6NzOr
zNLyjWsCI9WRIgBvztl77c7bwGR6Valj+BpUG9ANI9LXjcZNh1x239TFDQj0ySc5BvFj6o91doiM
5bRkP/D073BZbUTDZ03n74sZ/stqjWBQO2tJnumK7YzMuJdxTDKmy03TUjXAYodguSqOjUUTJSZP
vjfdbAtw2fQdmf4ANUQWzORJn+CG15LUrgM6z6Nruc+iNUm2toYt3yn92ktAVDcTRkeH8dSEzrhB
zUe/CVep53avbsbrOu6aSjpM+7ibbySjZ+a46QYOQ1kzAhWdNHZNgWiizogXZyAjlrE5Fmz/6ZMW
3qYie0pQ1q5XXJhAL17rsbMjQe1xIJplk0ZEZsP4qDeCjF1ftfO48cR6z64d9Tlxb6eUwbJq2w9R
eV+IV7ONRsRmFzdTgDEY5EId7itLO8tOm1AYY2KMl1NLWZXlCv+QF790HcMRhgaibZRJnldK55ZQ
lqDpBmoEvbVr06RkMqBtzAfh24W8ROFZT+iPe4n5BEVnO/VovyW1GjKLqkBPsy8TJAfypbLajbF9
qzTO4GjZdPIi8qRRN7t+PMtv+mCTgE0SumH7DYkBEOiqIUX2USAr9dyK4a1QNhmFA3BiHfNv2Fsr
2Ho7GiV+/EwS6mJ5SEXEzjLvtIJToVGfIY39MxNg9kHpB3Gd/hzK/Am+PUZL+1X1IFAWN1t2KPgg
Kc31jzojHZfmwjNaTrFxzJhbL5eYp0S0MS0ul3UsiTrxMLdZiom1f3Tz+Elvh5/TMH1rHVhGsu8Z
LJzo3s1+Xq/yyTv0WUxYRktbHN6dhY+w6DDE1G51l5jJDlUJw22JGbcx8eJdJyw75pRQWuGManA7
RppwfuiZdOBspCtjfTfN/Yc7oESxMDouwxv+P3Z4Rv5Th0iygczvEX9JdoklcIyPpHB0+shOU8MY
qsfnBlMMSZohDRB73zDaz+FA9mUy+xChoHW5F8X+GosbI3BIFnJD4X7Ab8HiiHlq0X+hLHmRS4Q4
OJ8fFrOY1533G0HE7lo64cNHQ+mTFL4yvriXCUlomZxycto8/q9Ssr5Iiw9dZd+RHZ8MhObJxDyJ
C6LW9V+gCdIN8p33PhRYEKw82jjRh2WRxD3WN7Z6i/sKU1Rrs/O5IsFZkKN2Z7DxMufoDfy226Mp
MLryEBWJDq8canweMUhFBtrSmsFHudpzNy4MFRJFTjiIh3Fo2RpO025ZB0jY7DEldGZi3YRmno9n
QnYgGqQLwHX+CTXQ+UvBTe9ny/Vz49Z0Oa85JTw4+yDg1umQm8ckILR9zdfVV4oUaNKM/QghfKNF
2vMy96+Ad7LTVA04JuCigCl6oMyzhsfGO29gpowxEPcwKjIAuhvNrp80xf8SexezM/BOVblOYpCO
1NzYQuSLb9elS1KLi0vD1XeFcTsv+uv1yvHMCnUWcaIr+y8u6US7aFb9gSluZ5VORgiBtRYzuzs1
ht+TtDjklo265dajTsiFZNFZmdw+mOLwXiwqDnoStPwYZVdqkGtTQVNvk/KXVAYVPNupd40efkAj
YHc3xlt0ycTK+1XjvgBir7aZxjLLyXa4uX236lMs1wSI9Ib1yEdeHqiL9OdeTH8cmrnCI63Gzrfn
tmTJtHWm0TuZRreXfW0cWIG/xQ19wyzqg64rrotj5DEtxUxV5d9J5yE5pVv/2qMdux9s+1MKumsh
N2wX4xR1HH4/11eMBnAzBxH0mgZV5XdpaoFCN/UnRHLdqZ7Xbi1hKqfKBbRAklwyIBDDmzKc7EEf
YDunA4Bknl4Pw/oIo2nUDSfH+qHW8rS7lqedVVBKgs6ChBWwcVbIO8uZyZpba4uebPHyUbrdaGZ3
9kQrd8ibHanEYaEgMHXWrVHExl5PMCPHWUgCrNXAAE0zEBIFblV253QIyvW9lHyOpwnRqt16hCVd
v9FkXHJk3pBdf22Y9kZ0IlEnaci6SI0Icn4WkiOLX1oOgFrj8nbOen1bCnbsULOjG9fpb1DKQWyC
o8SivYtuQvItYDGToR2bzkmiOSeB1NzGjjUdHA3qc1k+hdgepjJ86hYsTJ03flZVO97Erj7eLA8g
2W9xd1zLnPaJV/nmxO9A45yTGdoY78b8mPeI8pqWC0bCAjn1Y6hR6VgfZq5giePkX9dnNCsyVvyo
2YwlfUoLh3Kf0U6n6yOUenZJuBeY9PqcVhQVcIO8QUYhLp6LdbMMzitanm5XCcOkzJuZJ0c3Yaz8
9VxMkSCvIP5Z9BgO9GRyCSK9PrQyTEVuxtox5HWI2BMn4+pHyGPvXKguCVjmkGUwSQJ+C0Gq/KhR
w6KMH9klei2egetdc38ip4RfMsLqkbl2vh5gZfzxaFT1i5mE4Y40KnfLRoWonwIPGlw/UlXRyWEI
dMYzUEX2hkSnkj6VqBsnjF3fpILuz4TpYCGwz4b07HNTlM7vR6HVEhrWayYCJ752/ZGhAa2FwcIg
wJUmFr8E0R1jT0matNtChRk6/YJ15RKqdPyFahCaid6+ZS3JGNLWnVsVhjRdvWE8q0Y5l1kDLAPx
y10s9ZT0nXbbF/a5VBD7GpPeU+MOxrPWgRkUFVms16f2gqCuiOstVUDwa0oXzwh2cEEtE+mcY15t
ZqOogQ3IKECZod7rhVisyc0eMlvQms6mNwiAxUtNzPc2L1kgZNSnNrhyN+aasoTV7/nv6gt/KG//
QWn7Tzpbi906cGcJrY2LBQEa1YS/R7XlniYW8jrofhRUO0UIwyL+AgUhiQuRz0PLqsbU2ZaALwRz
y+z1//P6aJp1qKA6WqZ/Im17MyQyKI/DoXMnSLPNbeuymGQjaCbZ1eXRdamPJ+4UGv8KOP1P1MHf
/7rrGI7AG7xi1P/xX2fxr1kJKqYDgmHJnC6PWHqeiQ83CHGm3WHpBz3uot+kz/+tff2L2tcal/x3
18Z/E67/3zb7KLuP7u8LX79/54/Cl/T+RhyBtaKmiEVYMxH+LHx51t84jRC8hUWshUS4/mfhy3T+
ZuuQtKXhmcQSw4b+U7Numn9DX85Pc9lTmJNC/juFL2GIf2KuGwZ/joUWVTQDUb3t8C7+/l5qkkZY
mDWso50jsiHzyQuiojvHif2SW25yHAQMa+VYn+ayc0GdmIZzdLz2zZ0afTugnzhEzvwkneKt83LS
NheJsbdiFDC06JtnmGukS4Kvd8CkZCbOKU7yAMP1oM8TTZMCw0voWf44uBQ60mnvaek2JhVnxeud
2Ez5M/LxC+lR6bTTCk2yIGQmF4IOKxCYDWHqPyRUrVTvbnT48VQdUHT3mB39gp63jyTyK6OZ8tQh
0FbCCsSQxgDnwkPe9YBPByzANfczlCLdZnpnm2FY04bgGH3rzvG9VXqCjdm2zYr3Y1vHqHIXBygB
WexDozqf7vltIavlPmXIDLJuQTb8QMY2gD8SNpkpCixVJKsfKvCNSZYekypN7rGVbxLlsQchpvnO
ru6IEah2fTqk2J4LYyOgvfsWuGWyXatfpe3+Cl0zZz9RvXozSyvU8uVZLed5WSg1VXQ/dCpg/q0x
dupYsVDyQnFGB3XpIPA4IjX3OKlfVCGeCs0hgbmIv3sLW9Kpz6zdXGik05l9u1vUV5hPd30b3ucp
82yjZ/reoh1Kgat2NtQPD9mQWOe10GQ3unfneqRfLl3tqwFj22gZeACzhBAnnXyKLNyFUbJrHafB
4z/uwPIAKyFncU9L62IbciebCJaMPI2V2ezqmPD6KU9D32ynaG9QlvB1ZDWBnOEGwFh4ru2SPWzb
wi9TFVEicHoWVb5XOr6DroU/RCIQYmGmV2+5DVHi+12vLwGaoeRI1setoFjmpSwiHIftJ12T90Y7
eE0dfetS2oRLIKLyEzPSZoinR7I0SnLFDwMOQiLCpvdYVij/1uivAo14oRt3ClQaVDwSRhz5qrdY
vHKAWdveM35qTfINskPo1c9tLquTm8OepyzyQf7dG/ldFEARoG7oZ3+4I/bSiOT1IJSYIBPgX+R0
iUux5pyj06UOkAaUGDB8Zw4zez9k/tRYb3qd/FoEgdiCsjUeBmuntNURwVYpr4N06Uc/ncmAUEX0
MYrIPmbhvUb2IZLC+TWl2CgQJ86iD1Rjo6kFGv7oFuPB1HDHxvpjN9mfJN1bwFmiQ1p2P8M4VkGW
ww1cKDh3CuhKPJrbl4oAqt2axLt6t2MfNCJeTee+hUuOU95gWxpobsP6K0vPo6X6jZlWVRDGn5nR
DT6GH8YPMoYaYb5bqZ1ux1BhJ/acnVG3G3ctdrR2yEntK1+Vj5Wjxr2zjAgvhuQlHtC6O4BbJm5o
aAsvtW69Vbm7wXVwhr3ve3WP/Z+dCphm/ZEcrouRyMeUO4665I2diNuwdVNf2FQWr6GO08o6J1hh
L7D3alI7Evj5YBGoZUUKVT7qgQnPmz8BaBBLu+7Sik8xUjeai+K+cXu0qHnyTI7nuJaLL5FHqYWA
cPpzDfU7Y8wGMMHqSzOXydfy5o19DatiGltam0KWtd6RmsW3FpDp8K0BKhKvFWeIfxgRIE8cEkqI
vtHbX8QISkwxU3iOHmWNSyTDdvRkiZMr3J/44ySNVpaUCQHdkd0Xmyqy4i3ccKyp+ngswvwkypaq
khe9XkWHzAFc5mjx1l01BsPFfQMe8zhN9BW4KekLRqWfqtC8pJLSJEkG1JG5QKkrXmAa2Eid2bqL
pQoPbkyftFiA8TujQWfBSkB5JtO7oikd6DYST839YSWX1m5/ZrYCRIiFZHFpkVddXuzaWBh7ztrk
LfmuGNI7spNh6ZIn6mOXhg4bptpBAgQ0Ot07pmV7irlVfJVRM2knDSTdMm/IRg4PWU5tJ/+JKRjI
KsFfVSTvReJQQQVTyTYMp02TIwamcbzVgK2fB0WqQl9pQZdp4y4NxUa3g7HWLrM+LwFs43yDa2AT
1YZzcikw+pQi8jUHj1bKdFOE3SWWbF4WPa4DmbfJbjJTbd/P89bAosYFHWsbI66STa7iaNc3xUto
lzqT2YTWqku2Zkha7zQ6jq8RgBxUENrmuM13ohDax2Tk4jCVFVMsiUI4hcs70gHeEqg3ZPX2t1NT
Nexep1cNQ/pxGl61nmj0XOoV5hOCLvSSHkMcS5gCsIKS7K6NIuvMYMCgXJom0mu1B2oIMMlhxFup
6FO2T2doC2MLfDs37RdJ8lmDAGzb0MMJUrsgGdcuTT8NKyiRs1y1jre5I4gzgMgXKIeQABFlH3Wi
vqVVu7ws8tCR38mWPwFVkG1HUx3KKB0OJEtZu75Ed+GMBzkPE7SM5q4cifwl7yvCDAQUxL04lcaM
6CSnUJoH0NEmkpPkoBKVBBgLXkYnpk8md5ENVcLx8FpgMJD1eEN5lbc6wK/tFruCrGOzLWHYdUNm
VVT0vKqA7RXnI3Xpl0YyvTghJM564QdrsFW0adCaheJUZvNTVoo7p+c9agwkmHYS7UAhMBi1vr1Q
eoAAGM4Pc+G8Y9+F8AUZaEkM72xHCv03gqUWk1/YciNXOlAatvqXMAV1Phf9TWePmx5RVk0lPFBJ
8zEXASnJ5zJ0wW/W1pdnri09mI9x3H2Lm/ZU43HTcxoME9HbwZB4ejBo8Z0gUf1inLsy4uazMXqH
i3kwksEBHGduZMUHmgzeAdTYL6//XqTAdFqbNgOFQ9qfoN8geRwNYABbjeaNDYKaCy8zmndHp/6o
UZwzlEbKH4NZAK1v8fuCAusAPBnjBoFBA0wPz/rRriHluT68jlrVbea83sOsQNpGEaB/nyuruNFD
eV+xejvnKBh2arKis51570baUOeig8Kdmz1jYvNoEDJrD1HYHKWuEwLHB+iGaPXdiHaSWWCj1Ex9
H1v1xTXWZMjoucnGeKcXv0QDMiVFA1GN3TFU+QfapSroambSMotIJCBH0AcpkR5cfTmSb/YggCWs
ypVpk1jz9zlBfeV2/UQjlqYPLRcNrxnkKu6wmUwKcUxX63k4GKQpxTILRGys+OPpuCg72aYkFPpW
FR4lEXmballYM60kAVaBFOrlcTI56xn6tgB/A6VRmNPemBDKBbosABACwTjOBFHr3mHwVuCUWY++
YcYfeRarTQYUPV/kLfPStKWePxMa6fRckVygZL19J6vPWYbnkbIebn6lX3J3CyvP3Y1lisoxEq+2
C+KupNolJcjS65qLHIYAWwMfddpx1Yb4EyAb15Vv2Lj3sEzc0H1Oj8phCpx1yKNLzMqijRH5GNaw
RqomgT5kVoADVgvjO0+N1Pn7mbfU6I9LXh/gOj8SYBFt7MWQfkpEX8NJaLv+OBjm927oZ3yXNWnc
xNVtdWKEN4ZyA20keF0N3njIeyQt5PAFDicTwQqhOmiB8qNDeGJG/jhrl/2IDi1AEj1e3MV9N4rm
xwBxN2jL6EeyDFsxhh3aLVmSwF4yu+XTeSZgdQMg290UYvwyyImn50ZKqkspwp+V62zXpF+WbRbL
TZaaYA3fxkqZt+oLN9DHTGOpqcxLIRyawjkl/XgwXxtZHoasB8KY4kvLwdFZ4NNYIspTQwG6F37X
wqzoVO0eBXJONkMEOat4eaS6NAV50aY708W2QH4dUrIhmGqEYXZvUa+dgD9mXUMLUMfQghXqsSNx
3be19Altrh2kPdVjeL4kr4r0I9H1u5LFyjobgpIEmZYT1To5jb4pj+5P6UZbW8dNhhOX+6QNMqmw
plKhr4qfS+wRqDPWro8x+8zOVX+e1RFppt8iDt4lVUegt/vOSq+cZMOmhyaf56yYbN3dkinebXs4
vc6q8qlEFNKxqRraVzblYKfZjlAXd1zWYTHSF2DbgoFqRpukH1PgQpchrByoX+Hn4qhqNzPnDG5p
btHfOxsMpHkvtbUqWPmImuLR3UnDLDZzHLP4yvs7Crg+icOwiW06almlnTNuwCOs3buYMjoUjv47
Hc7Cz8b0vYDP4aZafTEXildFQ+gooLQx6AZ1TpkYH4Y5vWhAQ47U7Lk8pHrTB/SHZrsc2tr8ys38
aWwYSh3jIuOcLaI3Eitc0VvPdJLTdnri9mT6dDelU7ONaSGDKeEcR1D7oBiOWqYn8KnMl8glwrUZ
ILQ4OYoB5tCFXRjykLMDKjNiLRHpAmcVUbdRqyeYm5cgsrVPkMF6jy+57EZr22VFva24kHcoGwN6
EHsa8D9SZSB2sJ01BJIZjgBkON9zamwHNya2V49O1pbcdNgkMdVmGL5d0+A/jrnEhBGDWGUhtsmi
LJBdgwq0pKVtoY7dMJ1+SenexohkUyP29vRGiTWavbfEEt/R//VPnqs96mXFtr+mDeLRrI2+uSVn
LktCtYvYspcze5Pm0arZzXsLECSXdjrUjZnmbf1hZIJErCTzdg5xKuyxS1QVVNzzKnv23PGGjjJs
w8F61ry48et23s0xUj79OU1Nv5sASSJSrHaxEZ/1IYEHVwBv92TzMgMT9cEs1ij97R9aZ3+r05TT
Ll49uwAdlrbMeyyjTCOwYyKN4aLiBq6reddkDtB355RlcEWGbjaxnlg7MyOPeazeKMKGJHDqI3ie
d0Us0LliKEjgAuzTWDzJadrkulU/024cdZFsEyIqWCLc6x021HHpmfOyYLJ7vNhRR3Bx+llG8fdU
NjbJDPmF8CncZ+/GZHx5WvseAc2Vvb6z2gXOFJUXX3RqKwpTbEJjgAXvzDS7uIdjrDf4/w1iyyRi
v4gZRTJFRd19mb2rfgafDAFjsyjC2XVFe/dLKJR4lYIhoA8DScPZuLEVKJlJa4DVo49ZCCEKFqKo
S2cytkWUQlusbl1HhQ8hCLrYndpTtpLeGgMQ2CAvFPe37N60baEJ7lApH/OwDQ+otfEAsquUDbZh
NQ/qMKOHr/L+prcIWosHalR4wXdEID4Lhfdcmsv3wt1VGvmmRcrgUoXGJSt6cehZ8TipkQaj0phH
I1Coraxvw3VdEoXsm8y8vBi2Bkddzgbjqf5Sj963Fo2MTyfWaeSyMx3xqaqIL6Atna0GLg8rh6Hr
44tDVcsW0aWoCzrbDFEJvQzCT7g3Yc6B9iRTKKYsA3o/espRnLMXmy99Q2mor2fF5aSLFZL7it+1
ezRiTMdpqT4We6+6FKSyab46OCIv9B6ekiV+XiiKc0YZwBKr3vQr6aWjDYZXY314PaQF8d+yOmpJ
nx4abdnWbc+0sx4MR+4d7rn99dnVONUYZb+XFo1HhJfECenHMC49aCqLtgsH/e63aa0Yjl1hGcdw
Rc7YyNJIdlofqlzue2pv+3jla7fZcLhuJqGneruV10m8Xjc+rIKOuVFfmHizY2xgsI1ETFaZeBk6
kqRrOZJPwPbOGMd5Beban0q7d2J7+KHy+tjkHmwWSGNn4n2djT44LSUOBbYhoQBeDHCkkL/zeUbt
p+NO8LkXChY2DHRp2MhxUT0ZBd4AQ2RQKdkpxh7R6XCL3Rjji67uzdC9aMphDTkDxE8ivI89Op/B
SNjS6Qez6+fHUKuIW+q2o573j5rdfDIUlX5kOhdLwghW+TvBtrdVpKmg0uCvrjxy99wm1jdlymy/
JAPgbNAfBaScopYFcDastrr+nqBk558Yda4QevezFI80WgRIzfqN6eFs6P2pSdMObuWyIHezb0Io
+b6jZda+rQ0vcHN5m/XOm1eLV6BVj01dkzZYj5/ob/CBV5A0CqwejjHs0wYYeTcipTBzhpWlpnXk
BBkXLeJ2r70Y84jmq3Jh0XILidKAMdWAT0LmfrDz8mnRtizJHkZCTfdV32uUWcfXwsSFb4YRvpAi
Oyk1AMlOST0wdy3+/MwlAQ/M+II8L8/OlBNuLVPczLNGTMJqsFEIsZFL4w7RVxeR+PNw9QQDXfvj
a8g2EBqYU4kGBhunmopxK6T2WRe5ODlLdNdxKe2vz0LYCV0hfyQjVZOVZRsseTmATOQOuXrrgMUI
Bpluc22kVglNyP63ka704FTmZHuYU/Nqrl5KtXgYmq62ujFf5qCzHEaq9W1p06L2ycLeb3ENhNvr
1/pxxgTlqlhCdzf30Zgh/l4e2pQl/2/H8tVnQ8TfHz686xcNTpSeOvHxr5v4txPw9/0sDhbl9GPF
zqg3U2+HcbJdjYHp1cc9TpBi2rC9IJ4Bv301lLLbbI69/H69GU2XipYYW0LM8bRd/yRdaM7K74e8
tpklFEgjWQznhhfJtbLYX/9jGx3MOkKuZKXVB1TGXrtzxfxom8MPD/fIEFM+UR1n1x5Ic4gbrB7W
MKnTRAwP/AQ6Z77ChcxmLFIny+uP0PF6EAmYIa/v9DqKXJ8Sj75s5LpvatcTdX3rrZm/NsxWTDHI
AzwBSMeBdUG/pT+UYbWVLsMvekOWjWJ4wIFj7SbSkaiPXj3Y02rx0Tyv3DWl90inAtf1DJKsrsY9
azDGhMLzavARC2UpXEJzMWkY87pWbZJUR34VWmejRaFF4JbaequxRV89rn3rOkGxzCuha7XzXF9n
iVr2MvlCCMOfOgRbM1eVEcgFzUIh60/jXB/WFcZ1/M1igRoB4HE/X08hbF+r8ViNrr76MOXwl9n5
esXpifa16FOx/W2kFxEFZqnnh9+3ympouz4SzsyAWbsuRhEMSEMt8Qqnq5XJ45d9GXVucFVSVLBb
0dETuwe+m4VesgX4caznJmaHYf8iaEmcity+lVQKdvo8jKfrwXTbamsjkfZdNx9PZt1IrnlzAl/k
Ia2ooIBR72a0IdIq6Viqs7mqNkMe7jNS2hFHsZM0enY915vxeqjX6/n6KE609tCjNdHaEo+27eFx
jRpkkdfDsl4anwP8ZYxFa9hVtMZgDc43vcQ/fj0PYjV3/T4jVHOk0D610WYr6CQ/GuXNN2z1lhsk
HAheorRdmUjfJuTpgZ0Ud7MmzYu+Hhr0xoMmZlKQ4hfdZks3yfmP7+Gk29upI4/uVNk3hEqPOOD1
LS5GipNUJG4cSaUrT0jdXn+gVFN3Fk7vX79nYGfqnPBLWT1jBlhrq1XzXs9wWQgVjZYfFe2IzMND
MFSXxe1omQdE2d0B8czOGNuKASq040tjU4OwJ3JvFPClmwlLKtWrJ2oLVHBbFklifdN6S4+r1laV
JAuNC4D4FAIrTzVr+eGhSmlSc7jpXes8IujKluIyeKSgM/SXl3D+qgYidRzRUUOi4LZiRbNj0qYH
dCP6Lu3ZPStwwoj4OmFcGDLFZWyxfwtJQ8HK8ps4azAikgexEWOOogetniu1tyZy2U2hA9Kq4izD
UqKVasMmqCf7QffonBtT8V7PVHtsgh2GZlFbu+ZiMJT8JHLgviDHmkjYcbWcsMbWbxJZLwhUkhvo
XPUZ7BUf5gyQBoREyvYkjuhrzmsilzCL818HdxKOj4WXkObwBkqIs4ul90DhVq/8cW5w6mJpqoal
Zw0SrTg8pjrZVwEZveKE2FOwFOKRlQpSF4Rz0PW8OBNxmP8+uJIip2ezOBvcX9PsJkFsF9vEqzqA
IRHaFcs0gEfwqFkP10d/fSPukLdMITFDGR3TzfUbemyx+qvtIvjr565/5frDlpG8dNTXkYdpzmm0
hHMSVdqhBl4feq6hHWYrDnLNRr+FX2r96l+HVlXu76dli+GbhC8S0UaTJdrknkqkl/AS1pmEOjmu
PV2ecDtl4E90zGukE7MinDsuTtXokT+2/Q+KKxZ/wMgw8O09FcbneuaO8Wpzy1TAeekIDTW1k87E
ecRF4AOjxRgKxoyivHLQE2bqbOBNtFI1BV3BYtII1XH1iWx6Lat2NqOAb9rGpx3r3N7d96TPUchQ
YHP6V7MCU2hKsJVV95xk7HEz6X1XmYRwhn+Kz/FAuXXAMhf/zGsLhiZy042palpvOIS7wrnWME9m
lr8b6pLOijoGlbTRaWWgrfJwvWm2Jh8ZsMNPz6XnLXuyLczn1Hu1ZgrjiY3frLfmb0zZAqJ3v2p/
qXRV7ZMraXxJiF9+SzBMXyBwwu2BT/I51jECUMzAOjdIYmaL73mXYthAvkNQFpMsI54d237X1XwK
NuW2Mr2XHTqTPF47bPHzWLwnaOAZ1+6AbiJL1Iu7Smh6UBfhN2ji3OzVFr3olnGwPhrlRHWoYbGw
IBBOXXggblnfSsraRouEPQzBL4m8P69l2XXVb5r1l6uRVyfcg9Ok9+Zs4e9ymUqXvP/BzKB2Utzl
Gi5RLb2fqmmv0vi1memxeflzT+OUC4s7xlmda8+tCz0kTDJwcRVXACPlHmE/gbbR1GzMML1b+GMj
1cVywtUCIWJPrgYV4zz2sX901tllUIxs/Kl26S/1fAsSksb+MwjONhhNcb8wAHIHr/ogbmDR9BRv
F/3SAPLtQdelCWl0QGInOfH5JB/1mgZUxLuqbG7zim6Odq8JuD/0SRwvfyAMCtgvtocQgJIBiT/B
kjB5P0eX2AGSBvx4TD4QbmynASWsOTKjPQAugQfbmVscFkSnGeZZQyiqgVwuYpTVyOLIxkA6tDco
+VWp5mNJ3dqWuKEQWLFV1S9woPeDwopu6lu6EDeUzy0x3eZfmhgPScdZtdvPqV4uEitgpqJzJ6KX
1jGeDOcmdO2frXmbFQ2FMMGGVFFco4F8bCaPGAnNmQIb7xUqYtM4c7cb5+uj62EwI3GeJWNpEado
vgwiONwVKGMtMQ7N4ruww8pPnXwNEYhjOuuxX6xDAD2Hhnt80PeySx+G5uCt4s5pXp3vq7jTaT0F
e2d93nXuEiQVq24lejLu0HpvAEb5cEEa9nCMvArM8lvM2sPPVw0g27nAXPeZ1Co4mb8t76sDXsSK
slQNgkkTXbtNIvd20NLgani/WuENDx5H4pC1d3V+Xw+u6z50xdKCgFtRAcm6mJulWUMenX44i74a
RlfI2LrjIOTsIEMXSlIdrnKCCiLiyhy5fnO6S6GtnP6ZhoBEkPBlSs2bokmRnkAaTVPulTLGw9NY
BtNhyT2crfJJzdE58TToEFDam7FcCmwAhFqg7Uef7C0Eq6pJL+noIriM1kPBluekv5vrertftCdZ
8p+U2jrlXX+oLVY2GkrHK5PgSidgs9aBeFjd41Nah8ep3RpZHm47GX0XCgEojdqW1eLV1j79Xj3S
DLIGVBla7prDGWo526GhoBS/rlDN1ZI+WhX7mb+elwYZ7Srq994V6PPXy1+hATT26HQztqwohCKz
5MZZKSlXUsL1a9dH14MmyOnh1md9hB+IpYp7mNx4G+bLm2l1PTvX8sUmruDMXEBKfU6RqSpdmnSV
GWKwGF71jnRAc1ybhSx/nVVDTClwOEWuuWDtsGkCEUF0uh6ihRs2wsFRUhsmXoUDguatDLUUI/76
H3Zww4KcJQ+VgFRs+kijjGWkJBTU5jfAI7WxnfJJYXeq2qBudcbpYdS4AFAKs/diu5E40bbrGFF5
yBfzK+ug956uErT/Fev9C7EerqnVPPp//ovZ+t/Uere/frQfXfYPiNk/fum/ELP232DOWuwgqYTq
ECb4e3+PmCXczjFdPKLmKrz706eKJk/H1aqvafGWtEy+1a1I2//8D0v/d+R5hnB5Qcq2M9kNx5//
+R+oAC1bJ2fa9FyaXDZv7R/leTn5mGBi4/GmHK1+mmk+sde/Mpr/J27zv/+1KwLau6J+/mJA/09/
prWAckBUHVqLPmXBsmRl/hALzmrx+ptsVfCWuTRMMWK3Yf4Q5pSfco/hz0VbQH6bnzEgPMfqpZKV
OJLx6KIA4NelYbxRAj7yt2p6hznC+rL9zjrBpY1Q01G3PoaBSJCKlCw7Yc3uDOOeYIeVyr/s0dE9
hzJ+rQfaMy1QciTW3/ph9QI1w71ds3NpKxltVFvNp7AcL3kKI71sgWG1zsVLW2Z0L7VPtaL9ZraQ
R0KEVHWlb4021Hx9BgX6/9g7r+XGtS3L/kr/ACrgzSsB0IhOlJdeEFKmBO89vr7HRva959Tpiqro
935hkMqUIQnuvfZac44Z5i84lz/HEV2jHkyB17OuVpzb7wwZP0+qSu+5yWg/R/x1gHu6mXvtt9KR
yURzouD3bHqNchm7XOHKYXl2JHxVaYnPP6CJcZXLYNh28SIzqo1cfU7YKJTW8NqtlYAPRrNW0y8u
XtQk3Lem0R/g1XCEjHQvHIvHVKbT3vdO75FznG+NbkPyGH4fLXsJeaN8C3yhHqAn0eCxTgWRfsoe
IH5lSAYs8OJScMCEIjH5RTxluI6Reo3OdoCeQfGtZ9vFwJRg2C9OKNx0ps20rnkqTPN3Fzq0FmW5
O8+xPCH3yu6bCNBh34HkAPPXaM7rkCiPi1kaxJRVO2ABt6WyGZnWRMxKKfSkEI1O0+NOdBor4nDa
HqZUOtsJySV1SoHvaMjQauKqJ66DWNE/aHulHikIbM7mizxqJeWabG50Sj2Gggw8Iqt0UVKiOkOy
VBCR1MgnnKk2cyI21bRyOKrU2H6QTFSFj4zxczAVnnwVqWTHUHRVHJoV+Vc5DMyWjE9Cy5gwynnl
oSlB3Z/WJ3vIcgEIAvWbNkStZynvXlldq9wxvcKmjMNxVzPKIcZvKsw78O9HS6O5n3faoY+pwobR
Ln0SAF+K0qpIJqvqrUhjEBnTBzPXfOZqjJpr5FOL8TDNHBxC6kU1o2etGfR3NGYpVd3kmCNRoc49
lIe+DGo3N+XEh0NxycNlBv8m7bEW9Bz2OnI0ausra/KvqO69UmegN+ggSTg1ybIEi8g49EVlYniY
aW7qnwXF9caCheIP6ozCyDi08/I7GabA10AqUV67EgKCCVj6DaEIQp/sAwovtuzpa8mG92gC1mqk
S7lBg/dpU5q5bafTE9SeEayR6TfyXjH3MdBHUBR/TUr1KNZXiE06UZgN6U5DcXbqcRJDHExr9Flg
M8q7YgqqYxfEP2aaP7A8AoULk11JleejqXUlDE4k1qnIBX0omQQ2o8FMi2AvycYfQuLaW0wtiRpc
f43zufeSWL1PGvOWdpKDHjmqXaPFOaf0tnxnqrskkGJchwMWQ85ykMSPCwZttwl1DGZ8JqwEByty
JIOi45xo6VOX978SPl26tGxZADilPkhlv9F6lAqqoh9rydeW+JUCl95R1y5YkMeMA3SGCiZrvBgQ
rdpvDQ1jppyMM5aOccdz+c0pRj9r+XSZ4oBLQ63pruhu2E33dChiTJyttcekixsvfZ7hr2Kfr0gp
cQxSlO0vq5bHU2PsJztN9nLQWlTv9kMZ2xyiMlTFTNJ8oyex0dCujOZQZQzm4qPDZlxiUKLpSzvf
4mEsrkFtuILoKzPtR178jqr3Lq8YuYfSPGMoRW1D3ImLFmcEehxsW1uQzJfvKjdI8yBKgqZC4au6
/lGhgm37M+kMCRZkr9JTZCYYs9FxG/ccF3ulsdwYopWrjhwC2tTIL1oTPygmvX1qdRcTFaGmi/TV
63bMIRCcqKq3MbkFYMVVRKLMl5z7IvCCQQrvsnJpNh1uF8IqkWNKs+lHE8RU5OeAkZDiLRERrL2u
uXMSbMVHa1r68ZQxNvXT5LeaMx8z9LtmYQitmAVNoVL6rsfhjQWJryYD3kLlVEbl76ocr2wGJ0aO
dF8jFt1Iz24O8yPshCcnmdG1jj+xSi1Y5M13RH4WB0vIuWr3Mwdzf9dymk+6FlwoSNlSgXrcmd1P
MnWTC9vG62xLP8VG9VaQNZpatIg6Ke4901S4ypGyILuxfxaBOShoGJCWGB7abtgnOcJ4pCcbXAy8
uplxlQWPAsoGeokpKs+RrnyNk/rQzPOp4xSH6X4uTkOwhULdbhw0tkoHwpiR/4BK02Gpjed7mnjP
eCWlTYD91TUSIbcwVbyvwCHMCqDaGDD0BBBg4yIPRk9LjQlf44QSKf924qL10lqidlAByyyIEhmQ
AM6f3rsRAXrQaOCsIN32/OzQ6n8YcwGE1+NT2ZnLaWljxHYvNsKSOzYgSxeJJ3IW+uls/hjZhBhE
A7IzqAOi44aXybAe+JEEfKUseqOc3JMTy9Wphqd0JJd76FEGVHA4yMZ19jqgBvQqO/4zeta6no92
9zBWVBlIztGGOiiFMidjlEc3tO4NGDflcOmRm3uVonzXA0kwulrhoa3ecoTW7pAUP86guCixiKOi
pINQVgsTeLgf2pYBUz6MxzmmWdlYRFA2A0ILPIquwvg6JS/eA7o2oB7XnvDfHmOsqds4RVOLzkzl
DyYSe4BXDrrCmKLYc4po3mgsxz7+h31nT59BB10E/R/6L238Du8kpbT2bZEy2l+kdzUh1nNqrf5I
rWBuuox4zKFh7k/novNqQdbJQOwogrXTAN0JBH0H1uoRHsF17uDyYFl2GPfgnjAlMALCTqI7y24O
826vAfaZBeGHFgUiI0H9sfXKk2daYZkgAvH6JS7Shu9e0II0DW6QJQhCrGXzJhdUoVrwhQZBGtIF
c6gT9KEODJEieES9KXMBTTQiBi3/tmYtPU1EmCTAgYAZFbyTtaAb0Z8bD5YgHo2ZQwjyFMyn0WqI
iRdkJEOCkUR0lT8LatIo+ElVCN8rIW4k4/c6grFUCNqSLLhLrSAwdaCYSsFkkgSdCYlYt6UD0yBA
ix6KqiFKiZDQbcnYYaOb/ZlrgBokO9SC/FSvDChgUBZQqAU4VNtYjwGpZQJ5T8kMQKoWJKlZMKUa
QZeaBWfKADglCfKUKRhUDTAqR1CpSsGnoj9ngKvSwVZJHfwqFnVkSIJp1QC3Yg8bfRPcFS3FX2oH
/8rB95oziN0RdfeUr4wscCIgs2zBztIFRSt07HMtuFqJwka+kIHjaYK6RQZhf8IFtzUFkQt8GTFF
dSwdsxlcl+B2IXBGV2wxeJjHKHebhZo+XKThSZqMK1CFSyoYYIqggcmCC1awrwlOWBShCOiCLr4k
JUxDcrcM15IiBQBlDvVC0MYiwR1LIyobzYw0F0qDw6IcVyc5CYftALJMFuyyVlDM1ns9YDPNgHCm
CtZZKahnkwX/bIwMzQ3L8VXCC7Mb0/mkG71xiSw+2Ebc7edk7g8j2yYk6KzYJfIg+RTplylPtYNl
i7LdQhzHybHaq2Uk40EPzrPSk084VMZ2NEBI63OwZ6M4NYLwlgnWWwv0bRb0t0lw4EaAcAjKmJZN
MOK6wXqAPVMQ0As/LhAkudzW7hNoJ5NgzKWCNqeCnZvBzw0M6I9QyYmzBE2Xs5AIUl0rmHVgx11N
UOx6cHad4NrJgnCXTuVTLZh3eVU/GkDwFkHDU4kKEXS8RXDyakHMswU7jyiQgtBteHqJIOuNgrHX
A9uDGxHj8oG/VwDiUwWRTyT+CkJfI1h9o6D2FeMpDPDVLzbFKX1V6gRxg8v9/9z842t2mv2KQyqO
AD0AMaUCIYimSWTHifnr+lW5sogTYz2rBI7QnALmskCS881fj4eckbapivODABgOgmVYADVMVrzh
X8DqcsUfaoyyw1r7jAUZ0VwhiZLgJTorOnFlVP95DFgRBsPim6LtpazYRZ29dh+DYmxEV239h/VG
SIYlQW6E6wTEkYXc2BuAHa1JIB7/Bi1e7w6CBgn34HUdKK/U6b9uRtGIWx9i773VgjHZC9pkL7iT
K8l//RnrjczCzgGEGDQx8P3rZhA8S0WQLdfZ6PrTIHAzK1/v/vVFR4/3OM3n3TovX+fi1FoBYTVi
RN4IumaokJOb8WmIRHwUk41/3V2n+XUag+WLpOuqL+DggQSpaydzN9E/+OPAF5zPRhA/aZID/1x9
8sWKBK0FHbQUnFBLaEIiQU5dbyTxdMxTuuJF04WKkV7hNhUUUke8Veu9aUWTxhKKhin8Q7zXxAB5
lUtUsoGWUJ+sN+gPur+qGqAbVHekGS7lfgbli8Ja3rMvgHFdwal/gbIBD9LntNQFfxQWjRC2aidY
rOs9XTSkDYZjvehEr3zs9V62jndUFMLivwbk5Aqy68pIX6/A9V7MWIULVNBgFcGFXa+2kFpH8dcn
vmLSkSmAORFU2RXGv4LRcVsDnR3Bz0bADHb/0ApUgr07Aq4dBcF2lQ8sgmoLcoIzcPH8B4G+6gVW
Qc3K014fFjqM3AlYriGouQ743HrtjieiO56seN0/d9duuaDvpoLDu+KxnRXO+xfL/i8sOvl+6Eyb
wilOfc4xfFV/yEt/4hCHT1CIySSODH4EHjhaQcHNf04WIHZUUIVrTQCG/48AQoiFVtlQIljEJlSE
moT7PwyIJnayBppXwlKiPhj6qEBrEiPGBOkS5wBuUj4oXlMmUB1XPqy44TNNSJm4N5tCIfLX4/WL
0Fn4ojOk6EFmzsj//j5sEfLir4+7Xs2bt/XuX98NVTo/tPL3tBKZa53r7s9dJB8Zq3hPbSK+mAxC
JYZwzP3b/xwEt3n6N7x5/Y/DxD5M9wZrpMyHQE16vzJMYoXFI4KqwA6Le47WvNUEtvrroyal1YYN
DBbPKBJbKqmIvaQk+kOjnP3zHYa494+HRIbsHJNVZSS6gxnav3+8phHtmArv2Prari+rY4PgWB+u
N+tc96+H//gvEelT+6FgRcciXf3hEGulEsi+FJKmjQVXHLN1hpgRi+ek1Mz7V/VSK6QgltEzt1nv
1rN6jq3E3DrTfTkbw8EWIqNgXZxWQrC93qWNW3tLzZ7QlTdpfTdXOPDf7i5iobMbTtJxNOBHFosk
Wzi3pVPo+5S5biqYyZpJ8kQlya9sfdXdX3/++nClKq/31puoqt+XsdcA6rIerTzlgSWLUcq/Hwfj
zMQMNuufpyOe3noPeIY/DWq8p03ceABa+z9PeP1HUldhbtKD8kY4nnRo6P0JmjSkbeLJ17uTpJUu
Pe3OXccNuUCWJGLwsD6cwuZf04gu+2SINhwGHazKekNUEHE8691Rkcg8wff4L4L4n4tQPDTDvr5b
Hxr037bKqN+vj/52AXcxrdB0NDHciYu80qJ0lykKcrN/fw7Waxzd+gUxrrb92/eu/+ev31ErFWaF
vEIELn5vHAktXTFRwcY65pn1D1y/BXC5uSBMtmCMyiPsvTZCsJUITVgsPuSRuPePh+s/EIpm/X98
wp/4vv9pIqNBw/vvJzLj/9p/5hVJjs333yEK6p/v/Bc+VAaVoBD9p8um+hdBwVL/g48VTUFDNcll
UEQg4L/QoQxyZHodDhsaAx1DA3vwr5GM+h+mY1jwEzRLMWyIb/8vIxpD+88DGt0GdKpppg1EXrYZ
AQlgx98y/3SG6GGNs2uPPB9zhUl/LvLR0knP9SnbW6a7qNvaugtUpAZe/9R96r/Cp+6FgNai8GZn
F8zbCY+D9NohXQp2iklA3I6TjIG1St4TL55LHomz0XPa4bQ4VMEDmZaeui0+GbdoMAeTTR540bPy
uz4iBz44wJH/5Fb+p6TD/4G3wnN0mK4ZBiuF6fyDt9IE6qyoub3gF7ReekV5iPqFgQ4HklH/1Tf9
jyQxe63S+N2IlYe/XRD/BewF/+d/8QrrvFOWocuWbPyT9gLmbqqTUFv29rMzHuWf8qG5QmqUPyCC
/bBdwsrpf6xH/aEMPP1IDyR9lLb22Xm0LXe54m3Tbwrq5lN9p37ml+UAuKb32kvcbMZbX7mtH1/m
T1uAezbGo0WqbOKV++lX+RKdtHt5V9nfoWESVessL+k3O795r7+3HvIMhgW0E40z2hXwbBsaypzV
n/PnQUiVDwbtfsu3oBeDSqoIOCVBB6vRpj0RzbqVf090KfY4iOzaKxinMwbzmseajFwX3+bOvtO8
/KN8BvQW/UqeeDrb6bX4Iff0YWHifCaLt9/Qkhg+Q3s/nvorbX97m3zP+9zrvWWGjsGsY/OjHhm1
dE5IEOABaVb7hX+jh57k5V80gCfdkw7Nx2B7ueo3zzZBcDp0Sp+lPnwqyRB+Dtpdltzm+wXW3zkE
AmE/lbf0O9QR2W6kc/lk7JYHm0HLaz4+yQzgSTTmyHaa34pPczumLt594yehJ3c2MTkp8PSxbbkh
p1R7O44iAZm+jEZiI6r2+W0g6Vs7LxRrmeIX8k2XtzOHgVvzMR7Nr/I+uHblRX3k5M5YbyC9IHSj
znUe4p10ye/GS3hHhnh4bx4HsEWembktjJDP7K62Nwh5o1vpaT+JH25pr8OwlGl6f3WgGYdtxN5A
XpYbvJHNU5X38RP2Dvuoz54FbJqzrw/v97js9G3kA71wgJMVG+Nd+R2cK6Ss5+WtBTfg5VcUZh/R
WT1r5NscsCgx8Vvww5PGQpt/Z50mys1kRx/xFb55oXs0grPv5kZs+3QhtBty8Ls6+MZDeLAEOwmb
A5QQF+S28zTwSpBK0LmWdWIapu6Tz/6AG+KqPqDVt5/DL/PSt0eU+fFr8GzfaOVzaVfu0Hm9sdEO
5iW/jrgb/Fw7oXzRfSnzq33xNZK16WIW2Wdvjsd6gmyEoePZuXdelhpc5M6qXMyubs6nY5N9Dxed
V/OoJk9J6dbX8mBeWzElxBeEroEg57vxTRVvGhgXevbqZgy8zO8+zX1Mc2ij+A7IA7+Flrt1bsYd
+PHojNWIYHFjPCg+XX/zV+NSyiCc3hY+7FcciyScMpAZd8l53gfVHjIgefOXPHfpUJ8Jf1Z01kB6
lDPKxoHuAVJxbwgpezfK7+w58pFJg83aZDt1M++ne+Sk0C8i1zgkzziRvf28j551OjfA1SESXMHx
hd3GeAo+2x+JcrbZqOdhOMyv1O0+bSpsgIgGsYDv5oasrM1EUhJtzY191fpn5zacu/foDpmb9T4/
yK+yl9P+38gPyhX+5n+/PrL9/V0gAJJBgSpmo98E4KMpBsm3f99/cOrYxmgyCmpRTRe0WtXcerXj
9n9gXv1fi7D4NYaDQAEdgq2a/+BONY009zJMyL2hjE/iVzjzhGlg+qb/ToM/B4y71Gzx/1Zn/BdL
v6r+37sruB1VtlFi6BbGa1nQi/62u2phrZNp17Z7+t+v2hwHvjEVyb6ibt0UpiZ9KAaUZuB7QfWS
hA7SBPuTOTcwFbN1B0YbB72an0qEjHvEhHzUmABte+SCXUxEYdpP1ymUoFPaTbtVNGZWsRzrvj2p
9rZRlWq7LCjaUlww3cSSkUEwdEr9KGtZci0WDUL4KKBjiXWXmtugbtsXteoNhrIxbTmZlISsKJn1
2ctDl3PO5Spn7DjvVWyOs10+M4voH0OjVc9OVsAOpauaM5jcNDouJKdrT4zJYnrnbGSBXL07Q3mg
XZuFeN0y41cPkqSGYESvWaox0Qg99bas8bLkqbLTsLLj31i2Zkp7nSbuTjID6CMQHlZ8+DjiPBJZ
tDGccY+3vWM5sDeF027rRpHuShkIth05r2oF7KFxFlT7TfzTN116UcemZdAhP6ZmoJ/jodZxxsPe
LFUwQKUhYd+Y90bd3MwsTok5zrdTzJBDF7AIqbR/1KeITHE6ttHkcckFJLUJXXWoIG+WFn2n17m9
Re22ldSUOUAiW+eutc4M8AsPNyIbn6Vf50abdzgrvkZn0i9O5+tiiBkwydsPg4pwozPIkQTfOY0I
VUvpl6PylxXG8mSonyF/76a0899NqQd7ozLZzxb1mgwdqk9mYbCVoUzF5gtw1sXXGd2PAUbSzKRI
GFpqtEYni9c0H40lfJQh1SSpcpHtaC/Nxr0y/a4n42GpJG2nh/PrZFYv1cTx6grtJffbqX2YouIx
CcInNW5/J/ZUbxYu4EXvUybPr+K+PvrKGNv+EkvJ1gAJEE4I1Q1Z4imm+h507Fg4vc+cjTReXfV0
Ne99mC+a2yThJaqMZxJfz5Ik967u8E7bKMyTUtpJmS7tmxIW+kBbVktlhgL9+FJUuSvDvaDtEOJN
n75nLnVZyp6mSv2N7PFunIuGhY8uq5zupLSfobH0HDF78162cJDO7AzdZeAdmHGGZLw62YKjjGlu
FW778ZGGFCGFEX9H6lU99F8mEYVMnDXfIQcSAfffcMW3lg7pJjK8scA0vjCts+u9fm9itssNhwkh
ihFs41VaExndgzIJUEUyx24OPfr+tSGtfBiI7qwGxjqFV2F8J9HnMj0umOG1aXi22/HkaBEsBkyy
uPGgFCPswxdHiTZMMVxGqzGPGmyUXZxjCYkMCD5hYKm4jcSm0fTaKUCd3TNbvywa3RPhgu/0gPAr
MpnmQqkPqlnMTFrBA6YEdW8MZeqPRd2gAQiDnV7CAJ1S4m1Kg3HGCkitWPlohtqtZ4Nq2s/DcKf0
LSB6pEaCQu7bihzfzSURecJ2sN6YM96DLG6o2VSni3Z1Z98HneAYSUbLmIbhmj5rlT9GMsY7fUzv
LPMTqhdF6/ql2H4tBtpuJYyg4/oVA2fkn3uD+otPRHJchBYVsi+JQDWkDbzqIj4oY/kkVxSEa69+
16EqQbAZYv8erg3D/+vy0DIGtFxKACSzXnsub9h14h0xrJSMwbv6vOzV96TyW685Z+fprACy2LTH
FtyV4zn3C5OU1k3f50c++/WJXMvpp9kpPlPP/KRd7PdNeQOoIb9LDAGv0Wd7wvYFT24TXMovDBj3
mM4MOitvvEfmm31sH6M9hmsduxLr/NWqSDaEKufmipfrvFBCyUCGeNO61kW+R8QFtAhre2PeUc7i
iIzw6hFvfUP4L8Ynm+ZdAWVinRiN8W0WBaLLdMv4su/t3/ah/o6H92jxoFjrHTNrvnH4qTXfeBlP
GNgK3DKOWxALwegKqs7F2Vkv5ROFfHhvb6YXa2ft5Gu8s2BfsYkVFBogBT6WZIfz8Wv5wDhs7erW
L1UqbUZqlM2eYnrdsdsrNUeV7XBUJ6IY77KBBdRxbezbgqC1M5XjmGK83c4jApAtrkumgFp7VAD/
JTwdH2IWabryuRkYRvsGflVh+8cB6sNvqmxRn0v+aN4bijvx9G41a9Mx9wlztbcRROSRBYH9xG1A
q9Zey2uIk/4163aVB+rZvtj85WA5DwSTN29qtdMUxGf4WlwaqhmGB4TPV2w18YGbc8HTa3E6YQrH
BY5LdXzjNU75fM07rCiNtld5PczT1OOqd4XyfPBnDKlIxPz4VvJqUV1+E4+rNcfmq0SP8MWPaSdf
xhzIMn51sOuDYA4Znz6Mw2Fy3qULS5hzMYw7811i6r3nssilAy+xhVAofLQu+m9cWkxsOZJ1DBWG
CP25u1Az2k/WpWg2bYJV7mj+NnzptrwEV85P7Xsj+AgP3dPUePzu8IPS9604VYfhN2cyAE36t7aN
L+Y5/+xLFzh99zo+x2BniIy88LEBJ1fu7ZGplFs+V9vmUXg+mFm/8wnQvnIOa1jb8RzWvGkcN936
uQ593TMu6bNBqQrTTjkSZoypAPrD6wCvgrEZf/8df6/cn1XQaZTdvNSwADeWvEEq5db1xqp39TP6
dHqKPE1+9DDcl8obnOvCBhNzCg0vTknJJWxoY3GQvKSNa5yU2reO8Ac4gdqca3intvyMOvV4gwp4
5y99+hISpG26Jv2//ih9gTCJH0Jl3y+uASieQuziXOfcl5cNU+3pMJwg95TQp30OnIgx611z7NMt
eOK79JyEQCQAfM0krr7Jzik7BYBWYBvgaqTYLg7lF8wGwr/KTURtgl/xjeuKwfRE2jzyrXIj7VXW
jP4r8fV90XIyj/bFhEfNS99I9TNdigEOYKM/vYA5Sa/dLshdLN7gLlqBw0CBtZFsd7S5RNzQ9Ikx
5EAOCOGMo4GLnaV58bMPgYIGioce6saJnBlD+jTsqPKcJ9tx+9eSCmfaYVE7tK7ypmzVnfkM6/Ho
vOekYrN9HLJzvNWeC/oKvnU6lsSgPo65j+hL3tT32Y3zzHu3BS0Zu/o5ZRnDU+9hJLV+R/Em3OcX
jFhvwxsU+A+ew42TLkCa6G7YDcsmJMHphJhx8Z0DWL7pGiru3LgyU8RyK1+Chw7lKdY3skDckdCO
TffQXrHwHY1HouS6N/uGSvQjOrRHAlN9yoRbAGGw57DtTsNjMm/tHdOe4OBsnS/Vz1/YQrt7Ibc5
TdvyEl6aX4DiZ+Q855SkhCvDNZ1y67n66j3jLMQHT9olfk6P4R62Xajd6YxzAIHMiCD2WXqqukMl
35s3/Ww9li/ozigw48IrQqSwaDf3zW+OBki1js1BeWMssVw50l3YYWiFcEaMv3Cd4ER1Qh9UDL5Y
q3czCIq5VwV3vO6IPN/qI1yiSvebN0Xz4YmlV/tidIQsbi1px/Q+kvaTsuV9CqItz6VMb/J0gg9E
EBmHVFKhg35bnGmrABVLyhOnSuV3W39RVTjourqTfouemFjaG2Vr39Sd86iQh5JtCFcPZRhpGz12
Sa3rN80hUpGmbaZTvI+pCJwL2GF4i/qlNl30ofbP0HjIESDkvy6/8su6zJHneJd/0F0Zmf5+IA2g
LAKUdJ/vsFjfwhjQ+xcgmcS+kR0Uf5D8AyR6YbjJuLE72lVPxXtm8e9nzMjHYHzqMWiH0g8SHOLT
/DK5Z/1x0PyRG5TeDY+zH/1SXhFRciIYz9k7HQjtTbnSABkAwl6zw7Ktb0oH5GKT38IP9iUWA037
dIYtsphr+QAcyfjVbUNy/15lGao+tDvX4QUYNwlbGesjYhH2YVPxs+epeg5tqnAyJ3YOe0u5ZVNR
WO3ek4/OctMrGQfzbXoLgkf0zikF6EHjigWtZ2C68pd+E3yExCAgYFf86qt+Lj/K4KS/VPEDtrrq
6DCy3yfvovBEZfU5oYdmHBJ7KMbTO9xp2n5ho3hV9tVW3/XgMzZodOu9vOsOHE/7c4zor9nV6rb/
tg0PpiHLZlgj6dz07/ajDKT0sdijgXvvvzsU51QBT4MgFm000EtEpV5kP3+2iIu4L2/IPB+qkwh3
/0QxX/9o2/6jor/xM9/ln6p2y2MXbApg1vEMC3zkkt5kj+x58Q2g1T3QVSM+EIjuzx86prNnVnXk
mgU/ld7YJT02j8xS2UW0vQ30BHrJxrnSUPrUtvI3DxSUUOEB3XtEi3XakTiQ1H6muMET47TiaDxU
NEuibZTd8m9toYr182/Dgq52W5xjqmwl3y62mnWBYTfcD+YhYFuc5Q+ddkumfw2LzOFEJg73bTGR
BqRsULpfQonnoxdzsEX2u6lFuhNmuYwSqI4bDuq+hby0xZqU7BR1o59nDuhvReEG50b7aZtfDaKM
e57TzB41uLBtvqlhiis68fimkfoRuhlVwp3VidgDJ3Wrd4aovHH6d8DbCOgk5fix6Z9H3I3Iyp+G
EyKtX+OHyHTGsvhVf3NqROhXArv9aU2GVpTWnJnv6CUbr5im2bPkwiVJ+245z15+IjWE6tIbzc14
SSkzGrBr+g4FnzJ4SJqhFV9iHzXRrGz13/KBEjHeIfEOj/q53tPwY3nBWXfJ3otDsosQzn71lY9q
PnqqEeBBldywU1ztXX2B0CXvpu/h275wVUqhmz8t5+hc/CJk5dqdc+hPX84hfmlOA1cB6RsvE6Ck
4kdZ7mdUzBkZjShgD6S+xwSa/rLsXcWYwuEoA/CKC11qvSnONXeAd4mmYkYRreq8zlNthHcLp9jI
sOTjGGbKcVr/AY7JecjJsJbbuYEtxW7L6FY5rjfr/1vvrd9mjShNizRtWZR75ehMMSKn9Z9La8GO
Od9nYYfyIYlurazAvJo0xGgQsiLWma5udc8mbNlHrUHWjxZOu7wyFS+Zcmp527WM5BpGEx/sHCFl
XkGuMaz0FjvRETkIfxtSTE/Sc3k7wHckE0J2RJC27nUpY24VCyb9IyCfvVluUWNQUUkWsYyz7LfC
Bpw2Ms0ox6DPGUSh3yXdO7xNciH7dnwkWAJvXkFUhEqHXXYouDsGW2RJJnDe1OaxbTXbKwP7U0Ut
TFldeeGswXgBkxM2ZCCqjtX4Y9bQNFeDfKvFU/QSx6Ry6jpqfEshKbRr3EELcIEbGPlqRE9eWZfd
Q011ZBO15TgJaSgTiS3ZhHVfbsejTlIJw5uFRoo9HqMku0kB9ulBVoJz1Grvpr4gU2d9SPo0OhQz
nUxdSh5QOJPsYR0tNick80cMqp6CDZj6kQp5LINbFgcfupa2d52KC72cOD4nrH8wOLc4JkaholGt
8pCGR87X910lZ56qL7TE1ZxETHzMG2emqMg7/RCOznOUEwRDfOk2Guy71iIWo5reTGicB+BOzMk6
8z5IPrO+QWzjKN/EWXMsG+zJH+Yk2ckQNUUDJOn1DASzYJ+lIBEXu5Kg1XYNgunpYQlveVEYb3n/
1krwnie5ey968vGU0YuT4Kk2fhSpajbYRV+GiBSKsU4xvjTOT11YR6VFsClJxIrJYGkDBKs+klno
brbE0Xd5lTp72HeTBs1Yjn4WkjcUInwaO8y8aByifUAvr+6X59qCitwnUuvWUMQ3oTkyYQjH11n8
MlXldIr6UXXA90xTZmwacttMJKe64oAVT1QZh6e6lyva07Hm7JYU1W5aIK9t1GO/vCJyfh2gUiEV
9wcHOW0zlK9dx2Fs/V5YoD+kCqQKoNEKFE5LPy228BNNmX3NTJlIkll+6mT9rZhS/Ac+SnwJ+pdc
s+vMi/PCqhxtejvkL7B+KUH7WgIciHIOxFVBiaqV3XNRSxmbj0atPTpfzeQpcfClm5TGYCuPVknB
XOVMEHQkF/q7kylvTU/HMdUZYHWA3FM8EeXQb0MsMK4aMUJJ6tjy4wyeapOHh4fIELLtmRMdMJVd
qcQcZlrSv2qLlEPrRUpGjk0WQCdLfk+r8SuZ2GnsItjNDv2gvINr2CEb6wsGPYOBDeoZBgk6fo0l
JZM5LeOjLb2IPGMU9jOZsWq3t+MaG2sB4n5Q2ACs8Kmf9GhnabuBc2nSwXhSJPk2sU21rdO5UvwE
h/PT0HFWtwr5aQRckTynpTutxbqRqaA+tYG+hRRqxaGt6ejFTBBZIn1trsmwCYAmaczbwr662k5x
i8fmWaln0SaDCTe3GKKV7oEMZZTp8vic62S7oOjgJGPhIFJbxhZB5yZjyThZtsJ9NdOCNaVtpZQ3
jZeWq1Mt9o1OSWs0KMqBV78m5CK5hP/RQM+K/OTUL/CtoGgWybvVOYyvkmC+6EXuJqH9BBf7tJit
F6h6ipYU8HvJWXoaSAg3JGn2knRWrxVzQEkuh63pYO3DZOymzv9m7zyW5GayNPsus0cb4NDbEAiV
OplJJjcwSmjpgEM8fR/HX3+xumbG2nrfG1hEJMkMhgDc7/3uOWsCP2R+JQlOSaEMv3UlO9cmrd7m
kSuS4r1iLqzfLTMQFafoHlrKDMMQM0XhHGw1IuDEPygXwOBemefHdqGxZjozgRq4HeJrOrOQbYcP
07slVvtAX+Pc+sxEBIP8Fc407it5MAl4+0Z93yw2tZkqud+/NIF7qbruFSvHw9yS7p48Om2DOV2q
vv/ZltdwMb8lCaR3qvKMgGUrtBX4U+xvyo/CiGRB97cH3lLqxBW9BBY8bHGWj2/eEi57t2NhL5k9
qhV1UtsQdwMkX7xReq8aTC9ZAKmnyLNncyMNudXZ7mj7zg3y5SZ8Tfq8ispx4cJaIKOX62XwsGzn
vXlrekgQuVm+zGr4UC3jGV21sjwR4E091kRVrZ4bA8S0Go9Laj8mqr4RnXicwIPzboxyt+ZsJdFy
BQZR71Km3t5xuetVoj/HzGikPnvimgkR1lGlf2jC6q2ZJx5qKav1k7oR8n4zfUAeDahb6VonBp5K
WqsT1V8lTpKzGVzRgnKHsh+sVbyXavFOhJ9HyBKEq+oVKF52YwzGuOSm9cxUkS44t2/TXLKJ9obX
2aaCG0/+86gh64vDCV6EJ+bEoVSOJfsmeq2Jw7ZK+e5JxojhOhuncHu2beOUtRT67DK09plVX+yy
RQqUvRr8/98ziudFU3wpcBFyJU5ZLXIhs2q7oNsGHtVRoKJCfF/Crigh5zbnqd7JIjBTTBlJiEhD
7HHZN8bmkufsO1YwAGbC2DizqOqRKPZV5aAePfA/vCXhIV0nK7Lp6+wXCkBOJtgaegvM4hCYP7Kp
fdMWl9W0zlUTILUexmNgAFRMx6KgOO5h4JiBl4gFguyCD1XIvTR5/70YkmHKvgytjYcww3hanKG6
uK1DCDIAkDZWDfBan3z7JH5PnaKMW8r99EkxOHcMiH93S87WgWktKRgtGXGPrU5NcHZ4BbdGXXMA
Wj8G59LPqEH07vNUcclt1/GSzeFDwUvETIF/13qxgd2Diw1Nq7LMXrtF8o2R7mcBdWpvFtVHEZtv
U58uJxco8ZCFn30zodCnZj0SF++zUFYXlXhfHKKre5kbBxeSJU0aRkAsh3mfsZyixhJfSCC7O8+j
JhDomrUrypfVMG5pu772BR0ITuyuc7RavsaVM30K6gb6VmD9HKuxv3dyeaKOr2ExDGeqeHhJ5AW3
wHdPZEg+mOpMquV33iRpFJAE3MW8Qo3jHMeZ+pplsGLLnBTVoUSLDghy73c//I4pJ/iH4S6VRKCH
WYLfi6yq6AAk1WBOhPUWm2PCDBIbBYd0RBOPal/m2WtR5WNEg2bcoQRCWkEru4BrsFujrIxRYtPR
wHdmAKP274XNyoAT271vgncZw2esuc1+QBZyymr1qOzICBimFLCJT2tfO1dZTc51u/Vvd+eyWS74
RbTG9HtGZ+ho2Z2LmTX918P2WNAv4TEzk6/bQPl26BTfAE5YsEBbVm2xJSDlAu2SXv3DbUwZhUUo
Dso0UBdrVZqbKip8acKm1GIjm2tw3MyoBaEqapolOzedDldJ0lwcqk6u1qDhBvjHYVzaZ6Oy/WhF
CX6VkOvrnXAh9IjUhoSkD3VN/mT4CC2QRsY/D3ACGW10u8ufVOQWknTJzUa+a75UU0BVzHbrJzOe
xEmNbnFXdgAYt273/2Ib/ruQoOVqHfg/gwH/F7bhPpNE9/rsv+QD//pLfyxLZohAyRee6/1LQDB0
/4N0ngAz7ROb+DsauIUJmdKFS2ST/tO//B/RQLxLpknewCdtaAYk3pz/STRQCPFvojLSj8wsOoxG
BIHtM1r0b+HAnuHrbuyS9CqGEe1t8txq3mqxzWZo/N9SlO7JLeJTqe9tBy8FQ2uaTOguBW0C66er
uY3bIWgWSaFc3zeh2NK4WvEbV4fYSVcWIqV3zoPm62DG6T5EFXxnre4hZRLO4+ufZHV/b3a07VU4
4fyBb9+bnESyKr+LZ7aXM19Fb7Qe46rLiM0mHT4lyvb91GJGQUy0WMRng3F9VYtVnNp1vY0jHB+v
8MILQwqYecANH6yGK0TKHo9sJqEBlD4MXxSPXNi9yb92xAg+YxSsO9i3oObuMCNd4jr+LlsPxDPF
tzXcSZuThScZ/vfWDtQZfM69CBaEd0DWmKEGdwN6SMOpWgUZkhQkHAL7nF4UY8JsyGidBN0UCQO3
sG0WexhJQ1SGlN4VtQBLxEQ+0m9WVmjsHKQFzte/bPEplGgV8qUWJJOW4ojtnMyPnjZcA2i/zMsn
xxJ159qqt9as0v0Ad+kYgAgcm1trt7gykvw3GfmXgs39ZcB/gRSC9YztP7H4oZy4XAaLbb7pQTQs
umbvdHTfBCSLgDAUA9KPSUnz6miiCT5g5bjBw28Pnh6dnXSYJQWafsw7/wnFJREyZkl2YSEfeyYw
D5lFV00VPGN/5fUo4uLTWucjvIRJXbMkv1bNS26N6zcpormbfs0hoHHgtmC+PE1Y7tEZl1zly6Z8
dSemPYPOZFqLSkoHSINaYsoaKGzm4+rHNJ96ZqOrgUZhZkzzJTUgH83PS1Cn55KVuA5nfApZEpO+
N1geMZLWt1ANckoFXWPdsHP8UmtFDDEeKIZZvL2GazxxGoaToClT1oltNx+cslRn9mhE+kefpVGh
8nPs0BVNWpOBsqReLlOzZMeit57X1fJBY4v0EyvUY73QWBMd28sObSzbucF4NAUvJoTui2uqj3l0
lwP54QA/Cmg1JrmP03IAeK0O0F243Bllc1JcthkFqX9mtFhSEBlJYS6P60RCgYjIm2pCnr1wr0zo
49exzeSg5uFiCEzptt2/eAlZjFSwYRv4ngX9xCvuustLC55gDJyfJUMvX1OpN3a30QF2stCvRhB0
57D8pQf1KVnrD6sGbMQkO9TSjPWbbF7goGdR48hzaNcURY1xIW5AG5AsDGt06B84NU/gmSjl8O6l
9MgHU1H2SRsQTougITfeVEYPJSvbh4ZC4NDRRRgWyeBjs1f9aVyTJ3v2IuF6kefQmKuUwx+oHb7h
AtTeUBG/8lHWdKDPUxAAqCOKmhpIAryi2qvRWffCDtHJpcW9sLJHlnXN0dlnqCMfquUNHvp6clvq
mkbAyKGRvNr8cbRC+YNpBh8+Qgw5MfJuGf5dUzlPMysfKO2hurXC/c5K+5CtTXvyJO/xHet2Lb4H
cogNM7wk2Vs2Adcbiz6NsNg9wzw/MCRO3BSCqw1lbm/WRCTK0Sjp5ZGohjKwqHV9ZPb6i6HgqjtF
vJNOsxxX2TVgbAJWkuOhdeklEuezTI+kYxkcBXiNY1KTwTVCNn0WWM5uH2NEBg8zAXkaSCYDRx3D
9meMaP5BsFTdUeMRO7dgSLyfCYa3y5qy8zZYO7Jd2eNepeMOenKsu71Dhe0wtEG/L/3pntH+s7vi
7HAoma6r9wj7uj01Xtsei1F+dyrMak0Y/so658vYkYYRdcaWQ7SP1kJ+NJ3X7pCCrD7ZQHB2Div+
mlPbYcm8S5qPRrQsyzdAnvbeb9dzrHx5NqtGHc0sJcZq35B32FyJaGtlI8rqehqioKiuoldnWYLO
oNja2/E5983m1A66pbiQsG2T5aGj7rG++zNRCDzZ1jFYg58TgvUG3jua5fEONjjarATaW1P+7FT2
I2co6xardNw1Rk0sd/nsD0WAQIJZLZdaXr8MMcv29VufUXe0etIDEsviiUEctWtFQTksK6dzYU6/
l7lp4Js595MMl4iNOr2DudNsNeMIUbC7cGl5Np3Xrmncn/707mXll8Evilco7u4udLlqOlNCl8Cc
fg1hpZ7rXL3ELk6LIGRhXdvhTa7C2DsWHO8eKjwt6Tq+ms18mLGV9ZT8DmNsgV1PiD6VlHTihIS+
ZdODw+UNgFn9qGgUVAkRsrQ+N1JyVqkellDYJ3NlkHsOzXdbPo92XzKxzaoe7Eh7nJNl3YXfLRIV
FtUstiyTOi2Z/Wo2Fdm8NOXE3BXnoYV94FPadWbaaVnWaZF19xVCx8r0oyBgAJYzMlVb7Mu40Tbh
+c1L1y+Q5QnjQs+wJpcEcj5+bQJhHxtKoQPqj/3qJZABLGLRQ5lH0moiHy43X36P3p21JiiuJFWN
TJLLtrIvti9yAG0G84Q4DArXlMeeOtqBwQoEAsAnHzI0dbspibP7iVk4lzhGACeHvMFUXZKat9Xv
xH6sKSQtuV8cvBY/cEEpx3VW4EYM09Pac71TxWKDZTlXCmnGJ661j4AVqFDT7ykZW7yaorwYsJnI
m4ftXeuTDchcee76pNYDXV7kN+b7aKovNq0lBvzrIzFP7GdFSlKwsH+kC/qS3sW03jo6xnaqW6vc
Mxc97NvaJ2tpvHiBepr4GBHiu5m95GucSXKHOYr7yfgUmnQebJXcr3J4IF1SDisA6CyjaZrhJQCv
86Vo+fI6QoXnJMmXXVvLL1x1wDQtfXyYAy5mbEgm9BBs9YaVqTubsQJOm8ljA/9F0q+NfckoZT+T
xm7AdAxshU2jlpHy2ks/y6/xiuujh0Z77V3rVzawzojX+sxmPGdMP4k6pu8g0QTmxU2q9ehWVEwQ
2DR737GsJ8ukamW4tF61Enj1C2vvM67/AM2TUmgIZcv31+KuYFpOs5CHffrFsOwvPMtlL0Pq6BnN
23fpwnvxQ7KRFEdH7a1BIbNvfTM9FpULHTCkwpKZ1IbcZr0w2x3vXa7WsDEqzmCBfYcak2pdkXEV
bBODeELBinQSxXPTAuXFdR+aHtPBlRVVqwUuPfS8U42eXlruWYK5PLO7eMjDTNzMmWr95Do/e3BX
Z08Oh5WWwf3ofuLzycjORLN28UyqBU11NVQVEDIcrQsXbz4ZxM07kQz04oOapdnZVmZ6C20CD9XY
sYAxxC/wlfJYWd5XZ3C6w4w1b66L6dIl8yGpqSwzQLNELThbrjlgt43EPTLhykgKr+dCBGpM9Kmz
9MOdYcpHu3W+Ek3GEun0N8j0ND0K92sdAJVZfKmoyqfmQYxcHre7HUWFncr5Ng6dyRUkDJ/ykcXp
4rqXgS/HYcypcOdl82r2Th1VfrbeMS/M+RsHwZ7EJjEVj2KjMzUvnU0pRhRlVCjVvVeJvJJqdY9u
h1+I5Uh+g4Zxnw8s2F03JR/XHbru2TBBUpS1n0aAoEhmsE2RXpfjt/YJyXJajI0+O9q85VXOmZsy
ASR5v3lXXcVERZw92nRNWsOhE2wZwNgnpIqHLpA6EkV8zffwqPp5QTlvZDXcxJSbRfF9zikLlcyL
7hAoVocyFDcHFtsdC5HHMCVEY4XwfT1KrjYNF+jm3b1HWPZRdncJLqRjIYntovOF6qAi9hwEcsuZ
VTU5ySXMWBSYzWsz2/HRSonRDVN9G6zGu5uKdca3058cinmhS68wEC+kxj9kFl5EyiRA0zC1VICq
GBuXpIhIKL5zGp2tcJ+EuR1R9z2sdpbyTO97Yy0e6MCxQl2rvZusfMykPK4kyNplucK1zWN2MGwc
vvRMOVNB5bIqBuSYhdSUbOe5tKpbXzFkwnrpYg8z8I2WqpXjtufkmko/PqWJ+sGgXHBvcWHHXEZX
f3HISuTqJ8jxDph+Nhwy40Ul/fCeMl18ytKf0pjNaOz6+W5dc2QB4iaW6wrVc1eMH6hy1CNbGXMN
s3ufYV2s6phfMoKMfa8Y/1y/KN61b0tOKxsE8e/kCLzunvccZ6OJoyLs1sd28PlOp4QXhBIiKmc0
aGtIiBi7uO9eCIADX+1Fcum97NwGY3LkDfeI9AQ/hEdmcDIEYTH4K7tOybeklTkB70Ni8SVN6z48
CGjOyRq++Ol4VyckQ3Kmxs+dH1wax1pOTiBfDJPRlhCD3TfaYcRcQIvlRv1T5IhbFTX7vgWajBNj
z5vDN5k9MMTb4mFe5rskyYgYiPLTgKUIoo0ejKMceCV8XO4NEV9Kw3aPfW2yVuZ12Qu+3fA3sMyv
pdWcCn/vmot8bL3pdWQAWW/3k5Npqru4mO2zrLisLs3wOE9AUNvqCQz3eKccJWhG02aqpFYh1Xph
JUlC0JdzuSYzBkOIMwXfJaD+7GuzfCfm7EQem/vZEV7Uu0BFap8gpGq9KHPc+TRWCaNunvg8IDVn
Ln+aLkYpCJZYP2QQlHxPq9950UUpcsV7i0q2YLPNKrMwdmMu5EXF6lNYWN6tB3V/SAuu8bPtHxLW
BXe1mFiMVV1J9idmadkk920rf1GI9Y4NFXa39F+zkRc7txlRYmjdPCwtFYCwbrv7LidbNvXvvZ9k
x5DzQDQji48sUyHcAps/kBtSHWSqgRDoXPoOBCbCATL73HuExFeDtpBhitd0IEgjlX9dDH86wKVh
rUO6PvMNScOHCFZrqV8ys97knKB7oz/QJzczJo81gNQ/mUeakQY8dcXJpA1H9zSK4sVZnJsOPERT
JqsjNYiBwjuDAxbmzptJK9xnjIYQKaNSWWN1e6NYuPJpGYJbv2Hy/bWi5T3QU2R7jJ2hnMvvrHy/
CUFIFxrOXTLx2a4bvm1mFVrwoVpGH2iScTo6e4vv0XFp950/8nXw+S/UCYzmtjM/k55VaZuwuGce
jMmMR0Kr2VQA34sBTMIfeKo98uSg4wU588aHxq3vr7peu93aDqC84rEerwFan90CiwR6wiHUVJ7t
0LkdDC592O5y8iZcLSDb1drSsslZYAI5XI563X728pNwYOITHnvSwtbL9ttoVojrdmjtTgLd2P95
EuZAbs8tmdCb/XjlZxy2W/+vu3JCRA4P+bJhg8zKNQkNfGvM2rpsd7aHZwH3slD9L7O36gNLELbe
y8rCST/j7RYt2MeSZX40zrFd/fVTAxS6dopekJ2K6ybK2F4fOydRhYK9IPidB1ckoYq1iO0DzEmf
hsGhPjMI8g2GOZzHHvikxlWAqpfX7VZIfe6vW702heg/MbAAYByzp5PiTY5AaAa4gprJcLUlg3PK
bKaDMSrq02s+jVdb/715lmxAeZsczTPpFQmQ/8rcmYciJGH4zwcVVxQ+JRaKXD4If0A7263Ne/Ln
sZrV+rmGgbBxdwYPfPJ2KA3VR7hQP82eLrf51kuitR0bekWlEwS2keTcppH5c0B+1F43EksHK5rY
DsGfqfGyi4WWJgTzjy5F41hKzVvwWaPzgWY02umhsdQENfYsvJhv0XfR5lmHcCS7vAloEANOQGEc
LJLex2afMS1AKED272ab4IrSh+3xoCkSctYZvYcmQKfeDLVeAWvdSaj9JvinRj7PBdCltfqw8vtJ
8xGK2S3ledOoGD7mu2mC6iN1f+LPodSohcJbSLrO9fP2OL8/BytEM3YFG8u8E5FU7bZpazOlikfH
dFms9pTQtrBdAot5yyRmpWkNfw61RkeDEmMWY3vwydb/wgbR2YgyG0NnXEoYF9t9Pbm3r0smCuK+
+dQAYTnmDp1FY8bZBSt18AFx2ibbJBg84DcT2Fjp8B5qxGqmYasp1FWl8as5uYsj5YcfCFVDRlHt
ywSrNVbyAi4DeGuM33MtyDliiFrBwTJ5jFz3I/Cb54QgpDKVG43wYDu4sIsGxBJhMrI8PTWoBLJF
zWylOzLXA4OYFXzZHKN1KLrjrMF2hLPeF0i0tkbSjqzWd6HG1FbLT+TS5Snge1wpqnS5KB9Kw3Ej
AK/medK425pNwznXCFwvuBoCJG5jw8bVkFxnoIoKNHfQ+FxZ0YJ1+vK1adFqQqz7zZJuvIwuq1Kj
eM8KMLyeBvIinCgX98A8G/xLXS6nM7DDfa0i4Cf05Bv+2UAjfldYv7aG/lbdVER5Twe/nBSjaR7z
evbPAVJwqZHBpYYH51CEHY0TbjRYeCDyb2vUsJqADnvQh43yXVYA893eIzxesuESQbsbPaIFDexi
qSHGgcYZFxps7Nf9pcjVewjxGG/MgmuU7ZnD/2xXajCyJKItDZuwAyzDkcVyNRmfG7v+RKMa09ig
d5k1XgJ0MzsHwxKzQMfmQ4XVsLNhuJWAvPrPGU24K7V7ahvwmxlR/QA0hpfXE4SD61mQ23rPNfSZ
StbOE9OJbAe6RQ2G7iBEzwnmHVkz4EYqb9/RmDv6FrJgN2C511GAGrxvNGzK754aP2p/prHqp9+H
1SeRvRrAeCfeDCPBdGtM9XdecFgs+TEo/QgqVUsEvzklSvxUlXrNpgS6MKNcSfy0MtB2mEfqniHB
1oHoZ0lZAg/qTN6SacSigkrv0N5gJYO3k/I7HLNzbM4MiKvYPOH9KE6hM+Wwafr0hH35l13QqoYc
sqO3oKtr6nntjPVsiWK/diM7O8JQO6sp7wildAdbhm/sEGYSLGwxB9YImfxKreDrNOMJINCIGoIK
I60QLiVp1jwttRaXthIdHcxTsaRvqmeWQdJmh9zcNntZp+hqnvqXVY9g4m29Zwn+gS5wiLx2Yf58
VBRCu4M3N9O9bRc52kKdK7nnq8Wny3Ue8oXEVeK6H06VVed6fGkqD962Pb+bVuVEiRq+MvdWHgyk
POzt+ZjJPKVykbPwIcKapvVHwhvDPtw90BR3onwwKduwY5RBfulr8jU1Q4XQvnQTqoo/rQvPNHaD
JrL8nHg6wRi+XDvdyij9kXHOYCn3qvIvNnmMqMxI9/v44F+cJ1wd5cHGEKNLW3qk0L6aXQAIoTHv
YrA/bM/dx1YQx3XzGEYrpb7FMxIGbL8uTmBc45aJJAuMf5Kl+ywtrWeAQwwYFV8pbOtgcMNoV3tp
Ayu5cW491g2THwv/2X4AAzGztUu91jqk7Qx2WyUnrLKkjAVocxorbE1+oqsmW5XaC2AvwwWzykCU
aXtRUBo/XAcoqq/M3z3zl9M6W++g7NYoFWHBGFr1yZuIz3mFolIQF+PRd0IvgoBh7hdF/TnkNMx6
Ot6FFLqxeFbt42zgeV6ubeqRVB7Ek3mW3VE2fPLitnOZ6pCEeAwPWFXzVs84QvxhOBB+qaKE4crO
dRgZLBhdzBamZ1ZO7KJM8mNNs5/pa2pkE2fwMVVRMCx3wnYfOGEJ1ClsbgT0ZSIcR4/N5UNavrsq
Y/a5797FmsdXw1ZRFzLvIK1sfZ9U0BwGKCh8CNxLL7wHklWUaEXU2v1yLrEtOln4XrREu4fAESeL
wCL1EIihS3avisRi00UcptSJ5+V7YsgVLvPM7JjyiGV2n83UNihjzSc/pEPYpP2R2B3aEKJbWUbS
zww/g7HL9+6AwoU/8p7ipqYQxpQfwdWyDclpL/7r5DBeA4nJEQtie/oxbPjclq1y860p1eeOzsHO
YoRm8tW3rCGY2ffWi5yhRQ/MHFfQ+fdVk0x3yhwfZVX+ohjo4P/daEMK12lB37KizI9EZIMPbT/Y
Dht8qNL6spx0KXXNPEqZPr9uhw49FgugaxVUKWWxpU7O0MUfJuJeeDReKqzFp8Td993E5F8/njws
SFCgOMQmy5Xt1gL71dyj6mQQPbbQbR0DYoRZK2itjIa6LbGTMNVB+9RaoZSbyTGjJkmbziH03xHc
jWn5EaFar74j53MZF/eIOCHOhO1jCnX1FOYwfICSoTNpS+dSmObCCj+br3M4kQ2ncHv4N/yXB3ZZ
5LK5bI93aylO1dSzqQ+eO8r3pKxpT2bFyxQPXmSCloW6hYCKUfN5cLNrK0YqhdXKrpRWFihOFkKe
JDRYDu50rA2SK8LEq7KYf5u5Vmusbg7+a84q8T5ZsrbcTR5TQF1C+Cf06M0gPGMeLGHZuRGmtlvb
YcpLtlTbzRra+LWJlJ6trfUA7VzYTKTk1q92xAO5BHy3S1jW7KwyxrIT+TPRNLbB8LrrBljb7rLV
a3eeMZz7BQrp9h75cfaPd8tXK9DvvL/rZp9pZ0G2d+1zwmy+v1CwZ64+ZPOH8JFf5cw1tXNw9ysv
R55Mz2aVoTJ04MHlsXusFtaZfw52TdhGCs0d3G5uP1lQhMeC/UJRpNUtHRIC4HX2UKftB4R3cHgm
XNJ9kfX3Rj350b88NnjyXllMqC4LOz9vHZJohmCyGXYs/Ve3W/SjUbvX71Pu2VfOnPa1UgnfhGJn
6DyDozlo28GaMU2uK/64XRoPh9CuqM1oP2DYsp/Ybm0HN59hsU+I7+Qks5tQRLu1aDDLe0aBqOdd
kV3XWkaIEZpano2gULTaVciHTl0dLTAUPirDVS/1t4OfITokFPlQ6W3dkAW/moUqKZf1i+aLaUli
pXWJtRYnNnoZ7icMjQXmTNlAZzpo2BG6/4c4h3FjcnsEbbWZ8c+B/FZ5tkhKznWKLJTXtdJD/r8d
xQdnk+hsB3RKbGo2x46WQtqka3fukIJFyMaHwo7/TosQwC4Lrz0flpRRBTjTpjgPnrNXeo9Y6d1i
6NrsZxLquNsbkWhuIypT0hyQhj0U2tTZUxZpNPFZkrcNg2NBX7u3zrZuAy0gCpRajLlqLF6Cf6nc
pJmbPzNpUWmOODU3hl4FmyrWus3t90ybg/MvcJ7Uas7Ynp6HgFEC3x9Zq+PvtF1n4Mkq5xwwGj1t
GyGDeLMqmi8b3s7eoi5ga2EYMPqvE2FXfYG/dhqPt90FbDGcbMyi8MnZ1unMWLxpR1dtILV1WgQR
eMaVA0Op0qpS6Jlqz5z9zbHH755YXvI1l5HQW1EsF+213PSs2/05UdQ8+4zXQjUE00EbX9A8Atvm
IzvXc6q529xs9Oezl3Z/pntw2J562n1ZvLK/bM+0KSkO720x3PuSt/Av9N9GAezKA83ZMEr4JY25
2JfUO2//5DJmfJS2m9vB1JJW/btpVXXX7SDkTCb9z32lbEmqfn02xuJrmtgnT4to5eakFfrTxScE
U22Kszae9clFP9Y7CG19uhCH7X/sgAxB+6BfB+YPvqyOhTeDQQJTvzzpXU0YB7knwbsBf24zFfZf
383tKeJMZOJ+6ejT6W15j4MX2sBbqT2iEsfhydOlFH0P/PFPNTOzvdmzYtqHe0cLfi1f8VXRT2v7
vmx3t8OqfzBpJCwTC6yA9B+ZFyTCNjbhULoPiVOSLuHdzTfjsAvap7WjQquIFRB7peXEntYUV4ih
qaB/4QpmQHwCnwo+8dkoo7JrX+0RVVRYjA9WDVDJx4Jcs6chXQnbacCQjA37iRUExUjOXEJLlHut
U860WNnWiuXOgv48GYgXeVUFFuaWuiZDDNVL0Iov+eB9ePiauxZxMztK5xRqmbPvohHVemeE81zO
TZKQmJ8lBmiEf/Q7iCAamuheIXDYLykZA1l9TbRAelSiOpZQLGowaFRKTMYs0U13mfM2Lje7i+91
XB90NtMrYnzIp/JrI0vOs879OFU1qKbmB+V4+aKoVSoQVP2cLkjYzfPAeixIumHPqvDid8ZwQLbO
CDnjoJTpn4I8tgE8WT7TvjgbFi7u2eNcsjLO2oHh1AXArmBjzCKVhcowXdq++cE3cmWIm0WZ0Opu
YcqZPYTo94Ek/kC3oL4tnctwHOMOS92N3xvzyUWo+iON+4XWhG7xNKxRgSUfgsl8TxzjMaRwccyt
orh40/DbClnXd6l6nju4X7Ixwmj7MlJ0Hs95ztRU3ZsnOJSn7SwS9lqZvN0EGIx/aLkQQyBRsAzW
o6UV6KGWoc9ai/6/WU+2oMPy32U9HRECUPz/Zz0fCzA4TfVfFV1//aW/FV3Ofzi2ZfmusK3Qtkl9
/p8/ii4t4vI836XpTO6S+ObfoU/b1z/xLd8LwEQ6vgcm6+/Qpw1c0tUgSUGrg78b/I9Cn5b5b8ou
HrB16JTaAeFPe6NS/iuzqldFUM+exeU7828kqAGgLVxbfBwLZZy+Txhh23k1oNiQuRyNV/obeKJH
a6ZLQt29GhBA0MAG5IIMddbM4m5gTCJ3nEsYGyhTHZa5jgPCIent4ygu6VRnN8LcrcnIqq3Fq1M/
fJ+1inWV8KtQECJDJXKxWOcwDfFQ6UW0NjVcMf8p8AxUVjhl+ZRy3PcW7+C+lxSk+k0ki6vlut36
czDAEwvW9YuZHVzQ94yVk7lG6kAQa7vZTVQwC9a9UUPhLCxRN7ZacrsdEq22jXsS8IXLRPd2t6gY
bMBQgOrwn394+8F2yPTf2G79+QfI+OEjoShlzTAEq/53KinBGkHFaK5e7m8HzlU0QekOwl4nNaKR
OaEm6Px1C+YUuK10v6yFohjrD8wvsMpY1/IWVCHpyDA0nkcmyyI9Fh7AXwL9RIXUTurbnwObRLqC
XsFcbBHndEgyUENqkxC76IgzvMRdrMh4sqx0IXbhaT/VWmGc4zIWOI09LTdW3Uq7Dd9xuVaMA2bt
1yAgmE6+5zmeGBsxUw9Pch7UN9mwBO1xKAe4lMcgZVYIu7LSmmUrnNdzozE5AXaXScuYacyK+2QQ
1v08EfGCHoioJNwEzpicTa10Rni98zfLczsifDaW37YWQCutgubZ3NNJBKvh3IjtjHeoaRA2ie/J
hEY6m+kr1VotTbFL7a0ec5btIp5utYLaUJAxMqzUC4v0WWuqvRlhde9K5hQMyj1i81kPSFwRccjz
hJVXaum1o/XXaaVF2AzFMLGi9dgsROnNYswmTIYp3kxZviPTrrVx2/aGXTPh2Q5mjNvm5t5Gwr39
LGTRBMmKUfqYoYftD3g59m7RGxQ3A/t+0WZvSz/rAdm30tbvHv339rNV/wFPq8EFlcoUWTixzv40
aH/4ok3ivXaKT17G6+GWpxDduK83QKveCk16U+Qu473HSCrdAezqVwBdfiTZMf3rY1P/0afFQ6Y3
XaXefhl6I7YYfST0Vq0PG/Zr/HL0vPrm9uCfQ536R6OCeMQJcCBRxUbKIhl1yofltt3b+i2FCXpo
XmGbeILVigFJDz4bare3OWPcjs+GuEEU2oD27syXpbM95qwtYrLAH9gmA+9P1IOtTZyju7a0Z3qU
pl0GPhplgnUJgCrqEHubB+KoArKt2g4wEUs4NyFhsw2/3UzW38aA1oe5ZBVoP+IW6/GPMtC7si3d
rQ9T+c1xeefA+NKY0J2UrdnRw7KUBcqF7aFwsxpYoKl62+qPnBKQsRnM15MLTQ+TZ9ECaJLq2HcF
ttg/ooDSy38UM5zIlFXKNdeHrc+03doem1Hy5jqcLy16wjKG37Ba3pkZYyIHKoRR0gJH8uPwm03K
PdqaO9tTWquEbHlvkdJr+quLyZa20mzs2bD019opUdLO03kJ2dMLd0WkbDnAB2rkSLNOSXbMAJDr
b+iMJ2A/fUNxbjD16neD8w9m5/0ne+exHDmQZdlfGZs92hyAQy1mE1oxqMlMbmBMQTi0Q4uv74PI
nsqqsrGxnv0sMixUBkMALt6799yjG+5whc00SQtxahMbI2CMysthpVVUcHUCtcsNd9r1SftqzxNU
fN8fd1ZZvLghXzq4PnQCBmUDeI4DWcSkyjJV8jO2dkC1xUX3PtmkmrFZWkXFpekr9Dux8auwe5gB
ztrsCueAZBsQHpx8Nx+YKm5X/+L+b9eGyodrEmONKw1BdSgfyYtcDgD0R/91rSnLp1Z0+k8CwC0U
wHWwua6DG729WyYvxImbIGRlnHvthAubneqtHSkJ6sCzh3s4au2JbYP10/I8QYQZm017bh7Z5oen
amjsQ9dhh/3uNL9vHbfqFvpx67tRElja1QXhwMhwUOYo3/2KaaJsb8/MSmlvRk2v6fbs1M2mTRgi
ywohRXh5ohcdEsIqm7yf6VgBUjzG+UBNi+GQRfBkbKAZ0pN4GqqxP/7bZ7/dZEdBLnE6R3fTsjO8
BSE0CUoeEaLEXWIRbhfG8nU4o3vJrOnHUJhYPpc6Cil8xdbRUJzKJa/WymNYeES+ZIKjI10O0JSM
23mCTlxb0AKx9ScrZfTBab6OdEcOZDTtbq1i8jAvg1OCZbLwnHbumG07ynmb0MSlR6WxO9Xwk2Ii
TpIlrViInUYddEIPxY1ePYuWAaLLIZIECZtUpKfdQbAXvvW1bxfzCM+PprNYNjyZ2tLRSwJ9VP2E
EJbdfA7XI0lj8rtd5gJdQw5cdtXusr/+e3G7r5m7R4EmaXcb3m4Xt5yPvzfFUkSiBkZHI/LqjSoj
5tZOH24xIZEwGQ1uV28XPtaidU5W9op6xAUbh7/SAiPCrcP9p81tds3eIk3jTxeW+BH89phjCsr8
jdXfs5WnGyfFx+3v3sbb23v5t5tzKIx94eY7epksCEkrClv/GKaalllfTeRw+9l7Q0F+1beDON0u
GoCNNCb5RkoRyYvpVdXeap2vnPXXdlSGQm5ibOZCjweL3l3opgsenyNTyQhKXM+5dDs3gxv+Xrro
7n0W8n/iXIawMo4aFWKv4E4N0Xf0szSHKfwuDprGAy67ruz03JVNuh8XYL61FPTyW/XodvVveszf
h8380HSdffz72O2ptyckABGPXv9xa/p7A4CNgbC/2y3/VnS4JSssxYbbzT8P0FI8wnRddZUbmX+S
W2jaU/u4fY9of8v+nFTlXiIP29t84sIiGIhkHnFJQEZenC449trw95GXT9u4Ln7DlkCXbdjmqdIA
Yc0geJyWlJ1bYM7tWrLU84pbGvbt6u3Ov8/5P93nNSOCNyNK0c/yWn8vMKbWB7OCXveP+//t/98e
uEX53K51Y2WsDcOWf049TcNruL+dhVXtYhSFT7ss2PNkPTKgdzTsq5Cq4k3Z8HcK/Xvzdq2/VcRu
D99uUzsf/ky4t5s5gUV5P0+ndoQ8X5hi3N6mHGuZfNCjUKu83R6W8wgg8aan50CN9h8RPZRBG4hN
LRbgHuXfYOvucrsYPRCEEzMyia1wibVJ3yzEnMeMvFRib1ILZMlhc4h7rHATtdEO6udE6rqrwZ4S
2MbVkdQVqODk1WGV+deH/ulZqMYGgWCAkuvtWcW2E6U+zh6jz/YWU9zcMluWaeh2s8tF81+P6NSd
6/PtXnYtFU3Q5Vm3uqdJJA3er2XemjDHUDr9x6tYjUOtyUPdd45KlUJbYS+AkadmXP/z4v98z9+X
vMUn317xdt/YWP6xg/O7pCr/27PUpPzpzyN/rt7++p83cnvq7XaMgnGi+8J7/vMX/76USLCUYJNs
8fV7EwPEPz7Yv72LP2/778N/X/2/cV+ZnxOvEnW/YyN0nMNpatiPxvh5LXdDS5LkLIL4phec+KQe
xoO1Gc3qKtHCbBDRMujNxVsS+z34AE0j0F7sAaBiKNnIvRl6D0066m9shb9Yon+2HgG7swI/Vs1G
sSstnm6WEtKRBb4XjsLr6BQChXMantxgXkkFsjYPcb00DWGeWRy0u7ZsX+wSl532MQ3NzCgrt+9f
5sEfNt0imivB2LYmGvfeO0dFcjaIsUCmURAxsHxMObILGDrSgQ0mPtfbtYTdbCvWp7SnALwC9IDE
SmseX5Wm0Fi0v0EBxJy+uNgVPjSrHWM0lt/8hBwATydQb6hNy7reTaP5gfYRivQOcE7HQttHuugS
K4C275RzuhzSJj0pg+8ta+S5LNuOoS+GC9kWV6Vw2fzIAsqhNnSnPjH6XVSo97Yn+cfDK076Lwd9
OYLUs/d2i09IR9T6IvzpyMp+uYjiNY7bvRVSkUhc8v9qdm5d3b4bHoBLeNDuUsDIJ+ZW/iuGq+kp
HcOdne7Q9iNL1jm+mIx01cz+kaL0CChNvPX5D9H1244l1/3UZZ95zVq3woqP4+KhmjyU5DG0Da5h
exoKdhyy0+vI/ZhpmmwkaOpjmWbIZzIZHRN7BMOv2j1OHn5ZYgFRM2XrmhDBfeC3n2JukF3UuA3G
IDmnBh41CieE1rJ93BZmvzdkigond7ZjjaIo1gpUl+1/Jhzpp4SZGg9WP++Eil9o0r9CKApZkRh3
s8sCNGdhVjguTsV2idgqIEvR0joMkfnsD7Xc21l5VDBznwilefZ1dh0C1HVJBGquNaP7rkn2bTWi
OrWMbUBhA1x5mO1jfEzGQGBFlKNMhjf0y+ibC/+qdZ2m+RpFY4kchAGukTBoZ8UwGaMeXFULWjDB
VidhZcziPohrAVaprU/CSy6in6b7YDLSY25kV12Bum44Xk0TzJnULkZH3HZl1mzlMHFwdjP5O5aH
SzEYwPvJtYxkdWra9sctrMgH43Ec9LshfYZVYhYyW9dka/trJwd4VhStc+cT10hjXlEDD9LkjKHF
3ldEGqJoSiaxMzIz3BdO+g1TwQ+ncZ4k2SrfdFO+a4YohA4A4Pyqo5I+zvXemof+Tghc4nIiPo/y
rLRArk09oLzMpp1ej9ey2Ei3I/c5NR/dsmsQzHyRYviMYdo9M7KuBMDts/fiXSqSIJ9qXS4WDEkB
y/g1m+ZbQU88Uwo7SUADOPHBD0YuRu0M2c2UAtYr+oZY9MzBax08O15FT/LcJY3cSwnmtXIXTQu4
H6Z/KGwumYhR4Zxmqlos8/ztYCBqyfuQHPIllzrsfrPIhTow4kYKGZzKHFcCbqp93NHDy5uAPr9C
Nugk1yo0260bpR8l7tN1GIBQUVkNRYmRz6tYhKKSpK9ZIL5U4Xse4oesUbKsneygBvGsPSM8ZW26
U54TbNtKnlOEwY/GKBd1A5o0L21+DW3Q7EPGqDWo9m4bt+xx5cguum2uRTI8RD3alc7FIOq/DF1K
VcotWlrS4lfsWmcHQg7pzPHnjNKXDCb4QKRTovowSYYM+rvQqt/s2gEOJaZiN/V80dZb32dfGk32
yg9q71D2gLoNDl/9SZmCz9Rju5Fm+j0IxwPp8S+m8oAklemvDoLQupxVtk8kxFol7fw5d/1dQEYt
2WbdQ+ZdGjt3902ZPeFUxy0sXRBcUUsChY5JnICnphPdbpUJvDEeP6Hof4x+tSY+9bWFhkj9amnh
Zs9B3L8aE7N4bqXbsVHnyRjvC8v90Re7NmOoIW7sFPSuva3I5yFN1Efl9TVgicXU3H/5ZnFI1QJ9
CrCRFDOHX4wGjFLmfDWXL6jwVbqD5b9CNYRckCDNrWHmwGxScj+1TbYs4Ua0B7v4hx4QtZXVNsEt
PqQdQbkVOKyIrafPVJXtkajeZbbwt3aADUzHssLnav5CJaJR6nyTssIHUEoUrk3/o2vAFotAc14A
2I6V2Swdy4310S8+u1Cn3oE6FJ3ddeN28ho1MXEaEXDiaaFKAbtuaSXjoEHZZqjv0rmb8xAekk/5
eijjvQy779JOTyW74V09YG52XZeGmrrDN4O1OpD9oh64Um8mryZv4RBFQbHpKA+v4kk/Vpl5YBau
tkGLhsyLyUxLZiC5iV5VNNC2vWsVG8WicTX0pUaelD4SZutgn6NGosZPaUmxSfhFmiZ7qxWcI6SJ
v63yIXIoQ+HsxQCILDg33tzUOjefWiWvcjY+2yAmZC/s6rU59wB2xvo6hWjs5kjdE1N5JxW5TI6+
zwvzwZ/rJWsjgQtjYIoPWvgKbWQeJ8lgrMJq1/X2a1vBlO0U8zIFhCeJ1NILGSDTWItHHRXdvi5w
iNuR8SRLLBp5B7irB4zTtbA8VSn71ZiMUFoCsZ/b5iGtuUHONwfEfIkFzo9SUKzmJ8s9jySOidFB
ZuBsPO9sFJFC+KWdA2rWHVHxQZil96z8WgK0vVc6nueuUA+kVDTnspdgmHEo6PpUSgBtdHms7Qhe
aVSJD90NFA1ut4I2XvjTVONLN/M9GklVoULBTcw8hp8ZJM8mqFjB9mTROPbJiZLr7M0ry7DbrVAe
6YQNvGYzURvZFz+ycih32BCGtUrQaAXYCWzH/wyTPqaIyhLQDpp7MUEJHTWUSdvbJzBFI6eMfrPn
oIqPCid4r43iCQNgvzJlDEdc6Aco+UNR7kkPyE5WgiqvFyIgLdfe6W54YpfLRM1ZV5sGI5zjU/ak
hT/KCNKuOb3gHH4urSa9DDBrhiymSgYO2pXBnVq2IXP+5LDr3KSi35h+CtPT1o9mLMzz0tPUhUHU
MCoNs9YohD3QvfNc6cegx45d+6jKIqw3JCcD3qjKMyVxVYUpq1sMKI3xzUDdBdxuJO5bTuW6TP0d
1abiIYoD7x7LP47iAO+uB6KVxfxOt2awzbrRvPY19FYhUJUzg8cmiAtsf+O2y2I6MHjkJsc+lqgc
tJzGB88WwLUNggSpgccYJ7GyBlQmD9JFbmZ2Byui9FXk5Xlq0i/PgXvaMSdtRFf8LBP5C40arF8P
y3jE0mpFhMgIJWzYpsNLwZJwb5Xa3bpZh1JBKAgS5nywGRoYEAPxOLTjRUHHuCex5uhKarvZEGxZ
Jhlrpwcgzh52nTvNNZVkFxa87KrsKVAGHkJO3I/xvm9BOGJ9PA5wE/e2u6S50/3ewxVzM1uuWyt2
dyWdG+aOH527OFQzRuXYavyN04SXBB4RCy31FTc4tTGHMr+yjCT/I9dPtvvsBab5EtZgHaIBOpHv
aQIyNk5Vfccm5G+61nqTWCB5R/ZjHjnv2m42FPAeTR9qbVnhMB3xP2/GJgg3opyfSstAqJbDEBF8
42TitlR8SCRKdHfIxnPfQTdzPHJDJemm7gBJvsSv6I0nryMHXeYwMWl0rlsx/nQKf9r0PonLWcdd
RojPTdTzm+8t+wJklTTNoe+FYNoGo/kggB3/tp5p22swfxN9sdhC+0CYQjEx2wxt9jLl9bj24vyX
jchhk+dogUaTCAozBshUVpiBqt+WyltIouEI/bQ7xVNwKGsXsItHyTdVpT6YISauxANEkBGJxS5H
rpIuAYSd38GKRAxbOnodNAlzg30vIMmx6kq3GjTeJo2Bw4Pz/OgY+7FixvNepUBx26RjwPO3YQk/
26y7T3dsX1IwVhIHOyI0agxmrdbhvK1Rlq7safycipxPZwXvfZ5A+oNjP2tgjN0MqjNRxM+YmAcp
pJ0hAinO1JySPgWg3A+OaW0snxLGH1xYoAoeqOShyftTCSYj/uHEeKr6GoK2Y6FdG77qmVnJGZ2d
G/W/5TRf8yX4VeKu5jdj24aaNsvraTcE5atfLbz5PHhPZ3Ovvf53l4+vloqOJekiLOs/w1RNxyhg
sVwE7pNoCsJnxpcUpLGbGe2pdbo9TLJpQ4qPkwp0nz4nZDnKeNPb4x0yU7KSydUevU9rRpGihyjY
zhrqdRzRaI5QhUIqLs1LJyws/W41nlt5pTUUAYnDJa3m/FXAuwBwinTQJmRmyqZ79i5Ughzj3LIm
ZRQOKNeItnubC7u8skux0rCH4cpXpqdwgBAkiXtuf9K3/VId8q5mpvAYWRzarnxllPgFHdPZ6dze
m31UcWIAwSCQDkuB4wO7G8GdGT2TaITSiM46CDNaC4HTbwOjenMj0e82iRH5T5w9g6PhvA1ECU8+
Db0s/iVmNCVe7nzHQIpYVSJlRpEXxD9QxlP045hsPBgoI+1qyEcoJwvMpIZJMbGpyy81V+jrFdlf
8fQDMhNwiz45huHyBkRfHEwFY4JAi7QyvnURIGom1ytrhHe7tZ9rq3+wC+PRh3GC9QLAcwJuLsmH
nzYpXFXL/MRGvups0hxi9Rp5ISaoMtjZUeqTPgqM0zUUO2TgQIFVmnuVK9Z9ivixLusWNCsCnbgl
Da1hVJtMaz0WhARkwbQyLVbv3VjwhSwgbQlLYChh0o8RvRs1EUIgphKDoS/NS0qFIUZrxKg9fGKo
Q8ttrPPZHemRNSRhDMnbZH4qy/wekR60ahuk8cXE7NyiLe3N5mqSbpAZNEpGF7Kc55w1YrpREn+G
nGKm3X+m+oRkhhzjQ9aI6oqOaDFPvMaTA4kbPbKPFqq3rB9lhwEu7eC2GmzjuTY8TdrbmRg2kfyl
X0FNf9qoxCn0imjX2OCTlZex1rQHQMUTurQcozURIN4mM8py1zlPY2m8dsNXoKh6u+brALMNw7T/
AZ/H81xmORu+tSy9Q5ixW6RPtPJQcaLs4u/XcPXWNL+OSntXR4sKjCbR5sWEQrFjpVolkpUDsQRj
icLKbBhBBFT53G8elEFTEAIcw0PyECjMxZ34YUZhvZ94C2tNWg9Li5Wy/XJb0TM3WY7Wgbhb9qg4
aULY0Hg/IROy+BDje9fVZN4Ic5cYC903clh+u5h+tP8AtYQo0SHbdAF5KuYcvKZN/dXm5deiKXHy
+L7HrrZipxLyGzdV/KagOG+s2EerC+fYMcBZqGDVNc5058U/ZZY/ODkK/Gqu5Spn3dnP2BSsyr4T
jfHaTNgiRpdkUnwuK/MtJzEMewmBeiXRW2arfpJpH++q9ADFtVq3uX5h0ryz9fzoRRyeOWhaPpSZ
JsF66G0+Y8YX2FcW4ZcRRwt8gpXhxdY2UuC4RPBkD+b3MsmIh0D+Yrukw7jJWtnes6IAvfLJs3CQ
GGQhob2ReqAeN6ycIX3wHNqnyCyqZnhxp+Ql7uencYxJNJiOcauvbZPv6vrqpNZ3EIrrsAdMUf3U
is3GYDw0Digl27iMMY6CYvZ2y8YUl+mKE5cFbWTe22n0aYX262x15sqeu32XVF+J8oDDs0vo89bf
OcarH0wH7Yi7nrR2sDN9vypDPq5TgXuY+0eLX8sO5XZkOajksz/PL5Uck4P5HWUnBBbiYNoMfkGP
/SzniIHBUK59oglagM6xqD/wJH+4Oc5HvmJMOF9dE3zYXfejKH4MTQhenwZHLsJX2kiPFfyh3C2+
LN5sNuuvSKXPmVO+FL0Nj6nA72cW3o+A43nfYNQHXgPVNWZISqopXdlt+ZmBHqlr7xk9O6i6jELB
eJSYrjNLPztOcq4b8e6ZzfPg5Ts10iou/fDRR70KvLL+Sv30EVrqILt7qzEuqk2Onch+akFXqfYM
QAHdDsmItxaLN6iG8AAkJdAby6zejfhBz/H3FPxuHl3tpkbKpDWo+da/Q1pLAqW6D00EC4Z95/XO
l2PmzTqSS7HKsq+EvcG31i5VJFbaSm9b4CZh+w769aCibzUBf8e8nYCasxX0BAq0mAjV/w9v/G8m
PINK/L8J+q5l3ar/sf6syywu/lXWhyKW//q/I56d/5AO8jvI68jmLDiO/5D1+fI/bGvJfhYmtRpf
2lAUi+Vl/9f/BNgIWpGyrOOT3M5/+xdZH081fWBJgSNMVO7/L7I+qJBgIf8laDMwpWXbgee4FsAB
21uCoP8pitJLxyqvM2ASsXDk3h31q+NP4V4k/bbAiPKIskc9RsmAM9nM9oJhZGNrYT8VtMWxFM4d
w7UGXV64T9qoWKg1VrGLaV5cGMrVapil89CH+G+JyHC7aBfRcXgujdpfZfGQX5pO63e7vguwBKax
mD9w4pN0g7PmarWFPqczk0yUNLTTY9N7rIKZ4A8nJLOVtOM0ArYCwdF+8i1j2iEHo25XxsHZ7dtu
Z1ZuuLFUxSoN2hrc9Gb82QbGnfJNg3fuZmdZuNlhHsN835vT8E3U9SZs4vF7jAHVqFpnq2sQ3Jiu
y/dp4oyt0NiDUaZrhzn+dZyAMStj0ncdyKPXJod0V+rWoe+i3WXiU68FDHw0TPssn/MzuvbrND9O
oZLH3q8+A48CUQLjx6zGbJfHjn9J3Fnta/ahw2JZIDbetuP3gAEeKAz5OXPeX4L80vvpdG7w/YZ8
WW+iJT1Eu/YxCeYXVHL21nDIzHFd+dsY/C10FnmkGdhs0rkijzhjA0rPFgcMqVDz8NSlfbD1LMY/
a2lq5btCmM0OOE25N8pL0nTBmzgnj7RN2LV3pM4M+bDLx4xksjwZSFXqykOwT1G07XCswAWgQDiO
vfkgx/6pqHvziruRckOeoZXhI1juxfDB+xN2SAgYHuK2FvlhaklybDzYlqymkjeAyxsZz8WD4WNn
ZYdUUtj4xXlUHdIklwdI78TJUf7ZgPh6aVIjrLce3hNfNfe+laMwckKiRpE0QSa3xr2mJbVz+HF2
baD2UlCudQNRH7OlIx0lqbEq8gkTKFjTQ5uynza0owDzGF9lI35oQ0yHKarsR2Gcoh60h8nUs/Tf
9ZFVVLv4luxtK9zoZFuESoHMz9jKxMbOCJOAxC0fHBEK/wdbkzMW0GFehzYBWpBFLnq58Ob2TGxD
fFBFp+FpAOpOYeoEDXYicDjMlE9z5ll3fjySwGw7OVxLCR9TJs/U3XYxR9bJD8k7HZKJmJYweYht
Awu37z6ONhAEU8EMwUEGIitn6c/byLaBQCsXsdJY3UooCdsqguE872T0tDIkMZRGGSMORCK0acvp
rZgsA/0nsgZ4StViUuQ3BdychHRorNxmmTG5/c7rWM9p2IYvw1h057FWP3D1ZMe6Yg3ioOQDhJdt
SkCv4Eyx33h1fZjmpyFuz1WlvQdP5NjKzeXjT4SJsDmrD6NR0UuVPjT85WDVIQUT1KIISEw2TvRV
/DP1UqySsn5g1/lMX+EUh7Z9Z0X+mzLC8pwNigYpZLHejcpvOdsSCJwYRBmB7zh33p0W6MrcmCzb
s/lxHq3pKDyHgztOzkWo1c42bIyyBWUydFjuviM1ZZOwclpBVmP9N2X+hlokJ5pkmKgpF5E4NVpX
WpfVXWKrPR75D+rVRGP5ZYKtd92MrwZYODZCHYuBxCSmvfaPC5HWEHZ7Un48begTvxVjoe89oi48
sxS0ysb+hAX6mx+08X4uPNqYDviGMNyUS3um8o3yewyFaCLqrKtsfYfdv7i6wTg+6djM15mn1cWb
SImtfBLGpQ9g1KXlt5ZG3t23Xm09ylTcW1Vb3PtQ5+c5NYiUQ0rpR25/reDZ537l/YD5uK1K5xjp
5C0aImRhufa3xabE33mEfI472EzjY+95lOFzj6JeHcdwlijkxJaRHBJt/CCCdHhOQuu+zJydVDby
I/hmgLtwrzEPlRe3th+LqXsXEyO/+Vt4yrrXHP1bJWJxbQIHla5P4lwE4X8fBTObjK4uUALKENsS
CT6V9xnFYfBmh7AqZW2e6nQB5elwWHJIqBcl+Xhxc4P4SOEEO3dOoIWJ8WFWAIcTZ5D3nm28TsI+
57XbvZbetrFCNqkmZTPLTPodBYSvBHohUQ9UBtKmVBenqJg86NIdckqe58ondC82n6N4NM5+qDbI
PdKXevqp+/C+U5b/mhjGt9zrzlp7yWYmVAfAByZoOOb0nyBkbalhMdPOVQ0EEa8aG7l0HqaPWRQf
k8szcQGpHW5wQKEOPfwomvAwLd2ugCN+04ZB/RgYR1vav1ByBG9YXp3DLKKH2M80bRlfEWiXErw7
xU+jSKt9UfOvSAxM9PYmB8FDyS3oz7KxFH3Z4luo2AwOaV6eNJ0gwpLmfI/wPyE2ToM4rhNr7yrr
QB5O+cKe314XTT7uXbMke8smgJJqw86r6cQ6vSPI2tConMmQARjsUtgFL7ngEYeNryTbD5o918HA
2ZOW7ocFMcmkU/I6mDT548R8mGOE8Zi9aLZyDEXDsHNLsz+1rKvXnWM5e2ZqVuMZ2W1DZX1ZEEHz
LjUpDpyphARvUzY8sTD6nAv65NXUBFuZAtdC5w7IksLeBd7BVqf+p5ITZSljoJ8LZJ1tgovEas1S
HxqsNM9/JhKPcClF74qQKY/E96oWh7pZxLtda7EGgAuc1vTBlWzyhyDL2D1an1YlnMd0ENAyRGVf
rNSOd3QhwDZhTl7JpvAPdYsFqjYVmJM4IdLQZ1rvLPygeTnVh8xuynNt2cmxzLGTo1k4iTDzD5zu
qyIcfroZ1qc5PFc0P+BHkryDbth8SrNo47V9gJ8KKDBZP6cGYfLJIyejk+Kpba9LOx3EHEhF0ElH
nVJmAIlw7keQvSiHwGI2unmkKnwOGIAuZWiDEE5zuHV1417I4jm5Fa2ZROeoQLLsdzVXrAoMdCPd
8Ihadd7qqBmfItE9t43hvNQmSMuWYDzChgW+/GhveGV7yZMPmoDF0W+nX7Vwym0RhPQ56fbBl0zu
wKh11HdqDGlOCgtnEtSIej8L9/zO0KOj/GOQ9OQs2kpUEv01/TFxJVNHr0tdkxg5AX7jl7a3fvTd
R7XA0EirfWu3RnQc5gQEEXF9fel394DEWTwmA26ByjyEA767pnYkzE8kwXVvqYvrlL+7GsVIOZo7
xJT0PqQk5Wbw6wfbMN4HDPxnWT2Dgiufl3w3lhGpKN31bD4ltOB2oiJXlF5o8Y1WIQCQaDTmB9NJ
f3pY047SajaV1N6dz7qQtAnSWqj1UfgJvhfOk6HkcC9D+emgCtrnqJJ8UDXCTJpHE8T42Lbe2c/I
YmIHc8FE0xI+cCaQ5Mt2bHXBOMzWO5qZFOhOEk7YRuQZ5ikUQL3pQCujLtHwweukfYDkiKwbIHCU
dA+sWcmA41tcu96IIklG9OhtUjuEoSBF2JEJN8l9yy2MLQB0BAEfVIIsNLxk5oj2nDrwMNArIawp
I3I3plfZdPHetsIXz6jjwwJ53DvJcK9Yu1GXnY+F7sL13HLOE729di3jBc+yFfr1N68CreRvdJ9U
95oUVhvTeGDF1THFPQD15CDoR28CcxInh+TwZYVdJaSosZCZNzUgQRop/fiUS/2mZEAtz9FHv8+Z
O/X8lCKehR083ZXIpcZoHB9KGKudHZvHZpT2kVyVLcx+unwENmzroWy2fZMK4gOLX8USzB4adnxJ
iwmC0UTzR7WevJKd1THb0WRi15WD17GJsVEGbgrUJutkmVGatH/P60Qeb4sh3i/11tHf9q1+buIO
kU3Y0XyKlpiYObh4KYFV3dI/qqlweCN5gLEZJ7tKZY8QYJI7Hj9l+MnghqPHN1ILXZkz11ug6iTb
AHkj5ZpF2eAN4yUBEMFXAtZYt0lwFkP+kZS4tmhRZpeK6tGxLwTh9UacXpyhgD88udvAm/SW6ui0
xU6GSn2kAOv2KHCriD81Zs5zbfswW0qiNQSz5daZwq2FzG14soPJvGLfXt0ejHtf8bb0as71hOmd
NN/AyZ+iwODcZThWrmhpOsDEm3oYscTNwdchU4clRpWxqgyOBpXspR14FkZtr/04Lw9jzlFZGTLe
44g4eNRiimAxgwNG3piiR98OULHsPnqLFZbDPmDlOgL18Pjl+bT8wL1iH2rTn+QtcELamrIqWfBo
vAkcLSRE+6gBAzzMNS3fwF8SL3FhVUZ+yoL+iEcF+lTTks+rTZThZaXCA5lIHAIw1TcQSr4lqR9t
w8bPmGIZBvjptnT8ExeCJFhmhyoa9aCWAv+s4Jm05TAc3NrEs2JF1wC94Yupi2/QzU5xufB2WTCC
J2Osh2KlznIcn3Ph9vuyFf4+C23AUCxX2pENi8i0d8BH/DI36bSO05pWtkeNuwtGf+M9a7fpUOTM
jKJplzOBU5TvXWrDnmH0+yyZ3hEOmNewRUKSNeGAuYHDskYYZA52f8rT9E5P+p2qrcvhRzCPX9jx
WRfTd9pSqLlpD5+TMoQm00AlHeaQHzROv3WkWaz6wI03aTfD+/XdO8cycA3A4eIXL0E2kb53kiPE
CktWR7Nyfpl+TYQCAQykI7sES8cZYbZRODCvNjSD+jLlR9rcNtyxPwGUafPnicwKarvmV8n6Zdsn
KtkqOKITrZlNBn/LqaR/adl8rlUj+XB5RZadGwcXWLAsbHPIh8NkRLu68sRGpwVgVZJsNqR72bvJ
Qnmlav/QNLo4SDMAiuYJ75DqBWpkunepGZd3hrRPrsdqRcYhCdOyW9RGzs+YRksoqnKLkN3aAzup
D+4+MJuItiLTfcu4vQtl9ek6088lHYt952FGHHine4q2JWL+uypEDj+mzaEeE3vTwbV+Mul78BtO
eDJ1w7a8ZRDWDWRFOm53Y9h/sHPlCYvVZPbbd98j3RRQfftQlw9FPOyZxdv7kPloLynlbCrN90LR
at+RWTlnwQVxm7eG9TWvHMg0O1Gn5kZEY7CJm/m3n+A5HKsR47JmE5ZMPgYQw3yBwG1fYn9GMujp
ikCtgURCs3jCKH20Hau9zzLMgn0bqb3rp2QB5A0Eput/MnZmu40j6bZ+lY1zTxwOEQzyoHdfaB4s
S5Zn3xCZtpPzPPPp90dVn93V1Y3qBgpCutJOWzIVjFj/Wt8aclPcmeRT9iFgDCqJshlmo2oH88w0
Y3G5+eV1Gm5TLwrxRxIIj+kGWowyMwBWFxsN+1mTBt4LpqFtqxfxxo/gphkWux3qIgCoTDR4gEyg
KpOyXq3ZUvLBnDDx9TV1aBTwjhDtbVpZlsZ8CxwqE2KTGz3bFd4AFN+hG+PdNFaXEcX2CF2GnItX
I/GDurOapQpceeLcQbYtcy7NoF/Jpc16zks8sOnSbcfetyAv2RNh9HcDI1m5MEpf6T4oDEhQ3C6Z
zHmypVwWelfICG+nOGamWQDddHIeEJaNS+58dHOJAJzZS2EwPK4bd51PqVxp3A72hmUtq1YcxZRp
u5FZGZZje9jEBSKVElDJjD7cj8ap5ThMBXD/ljRa/VI6AElwvjSaFj6KJHzD65IeGdN+3O5YEfBy
r84UrswSN/OkPXcIMUTOaHyHDi2tyjrF5qQvghbGL4ucuWdZYctOU1+TvAQW1Z7MxXqLlE8OI78A
YbpNw84897oglVB7/hZXSdZsMGZAtsnrnTO7HSbEfw4iVErRVDffq+/N+dlSq4LrKBPhnjgPfI1A
lftwxGjBfs/vjZHURgMWzmc7V0YmWpPh/7InNV4SSmh0S6uvA1tAXCepbIv3SMtXThOhHTFX2ThD
gjYl8qPMol+RqPSTDORaprhFBRLvPjJgIriDiYhR63BC18JtnX0Jcb9mNlR75TYNem1fh1N8DAcr
ow4TL7c/lOqU5bm2K532MaeZjW6rWIf8UO2IkmfbLsCVEcVRTgw6CE9JL81tkTAH9MdhhPUrxE9Y
XotSEIjp6zejdnGRoGpCmpvOIh2CXRJ5bPFn4AtggZOefzkD7uOhHJdV3TDK1t33QOPVctBnlmz2
fIZNU3WpU+OqTzFOhZbTDDub/lJ+OGLKN71VlasKpokgVHaXppq8BkGAY1x/DbrG+vA1qqu19hha
8uAatrcHq+cfIyc58GT6s12LPUIuwOnIoQ09ZJ3nLk7mTNMQY1L9QYvAGRWh6u4xJO6jpEfNhQ/x
mLXl1p0o92XYO6w7j2sWIGJ+sPr6KsMKMdMByh7NwdIJtzu1ZsQHlJ691PHDYIOEiiQMSCuAt6Kp
7IwFFjWyfwr9WJ1Fj6FByTuX+7Jp9HhrasjTWO452rgkm/CwpxzEh2idOo63RThHxcoU3yQCJTh4
Wr+EpDwsNd/XdqHG3jrDHrLJYg8iedczdW5qfyOLjvHQrFh0U0uXODOprRbmZC0TQMadr6Wbsqri
DY5Pd0vMiNEuWrlKGSFq4zW3OI0n4LPaoe1eRpedMvfn+144n52kSjGODPexECgEA9qEIy69rY1L
w9DcWXKm8yC1aRLQfVw1XvkYyGahsbk79X78Wicce1kuw2WKzvCAPrLMhzxeA3pL9wN7PWR9mklh
n+3gwK80BgQHZq6wCa25G7hMtyQK301Uc3w0Ni6uJny1FTnDuHop5WcHFGpWOEjf6PovO8ZETKGL
uXR8ds74SPfKjstDXpTgdXs2tnWWPNAQ+QiVSTFT84d9MkINGzp/70MihwYA9Dvo8vqOTk9tmeB+
W3qlae+JQeNEbQ2MfHmFFsywGGtxtdO6ReWojP0R94rIZBZBD8vPrgjtZV+Q9OxG44LjKd04WvbD
0Uw8JrG/DecslcdootJYkm9psGZQUN8IANAXmewZhS9LX/WUKKl7NWNwu2o5tLoFIATZOE6uGvz4
W/jYmBPI+tcQIg2m8bi75ZOaUD7qSCibxvM+tHLQ1gIyUdRiumdzPy3tCsVV45O0LNIP4Ox2Y+ro
S3BpEU4gZoKdY21uYFdVY57FI1EtaxqAd3IuuG24fSl4mQsX9WoRRi47f7s9Y7Jq9gOpTRm5I7JR
uL4FqW5U2QHjuMPLhnZbwcOsggvHilVV4nK2UnGv+67c6JF9X4Pv3PZT+QCdlAMvBUwLLfXz9e3n
jDt7Ohix5IwNa2apwxfSsBXhTjgR0qMepLTBTzsDPmONxRXOy9IICXz6uhUsP+EcsdDXI5HNEdpP
StL/72lMn+16nMM1gbjCJrKnbDv1113ReBu8eK95lXwVeY7drvbvbqHHG3XWkskvlbfTuvWxciE0
K3QarOBBE4N/H9W2H8pPqie4i+I11uK7qHLfJ+/tFgU3JyV2ufAWUlNwsOcHPyYr4gejubpFy3TN
qWHbEHe5RQdvD0i+IFqZv6w0dyQgPmdUKUW8uyU3wQf2AMP7nw3EgI1vxo+KfdCS7R7BnHGeSwi6
AnVniaURn7TfcSI0DH7TWXydKzUWdpjJVQ1Rx55TNWkA0o3r/TCl6d3oDBYBgKVFkPuQjbQQUvI4
mFgqw4kdhpa5P/0y+cKSsG0K9TRFyTehkY2e46UuJwYZ3CVtrpX9qAX1wbDoiaQ+6cXTVXcwBcbZ
sRs/JKUii8JdsQtMtvWANWFwsBHTaz85JsGjINXIKGA88nzSLuUIz6/MnnWLkuxW18kczMlckvcg
ibkF5vJ0C17bgipYUXvHHGTS0oiKaYs+wcXj+y+d6MznfGooB8boLVkEwPuouUo59zZTMT67iWWt
bjOSqc6ro5XN3+v+zghH/V6jCu3dyRsMWew+pKq1Q2HIJ0xrJi0jyjrg3n8x+8GmOqjRFoMjMWQ5
/jbWetZsUNZvo20GnB4PvuFR1RujcqNYkUgrGJ9wlqGRC/gDyMh0DqhI0Ght7lMVgE4/c6D7+WGs
i4oErX797bqc0QAjOuNCE/azCLsTTMen1P2SzQsYh6s2gkaa2vIHJooe5cJtiajYZyfVJWDx+Neg
jyvhEiy3NY1VGO4KviaaAOafv64bG58SFLomh01By4t50PjiAPgCgiO/Y3IQar4ZL60wZ1PERQkg
EA1xY7ec2z/ZprjkA9y6NuhREHd9Iq4ojng4YXhpwv3hmMWHHna8ebNjF7MBth+H+jL5w4dwae7R
cG9ukBvetKx4rT+d4D417HateXc6bupF186HavO50utHkDcHILhUSXVXOhFWVFiuAm4JREZItLRU
RRsthQgpBqIqWHua8xzwqQdF22BvRfFOztyIwSv6XU+yKx3u/bK09kw32kM6Yx1GIA+IdC0ToZYd
74RCVpbbIEPRZshMKCCkHfiubzgOlsZYLuSYPzjxYGAOsX1KQcyUgEYNZyYlizL5PtpdEKO++9fY
hH/Wzpn2tI7vCSmYdF10Y/joIz+xfSE/6HLbwT1NjQDtzr9l3ZE0dHhtGSZEO13X7fAVzWC7bFcE
RFPgbbD+ZDz7wF8Vo5Xu8W3uAjyBW58DEa13/c4CL9sGvtgZM6DvlvyFsXNoy2JARTO1ndKspW8m
G3Lq2a6jCWpRlCXHJMv9SgOtnjvA2DOnZs8hH+kLfWCp2RGHStc9hbZ6Y0OMGdgrz3R/5Yf2Nzag
NHag+PRtaMBkTLzxnckER4wIG68cfd4bno7Vhvk/TAYd31zai4NblClIEf0OtA/RlNRAw2v1rW/l
pFMDUukl22qSwP7CHobX1HC7jeWML8X8ZZ5fc8Mr+e3U2gM7BFrVE++ss/7cbne3hxvGXIQRYHDp
XOimPw5mwPObSQeVKAh/WcljKSVLrAeNo8gDSDikxFnrSs4qJudCcrxU+DTzT1t6vO6Bj1PVytIz
rgWMSR6bvrz17+EG+J7rHwpsQgUFRls75o0e5+MPpyf2FjJHa7KKQ/N8l55/8tufYIFQlQGZvx5w
QebaGwNM8ihZ+jI8WFkCPZmyBngcG4qkjgXbGeRZx8P1VG8TCuILohRRqq7cr/p11ZRXFys7fVX+
dJA6cBPdwEY8perkDsZAg3P3aqqUXJCNcZNS3aWWsP1NTZNshWv9vEH65dq1WJ5xTtPzLdyVxvb0
EOeGg3cR/jBUmKWADbVtjf5FSu4ZLOdAJDwo8vCXKKlIBCVBRSnWuBUhyiVkI4hrcutKqHG5ERoS
w/xVCrkXEh1zmAjQzT0BCFjtXqt/WLr2BFn1HMxXimN5R9+3d6UhruSeMMTT7rIsmnhCLWOKoLrx
3NbJsPWizaDbDCdJ/QmrfBm7yOfyru7jZjhaKEJHQQfTaFXialVpyUSCWqrUHu74TQKSdvsnv+vP
7GwfOK1Rgyarap26NlHJMMOVxQLBWXnl6kIu1ZS8OryTyrYY2TqOp14Uu+aV4gtzP9XEiLLe4jdH
1fha6N81tZ3rIac4mpXO24YdYl7veY8VR0Bo1nV1RhGlBIEjS+3sPDODBZcUA0jAYZskJavgLMxZ
Kvc38VMZaQDvg+ABJoaHrIiMIZlsg1wwCrr8UuCb+5Y+Rsp6cKs3ylkg3qaXPKU4RLO1bQU4j1LW
Otn5RqioXx5JMGsz3kLqe92pN5lfIxekDj4+J97rBpsYNZ47RiLHKnRQE3DctCT2Gx8TABuTBBO7
F2U/dX7FCxsuyFIabb3Cv2Et+q78oDviQ4sIUjbyqBdzXCD6mRlYWPKRHjnL0fo90OnZMULqE7TY
jPMPllpHwKCnkno0uEsuIhzLcGEs+kuZ1qzcGL6hN6oOBIkFzF+MO6P90gm+1FSg7i0ym9BsqXY1
5CWKePFovqu2RqqihV9GT4qB7a4e213ceZCM5LeXe3SMk7uVnCWXlZ3Q7pb/qnIveXOJGBdUcpt1
EH+4W4zAFBuxgwTolAmiAPLbLWp7HdW1WtAWhXrvHcMAoz5N5Q4lOMXeokVuzRPwN7qNQCbgCCIu
mysGoPGyccn+CXyyC0/YL1wESzEhCAUwwTgfYQwA/yXnybznpuewT/yd2Vz1DuuOhnV7jEM2eOTC
Z9VZ939YbFjncconxH13pfNBHymckP64TRqHBddrkRr1yt5ofs8bPN270u6ZENEt6429j9L0WFWR
v8eCBYc3FvV9G3UXX9XUeBFCcI0v5Ht5cVqVcpQ6NZPRrDq/oF4zRK5ra0T3JDkbHLAlHQer2ve3
LFDRziGuReQY0wXpmUT/8iqSTr41EAp1XTxJOq1enszIaRKZm8BPCj0Cz3VySFF4rppZmuNxGCo2
IASptaqqqfbBtWUJbGOmyFd55ZECdGjDbKRqdqalvrvTtB5C9L+K4OhiFMJY5jaQdHtaDWudARrZ
MfFhVk+Wsqp92+NRCCHUz/MrnD+4P9Z6beMsReTKLWwucfaAucIhVJpUDJSxMKTOLhYat6MYGAk9
oq6E/89UhmM8ztquGSnqpdCOdLY4DhDXbn0hpAgjlfhHW8/fFND91CYbxyqocOezZSdDFjPGRbNg
0dAEw6Y6Tn+6PZBIssnBQha4XcsRWnnmiV1Yk1QLA/PLQQ8u9aMmhwz7cfyUFKVxHKE+WyV0MNXF
5Kg1Nsnc5hSWGexgxAzsYBlFVbvK/PLKKY+btJ5g8A6ntQEyNQmpXxUJPiCiKGs5V12lfbYMp/Qh
RSgg197NQYTHqak6Mnj0iBbEC862Y6WIpoyN0B2XhDf3On2ljhhI4NUzpk6nvbHNXJwy5ibyeqaH
uPITYdWbIea1o270SsG8S7FnBL6UCtrcTohPFYRiNWOL3XwvB72gms+MCcWbI4w945PRr7W0CwUB
ISJaMJnDRY+idDVcf0NVwU3BYxJuAN19lL+ZmcsG0Wt4s/OT79aU1xTiZ9LDCXF6RQdYyPucmtB3
zD+EWBuKEzByHxkEa9ukStcOX7KhX/daZTig83DAhjT/K72ti01JdLMUuJxAXSmkIOL8WvFgp9kl
gi9/YH5jr4Q3/sr1YNhZmX2yHJdekZZxBGfVlWUG3HjjXIBrDs5xD5vca8AQY89Lk+4OKzq2bdGV
i4yrtSiLHgJczqCZuQXVX9x/EVKIy6RrX8OebD5kTTY9F+l24oqi14Fkm2kamzDKi2WtuBfJVEfr
VT2lf7p7h2/MWjETh2JMVW+X2W9ZQscKEAmMLsMjQQoO99KkpopkxFJP56uhVkzhE3MpPZx2PQgC
Kr6fWtt4dRgfpbQDLjxsoo6RB7znnhN8iBssGhzTuT4wkVn1gxU4wZEx1anHeEizsR1uXNM4Orb3
GtB9RzxN0XkyhEdbVLAXZbCbVfymBk2Utr61jNj/T1q1muhdXaREPFgfghg+Sncpi+TsqaHeUIte
YP6uPMx9pbYp0xCGdB/cV8X4Ht0PrfiEyMNAoMiei6Zkytu5H6FwzU3glos0AI8VTMYsQ6bHZOJo
kcEwWsxusI6ePMjmvhWti/JINJbRI/dll1EY+/nwhVpVKsYtKvESH51Tlw1BzvmdOLCHZu0jpnkj
bJcAJJpjYT+DQW/2+rxzvzGEbw+/fThXntoU6q5kCDpKG8sYkQPK+41Hbc38otvDDU3+9w//g/+X
ArRbNBw8JxcmU+D8fxh1F+nY2ocZwUuB+sapnEedI2GceyNuI6ojqrgH/Ac24van4H//dPvwX/2/
26f8/Sv+1acIMXBYCCWtNQTlWWlKShnqKjgHLqld35iGpZ43OPNGb1ppoMDigLbULKieRS++/Nav
zmEUUsFjx2ohSudIHB11xNazjcCOvLT5LNFhM20ssiwe/XdGcXBMWlf9kbFr26AW9l10x5W3ZYml
V3xkT9K6AYFQkGFNkIpVJkd9gaOUSSUyh2RUuxBtePT5exJj7QYfy7Kddoht3seHERvuSSS/WDOH
Za6zzLX1KNd22cAFcHtAeT/8yGpXI0j3VUYMRDMiVkkCYz1nQsR3qsc8891h6dh79iobrI/C9C6j
76ktTaQcHc2d1vY/zcI2jh7FhkbDENRW6ELQ93l5zpUbWWiGFubHDkeRacMonneUtqe9tOkvvXbT
R+IqjTF+I65S1Uj0AkSyjag+bq26KQ55DBwBHBMwmcoUy8rZxkUL+bznZN8P+dc0RvBDRm6Dev2C
HxpdemIpGJ3knu3C2pkrXQNDxeR422vqQSnXrriILDgh8rmv7C2n9JDP0KulaYafNQIFXORw2ABH
SnekjJ8yLbB4q9FmbrRQvjgvny1qq5y2fxzmrL0uQ3Y8qZvg6ZlLbnz/6ASgY8NpkgfLKuWhax15
EJAeQC217Hk50cF/B7UQE7NVA6H+gWRN0rbaoXQV2ZrW7hkMf5WSN25T8g/mZGsO+RAhZD34KLCl
aqpjPpxNZtULFs22WifcaFZhCn9gzF1qGYf0AQL/Y+CSP9UTs1tVcLsWmgF6lgBMvnDGFICQzMSe
uAr2d+RUuoK3MasgPx1aepqOW7eiWNl1zb0TuHNVZ75u4rTfifmMByogZn7Q0PlQ4ZUAozksDD81
j0JNrxwUF1Pj0o/s9sGu8KpDUcR4vgdjd3v+RnW2bIWEMuik/4CgTUAVJ5m+UhZ9kYN1iXp8b8GL
oFL8SAxdx5aAsIwofW0j9jsm8tPtH3IlqFKek9YjOQe2tmnQDLqgAiw5V7AlE1qsqwipV6PjHRqN
NgyqM3YQrbtdN8I2oxqSoRVkCBLacUjjUHIfZdEhT1u+b4emPy6UT4OHJr0D1G4uHPbDeFw5/cd0
ZXkdoFHOgkJBU3T6bjkWbN8SiojocHSk8doATVparvejLgyatuwtoIv3KUvehqrD0zjkO0UdjOUF
8IuMqH3sCNPpkx7Qb0eNlGRkJiyB5RlwUd16bwYQl40isL4sw/E9LoqRiT96VEcPytqL6CaE46o/
Uhn4radqCwQ1urYYGRZ6adONmgC7EOE1C5hstROdKI5yT1rCfp3jw1oxkWI07UTnNIZkq3kBuUIR
UEJru/shC3WIk6guvbjLBxDFbVgxcaxcJKGSlpo6OButwXHmh20m8V02/cjwF42lug5IOT4TxwJT
x6Yeg4dkPkX1Cs6LOeFbcJg8MHeMVgzUnpwEnSNpI7Ws56lDXrg/aRNlwmW1kImdBC7lfPk1ZMJW
bs3L7mcTrWh1ewxMqkf8GHVLZ0dKPTrdSV5W3we+zdyqiF6jorAWbh9lK9IU5WFSDXexdPQnVj96
OKVhp8vIxwfc2nl/oEkqIbyynEbX5UhDZYKOZ4bZTv/ezZBGa6a93R7cAghkb6Ib0LVzgoREyReT
CMfCFJSU+yyZIuJTps4YoXjoDKqCfb8/3B7aAoOK1MmHd473MsQwYsgdQMqXtJxY3fCV6rlaOi5W
57KdjmyZcvqEGituVsL0nzKapRYkJ/pFh2B9sFu9PYj5Yco7JMJmLpuZuWqGGb5Mc8w0rTvuarbZ
HgH6ceipvswwzhBX+RocABys5jXN1s1fruOQhg3Fi6hItnJp7Fw6G/ZRV50c/E3vRcEEr8BolnnD
azVPsHOHaju9j7+wSwX7zin0c1fjfletQAwMtRf8iikdxBdMxkRrNdFzuojFpq/tmrsm0INwLokt
nAw6l9cGx0n7NaLXc5IQR5vM7tltGGlnk1F9O8WaWLgkhSh68rSm9da3DIp1HTOW7J3wHIvyDv08
2eLIyNiXtaeUn75ys/wKl/LnUFuPvgimd2KvR1f1w3dqhSf30sspeK9SZtqTJkMmOAXuZCeqV0zt
XsxghGUteziwKPgjkYEpYIjqmkX4Zrbuu9XL6musX1UAwynTL34jbE5LPb12mfXLU5hRo9ynJKFy
orXXmZwNMwxbRAW1lRH4AZq39x1PAh81QOZgxAbokxI9jQqLaEVU9RE0M1dwXjkfRr9vivrS6PJq
l2G7kpUf76mR3Thp+YxGxeAqmdMC6bTBGfdDRhcxhAFMCQMZPZSrkKE+7wxWNlXShprQxCo93JRN
Y7UbdtkFbeWYSuKcZmY8coWn1/iLa7oP7PJKo+RSuFb36TROz63ErZ6KgH4LdrYLmV3tsW2I6E7r
ElzQIQphU3UBxq6xpHhXkMotBn6PdqCKve+gwZrjt2slNAdH2zzuxS+zDPZOheWbwzvduT0vlNta
8tzCI9qzFLZbqJvRI5kvzrlkmr4B9RqTVuwmdrgr5U/t0Q8kiZnWuFQSq/ZQMVaEYH9ntvl2zPvy
1AXWdGntNtjGZoAEjNx2cmz9ocEujX0ZboBfUsJQRYipXaU7rOmt8V6bU7gJY1Md1DymuD2knAkP
8WsfNMUpi6PilFahvXYK1NXfPkTI39YNpC2LvQo8m/7iNMEbcXVqhBwmPG1hXiPHkxBaOvxUZQj5
QSvnmAgFRXFAWTkNLqx3Q7yWQwPNxLPpZlH1260Y3pfza16g3IjYEHdlrD3L1gRMNeKJbIJf8Pvn
W+T4wjiI6tRpwg8pcEtLxsGtx7iJLSv15EWMyTWBcRtI777DD2Al/SGEZX5xHns7xkI0NzM6BM73
pjsAhcuMdd1jxyS8wZbYFGhJBaGZnMV4p6WZs3Y8LVn+Lud4QVbz8+y/CO9d8jBr6v/+P1L/58Cg
JM9IDN4yFeFBYou/Dwy2gZeERRNGOxqlCPFMtXnqGv0Qmo37wMu1adGmDrGwsgY+QbW2xQjAXGfy
P2WEUthKYWZPxjDB0RK9dLXDBndupQ3jUNthX0mJ6drAefrC+lsUyoKstcwroFF+Ue9oM4wOI1t4
HAOJ/dRA2SH70RpHK8aHnxsgRH0DdgV6UrAzC+89oSfzVLtltDdb61x4QIn//uCkWb2jvOXJN0rm
WoJ9UocDTh8VLYFTWxfrQjeurXK9f/MyCvnPL6NjGcy7hHIsXkpKHX7/MvYBgYjJbPxd06uvgqrb
97aCkBxbcHoJ3dgoHF34Nr0VY43nRyUQm43BuuJ2lNhBAPG1IrGuzF/rsxLTBs8CARaREn9B7H7k
jUsYp1VPOhSefQx4Hn+JfxniyF7x2tfr3LY/E6OqD5iDgweTGCKWi+AjqRI8RcOUvhjhAH0up1Wa
JVqR3K+9e2W0ANHH8ogl9NKY5PREXe6hXOIFQIt5cahwWPz55WaRnf1jPtW1HLaApk1MVqk5v/q7
fGpmtR6ULOHvWkiFQ0a7ju3V1DGCnLAjc2QrSccmjqPm2OlYWWn0i7gGtr3Vhnvk4Xsvc3X4PA3I
oKTa3QJskWzKnQSctU6ZNy6/ZJH6Z2ddDtP4nA7h/aDTfk5LobXSvPRdi6LuUevFEQ/Pnz83vu+/
fHI2T9DGLmyI+e9//+TgsLVZN2F7t5Nkj70U+XTT51b4ERTQfYSfU4ok+EUwvYL+XdbDotBC7acD
M8brcjbBVVLsRCSTdeYwbGV+CnNubPXnyqUdR1UpUjeXFfSSHPMKE9uzb6nkd3+KZXCvTKu5H1to
KZoZN58dS6QNO+DVbrxq42wx/wDHzzBLTnkNec7X1btXpHvqRIkFDvqL3kTvIUzmZ3Y3xPRJwOyE
as1rghGcQtgOI2Y/2ljUtVdUH/uRqAQQWZBH64ozxzLPXWNZMjfZjQkYeGtlEEs7msGlcmArlL7h
PHLToxiJCUEPSf6ucO2AfDzqPlVr9bKKBu9Yl9lrV9vdd8ewyxPNR96OIx53rKCmvDYdPoZYyXJh
yEY8Fmj52yIdsgOVJvyWDYKk8Jpydkmd/VYO+dmoJvnN0rpD/fSOtj0QqA09b9G0jv8E7RmOuCHt
e2J2JC60dEfoMuQ+gQYZbLhvV5tJI6ICbHoq6ndibxjH6z3vXfK7vdvcmREpF9FxO+qr4i1Ttrtw
MSngxRKHKJDprrGqcSupet91kalwVjXWOmGbEXi58f7nV6H1zyuRVIpWF8s1dV0Zf3yHMeAJNYtM
7u6GzNKxLltImyAJXpPOvISKSjXhV/YaMdE8JnQbIPnF/g4LPSd+p2/W1TxzDHXzZyrReaGB+Ful
MyfXR8mkdxxXk0u8w6xJCrSzqx4M0kLBslimIxpkXQH4y130ey94x9iGaQN1FE7UdNIbPjNxerlL
mVX+m6c936d+u73tv7itsfLipiD1ZltCWYZu/GFh0SQ0+9ZUwW5S+TmMR/NsjqEP2kML733ZHtPM
hJXsZ0+56WKTp/nyiRPNWetbDphV3V5qQcayU2B/KHA+aV5iz2KlhU2GzHLR4f720w7n4GyEnIYf
Bum/haWRAPSj6Jk3UUHH/EKPq/repoLPzOUOORp24kCVSaVKCaIilZuSsgbmX6uJcda/eQl4wv/i
NbAFhEDyHqiPBpyB368/UKEKEsFlsOto9TqPie+cWjAVRmq+2appHibfDg6lH34qgXdDhMVrH1KX
pfxhYysdQS51i3cYfE1nPCZjjIs5Na2nVPliUQJMgSE0HGVZda9u+O5hU7h0ffezHHR9Z5bQ3yJN
6C9WRFlyY/NOqyPyKmN+biwP+z5j7CBPXjIGb+cprF41v4Hi58XRodaq9tFVB8/LiqcWRWhVpgPF
8m1+SSBznCtGyHeDP344et1hM003dTHiDpf2Sz1G8tyYQpxZL98SEeor2zS4TIHHX/EPWXewBu7N
spUcDVPiIb12akkVQbgTck2jbXGuGdWsgAmebt4S1ux9TZcD2JfBwR5STtdCGlenpeusLaurZTXO
3YAh6ppyGCzcCccxfskts9ajlhdkTpos3DqtJE0xOdt2co+NXjIq6IH+IUs9SKONt5rdUHHa+CA/
NQypxBT9QuBAV4VzZ0qKZyRevPWAtWyD/vGlKFpak6aOF0TAsmXfJt4lSY0zigOE0S6p1gVNY9s6
A4sXcnxf60ZargZHYb4ztHgTmnF20cN2h+UU+17IudybELul4YP/C/roiKebnl4N0VwGjrc2SsPc
iiZmKXhhc8X+L0HR0wKCz/VPaRQoX9OIlWvq3nVl1dspwIRCMpK9X0vAscggKXQR54ZqCn6ViXnB
t3kysGyd+xRxVJAwdTDmLEqOXZeKLpC1raS1pisPUXE0YkbrGV5AhdtiDPUncub5QxIM4bK3+crA
s9mrT84LTrGFpTj34TC179J2ZMBTeNrzn68shvmHqqx5aVGmErbhCEPYrvjDFjmgXYLed6VtmaYO
tCFHxjlRnrfE0Q05bRJfHYfoa1ZE3mo06mRdKEGfaGB8dJnyoScg3GkRXIncdYcLxU7BHhTPsKTU
+km6TrirQBZsOtUbO8uyX5tMh2Y0pieZy/rcjBrWvbKrF1aQNPdUay1d2qg54F2GIA4u87jvgQ0p
2QqDOvMww/XrMZx3dAqcnK6hRKXp+DofOWVQWcJdyIpPdo75oZN9u+qJSp9oe2Zsnhs0cLv5D8bm
KNVOfmqDADihwfUYSkPdm0lTLi3g+Jugr6LFaBDdTsfmNe1NdenjcG2RNptzepuUClJ6Mj/VWO9D
issxWl5M8yfyRbfTqCXHRr2Z2ETcK3a43En6fgc8BP+JHa16FuR13/FdfNOWzKWoGLFs/9JkVBpp
HMEYzY17uBdydcvBS3W0bGS9xCumXYpis0js3n0hRnuKxxI6hXjIJjxXbLypdJUuccBGlTvi8wHJ
BNdaC2LYi6nMrHOcsTXHmHSHD3NpaAWbDYJeVYIzpieadLQzX99gY59NbbMTAnM1fhf5FJG8Qfly
UnhUeDGjOJ92rhOX9yF+kAlsBUW9hPFwSVLbkX66McYAN6IXtvLMo6nIKt6u2P/7Ofw//zv/26Gu
/utf+PgzLxhc+kHzhw//+pSn/PeX+Wv+93P+8Sv+ego/q7zOfzV/+lnb7/z+R/pd//GT/uFf5rv/
7adb/Wh+/MMH61vj3kP7XY3X7xor+O2n4HnMn/mf/uV/ff9HvX0Gx4r/Ye88thxHsmz7LzVHPgMM
ctATClC7VuETLPcQ0BowiK/vDUZVRWRWve5V814rg0kJB0nQYHbvOfv89uNe/sLfX7m8hf/6G/Tt
dvmvqmKQPtdNLpMHzgjL6/7O+HHdP3Rh6rrLRIIfvmczHAzf2+6//qZ5+h+2aVr8kjjz/gPuY/0h
BKAd1vxsBQuk87d/ZvaJP3SHSjjVfLqLDGH/WWafof/LHMeyCOxjz2wpPZPm7J/P7zEoXCut2vSQ
qRIewNC996Z94+UdQq5iDI6uTtFdUzOrqNTdJ3FxCEcMcVYX4Vw3ECOYFeZNDDBpI7uT5823eK/L
g61VHxn6/3Wo99/HnN5vGc4l3Vmw+kBGf6jSIGBpqhj1qCWCpQNMhvZtJRMSe6cdIPx+ixrsRiZv
IP381DAo9Y0seASr/N0Qobjq5I+GnBZ/tPCgD3l2su76cKK/XLXveR0OrCtqx5/oa9EMwD70NYxQ
h3eu+WgXI0qeGD4Ki+N0w4kLcxBjQq6wtfRVugP8Qo3EpdxwZRIkKZ25mcQBP4lyNJlBdpNqVno3
WhgeAZ61uxii2mrOxHTU8/Cr1uje0cw7+USZbrEnB18imcQ3ZDuxlArCeNPpYEpx3k7nxCH+jq48
+tA4P5j5oqYvFoVPA/VhCz2AQqITkk49tv2miR12rm6jLX7svRv0xI5OWXcx0vwC3bRdW6kiT4lV
bJlWmNlw3GTR/OjaqPWWBfyjKz5HVR5UVKjvTUIXrg2+QC4DP+txGmKV0+8mPJqbetjUpFGx0ES6
FI8MQ6ltvBSBi4sUXjAGUrpObcOGFo8ldN51GShcRpY6ucMAHsPhC61kNO1KhBuHmd6VNWvZ2aNH
XjZsGG2X3MZl8yEpwl6fPXXRjUWa02mM6QASRIhl8ciASU+EDSY5vQsXhP1mCIhSmbwEfVilefsJ
H2vg4QVyJW+SFfSRJWIE7zQM/aGLv6oIglu3XIhlVnK9aFmd/Hbz+uj1eddH/93N6wMBiR2Ifs3z
9ZZmcyrJ1ViyumReSeP3T3/juj0oNzxyvTrnpufXof1wffH14robjP1I3eb+tZZtjqL6Txu5bhPt
B0LCrpZEIfIO/r+7d33t9VFzyWR3MaKDHeQVvx643gyTEKHo9epv+/fzmdr8YtkZsHIMCjC1/vnE
365en3j9MzO1Ly0AczsaOSs+t6SKsly0utEh0KIvYTMVOOMOWhZHyKDxOBLx61mpL8ORpsjZTlX6
24U2mZCOlq6UrdWQxTNQyd5y3ziYui+DnVMPX66vud7bu/OESNCgkheaR2toXxuRwZ3E59xsZEJU
waTOkVZfaN/RavU4lHSRa+eAKfv5ek1GubslnIraF2r6UwaBePCG+YDBd9h2taA0XOYrAZc9nyXO
LldCpuLCs2LjjMI/NCQp7H32CsxYEr7BQ0Zn2HunVefA0aZToVl81AQP+mrpx6FVNc/Xa12GdrCd
pgcWjkCc+II1DqzZSCw0PMCTA8Fn+Os+J6LN1IvmOC7PwMDxtfGoGGSpZJYz2KcqL+xTNNBY0yNc
k+RZiPM8RpJ4jMptzrTGgbajr8H5UQGBXM8ZBf3rs64Xws70nzelG6GsGtI3w5Ylg2f2QVRWjnUH
7nHgTQVzEljZBIcB0effJOr94l8k20PiMS6+pgG1AFljw0CrQ5HdSV+KqrN3GI5YY9VImaYyRz3X
sy6QczmeHSR15ykhr5vW7lNeTOMZgD6Ls8Ro8aw03tZanmE0dwPAzlPOSI8qM7qJ7mKgHZTfMHQI
BWdojEkemYronCwXCh8zSXAwokZLp0GoocGHm0AelbdVMc4kO07LiyzebSmyM/HZYkBF3rQob4ZC
m8kC1eezCJr5jGYMKH4VECLOXdf75yGsV8J0E/96M1kO+uu1z9o8So+pNGvJQXMjPw7p4cuarwBe
Xd+t8HPfFiYN66rL7bVwG1+PiYdSqsmwA7MnIZQcltqkQnSP9AqxvOXmeRpnJAVLR7/s7Gpjeanc
FhXaDamF1q6S1sv1wGqkxqI7wlDbuEF2qc0yv8wt03zyQ+DxLjdNrW39yYQjrEi8uODTKpcGb49s
sqU1DK6E4PB7shnuGqZd29JxwUal8D3TsO3IMKmyA/QYBJYaLlEcKvqtY+W7UsrsNQb4sJdBcmvY
kb6/Wt1Gi3b3KlrsCeOSocbiszhOAUy4sBmUPw8IBupOhlgul+cMLeFh12s/7/x1+/rC5CqGuj7+
l6dfbxp8Pb4noXAuf8UxCBaqYtx5f3nBb5v+ebXIs2dIeZFPAe0fe3L9e9c/jyGKO9FML3E89L9/
24nfnt8ULX6PEILxz4g9rW6b4/XC1fjR/rr5M3bvz/ddH+2VCXXOjPCv7zC6G2i+hY3e2rmRGPG0
KRu3ZcCierI/6yL8xNIPUDqvP+3ZedfRKFx6VFMbAHGs3uc3yyQKjHdzyEabH5BJhI7pWcROJeS2
GLraN0HqbCoUpunCENXgvGyh5FR+m2UkRFT6q+Y1mG4Rq7WkJ89L65YIgbXlVA/KhohTTA+dPtBM
GmjthlpEEOCWKoRJsPGCnSl1EHIqX2khvCZcMDoYMXJ/O3JhD3lmna04QGCJq8Yh4lLXj17SEgk0
uPWB0tpGmAp5cMfmSxu2BrWVLU3Ot6Gg3atFiQOBa5s3ubg4GGjWddc+6aRLFKgBFTwczsvd3i7l
tBnMetyms3uDJttPUxSndKnf8ypXsP1JPgxHF4VJamxauKqbsgWQ7aq4P/fwwAUD4UrA6yMgCNl3
Ig5ADHBQqdY7lFyCwp/RxJbBIe2iZYpCFzqox0MUy3BtxFgeDdiShFywJitdeYgsNcGrJltOr1n8
ljOSBpfUA+oVYw3yYHjNFuVakFkjDR7nXuN7aOI22QcOePs8DYHnWy09ryjiQ8AXUqn2kKKMgQEB
61x+w/5I+ql4tHWgCaFZXabFyW7k7ZsdtsHGDsiKjfG8p8gkjkChm0PVpISyapqHoD59qgxnXI9z
UvndbL9ThglPkWhaH00bzbnAvpusPj8XafNevJDYYG/mrNoNWklgkOjfWjuAtjBCfXOIpTfGapN2
4E0qaNvwdueVOxTDxhg0JhXjUvrFNem21bshkDR7F8cd7ihUBajrvOygT8Z6HlKMR2mFBwEnndu9
znPwPeo9oAVtvXECuab2ZB+8We75xOSlKcJxJU76rLJLx+HYxR5hNKDo2c0R2zGMmswiGQ+q4HNE
scHLgRuVPxyzQXOEpeg0kZo7FB9lEaCaF+W+sXCjwGI4L2Ug1ArRpRDEHDcLMhh7TFcQdUdODgzH
Bj5WrAAv0Q6sdflOi2i6tyUF2ihtLvHAsYRSdY8LD7phxwG6CC4aTT3m/ZH+nY4y3Gb6PFPeQyLL
N4VFcjN4z16k9VuwyRY6bOCo4CB3cUbhXfJEQblmFSW5hjy7QCYajud0cAg2Ikcrsvi/5/pE7Tzr
tfNiJg0/qSDc0x+X+34w9hFUkqNTEj5ROJdwKmqMK8fGICio1EvCUthHS+3bwgpXlK9MPw+Tft/L
Ya8jmpW4IYghczdS0HgIphfP6p5tGX+MSyNlzNIQ1bohd1l/U0sTmUzHsGLFKTMQF0uaTfEckLnl
bIXmPSPveElSnDOqyihYQh3b4UEgxWmFS79ZMwvbWQXUiSBnDUh30jwl6a2tpwC4aJisY1HAmoHf
M5qqZHGU8LMM34I+E4ehHd+GmuQgug83Uey4536svhARd2sJCPpd1iEiHRAR2EikPsaItJgiXhDl
ibHJ0dCukqqVAK1zxCUetr8kEr4Vpi9W5mhbI1qaFRXGCsPj86GNhII30XYeCENfCLDosRsaKG7a
yzLFyfBT2FaGxsWBqlAiTD7GyOvLMCQuT0zzpq9IV0PrETDspyTW6YvSpBvCh4C4+lNJ8arKiMeL
NFyiqOEoSOvO1ep1py2Wr3HJ8P3ACU9yq+Z6e4sxREuMmIkUkjNdMJUvjOqIvM87uOKHETjBPnZy
gjkg7a5MtIR+0Sc4M8CwgKKrYeLvijbL/ckhkEnj20isgaCKuPoWWuek+3Qlbm2TNMhNEY/vrFjH
laP0hIgBxiqXot8ytQv2c+VhWQkwGiQSd6qTrI0kbzfYVdlqK+RF77FQeLY6dB6AjyEdHqLZ+VKo
xlrHpuuuaBaBdseYfOzq5E0vmg79ZHZcBH8zug/m32aED6KDLJNnuGBcubUw6ftKW4S+R9yHwSNl
aNRmdxDCg1MwhQQ5heaPiBIGRgzK1zKhYxjZR0aqgV7VF9nAAicQ7cbR8H9oDUICMH09mS5I+740
hLOszK77gTkT1yYfNNYcZWyQHvN7NAZSLCLFkBM/NWCjtkwe7qRCEBmL/Gugcwb0JHD5BrRRbeXJ
fijUunTdrZNY9yCrDjKVGMAHYPqq35Qe5rx+wsmTt7TY9ULccBQQcJ/fith9KIb0EoqHcOgvYjNm
SNI1guHDpjsVGcOJML/g4HwZLL4GW0dcOWJpz8IXa1b2rsAOsFPFQ8XKk4wTQk+tqtyQSgZRhGgq
XTfXgxMgSy/gueekyy2cqEQHDeNFX42kLDe9iTTMq+NT4NA9QCAcw79b16mkk2Dfta1a9+BQ0eW4
aKwnvfLvKreEn0drt3DFfVrw86P2P2zSov2WFeEej5C5Q4T5FbyxeDC1726u9n0beg9jbWFSZDVk
j+hAoepVlnprEiYW7nQ3GCEzf5LHi57Di+xShRgfQBJLnBIUjFGZPh87Dh+jyTf0nr8PtfnF7qib
MIiMi80vhfTB04PglJXUtXDD8iVqDsVWgmY4MRYbWzHsVlb50eUuAm27h5mURF+c2PogeiZYyZHC
liGLp6igaBPippi/RTPYWeCe6Iht9222K31fRhr+vfm2LPleI8z6IcsGuGrje4dHHVXqlOxRNXfR
+BDX5OWExVfgSBvyflz0WM8VmkJwnl2tEczT0RuhuQ/fsrlRbhIf2kjNG2iiDt4SollUQJKtSMv3
ghpNIdIHVEbvmlWB8O4q8FZTs+umxqISFz67CZXu65TLSNFPISMMkUWyOs2Wte9sebUfey6iWjRh
uusXg3VBASUwmGqEylnKJ/a19ukQ+14aMH4g0fZKKvdNS3hZMZN2YLMEGkW7zrrKu4Xet2ozS56U
k+5jmaJQGzAH1g3RIaMKvE3bBJAvx9tp+GHJrvFHsqjWQ4cA0Z1r4Cl5RGxECFKxMeG5iJcpoh3p
Ylnqkp6GUClPoTxaUgyH9zRFd+3ZDR9zQ3PCdE/GOBR4fK0cz1f9RpxRtsst57vWld9Dg2ETkJ23
qqIYAEFbwvfKjdLPgpvSg5s45ZQ6NGQ+dDpYfcLfPeCXNyu0DC5y1lXggmtjwtudm/ukncUmxjqw
gUeFgm02b7p6aFdOTZpRWc32qa6i570U5Tu5UeGcwQYcYDIDt9iK3KOR0yxLdsfalZQ6yC+CRcl5
ElMnP2j6SuHtAKwgrSA7wZ19jHvUeLkgOC0micXoJjSjRYzzKhHtmXldmeqfEZOmPkCdVjmN5Se1
Q9+cRam/is1xvuCTQUeRusfYbKk78NanZNwNvfOaBh6zayNXmx5o2DaVZz1LN7lrWcdyRtROYyM+
QKq/CC18LkqIBdbsYjTyMiSlNuIYa3rsVBtzpq3JqPeaLxTDEXG066TzzdT42lOZwSY/x4dOGi8D
2iE6gd5GBwGI6ew2003Qx3rBWbc/eUnPSVELL11YoX9DHgEAkok1GX9bWdVnw7Xg9tJrDWdvM430
DIdyQmqK4G+l6jtlRA/CM/ONmxicrsbuSYRnWy/AaxCtvm5HHEPG0kYzNIy8Xo8UGF/j2gRvByto
xDnev7YBTvhuWL4KVjjYd26clkrgUCW3di5wVGYtHA7rDnnBycq7i44gg/o4wlZUuisnuEXIaPh2
575OY2ttxrJ9qbzhIa3Ml1r2zHg7D/a6lj5kOobMqMIKkm31GAAQ2qsBfk8Mc22TJvWutL2A0sZu
GocHMlNpkmrRhXauc5p7RFxQu3M64e4OdK8vZFuQsmwMPskBPeQrglB0ldz0fXGTtSOmR0YLZOqs
5mQg9y1V/sgflPHmYYoFG5lH20oaN2OBGxWRqGQqHboEFRnfKltzTiyCwD9Q/AeHD2HJKtd5dWhG
NudE1UlLaR3kAch7FFUvitr1q40O8zhKd15DQy8orX/Dad+j5aQkH7q7zk0fYvS626lx3G3OyQGW
6fecLLsz6kCyl/p1n1TjRjjE2AJdZPHVZPF2gGjAt1jkflnEcBw5KcIlYFa0lLC6vUudfMuqx16n
zInN3LRWte11UFTLfUC66Mpm6AhqlWJNMBRTl9vQASucuApjZI67ZhyeDDyvjdu66wDPPRY1jRwY
vHk4NllME9NLrKU398yOusOQkJwdTSe3jDqE30G+6M7Oc2Y7K601e8LSG50VtGExzadEGrqzs2NZ
eTC78EcgVLaPC2fDSL7wBHobETbTDXP2jijMiWOxGYMV58Kt10ONqr0ODTmxzpiNweRHLHpyKEWn
XDUHeg20KQS2zBCyAwIlv56SJ92GIObV3cPoxGBaFUxQmDzU4nTseOyrctxiA3QMfimkj74tfAcS
ik8eW7jCnSl0We0do6gJtrSmrROb+XYaKk6BFSoU8hfWasFt95wt6ywj1la3vjvCgOdILgrSULdb
BPKRmfhRb713Wcn4kSmWGAE+Ycf5mMIqW7sZZHkwo/u+mW486s1QGRNzPZUJZ6zMQ1pKQl8gbTrm
w16N9hNOXzTaPYDJqhMGkcwAVkT+JVzcgUHhvpBU1PMZkyRvELK1lj2LZ1EgDO6rRXAR3Vf6fGD+
RvNICGBH9TsS/qPevjQZ2gK0i+VljjWsr91bOkEJDRvts6FIQWaPpO5d11tWJE4F6y3HUKFl+Lmp
viPZHyvKgFNAGcL87s3hC2n3wPSjMaWdREIXzfYPpB7ky4jkZa5vwqQLLw3+wbs4S2sa5qrbFs1L
IakaoAndjI6WEVRV+1YmOH+Mhb5K8wTKItasnRryJxkG/ZYsbqwbonhtJTXgxbU8p/M3loKzZYht
QdMI0ct9xDdGjZtMz/hODkyhO0ENYsRP3Hs22XPJj3Q0b1WunhptcLaOTctD76p5w6+SgM1QbeVH
G4xwyGqbNKeYBeks7WZNTM1TxsrsgMT1oZ+NY+GMu9g1iEMFM03/D1udYK0av1A0yn2aky9URUuc
NN1Dt/xIqUduUD1iX8/M4wB//zSQTvE5Kzy200A+mD5MtOlk4Pk4y7F5agQ7RuYOIPIeQS3MZ82Z
fNJU8y2BsvpOOIM/JObLYIdooa2WVVk0/5gH2W47VHVBDRir/hqECuzf8OgqILnh+A3f9riLJu3Y
uPVbMIY98eEVDmTpUb8KvB9574x+VVvvsyTAldMmruysxYEQqlsOiw49A1g/PJNEtuaYB9rl7OhO
2p2gMbvy6s8M0lTjVk9SCVTrAQLOHtdcA3JOCPOJkAAOrxYpHPkOrzWyGz8xC7CQ+tYRIWvg+VMn
RpV8wOYUNcQxzRZLxbBB+xOIYpuRb3meIuAnOl7kYShvKw4Rftc4ZrIBTGYls7dGSpDjlS7XnGzb
lW5QtaXGoq3rwvMAvlZihWbiGDrAvhqHqTU5s6H5DZzVE0qb20wzEByn40fhgkfWJxdymFw7Sdde
KE9utBCghJY/qhaHUDScainfiRzY4i4ASBNDF5OiFQd7/MYcE32XTbfR6tVpdlEwK1wtfNwsyoet
wvuUWhaLtrhn+kwVbNVlql26ot9nbM0OOrYbAzc2KtiWyktxZ3g0niNTw53bgAjSGbErV7k3niz1
vZXw9jMhv6VhX/gQD7+R60HARt0HG8eyaTL2sAGI5CQ7jcFzNWo9ia0MaBut06hLhgVaJDSzKXJx
YU/NoSRHmoQ9d1ct5KcRn10y9EcPndNBiwrfjc14j+qJQ6OenqeuBdRi6Jk/kerQxXVyBIaAv82k
B1W6EIZ69hgONsozqHpnU7ug3KWr0uS3ZtKep4LiYeOk5c6hdHyUiupLKwF+DuS6Fxb9B7u5AT/H
CEF7vNcICdWGO42EnD2/GKoGXXpPlgTnzAGWCaYc/LQ5xmeysVem9LpdqXt3XSa+IJFUa8jyvlKl
h0XhOYs9HHvtsjxK3HFViB5ntdrlovhgZXWZxcGYNfd2qL2bcapgaY/ae0fy7kVRKdhNbk72b9Ze
NDsK1yM26O1kwagrI6FjSrlRxTfQ1zHuoAWrARBLemBcIP0pz/wa232+icpHmd0NPfCshuw3PC9h
t63IJYEdZwbr2pqKNSxIU9MeXJLpW+ALDRIqJoH5hiIQdXNx51ItxXKEAzO1Bib1mbzEpv3kOM3O
cjsSilGCwwifHfx7mdijWmIFfbbhAq1VD2hOVvo9waQnK8kgNY2OOsTZeDGQ0m0qk9KjFYPpERXV
aMUUnSRCGRf3c2oQ2EkIpHMwymn088YEfZzGVKEHC5u3+GwiL3xgbP7hRASUUTmNtkliEBzOQgln
EbpAJ7uL8/KMiWGVdmFxLvrw2CIvPugznDNDqjs6/+DR4LKvkkRn1hDYFHIyCtUKbrwWAvsVo3qN
aj60uUv5gNN+IYWPNpX06IWZiNwYHNQIgddRncUwayipTtp7AOgjaE315kz2ThNquCOXntxzu9N8
iPrTGrZivA4ap9+VbjQfBw2HH+2BfsdZnPJnO344HAk0JPadiBTHB+QU0wSlYBtnizg8eKTlc7/0
iTqtLo5XQ5yVDzQef92+XmuWh3/dd32JG2ouivHFRHe9fb32l+fEdLHXsxUTLLtsoUCPPgP0SjJf
c43H3zbz86/+2026mcT8P7XG5ueTftr2uoom9K8//vOVTlKcunIg9KIiQScKgr0C3M2Ed3mLv/bv
53aKDuC+Jzz/t802Dek4NWj7v275evvnE6/vpHWtj2gI1Pa66YjSEx/FP//Krz91/eCuNyPAv1CQ
g2l9vfnrE0UBXOxiqZ/iRnsOlEWxASn9Ok6q98xoNFivdrlBXNNQvFP4WTONlQtGSjkaACJNcn07
Q4eWr1gUM2e+R7hsi407Gh6gi2QHAQMORUclbJr754wRLumMjamHpKgyZY1KqAicYodtYk8M8zn0
ApBiIHFXWtADg55aZvNF8ez19X6S6Fms5CFTnwobHwKTnMCQPr0RYmmZLAH2E5RWYmnOejGdVJ18
XVoYzYThKemrSyXnj7RFg9zX1nkwzJ2HlmTFFMOxgBxqNzIfGe9nNH0yCQei4rtkTYECE3lwJyQD
auKgEJBWzFE/kH4zV3hhIyaA3q0dMkRiq4W+ap3qxDsioM63sTS7dYzZj148EYbRZYxntbZtwmor
DNl4CT7nho+3pMUlK2cbihH0kWyfu4IYyTClXeNw0OJ9Hg+c2PZa5e4opAE0tKcPSS1vGrQ3dDrk
VRnjGWnOmgwI1r2uyNbQbQGmEOUZRdK32ukLshxWDp0fuFAFPNiu5tgCOxgIGBZm9ZJn9rdykONG
1dM3ILNkmWPYYoMlSLGQc6DedzkRmm9RaDyVGdPbipFsoxQw9PIVtAZqrRn+nr41DEGoFAhSKIF9
sC30xFu5DQ30JIaLnXvurhYV20tPQRDrm2aiMmBK4GY9nI2Nylhu9I6u4yHCZzlr/Vs9YOByzPRp
CJhX2LAEaPZ8mcFtU0hzaEc1n9Mm7LPPiZPaVkPi4eOSWOmxPZydxsD9ZD3WlDjrsQl9pJLIWWcC
kDpt642IF6wOHmwCRWRlI7IWc3BfEVZEj2wut2NrvwwSfohb2Gscq7XfTT6P0maCpbvyepTps/fS
ztXRSrsPnEJ3kA8AL0f9FzGCtbV0cqIB4Dv+VfMElOZ/c0P9a1qfZRuWlEtcIFMldH1/FvRFgTlB
56E4Ba8egajSvKOT0lmI9ewuE6g7YjN4sqqaEDj8C/RnosB3AYTu8r7U15o8tI0BaDTT1/Bc+5Oe
awRQw6AeIye/TTkQSqd9ZCgIV7/JJv8uMP3dNaj/i9OJHcexjMvJtaRN3f/POz7HBKlP1GgPNILT
g2ZjxSko5yExpnPWJx2lQYxvVZxFt1YSxcdJeuX/tg+L2vFPjg/Lpv7Bv0UK6TLL+/M+xHWc2GOU
4wvru+kW4MAh1ZMI5rHC2zo72r4kVx2sxaOr1UwZenHEtBQV1X9suGE/TMf0TAxh+C7sv8jD4QJO
ZpM64aGvYKlEbmMeejD0rWAQHNrkDUNYuSsxN+puWF/cVB/3McUWVQHxxi16QT1eg5WXZDi7wyVE
MMP5KuOMrkcDymGGaRSh+iWAqh2Y1tHthvZSaQRi4QgwNo1GT7rAsrAtY/2DvBK1H8t6l3qlc75e
xMu1Lpvf/udD4N8cuw55HyZ0M90VgGz+IkbtRedGnSIn3NbJHBnaaoGjpdNWDx2/sox1ZM7NWdUD
a0s1QzevDji06O9nM9N2oFJ5qPa5GCBbWrk6BCaUVRUSAtxUAQEUc2RgERwesQtK/7rn/yePfpoq
RM4f3/IYW2hLz/5r97vMWeJIRLf8/34XYP9JHv30ffxo/80r/i6M9uQf9FtdV9i6ZUhGLDb2d2G0
Luw/CEQwMAlhn3DdxUX8D320/Yfp2abn6oK2ucBG9099tGH9gRPUYvQTHEAu1Nr/JPzUMq2/mEt1
dNkYmD3HMNkhaV6NHL/5LwVnA1WXpTjQR1d7u1WPtWoRD4RUyUrHvuDcBM0eVA85tSVKfxNTcjIs
ZmurJp5iZNVZBuT04MrwLRe3j5V/NG1IZVI4+6qcqfioJ8YBdAUe5ScLHzdTwabE6BLNFl0e1u6Q
iJ/x+xL2K4yWuXLzsSy6NBPp7YQpJzboiTsrUoaOerIQQ6pg37iZ7/TtK9moxBVExTmtiPUKause
nemN1YwuUIOBBDQagyvGsrush+5QtPOOwdfHwH4y+i4EGTZz7v6aeB40IAz1q6Fx6LAZK3zfBtnr
IEAyPd/ODmIVEq6dWCfXJ53Bf/YvS7LzDCGPN1bsCH94apeZ5OCYq6FPIuwRA/F6zO12IoRQQWCM
G7TvtauDjjLPvUOHGxjrwXb4PDBBAo/WocQpZzrGWZ1DeNbYASMMgdvQswODI05OsqDyuWWOtUG6
Cdf0xpbEpomL65i4UzECgQuPPQAGoeRdmO2ZGe94ajWJ6xmZ3cawPe22sMrwLpBzeFeSQFmUA+ke
dPjxLnXjxrNqmBGztSQa9uXPm30Z1Hc0alIRe740pojo+dh8chTF2JIFOshDFV1UGbyGVChvhRdW
fh/SoXEg6d9eLxpqQreVUYKW+aQDRHI74BNj5Wb2fAMYvT8VObkNqMoJuW+QhAV8y0msUQ6VOZX1
mWjBjbRKGfrUfaMTzGZqMBzeLHZS9zwUjsPU11qBrK5OlhodbKYlKEy2QyFPRcAXnPgGiiSWyz5z
Kc32/boRBphRCimeLbSLnUIqaqc42k0hGuzeQaNYNJZ5r4sb5R0iU2+eoc1xId5DOQeP1xsGkkpz
KNWdw5RKHxL7WeUuGQta/CYg4J+kINsntTmpzZWgOSmshZgp32iMTE9Qd19UUKrPZMhZGcymeU+i
EJ6wuhi3USBIZQKJcpo4ph0t1L5TgeQAHukNMcNjdUIMvRBhcfSK3npC0nrj2Ul3Y4sh3hSN8Thq
5fTNrfNDOFQ9MiG6njp1iS/lwE88I/QgNREKuaP9EA1p8k54PaxuvXQf8QhC7RUOVt4BZ66LQ/uQ
UbPd13zP93NAYz9OXevdncMDKTvBpzIWQMR4643d8Nw6uHmiaNTgg8n2LWVmCQTEuLWCsUdKRj9z
hGOE9HmhbhLD4Fc5/S13JGY8J8diqyxMQ9dHvcHY6b2ZrhMYAqQF9dOr0+qvU6qVmE9luBqpIx6g
VqDdoyv/Lf/Q9Cp4SGfELaNbn7JceTftAqwMdbRD2Ri75wgKDd6PtnqK7H5HBCesXtxW2zqZ1ZMb
AASwlfGMP+VighL+yLW4XjWhOd+VupguGMi6tZGPlDz5sdHmlM5xdGlYEJE0PpbaMD4WBudhCxIX
YcB48Zf76WvN2w6f3vb6DKdtvH2jgLcpDBfKyaf7tHHGe8vshksRx8dfd/FdprtQxKfYtsWK3k/1
KioJ0JCsku315jWXmfU3e5WHJ4SnyLX19DYo0/ae4m76PJUTBM/h3Saq5jLUUfHEqvAmLlq6rMut
kfhSUqLhq6b8JsZpBBGGMAjRyRSepzgVr7kIN25jWU+04npYJt6LJfSNg6z6gUpNdt+Vxa6gEkW1
hHaeIPPmQp89u2gEf5WyT5iAGwjKqpG8q8B4gqtBkiTFHr90AuuxAqOymrKg/h55u77GIa5qx8C4
Thl6ztLiUiA3veX7I+dUqWjnTEGxF175EiL3JfhBz089p8sNfpDKdzAy7SubDEeh4m9EjN+6mdC+
jn5PUzZzwulVMwvriBBPEAXLzU2pInPT9LVxaPAzv2UcVVmkp6+m53knZ0YoN+W5+zbQn1kLDq9V
PFSSNgExuv2WU37zJmYc8lkMjlSvuh9K4/dk2PotGEr1YmMs9wVJlIdGBZYP8TXBS64F94WOdB5p
fAljzSF6RtXmXTMRyasEP+G6QAHXe8AsVA+00Taj6sUp+VJyp4uxkBQ3AWXj22HuEQeFTnhkl5Nn
x8poqWbTm0HkKQFaYfwIuKm/J8CP4gVQjHowGasDu9pbZZlhwu/Oae2qOzPFa7Jyk/61sTQ/icvi
aGt9jICNYDjTKdpDhV/m2UDBBh2Jd/TfhJ3XkurKlkW/SBFKeb2CEK6gvH1RlJX3Kfv1PcSOPnV7
9+nolwqsoECkWWvOMS/3UoawU4UVwRJYSoglDGS7mW9Mq7sVF/rN5bblatEn5abKSUmoZnlylj+X
S0PB+xl6M9rIMe2Po631x8slzIrhOp0rSi1RMG7wMUHoLBie0GxanhPj/Yg1jQTiNIcmRRbZTSaG
nZ22P0JVxdbtl06zQSQz6iqmQSs7kIwV+sKh5DLzIXD+ODud7veaEx8LUv3Klm3Yp3G4izK12+dl
vEDHmdgHCK1aYwdXVYD7oJDJWSP1tbnJFZnfKoyydFFS4SvWtyCkDw2sUlIrxrmRam29sP8XjLl6
j60nIbEhELtZh2JoO3BiKGXuQfO9hm6+FWGvbcY+HXbm0HwwCM+rqVbc63CiY2GV+GfsNDn1xvhu
IAo2uqpb2ybzQ5eirqym+xhPs68tHHldAgJJ6SvYdJoOuo2lNCHFAg0L+p9BoZ7SNuOtMIkxapv6
h6IEXcxG9WqyBFetFDeKpH6ua/2XPk77rBlBytki9mkK1CtoKPXOSWxjbRrtC5FgIK07k4mUlimd
s9ofYtDiUZRg9K4+w5YYJn6tT4o0wbISmGBSXpxCGlax+6TX2ifb75O0CaBQg3HdGa9OFW0H4dx2
+LShzg7fdmdHq7rOuzVi98ewa5+AWGzR41rbuktpf07fFIStlUkfrZPjM6nnn31poQ2ZwyNLDZvK
q6dOqidHCLWww7HpIZjw1UHtAYgEbyUBWaviq4vBEKeyA+tdgdOhNbJWG7HFKO9DkYwguZvUxuPw
U4MmQrvIvK3o79bZJxqll9kwUcX1W6JHCMGLc6hT2aEeqkVfJJ5JGrwP7PSu7FxQfQiCbPVnsFbD
MD0Fk76pYPlWoYl4aolWJ1NuphdH5Bdn04Y8hfXc32AMXDsNOibouHe9rrynQ3urhuqe4vYS2QHB
ttyljMQrRxsfHA2NdqlQJk+7slhFXUuth64WEuK0z+4Kmy4/JGNvhjC9+Ig8fv0jHAvrc6Ff+nCP
WAYn+xpbPaVBnNVUBFfUOaE66Uiv68fSRsflMtfrh7iqr+sQDn8TtVesn9ItoxrVfeopYjxrxeB6
mTHQw0LeGZgafExiviLXvsb5t9LhFpMQFRy1mkvLsjtWGWDy8IWIcXQbbv9q5/UR9thnIdVq2yrT
A0r0ypMNyU+Gre9ybb4aqpromZofoquKNRsxEPTudCMmoL56khJe4AQUqPl6mqi7n9L8mINHRq6L
kmsiCH4VNJivRlqtnWMB/wzBuZT6OVWprY6uHm9qM3mda3ikLfJW2Toh0bDJZna1kYVc/9Tm+mu7
HEcI8zVsMhwNAfnHDsFgU/RdG/xGdKX+JEppUSC0ydp6tHP3zXbER+J8MQPcBA2AS72KkWsg/Wid
HyefPgzaBprElUIcQgNvpLtJiSdmnrQQtU/vve48TcL47q3he4rrK6P6blsDo2OZXxlFtDfBA3PS
Rp+RGd/KAbhRaVbvorTKKztCz2BN1UplLoLS/mYlnMvMA1vHHNHxEW6X9S+kkzyHnXnXWiAEK/c2
06abstRRluXjq+qQ2U6Yk1ErR5ZGeACa6CsSOJCWEzA3JuR1JVmVXQKauLKum9Q6dvO0Qb0FMmET
QrIqnfYmQG/PuQYQG0Imlgqda0sXTyQ3SWW8mWp8EzL/WmQtrkpkiH7fdldha+xq+JSblso0qPSk
yW96grchR0BJDCl4N3l+HaJj9GXkExYG0Zw4EDyfkVc5b0ZKY7ue5+/OQbDWpPWxtc5KjiIsgU/A
ogH41GylO32Ir9tMk1tL9DcOIqsya94CkN6lYlNN7kVNyCeRAWN86up+3EgpxNaKMVQYtbojfWlD
zBSCe6vbG/Yo6CMq5pn9vm+EIPqbriSd3WJ/LEgAY189RicDHfxET+zGboIHvKM/OJEInO71mZI4
7jPD+Qzvknun0+8tt4gf0lJ/DgKm9rCtaAgGw6E3kViwymr36NBw97nduJs1gtxq+SzwFF8NBCOu
AnwSPgZ9iD41W7mdqwyntk5U9BwPMZIlcEGV4WV6ZKy7/pqdn+GFZGSy+Bonr3bjAzl7ri8skjjg
tptbZXQABBvWUyTjcmM6xbWdTonfu12LegXxFN/aUeE/bWW0n/QePqWaXSvKoHm1SSN1cNpdqObA
rPDwCaNxvUqVs+cw9K+xfL1Z9Nz27BP3ZhQFBG44OfaFFJFNqR2anF180apfQjYNP3LFwVuArrPS
0W5o+eRnQtYviAh9CWRnYuN/n5KeSGKH9a7pOk6tkrHvzVSg+jqU33YSZQWD3RCval0laya2byN0
LWxrnXXdOHcWMjdkMfoTtC6my4ayvNIg/JLONRjbWzIQQBlm6qntlH5ToFo7uspxYHp1clceKHSy
Qa8mBUvWRM0dXXHjxi+I5zO/MYeFAP4TTeRndDIm8SYlukvUBhvr0PXbzqgOjdUDOMzwUTGW/Pf1
y426az0TJGlvLrcPOfITMsL+9+MudyegVdiN1dvLUxE58I9SjPjrkJc71YAVISkNV5dDXm4aiGAg
lRE8nMNEG+gh2C24FaskR7hkDNtWN/dDU54T4u9kMXzTosA/PKkvFDxOiHkVtV1pCsHFrbw2ZINo
Hy9kLOF2ddaLGfcfaTV/28n0XeukHnQTeg5X3+vD8D2nEIQA+D8wiR3zaJGFYVbJWSuYmqGuZkP7
JoSDPWXkNZU4lRN96v5rnpeQ3IxZoDfFVV1BoI8R0pWdrq5tIrXXrVMJRk4piXrhz8XHe7k0Z4Gz
6ofaBvWLMbQb1D8m38sjIilJ7xnMx5pIjk2vxe+A0q2DKjO8PQbZmZW9ysYO25EmiTkguhJTZah6
osjbQ611I9O10xEhtlyv2OMfKlhlMrstTQGaBks4BasS8AzVpIlAv0OKdXmjm6zOZi1/zow5os0C
rLyeiUooouRtpry86vVQO6o9Pc7LH+2fSxb1P5ZSIT/iceEZwyDbI2nDPJHcZzlGzlY/K7b5pVnU
4NR7qYVPSGiOZDB4MhYn12w+ozZ4tONxR+HZ1MZzbgHtz68GXd0sicSG6LZ9Mp90MZQry9CuQqXe
GCbefJSmhDFvY+ruSP8zWnd4FTDcoqXmzQYlzsKFCZAbbPXt+LavwNFO3UZa9ka6ylstQmYGuzjH
o/tVTc4+boPVskQwTZazDXoWN7sFR3a0iwYvxS0t1lNV1GclDn0XCbtQkWgQyLw0XtK43ph0+eou
ehOzetJryW9pDntqdAHVlEZSbEBBUbi1B6Em1Yin7oYzuaXUNA0WUhkcFuPY+45VRqtUqa7I64Ae
0eQ0WgXzvnat4RLFs1SvR6IeaVEM254N9YqIcP5NmzO4qLOHsqNwWWZkSuIpyR5oiLAx1IJnofRb
BMrsL8aDq10bdjP4aiY/AgfVUpMA6Iyr7EZL9rqKNdjQq5+0IuY0Uw7O5LRH4jcONKKwYRED2o9u
ea4WmMTIqgVT1V6DwrrKqr7at6BoRvi1iuyu6jx4LCsa2aqRXiOdJlC2up6Mwtk2xuuEy0TJIsSU
bXQok5vOjAqWQXSDI/JdWTeKw9zJbQ5We5W2CUyF/DlAczEKnYyDOKLCGsUPlQEE1oafTGOOIhWJ
CA5+i6q5n1nurxywQGTPINLGy/sYmQzeRt+EnlK/RpQdnHkTsGNa5U37aZT2QWLq2SRx8pmUuUOK
OyvWdFoMeCcjzd7GoGsO0AZgxUN3MgbiiawoWucVEYVlEH1Nk96dY3Lfch04X8o0ljnuc5JiPAu6
7iGJFzlsN1MjGl5QiKDjzr4Hq30WxrRN0vlTujXmYGVJ79VsRoZg2OfzPfIBSCJqR2YSsbOmqpBk
QBCNEZWHaOq0VdOZR7QOWRbf5bZ6HSpIi+R024eVshfyxTDanSKfOzs+6FG1Gbp6jw3tLikmlDa2
IOgVpWlW42FxevOnUfQTNItNWSfXZT0tPftTFrSo4/SJcKr63Gb9dz3Hr2FyQ/zTc1YalVdUkEXV
wiIm0WJEM03p90N05fZB+Aqs61NY6V5vlauRDK8gfHL4Ieo9qxBHJxjFCW6FS3p1yFLEEu19TZYt
CVZHgHD3oZZ7bTYwR6dHjJ/rtrHv86RBRVq+pzVWJDVG7lOi91nJtHuNDBdd3mx8ELCdr2wwzliN
yocoSu/zufqJGCi0uf6Bq7tWA3mbQeOnoXZF/x4MYPExx+NHwKAgRP7juOIku+ow2fbbhIYDeBh7
zMZrjQKCc0ntvxdI2AbiTCF2QBNBivraGGOyc+f5AfLqPaEvRmBs+HU9lupwS2rXG6aZeN0uQSkD
0CneIFk847hzp8cul46PjOeAaY+TpSp+JFHYqtYhZgr0x4YpoMMzbrgzVATIGGJaIp+BtMRsBRN0
dEx9PtW220wgnTI/NaawKujWnMGvujh3rN6sqTiXM1TlMbxN+vnOMliUzVSKO8oeJtDkIb0xSsTM
caxcjzI/tKaO/ck4xYgxV7Fu39cJacrNtEdz5FHxdahOi9dBdYkgJjzaibWNzdpQDSFLDjXCCztb
UtKzmU87TaiHTKygM1zNLHhw990uH3GXVw9u5lZrixEhtQi8lNGnwr7Mm6qSZQ7/QvRKpDk1ZfCY
ciLer03cR20Up8HiSgGEuZmJmoUzYe7NLL9xIJe05nSCoEiyvKm8ZHH2qsdQrOOEPME5fYLwhTrm
cSiw21l5fH35IcmMU7/6YfHxmMd2iTI48xKpskcj3s7CmzFMYBRTRdOINRbsPxoFSP74bFv8U1rA
ml3BMkNFimkynU+aYF9kpVe0xzgWahidM4YZvcbsHjRIFNWPALejABoWD+IjszEQdW59EwrJ7x61
yVRW/Co1PsAmoYK9bLfLqV+pkAOurAqFNUzaM9/+vi+KmDBfyiHKqEYAZSkbLazTEEPHxNyxtmyr
8QLz0aytt9Gsqe6IxyCiwNEPP6xxn7rsHtFo6ccTXo0BFQ3nVrYKdCgJtJ2YV2JHQf4XwbE3J/JI
DAaFNP0xBwsGAT39dJzuworXz7q+86sO9sKgwauExAeblCRZMziZXfc4ZNhDWrU+z1AHd5Kcm1Wr
HuEQzUDC2Gi7qFLBxpmUXFmXthSfVGLWekHTDexGXJd+lGm0DqFoU6ETr7N4z4fkaaIFg807oM6w
jJB1+6qM/btFfBTe6Whj5b24cjLWoZmTa4Rs8PbG0kTvpEqSFplb+7Gg7q7BHZ9nc2L+QboIrI+2
l291OM4AbBc0RDqxoaQdUmlDZVshHtrGUXhjK5GFO1wupVc8QDja/SGzBRKd6LHp9JERq/Eb6T7P
xDDog/zsamehcc8Tv7nw2s7c21ajSir1e1mPz5XunvuQXgYesRcqtqaK43GMymKXK5QorShmnmVC
i+PpI46mXTxj5mSb9zNbc0FEEXtW+nxrQm5hBthMBIObbKivu/sg/qBsb/MTmimmy3Wha6/tUk1h
2vgaMfYauc0XF6XY+giYCIV9t7Ja2fuRVj5FBhHxkjfQR/h0+oaq8kxqvMjL8EoxHa9Dy74ih4i+
YA9eoc6JHjR605fC/WR58xiS1MFKSEFcNPesSaafMZKfqDh9GdusXd0YzbWw2EAGvlro5VnI7km4
7J+69ppEV77eox1ST5rK4VopI93rehrBbeeusiZ9tGeS7iKPxVJnnG2rHsEVa1Rpw1JcRTkisSQM
oie10shqH0J3Q4cNr0n7TihcvQ573ORBfypApHsEWfHBkS2ymluf4XnyzIF9Oj2ogwO3I1bGBzWt
TnbImOeWbNDSaNrbbvVuaLSTkF/IfKSI1X9jVd/SV3lGBKOtBpE/jkM6+XGtUoWPEt+0qn2RQtIu
xXSeyva7UGq0c63uG9T5RfUkJH1pK7Yp5sXxR3UkwrM/OBhXlAqf+mKYIjkunZzvrnWo/9PXI89k
pSjLCJAbtKCHDW8t9/M6h1jS5yTOFIAQqhDPkOY+A/pm3RD2uD+nGFnVxhXI16QOz4qO/aZt7Vs2
tA9RMLzjbbRXE55cnfSErVR10gPsaRvIDtXM2Ly1GfUtxOiJF41GCssCGfwkrk0ahWZANFTkMPLp
SnpSqtjvR1j0OedkSjeFtFCmdJbs1a61EatW+EHoqOLGIrVy6swRMaTS+pb1NRgqOxgbB3CnY7JT
heUlFmLJvk2+alpmawgXD3bGtlmjEgC7XWFkpwjIKxPlvYTpAQ2DvPJmBlG8GjGfou7VNq5NhCo0
4qdQQZOdd8QBDM4QE9HrTF6njp/YvlBH5tqN00XJ2hkPIZ0Xj8IYt4530iTW2o6QGUTlsXfbXdW4
8yqwHDyoAo94Dvmx0kASUXK/m1oIBaBxyJatC7nRHCv3hlhdRAUsJs3nwNYRi+FrD2KqhI5wPMw2
ryXCYLd76pKuQL3tEn9OtuJRJ3WxsGvf0FB3Nw82BAqvZ4A55HN2ZnjwY9r61jnI+CXTedJ3iY3s
HlWx6gd6r/vdyCRTWc3E/CO+YzZ/xMIx0RIw3pQEgyQrBSockIzpKhraYZdnc7b4IfaL35TRsNmz
lr4tO5o9yRCdFJ1uAyrufZy69OhgCIQgOXazwzIEgt/a1mbk6m2wVTpEsYke+wU5A4tf1nf6rmSC
AfqfWGzI51Z5KRv7ENfBEmjitXV5VMOKXKqQgoreODjKp0Q79FkPcSCdGYtKFyyPnD40xBOnDPUk
3bPMU/O7OBznda3YJ1hvS/4dPwwy2csyIbkliO+DbmDhgYuO8ixVO8MEpC2UXRylPrZeqgtNd8c+
1u9U1d2IhE4t/NDs0BflFgRrqxU3JrkgrF4dEEBOdode230OiCCLcV2YyhfVOVTi1hbMM7HeTDOG
214HmkPEZNLHW17vPeorRk2SqKQN4nI0qtLXeyI/IXuUsNO9ObIZYxVdbiYqImRWnk0MV0yhd5Vt
7Xu7WAJQMIGMRkmWp8V6MwDzvuZZFNvsT/Q/xQ7d7oI+Id9LMEdZS1ZgqQU0HajwDPQjQ1t8FPhM
jl2lXNcpThjbfnQmlZ57AHsY24cJ4KHiX9qFZRjt2ZYcFSMz6B9QDkEasU9rbY3kiCRANb+ZuvlK
t+PMo7mzUmV7kzcprQ4dR4dm98wOdYwnQYY0l9gx4YjBVxXd606hr+uwgG8eV+qtE4S0EhX9ESLt
XR9hKujqiC1nrz/GAZYuY25XBk3HfS8qGHIuqFJq/r7a5oC/ivkmU4iElsWW8+6kp8oZUQHKj7E5
a3NPXYI9HOKduD7A1Xuvo+TReaGgf8yUJ5D2e71kuzeEpoXPjalH/daHfmRRkD2lkPiXWhAdh+5d
ZfNlVSiEkDfc4u+oVm7KNznr8OQxalgbw1JoD+rDc685tN8K3UehWSNumXfQZ2/7KdTwsruFhzAU
1EtpOdSRnHPkGj1iRVZ7WhGRtJHZZyW1jyEpy76pp5TWutcY9dB2qhxMnHlAoQL/X/RKdZCdiGwW
U8A61ToYEJK0cQN0MZ0P45yhqR7wfrYOkLU819Y5zWV8ShY2IKlRyWa6PfY06dZV239YpQH32EBG
rPcvjO0V/UnxJVoHjpONLzTXAVTnLtbcrROQdNSQHKhA1h1T1r9p1wP0gCBSs4ztYrZUFOVrnXBW
epYw7jV6o25qQDZOGbHNjrJ6T+HbtFzm5yCYzmiYCZIJ8+NYid5Pu1pdIzWBe9/+hCKhzJX+GETE
eBXfiNOTlm7V8aFDEsM84NuR8TGRpOuaykETxNAscnYn7h9lmdwnBmVLyH6HYB4esVuttV6+TfG7
NCWhJOhQNpEKlMKyibQrCrAuk8qp3g/L15TcST1H7Iv+R4juJnBdr+BbY7uf35MjQMj1HGXbvrTD
tSzTLy2iy4Pm/yEIxh2yideO9jueEQYit27f5yTasZJW7dkmI6On312WPzSqnmbwXgQE+AZV21UQ
dk/4z04t4V5+AOyNlnYO3r7Mcf9m7xbxh4yc2hH6/FdAsrw3svZnfes8IEuOet3yy2S4mab67LoS
s2cc7RDWdJuAIu56KLV266TtVyqGlM0nK+BMtevbrjaOsb0kOMjUr20lOBAsfS/lrqerQqNQxb0b
Bc80phqfYgXfzeJhLrUEG2/VrOEx4EsgDiYe8zfLsdE9L9OSE42M++4hYR5fdxmsvLxvNwozJhii
wassK1mVeftNK65k94HwKoSW31OnKyY3O4RCP0Cc8cuBZhcVTRJle044Ds3IkLTGtjnCu6LSYbj3
SpSZiC/aL6RdbKIyyTLAmuR20nVAn61F3qumbMuYxaYQT7OqfDXhaBwQze4bQJl3zpXzIMaoOLZQ
T4Yysah3hveW/m1lSXtTJvNt2AGaKGMvGKPxPOK77ZYdV5s26O2WJGKL6AW1PpE31J/A1jRbR69g
KTihim9akm3Wls+mo6ovVmveNbr5UZrpC7SvYGskWIUZ1Xr7zqTAutXdNMGLDCmQrT/dsEKaJytn
gEzJ4qPM1HiqDUAkNJ39WD2n7TzusYuXB9WsP8q2rw95tdALuhtZ6ZKBgSVmuViLq0ZpNg1MizA0
t5FEIjm1RAHVtbFCnn/Go53uRT9N18JO4PDI5hDEDV7DWb2mcEA1O5m34JYSEsYhYmIqkQZJ03E8
gAiiQr9uU9Bp4dCywB7aqxKX/VeU02IbYZItsCXFCrItSfOVp2rKpqvHgVSQGEhocFYUSOiDzmng
4LOfJutelIF+Z5DL4g6NsR1DcR/Ti9qNakFSnQwOpWkB3smLQ09j/yAc96TYJJqoo3gUVAhNo5/9
NFBJGyoGcdB05z2pKDtOjYGJEB98aAJGglbGroVsRfLSAcLl1WKIp5rtqvGTmNvICxz53mYGoChG
msJScm9qqJAFkdym+tiSR0XWNRthWO6F2+7RgagMJW8Zkop1DhvRp/dOtHxMG4hLsBdi9aatczC6
g1jPHYn1Zi2ImIO4nX8Eqpk+wey5jTP9w8xIiKhyaOOwhqlKb9KaLKBouMs4FVDUysZTLrtfxQts
60s28lmpAbnHVuEHNkTtrNTMLYY8j0yCL7ByLExdG7eIrK5BOTFT9lgnK3CgNcL5npA8MuCfhwSi
Uqoj7cvdYDsuO86vGBDU2Yjj16pkXoavc4ReWGBqTA85J/VOd4yDijJpr9esrYdyBL27sYkaRZsx
v8EI8rH8rbGepBu1pIsRy5dAa+KNm0rCp5qAeBG6JqyQv4emIq2xxW3lStl6bkzRDoAfDaxhSjf4
QHKF83UeuhbRbcvI1fBmtQI4XRw3vP+ENoR9rBhs7NKYqQ6rzyqre8/ue9gVjVzVS5nYKOPK63D/
57ErfdlaEzUnU/fMqCMXkcGpT9LgMJkFxt02eiwAoKy1kmzwCsfgugFt7KsRIx9aknoT6tN7I/Mf
mY4VQin7pmxUY2tBdfAz+g5rhCtPmBaZL+fiCZMqCCkd3nhml+deranxaoDsnGp4UMka3tXEzntT
pnNLHbRmuqZFtcfmOPKPGtHRzcecX7mZHy6XqKcg1vz/b9PYvQMJ++eB03KE38NULIXWVh3J4gjK
pl5fHnh5TFVbC7lteeKCQJnWv68YpBV3Xa7HU8Rdlyf8x8Xf4/+5BxN5qzn7//Nd/HmTf16R+a6d
N/95S0iYsmfXRpcdrQYw9eUwl1f/80Yur6ZFVpnvfl+4AnGU7y4PrVNrbv58fn8Ofrn19yiXS6o9
NvweOEn3bv8WWkZ3cPK23Bf5qO2lGEuGmbg6XC4FaB/+XPq9zZnnGFXXP49JEFlRVfvnkZdL4TJS
/97WBmDNgsTYXW7/c4TLvX+e/Ptav8/76zAmKQzrWcBIEhZ19A12b8G6Ibz+fSO1ptCBuBzrPy6C
pm/IIF3e3uXgBVxAXxvNR+JQ2Zr3qTr5Tqde8yssDpc/yWKTjJY/f932e/VyiRy5KzstXP+v2y/P
v9x2OcjvVajgkr0PEWeXe3/v+H2x39suD8koZFGBX97aX8e63PbXYS5XcfmQV9Sa0ZoKyPb3eH/+
3cv1y6GKrkrm9V+H+fOgfzvs5TkppBG37aqtVVry0BYsy4Sh9Oy+uGoHZFpDDiPL8n9eBXgAo+Kv
uwfVT2bAYu5ScVGXAMzlSb9//rpNLfuFqgWx6fcV/nqZ3+f+9VL/9jjhAk9E1fnf7xZ9YX1oDvPl
5ssTjGqgB/jXQf/j/r9e5HL177sVN692U9Jt/vUj+Lf39a+HuTzw971eHnO5LUJBtgHy+N1Be4IY
TOp2JGihrYpB0voQud7Im5Cwcf/PcDHoT4pJ7sx8irTq8TIalJTwDhH8tr2hp3bEDE71Id9oaapQ
UmTLZunKMomBeRQC3BkeM7q/zXFChkRID5eo1jUGW2yr2vQiNWE2V2cNEgopMvkDuGTSR3EYpmP/
UJPCvLUUSpo2WeWrsUX911mhjxPruhXlyZyZOIKONXObTzdT1X8ZAUwlgjoRpUn2HvRhqQHWi1x3
AqFZo0jTgJvkQv3CK/wgKjf1oxpRRD6SdyyhmU0iiDeAqmY/TE/5EgLbxCqkg7mKrixUUCeYKOuo
1Fu6IPk5F2gBaGKbnmsVCAIuzLWm2hipxPJZd3vQjHiBh1m9NchmI7SSd2axXR3tZ5YmbG1kKpCw
s9DR8ND6hE6zEqMH3uds9flMPWDNVGySa4i71pqej7IJFNKqlnoMphaE/vOjbmT7oqpOqHSrNX76
13qoD2U5ZT4LqHhDvgC8yO4qCulIJRFlN3bspQfKCaTHFVUJ9hgJZUBFLVsvTMRK1ekCBNKI/aHm
syOYZRc4UfRALsJ6rjRQB/h9vYqNeetM18Qa/LQ2H4zTu6/01GmP9u5VOKVYajOOQyDDQVQV1Bah
Xmm9GiF6Sti3NNFz3f8kAQtIVWVFMM6ms4XbYyuV3ElyBZH8OPhMLT5pg3J61Q7GhrXxE2vJ0W9r
ldxV2X7Z8U0e0rRHF7jAOyglb3UFJLqmhKhaBoWVeQZNJ0jf2t6NwP0hbKoUCgTgWEmdm8WwNUBW
Omg0NprBPw7cYNqlzu0Yu83OaXnT44zmE9CeclCJDqK8okc2ucFsw7CFO6RMZvyWpMbOPlJ+ZJDD
2xtPyxmkJZY8kZ3wTQubZXJLe6A23gDKAIPTus8618a1xs9vjQwQ7NqEVC4iKHVtqGTOBrhraFMM
XoM3xGjb0cuQb+lGqmznFDO2JUFUUJClh6PJ5yDGcgkXdYVmDVJhDgjB4bVwH2NSkTjEu7GfDk1n
oqNT/Bya7+0k5GqunY8qAy0TquH71BOp7WBcHgTrMqGfqCdEx6jAyuVGX/CkM/SBEXXtcX5xa8Lp
LTySyrftYozWYj3eE39GskWi3s6SqFx9yrwg6h8mgH+R6l51DqvvkiguP+0b8h7Sz7QmI32uWRhT
eKwAKDxFywraTPIAlxTJwEZfUAtRyqtL9u4gSdeNhbgOR6oTOd3XTn03a4NlDxnTm665b9P6ETF9
tgaCsLHIDBOyP9NDI+tTl34m+6cS0tPaID5vYWPnFGnw5M5iJPo8LIndm2h3JGS1mcaS0lyLOwvU
D9iW2sC2lmXskdq8Vr0iqQ66I8KNKrqd0BFcgrx+Dt3+HaR2Q9e4/AKgPWvpgEwt+iREgd699ujU
0WOP++AIJVb4w9EVvmr17rscO8ejXDVOiPHgTMuVFWg/RYaeWrVek8E8o8t87jP3ytB4WC6GE9C/
fCVnI9n0SFpk1V4F6EMoTU3bNIqsVTwX0W76sEB0BtlDWnRvoivoC8npxkgUb+jwDFpUEjFJMHYb
NMLqnujoghBvtDBeyDmxbsoOdVzy3vMh4X5FCIPNYl+RMgYOhy6vZI8YqazZAeNCOjzqld/kZnCL
GkUSTOQm66WFbI25B3qMgUCh4pBlLwO2ek8QjYiwj3IEVKLnygQbZMrJy0b8/2E6zJ7VqBRkRjpi
qOw3rZI9EcN5249Lcfq5t+j61nGKlRJBRKx9lUqK+1T7bGudKkeDyl0FPNzZOY6ZjuVaHqR41xHS
XBLHoyl8EagUxhxd5zCV92pSn2twSyQHXFUdhc6WghWk6XYdab7bYr1TpdZsRsWirqlW1/StVnFp
GZ5uh+xbw3GP6z3iGylSq/LRiywEACtcJ2Lf0FW3W5tAzaw85ymFLd3e17X13pL9W47GTeRkuWeo
2S4SNhy0QEqvA0rgW85wkHTWQ6swvJpZF2xysoAu+9SzFHo3iPsm9A0FGaK68klU51UU9ONWj4mO
mgY0SrYF1a95MMS8tWVubEtD25rzcEqj4rEYSYwSGUL0CHnIVGevsclpppQvrlomB+BPAMkx+N+h
AX7IzexpmmXmGU37EDXzZzlaz1qJrobScA640wrH0+x4NtyItWiRsuJGP4EiI0S4pZNa0pSxDFDj
AQoV2BVDTJJCjFLtla79mxtmD1bVXY0g0BJ1QOCa7YDCvKYj5wT8J1/rWBvopHDMiIgmfG5qQ1GL
FISbWCGjo+H3CYjXJOl3EfL1Gb2+eLCQ2JcEX4bm2yTHt7ClJ2hnSEKdkjJBTMc3Tz8HO37U6/G1
r+fvhCZtH+rbuY/3nZE/0F+lI6eWdxWu0i5W6I6ngj96dG/MCFLKOf4v9s5juXV13a7vctvGKeTg
KneQmElRlKjQQSki54yn94DOtn1vy+W+61TpaGmvIJHAjy/MOebgpRKxcTmGV9UKP1oT4mGPLYfp
JjmpOdKPzvhpoUK6HU9Yu++QMBTwAnnSci8RiV4XZFUGq0eoK67g2emSEEZ4mKI2IG52b+TGrgMy
c1dOrOkxqYUO8SZQgmOezYJ8qLOefjlA0K4a8nbVUddVUNj47w+d9iVCHk/F8bXnm9qJ1UtcpTXY
mexuNcKBk+8WN0Fl973BSx+eJdLUS03edMmIUR8I67ZlhAwuSuOQQCoRY7myR9aE79HMYrA3qnNs
ruqFjlw/IgXcyTquCeJZr6BmkAtMKty9oxn8ZNm0J+tbg5XZvKAKOcpW99CbmWP047XqwnctR0zQ
W4yhkjF7MywL/QFmTyhnDLUUldnwwrWRqqJuc4i91A14qbKbPFMhMgN7oQqnZgcOJSjzM94A1DaY
gfDMcLv0L3rHWI6oksluw/KSJQxIcPnwaqroOZU8fCr17KdajSt5l5FYZPXPMYP4bROxVUHQY+Ba
wGOA7rwIhwPSLUI3++AdGwyZTz0Qzrz2iWo5KY116krIJTVwVyGL8XyxWlcEdAVYqPMUdaoZki6k
LBpDfoUX2eBlNAiA5kAnOqCXDctu8bAzZ2Gzmt/QU8NdSREzoaG2tbaJH7vB6wK9e+IBRyV5tb7h
gfRHae6ctis1spy6J4GsOxYY/TuaX3uehRVw1783reWHg8lWI575r0jmMoY0DVuRrCzBNIgCNw9F
WI0msA5Zn7HrQ5Cap9t8GcyduWQvBkV9xRO8Hyp04NTG88jtWYIZTVawWLkZwvECiovLpY4fSe8x
3JZwD3QMKWvC+hjGoPLbmPG4xLo8VZ6D1jwjOPmUJlQpS9NSemMSCmLTZ90LS7Y+6BSLIUO2wQrP
lCB20mgnOU7v1Np3+BuVo4US+mh5+mIqxbLFHKazafGo0Wc3NfuPEARYYuhXgbBNmyx7pNsgriuQ
fQ2zW23I2TbpGbGzJjWYnql+Esa/AxDB7qCVUmOzdwf5Mo3PWjl6kgw5c84Fnq0GfbDeP2BDZdkr
pA8Ks3F2rp+MxIoNa7ZLXS9sMZdo2KDLVVr225JZPKMg+qRTrh0trZG9Smz8SZI5CcDU5Y+4THeB
znYwjrpDpZ7zSlQdK0JMnOUUootGHFGbmo6FKSdZtFPTW09kGf6w2iGS7RhPUHGq2Z1xSkNjr7xu
CB+SAbC8WNRvEwjyvlgeF4XhzFC91+qK2bcQjRGH8lypSEanKng2RwS0NTTbEoYdcOMEA7iJlkME
IYA4hfXKsh302Y4L7SPpc8hN4+yooS77qjI/ySLmpYQ7MOIVTtU4XCVnPxqCEjcjR4UeMZJ0lCDT
+zLt2fs8ZwZ3aZ6PtZdLvE7qqJ7DiQwyrMxrk7QG3ranNtVeyEZGPzjwYRhe5fYgSL4uTqwBNOGm
lqo/qLRjHFJgH0UTH+h8N1fv7hh4VZpysAnKQYnatyFSPmVdmP1AHm7iHHhzB29+DsE+xg0VoWZx
9ZfCbHkUJiF3CGAzavwuRtJXpsqvwrrC1qf+h6X237lpxzU8kVkWrzHqejuqDZcIdNRnFleJockf
mmn+xOyXsAqWO0UGLzrLFpsH6bHWLKRTkoWoWME6l5ba+ge8ONY6FwHWdjJTFuPy7EiIIg1pMKkD
ksqRLCQ8iDteE6neNUF3IKX7UpeI/kjPfk6y4gRbaz80tbuU1M9jZ7GDl+Ta1rPV8pe4NgklZ0YB
r5X6PSNJgjOeEL+OmExp+6tRjG9GO37FebclgcLRZekdfafmVsoIKX+p7WCC+4wVl4UAF0+l3obU
uPYsQ+05yU8DjiWBHaVdJtZboqE/Qf/0FHSPvSqyCKV1t4vGzFj1kbEeFadMU4+qxOYzBSSnL+Dl
G9G4EPl2GABLuBFbAaDZz/IgPIsWfMUwmomm1oY1JeS65gEOpEfsaLVeTevRZNaOyCQ37II9stN1
CQU2BaZu4EtK5NKdR22PbMwemn7TGRH6IVzP2XONA3QvJsGWa9JpqkjxpkSiExsQvOE3KDxBhkRp
7tsQ06XU4vML4wXsFd7TwvDGWnwVsmxvNj3Eo2nNqgv8csgwvdRGj6Sq+4pqMJCasqO+wBNOgQEe
TKOqpPsaL2K6o5LWQBWhPBliC4XMoPPP6B71voDvw3otagUNnpl8z0b0GnWRN88YkoWhV5zEkhFd
zS+lGmdeIG8yMCR2McDta3G16AmrPbV/TckYgyxO5x8kvGvAzNHCEEhhNqTSWMaW35as4is9fZ4m
nt4k0ph+NVJyDDqEfkJWbJYABSIhC2TzdwXxx06j6tyFka+kWozpdTpUqfwJCGIbRElP04Yeue6+
4nF+TlGx+QIZs3bNHQ/u2aA3tLiVxrE9F7BViYqb10hsue1qNl8hq9AyCJ068NRsqOwEk52bBcxC
4vi7DLKjaKBpogWDrk1wnL3E7Taays42qbPtppS/RwVTR/ZMiGaxQfj2bqBmMRbghLOV71Kl+i7Z
AflGmX0nGVbfcRj9Wo7OC3S0lV9OLuy6vxeXCyjFrfEw8TTlVjzjVP6I5cCXteEXJMuZxMCB6MT2
JBmNlw/G3ZKmw9wIKDlquvhSaS5Do6IrY/tnsL1KLXkjrKPwqJqPmSYSRBEXvR8jYNRZNttVNd65
R1GDSBUil1HVvSacN/w54GI9CS1ApKRMfMaDKrgx27+7KqMdGevg2kXf1vRSm8oL+pknI++pNqGu
aOgsnBYkmo2oA0USWkpg0AoFL/cmml14THWj+8qbqMv4P5T7lPcCL2jzWPLiMRRUyBACp92pyiuZ
IbYUjjDZ0GrxzljhEQvBU7joW2nVvalkCFEKEyCLYMSkh8WkiL+rV3LmcLgeB/nBisJr9cPBG4SI
+WrlOEXDNVPp1PRGRrczQg9WxdeoaYkvlsuzlo1PEzoFf47ih8QYjoqFjsxkJwvxkSwHsT6O2Lyn
WblJH0ipPwycy63IhZlqdyPSbzIhIfjzTxG5AGmHBSWb923D3RJinTanbauIr32nfQrGitkDQY+p
yseNyzAm4flPOpNii/Kwq/tzWuunlgPAUuPcaTqJnHHOFlMIj0uDVkMqj6lMeI8wtF9VPa1agXvW
12gZIuRaI0AdUSSCIg+4Wqhi+qK0touIm0pjg1wG3WehDtcq6kk5SjR6mv5mZOoBkUXrsKSgpkJq
b7Kx5BsTBBcm+w8FgMRSBqqhmpRfUR5tEy3dN3iLxVT7hvbFnKppKrJApNCf4o08V+dUh/Ld1Nmu
Gib8JGLl1aX2kUotyT1sYkkk9JIU/23SKaD+i2sTax7fwqGPLgY0hHYZj4UA/SbVkW7E4C9G5THo
SLAJgt+lEJ7k1bOGY+dJSN8HNA4a8G4hFOH6jTLazrxylU76MvpuJ1vxDSJOuCuL9LsL1hc7yt5n
aXhJC6wqhYLTuC35mePxPKfjqUziGxaKD0qID3GVORvl4GvV/N5XhLSakKcdgXhBJ1pK1VlkA3kz
lC4mldNm4sh0lZnRrBjLe1TrTBOidwtL0LpTPeagbVFBP+bmCFlfFN6WcDyKUPsiqzjJHOFAUTZd
WSIxGGVUNR18w/g1zhrV+a216ktTss+gAlHby+U1F4gxBCePtwV3TID5Q68PSzF6AbZXnYlelkrV
QcnyG2JIuyBzRy5Qv8wEnjCID16SBFWs1kN+WUbjEC8qwU8VYnqhDDd6XYwO2NFlIirXiFN/CY1D
VgLMVet3pOOXIQ9ML+Y65Q55we0Ay7Z3raIEMQdLWG4Sxxj70DOIwlCS5SwE4EszQnlrIs61HtIP
jzzB0yCmy9xdqCiHrTagMF/11JOJxW79oSqFNBWD4Q2YJrpyKjqu4uKkZHcIMm6UlQ9N1L1GsN4B
NJLSPdfkEFIe+aHOhcIs/4zdb8NE/DUwujOT20vQBiJdgjxyOkmellSHTM1vXSS/5ZOu0uhFlLVj
tTGtxYvUjgdjEd9QL/AcFhnKMDyutnRjt27OX6su+aL7fRrNrtsZ+EGUYglcCAKvWnUE4PZGedDv
oogSJcDuRhCnChIX+z1i+xQUk7xtBJWxXjIrlAx1eMxn4VgalXCm13yZcma7S2/4TQXpDKUFcO8O
IQ6GGibjapZui+ZUlAILAv4CGFbCF32vPffDkxoTrTAtwrmiK9+FecoQ0wz3QzzSNAqNr8yt4FQJ
onuyGjZzm0t7SPYSrsM6ZBNh0KiZkbjJA2kzz1a90wQTOf5smQ4OsPxRmFs0NZA5Nn+//PfXgnyb
cF+yvnGNLE7RAlcyz6qOyBYjLzcZ2Z9hMb2aanxi8dP7RGTOmD3nXWnkKY4D411njixhoLYNpRe2
/Dz+IlGo9mrApE/KHVqb+5I17WagQm9GnmFDwwAy7m7VVH70HQioWOfpswjjTpUGa2MEv4YxA3vJ
WA3VzI2Xtl6D8VARtHhThH4m20qhtNdH6Qc3MDcNFXYeBJ9KQtgBIyLThaqkWljkIxEJVqNzLJn1
HufIOjwXEG2aWyMwviJLxvyi2snMIRz0wU5Z4qOoMrHqLPnFSs89UgQ8wqd6/efidQOj6AQLj9H7
aJl3U4WIYRaEZS7I1OfkuIj6Y15dqgQMA8qaWxHicMfItGsqlZGmccHDaDeG+d1MGnFFISQvLbsm
6+rAEnLGhlNzUMVwxAWhcEdYxez1YrfvB3SPdVgDKJ+RrCF047ZWdsUA4V/U6N7gp6ATrwkeREEX
gFw0qpYrSzFsecZ4B0Lq0iTD65S3lENTgq1RyX/HeGlPXdptQsbbokanrIRwLrko2Q8oeAMj8TWe
jZMV/qKCItC4Wb0INJxVbBYcj8ktH++Bgi1lMOnRohB5bIn1e+pKVMIlygwroXc2kOXBkNkksSi9
wHTEftEBqUsZsUCD0jZSDDSc6Ys+qGd67CddzF/a3Mw8ocFgMEggKEI4urkpb+JVCpegyORNDGna
xa3K5JAhFTpNxp4Yf5eMXQmW5kqo94ugnyctTTcog/hT8kFhF+aLpv6xYEjMR0aVwcByZSAUx2lX
xlsHXLYUFAhLRWY6qQ5TNliGJ6J+KFSVGmcxpB9bYWClVd/kojw0VjFuM6Jp0TLhGZHVXZd3PdId
FlPtwvDJMNKPniEfT5tSwGzKxCwro12YDGsBLb9pOv5XppXhht/dPIg5mqVRRt62rp6C95oJC8Yl
gdq1O2IcwDSIoTLMoOlRjFwDMC9A5hh29qJgbYbzIKwIGjD6nlVoDTU/aw99GM1dXzPxi5d+ZF/G
BWMpYQqDo3ERzwG/a9L+WucsgVqt5a0ZywNz+VOowVWA236cMuTII2NNaqlqlwxYaOimNlG9MtD7
WDx1rN1xlHKIGbKBxyY+kTx7sSpV2ahiX/vDvAZzJxg0UtKRZTDpS8jDgZS99jAyb09NLA1JOt31
Ah+o2D2zNeP9LxZgc0xkieFO9lnJWJ2+Ncf4qh8aZQXUK40z1kV87Az2p3WDFaVSJuHQcBXDAAMW
SMyPQwPxaoFfL7S1/iw77bAMOy3lJM3i8l7oi0K4SEnsmVrOe7Vdd0KNKNi9lOPbMtKGujbT7LJn
rEZoqukIoyof2DfmHTcabZaugTDGNmZIReCYRDXLUCI0QnoclVu0rYjs1IMLCfUMoGduYSUjdE5V
VQUVXX3EX/vS6by2gdTpUPZSNDTc9m4+3Rudn7jW+CeJYmASE+oca6xkoKS+EG0tIQXPjyZDyUNY
XkVGKFxRLLp5V7woJc5OAYngBfzbUjX7Ss0RKq1VlsGux9NNlODkRmxVGndbFHKiBnu12LAsViKt
8C1kmBEBc21ff4g6MRm5HHhDMr+AYzhWgzFATUiI3sF8CWqHFdECQADINL9J+FVzgVdACz8rRe9d
w+z3pJQsDA4t2WoAWDA216tvUiB5iebkYVidumZg3rNoMLf4lAYvrKvK7tCgkm1ab/vi0BRcyRqB
GQzyGN8X1UmdO46bqZB3hoyzk7JC45pTK+l7CrUPUf4dpuW7L+qrVSWeptUPS6uL+zbGWN4GJKDA
XGLVoWPofgogS7lTxZGZUfHowjicR3bMOv6pJBq8NhLerEY1kSoQ8sJ5h6RAFQyP3PGvKFXZ6bD2
clDGUmss1CIzFSt97UYmGs/Jyf9zeWzDJA/mvY4Vx45pfdSip5gNy8knd36TVfGtEzLRb8wHWRUo
DMX5PkwAqlqRqfDUPHcDGxGdJDyif8lEHomK0qds4bsPT1HbvWU6KzLlF878g0m3TxPMU3EYphdV
ph3o8avZZF9Rs2+bUosuYYkroSSVp6ZWGVv0vOXwBjwCTXdwSvs1Rb3/JiS3p9pgBD+EwlPHUKCU
M8sO5UJn+KE8DwHtYZIB50YL8iHQujeRMUMOi9VdniRXQa2A0GjQbYylKm1SBplwDvR8UOMY/lfF
j6iMn90gUrHoRH5y9mzSgkTSMvvEUU4SqYa5RDDpjGWjeeQnSriq8BU1lZZtIoJciGlzU1KscxG2
UBMoD3VrJfsSXbKj1PCR8ALOlXXgOiocqcZrE3XjeK6wZqkNQpYJdFbUf8xzeeEJSyJGodiYSmKY
qAU6kIpQ8rI94ixj6m8l1YO4VN9Jixaki5KbLJLPFtWMXqNSg9BXMzjBQNdf4HXHufDFrH18FwjA
URNk7IJKhhhrtmUqvgwDPqih0ho17blenTmJJC6bEKrdJV4/aEzfYGEb+78v4VP5GjQmD1VK7pPQ
mk+AC6ZtjkCcYAaCk7E0+qYABl5vhtmtas7hoJKekj5OuA7El7aKRleSZYPAra2p4xlTF+sljCOg
Mg0z7bIl8aQJaGTycaEWshsQzLt6ap8Go1o2MgYkj9Tw85SSW84hh8O6yeoNNw8uYhOLUmfi/ZXY
xFHCccbqqOzpvKC+K03bn4fKfMwKXtBiwa9aSc25swhMTGOQlPx5BPBCx3qjHpNLE8wM+Rkz4ij8
HHsJJqnBWj7ppbui16Rst+9VXQSbaMJgXYIua4zLGljsYmFHToxyPqgEf2DFKmVC60LQ/kkwbQX6
gDW83KdNTxRGXgMPC8h4Ck+hTq9CW4YOtoIXK5ACXErooa2qosiZfjhygbEZ5oOkNNe6TxnD6JA4
ZvafKs+lMOvoBPBmBsNDEuAajzVlcEHDh76QgX+rJfPX0Aa8h9196lCaqQ3lhkGaiNHOnM/K8q0S
DN0o0FmTX0PnAl3y7KueIGmIRkftJ6D6L+bwMCrVc5Mipui4uOT2aUrbg9Wg8MGn6aEzf5ZSuAYG
uSXqQNKXoUig5SyZ6EbZOMphRf4e+StDSI4xkp99lUzP0oKFL6yI5s1KXgBD/YYbsOlJmsUpkvkT
GYPumGRPECLYmxo4+ZGRo6SbL4PC9kBTg7foAQUKpwqhBGRSkJspDM0J8Fi2QZaxm4fgUrUsiA1m
EalEwAAzPYLB5vklL7SfZplOKngDqlQ3CqIDhmQCFHRdQBDU+qmKT4vE8Il+BfNmEmHpTlsMm4Oy
rbVuJ0FM6vPpJsyLdOrRAsmVxmMg3sKl0CjelR85VcAZw4oQyjWvbEl5GPC6ybWT14ieGjM6dOzS
mLl9yOSsHtF/ctqbsy90K/8djrKlRlwt8TUDTe6EnPVls2lVaaevKZ0pgGQvk8iq0Ncw3wm7kiz8
hFr/karpZwdRmatf3ow174sajw4+qNTXlxZcLUPIJMk9QSC9rFfw88klSBAVFxsTBja2Gi/zgGYZ
4RMn7D7pkmfe/0fjs8Ev6YbMCxjTMvRvLRHfIW2VFv5M7fTYysZPlXUv5tze2EJAIU1A5wtGx94Z
d1kd0A6o0qreYY8q4LnWVfBGYmSZdp8vNS2/yNaZNKZDVUufUjCCWSrQia3brKILEb5kJrCwotqR
f3YYmv2szBuDO6hAvZdzcBOX+Kr08W8j48SGZT1tSkDNY4B7vvkpjPbFqkKm0UV5qQlLDXhycqaT
rGRtc3U4TQAl8M6OLE88QgWQ1Ilq5YcUqnVlZJ622lw4fL4N+YeFpulFi3WakKS5haR+ZXl4xSwc
7WEI7Sdt+TOUnyoAYRTu+VEHFJgWRPN1ZBp7yOY0qguIjYW+kcYpPLZdVfthWz/iA/NEreT2T9V9
Q1MadrWAUR70QG7VHSc8RrLkJ4K4hmmh2ymFwM8NTpFwGh+9N5nGqR56wjxigYisA5MNZ2qJrjO1
mOQso3iKquZB6RUXmrzDtxG7Iz5a12Ra7jTM/HSAuXbNutwhAk9yDCU9Jnp9DWHd2vJUsbGaWGJM
ecKwKtvUnQCgpCIKQpSgNg8+rgnwailFWdVuS7La8K6EbryGx3ZT4ZGWc4rhVztBVBeeWHX70Ex2
QSgiVEdxJAFg9ODXvMQ0i9mE32VoKQG6EA4cRT8AiO+QhV6dAFawQoF4qln+0Lv6oordNrey2esk
6t2swx1CXb3GqZWwtseHLlQ+K5W4VE7NKR4N1mG/FhqHUtUgVg7WjzF3Hwy/1Nq8s0HZTEXIriQ9
kBYGU5UyYgrli5FMl2hEUj32qD2kXRUSHC0xHtBz/YHYl1XKQzla1eIergxos0Z+aSd4N6QY2hp5
HVo3kCJX6OdiUW6BkjyqnCm+SYxQ2iwbq5L2AU9y1UycvmRBRpYjmUhMI7HAJVgk5HpSXGSU/MoM
V9I/upgWnrHY5buYkKd5kHyj66hKGDZaBal2lZAd1an5DpLhO23ZVRDbKtWPWd333DQzVpjyFd39
dzxpP/1QegGkc0Uk7V4UJvZlMyDDmq5djz4ZybKwx0DG8Ey4KOXyFGnGPTGmrSgrO0yZtSt08jEe
hRUvi0an54GotXhtj79oqT2CT3hgtI1DtpWv1TxhxfETyfpDln6qygo4SHcMda9YwmTev/JlIR+3
AX2A1Ul6tsoGNZL1FvVI29l0HgUwCTZCux7h7HTUcvOG14oBd24+i81wJPbg8ofy//+pB/+X1ANJ
NSTl76X6mv57+FO6H93Hf0k92H1/ROV/Tj3450/8k3ogSdK/RN5ABQOhIuq6SujA/0o9kIx/yaQq
aKps4SokDuGfzAPV+peISVsk04CKwZIl639nHqjSvyyLGCYuKo0W0xCV/5fMA4Mi8z/+SwoKXamo
iHxfFhkgqqSYa1LL18cjyY3t//gP6b+lUlD3dK76WZqTYUv1T0R6jKVKXkdiBLCgps8iYBJ/H6oY
vIYeRo+6YLR4LGPM2X+f/n2A5A4XlOmQ09das//7sAhRu5/WD3+/LCekQ2sekp+NcrxFFFbv/z70
Ydns8Zn988t/f00o8g3smUOR4pC30z5jgLh++PtMbqc1mZ40RYeQe+Y/U0PufWJwOvx9GoBZIJMM
KJXKzVTrOKwEwiRrlEcHQzO37D8esG5NHsaK82SN8caKcsQ/jBSd1qj4a1QLuwwW35EHdk6Tl6OM
mpAwW3niKx0YN55e4mpL21FMfnKstW5W1MM+Wq03M5jzvTBgZqnl9kHQ+BJC8n5P30r+G+314xwy
QhEMvqcwMQlDs+ijUa2gmEaDwPMTxClACs0kO3exQDX/fdo2LZ/KmYiyVZrcFGnd9u/7FFZjzt9n
yFqNXdD5dRYu+78P0lJHGzj4l2nA8BY38zZMgpxqnGflFO7rMIi3kzx4WUU4H2hwXIPMQQ4RXSiO
eBLsUIpUwVgBtmaJoxrTTg3VG5UZzR/UpW61sfSrm0saOcmEaVXPZ2ax/z8fsCuW/+mX82rCcYsx
uU4m2uI0lOkN1g8i/oF/f2YswT9fw42ubzN4ZbSvxf7vO//7YKy//PuawJhKnnJVtxOoN/+OkOsS
EhQpXWRhm90WGjw0Wg79vh0inboqR6lF7GPXz7J2Y70zfUOlVBEOWU7ZMdfy8Rogs4bX0dngRjeR
I8BMc8z5A1NxLdxqAHh9/8hnFhmz8HrvQ8FgxG118vEuHXGiIwl6+qGF+CmdQDIWr+mv5C42W81T
xPpO8xQFx+lugJwwyUjoLsp0U1l5a76ZbhsGdIwEXR5QVeRK3T6Cv+XUh4m5tEitaKPf3M7DbvkU
n1G9rHw23ESPFBEgC0jBBJySG+iyAPw5ou4TqYkCc0mPhnokyRJ8jFp4+k/ywMQgqHmsIpym42Nu
bBe34qYkvn5nbiRP68tW8+jGyUerOrmxuqdFSchaRjrM0p1hWpbCFLZHqlvDacJzZX1W34SF8fJd
hqf4qt8Fgk9Drzt2twHhGn4hN0TohxoQK7vlpfJpJl+ZXvxQXitW+o98vXoD2O198EC0CZQ+Q0tR
Vbt66+lnmSsy4GMKPrnybCeqI3rp4uAhwAyt29OwmeMHBK0wcucflnVj85UwGKTLoNNNdyUxv18i
g+XukQEIr27H+lJntuCIH+gqLSyWmdeep2jD2nCSmbTs2R73j8p0KB7kZ+UF+rBEhDPpdQl2f7e9
KiJDVKe6BftlN7DlgklpIpPxde7NxwowTGmTuIuYAJ0eRuPsph+RzncvxafxXNwtL7tgstBHz+ip
Dt6QARlbIHcsHdHHLQHqVUoq6K9OO3wZUCvSZ7wWpwyr9gNpMNAjwAWbT8pReCVuhR+Gy1b9UH+m
J2aK4UHfV7sOVSDtNuoYd5Dd7BsSccjtEGySr5xtt0J8pJufZIWTYqve08NYg12x+2tKOMmxvk8P
8vvKmH1tYshMDhfbwMTzzJva/wKSB6JhrOR+jwtKy3ywKbARCCVnvGDqTvjeHLx4R2px+aTHROI6
BkkULing5MhIXndVQUz/WnvmW2wMqOU8w0n3+q/1FT0ph/ZH/Vb22kf8bV05d+bW02/UlIhcZIQW
zwTCkdknj65YHqqHVtlMQGxeAhdVpLUnpXqEI4Yj41JsicO8zGTQ8jhY06Pt9kP+yMm7yrbgFBYg
wbEXfdetPwLNdb+HE73BcKomT39RjxGR1uRjnyxX91ayn6ekbOns4JV6PvGy0wgHjsn3oXObp/rU
LYfY4sxAo7Y1f4vFn+8Qk9hFK91rq7xxdiAzRVg16d8E02cY5iOPT5qjmOzIC4VLvo+5pXjk8tdN
hPyBinuT4GFvk++O1bKD1indlo+wynnNQTI8AQn+LH8sjlCYLttZ90di/DiiwNO8zs/aMWQLx22w
CT11N/oTP//gaM8xDG9n9Fkugmh/HxJ/2VUPSbeVYJdj6GdFALMoIFxxVz0Fezz+RbfNHoQvRJG8
v6Pg8dZz79HORy7/IBki/DvTsb8Hy465gIgSd2Qu4dOtNtD/GmRvsN4OWs8gfVvwoOPckfbZU8JF
yTxa8MIP4GfQ76TGY5StMCxKtmng6Vdu72t+Sj4ZOloQn3HOaxeDFIBF+SHhHY2PHTF2n17L4Tmp
T5BbYCkQkyT4/DVBxeDKYTNsCO9/pfzkM01svqQbFu7TSjOcH9KZVAQ3vI+MQMv7qoeqmm3ZoGL2
S5pV6T5X+J6u7XQBVB+x5cpccp1X72buBepBz7w8+8mTLRgfRbLl6/SKmBUEND+2cVtuwfAuA4jg
kOXurRmmr2mPNmqpDDZXgldOzx/4O1S6GXHyGG9xWLDR5GNIYBIbtlVrzDuDsOo9Gl7Uwc0hgTB6
+812/A8BjE8ihDT5nP9ExPv6PvoiYUmynwRPvYbZa6qe5DPQERxry2ncOcFrs6eBBOxdY4PzMwE+
w3YKvwb9mGROmu+wfsa9j5lIJtAeTXPpSRGucBSMntSdhnHDt9esskI3Joi2PKVIRi98s1K/61zy
qEL7uS52U+mznEAB014NWEaIKdI3a6/sk0f9MG/Vs3JZLghZ91zRjAoPwiuTw5ojJkUoTI4BABcc
PHbTXmhxI8kvlHPVguhJPIlk1fhcyDcZnKiGE8YJHjNvfII/6ir+unbaSYWPZ6OI73F3TqfjqJ5m
5KMH4n/9O8GZvIPatxR9MVsK5C3KYUWBooxnwjEbyq+RmRzw5PigP8IojttDQFD4Z4e+Aj0GetJI
2E6ak5bbJNmggyCxUq43I6ESpd9rJ2nYDqprZic9cPj9MsFB2bVIvRAZouAQOVo9chA9r3/VaOeX
iHRwqlvb2lU/6LubZ+FBrTeS7rDvQxXPu4Q2PYF3dZUTh08jOKnzpiMHWT7ILas3BCFuSkSv6gKB
JZE+UQ5WejfGLdBHVlEhu44v9aU6WW/kMBVXvjo3m+AQHSakElQajvlSA0P1qkf5QKr2fJw25qf6
UrriMQMA5mL1Qfb4Kxhucw6tne43G8KjYZK61kbxivfuKmyG6+Kt84l9v2sv40F5q7fXVUH607xP
Z+AU5gV1G/8fHdRtgcPYjchpGE+5m76K2zh4Ar3BnMU88Boh+2bEivoeFRFAjsCVKVcteoVdQRJS
eme/0AGBc3qZRHt3hB+4ET+tN/EF6f7ACP0Z081wzf0sddvbfKBW4rvYULNr86ZHAhPZ2T47sR9I
ruohu84v40vzzOvPPxb3h+rKnK058+AAYe+Uu/ZpfNKREh/myl0qH7HqSoXZG3fpefmJCGJh2Fmc
ludmTxswksTAPSh74Vf/UH2oPkr5GFEOOQ6Q3/HSBraRbqPHfhfehCfjmwsHJtqz2L1YsaPdJWUj
rfwphyZCF1/M5dZRlPCdfEj0M/eMv6xiKrVthscxIldio7FgORiKLyFUTv1gsI+Nw0UqsswGSli8
J9eO+Tfb7t7Ltv+TrvNYblXb1vATUUUOXQEC5WRZsjoqp0UWOT79+fC5Vad1O7u8tWxZhsmcY/zj
Dy0GLYiVk3Oku1gd6d2ixgg2WzaQCj+ZA+fKQvp06/KQ/3BOw5hAm6O8A7iEXv4zuYLX7CGDdRii
Pq90VeWhuYpfhGZYd9yEEAoSqU7piXUkyZJICaZl1lPdHrtzda7gskR2d1Zyz8JwGiuoBcCyuYF4
ISMmWZaX5Js/Hifk/sAvGHWeGIxP1+VR7mzm9zBsBX7e2MuiI+CZhK7sAEDHt+a6W0j+66w2ZBkB
dLmYl7Dg48dY2889hKUbn6gdex5m+xUcOqQPLwxSl7RN1j+N8hy3pcwu1FPSe1V0MYqvIfPbnxKb
2v6eVmgfHDD0aUk1IR36Fdc8I9Jm20+z/12jUHOG5qtaVMqkOrRl5lprY3Ot9GOJ898qziVz/fcf
I3xZa7BmWktCE5S0W3eh1cLra//vq7/X/v4TwKRdW6JKhUFs7gwD1Zui1W0FYZJT1XCv4P2WVPu0
y+swKuj45q/62dzh76sMJ5oZK+NfUuSTHtYumwE7GJig8zcOmtJAlvn/flotitaBLkUdqfkGAXtl
ItzLKkD1zKgfbUteOMJsuNDOv1CenSIihUttRTVa7XH96pjHzEah9RPvcYuoKtzE5y+VmQ0ypnjG
yUed7bZxALgAW34jeZPw+O9o0SB1I/7DiarytMrLSG3pnMhAlIPmwUHmSdlMl9L/miuG0b6iYie3
NjFs/9KlhbmdrSIJjt6LdBLIAD80TgqGlttcXtaxA6ZNM7nrYLwPNvnHlu7xpqq+b3fdAvfai35R
dqOE9dRGwLXMgFXMxMXNfl+38Si4DbUoySX8DurPG1O/5za0g137IX/QIE0b/vp97DByF+zG1xfW
aQyddql+tLvyQdcZ9K6pOuHkQNTJTIDqBQEp3a2MHf0jWItH6aFfmi+BIOPfBqk4I9CPHOrdkiwc
7j06oVRDt7+Qf7uf+EiTWqRn7ct0tBM+o7iuJOFZ26d0b1+v5WtF4SGldrFttrMei6fwn0As4D3x
x99wKT2YeKAdOKmOzqUzF+M+/qEoptPrdfv5Uf/mjxLxWo3PN658nrTh4pW/FJcM5z7wOIKITu0m
v1ewPB1EuKDyMHO0LYoNzr8T5lwAm9TDu8zFjBel9ZLbXTQLVP9o+n3tBN6964mJ3I/Mx5DfEWVJ
4hBs958+JvgXTzpK9ib2oVTgRoyit3Gs3MVcjB/iraZz6dT3J84CsJWdBrVvw8SQjG+YIstgy6qE
9fH6wnWMnqq7AdmLSA1vgvtN8gD7WLR9vhl2ZCcrfTWJi2QHQ2506yVG4z5xRQQyoTn4krkFP7xr
qdi4Yr38ZmPVtvUFmC9AeHRJHkt8XjgL5xKSLdF4cKw438/0z8oGHEXaQLorLvEhIJdQgt7tIEyK
Te5rzVz2LEJ4RQSPweJP4ac3LPslTjXi0ekc5WXKQX7N1YXkqOtgo7rB6fV0ICb3XnkOKQ2jJcsI
R15e0nGY9BSUm4pt7cSVjI+a317jAxnVxq1cSxuTRMdD/ggvKAoVlBU/hIicyI43Yju4Mp+C58Z9
sdzuCzMoyGPhDbWYeNSxVvhBrwypQoKkwwpWF/hBZpTUF3lV+cONu1F61rKAWrwwP2S8va6F5GbE
ty/auQj0owejI4tGACZzi65AWUlnivNTkblkkHPbi9xJAeSRLPmEA2kamlyfvHi+QEqKlE9Xzy3w
EwdnxoB0IUgn8vielzx0409jRzuQmf+gDyjCDpqVQO/+TfFHe6p7BAUDlkkLsHGsBElD7ss/xACM
ILJpyP6hOuq29JFiYPePafvsPmd/DRUrMMT/fAgovPY8weYorZftp/aV4T9ow66dQCfjpSFDjL+8
0jftthTfh1VxiICZcPyUfCYOKK37AK9iEtpg5S2U2+tDmWkpHmP6QnSY8g1fEjbaGxJEZ7yltuvH
vIoe5i8oAlZmFxbGn8DBBgDihrcnUAHhTvOtMS9YhPepWQzYID6UydG+6vGUpXv8eZmIxvf2ly0u
/CiwRseSIqVW23THei8wmRac7lbIflyxSfK5ACdW+qnXHVCu+Ng/oLMAZaCFBscatVuCzB9hQemK
v2nl1o+RCFMuWr9DHztxfOPZiIX3vxr8i+xZCPMPcy2Gtpp5ArBPEK37nUUzjbaQrIYlCn51xzA4
e5+c1osPBvNXqJa37GGdRw25NRb/jiThe3dKkzfErq9bkNthYneVF5DHM8wwC1uoHu+HJ2cv4FCw
fQpL+YLkDbOQM26ic+MA6ABOAE203KLDP+brzn9ekEVwO+FHnYC17AEBU2lXP8mJhyRQLobGwbmD
gaaYy2z0snBtRUt2aMWprzDQTwZIms+ocbxmJ+hF5Q7xB6gXJ9FTO5L8w4PNkVN9Ga6xB0GLNgqy
BWY7i3FXHPQjMVEWHtioLezXFqYku7O+VpaKw2qa3+4UFWfuY9mvxuu8U8Q2uYTB/MgJt3aXmqeI
dC52WPJ8iy9OjRrnn5jthmyNlp13k1+TXX80HiqG1rhHO+LvoPpQwNtkI3y1qK8VzL78McRTD4aK
n0aYmS2gbw3W8UkVwzi6oF4kxun373pzY1RXPHVsAuaHA/MRozjMILQNffbTKw51sdSYGQ82m4+F
YQpFSO5neP/JLraXaMedclxjGw6EZf7O/NOeIaonpHc93nBCsYuysOBSGxKt5qJ568/yb8NtvvC4
6TrMfXdmFcJpElDXLYn3kHuXX6iiVDdwE8S8mh0Sfuwi3MNnpPeHdIUjGg7Rn0he4Yw87zWL8T4+
+h1PGhs2sUXY9CgIgKRdGl9FbYM9WbqqVopT4JmLwO2Vr+hQuVbYt1It9IY7+Ty1aLpiTyVhbt7o
FfpbPjvXW73gLsxzQXQYAgw0Ag8NjunLSTO3mBCg2InpoSsxs0PLavyJXNrjpZYsMaFIMleX3rBr
MyofkY5Su1Vri73DDnKZ/2Z2FiSW3LvdtGCJIfzNfO0rpU4hx1AiHXoXFn5gHJNoPSLLqukqObbx
BILX8bSjHM8B7Pdx0LPnhQIrylqSn8Mcu6451vodxwZZwqgEFejaEAz3bL+L3tXfkWnAdzHlTYr6
mPnPL5EWJFjXHd3lXrxyKAIKtnRJP/mpRgrixctIO3JTlJt6DU7BVf3BQdLYd5uOTLgbCm5MWxeB
bx2kGft1pO/4SHQOPN98lSUezyi+nSy83AMXeeoL8ZrzYMZAcfx0/0vthdNVw3DIbkB9zpDOq4P0
NXYuwOT0NXApKOdOzRvpeuS+ofMgp855nmo2khmOTugW8xVj42V/rq/6OvtMzqKrP8rcIa2B5r76
A/TbfiXdYHv8Q7YbTLa0DG3GOq+VMHwXuU/soY/fMXxVluWVQ3KC5H3hwj7b+dmtf6nFmWXDgKyw
Six2widHerLGoHBt7oo77J/gH0zgsVpO5rVp+kWMNlHEWxn8LjDs5zoBCOMldQZWYS+jU8RzYk/P
/zCwMAmp9mSMCAunRB567d3gPeMJoMDrOfiW2Quynp1tcAnW/4XswLjK8zbaAoyUSo0MNXwx1sNW
/seui11BNNnCIdiwykhx/lExDETg6QyshEWxHU+N4T5/UVyyg+sQL8CB4vXE8KP/VZxxHR/Lc+Cz
Wr/5kLgZ180WsLQoDtzkcv1cqZRunpbsZNr2h/le7lV32BDusoT8VxPXhuf8E1Cn/cexTBBw+iZf
Kb20TUJTsk630kGb8Hu1+Ve4nQ7FOcIVuipflpYpA7LcGbS5zMBFPMDApKDvWTbQ5fMtrV33ZX3x
cDJz724sFhlOq8P1W9Q7iPHr14Gnt74OtzF2eKAcLt/PI32bttWlvrIpxuAn4DdvEWWCK6/Uj+mL
2IPaQwyJfcuDc0lTD2m7D8dvDhrK/+dWeTzRhOsb85vqRMCL7eURDxmeM8qHN3IwAXQuWPwMaPhY
blv5DdOu9Nb57S/JqjRlh2Q3nMQ7/K18lU6LbPvaqIY7IMugC8fIHzIO1C6K/RUM8l1wRCwd+oOr
HvIXFbjmxu/ykpjMRb6NXMW3lsR1bwZ/OPd3yTO3UDvxIBf2aBRYuvCBqeLjRbjkblSLp0wh5VJd
wAiTvjTKkwt7JHRzHC7SL4kAyM6nfA/IlZ0xZ5MsDLoxdj6qycKtSkSRC/VlR1uswDxgAkwfI4dm
GoEkoL5iklSyNEF4WztHX7msBDexvAxTDGybLi1UsI2pLPSXzS9IiCtHbm458mGyTb81YDJdCzbW
BCwKtGHdUiLjlCG5FIjwa74lPNyaR//WYZ1JttF9sHWHm07FjLWDRnN4oOujMD3nii09NFdf5Vc6
vg0DgRWNhXElpcjapeQ/ERCPGoVUjbnVqD9ghgZs+oFPdMvMn/t8+v19+EecPbFdqE7uQrNsv5v3
J4maCA1OyNMQbWI+rb2bG/EL4EqDlX4jpVTywvPw3lcuajKgC6yFqJD4VKD5aIYL0W+wA54wx8OE
iQEA4CY33CXNvQ1d+IE1YzxMD3Ca2jYiDT5wygOvP3EL7jNeRkzKXcMzL+U9AFFiBEUxbowuIUaw
ypuzipCPvyha9feov8z6AiwtWTpg81uQ9G8fsj2I0JnbRm6J3aUAb4SGLUz8OoHI2Ub8CYTzp7GN
f8o7Q49nQPSopzFik/zoqEw7KXVqloUdtHZpXuvWK+rlxMqnDU5JGPELJnv43CSO4Kk+KnQRi1WM
xRmteuY3Ztx2cMfCAT72BDI9p5ososrB02w4SyP0QyqNBU8BPfx0Hg/pvsHdlgfmaH73uCrwSPBA
YW+ausmOXTul26Hf+xmXKg81s8VjuQ/I21hgDrYs1hkPD6UyB0mw01ycfj7bd+2r2cYYyGVOgDIR
t/d5+03+5eMC99MPkyyWgGQ32od6XW9CUn7YwJW32LPe6nVv42pjjw/1H1JZhh1TNM9GQ7vFgQrT
LAwWVsn5KRwn2n4Mj0gFeK4r8ThNe94xbNfD/fnaDKTcoBjntoH8tx4e1WayRqcza+uBeyZ47YsU
hQB+ZFg3zGfWVfoSJ/tl+pLlMbRUAu9pQFZzBNOb6ruKIn2aZYCMiZDgtPieeDiw/81EkZu1NjrW
8gxpH5YXv9W6EyPH1BRqbD44tUDqAQnqjvlJcfzc4xZRYQK86tcUBMwLafwcfHuF79cHtK2XgPPX
+mWdNM2L0nfNry6StRxNCphF/I3SZj6yHExIPhvQc+LfRSdhGpweGHD0FqA000+fxqV0IZAb+xhh
3kLcBQ94xjnVvSuTretz96iAE/TXziTNn2DCEP4kI2HGiX8RZkuOM7fdhYdY29XdynArDkSDbBI7
8Niy9/y5VMbxnWo5K7YvxE1T7lOjWZ/GNSNb9z35CXSXpZ5tE9tyzQ+QAGMxshk9gJmy07AN9oxP
m7e4I0nHwdune6OHZ6BofVRkJACYxLcyISyNrYG/wBV++2/zg0NO1pz5QOp8i2LjgQyU45sTDokT
m2t36ffqb3YqKXFWxneuL0pyTuCqrp7PLWYzuqfdFTL76AQxU0NqtGTWPxC88nLxSEZ3z6Kd92pu
PmXvm1NWS6bJzMsM9C6L5psDFEbnz3jNTVeQKPy5pBg0i+9kmh4EtiOZydREbVP2C0txYwFuspPT
h/Gksa6FRXiNlvUlQSQjuZCaEdOFj7Swy2NxzXPfEPAnB9kmUALMDlXKijxauJUEojxzamc2CooN
Psqy/UrAeTwdeAfTCJArWol6N+5eKzitPtARa4HKrnC6K7jsGEEZXyQX44hNmXaQ1xyP6ruyrJb1
DR+CQvBzIqavskSYFLjtNprZyMBSOOtQi12C9+mC50erPPChafiAjCEYZWEEOA/mDGILNSxQMZ7m
o+kr/A+myu0hpIQPfa+79Ro3xxYZwz2CbBBfy/mzRp8DUSaESGDm4I+q141HBuYMjCA76qQQORRx
HeR8V90yPJ3eQS5cxlh3ghL1K0Hhq+xQvqVnDnWrYmYgOLGn/DAwiulHq4WyYuBAfJ6fXET1EK/7
gw6JGKOs3+dNvI30vhTeq/Lj5cVr2ZmpywsF3dqieYD/F+ucQG/JljfV4+U+XWHVXKMLfw72g5LL
lENZhasIggHbtWaHu+Aw7F6ejEkMoNI8oYtCON2sYIqv6o1Hc3hjkbHhyeVSuyh3k437MCBaXFmN
rcjbLv/AsV95x82pabx+IAxiiX4QF30DOT/Yze9L2VSzEHeRMSvjiObaU+5kfj36If1Vw8xliYEA
kSEl/tUJ6e7r2ETpu5MCJzRWLZFAhtuqcGmZZSxhkWXPJWaPTBFg/DJ/GGTPbG0SPq3klhaUMsam
E/YkqCElHdeMvrh6iG3ny6s5IjYXBvPohfJR/UaX7Gt42a9fBsIn3p4VM3/XGj8QrHFyGqVbval+
K2SM5DX2C2Mb46yzMM/mnH9KeMTfZAloq1wwAuzw8wf1e+Pu8DciaUVm2t/kDaKqnX6AJmSLG/PM
7BCqrvGjxS5mU8y7bYNBIYkg8Qaa9uf4nUg8g4v4H3OOVbOvhkUDoTb2+v49aPeS4pJah2Hj6xTc
u3KRg+waO8MTmY2I1LYqg05vah0szCg3kPya+AxLi/ErutFUPDNkhA5MiJrhiYtRL88plJ4vc1ME
dngqril81KWwYncQ8UzAZ3Nr5cup90sCNFweA8KvFGpg9Rj8SueRefM3eqPGhhZxTX9nqxb0iLEj
3/h9sJtvMpjVrr4heL0yUhSc/CJ86OeBcEVfWsmah0Dqu6ZE+SHa9B3gTrsKwQp3Eo/Z4tUYPbaM
+lKtw2Gh3oILmwKaMIhomuoW7dyk7M1d7zNnKHTbihc8/5hNHCWv/06ODcM34diKhLAtiqvyoTLk
iS6p6hRX8wtFsgb4s2nfGJ7ggMP1rDzE1xgeSXZzqk7il7pJDniWyZVdM+D846MM79Oj8oiIZ9Ra
AzSAi14YMms4CLuw3+S7jMMXUmMg0IsI2GybB0Y+GDhl289P2uoEhMEfvIQa7NfoF821BBSy0VIc
+IzRRWXDu8TX6QI34EVVyw4Ohb5dkbA08nR+WfyMtf2XckGtbeoF2Pk5LdwFZqOX7In6443BLbwp
N/0dL/oyPNWbuUIeOHghAiygkFwBLDfNPjvoe8HhlsaPggdrEy2rc3GyVtoRo7Pj4KlfCgPDfgEt
ZCP7GhI1t7lHNx7dcA1//5TusVRrSN8jltOF9wIsT9l5cqTVy0MbIy8FKB2GDw8PmAVg/oxEVy7m
P6K9NY9ur/PXMr79mSFbCPpbppSTE27IcBq5zrTr4eJ1Vf30DDV/q/0rQxQO1Jx45EXlbAn3AxYT
wtqvvZYkWEY+EA5pwZaIdOchorGeToq80g+UmEn5hg/QJmP75Ogpt6zLYp1eibYwPvUvXmuRR/2y
RbBQpA/0zymV/a3ayY5ExRZRETmlfOwbMh0WSLZeMKxwQwUWJd4g8BQ629IGdiYgnSUivlUneJ8C
Izc66gy0/JPqvVDeOoqkyZVkTJNtC/3md7nlnSDLmgoKYbt67y/o8Xmf6DVPgs2NunmGjvbZvmVv
McGgC4bXebsQQLYhYl6anbBO3toVLCqk1Uz56RrP8hZLhX5FpV6w9fEROTFpEEPfvDHCRg7w2kkf
4Lq/s9PENnh/bWeKGNrp4fEcV9ah/AxXPFoTeOodTghzG2Ly2kW6FTjuoc+5hXXAVrSED/de3Wdf
zR4bEod9e7iXTHdBp9aELcIs2uonUIEGAP7BSfeWJGvzBLHsBM311HyUNxKGqKNJXfpkx8ZlNrY7
heWjHDhBOGl0om4W6qz6AghHbQCpfheU9niiyjaO0mgPoU1SSFudxrf6oh37TeWlySoiiIvK9r3y
2GAOrboUNtZbGqz0vQiBhJMZ+GP6FiIP36j1cxNjJgV5bQnnEZiFqncMbcX0Rg8evWfeK8MZ3pl1
V+/xu3WlKW1MEP+FdUVXY1J+uYHTru+oL/FfNahrQYx5lUBO0HsG4v/wfLLu8RsNAz4lWuClNE1u
eaz2MTUHbQ1ZVjVJVVTKbvbTfNKpYp0Z763H84LXGFuiWKFNd0LRx+mAevLZb17FPhZ9/Vv/TuQF
m07IRdySVKglPmP06E5P1d7VkXGIqzO4Eg8GxW5mJ8f+B7lHfon9117hwSQg81PARs7NlEMW4CuN
pTqLC3F43PviuG1633qdo/TUYxEdLmf/LArT35L5340aAqUPZQZaYtAmsJVr8D0kJN0Bc9g8PqzG
1HSz3Md5uZTsIfHaCvcXlqjD0VQCp0mwZX1WWZWDLjN3Bbxi1oRSEULULt80np0+eK+RsorX2Vo6
V9fXxkcmuYXXf0WvVY0Fqa9vkOWGw9xQo4tV8cbC81eYK5qAPEUO63A+gIPL6De/gydvIp6gbp4t
aG/1DTeoKfDDfIvqFm+2UHVyxc/THbYI0KjY+Yi9yCHxGTRttvQ9rsMtaSnRNJewdDfgloFdl27I
WYWg//Rn9oJk8GCsTMamna8o0FC3nNOMpZcBG07g94SITo4yrEtIEPpabpdUJHzgLL1LTyijxUJA
mRd3q5aAUg4VhhHU1vJ8+UvZTQ4FUcnCphtOTX7GpEfOdpjKKzlEdhuS4SS848bRd8fXuDaZdjGD
zBlMrAcsLNOvUV+reH+RJWoC17x8yhLqstmSCDdmbi9gCCU7ZbfsmtGSvZLbgYNcP2wtAVt+Nxlt
efSx/NN1B9pdelfP1hF6UkvgDobsDKxzXyByhXlUsZTyz0Bd1chMBjgc72zMEWFuV/2rO/4N9gkf
r9b/m/P//a+ksKvjSyL8lwvw932hGczoSAUfjh/AzJRE16x69h7a2tXfayNxcCh4jGP3zKyVScZn
1gKMxTVPAnEYTJ0mAuuioCdWYP7KKGDU96OkrcpqawoqveLfS3//KE/EzdUN0Pbfa9L04p+t+Sf+
/h9B+dJEU+M1KhT7LJbxRx2iH6mfufZ/r6E4L9ZlAtX+7z9jjfTg76v//cPf9/33R0y1xSNAiDo8
eVTGW3/flKWmwo43v9HftzZBTmMSy8m609LqEHREINGNEz3Vji3h6nxYSY8IFu7rfPkMCICCAyTH
TYPiHC2+/nKja9KOuyoYT8OT1IkAkRZCXEU76K/okKbhJ54rZ0UVPmWxa5ZqqmJPyXgjSkY8MGO3
4nltn4fhNShemGPHVKT3p0AYtYHH2jKFT5cEuBNPDS73WYwgKgdBsF6MGjGMdUZMtxxs3WhpTIM2
uYUnmiox2fLJPevyftVF1KcoTjj6dM5NHQX0oqhbxNK4T6ZR/5mLubxRn9Ci6sAfsfXhrqziF9dI
E4mRk0yNNQg02h+zRpY2lsb0AcXEjykyizeVZYHj85jUjlmND1QhuCxOFBxthzvyE0qaEFAYpREj
ywh+J7IotyYgiEw3aI11z0FI3BTtqzisMAG5dwQz5rBTZyHJk/FAi+zYF1F3Ev7ULrkgmDzlAcp1
DcMs1IftQosgeSEoh0zXdaiX5d9ahM6sE8j4qqXlNDEvR+wt2vJk/MSZ9vmywDPSSHva5GU5mgEz
YTDhvlTANzFsClyraDFQCzt4OrHhCWJhLjBAeNGxHrIQsh2EwPH1Yw6v2O3RJA7RmZDZpoYtVnW0
AfEYOITz9o5Wzj8eWukmCt+jqnudn3kC4SmUT5LIwaEp2rg1COYldor0b7FO57zsr2H0tZeAVQt7
4Ih9l8Mld+sBirsUpZMbZe39KYbFqsj+iTHMh2cFYd0Y0n4xJdraYhbQIXqIJDAHnNbifYwbQdvM
e02KDV+J2kLax0U520ubkBYmosSMxHgQ2th48lP/shBEjnIKKGVKMI9FbTlG0GsT/qJABdtEnTfs
Mw3tXZo/fS00KXp51FaGQsBvh+sm8cCwuUMLPJiZoqLn7yUr0cUuBRyyXKGIghyZsJnho/Cv6sNq
UxCHME1gIiYxyKhheT6efUhA6jT7sKbUrsaDLbD4p2bBT6xXQGspZ1siAVHJLFnCMpZyKXTbyRzX
BmatwFpUA2pMkLPJWVDMYvqGAVGl6rOrh85mIKefWpkBdVXx3YjIEp3N1FyjuIgJLUEnkGiA/hBC
PrhhEHO0xYp1adUA2I/MRqdiK4uLTDuQcy/I/fHJQsI7BzBCDkgrICTXxd1PX77+oaHHajhh51Zl
xbHakoo8yiJPtxh1EwkP9T8YCHDA36aEdJvLKjxD8QV7PhW9yX5qHKj4YubLUdM3ZHX9YK+fL0i5
DrAaAwUP+lD1TRmK/1TF2zaiUMlqqr5XkZz64DOqh7WkwvsSIRmwxQa+qpk2LjiIIJL+J5tDHZMo
uIdYOy5yI0UfKyfE3KFyjapk8mYPlCV5FTwmMFWD7gX4X01qRAOc3KppeleTIxmLOAUxQxySEfJz
ywoOK3ORCoBYOYPPyBKcDK3+CeuC5pDLtDDJ8C0a4scwcK9zzRrRBycutOyvOqe3Xz9DtJPyqBxM
FchRUDGlkTir/yhAIwOXWIRsm73g4GrVecgE9QM7zYWsMKs0wIKDsFumqrDuKSLkQefAqc1mnXTR
I23N2EVEhyF1SP5XPzG1JpyzHgJkCU9YItGIP4qEC2Mbp5tcYUwcl1QOjaSITodj7PIljAcZJwJZ
N7CWxDp68awU3LvTF+R3MENjyAmmwPhl2U4V8hsjPLykQN6Lcnuv5PaaVzwnLQZFzSDSxhvgE2FQ
hxgX04BqDO0nTVwgjQdsp5szerwYZI39TRaeZ2E2gKyIgFjDRSzx7Qk16ovYYkhubZ9skbl5FxNg
ymcWM8BHoSDFY+PXQ+/ik3q1hlmuoLePxgyfK9GgHO71LwLgfseGPD1t6MlVE8HgsRzWDdlJnlBL
ZDkLHeRv0qHNoZpbUp44pkq/RPqYJ8uB7pEGeYrwNcAey3pXczI2qhScgscMplw9QBQxJ0T6wcz0
s+sAfQ8T5/4V66vUxDoevuFLRB7PafQutmfSPN7r/Dx/xDXBcyyqUBc8ZcRDNlY01kn6HllKuAxf
uALIETOa6jX2jHHgeEgWyIjZ8Cim2IItrZZiGqv4RacLLRRo0a4JgrGnMHguu047JAQlLwxNzbHN
mFatFBauXqenLMtG/8WYpzdrz1DlieCXCWLD1OPWkY1PiPYpGKMxasssqRGI8CYDHQ751VJWHRBy
YogY1x3ZfrQVNYW4GnFPLVTRyBLgrggFTgMV4HKBSTjO9GBf8lNkCNFot1QENMjM7dTgh6qWsCfy
vm5gLk1+UXRYuQwFmuyAXFFcMMhSQ9oXB6D8BbGui+5pBss5qjYRoogJGi0MxJMeykJgghoqY5Us
jeqkYO3shprIkHCgsY9VUI9ap/frOGGxpgH8MghzGeSUGaYAFxvmSDl2HcGTdeEFLyh8hq7tR3yH
4bVaY8csloBX2KEquQY59wadtJsIcy6OocU+NoaQqdNl9IQgX4XyTTJBlwXWt9sAqOXxGNEkClcr
rU0iEjE+nRNLygY7Q/kVvwtl4GOWQcRMW/fg8DQjIkmwbYDo5VXH6JY4TLLKuOF5Lb9n6n5UZj8p
o/CFFgBzFBMUW03+wxWnZTetm25q/X1sze8nhpKkwOAt03b4bgUrZWAeIOtRv9GwFVroFk19l4FC
VZa5tV7Zp/Yk+bgTmeLn8XEITWOtTO11ZAWyWClrqO4KDChQtgK9MmmMn6JhZ9Re8LjIt8mZP2W6
es8yBlkCJLbYILKiicCwULmnsNGkH5yB3/OqlPBfEt2hH7fRE9JnR//iaB0ObYWkegS/40NYnyfD
WEXYdEgRpAZZKj2zDIAKCfhzlEB/KHVf0n3NhrkDIJbw2heYsePijmCM4UGRkdIhSMKh5fM7DVbp
+3ys9k+ygMfBDH18GvnQGFSrJ7UR/QBDxkUm4wlbEhvTzUnlYs1kmxAObxhqXBOiCbuw/ljiD+K9
lNDDiJpzMITFn8clMqSoRaw4t0ACPlwhtUDdzV4g1j7oJfyYW9CXKs6x9OmspVgwpE/D2HmpO4Iy
Y1sPGK9qOkJGUfqn9c23KTZ8W3CEBj1uqO9mw6orMULmqtxaQ6NeJllHdystigxJ2kRx4k3vYRyp
SxTgk29J6yJimKM+WbXSpG3xXWOYgrmFZMAVMuRqFWmg9EMtl/Q5xyLIENyOSEnxUzHMZoRbm4X2
NBnwrvrdYHFK9Mx+6lKXSNaBDdm374qixKs0zY4QEQa5QnAJob6UuNVRMyiuSILqC7XvojNKYzUa
5UYd1OBMtiUZx6GN5yHcPkXVl2rZPAyr6LeZZW1Gi3bF0gqvGx4vrP2LCCe8Al6+YTICGiP6aOMW
StqlSQdSfvmsXKYYNiFxLhSQydsYmF+R1mm+MirWsn41Zwnf+22mspW9xuRDS4TfhCAC6OkSbvHd
KtSKj6qEYixk9T2TI+YaYr4nSluDBDyse55cJ9MJTmgarkKkCTQlmFiWykXM8CKKukNQgO1JXknw
09Iko8JqqJzK17TttfDH6DO8WoMvTKwp/JNRw/eBk7YpCHI2pH0WCupCwO1cWapYPJ/LAlCNMIR5
87fKE3m7IMFRXnvFzOyNiQ+zjFKw8YMsWwSb2tQBYgTUnjUKkVIb39UhQ6xoRg3i41pyLa3clGLm
5rX5gaU72Tap4CUS2BEuuzCFasA3IiGOFdKCN5GhWR/VmKzGxNwoPbzJPjE8DWJ+stE7mRZa7ja6
wvmBFysik1fGVyPcOTFQKseI4KdpSoVlPVSNKlLZYL7FacKHl8SGLDw1JRroHklZKI1YkWuIQ/su
gqY4BvGSIJgSEnlyeYZ65KQts1ruRm63uLB2qVi7UsbEiC4aPN+cjb+rbqUI+lGaTSxETITEcS3A
mxgyxkMmQwqFLhUKcza5HFr4DPQrnmTrXOP6mi7DsZ0RN7iCPDxwnIrMscKefHPZC58VY+UxbE5g
ClchJfMbjztfeXIDBakCAxnaR9LiNKpjE0c1LxC1IW6fI9NaUctgQQI3jpClNf2EiXe4lrRTLzIQ
i8f3OGh9IouBDkIpJXNL4ILxsMumG/c3TRJUO3xKs3vbrJet3xF3Dxu5gG91IHDbIoKC4FMSc2HE
aqGn6MOp6yQ674piBosToNDS3Cs62GsgBLvpORfLBApQ974g5NT/Ye+8liNHsi37K9f6edDjcMAh
zOaO2TC0YFBmUrzAkmQSWmt8/Swgq4t563Zb27zPQ6GAUERGQLifs/fa1xzn6RqcCf1d9w08fUU1
KjrpGkQrX17zD4c1XTNhAzSEh70rL7aIXmMDqmat+IbalIsfSKC1acf3ckA93hkN0pKR71fMv7uH
ntTQvZP03OQJECJlRq05Rc3sU0wJa0hGwO5pCQOvUfT6BH2XwaU2zU9pNjQ2VFwl18Nc56vh61bB
WzuoYzU2xAw7NUeHY9LWqXxcPkhaHaYV/mjQtJ5w2/aGfQii+zxBxuAHEPYFmoqK4gDx2ygS6KsP
ZrMWNt7+rOfbLSjObP0WwU4T0vDWciYXFkwhnNpDtecugAG6MtDpoke0Squ/DnJ7W7iqn0sZeLwl
ojjI7+3GGgwEq5PMDm2Fvq41p4zZtrnqDdTkwiscMFshhWhaz7lpYaqqPkcuvcoNxnPaEkQXjRWh
NDXqo95V3pq4wv5Sx8GelNvrScj4lDno/oYJpktL1G9ReWgHSSRUkXcXV4ivtQna6dzeARyO8D+t
v1sJoGch1lb/NPm+OAIE+U4iBmKuroaRRAQ2QU7gwU2NXI1hoOWeqfREJBdGKYim6ThyXKfa1lD4
GsbvRmJhRRXE70YFyqqa24HPUd9PudgOWeCtmQU/Ic0oRCXfp/IhkOCP5qu+zQ+KwRSQ70WGId5g
I7zLEXYUEoVhMZb7Ok7Wpa55D6LCITLRF+YflujJU2IZ2246QBNmfG+EJ4aFsB2LCbFFv8sAPnKh
/AimslzZRKzQ5+p1zoB07dWmdlU1BLpFMlmpzMk3VkiuRuS4j9moOAktDlSbZiHwHAqhXGwwZ9nv
UxiiCUH43taC2Y7Vv+CgavgRq+o8Kv6xAYrqsshAOJYRfQ6tCe5G683x77E4FNSkrnyXSGm7l68C
NE/Qz92j8dnumbkkVv0qBdO6Ylt75jPhTggajOQoGnQeSRv8aARFoQhmQJQD8ZMQk9KIJmVdls+c
chSYPB2/iDBfKqPtr6ClInkiWxKZu3gzrP5hquhpNNYlrnKkALWDnE9HQNbHHwGM9tsJqb4EOjvm
8zxWMYXTGcMVvX8G2rglEyW+GhKdtLjQeVAVDZGe5tVI8cs3QtiFuQ7XGhtV3SHVjIshe5gM8eYU
evDG3OZDwZpNdesxcxVVTaP+4P72ks4x7qrxGWXd5GVb7SlnqsEftgQBvZgCRpF5aHtuqCHRP4e6
pazGpeGczgzHDN9+I9ehkZY75TOIsWE1VEa/5dZFa8LMj3YPJjXTuzdPEoAiUYrnHqOT0avI2ai7
fQDgfguefNa06D8Sz/2WTRH+FcIhuVjRfPKGSzgkL45e97vJSutzOZgO/S5NXxMTlSPIKX90vbmb
pxkQ8tQE+NWcTq5LaGLEuCWfqmzb6d41FzqStKVLWmJBuLZw9MfCLZkbpoOG1BNTnGqfuXmFd/HQ
jCvluA+O7buAhj1U/2X9zYGVaI3Eo0FhxJaaGw9mw/UPylm1TmBjgWnTdmhUZYH9yXNgYMWCGs/A
tY+8tgrqSGdt0wp8WZ5ZexvlgZHY7c7TGIQ6ODkNL+MqlAr8CIySRAihi6F72gVcUZzGPGgmafea
X5D9Hrl7g7HF0c9N0l409yaEgjkJTJ29NIatC9KcKzCOlzRjIE8ShRWprVcKgL8NPUs3ay7GW4/w
JOXCv2JGWKLtjdepXdN18J6MDCLZZCDS7+hnBNGPqsjtW4dyNLOG8crqCMtAfJdi9cPzYo4bVWif
mdnuesshOmfSbuy2gkiGtD2v0Er0hQHGCyXGVFCsLz2G3XPVPhdpvvUhqV31gW/ve2+8OCSYXHk2
PVLljQzkSgYHtoai2CPYh1QJrhg69St/qiRS1kFb2W374vva9yi31TqxmCUHRfYsxyndSxWfPA+y
+thjPzQA9DI7b9bpiI9f67mQ5jrFZqO+rTQHFIMPAs32A7WtX1utPVX1SDdp6jF1WBW8grqtuVkB
r+xIVJqZmfVahRm9/YlyxMAdbhXp5KlFUtibUvKtaoN4t1p1b9SpenE1NFZOVLxG1vBDNNpFVtaZ
e+1tzy/7vfDUcRAw/4KsRrFScw6mc55V9jwwK957FRwZDTVDdo57jPwR0nco2RBtsGVxIxmumI9w
f7bK98Qniy3UHeTF+Uze+eerwVjd9c1sqJoz0wdX5dHN8nK/nPPQBQXvK8Yz45qJf4Y7dH7RvPja
TJcM9WX71+ry9n/6/Nfbp65iv762bYcOY7/Ttf6TPxngkTDY43mxrC0LLSfYsuowqX5tLmvLY8uz
Xy/+y2N/2Vxe50GbKbp3vfI2Y4xVeAlF/pW2viS6/1pdHl22J2MA/qCl0D6kmz8wP5kzuFhwdOG4
/drWJu8f2+bss8VHEz7b6aT28aStXE3UcmVSyjwmcTPxr9Sag+mlV0kxOnsoldByHLqnaVeqYyAC
dZwzU9cumV6M19hsyumPJ+L5JbZl0nnQjP3XG5aXLZuwxhHc9YS/zu8MlWkeB+nMVFkRm/iX4fYs
r1ueWRY5OcLUlkvtPgoNjNtWhqEr+vPdjVTqkMv30ZQKwbDb4W610AqEUMRODBygbM20Irukme8l
3IvLgu6vGTUPTUSDpqvGarUEWC8LueSDA+2c0DdOKESgzth58zFoaC0yR1H9jGDPx9zAzYqOWVDX
tAsJto2Bje2/wsqz5QCfIVPLY+mS797aVbWvCMDI9Q57w/IM5Gp9gkCb/Ux6qvJf7/sVtz62FqxZ
bHG/RaYXvjaTR7TuxD8n/BWrvrzv119ZPvbXa5aE9aGhk6L3Ga7QP3cq/nPPllcvTywv/vW+f/n0
1ycUTlTv3LY+fL32t7+Zh84eUvEp0RkAw8zi8uekgBQUwOTAdx96E+Gi1PHZwXA8x5SewUlBz+gc
osVSLaR0CRJVL/d26dEVAH5vx2N2sIKIYI22p6sU08dv/H0HajtqkgNRMPKqzEF5gVhZe672o6vE
p2UG6bEracRX5CERapHjcwsUs2xIBZplUROjZ0nEDNnLmTFAgIFB1Ln1zqP3oVmUAuqmovDmPjIA
yy9xzyXNJaS30YWAXx1768LviEGqadZ3WYXw02EuYg5ADWoYHln6s/NDbVMVaKAYC6zbeLwlMhO4
gsmFObPyxwZ0564MIIPoKCk6qmRrBt30u2feapiYPkhl/UHa2Q3DWxjeiUCIEEb7hFswgXl6ddVk
MHh05mXCI/u0nPHbeXub6Dk3s9BrL4NOY6mlg6kbtOnaWQ2e+O6xI8CcRCxMW5GGlpg4p4lTCyiO
jVYZ7gdh1ldOoVW3Ob1FL7oJPPIO0slFQqM3H8qPnc0UEfkkXf2UB32L/JQ0lLD2gINiABG2+xQj
qyRHmNRdnzxdv0XRk9UU77UfLbjfbZXVb8LexglR3gzm6ejHMYm3TLZJnkBDHeDX9VCDSpprJ1O9
2sr4IeMW82xNMc0c9b2y0I4HOcKA/KaLkRvaSfmEyyC9csms3VSN71+VDnVSPQ4Vt8AaTP4cOKyZ
+XAobeYOPj3YuAmrk91rF/oEVdc8loJxsc7MtMlgmIx1uKIZfOlj/dwbjkI/1kabxsmvtcYot73y
bjRpvmUEo6PfD2ANO3jPEqldaVELMjDDGBN72ScxKafEI4Y780vtOsiooXE7gykUanwnibz4UEYM
0c35aZQDSiQwY+HLVRbrz6Ixflqxts98zBW89ZpyACdMMN1C2X3orGq4pfYoCbzYxAoFmKVswsXg
0ZQUQ47EYo+4puL4oDvMgjJXO9neQ2x26q5J5KeSuPjD5JvPAAVHfYZu13zpagEupZmegr3m60wT
JhntzXjW9VrNO83AeeLXaxunZK7X5Jj4jDbZFBFXNSPVJ5orjFkN8j6Idr3UmS3WtLHkJo/td7+r
gu855S3Pc4t10Ifbsgfc5lHX3XqpdxRxeKCY+U0SSXAo+YY019Aodebqm543ZyIr0cA5XETNtMdW
Z6o9ubnOvim86zoIq6NpElEHzftISeBaYMIa6u6lTKpXUbAHaYEINvXuily/rYOBqR/fd0dGh2Io
aLTjhx5b2nUV4hOQNSU8LdBR06DDikNk4JHynoMQUfU0x5oOQcqgEw9wE3jX+UREl+D8gB6hvTNd
Q1EhDpmLwddvTyYKux5jT12BVOJyvjV6aHyFlvpoatPyLbUoG9QQEteGBXwPou1Kp7SH+AXWrD2Z
/UPaVKgMI4QyfLcImJtAuzCmB+CnI7odM7jUoX9rt9yTfdpCJiGZ28HQX53IFahhMvSXMv42mmG7
q2Om4Xpgq0sXeO8NJbRWVyAxJPKuoWW/yja6DZsCfOBk4J71Ws7uoeuQxYxXbkdlSvmIpgjm2app
kJvCbvrHNu9pW/aPZV0LtKXBT2kQIlhSLNg2Cs3voEudMTwfSpcYjUs7OxF7111VeKaTOm3gnURy
o3U37KJcy9prUIxS+jCHutxlMCpp46OEHcb8lPl9AzoPNSlCjt2kaWrTR5gqoAGlMUpjq1bpQRqA
hZQW3OQJI9FgmEkIdO+2XuQ0h8YXN+WELoxm1bd2SjA1dXd9XU8r6VD7GAsde6HwzWPvtO8RpFQK
bdnHEIEk7CvChItOfNdEWfOtA4nWFKTMshlPQjkY20hx6qKWEn5uUOAx7BkDmmG2KIeHoZHowc2Q
arG2nmQxnRrENYnyySZFZMaRa+cd+b4FkaZVmp6pk95oYhGgh+aGDBPCMEu72rUN+v9+mOLjWPFD
u1N9IYwOOE3RkUyqDS92jAYkGQayg/Tp2Bc0VlIHGxcRDJiGc/cghvilR/BqDwM5EDTThRVdt5OG
PnrEamFJLEyiMla+Qgo/duO5raLkWG7HPr1LCp1raub+KLKaYn6DxdeqvseOCNHMFA8WTa1sCqGI
WtyZU83+sOZT1ZK0cAgfqXpOIGp2jPam4c0T5aUXYwE0h399hONdF1iySb+BOBw86m6tdKS65FKh
y0lLhAhQQPm49NhbwO1oM2ODmh9bnpgc2HilbT7mdeOf3ECRpgbZMKpEe2xngk0/L/Q+xkzhZ98C
LQiOQVq5x9EcngMNUEWdGeNRZ7SHvIRFpSl/o1LkBBE6qFNcZvqhdKe1nKuHXi13wzwHEDbzgpJ5
pFPn+k7MkM9lIf9cWzZ/7eL8hjoMacxtlge6RjKcG+Y9d3qdfLsEyI/di7WDtxxd5FM6ENubjdmO
4SNpCP0YN0dHEpxMTxVIQE7+zRoINwCSyt1lMBHT6sXw0f7rLjrPZUi/LEyHQ0HOi2Uz0Bwq6EzY
1uQ5t8fYe/XNdph+7ZRR1+D5m7G+C+YjnIBsfCVRTL4JZwuTSyYRpQRdks+LZe0vj3WOy33TwmBU
STKNo3nmpGkFNSLfaFFfxurity0Tumz+Lb8W9TxGbUPlrwQdZ9jeNDtJgYTMuiBb/dhnzpKJ3UBU
xrGbF5GtkDIt2+HMY51KqjFuYuwtrYvR1dtdgeIFMmta3XeNA4rfhljkzIspQcirkeG26kU/k6qA
xR7bAtdZlavrgDiKHSIweRzb3Dgua5XQ5LHorZxiBqVYf2bEloYxj8UUUw62ln1Y1iymumvLRMIV
EH+jSv3Y1I5+RMfeBZZ3UOVM248R/fpFgAk+0c3xEBj3tEXyI0mF5S6IHKBs9cvUM85jrpeuaBuU
/IS5WHu+hmXHro1jIXXjWBsR2QbcQwl7QH1gSy6VMzoZ1iWR19ACIN4kHjSFAkFpQbdurE25Mgii
PdHHvC0I8tzpqc3h5DLl3TSh9tnPwNtl0c5reu8hpp8MCkP/wOTapO+tq4SCSEXe9ykj4w//HTc0
qF6FixA3ClE4s6C+eiBQQd8N9EeP07xYvv9l06CkmKQUc/i6fQB682/AyO2PhTvAUHHQCqwmoo+P
dsKESAYGotJ+l7coXkoGvO4MEv46AJfNMcJTno9k9LW182AY/UtR4KnrplkrGU1RvQ3E8GZgj+e6
bx/6oTj9DxIF6sBstOEigRFO7oHiDvBNnzsvNWvgk/EujzfxxsYdJl6nj4AJRESZcIO8Gp7jxn0s
37RHgrDAoiFSRak9jwVhLkcMiFc4muxz8G16AS/2MRBofuV9Cx5TtB47e4Rwuko/gSjOJ+Wwo+xJ
B7HAl0QrYLwyzA1NEOjWBNygEmiesxk4BoIEbjzWMnjSVQ/odduKHVTHoNuL++mmec/ZHJENXpmI
IUAc0QN8kZy++hphTvPMn7LoxSH/qq7EPWY0moQpbnCEN9Y5fNOZxWBPdXnThJwBv7F2wjvVRBtG
ztWwwxEizW2g3hHDgLctAI0+6i93AKw24W1LO+4KmzFCi0eNSqm2xXYezaAp5zy++7fyjDoNcMEG
fyxEgoTW60fB7SxZWQ/Wh7rIB+3VOHoP1OMZ65Gfg0ta8o0FZ8YMXFbkS/Q03ngfA97wpx4GNol0
Zz08mBj421XPRdtiIrk1QdzTxUJOfgY+OxVMuq/yZ44DHPAT3Qm6RufkFL3huCxWmbfRzS1p6CYc
pQS9BcZeAA+tdlWGtLBWyOMARfW3jMS4biCJd+/OqC12w5tfXqn7n26zbUak8ucRn7dTcjPcm+Xe
tR+0ZPcbrv2WEYmfZ/9Beu9tHmYNUHPpwHNnXDg/fvj4z78hPBFKMJxQtoM0VVfK4vnfGOgEwZKz
YugYNcWR+Bq72sSf2infx28EZ91DOU3QLWyFdxva6zHdUVa0z8719M4RwrgWjV4ys11Ga61vK49h
04G0PBwPkb8LnIOX3cLs7AsYqmtD22kugUEO44adRPL3DNEEZeD36RO63zbdpi9QOK7xgO6L791d
dJ8+Ft8bKg4rua5+EsG2d56THyYGF6LmkiP3fnSYggMWY/3e2I10JHb2HRcztAZ7ZDPYqZFP49s3
MDaNOwI3zDVnB8l2a5Slk4k7qvlOvuAGAooszlZHXvb2Z9V9WI8Em9Wb4BNjAoYG+xMHlJpW1olZ
2hpg2kv0hhhSfFC3Rv7aP9BYeCz50bHawCrmGc5qeA2kiu2Rkh0wzHpndcch29B+vEdsVj4hsXAu
+ZZUpi1eXWrDCd/fEUnUix0yyN4nb2j1t9qd8R0K5tbd+D+nNwtjt7ELHwnbqi7y2TE24bk9iH2w
My/4Qs3Xulhhn9pgvW/uwAAieE6fcsgiuF5QNm2QO2OO5Dy1cQO8RZtVeMgUuNYrzrDxZkYAPBpi
9RMwWUi62BUilVW43gOzBPZJBzvAQHhqZ+PFCZ8COPWNfk+zUg8Y6ZwpkUMXn+kNHLbI+C7jmlHG
Wiv3EBkO/BP9rXGrf6TpodwPP5iCs6vcwHfqWL6MJ/eFeeWOkduWsflewzG0nkELlxf1ipIQhejm
GO2czb858me4/3878C0pCAe1LdeV5n898AHZ1yi6ZH+RTnfBsxSs52sMh9c32yUXA4XpVQit6xXb
DMomjEbfcCTVM/F71ir/m50hCOG/7YxumiiehUn2wV/PQhU1g1W5XX8JJbVC/mvEIcg2I18RiDYc
Ntw/1vjs5jQk+mA3RXPj08DFZvkN/0j4//MufmZN2Iz/Lu9CECnxH//zf/+vfxF38X+SH28/0h//
JfBiecsfeReO+XfHdUxBoIQ0JaMyYi3+yLtwnL8TpiGR0EDs11k6fyZeGIrEC5tSCjp+07IYR/3t
P2oSHYP//Jsh/o5E2yD1wrIsJQxX/39JvND/cpSZfAwKJnZDSEMKY96H36/1kV5Is8YfsScn1N1K
B+6QMbngjfsc09VWT4tsX5c+6IiaPtGQ2OAeOi9e//ad/ZN7zj/dDds1bII/DOFI+ZfdmPS6Grup
0/ZUMHBaJtI5kWb5Ztfig6bd2i8jrIMILjZtjNO/ERq1XjkY+3+zG/wYv59z87fh6rphoAV3aSWo
+c74253PMfWodjvD24vKpJeZMLYZdU0eAEoZHQO5Pn+OLQ8goPucjMhsgrxZFXqK7y7LtF1tdAQ1
huCw/s1umeZ8y/3tysSO2YZr6YpLk6Mbtph/xt92jFINY3y78vY2dVxc5m2+M6PyRs8D55zaFDiH
wRzWOVHCx2riWmGPAwrGSJrcR2sgCF3HtEJZprXzWv/YFbl7RhJa4a7bxSSrnWuZTXvlprc9Cvjz
+OciKWwSflQPrG90xk3WU1KgZTXcTGU40n8Yn7wyLU6Dh4nbgDBw7Y9cxa1c/NRKxzqad8q/LxWQ
FJcx9UjHnbtvrx18Pft0PYcgA4M+JTFEFMNrCvLJtacnQJuEQcWliptrkdYfHaNZNUGW55+dXYuI
MWlOF10b33EErYw6wmfXbGz/6HV9s2Pwj4Rx7ABmUpTc5CGNr8aisFRqaIWiD3eMb82IJlESJ+7O
LcliM8oEHjYFJuI8I5g9LUgE9yQ09KFSZudEoABkvovdxSau0OnPeRhHB2o1a6tD2h/j29lKe517
CfU8fZ+gCF7F6eeIqO1ADkl5ZQTuz2b+QbJguO7DJ3SUIw6DFlOp35HEQHRCPM0zxdo8EkwDcrxx
dj3N+105hj+zFNDXYFsbLDefdjbd5q5/y8QQ5TAGhKEr7yLwi+VbbxPHUNMrWEVY+youJzcx47Gp
wHA8dETI+Yr2vgHF0q66s5+aOxLlCatqJ3gHWD2MSt5OXrW3yZeZtdwQJSxrJ/Xo0LWUXCmu9sRv
jGuV9t8cSj9Uc8p2ow1+ciyGEu6s2HrYVyf71acVvi2UAeoq8J7cIZxlswPOQkPcNUNzsePkJzNS
GiYpFsIqnRgkGQNDt578j8x+0YsHHDQUX1BT3kTize+YrWD7sJmRiACsWSoGsTNi4GiIDFSBC7iu
XR0nD33WiKyaLRmv5G9nw3U76iRq+a1xa6aoaZMq4KgYg91QAV2JUut99NFPjJFOo2DsPylUUzvS
kbsnLfUq3bI86ollutMTv9kaoW+vI7NQ15lXnVXcI0YvkaMWOiUtygLHvDUUPlFKdkvdzsSqhSBv
LuGJCJPe1yKlVbQuARNfLY9pqnxDcTUhJxwavs3gxvJrta38ojkuD3U+lhkGr2wvi6bNvukuPqGv
lyxr8fz+5R1fTyyPfW0ua5Uapl2kqX0710QyYlqnVT+AIEBstFkeWybmyxoSfHtjjsmTDOZ+4lIr
6UMTFvPXC3VmDFd5ZVugR2hMLgvyVSmBL6scMuCl+Eor4DmY6pY3/nrw13J5VejiWJl6Gm3LJvWI
Pz5p2Zys1qEXtrz1tz0ZBURHb0SGXgvCHUqspcvLv/bNWXqav/7O8igqSHZ++XgyotmxZbVcdpdL
SLaKkASbFvNGFbk/cTFweFHfRSKrv/UxWaLS5OTxFWqZyifrIvAxUkTebe0JGBaCDjvzvGqoemSg
hL6Y9Ufa3nTeGH23LHnOUouaVNbd2SX2HaP9bIb+WCQ5rnuFAtsrAgTjY5vujQlcHOeFOGhc2K90
33cuCV1eisf3pmbJjUK9g3Q5uifKF22WcePFwt2PZXOHCwpeT9a+kjpNlgo2DquuYC67aBuVXxAy
6JiXIBs90ldedeFcDwV61SaCkcX1G7icW/xsOqrLmTWDocKe3M6KIb4iFCEQ+oObCVSWHTr2wQto
2ScHsxunRwnV3NPq9xoU1xSakq5VP6xSRWHD9su7bCIaB5vmsC4C5tKhwfyfHFukuTbcoZCe1Hqk
AmhLHd04Tkm0vjVhx64gm4QsegLaV1UIZskOU7C7wXRDMuXPkvP3pWxvrABfcagZ07b5iG3fOluh
VawrOvprGQwtJrz5puUi1kUmtalwajh1SxvrKh9Es01dauRuEY4wuIZvo4Wd0Mhkte00XHrc4Ooh
ULc2lupe4kCRplLbsP2o+vSnOU1vnai+Ka3K7jWE5HupuQhoudX5fVjcZInAhufXNvKSKD+Zn4z3
qDU0KF4bOpBdQFmijLsf9QDe2a7A2hh2iCLQ4j6KVvEUxIBoXHFE4c8FAAlDR7H4qptoOUypjp0h
Iq6ok0Du23Wd3DqCnAOpk0JTFMFnmHfHtNRPqio/dKfot0jPN0V5Q6Lrc0gcKwaoiP532R5Tu0UZ
GBpPVvsj6+CQYz2FlJKUw17LtQe9Jciwg2dr6GgkM916k2n50xpQPxQhQQvjZIKfcRP0B8VJtwZY
rWThmPl0mTTEaJMinVJqVKwGdKKCShNUd0hRpbGtbQPZvwIBKs9xAhCFgaeYhLnmwL6xZDAinme8
aVp+sQeqjX/xVLYEEvhjAE63ibXbnNEMCaA/J5vDK/Z89E4g9/2mfw1zMa1NH1KaH9wlYfrOKX7o
0DyHsQ0WqVDnqYItYmffvIY6GtKMR4w1eXfvmGrjDM196sHg1ir5o+rwogcZIakF0+PQCZ4ppeLW
IjICSRShacVNNCFIQmV6MoCTp8DbYpdWW6fJ5BxW/q0IUCuq6b6zjPsx7Z57z3DwMQzDKUAsq3VQ
MKV1y8jvECufiuSA4zyk+Gz5w32lm+nWKkmN1Cbj050FM748DTnhvpmdUvMtip2TitehROcQuMW7
mcXkpdhlg1ORZAWa9UxTw4fexdfndh0k/11Gs9IobpDRI+6nHUL73t3oPgWp4SDShiwA59axy9va
wrU24ABg4PQyeP01+oLvFb5h3E+zUxO7f4forh9vh9Dnix6dO6+qN0rvHnOno7YyxzpXfgL9VnPv
bc/h6hLQvQ/8djPYiptwRbCGyuW+sLunSOBmctA4RKhaOTlAh8Xltskgo5RGeLYsmjHk01hduA+G
8Ww1g3+lNHHOEgJMpw752nQvp4AGmYRz4HvFa2EA+25N/TtNFqwFpvFoTycn1PkVveBaiORxjKyf
ziB+jMMq1rxvWmAdY7O6KIa0QZQ/+C51Sy8az6brfKDLfsoLuCb0o3CCtED5rdQOsPu4yYWsPXN2
cAzpJSktijEZSSvLM8tjv57WE4uxFNjbOC8eS24y+6STz8urvCKtwP5AqRy5/V/wk7Q7KThs6OLg
lfB02NRxml2mzB3PckBWSJf4Igu1aaSWbpIyKfEXIoJcTxaQ06rgbJSwYO2Sir0ovfrKjKuV54hP
e4+5djwb6N42QZjdV/TD06K2r41G2te0BEDUTMToIGckaCORGHC4pXmiGK51RKO2zb9w3hNTEGRi
1R42FwuKWdyJeOPOusZq6tZFqyDBhJ9+M2U3g5GzGOj3mF33A9sxBd7YpV6ckyYSO4N33dqjcU3f
I574f05JuZFNeu0WkF9d1L6aNrxqhbFOMHUwRfLO1EecA9aiWxpeFl1cNDFYyks5tRcnjUN0vsWn
plk3sW0Mx6nxb5CIGtz0GuOiI9nF+ZVcv4kIKqCc8oPIrYPMiYLrVXVt9np98QdxpxIpDnZap+di
hFXiaDXvteurYP4RC2xkWz8Bli5kntP10EdEC1gICiw7YwWUO8U4og3WqTVLF5BG0V7ius/IU8N/
6cWXOgrKvT6Wb2HuHw3Tg2kR9THigunea/vxQha3ecQ7ckRR+hlY7KMbQ+Tp+DMpR1Y8qfzSKwiQ
3TgPwdVTmXHdV7XY67Jc5439Qo13WCXVUDD3GzvEl+LQxWLPfQnih5PdJORdHjLGwitTgdWfJhxF
CJw2pT7CdKrz8uSOwSFrnP6SzAtX9j+xZZrbVHCgW9P3xMUlq/ZRT46e1TBywXaBkNLzmotjhG+u
P/SgNR2i9qocEoEoDp6cPpx8uFXuGx4aDov+uCy6eU3Lbdhvy2rd6nAPl6cMv3W4STGjC8gSMQu+
kHktCiw06V/by4NmUQHHWFaD5Xkm8n+8/p8+WJsuVHAsBhkqA9QWfNtWTWTJshbKiDCbf7W5vKSa
37Gsfb13edvX5rL29VHIiblWJQiZlk9ePoDrt9IaiuOaqI4a3cnjsva1+JePOciPGTT+k/eVXPjD
uWHnmaiivz7KllFJ3vL8jmWBxLP+tfbrs77+VCgRpP16pRmcUq8zD7DRGmGDF5rf/tvztHddfbM8
Gjvkkf/295bPa9v2tXJGuWGoBM81n/9mXCou1Mtq0tWHxJffoFcwKpglYVqWMPA0kidLpbsm94mc
0cgIa2LK2Cjqk0Pk1+g6Ymyxme1g72iTZkOP7zaICN4eqMZXE0d1S6JbYKX5ujJzdBCoJK/MJq23
JTnf105aV1uyWOE2z5udrwPI0QJC3QM1bPuiN896bXyPhILMZzCVTpQ3Azh7Vawtq93jG0XB4zjG
2cbaiqThwR6RdJvRvu2q5BwFYXIuAowPAjVXo8P8mXpQnU4lbiLbBSU8qRHrBrtHxpYEgomyqpkA
OXfHb0zEp3OXadN5WXPodMN+Rp+8bOrzs5nhgPHzokNdhn+8zJ90yLgWmO1Y18mcArBXsCeTeglT
K7uOQmig08icoI4F/iLDw5k76RuBUb/Ck3XsEo9+1rzQqV3Uka8OUUnjN+hNa51cTE27lsxUjn5W
GidJWDM3Nr4jPpDpPLeXKYdKOi9QnTyWUtlcl3lF5Wv9OdZ6gHSxLzd1QoyUZhcp0/SECsMQfrdl
VVxPjpMwdqOP75rZe+AqmPctKGC3LvfIeE/pBK9eI87PK5kZTgkC5dyN0p01hD+8koy1JgqfK9eC
gEUb+ywSR5yXtWVBEpE4uwrvlUwAfkcKthMDKlzZ526KQTQtrypGqOJUZqCsOq46lWkGh8kgV6mi
4T7q9rvLdP5sq2pOmW826IPMczsfKcwvqFOaVsed6h+PBTalFVodddffFxmj3mhKzfNyYC1rTtcj
IFGSFDZdjgwcm3Pbt9ZeIY46u31j7OIoeppcU2IhBzWl9DPKaoN8axYW7oKzg7AgAEIXgNCgZgsY
XeTT4f+yd2bLbSNb2n2VfgGcH0NiiujoC0kcRIoURcmyyjcIWbYwz0hMT98rIZ+Sraou93/fJ+og
MHGQCSR27v3t9aGf21VT2e01faQ4Z2suoZYX3Jh6rt0sa1noeUzAoKr60NpjMFvoK7extHELtGyt
WGXIHWdp7hoHrYZZD9OFnfbpjWNm6Y3ldrT5bHwxGrD82RvSRH/lWDgfaKWX3Lh/nrmcvixcb584
8oFEZ7qWSmVi9bl/JSaexLH6saJc0Dmp/g07ddEvC0PSWzkbBmC9llJQBD9yjoYfCy0OIfIu22+r
WEqBrHOY4UptflwOSPWSMpGUs346cVld3m05vmy6OtQvK7XAh6rXvB94/9Rl3/smNsnWlZCEvO/7
3j+0ovsBacdnC0UYEoYI++Dl4LKoQocpgPDXP32/909cTlnes16+edaTOQuoBUBO4I8fuLh8kQAn
UVvvn/3h633YXE7+8DWW1y7n9V38ksn60GCDvMF0S+e5S53UrtL7VFLbHSKU0w09JCKnV6sk4by1
KuupBPJxTBoThjmZnxVROk5AXmQf/CiFidHOx6D095YObKShUj6ntHmODRZ9hZ0ZuzIzzRuSj6fQ
nmkLAoRKj85tmHxuXbrryVkAh0lfTOLclUexjkGKma4oPWBu3J0iJB9b6RZyRbuNvnhATcrMhRvd
eqsB9dpOUDLb5F3FFWwaGyEBHBeTfnBk9gQ3oN6Q3WA6ao3xJZvmNV8ChGpLOIiO3FtrximcJ9Wf
WnzJ9cn73EfPVRetq2Y0bpXBCz2SW63p7xCmhFBhY6jhTJ5gMuF6mxbpH5HGY3ke5uFG1CSSBmm9
SNG+YNUtrlWmY9UnwAi6MTl2ov+jDbxTbmNNTHdtGIEdTozPzNNw55iy1cxvtGI8D6BPGaRUvaHc
Iz2+1FCd3QOowdowgeCi5R4FgLG+CqZwT9wPetqp1jTYMnXyxVe7ojW51jGD4BY8m2Vqk0GPgD2E
Tbrx9dK+gpxwOzbsKspuIBs8XhqiVaQZSLRmq38d6vZLp9s0OEAdKGdhgfZ5mhM7vM9bbCx8U3V5
dfCOefyXIjn1tRkjHgC73AfHfiKhw62MxcF2HkXKFEwDbeU0d7qPGjONK5z4NCgwCJn39kzXdXyr
dU67SfRgV/rCuRm9ifbykjKsncvq2H1JAse7GfqpeugwyOtIX16XPc1WsggU70Ha60iD6GVUpXOL
+gzaUg61UrTzuu8r+2wk4bpoAKv3JZBmbTAOgY4NMEKeXVYUIxajEbZ88fDdLJRWoAitFXE2XI5u
kCtyZ1h8+PO8CXL02G2Amqe3Q+2agAT+UQTsnynxiq42iEoQwtaR6Gs0+LN2V03RUXqDvEaUSJZD
YgFgy8rcllPyKiIvvdVFieaEK4pMm0WSb9ig3ZBILvphHWUIUmU2fGXWd5GMDpwPzzava3wFUsPp
3spy/++tlvmjLtcutc2XslJyzqj7sPlfD2XOf/+pXvPnOb++4r8O8UtTtuVr949nbb6Xx+f8e/vx
pF/emU//8e2unrvnXzZWS7n2Tn5vpvP3lnDu55rs//bgf/yvir6m6zjU/v/nqu85Kr99/4/rNnsu
vv1c+v3xwh+1X9f4l6qrGo7l+I7p+TpVvR+1Xw55vhC6b6iSpyoKF2WjyrvC/BevoMrneIZD2djk
0I/Kr+DtBBVAiGMGu//95//yM2IS+GP7Z4mP435QOgiiUgqtlJGF4HtZrvlrPRETQ9nAsiDH5ILt
NcPoCxNCR3+YaGvd6EF5alp8LCC59NxJHXkTf3TWZUHVi/rpWmZQ6y8l0Tbz3QevxObZtJ+80OEZ
GiOUSSjK4GeXps8gLw4uLdgDCSQvOUQ5NqLl0bLjO+aqxyHxq0t7GDc9IkQ6V/EbLz0Ua8F8jkfH
2xnVXTcw2ZwjAJDlADQ9CLchBl+0qhAoeGV3YVoZng/cbFQX9Ec5H9wGZ6x4lJQVNbFLLczBNRAS
F7qFdN+wX2ld3RfalzKNAHlGSK0T50iJGY8hHgBFh5Q7iYkre7CphZm8JhOJf691j1UGfNccjRNN
JdtOuN/6CRdYPyd+aQcSJK3Y+hbO4ar2B2LN0oZN3ciHTvDZSXvlu/n3YZrOWt2sICB9n6hmYT6J
bRbyLjqm3Vi7dx1IQoHZH9Kg3ANqAtE9alcFpYJBZ2bSZYeywM6qgIvGDETUFAZIu8WNC3BQ38f6
vC99/eQH+mNEZccqplMAo28w101uPDb0gtDqvmrbaRM72YH2rleGxgtfi+kdmM6xJx/MyH6SKVYX
4CtBaZXekdzJJh/Tg5Mmz4Y976eBPzMtSBH150gPrs3wmlT3Gl39Wpgp1baZ4upEqIdMtkkhk8S7
JtFIVycHMERcFfGhgiudAULqJaR6Sp2luzWzYWN36Q58xnEA4VG6zlON2ZyrTSd9dg7d9FnPYD74
Inq1cq4DGlr2ox1dB46xD2rAdgVQw4SOBxpSMB30jK3kk8sWuldG3ZWGAzwFrae0z55DO7vBgdL3
jFMV2Vse6rukaOmuDXd6g2sPv7ARDI+yRfkzp19Fmr3aYfRad6Rh+WesiC1rj4tazA8Af5pUf5l0
YPyYTGb6CJoQKRYuIlmBHUUqL0NrOPsF5htNOexnp+KhjN6ttfwdvVOnkcBHTvEut1AZkXie0SbS
eSOqcW9EYhuGE/DC7JWOFIwbR5BwI+QOkR4se35U1yTpmq2uY49ix1CpxhevMg+etxrT8cGJpvNQ
iafISndofBU2D7RG8rx8xoQiYJwsMmd0dAxKnVeHr0FLD3NWjJtwzJ5dfdw7ol2BvNiRuL4CfAEu
9FB2uABQhAMs9IS96yt5YAYJyiekBPQpO2gi3Vnc5/kUb8EtXpXN9DiCAs57DzXCfIrn9JAO3bpO
uFa15j4tiYPGDcyPs8jkQ6PlWGozHHhfx2im11qeB0BsZMDpH3lsnOyZfht/6njYz4+qfKZ+QalP
ey1LD/TjPat/GHU9GuFwdjHC0sr5scUarjdogMPHVf1JAb1YI4ZDliu2tslPo9XzaWj1U2ci+wVl
OObXoUUSMGqufP6e1HdVC/PFMNhP7diufFpbY+F9xSJwjhgTAiHvpUZUwrWdpuNefbcsZCwbaPiK
odcms4lLnZp9MxTIaN47hMDgWnGcyeU6bzOMG/FbiJ+GHoJMPD6Y8FLUxeTjK1XH5mPQQRfPHzv+
pVChPI0VWZhUnx91KLSafx9iPdPYyU5LGpSsUOiQCBB2nUhiPOQ6Zhz4WefjSZPTo5sMG9ogGWXK
+Jm66OfeD+9u2tE+ikZ/iajNxAFgQzOMLy3dgf4zvsD7+FSAkoft9ko/4N6kQlVzMWswFrtpV4bO
0cCwRzsFQ3ljqXz4YGDn0W1rOkgyzzkKu3+Ya/0EgpGudlbtrW3Ne+urk6R3epnsOsytajM75DXf
feT2mBApN/xLkxy/bL60VnMrJWSDqnugi2Y9E+YnwbifuRHU/2Gtrct6R+XvxEPDpYHI2Ne2fGmD
8TRybTZCkorgFqNwvwkian9MX9RgFbcqBWNAMeqQMNBN+qAGbAG8K6Qv3OfJ1iXzo5Fg46KgQMGj
zMcHK1CVAzG+mNF3oKrX4ehgspse1Jig+y7Wk/x23EStyT1mGHho9qH3JCV8d6PgSeOLp1ra6NHB
uPR6d0aEdDQZqC7S/hR1yXPHZ2QFo5uPtwuiD6YoDrda/pz4A/dHdNNER/VZuekelzvOGI+oD0LS
dOILJLajUcAw1+lN6mOS7U4yQEjHTWo2ITSGlZnsRpoLFdxxm41hcAne9bOX1M+TD7TaTvCmCx0a
Q2G4u11Q3dBohQXT4OwShtiblGLlKp4mHaIMs2UXuXzYfcriedomPQiqCJZzJtOnfBxPPr2T+6nM
953RfrFIicB5ADcAepSHXjGgYkriTrssbNQ9COdmjKgexiHqd4ZSSsRKQ7GsLfumGd/EIe+upUvx
LkpMvJYca5cHsdgta8tCE82PTVrD+NqQoEkz+p5sd+NETtV3w8+9mMYrkEA3VMVpCPQDDVBmFlzS
6BFjG9vMxm5ZYFttQEEW3TqY7c90TJA3kyARvWINHvdzFMNHBvw30HJRhdc5tsYy62lh0uNHpH7R
9USDjRfNDCESwjnG4oaH6r/or8g1rQrgIgMzBp4BF6X25LWvTuOs0xG1WUEzKdMrKoluDRycPaBa
NBi6K7Ciqn1OwwJbpXaWhUTuQaW2nrez2x7dqMFqsUT525HgisD6ZVp0KkoIi8Rf6Ib9zH6ebR+S
54xlVuQ9N/SCrCinersYsUA8gizRkmhl+D44Raa50hl5Gmfi0RkxA6mqobikLTRluIH22NG9GxZc
2HNivkAb3fWFffRE1cG41y/TxsO3Ynqi5YX6L7c5db69yS1QTPKc+/M5bCYa8JoVkGtsBW3vDwrl
3a2erHwGG6NsqaUghTbx55pS98nVnCMSjgezmR5SUR4zJ6CFF+cnO36OxRZnn71w0t1PQf3fxMnG
X8Nk30SE6QgUmsgxjQ9K+DjhMqQkU2LJlr7W6fVgZA+Fi1DMG0E/QTef9jVx1IhT5W8++aMu02O+
7DN7sGyhC8Nz1Df7SfDni0EWDoCbbRAap0m1kkwZxE6qjYwvBDoxXStjBrbNd44qVPrNxzPbqX7W
G/LxlmV7Sheqm76rf/j4wXVHKwEOsDU7gnjGmiLqwApVZArOqTGcAaw9t+V1N97FUJkawahGYBsl
02+aEQwl/PzLF4Gf6xC0IaF1P/wCoVX4kQcMnZzo8GCP/dkmMsm0Pa0Lt1NFYJB1Z5cSqQebSoIQ
LjJ5LibldcrTJyNg9QV5etxU3M///E+k5mh//WY+ElzXNWzDFR8kqxBdhjmZ8IeCVFAw1OytyLrT
2ji/HIeBINR2ViKVX5fLu2qJz7PphUjsIWzpe0+edX98gW/Ota7CQw/TR/zKHO1zlc2PHY8uK5ku
SeQfVGznYMXr1iPiIvvJ8QeywvaWNi/SDi1pMe6UbDzTFb1DA3CaLfzI+C0GQMhZWV9GUX9OZEOC
/ol8OA2M9jagrlzIadN47bmeoDB19mUKdMygKSDqgzWiH0QX7aoGQzXm4aMWTi/prH92RnH0J7wK
rebkGfJMvfq19iVvDymnRMxClGgKl9oqVw1tNwExMfO/vKRDTA79QwQA6OKff4W/uzyEoZu2gbzQ
Ns0P16mZAc5CrAqc2GzXwG9P0s92efZ1iazHR6Nrrv/5Aw3r73532tvUrN0T3CMffnd/MDzmptyZ
FPH3bZbcJ2gzEspE5XBuefCtPZGiJWBQm5XRp+wfmO7uapHvLOL6rIdyOd9HbYEr62HO+7Pvy8vR
LG7RiXMxABm7yPDasjCtaDzztjX3iEHpjVQJJ8mjYyhuZsZDmKF79b6DV60t7cLu6QciAFWzAqid
Ox84hWGOex/2+uTOj70CI9rNyk8w7su/OIqNLocN83t0xNmhwMsobr96ES3eRiqvfMetrkYjRR9U
bePJdCChetSCDFqLBd2fQK5Dk4xdk0muouAQeOBvmeu/GNB5dCIps67wKghvixQPSDd4iEln9UzB
iMCtJzMjOm7KVWbjUMV0tMziZxW0dhV8Ujs75lP7uZHTS28SjhUxU/boXIMDJTcrQ5Q+IyljfLz0
/BB54sks7e2AzEngqKQlr5qJTii0QQjK9VRlz0YW7IApd9ZprKxtNKE0YtSmWfPJ6Y2Tmu4RsezJ
n3K7wh1b5kmlszVJTE9WtKuLu9HkocXfoQ3Eb054hKUCwwEihNHvB09/CdDSuQZpgn++0vy/GV9o
/vBd9HeuaXsfLu3Z1cpaaBZmFkzf1JRu5Gc3Ht2g+qz+5MKptsVvRtu/G/XJMvOw9VyX8po6/tND
pwGH4WZiYrBNmZC1TEwxKvvnv4ov/9e/y3UMk8YWlj6A+F8/JI7qFLY6Jh3Cw1x9sMErm9n80NAx
X4f+pUsq6I7q5HnGo26i6Wo0dMoc6auKsoHegmp0VrHlgw3FHtEkHaGZx5RpT2+KJ5eB0C0ypAG8
pkQNnSRfKUcTN/XpAW7HTtChpQbiNB9x8jEf+4ShumkQPJvzCo3HoUWcN7ryDDbrJIP02fSnfdd1
+xKbdTUvcy0gtj5WW5XYjhYheVscbPcML2trM9FRX9ImDqkdBw6y80C9lUtm1XvVp4oMg+dfzPF4
Sq3k4A/ywXDtpzAf9x798UVjHSJTeT5NezVt6qL4oEPVTW1U+qa9n8NbLyD10ZIvMBtmSWT3kHWX
nw3pYhtNZ5AcCb10M361eVwAdD/UcXrox3Rn0tyY8UuCfd6qvIL6OL1hoOkT+6mgKkcdfJXW7pNe
6NCVu7MPQUfju4B5fFAjuGC+9rvL4G8CHC4xX3jMinQh7A8ZyMKsuhEENc7NGY/PIscitoZaGHfM
mxpXOHin6vsywzLGiPiNtDHeDG11Dfvs3sTb/UrMtGgxzeuZGkrhHKWgGt49gh+9BBm1VVO3vj+1
+XiOtPCm9cyb2kv+8OH5VUVHSk4/Jlb8efLS58Tk/V2Tf9IBLzIRA+gj8VfY8kKaqv5NCqDnzica
VUGFbMazDOyjGlXruX8pkVUBudpD135xGfmx23h2rfIgKj5p8nYaUsLKHTcGyQWyd4E2nn2vPxtS
XklUBnn5RU1SXbiFjYb739xhYzPvW0tucptoh/yLU42PdaSfmOCNgwARCF2SaCxI+6uQyRwtxMei
W4eG3ImmPef98DLJcaOCILtVKQvryce3yIFB5ATuBpnLo2PzF8uQW8ICV0KKrvO+prZ2Jnb/UUL4
pYLwc6r5b0YxAjf1P8PyyWx/+JkHFGZZN/TFdvCKK3prLkQFnsgdKGpwkVvdeMLEJ6jC31xf5tKq
8yFw9AifeUIbhun9ZfiEDjJZJh40W5T2j3mTHdRzzqNKkwEL1PkxsvwQDOBWyZ+lSX8VWGLbEPBU
4O9UhtPkRrFaCO6zeVVIUlYE2SlpzQbTQRWLIYF1SKQIul9VvOSRKHXHk8puFKn3BOhpPdR4VzJk
DPFBanQH9c6Gkp87MB/KfKKwnF7lwDlGyHAFyT0Yqxd1lR3sXH9U427CRZcUpBCB7TU5VR/MqRM0
LD4ooXQ4hwQ9xBNlPb+Y6mFU8GsmAlUAIKIuPRQW8/FkPo+0tuQu44a6h0MrfVZ/szXrj7OhPyaz
fqglv0v6VXOzwySY9vHaNO5WEV2/psPo22Q7Fei4o05Hln3EKXeYxZWs8SRurjygNeQDuWN770ll
KMKePsUo4nErjoBGXlU6xOtHXAJXxbeyRpSeIyHscIAaXpssWXdDfgBjAHpknl9yfWUFjEQgoiiK
afF4nDvuShXWzXbxPOvUFIaJLsfAYfQbiouoBsiWKYQ20oo02006lF9PP1S4c06Je5Rj+gwl9Kiy
1gb5OpVtmuqQwqcA7SyvmHvBdvMvfIuIJTVOtRbvdJdsWiLP6gkfc28MPTSJYDqp7QqRBgKlmHRR
I+NDQTq5H51D1CqS4zxi6dFiqRlNl10m6NVOMfMlq8t8UXT9LaysZRI7yQdvwsK7TO5nkjOG1O+1
nRp1JUlyPUgOJqUDY06eRZwcjEIy2YyeheBbaTYjNNnXvMfNOoBsmYZ727afVKYtB3/VcPfiGPPE
I3yfZDw+iC6r6D6pnRsVMOGI8ogB0lMSRqsSIZORzi99xKOOaKIv8p2Gv0Hkk0f0G+iyIIpdcH3o
U8i1dV1GerGmo3dLdLurqmm/XPAUPVQYGfMYBrd+pUYvQVYAEPRKzcbpHjsqTTg5RJwJhmv18ClE
xwwSPhAODUX4omvk9dUFp7KvCQ/VCtTvRVuTrRmRaJekF1q3f8xmKjzRzJO0ZvCf+01fk3VmOFZ5
wrkKvv/m8WTRYPlxdsdsEzSYbjsMIksU81MolGHtVCPzx8LVnV6Kln/IGfR28Ik8FwkPKei0ZTLq
yfyGNCY1mkGBeK5U7lldWG0EScrrmAN0PinicsjOWWovw/byBq75tU4IcJv4tfSnl8TTKOmMRx7e
937qX+kO2j3YuIjDSL2u2rtUQ+Cvl/HlGMMIET3PnKLRBKbVGDqPctpadZVfWlKecpdJekgHoG5X
hMzefCjK+MlQWSRn5jYZHVAOyEOfq8aPrmBp0CtIUgNrBDzfSnKbyGaHi2PBUHtJSwXU/HIz4Ojh
k+VOuunRh8vY96/ge6rLkhtcjS/RbF2XkL2HSr9Uo7ojuv3KZHBSY859qOlHvYaX0UTPOh7fiJ4e
0YScQXxC1gI2aACMa1bqGZ7FHeNwuy6pZNcDoZ567srs4HNFqvuvdX2a0u576hpZop/Uu6kwKTTV
1DjepbcaqtuSmoC6KlJXHNWb+Iq9RnpZZQY0ygm0Q+3UTEO0/QNEri0K5JcJ4bUkb59PIOJ8Y71F
O332S3nGb76GMGZMwwYKHMNStQrr9jXr5ANo85O6oTv336H//9Xdf9tsLZjl/M9ld5qt2/T554K7
oatX/Ki3M534l++aqIE8l+K2o6bmb/V2wzX/RbXd0H3TZs7hO4QpPwruVOItoWrhZHBsggXVZ/+j
4G5zyNYJUbGJcKEQWeL/p+huuWrG9h6SqO8DiMwWpCo8vrZnfchlefTu5rnUxfe57V6bcQpvItKX
x17iR+E3xvxMvpFCYJd8A31HsSoyrLsmwdnDcDELKjGpHKNhvMNeaV5JihFMgezyvmn69k7G5gXo
5ep+WYRY2ZCPzu1NFE7VfVhX4iBt70QmCxh11yuSXKr3ZLN5Bd1x004KZIrzHGaXXpWRUYh7tE+o
htusPLwv3KovD17UUTqfYg0I04A1w/vhZW05Z1nre1e7YaR6311QRGlcil4i1AYGydp4yjCYsKm7
fDconU1ExX9MzVhc9aPNcBDyTE8p3Kteuxj3YCBstWv2K3emzFroZUMZJKgPgkoF5UbqVH/uWvYv
i/d9tZfBK7d9+iN5kRY77c0g7yCWOVD/a4arQi3aNCRLo9a40jIQU/lf9oMBxYCprGi3WM5eFm/b
pLo4trxR7A3XTTbIrbucb7+9CmURjA0MbFzYgCRB2vYuHMLwUkxadAn8OEfgKu0Sv+Y+36cThe6/
rAZxnu/JwmTXPr1i+DoX3nBATDQelrV5oPKCZKFN9urocqCrASEVduetdbCDmGE29R8x9mUQLfpw
J3xKVADMw9yv/vAJxiGPEeT6oCmjMUfSPLnVH9Sy/MuiEe3eS6R4NMzyEnes+g+yI8WWjGC4Xk4b
Yv2uBOJ+dtEA/PTyOuwF/b9htKlcabtXtIHGO8+rT2+bQZyKoxPwGMwDp984MBCxpvFuaZhEOwZ6
jiuiBkFKD86ta5T+ra0WdMzvI2mI/ft+GRUq3xPeLbuWhZxn/xbJQY9z1PDjPSIfYw8KyzmxYzLc
QFEabnrdxsMu74F0j1xfHw4sp7zvI89L43jUlkzuEpf5mog2Rlt/XrbkLACfLKsftyMt4xDqJnef
ZbCOCimsq/cziyZXArceQ7n3nVAsVthW0MUP0ALOGAse/JvG1dwjOHoix8ro9k2BqIZ2ym89zSsT
bdLPVoUhIlSu8NPU5pZSWpi3ZhXNG2c08n2QDNUesKOynPflPtQrbfiEwyIReGDm2jHCZYDaOCzU
EfHe6W2BroFeKwPb1T93qTVNpd/tFGr8+4G49+PTN3Mcox+vVSdCWAlWSZEJWuthqdZdja2I4T/0
/EHnZSFMfmfpAL563xcH842faNYhpzmKZqVM3uie9vaiIE7CazpCKZAoaoEvZ2jhOUYCbMTJHPdv
+99Wo6mFbuBX3ipsrB9HBnVmYmoRc9MoGNEzGCCoWj06elMIk6oWh0Qy7smsjo40GUdHKszsJ+2H
wn5KxebtPDkHP47nUCus3NhNfdRttE7o57bJpjPwG7X+thhMwrR2ci/rOjXe9s0uo2MaNDel2jWG
eXHTuenT+4u6CGOtD28avL1BGfa3dMJa/IxRcfLohZh1Ux5wkCtOb7tS2a6TAWTyspkZbXHyJxMF
17/Pfd9vK5ZursHgQjPv7vKZoGgm6DwMCamXaLTzF5yONC2bv+IPAQVL5kw+J7yiB/vHU+H3J2AV
V1Z2+JukKTDkDw9ZX/ctJHcACBxbWObHh2xJv2LZtbP9HYdHue34F78Zrca4MW0fGwI3s51NnXef
NNimpKxFlQKkm8tNpf7NpYf38Wjat6HkhzJ6m76wqcA8WB1c9kWhQa4IjgOimtg+GHlynUM3964L
Mo3ZbNOnpjebag6fU5MrlJLwiOCzWC9by2LorzNH5g9vG3hH4W4Xn7po0B7sDlqATj3gZjlY5eFw
WRRNc71s6hRYWgdpqJuozq3M1jA/m7RVlen0CGT1KYzy5JuBMidNpfGpdGJrXdDoup4MGCERoPxq
IGiOE+FumsxCMdT2xkFgmbByAh2cQEHGKmpJw05ZjK2hxJXXHEh7Eu+LsyZZuJ7R4xvhBtcT0Tub
Pcn6ObxZtpbTvDarr7KKj55aV5zfTsPbD0kdeY78VNI8tqHTWdv4Xex+gqN+6zQhLhkhmCWurpkM
SkNCzw9pTcnH8mtwHFxDroy8da/mrCL86VLn+FMQeXqLwH7OUZHv/HjRkO42bJfEN7M9z/9Y53UT
RD9l24TfBhpwr7K+Sc90A813VrhKE5Pift3jlDl39cnxpnw9BS3GCcmYP+hVjpSgwBR+CJNxD0mE
K2AW2AuB1sDFjkJ6kGPZUZd9sH8/sKwt+5bzls0P+95f++HA3538vo8I07zoR/c6i010P7GwD5VI
tWvD9gLYuaKH60xbciQ08TS58t63BvHa0CtbtVb4IqPcIC8cWjZ2bKm1s10gkEOjeyhA1XZEiABH
Vu19W132Op3dbkxAlG+nqxOX/XQLjsztZXYzJE6Cxkdvr6sgr279xMqwJLX8J9QKt5NRBt9jrdgY
fY11h69YlNStjhk1mBXw3RaoSc5ml8/YJKtVuuduk4oEw3LesosyK4CbHASt6u3m0YCVb536N53F
vTaXebRqy97CmVZP7zDaRnlUdTr7iAoaUaZ3Vq+ldx4ask0au/Xlsm85T2i1ts09KlbL5rIYPDxI
ZDI9ve8SY58fML+9tvgnvzKbwdzyKQnElNT6lCKsykfH2S8LYdXDKsiocxQqdHg/sKwt+9pY0v78
d4dlA4IOkRSWrn++4bLWmSHQPae1nudsaG4cP/yOQ4ZxxGPGfnQzHyliGD8YczjcR1O5wr1HO1e6
Vt5UvhVeGl1kfHVQxAWhZ3525xzxfB9m10MY6fc8XCjscYIJt6Wy7fbet+P6GoCLvq40S6NY521E
NRhf/QCDY4t+3VtsEqobnj7036sDGb6V6SacTboLhOWQJZvDA9j96DA5yJ+u6AS8HlozPBIaR/d1
0J3iMiI5KZzo3igBKiQuEObl4LLoocdPjaEflq33M2gS5+XqVX++x3KGWRTB23t0SSjQxObmCgL8
TOU9Dbzd22pSGuTrAZuiTXpfJak7TNrGlVa0QlemPQZ9NF8xjUNiG3nao27hyS08ngbLUacZr+jc
1u6jtNDOQy43tjoL/8n6N9U6U+XOf5pPAmdU00kfSJhtIDD3P+TWgyglHZRmxffU9PtTadKHPyRB
+7VKo32fNpgGp0cjzhuUZmFPv7RrfvJkKXZdot1EGVDgyxi6yFUAfGS9PN28FIZNO0XZLu6L0l8n
3TCtZ2g9F05aDL+RuFi/VoCEq9sU0W3DprCtu0rnwp/3U4pNM0LNpWfHegktbe80JXDsKk77bZp7
1cXbth9H0amtBVKppCu3bzu92qsOI9VBt5sAxgATiPAAmh1lEmhcLS/p6Gu+bOhRueROTG4pvpNs
pLyJLNtJbpd9y8LJfGfTxnp1sRyw1VG3MUMUqHMw/a6iu0gDfv3BENUIgWjE8HjMfCzpTlkO39kZ
g2/akBxqvygfR6ykZOZZT61VyetCiTYcyyJHS1fMBe52TKFIETzUZX49B6S9LLqqt3Fp4ZCgNgNZ
fsustjlZnqbdubTivL26Kty1IA+/Wd4b6sldqx8QaQOeQeU1t3SUV+0evMgEQl6tvm137o+11Caf
uLarCQp5KbVVOaFcK8sy6W8j5AqtHTkXibT5EkJe04HSY6/Zpx4aF9d9WyRjCyN32R4ST+FRTez6
cnCty/NeBOEq7ijCCyNSKi9ME/yyQhDsVd+WExrGswtX1zzqwJl7HZR457aj3/6R2d4lnqXpc0tR
GM0cgzppZ/PT7Ov6umgra6X3zs+bApgCOAntPndFeMBhJTosa8sigu57Qa8E9va/HojnMP9N6Vu1
kHy4X5GLmJbOs9aCL7kc/+mCN6xwQvWTON/61muQs8XyIsRh4TDm+i0Qg+ls+R0L14fUE9MPbKvN
5QBl0FViOtPbaWE7BNdRSGuzQwHBN/RrIFMwIu4SLVV+e5FPlQLrJHrl7sQ8BHeTUaX4lFEBwcnc
TUCWDPC0nASDF/WK5URM+D7zRLH3yyuW/RB11bsuO4pQeMu7LlvLK5Z3zY3IvHx/FxyW4JLZdbxZ
zosVwjps15aFd4+RdtjwvK2q7WVtWQw0De4GhxnPxbIqE0yfG4RMMk2L30nbFhXDr3chqT5h+GAP
Yd+SMPx13DHjIkur2Da/ZVXbIHiu01vqg1Rl4aa7VZjeLot+MtJbXIGSy7JCY7PsW85d1prOtVaD
gdnahwNjPXTXQH2ePuzHsTE9VsP9h92p+nQzTG66coqoIbO1nLEsWi1BqZthUfG+723N6rGPkchn
PxxoNTB+YDO4df78Q5a1oqXaGzKje9///mGaAT6mMPDuUC9a9sd0yUOIaLJNjj0Ckx2EuXMHsOPi
bfvj6nIC3Ric8HH1p5dFVlmjmv/4Zmq70yrtyqk0/4oCO2gamrcPyxouzZRxx4OdyPt4DO+tsPFu
6pIqDD105dqOuqm/MBUHcTlCT5V3s2xOZOSoL9LikCZA8H0tGj61pkE7dfvfhJ3ncuO41q6viFXM
4a8kK9uSnN1/WB2ZE5h59ech1LvV4zN7f1UzKGIBpNSWRAJrvSF4JOc2YBvoUP1QJvUD5496qXX4
sEyBmz+jeHKQcdIH8bpv3HKbhZH2ocPb1TvxjhmsvSsRTF/JWf9yVS2vptX/sUux/4mc4YFpUETX
VdcGmUMK+zMoMy4KLek7PftBmodP2PaHadG2ugulQqwbXyQH2StiHae2UM/SO3LMqCrPU/4a6ePt
4KfVNdSAWFZXJuw1Ft1mv7pNHqbAu86pS6wVRujrmJG0G7XnvoVZzgZuQ/OgTb17geLGis9xlujB
excZgklV700rQe8ld92LPjflRKE8i5VsJWNyXtKg1KfadruRsT4NDhkrEEQScuuQa711kEe3Rsbs
MMzX3KKDhRxwdExYrof/dt5fw2j2jVvFY/se+ebn6//Xl7u9elXzSETZ+t+moujg7FP+RodJHZRj
4eTKUR5FUf3aga/YfIoP87RbDMUjWHCgtVmMkTm/nf9pXm8GsyY7pgCfBoqiQqFYXrAOMLsCQI19
0S0or2iTFAQzBVOhtcyDn/ToKlBjOCD6GtSJqNdKQ1wOukMS4XZoRNZ13u0M8o0X31fHzS10O01e
MzQ3kf9EPls9urwXGAlN/4qf2ocxJ/uTAaFAMitf7S7ulqRNqg00Lu+MluSdsN3qizu6iDWOgj1V
W6FsXzvWSjF9+8MjNSUTHXYalgslVFMs5Ptk61Rxs80pVPZp5eOZOm1L1ylflboOTmXafGR+UWFt
nJTHtupGssx02yh0dlmCb851btbqG0EV/g7+XfXai53iHJHwAUOLd+vZGGKxG1V72pSWgpYWVBt2
aKnzQ/U+YhdturSCne0r0fQIIN/ddbHbkmk35id6Oz2WpuNAxxDKVsasuAZgGKHlPZ8gQ5Q32nUe
Vi2mViA35IAfGHjKFuG9nNENBf9Aknp3gV/1S9sDt9JhNixW1zveQE0aYSPyXqNWkbzgTikbOXq7
M94GEp4tlk4m/hbq5UVuN9TbK91icrb25/L+VtvJ53YwYdbXN8BnFvK5fu3PD/dRQ8YlwI30Fro9
/rV/WQ3IebfFwafL3c7lTwCPX/ZNrQ//j8WC8f9tsQAOWfb8HxgiKoufwL6GSGvhxUn93RTBTrej
8piWvr5uq/jnABhRxUimLo/Xw8B7a0rF2XOnVL8Hiv9ccBd/1UJDvfMHyzvUnlPfs8DFwVBgbi6S
Kjw4rWYv9Nru7qfB8J7tTF9Hoeq+51qebztgcAh3hN57Y7ZfS7+2z2kRpJfACz5I61/+9/NlroH+
c3lquRqAPMdlcaTOpOV/ros01Df1QVfz73Y8INkGu/zRT/zFlIT2WfZU1dU3OZmLZYr0K1QQu7gE
yAqiG8HcrLfFPtVnsTTPMddJBdQ4wUT2MIyVf5BHpdGfOnUiETXHqXjiWS8PZWOhA2dPo7rvA8un
KGH7+0rpxKFJGnXTAVA4hRF8WIcsxLMbYuPdenDKWpzRlmHtovLvW1FwDGwaMqnKQR7J2GTqMdQh
H901Bj9Nk3PbpAuQpJ+HFTFfK4q6h2CMqhcWYRY6NVEO5ahSXpsxA+Rg+jW8I7qmob0pimedZA8j
m2qYmlcPU9NzW00X1mPx9n9/TNrnMjL75hmUotuuCooWrvinz8lXNHUohaV8i1Do2LSQmY20yy+y
gQWaUqCJz7xNj7ROlKn3EVjbdrRzqBpxfhHQtk+JhdqoUvnBsvED+xyhUxh10UhV+avVK/5JXkub
r+qaLaUE5PBur2HhmTe4LLjk9WRcicQLms6rJtGnS1sCvU4q3zuAk8TBL26mderb+mMaZ+Ey6rv+
a99o2ywtzF/uDGZMbfcrHDMPJKMXPI0xKKIOGttBTZzmrhPCXZl28XArB5lTxVs1tOTvEpGwQdJb
Bn7llIgQ8WnvU63615OitlHTZcQJAFQNyn6UnvArau/nV2lCrL2X5Zj8/Qqo4pwjC4fGsioQhYSo
iI2beIgSUFsyxI9ihFBlJIhrMkPrvGJNGiUYilU1OvbR9MXPPCmLc29E3mUw3KeeX9W7sOEztgNP
v9xvoTyH7X3XefHTkIXpSYCYXJRzHMxchACvm+5yf8Q4LkmjFZk7xETHdG03vXJ/a0LV/t0VzfAC
RpQcO2bnnXEgj/270X3TOKStBZbHD2pzl1rpSsbklBFR5kNYh9oGG2dktOKifdO/C6cz3tSmGqFp
qhSu5y6eS8NaGKO9tkVkvAkekAugnsHD73OKoDIftSC0N2EfVgjCVeYy5Z/xvbbvJ7VUv0QoX/W2
0h070RZP9shmX43zL9VooTIdQd93+mZ8Afywzai5fDGovuC0nmS7ooUuGwNDkPOzUHP4dZaodM2n
w12cT/7IDe6hJHLb/8OZAfyo1Fv/ew/Jr86B+UM2B1KSe61C/bWVt4K+FFkrim9uzY7GKF37pM1N
NeGE0cxe1jLWt6WgmKjqW7g2sCn/zAsRYz2gdXKseqNBCwX0VesM2iYYW++tg58ed/oE5zOrV73q
Bkez8Me9gU1poOjinFs2D6Tc3jlhVJ9lqDFjwJVWreEm95+YHLAmmx9w2t37SPieK+FFoEkLhJsA
m1FtN4BdUC7oIZyjm2Ch/DpXD/pDEJTI7dhi/M+hjNp2rfvLvybIw7Kk5hPHA9QMzmzm5jp7PtvD
WAy+bmIfOhPqp6n45ZM5hNG2TlxyfWOuwgS0kV5AvnVpxbgVxXURHmXjMxGryrxCRdTMsY1nQMbk
kTuP/tcY6uDYYNvPt1lyKjWycemqyKGHkLIoQbYO0jmVGiNKAI6+tX19Z82bFX/eythls8bZHojK
HIKOWZwU5DWNuSdDyK3jO5PhlxYhW3fWnZ7HPtsyo6jHj0qkwdYMEH9rS3v8CKMQzTS/evbTxKTs
Z1RLOY0PxlrkbhI9oAppPHbCBJLJ6aBh+jsxOsFOdnV2OPGUfVixuwDAtPDiIjnEFup13RiGz83c
dBoFeK95ukZCSM8Ir5YoewjrlOToGIdWc9CHVvAR0ECYRSABHan9pNniqQ4DFbkGDSG3eTSckLIp
8c/bKSwcVmMcRA/AVMS+HtICF6mkRWpV9RZsWH3EgfCGaUz/p23jk1ol4q2ve5Sd55Mq7MOXdmDH
6zSIoFvrImGjJA+dnD3TtVGow2NEQ99AP3JTxuivksNGZUu3wPb3wtsGyBGomzJAr8FVsq2s7QDC
rSgfINEjCz9qlvc7ADB7F1TOG4uIdDlMHr4CoTs9kdCEyMhGPvBzJJUaZYBG4MZ7xNCdM+ZcmCJY
yk728KFwzvIIReUl+kj2g5tGVCXcAXv7EWEJec91sYrfNnr0Ie+7aGh6vwdkP5uG1TSW+uHT/Tmy
jMe+HSwcvqKSZ1Tm34Ve0V+cIkaGTujRS+pR6G2SLPwwC/uHk6jld9gS+87N/GDh9Rclmbpli9gx
bwN1Jdm4lZ0dEUW6U50OM2kZQ4vOfyhy7T2aDIrZckBpPf2hrLqNh4Xo0R8nGjfTjrLrNinuQLIv
arveVk55vs6bp1xHZZ+fB3J6cyPn8RU7y0sNdXqKBB4MWhhjUhOr3ZNsNFLzwL4e7YIKlB9X6aq3
E7GRY0ERFuiCdC+y1/p591SJ+JuFPstSM0gBlgDNT7LxKsRUXGAod7dYi4Htqfe9dZDV9vEWdxJn
3sN1P3kl5aSrFTsw7uXZchxQsZJBOVnNO4Rt4vwhwY57BxAkfR8Nb9uAxH8qSLGe2zb+JsNxZCab
JGswYppndXzRFzE3s5Od++6z1ygrGW9cp9hTRYc/p7npezKE2nJMon7tagHbPrvQvhQKLnZFyY0g
h5t+LvMMSJnmia8YsWOAoobBBewTsAWIgLxfpJ/MsUMv1Vca3DZoEt02StTU/9MflAkdtr5CvmGO
ZXIYfG97SGwdknjppLs21dF2jZX87Hi4W9RCiX402PgNDRJtlNuXph+1pyKubSqrLc+wJHVeh2y4
yJkIqr3Gvee+WKjDriHNp9AM1U/XCsCHk1ouz04/aYcek+5qLQ/NITEq2A9EBzPalCVUPhWzk4Pd
fW8dPpnas7sdwu3VS5VpDVbVfbTtKPO8YD7d3PU8QdYsW8VLMbr8IcNau5OjXtbz3EcGDaYUo44r
kl1t57g4zN0645ZmagP+c3MXYnp+bDvWKbKb84E5qWk/BhMC2GaOtSxQ40Xr97Nnl0/qAqIcOmM5
ftmamz9NNfQHy9d8vvNdsVfcEEF4zMjapZYmDjzsMrzrvUKHtdjgluiU49e6UQ+tMJQvUNV2ZPiC
Z7sO3fNkjEjlqpC4CyX58O0a5SCY98+FGnV3VmsGS8hC+Y4S7HgoLJ4wY3aUjUa973oku63mZMd+
bm5TFN/GicvCNg/V43Gt5fGdCrzzIBvywM3BhKhdLhrXpryTuZiwoZGxxfAtPMmm8LJoh+zT11tI
Hk3K7G4fFdpWyTKUe6DYfMl07wQQJ3nGI7g6yHgwx2NVOSnJ+DR0wjj0QHZWIkj8ZTiGBVJKevEg
j1RkgR+gu/4eHeeujMlRLwUK0yN1+m7WYbnUR9V6AHVd3wsKQEulrKtvnVCWU2lnHyikiXWtZx3i
l5X+VBrBV31iBQxcdBt6jXhAXk08yCOd7NeKTbYN7ZaNCIJ6DMsRiHEUtwJ4srJ7G5AnjzVaTYaD
WaockLHrFSxw+w5LtI2p10dsxZYgdDEu6Utq1pWL1vncHesAGeu565O4XthKeezFgLjdJKAYln1F
fsRJzlPZ9eRjVd462+WF3Q7tuW6ceJVokUWBNDZecteqyNDN1vP/7CrC7tf+SJIr++q7BV/iKjOe
UaeOPjoDm8ksB1FsNqm9HqrGhF2n1gcPASK4WGp5Aa5hLKfKJh0chcWGX2566jzzNY9ydWfMPRmK
8iA9pU4bL+0WxRl4crBu5HAWJtWdi5jBchDVvVva4aPWd9OmQZ9sDaS5/Qgz2NkTjEMt6pxjqaYF
vJCq+2icFN35NhruI5gnT41u3nuZ237oeZGtB7STt/J08DsLpcvjS6Xg/jYX7klQuHtZrJcNTsre
tSsHClnhv80x0fRDfLK605TWfNLNeN1BRX5L+X0eMuBWWH6HzVts9OW6DxVMPeZRPjt4R1XvsPRk
VM3rZW5kLpyeyj/nFbi+GF3JAuYOUKzCP1OkjO8Lm2ru3JMh2eT5B6xw42QCFDxPilfuMCA6q0ke
rZCnKXZ+VdevembNrjjCQdaKbqoPX5uxtx5kL/d15J6q+FH20BMJnKF9UjM7WqLSuzJK2z7WY28f
54pVt4Da/7svg1E/IJkh6vTuNlEOfOq2TmGADcMu/M/15LR/m/tv14StreNI3oasQ1Lr1CImtDVE
1CwiEisJpO/cXUZmjEhN8jbarf2jQRkRCk6Ekn9Vn6ooVT5qzxLLyTCCx37+tnY9Gk9jWpKHLlAX
0kY12foDWd9By7ODVVKcFtxFvsByOqE1XD7LeBRGv+O5lp4s1kmPeofAThSeq4G0W1kO4ltjza5Q
Q/Bq+TWL9Zw9WI3T1asg/yAnKHY63/3N4RSNsQaJpkV6LQrqbzmCOgPYtC8ooph3InaLvRamSGMM
cXy9thvHPwI9K5+GoDZwD3XSdc13/GPCoV5e2xAYiw3NhAujYiIxZwCqzud31cMfCwt8myj0xQsl
BgsuAeGykfhvCRWXR7eBT/M+deXkKsIS3bUH1FZngPntAp+ud3sNnQU9yLypXEW2mqytYhy2dTU2
Hy5qU12bfKnhT23clI8p1tzkC0meZec7I7lQYwLRgDmInJYVzdEjifLs22m0zw0FU8NmFIehdwTa
dWie3rrdHEtcBfFnOSz714l/TrnFygICTpEIf/Vvk8NGRFthIcuh4UAcJQbfApRXnts6/h6WVn5v
zj0xumhg9Na0bRTfmKWUPWiaRZM5S5lQ4s9jrSw78v9KOblDhD6oHV6TTC6kaXaj0ds1g3Q74dqP
leBQz5PVqVRX/KRD+HbqknoX4nGRjvuSPJpjCs5uv0z4VUACPNS8HbYlcyO7twZNdBNxpZ+3yKdZ
kzmgGdykEMjYLpaiqB+TGRs3giUCztfgyz13tUYxWVxCO/P6PH+2sVsGd6V8oBzlYroxeUuUdbV7
RUtU9NS8/COFnBcmvv1jHJxXww761zywrTvIx/ohzhz1vo0qFS+aEVBkmc2G4xkIbR8bkdywlZNt
dr8bZM/cRc+uZWNjr3WWA43SIwLUrmVnxOHMwctO4ITbNvvai5c5erXY6ajJTw2jrNBLf3VR+DNS
XWo9SsKuIJym+5DSFD54fbaZ3L58BJqIVg8P6G8pEkvyJNZIyE149rtam/HKy63x1GLDtjNQG9Yi
sQ59r16FytR8q7q1RDxHFcaDQ4ZbL5pai1KDloOZfXExFTxnUSDRvzWTcgqbxH/RmsjcWKrJ+jXR
xIvp+o81cg1fBsd6mdSseEQgO39UHZeFQmWkG9mVA4qot+jsdzikMUNxMmrZlMUa443dMigArfyh
JfWbyHzILk6NIxkOC3t1SqYTW0Ok5qIh/24WB3dKqh9Zh3ZS42nJBXfuasdbrzce5eNndMYilJKZ
Uo/2xmi0/gMqh43LouMfJyQbjj2Pu1XbTc2H1WVb+bokxPmiskZ9LC2BQV7u9w/oz/5uCsBOhyzo
Ziru75Dn4j+IxAAI/4pt0/I2+TZn7CkXFKOGFF5iXSJfjTfxUIWvLPXUFTZo2fbadWtMhUP+EbI7
afHs0ZVOe9m1ElSgu1r1DiTTwlerodpfaYm4l6NR47+TkHYeuJVGr2yDH0r0Hc7XC1F2DrIgeZQn
ovmygB2dXVqcYK7P7QzQWZ8o2kI+tGWs7WNqiMK+v4VkHJBcX5FNbpBPY8MXN4+maEMEIvWvWtMB
H63GFKfydPoOcHhCtbDOTkXFD6UqDEqRI47YSVJ7P0ZKrjq6aazdjPqhJZP8JcqtfKlOFYo7WByu
TQWore33+cEjebEptby5kFVXlyqA01U64YZg+yPIlgqsdelZ8aNsvDbdqeCCHq69qCZPays7e0qT
6wRXsaaNEXft0kGzPED8XbGS4V42vt7goiQPR++9m+L1VAf+a+E74aGvIZWZyeS9RvqIh2juhGt9
7nrYui/5enk7OSqM9EeZm+6DPNVKu0Wrki4j8VE+Gql1nWSjYXksjWTCq4ZLIC+ID0SGvCceBXe+
ydJk6k1x7IsRmuZYIryFHJuGoXPtauwKo/qoxlhKrORQ4RUQxOf5hvwIsrHUVkGa6UsIxvVJa91u
HxvZRfYKK2hO/4yrej9aMxm5Pulp2su5BkpD12lgVv+6hozL0BCN/ZFU1UuhZndyM0QVC+eLloqy
o2fR2zCl1zg2hvqdXRRi583xf86X8U4UxbMI2HLYhn9ouxYU+XykZ8DL9RSujpKQLB9GZdoiBcCN
6c+i08Le9Dj11UGGXJRmzvIrK/x9Q4VvV5WVIiiv9G//dXknB/TG+lnWWsi66B/rydvysE16jdwz
guc1WoWZ2n+QAe+2Pu55d87cDaP+RH6UhVAa6/co20JimONG4vHFFhPPNtXOnzvW+YL9RqAbuDBl
ESS32WM9U5WPRFe+CL+zLgb2Qg+RJ9gIzHHbZSHH1rwkoeXhV1109r5H1W/PV49E9x/eRq05iFEl
Y7OVQFfWGwhW6qifzkQPyf0oY1Wsp14fVjKGxr1+N8UtipxVdwc0Qz/j6Gc9xSnKSJYnqg1/XuuJ
pLl6qGwsj4JSMZ/klD8nDIAb2SrHABY9NXsekAycdCe66HMvEdwTiyx+jpUem7/a2Xf2RNoubwb/
IXMyH5pRdh4svdhT9d/nadocugDhg6ls7scZnCYbfd6XJZbz7vd4qMhQPG/QwrmxSWotwT8mFGgo
4SkTaocTal7eKi9abW/4w/21K3OFZoITRIkLiOyJSeeG6iJ8SJ1wwyLIf5INAMc3Y7AraAWe/zQl
OEKyeHfuxNxtfVYsZql8MZPGEcugLNesrka0PxksIs9DDLVVrlczojnv7MQWXNJKeTL0Tn+avg+9
aoulMhYqUlFRt0dt3Vp7mHrszPg1B63yS/XhqnhW8x6EGAY6uf3DjmpzpccZ2+soaShiQCVXtbi+
iNwUFw3zAhnK8479+DwDmwnnQQ7KaXPI9bU93I5yyx4PQBl0YPfo2AUasJEWPalCxYF9DCagZjPs
QQ5fZ1baNGFjZNTLv86Uk6wg+JH0rbIcSKs9itq4ZKY5vk8qW33SR91aduELfEm5eSHGO11naQ05
NbcBdh6xUZwb1jR8GacOGO2fWB7k4Y4KaQWNsTGVBQLJCIqCdB1ilqV9HR18NMgOsiubqQhyykop
dgA45hXXiRoKkeFajicgUuylPJRnNmvqm+W2qe1qm4Zd/RhUIfxb9N1+ABTiQO++qSlqKGyf6xNu
zf0+0Hg8+b0N0K5TvlCa6H7osc4mXbvg/aTuswBNsE3bWZTQI6r9bi7Ce3J1LKiQ8Tkb6LLcochr
vHQwGLLUUs9WrhovA71k7skxZECvY0ilXcdKgXbHfzlPjmkzIvjPeSaSFFjLJeGyTsp6aQw5FbXR
b3dgrtGFwR/zqTC8elHM4B5bwVSUnGBsN3dtFpnfelBCi7HN9LMyieLQJ1WBbR4Jvoq1WTkZ39pg
/shVchldFyUPgC51PAgY0DA1tjV2TKLnRyPq0NhHVsMXtEIyT147jfvTECjRa6iRNtF7rdhqOBwe
gfQkLHpNax9XmbWvEZG7Hg12gaJQH26NIpthMPOU26g8up0WmugzwIOIH1iuL4bKsN8DRx83JarF
m8FL/fcBQ8kwN7OvPKaaO13LEB/i9vzMn+lsc+PDRtFPF4g3d88+tjPYNrTq2huV7lmJk4HMeZ0v
5Win1vARSUcYueNjO+HWy741kkcLeu0zPHkSwao5HW5Xqh3Q28V8YeYvoKeJg/CT9ohGvbHElVlZ
lrJbO3z4c9O5toG74Xx4nTgfJUr8qvFN2sj4ramm4AL2DKp9KV657de/xJxzgNnwgyVvt+giL30u
bScATtqW6CEjp476SrwsleEhEc5w6ZxsvGCYzZIIoIAMycYaqqUe1u1J9shgD5frqDwhFKwQkHZB
DPU/1xDIGN/jqrm/XSMy3fHgheJVhjJuJQ9a2QMSmqnAwLWdQzfThZu5uXUxhX6L1AavI8kolgOg
3PEyNWf2sOzLpk58VKviClEaLvD5qn/14yh4RPPEhZCO7slsLb7SHEV9NXVgGHajdRv8trXXTqsq
oDeDta8mLd2Nc3I90EEqhXlUoH0cZi8hzhibtLU1vJDz9CXOK31nh6JejgjZv3RWEh7t3BCLazeE
paR7xYvsVQpYVq8SzXLykuogYqM6yKNbo0QuJRLZj6lludeZddBWaMMhfhuVrXZnKwjneFiYZhiB
vkR1XO/FgFun7Ma2lWL4nVuLSs2GlyIcQQWZGJLKUUT33WM3oBSXIpT10keudY+kxPd87uWkOx7i
eHyVY02VGicvKs/yxCTwjfMYhAc5lpqRdakcZS3HirJ0Hn0El+WYl/PEa/Kfcmgww+RF424UxNG4
jJMtnp7ms5yHVu4iFmRE5Ws7vbmizO6uwrZGo6G18S3tR/xCKVWCnS9eppD8ZOHVD3LMjQHF6vGA
P9M8yM88W2aeiPdyVMFldmWyot7KbtGRJ8iHQV2bsUbdv3QPuV+i1v/PBlvATu21owxPrUArBjvd
39NiDf6UFDYLkEdeyTnoDTBnaqZpm+ri8rsrT5Tj8mwERPEOD018rEr0GUq7V/csB8g58cgG0mOl
BkrU2MUrFNNXjW94fFRzsK8EwpPXSW4ErlidSC72+nR/a6YhUO/12Ez3rqXvtLknB2U8QU5rhCHu
iQ2yVkh2zsO5Bot9cZtE/jy6q0U7L2iUX10Juo2SL7jVHoXMYrDTo2zCAJg08kAzW0m2bttk16Gs
yh+j0Zn1OP7MkYeYVuG9xR+7cMYBq8oRBdUoKJELjetXpGeqxeBZAfkYukKvHqdEjc+yh7XdajK6
8YnVC1uN4pgEFVINoipWvk6BPJoUY75jmRcEF8f1GGXBKkb+M16y1MlXRlcU68TkO7fMHCrtgUrd
7NrXhHcKM3c6ZqZuXuR13JIHeG6cp/l6BcLdD9boA8DmJWQI+tG0H5Pmlwxd41OKZklozjLFnCRj
nVtA6+1wfg07DS9fDzk7c95FJVNQnwIUtJChNe6becMl5kbGFSQoQk01UORnqlmhgrvgL3WN3abJ
s/7MlfHMHaujpvO9b7F2/uL7CBpohfo+RE6zHVqvWcdw+2QcJbbp3RVTs7VUdOg9s0L9urNC7Jti
fCGryty0Wdc9jjiGP4baNnQb8yIjrFD0LXlOZeFMHpK3cY43puJa9U4JHGQ0AfGdNfb/11EAQVBx
otBbypPDLPnZAaxd2ZiivbZDtRvyTL8YbZpALLShcXCj0LLIfQm/ymCNT8eT6ByKL5yQD6QrCrs5
yDGb9f7JU8Y3ORaQrr3XdcQV2ybSH93Oeg0m8UP3i+45rgL7qbTXtdLgCsXlXhSU0O/NecxO8ap2
k6LZyqmda0wbxEpqbhaMZpPvHf9cRx9reZ04Yb3aR1CHa00/GfPOqJp3S2VuPKHibtzLXqA25IKa
ob9TCjZLXuSLh3m+HCzm+WptfZ5P/ra/k4O+MYkHZzRPThYCWkr9eDG5g4s+opUsyr40H3lImY/I
FWCNNHqoU4vQesxx9kApOtrKQTkt1AZzVQek429nWf1TAXXrIs/RS+QXp2S0lreTBk08ur4e38tz
fIzu9u78wub8mp9eWHaDOD4mInqx0Zk9CUvUKzUJ/VfkUn55wph+hsZzoRgpzGuYx5qrTx9NhIPY
MBmAj3jMrCuB4UpS+CTWFDZBBQjJS+SMzbJ3XOvVL7NtkHfIPwzZUz03IuhhYCCbuUG9K3vyXBYS
emQdZU/OcKrawWfHbHbyLK/L4qMYvW+O6VgFly3YMidVC1LL6XewgcuFnoTJQ+cO+i5zuhOIiEHF
hHxuI98L7jX1Q864hiAiJg+yX1FlcmucdrQ5JOP2xOYkj6thpRZtdyoMfMniNKk+ptoQq0rVxn1d
G/5bL57dTC8/pl710fVtWhywkoocJFLDpIRqbqEK3j5eWT5ih1k+YpurogwXlpgW0DXwGHuEOhjj
e/0Iua149EnCgu4ouoUck7NKhB6gKVT3Vt8ZJ2NurNzqlr3VxGsZq7XEOCEmYZyc0LmwcdH3t1Bl
tOZDpF30mnXBQp5eAhXnB58t+UVDMPkx2Qnu4nOjuB6pLnlYdBWHhRlgrsvuaHmbVA/t7+nUey1W
oP/pYpO9G6jM7kw//s594+eAWA95z2k6an4Y8QsuuicIv9glu6r/NbedjaYbyi+r89ZKoFbfRts2
FlmTWU9jmHh3k+LYx9iotX2EntIMqw4uSC7ssXEDp2WtjKF2PnCUdNeYsg8bbe4qFO9QSbLekAt1
djGOd3dFQpG9CJGkSCff2FqpYrx5Qf4C4c5CVDmPnyeqqzJcJ2F8UMJ8WMpuYPjeKusyzFf+x0nI
MGOLNgnQWySnSy38ZoeWvkKf1ODXMAanIJ9t94zynX3lh6mCqulMy3qsKv8ow0KDSTwKUd+1UVq9
5wmOFeXQ2xSYh+iVSsz17EHXSSM6WXtO3Ww/UIz5IBWDggc4oXVajsGHMYZYm4DJU7iNnkjjV0jq
EEftRlvxw5iTm0H4UU3rPrbK9zDXbBYaU7wKCzzgUT3S7sBbHlWfBErHjvG+0/RoiVlf+yF6UkBj
Z8T3IGeTZx4vB1nmFlHYrSe3sTayOA7ba9lT5XltQL0fxlIEKznNgAsDC0zkJ6TstMs4Wu/yslWR
oJyIM8dOdts7t/WrjzpFjwqHKfwV5tfuJp//o57cZ11zR52qhbzoVCrRygIdsKvHb1an4qmpGeNT
nITGtqQ2WWxC3Q23OQwgbGWpIyRt423UJjShNTRd89B0UBiGuD+QXNU0vnkyVkT3mKxQUKNnmV23
Zj2c7BR7VA6ixM+q7jPvOapG5WR56VH2EgOLpVnzZB5yu749FEXWzGkLuDUQ1o6FoE4ftbD5fM3E
WyotwvfM9b6XnaX88PEApFiBq2fDQsftxfgdnZEUOYreekU7JpoBRhXQ3KG766NBPE3KMCKlVSE5
MXc7eLpnTw3xfNUa0tsGaM0cwsJdaPj+Q6m73VMAtIobOVZlPZ0+qzCSRuRAjilhOdyHZgVlkUEE
QpmRaD9wwEyOCZSCNa9LUSsxmmXZsb+Yqsw8lS0KpxIEpg/Vr1wdM/QDKKo5LHBXMq51wzpn0/+m
ibrcGqYF5m0w7A9RkHKt66/8ioc7HMmDO26tv3SkSGGyVzjAdOgdrWpj5A6cRCyCBmcvG+gbADLl
IRM5LEbb2Vdz83n8r6m3842mRV371pen/z/OzmtHcl1Z008kQN7cpjeVrnz1DdFW3ns9/Xxi9upa
u2fP4ODcCGKQUlpJZMRv7s0KqWW/zPSbi+fRYiji7qujAgtx1HwWJnBLtCUAageX0FOCr7qf6Yuy
M73nCrdKFp6xeiE9rm09+KMosFX1ERs3/OVUG/HV1BI3JKe6beAFzJiHRtxkDNMMZcl/2dh0mUpi
OOn4Hybo72TFVG5bIM/vY2V/dfMyvlZQGJ6y1Nhi01yyWm0nHNVtkMjc92zEtEkSgWJoH4Re9+4J
y85w5wX9yhopQKIgLR4bQBI7NdAx0aOQ8hj0XEMF86YXI9Zcrpo6pbYmqrepGIaFbmPUbs1NxVPw
m87DFyR/gJh2DiLPhJts8PZxkQYrwVzhjWe8AJRvYMoz9+JF/AuSqneWnTIkmw1OTCb895dh6Ked
18fuGucQ7YOM2KnthPWkZ5p/coL6OR5cZ5GrXTSDHHhxXYs2bT54a31ugrGrdpXIYqiZNCEmKAdF
UAlH4Cp8McLCPyPD/dEo1keWB2+qNVqYMWX6BqxYvq75AnBGmpG0DrYoXa1Yzy7FibNZRC9Jj2+3
jj3nRqmMh9Zy2qduRnhmCNQA8I0Q359BoqhJ+fspUWPQA/TKcVikLismgDfZ6kcddYQUyKVbejdA
wsUBnJ19DYAC8L+th+9aW7K8yNIvwsTFhrk90xvdVc9tYWGSOo8oUJVT8uh7Q9ZqieFZcBYTqA6n
wiJg8pBtqltn0SvT2S7DB4G4+7sTaQFosbg9WIZI33vTReeUFRdORN25LwJqCHwR7x3e4GtmovrW
qMZqEfjkRxD98heTBsQl74J1UvI3D3WEKRzTwDcXZOdhKHjMcP1bz7qPjywqrsXNxL9hlxpYbWM1
8XujJuWjhSbH/jPegLxMzKHZjxn2gwb/sQ9lyi8tGOdfIo1Xla0m37OQjJ5dAXaCgxhvupZ1ojqo
/dFG/nmj6qn92BS6WOgIt3xzCn0T6db4y/DFYSQb86XW0dBXR997sKwIc724wt0BsvFraGTRAWme
cSmbVWDbWzArVOnmXj1GnyJIhbUBn1a9UrjNV47muLtx7rV1Eka2WZLcmXuZDMHiRSr3rJCceJ3A
vOZlEd/kmYoWDkJe98/AdMbn0cBKeT5GN3SMcWZf13YYvgLoan8Jd2+qTf2TYnC6GGKteLGh06zr
0cxOqUZy3wrSDHu+UdxU4JLLMbDyr7Fb7eDoNb/S0tr3JFq+RIFfLbOwmm6xHkJxVtLmkBXBeDJV
vOom0eovxlyqdaFu/rTbJfO/5he3gB+pHauvTZI4gAm8nH8cDHE8tMV2QMfgankggPUIczI81WcY
f3dQsmdAo1q4L52mOqJWU5PTGp2IEokZV0e5kV2fTVsPAVW56Jb965gsgVWhlZ6y4/GRn6t5U4M5
WWlV361QqszP5JeAsMlurXbjf/WErOmYsTNG9sJqefFYSTTDPnd5Ft83Vo7Ruzu79vUJeNW5oy8F
wIys1j8QzBL7VjarKHJRIQSwOg9RrclEHlN0FF+08EhFvMoXcnf0tXl3yuptLrrzvafsRHjsOlEG
G7n7r/GBexlJsNw8NLBDsiNvk2pkJ2qKQMrmZtj49c4wuDloovPf1BZBdZIm00728qRGsDlv+5Ps
paiOcpeiPlljWT7NpxwaTXmVpwxbLEBlU56yp/q1kk2f6c39lLKJVsLWMktnxzWoYjpAtsqHjoVI
mYql85+Y3MP8ZDpYfTWk9x4Z/GvMf4sxYdnVXnOiwmNCrX9pihR6tNG519Z33KsLlyuxc4zS/8TN
YdAXaQJmQo5gfete8eCJ1g2ZWCpU/xyKWRwaEXbXL+S44WAaFGW5P8fbPmjdUzXvaW70e0/GWCr9
7v1r3H/rBZTg3s+XJ/5JoOYax7pzaAb4hCgRwZCdrXFNjPHYNc2JWYfcvQ+QYynm6YvAxVNONuWm
ksfL3X8dRLnEORSa1azGwEkhCijVLuwA6qZJ5V+n1PfhbGhMKytgOmXmUXz80zHGjn+GTL6Uwz7j
XozGLPcL4Pakqt2F7G5M/QSquD9+jlMiPTzU4fg+WJazb4SnbpxaHQ567A2HzjIzpNLm9uQm4yFU
c2GuP/vNIqNfDpXB+/h7Wzd9HVwgIFBUn7CquGRuNn31c7tC8TtrDkEY9k9YC7zLuKiKhTWOQ61D
VGeal+i+f0trTblmLgpq/NmbVVXbCtOOwKh3lB7xI/cHRGcnjOmOoCzvo+UhTC69S1xgCcLx1P44
qreUjUeJ6yRjcmMkYIuB8HJXUQOx6Nx6Tp7OLNlFX+O2VaIPwpWVIWzfx1BT/fFFGGlzK1S9vCVF
/Io7xviOggDqhJsyKNSX5qUSTvdSi85gX4+77kVinX/v2wbCk6k/XWarh2Vk5/qmNwqd9RWySUCW
flZG6zzoYTI8hxUIzUBl9RQiXf/MVNfftczAV7JXqfPkVE/eN9mZlIbGFOkILiHBXnVCZtzwL8bY
gWg0S+8kN2lLkXthibHZdooXLe7tz36555TtTjUT/dC2sdpuGyUUqyIju+pFRXe0OnIVCyGU9ijb
zhyUe3/F3ERH/IrMJBMxA0EN3QTv42Kq3HSOf8E2/PfGcpALxlG13PzVAWEA1afSxYbhzxHk9/wL
3ueYzLjZ8q+4PKcI8qcR5Yq9bA223lNVI5E8c4Mkx2fS+nxvmTlcrX9oPzJusUiDivZJJGLM3mDc
Z+i+58Ie+jydjMlz/hkrQ3+dXQ/8o2aX9c4cJkwhcNPUdpZocSBOowImQjtSpuvzfN+5mE3KttzL
UEpdGEn4oAcFdx9HGGcErcyzqU/+7H250jqlONujQIhYCzNtFSlRBuh+7jWZP/Sdt6gn/ihglfl0
1YhRjM7fKDO7dC2bmbBy/DVApIEbjt4MLcImHmiT7IytR64S54Ux4kqB8VpqSvgGltE72B1yhnKQ
P5QVt6tSB93A+bmskyV4yPooBw+BwOyo6W+ubVNP4z8hwzUeXsjS2ojUzwfpJms55csd+lBkH2Vs
x1cJaWCOUt+IwOBJrp9IBzDof0Vy7SOKu/gKWLi+4yX+3+e5v05tvX+eox8gi0FXPuBHBqaARHNw
rFQx2ksA9EDD5g3MRnwpJswKu6xooSsqbfSQQlh9kHuNDE6TzeJcbwJWbvMg2R/WevN7/H2UPCBO
qagj/AU096+TyO77QZETxA/tAdNw9xjj0LftWu+ZBK9yDMzBqk5yN5xNTeXeyAXJTQNSA2g/pwNj
B9GR/0EoyIZEQjmGZEcWeXYevB+NK6LVnEYsFrLoKCuR/70oKbsABJRHOVIxgk3TV9nB9AbkQiCo
lvqMJq1Yn99Fye7tP9212iv9+U9zCNGpXkilMg01oHqVxMOyL634OGhR428/dc0aY7y/QGRRZTn/
ad7PgJ7PgHhM2kPqnPqb9mFblnGTm8rW21NkBsDtA+5eXVAr+9Cp8E7PWuOW1Yl5i0sfxogi8Ir6
E/O4B2Mj41B4nU8lO3KnwrtTp8L4GVNV+92Lp+YozyTj3FdXNfhxaEQcaeCLclWc6v56MoShe0Z5
tn2Ux0QOhNuu0fchayzI+8UAuI/7VSe8jhlqGS0yBDtaXriP2KqVRbFrHjDibKwU0XDw5wMLOUju
Cp/CoxZhNfY5EavmWdxn838wYfv/D6ljbM4AdLWboWPhM4Fv8Fu/umDtXKE2PG/s/uqP1nBoecxb
ANOIlbnzSgbW3MuWE1fVJTO08uJ45Y/BKkFV/wnJEaNuJCBJpmI3WkgRx12hnFBZDbEH68a3ZIJO
ObSieRz61F4nhSJOuP5qO1Ork4OOgDM2WZO/NfKmumJb1a+iNExfpqlk0dxZ7mvSDt1RaVXwURRI
XGCabPAvSx+K8qhlofegC5/OtjN/d8oRuj5GD+bsWMbCWE2s6JrPhcUoxKEHc7a1bMmNwl3gkBjN
j27042jpNGG/LTxMhWEY26vaTsxD7UM298NA2Zrj5D53SsWiNdOPjQWmkJL21QvP2LrEiCGyiXka
3xqke1PXaS6ydY/73oG1oPJAAWKauXb1F2GH1kGOUJMkubmILy8oXVs70/FVfwlBA0hCXQXbz7Or
KUKgfUbh/DOW1wk+v0aSruRp5AnbErNNyup8ovlNWfNmyOJmXwRBvri/BU81mBvY2rNZT6O/tFGm
OAVNt/18z61tZNec9Ol/frp+GBGQmZ1z57cth6PDfv90n6E/n/DzHUSmS0kEu+fd/SUzlhsAVZg+
fL5m5DhoZmZU4D5ftQsVsYYK9/sTyhNWYfb7E96/rRDP1vunu59bt3zmO3w6OVqeX37CGhmxzzfZ
z58wbe6/3/1r6QtI4PHw+9PJo1XHOii+Cypq/iLk0XmafYn0yjp8nt6h7LgYKiVaAcMrn8AdzXxX
tTgVdus+Uip7qnH+/YB8g+JcJgBYaqJ8y7VsWdhKes51z8TpHSuBxskv3Jisp0wnIxdMgrtMGFP1
TEz9QdGMr7JTbkrAGIbljffxVQdpviEBupH1UEx02ge3iH98jvc08oc885lwuuqqNRTmeuUs045/
9qqOXO0x8HP9EYGoB3dolFM0t8bS6Q9BxB9HdsphtkCyntl2gCokQ0QTIEfhInk8n0Nu9KYY1mnn
FP+KibjeeLZTX+6vMkY1OX+hL+TLyKMaM8QVxC7Sg2wO2lifATffW/KooUHOqLRLxDn/vN9A70Ef
aO5VhiIEH3aISeTLz/eLZvivXE3qoxyRNFFwcvT6/k5lCG138qBDHFDt4wPJmPER+117/0oA+xdb
NUqB8RtfBu9kiCzDmkyDwDr64UXuWUkKdaqvip1sOlaCknupg0AIzSZa/TXai9VhX8F2/DyBHCE3
vILIxt+v8Bm24yKCjP/PK3x2JGX7+1VySCjoxzMfUjs0ktUgXQNlJrXNTGSjW4oBpd6P90znEbOe
PFzt49Gl3F6VWMVjlTCoQXMzQBesqOfYz0rg+svOyIZ3q+6DhTYY47cob06V24lf3kStJgsG5oQd
VWWmZphIuTrwKTX47pjaz8bxlfcg9Vz0strsRYfXs0pRG71BXWJpahjqmberbe2gc46O0rl7L3Or
/aDwzzVyR9qwMPPSxHcurvEBqFbRLmq51ZjyN0aX7mXPYOCdhM8iteSF3qXjwz3qGHhr8iBYg6jI
+AkafuVsGdYN+X5FSzatxvRkWWZzOVu7ZXFtPpboD21DfB/DSgvJmXr+RfXAg4AvVpBj7BIsQNPm
NNW2+hip9YuMu35srKKpag7c3TU4lcYqKxzlAzyrtvF0YVNI5vChP+V6iwRtbwZ7Lg1tLcOsEI99
OajP0c2aAhcamJ00SKF68Cw3TBNJQlLxTY79YCbHui4aOMrz7qSjWuFa2qHX/Jz8YrAK3a5YT2OW
vng25bN2wBzBdezkpVCwVbBz8B2y2bVQrqJc/SVbk9K4Fy/yTvJINF+sR1TSlygF8yyeN1hOgyxp
nmWjj4styu3NTR6L49+L6YfqWbb4JOjyiiB6kEOTHhBgS6oeJ13cBlLWn3suBRzAzKIOydWzMQYt
XKpOZqynMPwdm1L4XChc1wCFLdJ+cmA06P90zwPtdioOYszBG/+JF9acaOjUmBvp9BrjtgKsukze
OmXUkf/nyS+bRkHO04hM/+AD0npjDvCqWmV0ha4+vbbWSg7SMi+5GEXH/5gzuHoEn8nWmAnMhyQu
tsRCEaAE5t5R4+bYO5N7kr0T9W9wSP7LCLrqZhnNuWqS9M3U3PA4NWFFOp6D8m7KNzYYi408yCpU
BZRvyOIBh5Uj6v1i48+MSbmJpC+PF+LDk8yWPTJogCUkO4oUzORX1VNEWmuMW/3WxkaF9nAYr3O+
4Y3s7EdXXKgz3lsyVLW9v8ySkUtoPtyjpH3UGouK11BQgEQW9EVp/YhlAmciEeztI8gFIJh/aVb9
DWUHYD/hTBM3neIam6W1tcU0c+YGRAAVHtlea9czs9pbIO1dfK0d6FPaXEbXWsyigC59t0VZLOI0
V1+KwKbUYuo6iWzT2/UoRO09ZZrxJEW4Rlk1f6kTlmb8Kfvv5NdW9zOVWbwv+s78GpswFWyI4U9t
Q9arScL0ZKg5lbt48Heh6ohL4Bj5ytXi9C20lR+p41g/k+F2Pw+mVzcFq5WP1uobwFedcvNQfViJ
acKlaUheJmytnkP8IJ67Gieo2MkeZSiqzWkBawNk9dxZtmm5yUmnr2Uv98b4oTN7IKJzb4G68HOD
se4/56IeN2e14uZB9jtemq5bhz+Z8pF5bfc8dumqRM74DS8tDfhFaCxk0ygsZ4NZXomQdVO/sRLD
yikeoE/Mg41UbCh8dE+aSKtHqFX38GCnwTHLZ3T0PCrJueagj2BcqbbWsVeaZGFaSn+a9SlWah30
S9OehpOMyQ1QhOGUzJspauwVlk4MmY/oEbIdwa7SI9u6imDpZ7eMyV7k4EBPZfZRxcZ8if+dONe2
75ya3BmWozG5X0nBHfxBTK/FhIEDVrclvppm+O6buCWHiftVgdC8yvQJr51Oi64Z5RtovbrzNYvG
Nw3zCZ/KxiIQWQ+usQ+vnxunEaeaic4RMmPpLmLXi/eTgmOiHJKEzu/BfogGsalmp9iG2rSwSdUt
Squpuf5lm9XFpkz5ekIrG681gmaHqQfKI9kB3Zh8ryaUlSQ7oKEFpCdAzQlWweiF31W7Dc+SHTD3
NfPI/8Vx8iymNexdrQov6gRVQKkpxAsr9h4Dq/ce3Rr4iGvfZGRUSfogk9OsZJ+M2W6zGbxmushW
YsXxru5RLgswgcuWtqiviNYOp2g+Gd6d7mbCRSrULfsxwGMF0fuUhYnR2I96Prm3xAHmQp+M1Lal
rAV89lWS16g2RnG0NiCAnDRQ2W5VRcsoiqtXLc9+78kYNKv2aRyKJRiK8IvX/zLsvHp3CjvbOxDc
1jIs/PDoOa1JsZe7FdYxSBmkffglmtTvUPa7WxC3OT7Yo7OQ4+vMQCoCQ9SzZ6jpTejmTxm3vEIw
DyhtZGu4zjy3fJBx7q0N2plpu4+s1H+PTIrz89tReiXZJkiwbWWTd2f9eXd97w7rfH4XKMwcy9b5
/e46plLLXhebGimVqOzzn6WjXcjI5u9TlFsrOx7Uk2i88ljmiD3iJxm/TB0QBfI0+U/Y4Mu4GcxL
a+jpqjUNgdSljwnIvPe5SVtl3Npd/ODhDfyvuBxrquarb7rBS9eZRy2x9XcxlOiQZXFwKrUWerwq
8rWeCudt0JOLCF3tR2Tkj6Di0jfD52P1Va4cI2PqT6hTwBw1g/oDrPzeZ+79QxPFF6y5zBe1UrKN
W5B8N8JGPff+FM6imeJLrPhrORQ5JBydvKJ+zmF/bzqz9Q8qVPYL6lHDUtdGLuLR7JDiHgWotsl0
9kbk7VhgxFIs6G3KqmbRT2PyxSrCb0Vai29kEs45Ah0/S5zUVW77wcLrToie5NGitZG/gTGygPqx
MfO0+unhZ42ZWvvN6MKfU4dlp2J7/UbFeeQJL982L56Qi8ifuqpkAToKbSNj3WRWF4hjuyzv8/sI
5Ar9pZeYpDFwmBvz8DHIIu9ShBYo5nkPJn69apM8XDcuciLrAIUxfgHvWOkUpXm8sm60yvjx3tsI
eEmR24T4hyJeRLm75Tz/HHKP8a3eD5HnD7RcW0dD2GwSt1MWkZIoF+H2+jEZAcrFfl597aJX8MfO
t6RqxRLpbe3ED2afTGSHl9Xc0Y7fU3jIXyO7j9Z+xTrAHoGoFGqPvFocOd8ms4CR0QbvRR93m9CN
1L1SWOqjGwVYRs0jhs5+NuBgvoSZ6e/QB3UB79nVS5tqT3IAkkTpAlE/IGd1XW11JdT5CqgXAcUE
Xle/O2Cyd0qSFpsKIxinjYNX9O/1fWJ6/dodVOuLPeKJ7GTjm6gGbOR1fENkvFK/NUOYfLTYuW1b
4EdbzQvtL0maWl8Ml4zCkKjOtmz75GNMvsm+GI7zhmW1scOyZXobsauWcc1ioRrVqU7OawheSSjv
5EuQ33FWoRJuDTtRlpUVYHXGWuIo94q5+RmTHWZQ/V9DetMz4VO0Jsbp/3HsANL+gKo7jpZI/MlN
FYFTLsPC+FcsS/v8wpuItlQK8CL6MziZO1Drd1Gdtn78FdcbKLeB35z+igs/z04tiP8utsdlDWt5
2ff9W2bV1a2cmYsuGj7HPyFY7/UNc5p7iCpbRRIJVqzCsjYwR21V4Kh383PLWDfmgOBJ53mbwjCL
k8dKbwcrdjiqDb8nZXGx922vOKZ50O1qVD5PlkBRp4kLKhgKLn4xWsjXIKrRBBCV/5RqHQqxEZPR
SFcx1eU7qmxD3dhaJxZZZgkW1vfvQh13aCSwMrXt7CJjck9geH6AGXSWLcOLfKSM0qA81RSkwqTP
LvdYVKVYCKZqsgrGUX2CDO4fmqkCwCrMsWStFywBQPc32WslTblyQuxBZdOI3f6hGPNveZWqT7VZ
tfh2lw+JL5TXRo9CKrpWvJNN09T6RVZE4t4b9tPW9GLxSPXUf270diVHuRPzlwoLeZKWIYKkrL2O
ozVRJ+xF9BBUZvMamtUyHg3kmB0yhZPZtWvZbJv4B9z48eqmXXzLWHtaTQJI1DONdWGXDbqXHJTi
VpVTMdmpOf6ujm3Vj5VLFthMwlM7q9LGjRWeMHu+yj658fsGq2I9qNa2rU0JQOj2alq2uvVBkOyz
UKQXudHMMl6ppY2hnZFn91jYTClsJT/ABdQGzjgPljG5B4Oz2qktBc7PmFACsULtRVuAPCxwlk8G
aiOzBk/qtekhgtS0TWhfOQ45u65tuUF5L55uiF9hcuCB4f6MSvFLbwdM7StlApZUB5cmr90d+ugh
Wou2ee41+LuFUZSvWlSE1DfK7idYXsswvF9GFT1Hz1mlmjyhRvu+aVIHhbouvZVxjqXpf8a7ufOv
GLkN/EfaRWIFv0rLr/WzB54ZSoY6rU2ABad8MjSwkdFPLIlGVF3G8Sj3PjeOpaVbLW5hUWPv5s2b
gHkIrMd5NzKq506nQvxp9CbjugJPX8bug/+Mk72fg4dKK9eJaoqdAhtti9nqCNrIpsSnKQragaq1
j2o/fAvi9Gtoe/WFB3f4Zs5V8KR+9YUzkBpOn+QhU1nrB0qG/VIOSljBgvyC7UEWlmfKyGNj6mEW
WYNjvNiRqa3SeKwviaYnO00tU/ALhv1QRkmyCapBe3QgiS176CQf/eQ8kmSfgfxMvyhaLQRM9lAw
DQlMo1pCd2wezZonSFpq6oOGVu0hcxV/N5XqdCmCbFyNGJm+9j2r5OKde076YFoFJYCo7hckuFSs
1Gc+lT/TpLwWKuRCtuUGSF4EwqGd8GiM/+mR55DD5Zj7MbKtKyi29t3HWJvpLZilr7Whzx+GrESK
jVA0h0AgWKeob7YyJDe9qbcXcgULecxnXO7psyb2PcaI+9A/50cabHs/oZqSp0vj+uIGWf4gx6tT
qGyENdUAsQxva5HYOk5lVB6avPdIwbfBya0NYwO+Lb7iZOWuWLiMT/loNRSMjXJ+5hZYFRn+ym3h
nZmxqR1RbEHEIJ3VQrSqiTcyGGmZW953XR+FZkE2bTyqow4ETWM9nftt/dT1CUhwU5CsTtV0q7Y9
wohDYe7HtCr32ZyZjFBk3ExelVwLRaaydf/ZVPN0aat1+Y6PcIBOKKnFDmFS2JwZU+VxK+ZF1AJg
4brrS6TGRO5sHXdcWDPgoyuV8MACHL+3uekErVjAl1AeoiTtXv8Max3Qhe4AYyYPjN/DRG0LTMsY
5nE2GZdns+dh4Fr+PYxZCLbuYkoe4qaptkriUtyPR/0ptO3qFnAHt5vAKpdChxTQoUhwqLxEf3Ls
TN/lvgWTfx7sYvXylEHtmYeaRZovNbBuOzlUU5vk0CrAtWXTdBoML71S3/UOJSFkg9SnNEBZ0/Ks
+LXwWfW0k26/NxGTYX5+7Ws8ISURNNoPJeuYcyUIbZOrWLikuaKFX21ZZmC6Cp5mXcdpeVOU2lzW
LVTzKurQaGpTUocUAb5CIj/lQUveInJ3fpW7v6jPvYghKj+K1CqWjlKajwYouU2DjurJjmJj346p
scM0rTvLMyL1kyHKJVDN7obga5UzO+XZNeeO72csU9A78xnNziuW4yxSaAKL2ss1zn9bBf0VoyJW
HoKU1PZk7QJIilFuDhl+M2O6TtEfQqVbMYr0FjZF/lK25UveG/p5FF32wrvMATdaZGTmzknJkbpz
jeoge522jtDvtLqd7KXqUaLuJOyN7CUNa21qct1D3Z7B0JTg343kww3VB2v2ILEdlie+8N4z057l
RsP27EU1wMxOEyzPGwhhcdktasNpfk4b4SvFzypJBgAiSGKpRf8BtcN7EEr1e9O09bhO8sRY/NXx
V9OualZbkCNlfApztEM8LATTyfQegoY0NOLrLFojixV+GQ4/mJEhyDz0v1A+fMVQPHj3UnSC4RX1
lygZrF0NLweui1tcUgrCK2S27a1tjt6Sxxtf+7xpIRgcbc1FR24wsBeXwRxXVIylx5jKtCV4fk3h
IjR986Gva/Es/H6+UPQGY0aaaedV66q1sLyYB+MSYG8nw0RuY24GrYeOM2bI91M5hdeeA6V9kYdO
rIofETxaOvNQu2n7JVOfcJOwnoAX6U/xqkhYeOaGMhhvbcrtp16xbhiCBZDkAeeHENEBa1XEY/9T
LbSnjCrjV9HZ9UJ3bO8VP69xiedu+qS2arhGePropQ46gcGIZms05fsBJA7KJ5qSL5uqOzDVcMGz
06s5ZrJVLDdZ5bHIntJ5M1JZoNJwkxFV+A+eM+1Vuk5BYHsnXcutCd9u6NOqLdIVEKFeXcn+aiQj
nHfoFdetOEXk5ZelObiLLFCfYwf2lY0kw3ak/LSxRVYtpbKQFA6KZgJskxezdTywVnWqcURM9FfH
5OO5sX6RLZUUOsjrZzxV66uG5vChyrNq5WeO9TF2+Q8ntdJb4dXKGXloit5Wz3WEz8OcjbxRTa6/
pUH7w+I7++Dh0uJ9CSwgMtpwiWLzFbf5/pxDYlqHrguS2HOwzNT6el/50K0FepMj3jnY7ajTA1fL
F23iBokPCP5vTedvbA+EJXpv4Q+PH8aoFG0Xa5GyIwH4bawQNk9NBMhL9NB/c1lQiMz0wnnDR1Rs
sTrJtnZZtLfALk6JGHVMuQyW/lX6XW1QdiHpHFydqLz1ShDthyG0j4h4owg5b6zk4hdf8zJo/IXf
wxfNw+5Xr29UQ90OYem9B7no142hVkeXBcTF5y0uo5ZJloGCwwbXbfNSTa2/7MlFwhYqI5SivSBe
NG3sQPtUL4bWTl+12WIV8ZRsIZyi4B81bnLVfQvQ2v3muiHKKj2EMx4o0dauUEYRqtW/eTZwrcoM
uu++NW4rv6Rw1xrPXWZ6sPSUm29nu8ZEbGF0EB0ZY33ZNJhM92ngbmM0yY/5UA8721UOYsqztTZ6
xympu4VK0oNETDtsutCwN7lo3wMna3B4d8NFnY3hN3SZrq5VOj8LLh6knPGARQZ94ylNc0D69eDB
bz4zYDYzh6FwzkZw6TEwkMEPopvcIFCmHZUYVfo5FCsKsmKpa62p7Win3hm1k9oX74NbXEs7Ixuf
V8/Qx5MLws7qS65oCHhpzlmPivo0WtW1j4DyFGkUHUPvZ6S22YOK6IQXDePed1BXAd6fmw/KWbQw
FQM7/ehBZWzBpiPNNDeV0b7Mma1HW+/6c2s3ENcVQG2mEoWrSm2Do+61J61pXTTrZ8ThDEwMPPaY
IvyIiwCM1Ih8gYzLDWQs8PRyiGx7Qf2FSX+Givb4MuAtdCmT6KXR8vpMopUraeqp8PV196q6WbSA
ZJFuq7D74VIJuWETbJyGwYHaaAbhktlG/sDeTXYiGt/f8EUArjzF30jrM6LXrHHvhXGxuLdD3RkW
Y60ngOqybl0MbvlaGlG7xhSy2Mqmbdg8fjwNfVl/gv/mFeOyb6CBkmUzsuN912HVehQmTL/lDKo4
xr75SClYWQY9JoSBd8jq8VqOkXVxU1CtfbM2PeMH67pyoUbNt960uuvUpJSdcmQ+q/BjqrgOI0Vf
jm1U/+rNp951UPmJA++hpMy0QIWqWw0x5Jk2woo8VFqxwyiOhBOX8zVFyfOazXuUoa+pnpSQOAnJ
zi6HKNX33CtlU9XN9Kxo1bcYVE+O79dzFasdzyBkoWTTCf3pNLoky3jOPYMB7R/TNl9Cg7Cfi1xN
FyEwAQrnw7+91aa5mcQGT93A/vrfrNXkCNnh8XjY/x/Wzmu5bWbp2leEKuRwyhxFKlm2T1C2t42c
M67+fzCUBb0qe4f6fh9MzfT0DGiKBDHdq9fSBq7+puBmwZQ9BPGvws3tQ1/A/Wg36NtQdZPsAp0K
K+ozqUwu4SbjyD1stFwrLqNdWhRbyg0xHO/q1EW2y3hUP6Y2eTmfr/+O3xCScxlUChAejhdImbO1
GwTyQzNGFipDnfyUx/dlyQPoJNd737ZhuGt1FOFDz6kvQzAlX5y4/KK66Vku+KZHcY/aOnAmolza
0rSQXNcaQ9817ijvwEqjZJ6p8VoxrGKvmOwGuHv6yegKMtM8l1KwvFbl0vxp58mjMiATVGWyjGyN
tO6MMP/FKe/O5174xWt5hZ0fZVA0Bc2uHOo7m6/SNlLtbtsb9nCVLdtbwQGtvsgkKFUzCX+l5plM
FtBxvsxXs6+tL5YPz2nRKtUDCaZmU8R1BtalBBtNGItnruqaVXqzTCsr+l5k/dLPyvin7JeIIKRB
/GwCDdy0sJscx1GDpcUAy+s7nUJOfzirtW4/2Y6jcMveEOUqvgW+QXmnLRcHV+8s8ITdT8WLuFHa
FlB8ozIBwjfhESricE3kZrhLHDNftIbxPVRy74lSxGGnQJy6hfTUeeaMDlVk6v2AxgIAYZoMD0Oi
d5T9lPKmTNvmBV7Ug/AIzHqkao34nNpV2bbpq51sefEeTghzr5B/OPG3jEj91eYF6glnFUDkv256
gu6DGgynlLDvog8c98nQdcJBZX+YsCedBkNw0YMW7Ov4HADUo6KmrNelgUy1x3u5MtG/3PPjIn1q
wtFf2K1N+nuarRobxRlDf5JlmEZJPPBQVPNDWgKp0PS22zcN0evRVtIvTmz97ECaXgsn1K+Z5v8L
sfaUAmhnkYOjXlLHB8OCI5t7RKSGbd9G6YOnTpHrrKl+mJBnJUGj/OSU87OQA+u5gPpprSjRF3so
8xV5T+eaTA2YZZhUyR3tXFNSJfg9KmU1lmCWfLd0rsLRcUyg+SFJ7NmWS71J9Jcby7SLcIuJK13t
2963zWITcZ3m0rcdwWbJ89d2lqdnyasQIBhjiJ9aLT6BuvhqAZg8B5qxzvzqEQrqYKmO6mmsnKOe
EMe1HFs554i6L8fBV1ZGXfc7J67UPTokwyWfmmCXDoRcQBkEu9xzgpVuNuqLOcCnX/b9L4rhRr/j
xA6t1XNJvH1R1U627iBI4nYZe+OBDMLS1yUDoahc28kDILa4MBViNZ61cyMpXfKR5/uqxJ99R4UG
xkYERpPz4TRSrLpMNNLRoan1q86IiNDLg0VJXdO0i6huHiELSnbCNjdUhf12qWy1W3dWpy14Gjnr
pApe7KojDGPpwaeJjXLVJoZ2jRzf2fgUZ7uJsSUjNZ4oMEp3noHiTacWMP4E9bkrteQRRgWeq1HZ
A3ul93thUxKgL7DLAgeV7CtHAeunohKGGic5MvvB03hKRm3imyxJw8HXs/EAHpt3xyWDEVDUf2rA
HvEgGH2WKtIOHUW46xYC5l1S9Pa9jLynbKkthx6U5ql7JVYacMbxg2YZe0lwAjOc7oORgIUNzGNV
WKO60nzHhdyle/CIhjuGSQp/DCXzXINQdKlXu5cyL7vnWXqqdkY2YjR5avJA7z6bCAEgR+7zkBfX
5TMqXwTRI/2Jz48JRmcJw3t6tZtJV7h5tihGvhL5TG5NQV56VcAQth4mLzERFpV7V+c/xAChU3lN
wjRaWVY5XmGYchaaUvdkWbTxerPJhrlVY1sH/4qLmOC0oF8MIJKTJe/CaCkbCLjXUlOeescqTk0T
v/ZiqBZg6IaGEdJrQMrC59blTsTnKpbbTcwv4bk0UPeVZCPfJorjUlVJw8fA2Te1Rfw+Hc9GafID
kIT3dSFFfP25LfIEa6EIC0M3wiaUkJSGdS9stZ0RaKygLQ1tlWNS5ZKkI6oL6m87ymm6yorhroEO
6CrDbLDUXN+793nVW0JzMdnCDtZ8b7zagIlOfOmqTlnBK6jzM+3qRydXk20d6l9av43OfvsvguDl
XdwM+caxXdhiAhSIKhfSTdGDUxmaHNGdm9q664t+IHSK/EhvyiZCExZ81VL8xYUV5auBvMXC0KX6
E/d7ZVmHrvdY2CVKbWHpXkyZD0UQQdoTREezQZtXbQx+WqahaDpIPaiCdLI+W4gptSdunXYrqYvV
q1Y9BIKcSTZj5Hl4g2/cTTLhuD1VYaQvRopKOPWqU6gPATdBsCSawld4LPDNZqN4snZjXirrBjHS
XoVf6I2NqUPXCr5o8xRl8AjkoRevGkvRD3VAvb4DmOtJ8c3qgeP0Qu6T7AnmxzUwSel+elB3m0p5
0WKnOJVJ4N6GRp4ky3Dowg0ELmispG0vrREvlbYxMN2HSs9+UDoBRiztugPftWDRkam6N7IIvJwT
j1vDcQFcldInH22rh25IlnpTVk/eMJRPWWJfc8iE73JPKp8crTOW7TA03GEZ2rbibklRhCu3du+M
LO/ObT64dyli6/Bzhi9eEpb7QPZzCje86MWMiE0Shwx2YjaijhqMPKkyMetKCFelkfQo27r8wO/H
Tph7q01PsZ+BbOKgCUBy9CFvIINpaFW8oh7CfDbiCAJvFe5wKqrM56Qi9g3QTF7Z09AYZGWbZ/y8
S5FlPCdUKQEJVeK1WKs6rbeF4btZ39Y2IIf5tddg+MWZJ7xqk42uB08aW0VtH0DaTv2XGKqIVK5h
5pc3wjntwKTr0I7eZmUvSgnd+Pn2trbv3RWEP/JWOGsUU6xK33Zvs7FZNSuLMvudcJaDDtBTO6Vh
xXVHX1rqdR1twY3uDMtpL603WJskGPOTHR0zInRPqH21itw9TZU0T0nZfyI/55wzmAV2MDzArq/1
3aWp4z0l7c7R0iTYWIStVr4VI5VZN1OrddGdDlLBlXM1gLo01Y9kRw52Z3cX4Z+WQbzi/BwgX466
iZV2POIF5InlMEbBjtxFovQ/0txov+W5ryITrhkX6tLDXQBvVE067NoY0XMjIxVmOql6IKbeLkOn
915KQscbDZ6DjZhVKmQ/6iJGXWSazXQgfVXWXr3A1j4136oi8Xaqn0Fa3hG2CxOzXFVSUW5BLvO7
ZXvjcHCQqTDWoWH97sZTV1eSQl2+c3jX1RMl30RTtZdnPLhD530y+e9RtDysJGiAPml82u7dGCGi
aSQZnX4JveFBjMIxze4K0HliBMbKOGko9CyCiV59LCF5svsevvNpVwQ6tc3ErrUKTUm7DK782ujS
3pIoOZzNPPDnh9gFTDk5zfZYh3PRHwJz+WEi80J5UbjJsJ2dhQvxCM46Jlzzb5dzWw6MRqkozwgT
bKjvHr7Yo+muxtrpToOSymdZJdzVqAAHQ87I/gDZRDApCommmGSFRC/WjIkHA2HY0UJRSNiUt16c
TUnmFnnaDxPCWczC2ovox7SzWIbmrwePAkQW6xEQ9W3XitgysCeSUs0CJPMqGsb0kFXBa0NtYHog
8p0eRG+emP3miQ9+/4XLvD1wMwjvxf7zOjGcfeYr/RcuH7aa1/71Vf71avMrmF0+bF950u+X/9cr
zdvMLh+2mV3+t/fjr9v8+yuJZeL9UNoBfUc/eBCm+WXMw79e4q8u88SHt/x/32r+b3zY6k+v9IPL
n672wfb/8ZX+dat//0ptzy95OtQyRHsHHu2C6Wsomn8zfjcVVT6rUnKEt1W3caNH2fvxbcG7ZX+8
gjCKrW67/Cf/+arzq5Y7VGjW88z7nf7Tfv/p+hxmOHp3esjT+XzF264f34f31v/rdW9XfP8/EVev
h/FqFF27mf+386v6YJuHH1/oX5eIiXcvfd5CzMTTn/yDTUz8F7b/wuV/38p2ygbIpfZtkIzg2Ejt
xJAI2OwYvzViJhqG4qBqV2EWFtGrxILZ13TL8CimSxJIeydGlk3rvIdMa/SlVxnUVtWGdJ8FMQRq
df/EKRgi22kU51QStuBbpnmxZgx080D2/ZeYF3YXnqjNWMKIJWyiqXrYMkwdEFgN2f4JuugLpB7x
pbCleN/ZDoLPHXW+thndGhgq43OewkA6eWlRhJKcmA0sCTibJ59uNjGtRvpP5OgIiFgN1DJiq9zv
qXPOVXl9c3RhlVxVRmDDk2xQX5KNSOxwsgeHiZjqxo/QcrXhuzGon++Ki07QgLx9SHXPNBwCq7gU
SlxcFKXRtp5eAF0Xq1utGnZuAbLh3WqrdwAmp80XyAXZUSyszBxZIqO+n/cSW/udVhHU9I63/YKk
aE5hGkPL+/uSwi3tu/6s8mBxc9NHjmiWunPksqeIGb0gb1Kov4nVQ49Mifo74fpGpv5qHLqtwd/t
CCjXO/nVpGUvBO+FUSyfpwtwIo7k6Ieka0BV2HlB0WkK00dm7fPC8m8DRwkc0DCTPQeOC8EVwavb
CmGcl0nWGC1JetTrd2tuntVQrrs4SY8fF47K4O+bULr/sJcYGpl5JtJt7JXKQKs+RmhtlDvvLmgS
7070AHt56LaW3tYFMktem9l5Qvh1zhidRypLJ9d55W0jrX2w7SgmbhroB9GMhM4OKCPrB9FDMG3Y
J1KyEJPJm5sYurrupRScsCKjOBqxWWnROjLwMtTGfIjHmkK9ayVJuRPWFjG5NZhabSkmbrOTu+h1
o0zIW/VOwnf2IONkbqQcSg/wGq++82yk+I+IDKkEbP8xqY2ZvtNV+9tsN8ETqvBppRlZHlfeipn5
Yg4ahqDqOihMplf99rpuw5RSPUoN7bV4EYblqbwjZQLDlu0eRGNkGYr1t3a2dpGJNaMmhGjh5JuA
bEH4ekD5bow76d0GepETMIi7WLpteFv0bsOyh+tVgqFhpcKMftSnJgzz5iiGojc3H2zU6UEby0Fs
OU/8TxvMy27XUHtnk0Ftl3LwKftTwhERBWQ1ufqyn15DI+V0FSIoISaIt0VoUCNSm8GRDi+tfaAU
YEwXYgz29NVoGf4TQgvyRthBjzmHecXsWwphS7GNWDv7fBjmXk81hlPvRzn6IjUpmYzcgMlND6PH
AIDa3rYIGsh8wl6KVtsJDwq4HM7cjn+1Jhh7mlFdl5txCaTKgsJ/gpO0E5ykGQD15GNuknqcusJY
TzOiN/uIJVW/sXrkm2ZXYf7TMBAQlXmnWB7v3LYe7kfHuOp10j0VHLgPua6W66GM02+ebpBSAmBF
6GyA5G1KQcmR+7kwAK5GBfRrYV27C6ke9gJsLFDIoqkr210ahpOsZ5uALadU1a0T8FtLMXGDJ7uO
G241m4/+O9CzV7fRHubF7zfHhiruKoAxF4Er9+AUjnPg5KqnC9EVDVzsBhCCCk37m7WkTLsvVGOj
zZ6QnbrIcE4+5I2QiZ0asdwu6gCAJWGB3Kx6GENTCNXl0auRzQmquzKH91n0RJMPCdW2qQ6qw61e
J6K3XuwBcoDJWd8KZ1nTkIOOfDhRa6u69Gn8KXQdC/LhGMipFKOG9WYLSWVdxIQ/9f5mT/r0U/y2
R9Q+EbbMT7WTR2e4/6NzU1qryiH0CanXq0lMjkU3gieplHwPCe1JHu2hWwifqgNBTd4TZfjUiagP
nPZK2roKtqIbN8ZPO1Cz7TubuFT4K4cX/CT6EiHTvtcSiO5055BMTW8qMFLOY9FDJxhdErPafbRL
rXP4k603fPcgIfqEpvvkc9tVWMVYrBFNO1B6shQzRTHIO7LKrWEqV13380818WZfBshuxr7+TNSj
Npv8k+elMgrqHbh+OfukICF/MTrzUawIczs+lzkPjblOtNZsuNHolFwf/dR3j6KXdPnXwbPNjRh1
Q+EevQpIMj/uv13Ct95s64CZoobjoj4xzc4Tt8ViH7Hjh8vVVOus0jqZOPH/sW52fl0byKhQWMFG
9oNsW4y6dy/JJSz0hRN/Jnr3xeh15Rfi2o6hk/q1vfAxtqL6i9NGpHTC1n/wQ5t7phFKR7M24+OH
fRpIv45+V8J3w4f4pMiVte+knPgTtAOLGvGcU4C8xHBuYAXctCHQS7AIZvkSRpKzjmHrWlgEykmY
JtEa3rHm1EwNybr3zWwTLoqsrKPSlvazXSyYh8JN2NJcM3dj5KDV9o8tjXx8f4V5vRaSjqiT5Ooa
BoVQMeIOFqzkWzGM5Ty5c5L4DoBtlC+bFDULz0dty9dqeL56FLgULegXkGp1JM7/0WTo9aL3asDt
vRBTYafAYy26uZegAlsQVntndIvMXGtdCMrNqZpNoETKVHLgP4qm0SGQQOv+Xoy8AgKc2aOb3Do8
Amv87cFTE/hHBXlvpUirFWlH71wKkqSijnlsd7N+LYxQZ/rnQRAixZOTMP7dZ14z+1QT7ZKYCEPN
28lg9WAQyrVnuEIiV8mf2wolut+D3zOFVEiblOooimGm+57mZesQKoeluA3Od8VsgBnXnyZm2+0+
Ok3og0sgfbqtimbeap6Yl81bzc4Zgk3Ea5OU+3o9PlLr3y9sMu6HMUIvRk0sj1wrJUWx5TbFsoKr
xG/Uh36ahBjDXjYKyGzh20umcQyqSe8209qCtEpwtEs1uIjZIOcvkibQmIuhRWb+Tvf6SUhIfiyH
dUt9TAWSDsjCJHduZ9rKbUx/nyJ0cUosWLg4E+XRSnQhFh+qhZ2B7KQMtdzUQ9pXi0KTX11v8/NS
0euCiYNh4KwihkTZqWbqAeFFUvZgU21859aa8jSQ9FxqkaXvQU0pT35p2bDdey6K0zlUYbLeLc0p
+2og+bo3tOJHMco2x9XJBqbRAwTWlPtxysOKRvcUfR/U9Q8xaqacrfANKN35o++057xc9MS+SiaV
e1i64mMfdQX16zxPKbwPF70EMCNsrUK1Zu24znYsMukup053PdQtanO9ly/7KlEOo2jiCoBTNskJ
LoTh3dQ0n8H1cfCS9rUnXN55a1HwOc3kcgd6pzyoMsSSb2qDQnJQDLMgO5IW8Y/CVAtVwiohdWbK
6UTB/1ufUDiXJpVzUq8CPUay8N2KXsmPhml5x9sGYmbeZUyhu169vYyhrUiUj168NIL8J6nU/JEM
VPEoSfFXcv3tSZ9Gimz0OyCTSFlNHnmhFogKNiuoz8er8FeKESHinhIpMSkZZnWv1oTup+VikevG
CoAjtL5vF7Dj5JykBrX9Wp4vO0IlCzNysqNwBkUw7tWBSiFxfRQi5P1gk5aEuNpqtZemKrWzJQGP
FUPLg1R5rKnKEcPCsaqFrEfWOfUk+eV1Tdsq2llK4Bl3C0d7mdfwEBteVRW1Px9Oy8CKvydgcC7Z
1JDCVC6+mhjrflIvnW1iItEzdBIiVH7EUDTCxdeDxx504mE2iR41o71JcGbeh9yhfXBTKH/fLnfz
VKk1d3sHrOv0EkTTWzoM6qm/7VypPhqcPXPYBtT6qPblzuy8YWcrdQ09LaZYNTWqVsRYdIX1tkYs
NyuSiEBxi2rtj+Cfmzr7w4JMpuYzCqSd0nCEEE3cei6oq2lcyZJ6M1Lu8jo9O36wjdOKxmyc18Vi
WtdidauAy/+4tRE7doK25z+2zSl92WkD/I3wgsSrCMWZz0rjdPzS6oh0ml72WbGfIUW2PkF0Vp6r
EMlAq4/Tz6k75Gvbo7ycIzZEz6W8sDJZWTkTMh8p6PRoTMhN0RO2ESA6sOJpRjTZW08MoUlj2jFi
aHm66Yc36/Yyz8wneKmbq+In7VVVDHfVdSjezDZTLrxzlbtbYeoouoRldqJ01Qa73wujaEKIIbYm
gI6J57q5zo35GNZudgWdaXFUNCjizKrSAXDPBYvQlM+JAZqNEtNVCL3mLidb/ampeIeq0EByeFJi
pv6X6mq3qY/6NOxqEKxUCLsnMWva/rducIY7sRQE7CUp1eIq5mw93za6GT+IuUCqFyBw4ifFUZzn
DvlhGF4cU3oKYMq7AtisjpkLInUaJVAb3HqNEyNCoLTVXkz0hldendJudjBp8TwyOc8TjS/tZUVv
ELzATfiCY/M2jQcwZfYVuyMiV0S+f1t9m/NL4BiSpqwlz3M3TufDQxB72UU0soE01FgjoCuGCBq/
TlR5BTWNLHub2TmdZpGc6FZ+lEM997ZL1CvZxfNVZ901OQJBbxNihdERtQslCzImXdqYMG3vuY65
TxVUYyZySnmS2kOWC61gQWs5j+dphAshvBTjoa6LXaVTvOxH4zYj/w/Lk9deXU3l8zb1tOgcogF4
Iaf8agndrJuiPvyBhMM00eZ1SQUDYFKixWtXiqnTDx14AiGg3XdObV2HqaEqFxXgkuhYrATW1U8M
62oorrWt+8hazDZdkZQTFU5HYRJLhS80Nos6VX0wiuwmJhXPC26XmW3zZZyWiuMWbpqj41vtnsJs
itPjfHwxeeReJXpDPHIa2rBRUbav3/etVD1GurX1ZHUEa9J6xxiE6TIQQ92K1nHjVTsxGxT9t9Cd
UvWgc54LPr3CC24ViO85ECJawdZFpaQbaDmCrRiOYQGKUvGdsxgqJYhPKX1JNb+545cqvi1CnwXm
YZga1sIr1wxpUZbg+cUwtSDsVBHc1gs+tmaeobQAHdC+yq10y01XeyTZwJ0cIoF/BSb02xDif4cj
sF9aSH1fPvjq8ASgxYJvGqPyzuPjiuJdZ1XLo3Zsp0b0RBMgRXW0Ct8t4EBnRgJutWi1qIZwk2FU
Vg+aU4cvXVQ74VOeNvVLLjc/lSbY2FZR3OedrD5Rlg48sqx4Ugx87akH7bHyjM7ditlA57yPaokG
AAPnAeXvY+QCk4om55IY4pUS8IOYFOvD4kdscxoSFj8Pv3ilBMP15C3lEPuPEMvLhiGvYr5qD6Kh
+Eo2/IfOaPMHijlHYkkyZJejG8VLO+a4muo6xKhv/nWbbTXfMO5US/3pJgiS9Z0SX7qMOyWPk7Dj
g0a8NFMjJvo0NfdenzzXZvHbNC1IUzs/l2a4vPk3pncI/fHcCIrSiXxe9Oam/oNtSIz/5DcvC0M+
/5lU9ys99iKw0i6MO4NOxfBUc6pWvgpjEI3otTl5koUYf5gGCxrs/MA9CfttB7Hkg99se+eTw9Wx
4fvwU5ELlYcMLvzuSvMS0fv4alKd2FDPY93ir45ix3lv4af5krEuuKvA1I1GwLKzYZXmUxvlG2Pi
mhZjqE0CwMMAGmdb12toGL0bTwsbYRRr5qa0rfCQ5510D3DQeGyr9IeUGd1JjAi5qhvOZsaq5XPz
iHDILoiy/pQ2toJKDpUagxmq6Jum6kXYRNOmBiSXtpqtxTCXRrC7RTvuidny+W9K/xNo6IAKNaVB
KzBLN7ozNOcoqhzqVALvIE3Mr2xK4BqAkD+WHhh0z7+InqHya5MpDezI/5xAZYzosWu8CLs5JiE0
FJOLEv+qOhJJYo8ks33IIXqV25xkoiBLbehtY+FbDiQM3B8xwiTHpI6zo9WH94FuJNvwzSTshVn6
+eJjt6eiHStv9G21mH/n9LabsP19y9x1fu9e594WkJO9VjonPVdx0EK0QKVBTo3JIjBb/2cKzJMi
ol/8ZT5rcGO9jEpWr1zFji9ZBpMg5H7qbjAL5WLyjLYy2yZfUrrvkHyox5OvA8/elD6lRFZl9at3
RtEVjeYBUG9rzQWuBWYbbLc6nubpAYr7ZtG4vE3oJn+bJwLoYRFVQ/NSTrIHfm25HUNHKkZUSujH
Khu/iJFoulyfPjRduVarIXsQNjmACKYcbb7cmFxEs0nVBmsxp08m6E/U7ShpzXK2JUltL4YWsPq8
UR99dxW0y2+7Ug52oEwuXIg9hC114JZ14z7cCBsPR8GyUIN6B8/IJcsHJD6QWXpoHbM/w5t5DqcR
ZfLFwwAL/wbStHElhqIhhv8ToHxIdBK3uDKci0vGWywSpppq6y3MBu2yhBiaOuF+AEnmIs3Y5+ol
Bh2v52NwV08jYVd9Uz/y7HAQI1sedVCK6lBsLSS3FsJ4aypZvbgqUmFaA9OcsPmdrN3pQ7iokjJc
m45U3AW5QXYWat5dbCnaHf9vG8CzpTy3JgkUudX9fw25skwgQ6GYu9UPqR5k3/yCwlUbVirIjiRp
HY2FddJhKDk4laxvLYIi15Z6yBUULPKLkQXfyXCVv6xwi6KGt+E+U24tqueujaOay6zwsJlN4ywy
ns1PTe0cxKwpRTDexwMfcbRGzZ0MFnIfI3Gz0tTSPFE2/xNKBZ8CCgVJ78k0N7PNhKN9l8kN9eZ4
CLvUD3kLl/XvZdRu/l+2+9NVhW16hZy71LUHUr6c0pf11DRT5lU0FButQgC/p9kkPDx1UDaNKvMH
nXyFTawXQwpBH8C7G3sxmvelSiaFC2SbUS51aICVTzLLyVPRxhSLWl+hsncuFRm2oUqLXabKwV3a
1VT/Gpp5TzQI5SnHhVwJHdIFshjG195oHruIT7DUV0ujI8fJKf9441d9R7UquoOTqOuy0CmVmZhV
Vc2gEb2pES7jxM7aTFHrYEx+jWo+XLijQXPd++13ilUOBWWVLx7kRlvqy9tdEbghMjbyd4PP2C61
Leh3Miv71FOAtHXscViLYdXX7RqhpnQrhu7YhSvZ0MK9GDrqRH6F0MVx4Fb5yYPJinIjqLcKWZbO
6D+Da06hXytkW33ulfR1WE7xVjF0IseFiqx9nRXD5Jrr68GTf7bj6MD8asqoDsU6WN86jUBHd5xg
TAXFEv4zq0Rq5bMYiSbxk4nIQv0ZdlqarHtrr5oE+gkbaJTDyNqtNz2sUxhTdCSBKDQTEzpSDrdZ
vmo6JUqTd1wa6jpXO7hn36adwtDyldjxti2VtYshdaV1jVTMso3b7GBECTqByMWuRvDn32UDEgbV
+SqNnbEeFT84NKWdPmqR9h0Rz2Sbex44ncbLzqKx3b4+dfZFDIaqKJrVPKlJnrI0SiSW+qbodhAa
fnLTgmJCp1QXjmpJd/UkGEI2wLukMWxLhqK9s+dF6umLzoZ8Mqgb4ga4iVUw0Lb7sUXpkvRF+KVR
4ag0Dftb3Xn80EU5PPEtdRlNV7dwRmTON2iCvil5Wz7q2hAdeFRS1lA8d98iHo9jzfmmE6kjU5vL
YGFV5UEf7Z9iHecAfr4pO7nvqXgkH9Ho/O4Gxo2STO4fdcVUvlJRinYnEJG9ODqKJuEo5Fs5P1PT
aVI0QUHZp1wXCISnlg3TcD5a59wxV+IQaoeTXFvqLRW3li9VFMqXrHK/lIGn7MVINGIyjNxFR23c
ebZrqqqfmlwbC6Qq5cr5ZI7aeDbdYFi0MqKCIyRza0ft7a0YJpLxjKrzEjVWNDEm2hpdCX3eNdU/
iV40+km1EF3Ps6NqMU/Jds2hpVRAhrPkneNrF9m/hV6bDmyOY38Kp8YjCpOuSq37bGVmsxUTqG+5
SJ8E2Yupp1Qc5qVf8bfuQA+Jrj/R7oSTqMX0g3O6NROTz218c2pIuSlofUGINWGmBSq6gs9N4fjp
W2iMwkstESpGz3VUd/Wk3VMBl+dXPdR2daKqz3Lrvs5CfRcehg5lOJ4T7AW1dN730Yq2Zajrv2DY
31dhQ5APkgaOj+7erKzsKgL5sVqMC9lL/aMYeorvrwsZajI7sp6rfkQfKRq/mq6db+K6J/joWOXn
yZ4V6vCVklloWfkIk95ZFiCkDpncB591O4LM2KmemgEWyCRofwqznXT+Ntf6hZHsTM5oB5i7YWqe
evo/h4PUd5N8IdO37s3dB26FdDjkuW9rPuxz81aQF0gX856eY91b1EFsy9TqTpKXdQjeI2VldMql
QctcR8wXm5iN5L47iSYr0yep96xtVIWmexY2qEHA0Kh5uRArAJkEhKenXYt0jHYK+Z8c8Ve0vqlJ
yuNuE70Vc/EHtMaFmDWC8EtWyc1urBWVqoZpReDXZIJyM6BK781RVIFB6WOejPobx9gogtqy5YEm
5yGkrElibKUyMjc5fGawXauKvPK8+leeE8qX4gKdQOpeqKwoX8Xe+b/Sa7rXCSEAf7NNDBkfJuzU
ovh13kZ4C5X4m3D8P/f/0zaz7SYf/7YiNWBW4bvLqwmmVxNM8tDCe36thq8+eHqqLRSpKlbEGLIr
CmPp1Zp64AsoYDIvwiKa0UdFruxM652rE9cD56HdbcnbDn0xJNzG3GYtVoqtdVtu7wZiWcKkJ62P
4oWhE0YO/HAzhobnLBR+V8+53a0VMRTrkjzOSGfK+kb2KBunzK9tTgGI0PmViatT72txwx/b7Tzh
1E17rAg63l6GLk8iYNIK5WbrPiHs1DgESlWjsO/jytHP4F4OYk6eTFlnQdShDTwdTUMxUedNty4V
x1mpIc/hS05w7qJiflKDtm4+/FEvJuQ9J7ELd4XmHjWbeR7sX72H1eVs2dHODhrjrjaymN/XhBSo
UslAdGA2uAtH3bgTPdsrtb1X1483P7HE6+J/pW467hL+aQS+WWHxldjVlRYszGlX4TdvNeFCByvP
DrdLKnBlBFRlrbop29i1jUcJXp7vxBCtc4SADUqRxNBOoPoom0cEA+wj+hLWrfkwFBPC1jphsMkH
P4R5EOyfFnbxAn2b8h6NufI+CMl56blKxVc3lLzNNNSZvLcJZ34F61XcwdYhhsJPrK1Dnj10Asy3
tR/2qyq/3uYVtdgKqudHPWtfG6exjh0PDZTAw7REMdXviUmyvEAIAUpNI6yycgN3OZwT0AwWSuGt
xA7vumJb4S1mXBhE+KIhjTTKiEchvokkZp6gCV+HzomSaYJsnYFaet4l8uo2pgrVPt28BseDwcL0
v7+bMcSibFoP6znHb+oEeQyPeV7RS1c6jlQV8nxFY0S5hAwzWT8IfVTlEPV5cAqoc4V9XjuESbzx
iHHuQouyqjEvjAM5W3Pn6d2DpHVUWcOKvNDGtt5wgBq+RkQRqD8dPqsenAh8QupNGbc3e2qW483e
Jeo7u/AfgZPc/PW4kc6oKkLJ0kOf1BXFXTmp68YRx+M6H4LDOGnvdhbSAgoCeptqEtv9f4Sd13bj
OrauX6VHXx+OQxKMe5zeF5KsZFnOLrtuOMoVmDMJhqc/H6G1ylVrr919wyImAMqlQAJz/kGwcdnz
i4o2qjdEmvUUOCkPqGVuXUzOna7F+34Zi/WBd/TC4AUJ0/m+daRYtQ2qPWjBrVDsFl+E0WOPEcoY
OXMLiqvZmqss8dOzjKvsEcel2xo18TdgVsXWCVsNgTW/evNhMpM/qiD74dFOwR/XxPwGimZzg3Q1
BkI1JkCD11xCoRMhUEQlv7kxGo1cWg48Ww1WY1SHaqpD5cJjD0IcecJo0Xz5GKjOtEXSuRy+flxe
hdVFPmJDFH/u3bdsLOdtI9rQ2NazA2lRY7u2wYi0XnMfbVlGLV12ktansRfcxXM/ybYkkPLV/5gF
lio5Cl9sLhdR17sMslL5ydBEs09EEp8/Dk4JinqY1h8R5JHiMzqWeCXMsf1ESjI8qNjHEHXWVt68
DgxD23x0GJPHNLKm4c6WObzD5cUuQXVaNiA7UG/aiMz69a8QLqm4vuq/eE06HMNgkkdfd/84qJhq
qo6P5i9DklrLVr+0f15GmwNrHWCrtVa9H5P/12u5ywtrXRXt8Ww+IO0x7+LRjVbNIqHVoeyPFIBX
bSrNF9dF5CO9paS2UkSjblLqO+vJjkn2Bs2k43LJHL3kQ5lm81oNQX4gRlkJA6YwrOz9mLkuq8dG
exsG4wBzDjVuPRopfi3a5Uu8nuvvIkWpI04i81x11rGN+u2gyWPS2uV7lHstT0mhPceJVW/GVhvu
HN2Ody7aGtce1hPrPpsqrO1MxO+77kveusmzqDT3roRIXCD39hxQj3kqw6PqUgekH4A06y2+gYxm
XXHfttYKz92vNV7BT6kweX4Kba1aNmZGT+7Ij8xL+83EWnvjipWjxeljGPXyMR3zZOPlQbfLckc+
6mWZ3HAHfFGd6jCGwWeP1eJJtZDjcHetBXcz0UkLrbmYt1zMd6M/Lja3Wb8jEXwz9R0Fv7lkDbOI
+EgUssGcLE2UT67cztzVGWpAcawNPIT/dOJRxjhG1iLsbIMv/eio2+oLNi8uEstkAbQ8oso0pncK
aQXK8Lbu8vROgbCWvnZpqb4wSW5bPdNXU8eqw7W7inJhqq/A6lcPbmmVD6ylIUsUc7FTTdUhSnjC
SeKeVai1ZXMyO/fpMn6ZFGqLXWrIpiebZJKtB6t7T/ywv1ZDqGR4t93srD8mGHq31rlJnlrDWqUu
i+C0iqWNVHAWHPxcu02aUGOzBPDzjGWZPOdDS/1fzyCtBEh57oQLZwGPomYXBIbgTQzadW1HlMiW
h2lmpmgbJ9j+LC11UJ3lMuJj2L+PTRIXvrGF3JtqV6XjoU7IntpDbuRqSnLvehyj+haPknqNS2v+
9T+PyLnG+Ps1eqPGk0SU4b5Os+6xnbTXgL/xVC6tpuij/TyMxlrTrPZRlGP3mGavppWlDypi4zGC
k6E9bFVfPPnu2RrRSQrb7j5LTGDNtXVmb4ozdy7l+8AjO7K15LVzfbFtfREfylR3zj03A2fwguuG
x1wDXZfTcfa1K68CAInru4cc5ozZ0tyZzxPSS5emKR3zuZeB+0vzo1cN/ru5Bbm/PZq3+Wx2J3Xw
dZQPeOiWSDn+GVNneo/iBanggCpIsQA8pxxbXR1lyc0l2C9o0qR397kj5uNcoY6tRNl7HJB4JrlP
0pi1/SR7oPqFGb/ptVgj+hm9A5wEDhZ7z6abYJFYgcFJJcKuIj7bg2aeUxRkIDfxMznlYXV16XSS
zj04of4pgtJAqSd4KVtuEb4z9zuJgc2m9GfxVEdWe035Q65U00Qc/C5uU0x6Gq1fC/HJMKv+UfU1
CCykWh2dVcuopmrtneeYW/kdGjje9ZRq6RoAAPYikzPdyHoWa+yWondXuFtWSvYn2VWoipgoZDmT
Fr1UiyHYMkDNTBdjkmZE0UnNZGkdv8+1vS0m1/40DEO1k+lVFCL9PYMYbr7FNT6HU2doL44c3hu7
SW9VSzdf2r7Tn4HU9fcU126yrMT5uw+oZJpZuFZNsxjyHVBg5wqc3msOP/5QN04xg7LX5n0F6trM
SA3py8GORjSnfp6NOUoZbAaGrepQB6PKnMs4F8GPa0TD1h/zs5YiCvZHfYsCRBBt3QIXrdHr2Rk3
U3r2e93kjpkZDyg1D+u0aj3e9DlctW5jIcclxnXlheW109e1dznNg6q8NjybFLRbociofe0F6twk
3EqshkZg4BNPqVIM2OL03fBoBotneG4lX7MgWJN67H/kibyzEKN6myd+MJaoq7vOT6u9HBxyhEZu
nkVS65vIoGCPZvcXNWnyDhUqRN9de8hXkV40z4XEaL1xA7lqQhzAqQ9KFEX5zbWT1ey71OmfyEks
XmNg21VvU0YhRR7rq+p0y9B/5I1RXeqA3fkL/t3+jWoJp/XWwhtAnC2XRrr4b6+lOmtt9n6/Vozh
iSUM/8ZaJqtrJeZTmOXWRqXdpN1nuBvF3R/5ul/actS8dd6jONQua+vORPtjRg9mj1aE/ZQZibut
ZZFedctaWyYN0rcad2C5NPVRzGey1tR9aWlGZT6O6b2aqC7m2tUBB4+BZx79GATVsLVy/1pdSxfj
379S+FyFMY8eEQaXQ2h2NtDRKI23vWz7lerxZf1Ht2pexuh5axzAeRw+JicVO4sQ/aCVMQluow0Y
t2vTwdsMGCu1wIz76xIKFtlzPTKmGFsmTi+j8xhwrWYkxxmJPN0z3mw9Ambc9cF2CMvps5jRnvoz
3Nco7aqw7v5t+LfR6iLFktP7bbQKR0nyzS/RNh51T+7ZOdm7FDX6J2sKv0qnmb4iEvKgIUD0YpmJ
DbnK1mFuNmx/+nleqRHILG4H6cPmDKIKQHv/SSTGuBZU4G9YTaK8qmtdeaPaPbjxYdGF8oevLK2x
7SqtH0VYnfGV8d4Gs8HtqCar7ZJP3TXo7BzdttdOUvrm1VwO7RPC5gO6cu34tWzEcuOxfpAY2qE6
vOoLf36SAFvQJ9HBeC3vmt0A9/ibOB5qN51V6U+hhxbsYNt/jI8xivoY/xFfxstlfOAyXl1fvaG/
j/943ZDr/GW8+nt+H/8311d/f7P8/e5UXo0UUJ6Eb3+PRD987VGBntMMfxhvBZMuRvDfLvakDMyv
+Kd/GxPLPSJyK1lw2vYe9aBkG3jB9Bm9NqTYGu2Ta6J5XC9xzIunzyjyrK2f8QKi3SW+jJ89S+7J
nnSrHMOV69ZKm2aV5ZpzXQ/CxcBDmhvVow6q46OpzppWMOUv3WXSH/toHPcf8ckYbDJlkf6IrTO6
THlqvlWyffaoqv5AbzfXXPTG+nnYj3jUrEdkWLZZ5TdI+3HAT6s5qaY6UwdtoFweWl2LEgqPJA2K
VjV3N+qQVn53Ey8H1Qzs0V4j8dJtPmKN1ZPHVu1Qm5OtsMJ5peapKapjqlCVhdPZIO/v6m9yFli9
NeFz6dnxSQ6ucYlPCRInY+Zgp6njSMLewDrLAfmXNMuPtdvjop6B5tr5BcbdaLdrJxK98OZcqMiz
WPTvivlxjNne+CXbLXd6xB1kfvTwLoBSKjFfXGLQbiaMXVlwxA40P8e8g9w2PXajjwQusAyUj/2m
XoejB6MgM8+q14kXnhUosStDRPNjjxDXshtmMdmthS781ySaPhnoEv7I0jsXJcNw5TjgI+aFJ4is
/lWfsW4xS2AHUu8/mzDchh3Oc9EZCahliykGrHxR4hr3uhuBDDAQdtPr6qhaI6mRW3VW37ayHi/n
Gs/YjW1mvGcjQCA4/LCG8hDqeQ0z8aYpqrHcNXJiyYyg3pri5HhjQ9sq0IJC6UfI96At12M1Wejd
VtpVqOfxMTWG+aG1EyRnEZbbj7rtX3ld1G69EcdYQwvHly5dBB+7IjqYST++TF5irNgAFvgw0DvX
KU8UDPCsPB5xKal5Yvw8YAL5R5P9UXLU/Bo9erSAztCg5HPr9mvWIlRNEoPbRhriibM04dkjeieL
TTIK/kvCXdQ1S7DEpOCvnKo1Xytt8RBvU/+WgltzbYEuwRtKk/Alo2jLxbtV3cGOKDzPvFcHFve3
QjeQMgzRLrvEkR2wtOquBbl9X2YQU2JzRnb7zylWXA/kDaPXj9CMSOdeFyS0Py5DnRRjG56Ml6kt
wpTrbO6LjRFghNwAxrlJZ1N8Qoq/DvXuU2mb4dlDzHOlwnpq4qBhOa8GqpbU+70tFuzgplISihvN
XODKenFo0sbXNn3SsEcqC2s7SyO/9dKwuBxyrE4whkYC2wGKci5BVu50gQ+b3fbTbR5KB/aN4X5G
onlbWWH5vRy617IxxhfL1YcrzUzaEw5vw6nsynozmH33JOs82FAij/etEc8v5BeA0YQN5IvBmF4i
r/+sgTWBJkhLD23WN/nwaBWd9aSDneLjnV8KnHnuotl/UIPq5SsD58FYuTFKy2bR7zR9TLe1hX4f
3JfxWUj/pPHc/eJ46GCKEXBOHOM6CSUTXbpx6L7UExS60s28+xFlsevBAAcwgdT+UpN8E75bfUJ5
P9uHbhjv2s7u3paSkRqASy8auFMhj400zUczrl968q67kFzAvlmEXzvfMJ4WxNE2bdz4iOkvJEjE
rNaYfZnvo/ajNrXpG4BS7n7wxR8i3433oorF3msD/b4L0fZGeGz+Bn4IAS3taxN6Gbib1rwLXWyr
W+liOQvUoSjb5NpfFKTVIZhm/QT2J99OC7TiI3Y58xCZ9jq+UJceexkYGbzFrrAIuj+vw3vjYISK
vVpdFeMxnF1Si389VW11MC1rPOrQSP7nIL3TdMrO4TAe7aTmKgAYIzBCSCXogMxEbMhz2MT2fdWM
8i7xvySWwFY9y6PiFE7Bg+pz/c6+jyqp75sCTOoApSBZp3ZkXcnSMahhLe0Qldk1t+YS2TeG+xYa
j5W3y2tU/qbKNPZzQ0kaMrvLOtig4tPO4L8xsJT9XdvGwP714axaCN72d5XjkWEuUvNKxdRh0VPA
q8A4Y2TCpVSsC8zX3NC642WE/Wrm4ZEMxYyWqIS7VYK1wDtmwT/WpntP9T65zXQfk5nIu89F7d4X
ud0d8dSOV6oZuqN5i5siKTzpzV9aYziOJkgXzU/nfadZ1pZFh/4GABH5U+3Qjto9mSd5P7p1evRs
01+FQfjDqtJlybd4WNuPTs3apKNuthpRUH420yTbtEHd8voZRgCgBG/clgWL60JZ1/PGu+4jvaVi
W8rbYLErQCJ2eux7UIKTpeWvYYhts+siVOc4qAvA876vgjZ9x8UvXMncwthjQFIt9VoTM4gEaIYr
8yfkYvHC6hP3vifxdzWNwA+hjRvbrm5hYwA82DuFKa4li95DKHkbPX25R+hOt7fmIb2B/s2tyBnT
W6wWeSyyC7ifFjOTOqzmR+zNdNIjGLKNrmejvTIar/gnpDAO+VG7CNl2kVt/s/TpUBWLCH9gwxju
ZywO8mhaOdJwn2cHe9y4b9hUhw0MaTPd+G3YvIJAwhlClIgPC7d5rbIVe6HwddKd8oSUSLZWozIX
zrfIPGxHlklIvmy8rEAW1Wzl2W6Dht+002CFWmsvXuRDivTJTpSmfLRDba1Pp8g+y6yK8awZi6OJ
hdJXURXfbN1O3nQD+GKcePjKGg511yybAco6SF3kYXNWdj0mov2u49WVWOlDK2+9hUammLSKcQsW
UyKHLx+8hY6rQkMaos6SSfPoe1n1OMNdPGIyLVd1k8r9CCZuiz2Sfpt2cYx+hXFWLZCyAFOWA8qF
3S5Fn5gnZGglV7UYzJVW5c4Dcizmahqd4LPs61tcILxwxaPWWQRtedWbuEhhjtRFvC1EyZNyEKkG
OCrD09VMXIgZnXtDmkrMmxDCFevE/nRp1jIwt52NIJNHWZqPIUm2Xmro+lFPW3y2kBldZWZQ36hD
vhRvGt758RJMiz3qNdZJdeq5hfoIObKr2sbMI/NAhXRWmJwzkW8dDen7CRwYP+PSukukL+6iUtZn
CIaouv4ZapezDoXJYJzc64/4mGrW2mlltTXiNEQnGsPO/eVy3BHB7kz25VLqwliO9qe2GX4Y7Yy2
/hiV3/NzO3jddy21+5Xl1dOj18w+/1NrOLKz9TdDV76zAnBw0aCELPUiohIGxU41PzouTYpXqd8W
N3+Jj1avbxJ0tTdq2MehLElhWMWdilheXnmbcTL6tWn5xdUYHHUzlA/qEHm8tYEp9YNqolRuoPiL
Es/YygeNb+EDMpfFLvQ83OWXWSqGmibsdSPxj2rc0EF8Sedge5mwDCvNqNi2czBt1KyhseRD0+gv
WJKWJxUaPbxmZZuc1SSweyVuI9G+okJxNgYScZOBc6VoBpKxyPJz9zTftDAPt5YjwiNpZePBmJF3
VSNGt30nu6U/trrXHBq7HbZBh1ewXiaHtqxsgcmLGZzrDr5/79snVEmQcMVLYGNbi0gV1oQbZGCb
A3lL79Xh4RJXrvUSxUZyGsCgravA8V5F1HIr1JuEXXZpv9gB9ie5F627EsS8YXjpoc2FcQKfFu+S
JBluy66rrlAb1R/I1jtrq22Tl7qODfRlcnTpnemzhiHE11YmhyoVgmebN+3iYA7glXDoI27OfjGZ
7G7IxjsBwvrZ9BbYmbfuZn++rlPpPseZcxVVM3H0V3bGjG6qXYjxrTDJSktkXQMyEbiQC0ogy/Sp
BBYWVWN121dzcx9Ewxc1vfJMZ5PbyLKbVK/TOL8h2SwOvg/UvK9GeRauW1xFuO0+2bVhQ2Et4i+t
g3u02vI0wyGWg/MDkYNn20nLt7gs67XeGuZDMU7hVl1xYOtxuaKLbutZywfMp0anfKrH0Qbab8Rf
7EjemKnJJoorFqAqvhlUvKavi/eMMCPvzYkFn8fgiJPII+sxGoBhDJn7NgigLBrqAwcLFelHPczY
RSJQMFd6gaFXcUHRhYXVX3Pn6NcKRQeqtV9PxXvg1TEGVIG3bozG3Ic+zUFmiCUNA67J5GvAUHfW
LtawCFe9Y8oOLQKSvVa9oobU7kItxNvPvtZ809ugWRy+Z9EVD3/jve6NDtOuXD/ZcZvdTppVLFS1
8WlBmFWleWhaZ3pmr18dQzOJrhSw7Pd4vMQVEO33eMV64e/iarw2Vg0Vydze61kSbnPfiLCgF8lz
JIW261P0D9wgSZ8HU6uOjon5peotjUxj3zHxRFp6fd/ETX3MbmZjKeJ07buCe1iazI7DgEzBB/pD
xah3Uo7/if7QRis7qpgCiKiO1qYu0AIOdQVCxz4ObTfeLCgja4n5Vnvc2VvTwfKkeutwvH5pFgF9
koAonC1Ds+92uu1LUI0qU2BNvXVWZ+ZyhqD/7ajN2VGFPuJl4XS74ecs1UFB/I+pQWf/MsuM5m/N
3Fp70zCS2z5P3U0J3WdjV6isq5g6hFAb9mbl42oFiee2bWTPAhfuHzwvay3nVPI//DkFd7CdX/fe
9WWculYQQJrsFuLKL0FND5yNO4N36O021jbSKpt9g9DtKvPbCMPN5RVSXkFdW13nMnt5BauS7iYP
DPJOovfvndmAaWeMzTdffK/KZHy3q0KseRvyW0rL9jHCIGxrYrd7GxmpjUda615puc/O0pDFi6NL
2Dm12e/HpVnYDdLLqdccVS9iDhIoUzScJj0uXuw+/+wng3OG0128WAlbeX5Vxy7ia6NnvGo769Ub
GD7kjSIrOSeanz/CHLpVcdsrSxAakIZnHJXe3KHaTL5TvGD7bl1XQ/zH9CBHYixGRf0snOxvp4eA
Wt6cubxMR4Tdug5d31y7uQCNIeJgnfpke1IxsRfw+uRT27/6iBo9d02r3YUZhfTcSz71IvKOpHg6
PG2q9NPIrnWruy1oKT6Tla857c6cAhzmRBOdxw539hF96H07YZGkhZPcdFFlv8yx86PKcKeos3uo
ySyxFxIGfI1V4pRnT1jjSTntKj/eJcT3HTsO+0+L3p+hpsazcMiTAAhr0x+arH5IUKfWd3ACul+a
eMf0B6yiHupeL89R2sAwDPx8IywLBcTlkOf95wy5lMMka4wDpy7Jbw0Ux9eJ6/Zb1VTj9KUjn0yK
iI0oLhdoxmbjiwwUnhTT0xiQRUhE+4oDYU2FfLI3oJGWhAKC22hyZzcjD7UXu8tWqZ12r5Zw9GMw
etpazQpDs1/nNjbRqld/nZD3eyXREp/yDCc1ON4dq/ck30xtUB3bWHc2pDWjrcx4gqMxIB14jOzA
XOtyWiLU3QLIPYEfIksiqf6nUZsfxCKTs2Ht7a26oeH5jkbZmuxj8ux1KcgsvFK/5y1IvcD5lgBD
IG3szo+iwIZ2HK3w2rLhsyEVEV9pLpx7uynxK5pJN1NNRx/Rfh+4C1MaDJG2xDZhNwaVe4C77Zzb
2K83/pSZr41p36oXsuJon8KFxBqOB2mlz0ANyiC5VWdOW3/TtMilEPhbvG46HwN73MVzUp/7UWPD
KXVbnqTTDid11hfJH2fuYGvXegxUnAEf4b8MxR19uPT2ctFVcSoSkylls7SP8r2PldWlbDbwAd3U
ZvKqOqsFLlLGqynzsidV/HI16wtLpeJGdeEfUGxM/C12qpMlSHa5Vh372jEfKSdHqRneYWJnbzBq
AtoUw2ZXsWA5I+9+pekm5WJcCi/xOjDbvaR6u1IjPiZkMdJSvjvWoDT/vEic86d4MSI/y8uouJqV
Ss/a+Cl25Krjl6vzgtZtnOjVPVuJ/rktvJt4kiBBlpZn5M+aHvtn1XLb8luQL5ocUy6fXRzd8Zqs
5pO9NCvwzKva8gagE8zUEa1Zm6Evj307y+dURtM6xyfvoOaS8cZaMrHmvZo76tywpyGydpe/wUBh
JJC4Jqi5HkWubS/0bKt6hzSwgT4u/no1FpxN7mChKIfqJXCS/ayb7mfH0pxNBvgB8lBUPcEfvLvE
UeXYpOznT/pYdA+eZX5RcXWdeGpR5/S7+c4p4F7LbvY+j71lcLftmtsoTv2zY9oOaQgDDcEuHzft
iK1k7UXDHSzM4U5b6PkNj8lZ94Gc/Yzbph1tKFzarNAYoTpC28CsokCBZQmFla75CLtOtwVmJdcq
lltpsuKOaW/qQ5cA/jZYxV/VvjkdUgqbT0M533fNgE9QRy5wclv55LiQEXEIOA1L6xKKUDNp0JxV
rQS+Gl7m2XCtmlOQFFdhFk3bIAWD6PW9sy0Uc0ePgn5VLaeYx2+tRkbLEoZYv7B7DHC91aZLIkA4
Cw7XmNNd7s/HonK1t45bqp2zImdrvUdklG8XiMi3Lvf3mKiVzzwk2msUYheHXeJoBH2dcL3RjUd7
KMpoM91FdW1cxyyzrwU8Ga8nQ25y017Zw9g8FFrh76MpGXdjkk1PuTl+JfXvfE0c7iPoJXwqKyvb
eiAvjiTT4zskcJGTcVLnq1c8OPrYv3cmFr9u4GRn3wAU0LagXjU3t67RRmhXAesebnM01SFIB+t6
ScwA91+Cv5z6Kir6Ot9SH0bzcenvbCNd+8tWk+X9GkOC4ET+2vI2g6vHm1jT3E2fd+4ZB++ePU/C
ryWq6r0UwgVfQ0dotwBGpT1CUuRmvVdBKlrepduOIsgmviNXI0pdm95A70QXzvyAd669W4ylsPCa
upy78fgdc5cGm4Zkfgh9NpyIrJxVS02geqhvxmWrqmtVn7Ow7dd11jZ3akjAM+wwl4azEqgBP9jL
ITQR3wiL1D+oppBhdo70PYznOyj3pPWbFxv1hXAFcf5B509+i8I0xS4pLh91uCtXeo7FQIUqy8EN
5ujAbik8Z36MHxK5l8corLUVP/zus6yzP65oUgP584otulk7fy70K6xCzb1lpGhaNE3wihDz98YR
zV0EkwC7R/9FhSehk17JZ3/nLaMqV+xsMzae2G3PmL6bNp81cYk+7mYEy33Emap9LfKN+jfOTsPo
CLa80OncsoKLnY2/NnG31FYUoZx1Ps0YLQ1Wc0o0CKfbaTmVixWQOrRG7eIdwpgKAZRupYIfYwTK
vTu7yvV1XJB2VM7Ahjnti45CVcJvcmWD0Xye3MykDjTDAw7L8GpoOu+lc5ZvUPkJYzH/HA7xj0sL
0Oa+ZbW3iay+/DTVecetNSgOYaDFGy8I5FarwV2bPk5dueRJFQxyx1e2fC0QPemXxK0FBWaTVin2
nwjR3tuhm66wNpu/9CBJeYLl2b2Zphnl0xC24k+pRnWmBBcvqoyXHjbarHKD7cc4mQz5OnZysS7w
5hv6YriblkNWe+TRw+p7n6MBoloqLsIYFmk9sRZFf/kyzM+a+rayX9Woj3A3scCxzTLff3TUFQms
xAXAqK6mXq/VpQHeVRTpl2oIryxuDeesHfG56qf4oQDLszYdUKhTA4BhiMr6s2F0L5hext8LQTXU
7Lnr+sau6I2KLaAVHk2vxVRKs7+LKRKvfj1FZHDy8ckc0nFTVLV1J5GA2Zpt0t70JowSc7AWQucg
Nx94eRmN/dqrfCh6FMyosAxRe6O6W/igOMMM31s2iLuadDBSPGWKTVx5P/cOPjoGMK5Cq8i9pybm
bxhN8mnH3bEHj/cKM08NT8izHFLZRuumHco9dylkF9vE2kTLDVcdui6poks7tZuiWYkWJvk///F/
//v/fR3/K/xe3pFKCcviH0Wf35Vx0bX/+qfj/fMf1SV8+Pavf1quwWqT+rAvdN90bcPS6f/65SEG
dPivfxr/x2NlPAQ42r5nBqubseD+pA62h7SiqbWHsGzGG80W1rAxSmO8Mcrk3PpFd/gYq+J6ZT7z
RSV37wV8LnatQzwb3Sc8UbI9BeRso5q9YZvXDeY7vOX0gkwIbkWQnFRraAP3Cdo7eKNLr2BlieTl
reoozRFqVV2ia+Yh1GXJ7KrvRPUaerF38Oas26gmWoPFuvHy5DRaVfXab0BU56+poBiUzUa2VoP0
VMqNTyr0YBXxc+EV57kbmzvDCqq9H5ZyZYgS+rgKFrUHXS0KTqpFSrW5awxtuipaP914dd7cla78
8u8/F/W+//Vz8ZD59DzLMD3XNX//XKYKNRRSs917h3IOmLryvpoaeT9o5bMyhRcFmKJitp2tsphP
pP6iRrGbyNhMsyMIjeJ7tXBm1MGWRo+nT/odaF5zz0dOPEn7489R9pIp+RnSQ8dClVfv11WYjC8Z
uhVzQLlAtcAGQ0aJX6Iu6x+K2YPMy5hQC9pzYltkRe7+w5sh/volFcLUDcs3dGEZ8PCs39+MsQny
Lhxc+8sYBFdiUcM2lgP7p57FG2c2EkUBCIM/g7U3RpuGIscvMTW6p8Z/nZaaBWd8ma3a6iwaEQfW
55wU4iwQiOr6LTmMjIWAk56bKMsuBzkWCarnKgA5VteRU2CUaoeNDzY8lNdqjopfhlAIfkaVJEQX
oTX0VWkXsBIEdqX//n1y3L++T+zVPNP0hWeYhif05cf+y4/ZBBw6S7bU73PTdlvD6vOtxRr6QLo3
e06G8tazEv1L4eUUono7Ju8fJbeRn2kr1VF51jMaxMEjtOzkKHN/ukrHGjvCpnvEpBVrzzmLHmSX
ZIdLM1pKLKrOopO43vVagkFPlPVwVX/2qFrMhO59OmDp9lGZUWemJtybj7lq1sdFfxnMfPW6asRH
PBiB/SKxyH0ByMt1VUzhtQsjv7y0I4HdJ+/WTvU6y5CPcQgJRpcZvprx0Z0leeGsB2GG/+Fua5rL
7fT3n7UvXEPYprskGTzh/P4JtbrRovsOCV5qcb0dct3HZQmdJM+HeEo6hv07FnLnJGjkqep8xAxk
2b26rRlfi0wW97GdFPdGhktqNvjWQcUuBwlDJowqjFuXcSqGCHBOjkf2O9XsJ6e4HyrTI9mcddtJ
vXgQVBS/y1peQZ0JkAuBzp1aouhWY6OhXy1STmuYB6SSvXadukZ18rMKvtAvpx3CzPtkDu4CvYUV
kBS840Nm77mHOad5rNPdOIj4tkwy8wp47XCfcOfYYFiZPoWSVB7ZjOBFqwaoeOOsvWVR9K7pgPQ1
0zuhyz0/wVl7aCyj288AyEgH9+mdSU74Tp3BKfrGBVCw/BkqO8Qgky5/sfx59C4TqjqEwZqDn/2Y
30nolwHpyljjrlUuwnizU9bpF9JPELhdxKhCvXbXlj3gh2za0KOXs9SdkbRXp+0c+5egagLIt47d
DzulRh6uwbSnS9o0u/K7CKi3OoTp3vIm7UAROEXpW2vF2vAirBIQGzhhFRCcMq2T1+TlEQqgpeJO
2LDX+OUU8PcVqvXz8WNM6bO43ai2YzrviRW2u6DsDrFeRc+R3lcbmxrFqZwt7+xTR1+LpSjQ54vx
Zma/8igut/+fs/PYkRvJ1vATEaALmm16n+WNNoTUkui959Pfj5GaKal60A1cLYhwZKqYyWDEOb8h
y2ruMS4nj+y15HUra7zRGSSDYfB8rAwdKK8z4WHsXOLRNbAs2QlIObr2FboIwpuKpVml42JUI2zC
5sFG45KOzsIvtmE3p8nt1Quo0l+HLMOoh5iAvWU/P+mLukvVS6QBX0TefiPHWdoPdWyCq93EznnM
sLAfPCv44vawY+JRsC3ranFnD+jdubkRfqm6HIKW5yTgiEzlkXTcxew875nYVbdwowO5tPGieJXq
rzs8Nkn/Ardzy+JqKPArkO7FYjydyqNsy8C8ogmqFVciOs99gcZGxU7dX7MVJgAGBnY3IubsrwvB
4lbJwI/I8+QpsuQGEYSjhL/m41qTg3B+wsOyToKEGxuBwVubkxesbLYVa63RWeGgrn+BDZIfhVdZ
19rWresYgTr85zeHXE78MS8Zlm24jrAcV9NNRy4Tf3tziDLC3Vixiq+KGWVLm6jQNi8LvEUBMr13
AgU7dO1ecsdpj8ST0S+Y250IpUS1ENM1mRTvzhfm976wRnxq2b+wnKgPQh/U16gsFrI98IxwRzS0
2MiqlmERCoLjiaidcTKDobpdttQKFuSNml4mEaSbRNd6jBeScKM7vsOcEtuvPfJG8QyK/dSe+kuz
aPMv/hg76x5joH2C7uJrqOY3gHGEVumtHTfz9jUhniyBvp/GZ7RLwLAbKhE6DsewcvLHOS+5KrLQ
3MiqMjb5FVbqLibeVSC8rMPwDrp8H7V58YhBNhmWpv4xjoq2/udvy/nbe553iE0iTPB9CZ00xp9v
kaqsDYcsZvC1C1qcoLX8dbJq7z5KS/vS51W/aETbvw9tAH7Ady3Yyo72jEbOBkvs/l10Q7J1Wj3c
CjNt1nUA0sUAX3LU5oNDZu0oq7Ik2wKhk6ux7UOkx9kd73EkXVQWXCVeyHeIBWIXO/DQ9KVanDxt
7E8FZhnPzSiuQRVNV0SJ8mdXFz/IdzRnWQvmIGVTBPVRVtM27JeVa/f7aj6z9Nmq+ZNhb2VvCG58
baRVvfFdPT0EM+QMDGR76mY+kTVrx7fLpu7rE6g9oJayRfZ9jCp7HRlxh91CVqM01Ub9dyYza87v
pbpFfozY5gPzc7GLo5pgSqISwohVhhpxNw+tG39ne5Aza3e0zzZSbtNCmLl9zivzUuVi3Jdzh+yV
7Vpj2f/yxcsv9vfHVCdGKTTVNlSTzZr2eYHXI0Xd9a5vfBl1v1rlVgGiVij97RDzg0eNxH3Jq8ja
sKWIzlbpWPfphPCujcCirJEHT66iM4GDsgWeTaW6de6Z4SKrwdWMPVJm8oBWVHZxbOY0vzEVFll4
jjuoThFqGS4dS739P/+ozc+LfF0YKj9nQ4UJaxiG9mlpFJuidAwt0r7YmvdaQ2o+N8wyvx2GHnU+
+I4aC5TJXqSIS59BjfQrM/PcuzLV803M9h4jJTRIRZZ7h9IJrYMKhGbXJdN09rqh2hRYM99BP+sX
vTE2xyLUiMWbRb0DdA1KKJnWjpd6exP83kGWCjXqbqXsv6X/1fvR9jGOxFr8L1P13x5+XbiW7mim
Ywh33rx/2gyxMJnYs4/VlyhNf2TZlfC8dx6iyLqEM5ZH4nOEnsYrFI/E6qNNluLW0U8aBlu3E0o0
ahayGE0ziNgox428gBwsO1CymaMf3nEkaT3+gnp3KAyUwRigteL05xv8WxbVoZ6lmsZk3RMDBXcA
YVQH0AM3TK+vttQxmdvssNXOtyGgvm5VYx7io7myQGt2RAa2zu6qOn3SHWEepNkQTsTZna+KZicQ
0YWARVUe5Ng8jW9jU/D+zkKUQbvzlWHTR3oN3ddptUU7lGeQ8s6XQE2wp3cA4xEhsdnEijez8d0v
Vm83S5gLqItovXNXJYix6nMHYkOEg/Mgu4Ks8a/F5CG6OXdkI2uXxhsxAxdBfm4HdQ4P0RFNxasJ
IPKfHxNbPgd/zAEWu2EXYKttO4AQjc+RASQrEw0t2y/WAHK8rEOCX7gLrCOlt19K0+tXoq6tXTBX
lR4Mt2o02Vn28urGvZeo8FgI8ZSxdJLNowV2ipfbN9RA7ZdWA//h5Ka6lJ2ujg2Lx6PCYe518vug
759wJyovohT2WfihvmxRVv4GzB1GlTG+TXUB6g/XlH0W+sVTpVSvckCnZPXCasfmHrnH+Bj4U7JO
vEH52oQLOSDXM3dVuMF49IrMxSfe49U/Xxo/vSfWt9YTqxhjNxgKbmSSeOmkFmE/v+f7ReZoq2pR
fT/OB+g/v9qqzKzu5QGplN/b5OCPc5Woq2/jPtr0CKUk1hR/XOvz9UsbVBDbJJ3s+aNtq5cATsh7
YmAvFJdDts9rxX7rI3Tja/u9a+DQJZ1aodbkWe92iR04lEUWph24EgxGEDmjHXol1IQ6s+66bEDz
OoEa6rrlvitI/CEUkvCYGD520dD9I+hz1dgfWXj0wYubN4+ODvZFz+sXF4LAeTIb5xE4m7HuXcTd
QtyIH0e/6rC5w/coQrpiycIFhPnQXuXYYcLBK6kUD9YqY32NZFiVT8lC9t4OebM03Wi6T9gQncSg
GVv9v0IpUu/kk/zJh8gKRtrTFivmu48mecKn8z9VP12uhdG3KoVuLeS5Umbl43oplmMHtcDSKLeb
ddfnxp0otIYEBx9rzKVhbpO9auHqt9I/j8vRDN+4Kjk2b8a4WxLuLot+7j0brWXeOohNaydXIuRl
rzOPlqVi8AGnMC4mRzQZkCAm1mKgqNXoXh5yr0HMwAvT5YymubU1wpz2djbDhedx7XxQmxZ+S6xf
P06N7Fa56FO77KNRX6Nu9Gw67nhvq1O91Pqu3sqqPAyZ1i76zkn3XVNM97JNS4EHK5CeZE22F6O7
z51iPH80tSJCP7+N7jJDNHci++FppIrrBEcjQq3jG7ZeP8g3+neuopkPgxZcmtEe3kRpGaBpUG/C
IeX3UX3MTAO18jKmBbh8GIPLaDTScpn4Fw9pswdXVYbH2o/YRZMy3PrdNDzq5WicZv6h43ZZSXwS
DyhwLiAFGdvligMZhZeTFj/qvCPQ5R/v2QYWj+qQtmtL6/W1rI5uHN5nY7mUtduIsdSWpq8rWxjL
hM589sgIe9nVxvBM4xjqHau/PtthE2nvhGn19V52yEPSA/vcuMKYtaz6aiFHy57GVs9BUpQPmot4
dtmI/hzbjnbxWgBJgEjLbwkCZCmyjq95mmbbDD3FnVDz4hnrr3s54Euo+/YhsGslRI0OXofbmOfB
cQZiKuNwhQKbXiADLG4jNFYyRyU2Tx8j5DC/yHBRsxqQyabqsFiuHHbHAdbkgxjme5ZUR81HRD5I
qSZW4+2zrDfWqDWUKGsSqLAHL/1mIKBTxtbwHaMigMVYaj50k488TtpYOy9SR+Zex74NSXjmXMv+
yyKpLNkVd1mWjnvexymKFa8tTC9M+gYEAOv818Gdqx9tRWryNc5Eyw0IN3cRkMt9w6pvKZUD0spG
d08FiBmVuX0NVF7LUjFgGpMHOy31U9Fzl6eiR/EZ1cYvkzNTljRluKQqoSoTMxHdZJMK8ntZNFr5
Bd4Q6KPAzeHStO071FwrycovEyD/rVdPxVZWE/1QDB7wsGEsd9No1ht5MpKQyxye22uvKMg7efG4
lu1BHe6aSBPPxaR2h6Q3xUpeRqvsi5oQBvOyHumAFt3JRFgmbEFveDexMV6UtjQomsZ7jNy/yHbN
B7sNvlsaGwxv8XAM5uF6o6g7F8O+tRxVqOJq1hYpXxDQZ8MqFBQ7++F9FA0SAOUixm9t2ceOeLbU
1l4MTT29NX4d4/YUjl9F5MNbr/TvRpTtSJP4gDCVnzncyIhAxbVkxx4sSHNv+jytfsR+eq8MnXE/
+WEGY1oMdxmw+SWECW8Tx/qs7au03m7Um5y13hDUay9KFhX6iVdXKJm3MDQYghW3dBNnPir50bse
qC47rLJSzl6vKefBRgcs1sujbPpolyW193r+KBacnzrMwFDWEx+2rQYLh64pvjpJiGyPqXjPY2Yk
IJpd5c7NC/+eHY6zMKBwkImlzfL77CL04J4U5SlSjf5oDJp5VRtfXPELiWdZtrVskocUoA02LUN7
IBVJZLZlyeCqWvDcxwBugb7EoEja8BmlDvsadyXzFZ2WFw+PvvEjL8PwuVD1auWMKZ5H7tCch/lQ
6BHyDlm1U72sOauOzWEuyU45rDSNYikg8a1l26dxZTJge2k9QdrRTpWuTsfeTUsMdOroaRpIg/uA
L36E+GY0pvejE0G48JCeIt/qT2sfxNjtJAh85SZKtIUAKn20dYRjNRhpHYKVRrdTzObuVkVV3jyN
NeowC3ttwrd7bjIMDKqCxyQSafVcQhRcYwwWbB3fKp8zAzlLZnUbtxiqemliJOrkiF7O1dC27V2A
lvRSVp22Kw8sMKNbFUVF9wgvEfzRPDidLPWsF/73RH/y4kn9ChT8rwiI5vtQl97Cr4T9lFR6vcod
K7iH/Zdvon5Qz4NSDgSvR/WQjHxJiVUgsYKfz9JS9fYOhm28U/m3t7SxuUDKEyu/GjU22d13TQv6
nzwaSpUkPyNWdosYa4SXMhyDdVUAEf7pZHq6iq2EJ0CNLPfUl/oOm0UegMK0XrIyMw6FN453c61s
Cu6UH2TPoICThaIZEyKmavps+yaQaF+pDrLX1TI0F9G1BxJPr94NPSp37rSRVbLG0bYnoLeexix9
Ro/KXKStEp/cvA6uuq79ZDLsXsMgzXcFPJu1hTDlq5+7GmG/QkWVhV63C0560OQPTcYMInyEbeZm
uzSrI2xmOaF2rw16t+tiqNWt7OXHgsp9UiXgs7hk368qYEovJjJ6V7s3f/tcSIHpWp5jtMNGx57R
Urv6AcexHGhyiWVXbIUXH6nFlVOl9Sty6a8wk/h9Rv2SjLf7zZk8gFrzSQLuyXYIBFbh80mBA1LL
wNb4dQqS20mW0y+dqnC++X2KQIUd1Q/+/EmpHvz+SYDg6tes8l8txVd+pGX32yfB6t1NirVgLhWg
ROdkvEzRy0OVNpt/2eTNsY5cJutvWXnSQ7qpWgTOACD9Pc7TZl4RKCp8CjsKDIQ/2/ioV5n+kurR
++RH9RXhP/0lMGIQrHX1NJQsffrRW8lBcLGxNQZqfTslaMZDZIIqktUZMLlFhc7gi+MSzqD0K7RJ
jJ28IhKRoCyKmOTT3DuG0TXGguZOY1d+IPoTXvLcy3ZBgs8CqzWEP8QUnnw3yRdBxJYyDwfYpemA
M1ZiPckR/vCK5lv3KPsDbEf47OYia6HGqygd1eQwusGLU7sWgikGu3HV2nqVocxAQucEtxR60Fyt
lSzaxXEUgTei6iblgLyma+9k1WwsmKFFox8DZ3xkIn7RHSt7sOMue4jZcoDEJELfFTwLSz/i4Q2z
9Ch7QYy053/+BjXjb+EsMnyuqwpiNRYsIfEpnBXZzCZl7fTs8IZxS4BwMshKTkyMXoo4VoOZdnRu
hWoerSrjR8XfCtHOI4FqjeLOy77pqhM9FFUeP5SYWO+dWDSkxyKI5S5aoirCxNtaDZX1mBfdm9rx
Ym5To7n6tYPaSjHtE0Xv3qaun3aTAMYZIA73Vhoob0yEwC6WiUMO+PDb6dBDmr1T8+j089WKFoas
61jlucee5GUEni1Pr4spPxRkhzHgYlg5wykyM61OKejTV+fXZ7puHR8dNzOXcpQvEPTTmB2P8hpo
IpGsG1eKEw3LgUjgnY7C3F2B+YLP9Hb5aHIFmBhjQLRNtsmDhxXPxkRd93Yqcs7aySytVxUT3ZOP
v+IuN1L03ubSR9v/Kv3zODtyf13P/W/p01Xi0BVboNPkENX7ulO8bRSE4ZIN2jTv0qZ7LQ2SjWi7
fPXR5mvttOpazVjL02RHZ+rl0kztbvvRZgsHwbRRLzein76DA0ces9YET56v7oVBGGsSPUrVdeg8
oP+eL60saN/1TjyBHwsA4ShrGiAwqU55Mcqu/vLPv++/JbINgz0CgAwLFjphW9n/W8Ios9jkhHoT
vCNUE8YHy97VRvYEwav5YTntVoy19kX1HbEMdNu4lmjq76tgsraQ/fNTjvr9Igc4uABhxY98PijI
+q+sGCSorOp1c/nn/7LxOWti2K6wDYKbluGYjik+Bc4sTfXDgKzUl2kcVpE71UAfOJhJgeezbTc7
tsnxole9X23qYGPxjZ/dQk/N7t3O6iPUPuDmGhQr0giQp9K0f/fB6y9SkarnHs2wR2VMr1aq9u9F
xRekYymzS4MVtOnCz/Tz2FSENgcTf+084SVvuY6GbSI9siQPciAZ+B7fqjD/FwiC4XyamPjDHdtC
RNmyTfA0IFT+TB7BogdhkM32AxYTpkjK/ER+xp+NvCna8yHV/fzkFXDOCWDvP7XLqhzxMVa2JSJH
qzUx8fqbL/Jp3Ef149zchbgDqylCE9bsHwzEzY+BcN8hDhADqc0RgwbbFxvHrOmdh8AEXQ4w5+9k
E2itYc9MOqFNS6e8SK9i41Q7oblDjm54UIuyR0zjTkQ5l1Q6fpt+1aLaMp8gL6J4ZbAAFuAf5UVg
mI2XGOs42SnqNl57RW/KRMkxIUbIkpP0fDwfZKmpzXyBzHK7/tSRpWi1L+RAi0dlqWsIyVZtYSOn
F0/LwAi7Jzuxxgs35KFNO9S95kM5vMOYih9v/RahURbJ9Un2Ac7Qs6w55QmeN1bZoOXqBxqeDYZ6
SrTyV0m2yUM8934aLNtkb92Y9l74qNP0k18cVbcl+DAm90IrCuLi/znIzslB8H6Tm2NxlPWPbjVC
0pikwUCS1sVvV5mUjTG/ebX5oILLiLQ2vTjzexh4SHyemuza317DgOQ3mLW25N/n3tnNBwnOjEwi
aAF5ka5M1XvRbmSfHBWmU7VHdXVkoTK/y//Xp2rduA8989enRumgLp1BAEVIpwkFXQwaEyT33muQ
LLDSCvcKcdO5ymqvj8q73hPFNxBgOHWDnl3TrPmKv7BxQVXevMiS5ZnsAHHJsMrCZJs4AS6RHRH7
fGwk6nItqx8HeUaFrutHk0ryYdFqMTIpTa+cAbggxqZnziZQLeUs2z4OgeUHS78IkwPR4/iIhhcO
gHNJHmrFG/OFLJK1SjZoo16jNkhOkZ+hgOUU2drha1hVUVGtU2Q2UJVAD5og1wDxrf3plzn6GX2X
PdYNcet+1NX1rVq37b2LbZBumF6+FFlF6KUsOvzoGBy4fXvJoulE8Cc5++TwkD0VzsJrTON1GHRr
3Yp62spqjjngwpzG+FoGtf9SsWLR3MR8Taaxg7D8x1lWd5dCkmG52UTEBfT6G0/zYQS09upZebXN
e7Y/eR4UKFqGD3IASm/jwg48624I3e4oihwJ4cEtvoEGnS/gFIqzygAEHREW0u/a0ZwWsgMI1D2R
kua58/wCdRkEZeMM9Hro6Ac5QJRoUisEXToHP9ViGaee2T31LptWD402ds7VZibhfB1WCCcCHooh
sLFkNnZeqJsvZg3kaO6OnBg0t8V+Je0ra+0EYjjM4GJ4X0jPKYFyLKXi3KCuMhvxLEnM8It4H9RF
Ci/XbY5D7v8ibOhD9518QnGPB9p4qcqS9BQQzPfanNZa2ChX9BbGh9ElrlSAId3FmT486Kgs3rfm
SfbJlkqzC1A3gbWUVWIX96ZpWgc8FYN9HRrGJla1/G3M6o28F9bQdsugmepLmpSk8EYhbrcXIeZV
luXZu2bwUOPKo+6HYCgfBYZP8sxMi5FAKwSchBoAjmL67todxuALXI3bF6F7iOz1DhqdBl4dVzUp
s6VVIYygdEheZibapnUJTw5ya+neCqMs4CR0K/y3a1T/P2P+/hFcJ6vbal4WfHyE4uviX17L+t/f
yjhTGSrgTdM2LPfzW1kIv3FTqx2eTXNyrnHSXrHvKN+1Fn/MDo2WraxmyHZYlU7ArCIzuOxbQpBj
v/JyX+libo9dLDME8SAJKhGQ+P+UFNN2WWWM0VaWbr2l9S+pSWRK/ty2zisr0pKWjUEuECLj856H
vUNdFmCon8yqR3gT1V21MrSdbSLGKUsfbe7/aJPj3PyKa+hiVFKyUmjGJPuQ4PShm0oij4nrHTq9
2I/ZFBlbbfDszdjy5rnVcafZoGeMJsqQvHdtk6yMurIPpYugqKgfI1tJWJVZ2T4MwpTpmWo0dt9x
X9TuoDIZkP7C73IUEYB0bTg4mclq5T3ZQFpeC+CCm652KuuSDFmJ1lxYvOot6486aPB/nKthka98
w6ue/HQy73n+WPPNAJ3Rxnkpd3HcDNjpObGXbAOUnK49Wd6T7Q0bWRvj1r3KUtU6Kipj+OnFNvLT
C9moWOk7Clre/mOwPJ8o1UadT72NlecmLW9j2dgNuI6HvgFL1tC8rR+qJWuVvnglBGyDBCiSg/xL
Itd9IHNpErwNu+euyYjw8hdZ+BUs4ZQPKG5ltngv0vBrEE3pX+EUvZtVbrLsHzx+oA7IRswhn+YB
Ie+J51CUTHW9C9h6Xi7dinINpY8x36w2tvXSNPhPfCysKq0tvOXHUgqFUjwXYMdtp9ZMN044lXvW
484TaeJ7wwiNr4XwYhQTfeNiGEFx8cual9Dc0QbTpeDBenbVzN/bYdVtyp4Jp47+kv2knoP1lGBJ
bzbq7M3g9WuD5f8lSVhX9JpbfNXd6BWWV4esny4OJHKVlWznri8j7IHfZi3Vbd/a9dYuXOUtQLxG
Dkjwj1rrvVEd0FePnrKQAM18QdU3q6UzTs4Z9rBxrYuOlMzc0XokfFGyUu51r/aOU5qWKysV7l3U
w3BBl/SlrvIa+bLCfxbsDQpfG1872y5OY2WinzRm4ys0j3DThEYGIp/esEBYVcH66SJ7KzhPtpm9
orI0XCpsE9iSMCoOp2k7+gpiSG04vTZRGy9V7G+O8iTb9dct0m1PSt0rd3aGk6z8YHgve9sNupU8
CdPFZNV4jrVH0qw+VxHaLNM4Aeyo511TGBnPH1V8on5Vy8KrjoSWfq/K3rAi5CDPbWZ3pbD0Cemm
5B5dk8S/CLxD6HfiV5FXXzf7U5feQYPGraz/1ifPUDyxNmJLBROyjzPPE2/lUFdIdiA4BwCTkH1M
gqbTrX2Sz9J0XqHiK2VHx2L0xGM8OQ+39sS1iLqBkHWawbtnNf1DttcsSZZpjSAApKXkLm2KZhHM
UBNlxK4lDRzzak1lfwH/iR9EhKxu1wKsQZx3bWeNfbgV8auxD7LukYzZYruJRg4vWcRwzHM2ImNZ
l1j13NrK0jqH6qQcfgPXzG2+dj8C1faYLFi+gnLrovBb1fsPduSFP7q+3OJUnAeLIv2WYhAeLYr2
ys5YBIs8jlC08Kcf9ehdrcrpv+G+832qcu1dn8wBVTAE7gbC3gtU4pHZ9WwbScGEHQQENpf3kOqh
p9k5BLnmohwkS7XR4BXlOOlStikVlJmFEnCNVF6DDEK4Rb/zp+z+OM/psR4Lgilfd146LFxkzuGa
xv5asUrzwh5Xhc2qafvMjdozuC1k4kRQPyoBa2VnqrovKMVdPR+04kJZ+VnX3dhN4UxqkswmyWLy
/VQ7BhPIn5n/1IxYU1hGmi+6arABoHEg2Af9ocCzzvUjFiKQWXUuf4eCWnfwg/pNm/3Z5MGdmcSt
n54xiFeOskkOtQJEIT10TlcfY+0A50FNBLskqsRK10f/qqfNhHuVNeJMl5jnJlK7te7m2RO+WDrc
W8P/ZgxAYGrW0IsuLlYxsj5/5UM8K/Bp5rMbIn4or1T52q8r5bNBq2Ep+tZSKnEmtJWLMDg7cyVh
GXpO+ylB2K0vw01tK7MvAj12YkbwEPHnXIKEJGoSNTsK6WmYS5FWpie/qJpdjgPhrRT8t+1Tb+7X
/VqFyg86QD24xEZhlczFwFLVgyI4yKo8CMPJrPVtEMqGQsdog6FObGnLXCvCuw7pzcQxklcgP/rB
Mdt6pVtQndHLQBksIDoAXS29cxIDH9a5Az20YtW7rXMo/cB9qZJ2mVjmgEcK0P+s78aNrIL72uMk
J57w9olIF0MAS1DfbvFz5Vaz+s7D2vuCaXu4TPNZoEwxqk2WhNkJWV6wzMjubsvJ7+41dxqXQQB7
XU1IPhhzhMmfY01NH5p7J6teP5pkySl7cxXOboYqhj9anDonHMkdNv3w5lCaE0t9rso2eZgKVi4L
OIdYRDqI86EYdF8RAFtq5MMQ0i2QUpD1aa4PtQ+KSdZ5i/+n7qfVq6lmaH5l6psKfjit1OwnG0RE
OzPBfgmgQRCb1gNYYWsTOEV4tOzUP7fOnHBSmuq5zTPUL1D2/dF+S5I4/5npYEirSneeFaY9gANJ
c/b7Sj/kdhpvk7ItH9h1IvGRlsm3DsNNeZbWFVd/ZLYCuOctmVq3/xz508WftBuyhKZr6yphYVcI
Q+Xn9GfMixhl0Dlq4f0l8ln+YDL8Y0qsD27HT732629pPK3fRIvMdYTB+jIOz6OONZ5WQytWhBZe
W33Y44SE5V/pGazI8ksYVfW+dVeGXYTbtMiDhyB7SOLmmhu+eVAVYRyIFmDokhfJMuxaEDAmZAN2
TeYqV0dUv4ZEZergcjBo0fjctK+aqZirZkS/jbhds4VWQTjZqKCKNAG2FtrBmsE3tgorCEHpN11D
XCsz3qIfIGeNuyl/xozOBemDgrFOfhPnKCc7qZqnbdOqfVbcCaMinwQmXHuxI5uaLiFWKkc7eiTo
gaq33tdXMeLE5XXQbEJUpI+KapNyRyF1keHTuklBpq56D38qJ0iWntDyDRQuddN7ibGZxF+tqWf7
jlDL2iY+vhQImW6IgA9LuypYe4t2701hsoOLC1ZmAjcUi3yBRC+ETjzUlJD/cp2T44kFGs5puRjU
cHrsEY2OFNwbx4B3PvReNEX02F6DY1LWAO+KzWg4+iIOelL3cVOuVATZcH5AS0bp9a9xjmRfZ2Xl
OvO9bKEoZbpKfb14iEADAinQz4hY6+cGjlOshS2ODMEShZvhAODYPeJgiPB5DUGKnGHwGEOaXCaD
TsgRXzdAiGW1R4dvhR4myfyo2U/o2CPWUCysgYhBNLV/pWppnIDPfPMDY2sHrJmsMo+yhdeN5YFo
uN/46Sk1zJchsoyD36j2KhbI97Jq8ZeR5jZ4R1o1OZYndnXpCTJ/eiqZpMcA0dcWRkYVecVjYBZP
QjTpQYSkqj3zSPj6iiyW9cbcuw8czN3xHXeC7JwbVvRaKclWs/seU6uwXuakI+9NwHRdZS6SwAb9
UAQYwOGgB1M2WnRd15xb6zABg1jPap4bTH3PbeJM5yAHoKLYZMWhZp0KD5dZFUbWxh5McSjK6CVP
vf7sjQRlYzQzHK3ydu2o3zvsRxdMyc4e2VJEofXhUYuq9iIPuo1y4lBmWPAFFaCrUjWOxlgDlTPs
U0E29tqDRFmNVoB8v40NLWDbZe9Ni0Y9+6UjXqAfLpwgOJZEsQ9Kqgz70e3eU/jjZ1MfwEYbfI0G
ANelbmAszI4ecCP4yVVXIZDgTY6+HVjJrlLdXoaK8Zfal2s91Hm9jMNwVrP0roGThzs9+FpI8shj
jEazirMWI/Q0WBOwcLeJb+crRJRX1uB/tXSj+5dpTftzu82sJjRhC+ieRA2wgPmMBEaJLLPdys2+
AzvSX/MRPBXeMXanQMhpbIVNF6RlNKTWhRdBre9E8RPfDHsb8EbDJyXGPj2ODzFZ9jbsRljDPNv/
MvP+mcjmv2ibRAOAK2s6mQjb/MRU0VQ9qdKyiH4MOEMh6Y3nYK/m92Wi5XjWjv1Ot3FRKYgDLQv2
jptEqxdGD9JKyggXE6oc0YiouJFsDM2qNyRc2LaETXqfq5m7VqdA30zzXJvFfbh0rcRYm6nAAygP
XptR/bc7/meURt5xgNeaAH4PKeRv9E1imW4ew2z7niJodkBz0TqC2FnhIx9hypSgh4VZi7fI4Lsu
CNd6OJ8nWJrrDsxD4Sz/+ea62h/hFvm/wZcdiVzX1Ug2f+buD4D89Y4J5bvLLgTdk7bCwDv/0TnB
TFoam9VkuvHCilBqcQbnp6HEf7VNM5za3p32uelsS9Vmz0LYcMfacDh4SgDgrAntjRaU6MpPqEm2
XfAGBky91FNwiWtbA9zRhee01ZNtixOHWMvwB1aVr0oeegu9iJ7CtnzkLeau/aJPcTRLxLZSjdcw
wegxMlFtM60Y1bg5wRC1bsvtQoSoLS11rfndPk1rfRkItVuOvlbh1WVDI5qrlWUl67q3jz7UL3wf
0kU64AaJUOdPtwmDrQibdz2bkFYs8ofcMd2D7muHPlQe0QaLXmKe2oXmuN/SHLFAY2zVI7gc8/9I
O7PdyI0tXb/Kge+5D6fgAPTuCw45KjWrVKUbQipJnOchSD79+Si7+7TLDe8GGrALLmvITDIYsda/
/uFQxRwgtVJkexHp3Zknpdt4zeP4KRbzhv0AFVxXhIvEP7aL8vFKV4cBTq1LaIPanId2HC5FSRyz
Fdejj19x7uWqk4ITabeEJyjMb1KSSvtl/fz7+6/9paphJTLCEzz5pm7bzi9VTY1Tqt2KuHqvbHW+
nTq3IV4rMqXPXOehT3TaogZUXd9WZ9PWyZ1gL/j796D/ZQ1us184KixEg5Hqr3NgTbH7GTnr+q7V
xU9S3YYr2BsF7nJlDEsVp5iv4bSedxeIHns6sPiYLNocAmlDf5a1s0uF/kYwwXiZCcvFGmZRzgWe
AtlSqYGUk361SmJB//5ta79AlV8bEzEDpuvomrvNQn+hZ2g57SS8Jvs97Vh8ai5e3VHqAcGDmIRE
cXusbAuKzDp8E0kIeH/EPN14qZ35yNGNWJUcQoqQRl4rU+OBvrqn3l4KL3PIJiDMwNe4Z5TCjvaY
tpoaLkl9wB9KDYY+PmsO3hMREYZWXwbkp1jHOV77AOTU2UsHrE8OBT4rJXmhhDNtNt/Fc6TM1c6W
uDEnzKrPLfTRsI0inFjidLqyrYV5DmNkpLhEko511ntttrxVJrPNBEWknyvLGC7xbO9q4ST0ofUU
9NnUooZc3F08GrukFt2dIYcS7XxhhzO5XbvINDMqEpdqVcQSdG8d0LsZbdCZ8eBHDYWrm70iDEz6
9k0xTXFhZxeBohDfqzkEh7bI1D07SxewsOgRqZx7lGb6OVL3oVr6qp3n5YgFb3No+gE2MajLnopB
O+Ghm2Ia/FM1iPXFIMToJnK16iE5WtuszaTdJv0yJWEyMY+9jOdQYmHGESCqBxdX9oM7jR8CK8WS
okbXDhqCuNump1K9gYBEf6fCmz1Fy5WrN/khaaXmLZOZrqAllS/awl+IPr81bIVY2RYvS6m6SeUx
uVDu0up7ZUJgIIlCK8/kbVIbVloQy0/MxsuHvjatgzn1qz8AQatCu8Xgfos5Qk1Yr0P/L46BXwRB
vy9lE9sHG/jdxXbvF0HYqEYuz6UdvVtdmlBNTZWX24q7y2Eg7TQ1HRk6T9O1ZYnp2ow18j2z+FwX
SNspHnazOT1MW+AgysXHkpvy90/aXzcIKgBXuBAONEu3/2IwY+hyXfNZ5h8yHW+gDWsPmgvdvYNh
7Efs28EydsXtgBsaPInJ1/QFRZrmaP4gKGEUg1Tvvtfql9kZYdDmtgEJMpsebPno1s7bEi/NY8zM
/1+RRdxfz1ZqFUNnEmMYjmvy5P25Y7S0tC97Igs+lBjjmxVLRVnbT0ORcXBhX7qzZn32EiWqj2h2
GA9Bi33AbfjWLtxTpVni+NVMTapxUfoZvl511CVpWfVIv6ORT+HFsCvtQfYXQ2uOGcDhXnPizYgD
YQ2Oae6pk6vqGVG/Jxro5wJT7IeROxBXhu6SlVG3BxvOH8upAzZj9xnG+fnv79wvDLavdeWYNG+O
KnS4ru4vfJm1HHEEmPPswyn1PnRzK+Y8iZB9986dkTb52Zo1K0Qr9bEoBEWN80lZenEu5y5EvYQB
sUwuxqx2V6JMGvytte82wfW3hqMcSSyclMH8htiXNEjEGgHsxdRr+2LyAVXw9Mji9nqtopdRHdnU
IpoqdK5PEbqeczfiRf73n5X185f7Df+HI1R3WKSWZv3yEHWyFL0TV9VHIYQawKSV16iBXYK2p9g+
phQ9N2WaB/Bkqou7xg/mkHxG7ar7uaqLXWG68eXrj9oF2sW5BxMDAbMSuVU2jvkdW1V0bJz+BxHM
85UC3OsMZZgq3TWByjMGDMCjqBuvTd7brYnhUMraOrhmTKZ9oZi3M+O+67z6kdpHIjUK0izJccAP
p3INTzQOclfVeGqtMYyY0Ru5qZ0JJYfLP0wqTrukhI3wZirk8Y3NWQLudYjiLPFHQkO8Pq624Qct
1novyspbTEsh1KTEAgSBzg12BtXVsLkexaXbEmGPIThcGt6YGJVvylK0ASOKG/iL9bU+Pw7Dmh5o
OWNwegtRd1k1pAxPhQ8RXPdX44kCBYpnLz9Gazy7bUeWD7s1ZuAeQ8X8pqCo81YIrWFG4olXbj78
luiIKm6raypI9+xYdXpmiFV7Q26Kg5ZE82lxls85HXWmDpV2irZE10ivPpKxxcIBHNMjNGC+akjp
iFpyKQe8/Wa2wp2gTEEiB+ChYlqzQaGm2BC4abI9omfO89RhKpYV3yyzI9NyS+DVHTA3OENoY7Rz
nyz9xZw+GdAPNwXVg4c9xhGvN7k3oy7/BtH/FHVgxPXy5hRKfEXT0+7mGFfvDmqdly24DoGNq2ex
/YFC2iOhtbmKo+YN752PDh34QavFNcbO5r05jvPBxk1V4kt7o6dQKmdR/qzG7mJauNIPTnwrydm6
xSzV77XynuSI+tOOOQuta7B9+7nSVstbGD2cK1W/noWmPyxasl+cJr+VdDx4ni3DgW0JfFsmkgih
BCUtfL2DlQL9Y0/KYdyUbphxlJ9hvC+XeASqWh23v43JP/sX9aX9lxrXtjRhCPpH29XgG/6yD08k
U7LqzPHDIj7Gz5OFsqdEl+W4I3soJcON47QsyH6nk+XeeFmMkYelxUFCMOPeStef5ZyKfZFjOJ8J
jMdfQD1sD5ss95hnG0JFHc/5d0VCJGIQrPDY4uIL2gwvtypJ+ktkebqBTDqWixNo8YJ9fymXK7V/
yYvqYED6vMcioCZAsBovuFeJXVZrn19uMKhG9mSXGEcxMwPCviz/UfZTESAd4xQZExpzXkuWqdih
idH3iAfQhsZpfZaYauVb3mfVd+PDmOmav06PJZMvfNfmLFQrrIGStfqYHZhG1jwN+zhioJRvSzjq
0uspm5ZLaonbYW2637v6//sn17j+y0XuZ42tGGSw4Ze//vtjXfLPv20/85/f8+ef+PdL+pOJZP05
/O137T/q69fyo//1m/70m3n1P95d8Dq8/ukvYTWkw3I3fnTL/Uc/FsN/uN9t3/k//eL/+fj6LY9L
8/HP317fy7QK0n7o0p/Db398aePl0ylsPfZ/+uttr/DHl7eP8M/fLoy1P/6bn/h47Yd//qZY1j9c
w0IYaOhio0e4HDL4BG5fsrV/cM46nEv4elioBDmfqrobks2j7x8bZVN3bJfTydBVQIme1NLtS8Y/
MNfAmsJWKZpMUKDf/uPT/+H99/tt+++9AH8pJIWJzdzmA6jSFRnuX8/AAc6OMuBZDz7nYQnNw6Sh
cQ/U0dN/aqfuZXxUjnGwYod7ZHv/LxfqjzfzX40ItT8fwNuLk0zI3qq5Lp8GJ8I/F1x1JWoQAHc9
GDCi1NRfh3Mhr0ssiYa9mnozj7z1gRPM//JlxZ9fdjRJtOlSXrb7PrZ+Ut6Myp6wPCJkvKiHRLaD
I/v3L7ntWP9f2/HXD/pL55mTx0YQG6844Pm03tHuMReMIw/u05B9+/vXgjv0l5dzNCjPNDe0AJt5
3i/XtS+UJountjvEA1mbiWXvmWXezIMLBlI57YWs4yQ0atLeLUz9goXkrIu7oWyJLchc1mE5lhVx
4Urk7Fi5LlahbJISL0+My0oR4EM3egZOgbvVVp8jGz5DnWkq9mIgo5n5PrE7z9x4YD27AmyB7NgZ
5Uax4wrnLamGmbyJlJaggExyjGkgaWtP0tXcE6fbOjuwZ1pV9YgcST2atX6P/sD0VxV7LLxMQgzQ
GZdY5XUEBnTCLxeOX/dMVA18qJQMN6ehpFzsh9kuoocLRmJsxE16kFTXYcQohXCg2NMSTJKt7rVf
Zlae8ZosiN3rankSKkZw1YjWvRCn3ppsGvse3ic8XCFOUOyPUh9+GrV7rUdrTlCK8SHKkcjK9oUx
8JNcGoYtPf6Z8nnRJdHbA1d2zTRyUKyIcUPnj1Ix8aGZ8YETmLBZb2PaN761EGq5TmaLVY18mjnZ
/KbpYNRDe0uYUFWpssNZKGEQaaP+n2kMjJpU8p9apX8gf2pxN+FO6HnKMI9fhQcHzgeM37WKzCet
hr1ZLGE3yijksh2UdvkODcaq8zKkgLMogH2tRO5XpdrsYdsammb9Yse1n6V5aI/LR77OT4llBOS/
+WmHXlCmCWHvZFRX1kz/uX4YBuqz5r0q+9exb4tg4aDGeatXoAj7S56VoS2bF1KqQC5JHCSUbWdY
0xMWvB+qrMN0a56331Ma85OKldBS31otCQJ5jxc4zXUKthUAt3jI+e5jXDDx9Z2DtVL4lroOTb2/
WtMIM6uykMGoNK1XWjP6PsOYAoAqrmyjB9JSP3udz3icnTr3ytr8UGzAf22AflmqQHnKbaSDDYBh
fPY5n6DsI9QwykAEMSoU9FL4PhTd94wIBUzYe+J5HbR7iT2HI+A6FsmwBVbjQy3SxkO8EUb6Zp/J
hE7T6gYnU95IaxKrs1Zr6avTlqKS6ZcCVVNrtbmftLxnmDB3rtbdmyvLpNCgdGf4Bk6KW4SGWhNW
BVdzoKSssFbZyZb10+aD9JKiIjpODdKIsjLJ244lww9M7f7rRrsOm04bvTquc8vviv16YI+PuBgk
++4bBQcQYOAAjeMlbnRS0tLfl2+lu4MXtfVPLbOmYHaKO5iFzIjinvmL6dyTFEmzUfDpIkVrgDxI
SDEEjvu2lR+3dcNk5TEv5TUz1pjh+PCitVbs9wpGROQk+eAJNP4u/sGTrvICG6lRjB+FUo3bzOsw
oc3n8T0jhM+Oo4qTT2PQh+bdbVrN2h5DuovTDE9K1QkvY97tfa08Rh0B+24FLt+86AwgvSJtSzKS
ojDtCK8R2xNX2yoLZq8SWutitO7NC89sS5byYaJvH/UmzGMGXDgw83TmdPGdon6U2vCgy+w634o0
kydV2/4AtkXCMLLHmx2zTks+QePkU4ruhWlqF9jueNctuHVn7rJnGNZCeWQ2PX2LgKtgTVOklkPZ
+HE74+IFy1aLizWIxvK4LSenVqZg0dnMMGINGEE/Fca3rtXNnUop74nSuhO1ssssHsiEYepSL9+G
ppFepPKIJ9G6Wyu2/K/tKCdFvscufSmZ8QlQlrFgDlBGfCi39VSLF8li82Po2aimhTtSOGz+GFNX
enTvNFyKjJtqrvpHV0j2Ytc9rIZ1nxjL3uKNDaSleRUGtqmZ3nWT3I9d9aSACO+IGMGtL+2+fh6o
dSewBHB1iUh4eercsg+U6Ab7psZX09lGtDc/jYRvxXb6MK5tyKYKGViaHzo6Em+U2x7TlS8EQT61
FbhEY3sk335gffCkI01hz9SO6mzcSbO409Tyjr7ikxl0MJHkEuvbc2xyR9eZy9Ur+c6c6hH5VLmA
BtI4R/ayN5XyFK39ZVS5FOXM3Rmzqz7hss7b5j4r7EG2g8R9QIIlctqRWFqtl3L++N0yX2jlOTXd
uPP0Tv9IbYW9M0sJMbjBo7MFa17ywzyxfyrQtr3YAcWdlc0toXvZLsnScsToJvPYmKepBN/z82n9
+oAaQxavHZPT14IXzfBCAMupwngWq/aw5zX9haY2gN2yt/vhBycy0ksdmTJ0P89lPBuqfXlnm/2F
o/0lMeLvXZ6QuWCbe4s4lCv41R4sx1Bz02jvzgl0Px3GYFe8kWfS+MSVWL6I6MmllmMf362tV6wD
JAKZbvlVfk1E050ju+UASbj3B0aSPvEId8D8k1+7HVSGztrT8V91TcUjlHQLM5YSPx4eCn2Wt2ad
XI9Rf2kroXhY0HnFdvJhQXwxsuHOVOoxhNzxwBl95hbi9TbVJwy4yUORTw1Krh3TC4Khs7ryh9n9
HDBML+GlB0mpNoGG5Xvv8BGGBMVVIppQWdGuKTyxTMGr0reG5cm1Ia5YRHqwyyr7pin1gFyPOEjx
Tl/6cycf17gMGandDHoXB4XVrgFzt+9daxvsHSA14Bl6a09hqU2FZ9N4+ZD8ilAV/CoO1feeYGH8
Lm4z+j0OwPkq5996gGSzRMMBpzb9WRK85IhyX0yUNVE2nonGHM+Z1bJK4SZXJfMShQGMiTTGS1Oz
9aX4YdFsem2NvaQ66y+SNNC+JtozaZj8d+t4JMAmrGXs3qzdfJesicIea2K2jMtXXsSVP0ETIb29
gnxh8KGSyuFyFla5w1D6cVrrFrrJSp5RUbwp9ZYHYq2cFVOMKnhUIM4nnR60ZpP5dQnussKPIfNw
9CY5HDMk8HjUSsuPyfS0ojdzKXI/H5QXZdCpdZSFq7FMh9T2a5i9/lxKrPd1Hb2gc+xcYLOMBAE4
IYL8nHlnZxRwfBTsajvEOeq4OrgTdFf62t4Y0qrO/Zp/ixU2n2kmm85YGY5jhiaIhcUZE2MUDcZO
lbY+alOVsox4vVYrU09bBdaVjvy52k11ysh7cSahhRNDXcCkR2cgccvRoRjGU80iUh2Pf0+LwZne
mRILiv6d3U6erWkTp65aOMxj4TlyfEQcVftYpr5C0pu9398E5q7+tIgDQSS6sl65c/qilW4atKrE
ucIoJM9HQm1Q171vpGRK1Wm8yxT1WYmZCKVDc7AAXtHsb6mialN58BqJch7QzdCEQpQxHxcD2CKx
SVlAdHrqdBPrgUHTQsONSIrGP9dvJqPbY+12bRYGdSC4O2cvBpr1EUZzEwr7ONc2oXV4mRSknO6B
GbR1fif7kzEaoqpLik80GzBFwUBAk4PmxMOgWj0Men1fFaQWKG3/s+fRDOvmPS1ZEMmU/DSxmPSW
1SZPvICUja9v4FLxBtkyROEMRUfM7yuhAeFcFRuFtGbfXnOeFrbcViEDrTB4818rio0itR2yFkR0
SWsrC9x5F9nd5KfsHvFypUncowkQqHwSaKoDV8LYOgkNSdhCYnscpVczvqaFeI8LbjZmKlkoquoi
cnzLzJGVhkdROMOlDJfN9N5I0zd47kU4lykdSFZ6eAIqMFIxJKK5pbKB9u/h3mEAcFpohuKek17r
jUDR1afUUIh10fOwoPvyEbfb+1yK17KcIJ3VR4xr0ESlC9uAwB8qjvYRR/gu662NMTF8zh0HsZzz
N7qibYxSkTfZmtTCZbdXEBTSP8Sc6Mvqs4yzYCAVltZH7MABvzHXBdjVCpgMmOn7Wn1tp7niG4nG
tYrWyW+S/L5REQRkU/SYg1ztXa0FAR4pW/S+JTAtYz8adN8l1ShwyikLaoGna5q/JZWsONuOo62X
Pr4akz+b5rVVi/eRhtW328Ldd0IfQod2C7jzHWrWZ2Wu+akTlLZkxTEX0LmvFh4X+9lqj5boc79X
s2xTNzwX1nRvN3bvaUDWHEEJk9qOVaBHw12XLMFkazJMbDI+Yyb63RyFoulpbJfsiSSjZKfoUh6p
Ua9FVex0ggn81DHqnaZPIMeUFgNOdmoLFs4kJKSmtLyoweMw60eaDegsiQXnh05hZy1pv4/taGeQ
Qu1DHP3OeFAwKVUeCPK815uJmBCl7PeFAQYrbfDahHijGMYLlG6K2KXBrzkDqxXpxRDRQ3QpKiHu
+7zu/CTKk4Cw8Iz5k6nWwo8QT09EytBzwL1iLsuEOlvf7BWmIMbJO+lOZhi7kOFQtrDbTITSPLsO
meVz4T5Y+PkdqaxQDJKv63HVLBTRNlu4FFcUwsy2oW8FrkSfgt8EVEDjJhnl4lt9V/m54Ti7QdUf
hW7eKM78ZnbFEtgaNoAYd2XIK49VR7VdWJi5NPMbYcEumyLPmdarNRPnit7d6ZOAq8tyH2RYY18Z
2CjCjoOEd+2YXe8N1kwX1w+ok7fHLevkwRqtYC0nx9Nhl2zdJsvTJbZ7jrudtIWyh9vOSkOCHGhC
3RvYk/DaO/KsUJhppArhQu5iBiUoKBXjNM7TcVWo9ZPWWXbcqqSOwWa1A9ELwrdssIcevIGxHXwu
9prMZoihrgdyI861bC4EKENhs5a9Hm22Rk1O0gsO3IRkNTMaPqsyflRaE3balJ+msnizleRFZmEO
bqquJ3ho3HTRvtamQl8wa6dcM08ttPlRxx3FmffK1NpgJOWdurYf+bIcTY5gn2QzRKvYbLH/s37B
Cw9WX/1QFyjvdaUdMV24q1PltYlL26PO7j0IiBwnsBgnwgcQtVpeb7mY3U59cKNhN8GK7d5VicAC
mzmwgkqr9jb29Cv0Eghss+vX9f0o6GSjoU58vc7fMiPGWLKCa7KYzerzMg+VCXKYr8uBjIaJWIvA
Gg3tKrKdc1cRDyi+KQQT7ldLJLtIK691LO8P6cL6jIYiLKuUWK7Wr5Gg7LBwJgevuZ/K5MGuom8M
AzPfKlpa9gRLiLhgU7UVhiWCvOeEGKNUfIXv6EGBXc0uckIdPMprJYoGF4ZTlzvrucF4AkYeyQs6
DPbOuOtTE1usrvA7Enr3GY6VY2HMR6ZrkHQt52AK88pdxXog8fKiRCApGbeNqta4hdLEu4wXxTNn
xukEqe5NOhQSi8odBN8ntQI/we+ODO5s3eU9brtxU95avcnODJoULg3t3TBhdjlS2HsWwrZ91Cih
1U63g4ERdm+xiY+qhfcT2a9apfgweOH2maN1Nhz1mN4qqjPhOo74rczGTyuxGMPt0ecA0BHH4UNr
pkayRyeATBN7BvQmmqPJV1sN0/GIxIQxCooSZqyFCyL0cvupWVJ3t/V3OSZa4dKibCM2ymJMmFRs
b1nm7CN1cX0z4RO0zfVo8zgmS5FcFRnlz2Iqp1rV7wvZf0fBogbmsmb+VKKmtzuXDQXVvZFa+8XO
110iTEKztAoCcr8EC8YjjDZSNKgMmYwE0lo+I9UY5pmuDRETGqX+sJSL3C1aPR8YEfuuwd/qojGe
SYO/GlspIQJ2FTOUtT7X+Rxa2ep6htooxwl7CRtF37HWxZ3RGsa5ogiKtq0+V+0TBkI7ZTNWgSdF
xWpHmt8vIL8GshC/VWJxMNS5D+CDvCWY7ci+uYGfageI/FzfXZZzocluB0HL5HF2GeegTx9lcZx0
/QYjBHGeV9KT41bum5LTFR4UaroEwKnFuC2msd/OaoTFyPBp07KErsl1ObAFztwU/rYLnKYmgVzb
53ot9+VoUmsm7OykUHHsQe7wdcuhkrOjW9eog1Li1FdCnN41enGFNZVXz+tyM0v5HGU1BBddddC/
J6fGVSiWbQjmrfzaF7On6Utcj8HFCdfkAMVZvJfRNPiTXhZhZwK1tuI5wgs31Elm6qzuvSkJbMhZ
Z6jKitOacyoUAmeS7QLqojsSeMHYDJ5X48I4yRcTIUbq7is76/yJvZfxrdj1lfvNEb2CozbXtMr7
PhROviudDgm3iTFXd7ZEeZfAfw57lxNTzgQ7D3mQgbRxZaqdtKABs2o8bckrGsoeipCqWEQwLLtl
goRrbutrGI10r8JX8zQUCKFk5RBP2NO+/dzk+SdCXb+5Mfgt7Koet5Ag72Jaox/oK7CDCei4ybsj
orsuNfU0SMBHhKg8K1rxWVkWnvRJNu6EoCyPYFqGvcaaZ3HPZxDfdzG2gIKo/kCNzEthKDdT1kEk
ma+YJJf+Ouv5rdkob1UepDD7Al1tXt1Oxew17ooDR5F2il8s5VNfG3dvF2zAcb8gMqsTdw+bBvOj
iaGC7dEC6ftiWZKL1pWHGi8Mn49ClTXKO7SBeCvSQLirJvzWzd+rmf19cVv0wk/1OoeljQZjEmrn
tTa+Mu1MxZZHeCaOYvYNbXL93i6vBB69mDKy/hzFuhY26vOMAIFHu5qcIDWk8Afil3HewxvDhgPg
dRZIkFtvGxCEmhWl9ddvVgfnsXcW/FhbLq+e/5RyDnJ3Ke8wIVxhW+1BUS6WUikU5S67SfGWEtfr
u5VEhLVqHgFlrqfbGwi4go3Xsr2ROrYbNHuDX8r6SQ64l8cd44AIGW6joW50cXfbdZp1IxUA6EE9
Fi4pr1P5qLyLCOnlOth+Way2j97grl2QVDaG3G7aTkzJrm2a42i2r604Ll3OFJao0KAX0ZsVpbso
c64prnau2YWrK0bKAs31Yst5RrQF3xQnS3tZvWrQrhQLGLuF0tzzvEs+hVN3r3kHxzxz2U7BRmE+
hZvNHEHeBdJQfNWQzog8pnDP+iWs72fryrAWBYh/hgMPzSZAn5t4Q4dXJoqBuIEMgu31o9Ko7PB9
HExbk5EoGqy05C6ukiMZshrIQFJTSxvPEVGXZtu+OvrC0GZU7qhQX3EgJK9tec5i54o5wV2vsdlJ
5dSkNpx5vXudcyjcsqmhCPDRurl+BRh8TmfjcVXMR5kXu3SQF4WZI2HHLmF1DRIjVjzB7euDqVRo
iPkfudKd3X5Ug0Uo1FpuE1pKc180yEx6Dst8FVhdzdoAjvV9aAcYral7VbIWvNqofxqKCvWiYz/D
GSz1l2+lpr206CXDwdRDppp0ibkJ4Fmzk4/l6rcw/PCysCEAsC8wAj91BTJk+is1MjlF2qynj5Gl
F8/JZXKjkKzPoGA+FJTECPnCvK8t030wIhwUU5pAhd9SRa3qzb2T77uGmhtxzN7KOgsbHz0NkInw
SPouuX97VcWEVDqlvQlJ5V09tQfbnl/0LApotG968KUQorTpN9Z8SyNpg58fqqgEa9KtS94TnLj0
9jMEm++qNaWBvjEiSKREllVdJ4OcOKM7/CAyOnc1Hik6sQ+2co6ZxBoz76vJK2JQBBOh5kA8Y6Ig
EM2X+boXbPspoeR4sGe8B3q/dWn7YEBo7EVu/aBNhnMnchA9yKQ4PlhLc9T1pt1Z0eDeyXKvlh9Y
k7xVjnGrYBMJCbj9MRM6y92h23EelW7m9TIImIW7MErGJRycBS+OCK2cL1NWvZGRffPV2A7GgdwT
aNs8VoWhGZ5d3jkFEsoxY4PEA3VTBdLt4wHjE5nxOGnxfdeOAKiYz8PDPX0VLG0LRKTJqYBDdkfe
cBcorX07ZxUJrUwc7iz1OBnqt1JqyB871TqJOX3OxjbGErvod/li7JRaTc41szpP7awn0UrzUJiE
dIt0j5I6OpfULiYjprZt9ENX5veTPbXXljMe66Ho9isexntT2+Pdr1zy2nhMlvm9V1pmQ4D+Z4q9
7kyeh6/MpRtUGHF7Ed38OK+cJj3UkTbmRugR0uTtmjn2pi6ZusdOPJVkeR9hZscH5bntyGQfgAo6
5xQ14FftVqd+nYVIaydA2nsYAJwGMzEBgiMbSuW1oQAAl4CqYQF713CiQBEVZLTGfhSmQYjhjJU4
CoRdGvXMRmfGiCo372ujh7EAJVZGd4NoMg/3hLevpatkPi2+WgiieQiaD4oE2E8qnwUs8gAhw5Va
OreqVg1BmU/X6Rrv2rIfGAdGI9kd04s529fOBOP/6zmnX/kkwPHO0bO3LtXAldvmc4yJP4r4tSTR
Z37WQCOMFjxFt9UwFe6ju71H9KApk7A1GBygi7beKiJwxDYj57au6i0bHCCURGsCQ3g+yGOb05pf
2XCakdfTB5mBqSY2Rn5KauFJz9xXVzImxVkobApnOWQ5FUBml4mn4q3DRpRVAfS2ipsT3Y3mgwGw
eLJrWIJEQLH9DGG6haOBDie+6oTuyqm89iOj707Ssiuf2SSXk7ZgiFRVa2DZNs+gUa7UJ7xJmPFA
XVI5DLjfuy3tE70XlaOqhM6sfqZao4UuhL7TZJ+0wXpf+8Q9GX2serACSCG1h/n667/GfsI7vdE1
BvpzunOjtAhGjP7QtZHurXJEDPEE29uA5IwdWu03KHIDZWkwHsjzo5Yf7PlOV3hms6GEhQWXH6L6
UsPCY7eOtWc9jc7MK4sTdgY8yZhFeJtE6KZRjfhYyyn2wRqCJIvpejgfD50y3wpHtQEsyvRmUIuP
wuSUma1uBFJAOB7pxfcWx49OdfdGYf5AwTHfrWKhlUxvE5CZXbxm75VqMybVHaY2GpkeY/QiJlRH
Om/fb8qXRcYjUHZB1WhfqiRY19H1FGvIrvFxLLx2RQ8Zp+1zlUegUTRTyklN+z5ItOz7wjvnmRyz
s+jo7fAlCdKcppVDGy01yILeGkM4tkgT7dr6KRnACx0yK1QDPJOceFfJrPhh1+2t3A60VdwYTady
4KEsToxsChmDVZ6WLp8jRhnZgLsyvIjbiT7CE2n/o6raPdD/e9SkF2WAbF4YKtBbIlKvdJlrpPFK
dxhHz/GgKC/2tLORo9EBPZLsNnqz3X+4zOUDpQfqBO9tBps40U3ibsIT2y2MVgMzS63dYIsXPSVW
DA3fypui3a+AzrW0vUKGzBCpnPpj2+TXZdPq+0pvRwqSflcbDLC0aHpVZFU9zvg8UVoWe3Ctp2pp
6iNWgb5OxerPRm74qsv8MzXQfPdtyu2Zru18yQ7CiJc91c2Ggs/TldmYSTjKsGrM6EmnPWum/0fZ
eSw5ji1b9l/eHGbQYgoCBCiDDAZDTWAhobXG1/di3rbuW1FpmfYGlZaVigIHB37c915b1WwhiB4k
tQkcHnwmZeCsgpxQN2VTHJmOE+uF0x/pq7UNyU+fJVREVS69ZV1PBy/LJG9kNToZi5esbQjHYAhQ
UkP7mNUi3Svp/C0zEHH6YV62Mr0lT00R+0cMOy15ojnElH8dTesh0MedXFubFva/p2sd1ZEse1Mi
sPhgKzMnKjMmtgPjXaEXUZvECYvmpp2QXA3LHOfGYrxU4oz6VeMRSmFDqCSzPtNY6ntDdVGu6l5f
WqdRptGpLxOHcFP3C0FJ110y3KXqKG2rJTdXdFzdYglopnAeCmvNXEuZcVcZocSxw4paUj/5oeQp
vlWkIpJdlAb/76eyyAKTWvgn9IdVfV0X7fE/f5X5Ib/168/WXbMoz7/+hVh8SALZzhArcLKIQYup
Q2w3XEf68fyzSd7FayUJrmJYaZulOEA+MZu7DGwBQ7aQoL0wzVfBIFsoUBbrDCs0WRHIABMxqixf
wrWA0RcmTXhnRY3wdq8vZYMBwAqOs8FiKeR3YBlf6RlgibSJu4zQb1AVVTvuUmiOJz5DTPADRhJi
3g0T80AlDha8jAoatxm6M5EZ5wKGjJsRUo4A5ksjX4EOmWogbAPZkvJ6F4kH+mIKF9JHlDSz9sKo
bgqtAxhdVS9plHZ0EsaXJJdW+RQMB1GPBow7ao46II6oa5RD2KgkLGZcQ7zA16kabxJjWqdKH6e7
PJ88K+YbyVHSApfUhsPNEIyiZfIrUuJ9mZIpT4p1TNxUEwcplXV6n+dlsxbS8jrJCDOSIN8u6L7Y
mwFUSnn/1JXBXk+ry5wKjGnl7qQ3aQfuf0Rz0jY7elIFerNhcLts0LYCvDGOVATgKuj+Vpo43U5Y
JRtCd7O3g3qPKNK17MkqcUtjCRy1oOLy4r7o6ZTWdiklOzG/3ekq8jxLmUhrVsrjMBpQA+gc4uVr
MTFY+aYWmS6PpDN1DUT3YgwdkosYuSOtMvWZp7CFFGyMR3NtGEp77BcqKJS9R0WUc29ZrObWRrO8
lrEa3Qetv6LSSTh4z+sohgVFAzAG/G/5IxpzTqTbUpi/5sJMnxBU2CZy8IHEsE3Rov2II6bNdTFP
q1mjl1eQY+TqlowdqWCxo9aya6x8pMJGjL4qMCN6oMt2L3D/p1X1uUSKsa4i876qRjoTBL/aNTnY
6s31ZQ+RluwI/FlneaNvZ4gUaEzHbxlkdV/mGWe8cGUs5XeiaI/aOH/0wKM5Hqp7PL47Zm/OjYS8
aiTcVXSWnpDlRW7YFw8sYu2ozlJABZ01fhct6kU/mULcn/uYBB85pGEpSomjiEvhtGWgOxBKjU2R
wy4wckBXTLe2DXpUbpXBOASWOnqaQRJkz4HcbzowXQntok3UCtZ2GAJrUytttB01PgbLP98QIafs
CORqOYNY8l7vg8WbUlk54Ds316kyaEfi0pkGR4eWAKIjeijZbeREPBHlVbhFrRT+wrQHhUtjOl3Z
hvcSfUhHk7Thng5s74yCJtwro+kMAgWcGebTpVMZrTdCFz/UUBFWQlOLD71Vz6tQNfIrkp1mVRsl
BXCkM+RkUL6RAg5UKncYMNygeRw5xqzyJG0eraZhhWtx9Uj0OtMCsS8esTEAxpv07FEyTUywI3Nh
sQHVQPsyeWxv/6g8N9EjvVBEc1IaPgYz86WOIvU6gblbZYllXtmYaMi3lXFFXlWupEFtTkFqufFc
ynS4kUeZDYrEX/+bRIt81KDhuFP83Ge6blcjs3WiBhgt1sLphsTGaNKOxyBUh2PXxeNxLCpl30fM
MW+/3tVj51ZWPjCnMrRDK3VY/w1f6nUTK5p57cCUsmG/Z9MYO8BP6YkIUurmZviSLJ22yqKG8XHY
Go4+kaKmF/iYyjFuXNJO6K0PXAhhKiUHrdsH88qZnMPmxjfWVRcwIW0rUZoPMnUJjREA4mmXvwnz
shcBBJ6gWY/eUh3HEbJ6VqfGaeEdC4m+L8JkayV1dg+biREvjXB6rxb7GakGuAehd6eNsUvJ5+NB
xERQrVBKqIV2E+wI3aqE57KWBBdvG4zCzhgOmjowPRkDc4toR3GKpr/vwmTXkVDk1e3ItIYs1yaO
/R5Cw3a6ab6wyi/2MDBPnpRsH5CftuqWbVDj8aSxT2VHOcVDoHstxHLxGbK1bj43n2aQ0HBLj/Jt
1w4zIjT0vG9A4uScjxqYU8HtXMuUZDUiB2VzZxMphnZfNzwa9Khm6qd7S4gQCyFYhUBApssTKbgn
4hS0ddlSsIPsZFVBGlU0XSecDP1rWhMIjEF5J6mQ8ApawHd4zvZMvnZt0yyYJM1yDTBb3rAhTD7L
T+ONQUmcakSsy3ocYprnxhzyd1ukIAaxQFoWaX6v65zpp8IRZ+qQaBk4OSQMFtXk2upSfQrnSbYV
mmJs24unlPW85Sgkh/HjsgzLfUgbYW/UaFsKMGmHNgIqozS4iCwRAxolSlEqKrP/jK0kbFZpXxvO
PNET4EPCBo+65WQskkyn7oBbMD22pr7GVq3uM6Ia3AKH81YddKLACCewM3H2cKbfzmUy3Jwcoaqi
PAlJ9TVnzTVCyMzKmu/0imE5PhZ8dgs7btQOg92ya2GjwPo8lfRq+ybZQ3WjKZDMBJ1Y4x1Ci8lg
O7ZEPd/y7A9cSBLFSpxJ4JmYj8yiBTCvh/KvTuq4g9ZMupVx16kAIkjKmu2+IodSiAaRXb/fT8jL
AEAMIw6ist5TmR3DJRjWPeuN0Xq6UsSofOBYJ6E2ghgwWdOWnIyG3j3BTJXau4xj+zUnk2yL6bFx
xxklXhm+CCKGK5OWsTf39WmeQMIpjYRlfQyfZZljUKSYt+aP3xjN0ZIFcaW2WbImsD7zglSpXStA
XNXp4bY3cx6eVXNuFU7AAwWBg72PHmoRKc4ykZYuB+KeymZmMeInNrr1OBEHNLX63a+DI9+k3eS6
4EX14mPFCWkXoCAYCLKaQv0s6I28qnstc3s+D5mtxkEzkOMCmtbdVOQcXYsyynAhPC65XO1bolhc
QZlzN9dV2jqBRZcQMR7gFXTjwOwfYQtk23QpNlgT9Z2ld/s5IfhPTZKTVs50STJgXEqt9oD9Rs5C
XZhJu7Dspd0yMB+sbg//X7/264fh9rvBYiFL05qZZnVONmKuG+Qe6K0faoa4Q8ZmCiu9SdZqUOcb
ZZrFXXz7jV8/k29oj8LSbh3xLnDMA2FPKpnkGNZXS+igVNC3mIdRiZrn4XlE7v4QOvUmdqRT8Wy+
Dh8WgSm2Gj1Jwlqg8etSVqmPHBfUc81CUN3xbM6H4A1kVTee29oDmsh+c2urzJCw15FlSy/hsK68
xBf9zCtc/YNfuCsvOn8VGT0ofqm080f5HLfHheAImxsDkZ12KiybSNjmauzj9XIQxLXgPzYlKn2a
3PZylycr64ERofhubORjoqyUS/quG2uVgEQAVt7k1KlTfFYP4B+tGjrO3RA5+jl8VHO/rd+H6sCG
AItM4TnCKLPYSa2LE16RnT5cA5frDyijsdnRtmaZWVgbK04M2TrZg8BECiPf1++laPd+nh1M40EQ
PvjoiPPWyjXtVkh76DGNn/UGYUnHKPKty+zpqCLTalbVtvLq9CG/UHWrxWaWXBG5InvHGQ9Jvyke
k0fhFSkBrSRsD27p9ZqrPKrvmbyT8dZOsDi/uoNytbYJS9Xvc7THfsgw0R529R59G+jJ5HV4y8na
OwNxP/Hh5pX6MXnjUzVth+fooX+U1o2yQmp7EOhJL/Z84amGhMjjxClh8rMxXRt2tQIhway2uBJF
jJpEeIAQMiX2NLhD5wTdcblrRyfZWwXzHAY+tCvtTCPMbdVuASD52F/KNcMe4oiZbu2MyObazFsw
Lo/SHVGO40rVz73sZyh8D+oWms3QbyfmEBfxbDzIsyOzcISNyLquned+izdgoTecrIR9vjMPNI45
SD4QlzzdVkDIiWP2wycGdsO6+GoO9YtwnrYZCn0v3yyuursinHSjQ86HeYIfhKCGbvIHOIP4rXHo
/R2lz4l2v605NTaHu4Zn3Ct2iCc24FzZ3DjxsTeqHkqMjofq0dpEiK8Jgt8AhhOVTXI1xVXPSRZA
Mk1mblWnf6jXxZFzOFoCMslBxz1mN121wxXBkUocbruXbWgFl+kqeMlR8+KNcW2K042HdAPPOU/S
WT4FG2rTtLaLp66z069mBwNrtFuaJfRW1yH0I5SgL4QEPTe7gDbgU79WHeEecnGBjs3u/ChaoyYh
p+It2zYH41R5b1O0aveKV7mocmtwMNNT+ooh5GKc0biUz6pd0osGwJOu49CNzFX3nXxnHclpqxY+
p6scReXU+dKOps/4ylamvDPnuwnqUYB7dL8zZHlHhS8GpaYP3eBdS1f1a3klhnsH80N96HbmiNzB
l97bVzF1GbRarnCoN2K/QgVqraaV+VxvzIsE2OoDh6nTeP1dfrk5epDiLrbop5ds9IUHekVJxyWl
HSQ+qGv5o31O3iA31a7haefFsJunKnPMC+fE5VvK7A7T/l68KGfrHCUb2mDBZqGBjI3Z5rCebKGM
t+83pplHuVG4jIn0bbQt7/TncW28BvtmF3qFX3236wjw2zuI37m3LWJZmJ7wj9sEgfciLEmfOd2u
N+6zM5hC0CqCnV3p2z+LsNjuEtUhRQ4SYusTOY8YGWkdsUzigdSkpOeRaBuf6DjnGQPMcURao6yA
6jcPeBZqnjUsGlgOM1EUSPMcjdoTNqGy4Zu3q8foTTDwGq3aD06skwthHHUiw9jMjtzWBxuM+tgj
nlDf9fuYROZnFlMhrW6Pppv2wTbvqrPY0SV0gIEVMZ54z9BWCKCR1+luuw2uMMjUeSU29wgip+Uk
XCBOzffJFT23QCvYznKvVV3pMPsY71SfaWy3Ytf9CI/moUqcwRHdbi9cppO1X+4EhqhUDAdrH2ID
/RqB1O6FNadEfBjKA09EjLHFs/ZgnIyX8MIj4cXYKJ/CvvW5/4gRRUzJyIsbOvKbx2aLGChGKboS
7ywXM8MqetG/IeedDWiatDxfJBr9o81EYmBG6ktHC4KtxyDX2rYhOgUClLiZHctyzUsDev4b/p2w
TV5FLum9tJHu6v4t2edPAUubGhy9MsnlK05tyGRKh/8p8VSzlc2BD1DAFvFUb9raCTf5vE5g/jwK
i206Ghi2TiUBecWgV7Ac8JfcWSrqWqd/yTdt5TNSQlNhsM43woERLCrr2QHFVjAA8ZdzVHiibBdu
6HTjKnINpNlnZbbldfdoHSTRq3aYIDXDrr1pr3sWt4l0JzynbudTusun+Cs8JKVjfooD1FBbPM2S
jXahd4zcQydMEaR+FH63Y8aZ8xHr69ARs02OwwoAyWqI3PJYvFjP1OgSWDfbMFaMAYU3+vzIcYNP
7ZiOtnxKVeLygM6Rmv5uiej0EBgfmoBtwRHO+gXopD5tl13mtF5LSsCq9uoD0Mr34kl+mJ9zhkbv
tH5guu2KY6667Uv0WM1u+8EtJ4V2t1PehXu+3TXm+cjhCzPGO76IhYAJXN8PaeRb1jkhjFfaYJPW
OtqaXCXuaVt5EuOtbrrTRgMoZg++5C2INJ47v0O5a9pVZOufQWaT6N4SqbaDHWgchu9O9EnwkmV6
QV7x2CIYXA1X4WXhmyZ9gMPYnbmLFeZNbjHfZ7uMWEHf4uxv1/vIV99V69zfIUwsp3k1r9uPYKMI
Kyte9/eJ5sMpbK8CDoycYGYMNHbOl7fDoDjDcGP87I93GrnxkYcbQ94b3yVrO7Y1zTYOzOS1M2EH
inCZqTfilfbYnEdk8u8FmksX8MR0EtYhkhqUtQbKZOJnXW5MiMue6eed38Bea+32lFcbqXAiccXA
CvlDv8s6Qi7sudjK9/x5g0R13AaAY+6nYWek65u2MrXZq5gj6dFaKdamtuXMHutnKoWkvOqwYDun
NR84SAr9gYKt+mruO+vSJT6JBdprkm+kMxsU8ieZmEFOovftHYg6PJVb6HXhpX9Kay9l8KKxR2Ec
coyNSeFSfYgGYSSr8FG7mxR8KmtOxSgDdD8sj3W6pTlHOYcKKT6Gb+arfGCTyL6S8/Bq0LvzBxcs
0r7eRNt+172o91XmzUyE0ZRe4CXaPbYpBae6H0ECc2uwPK9d7pkoivJdqazm4q4wHCyA4HqDu3C5
lJ/VK+hBiPsc/WKT0vwr1FzsHsU33q5c/cJbNj/jXcSGlYEyQAGqYWFcUTN2a+OukW1xS5v0ofDi
ftdemHYGT4JgL4flu9zrl/I5MVeBbz6ElF/b4hEP6kqB+4s371BpTsXFwjqir2puVq4Si+1MJmyD
AmWVXanjuuIN1FpJa/Qw0dd74n1iDsU8wONrm6LrTm3znolbUD1pw1k45RecMhMsa24zTh1IRd8R
ey5fPNhqjBG7kFLChoYiPqFbubScOraQHTVm7UfTB8LA1zcsK+2sHdDRJ4/zOqBGfWfhC9sh21K3
YvhxaJgXrzFQpq9+D12YW4bHE6o6BPmP0KaFbeBTtzj5GUZt42jrcputzU18MPfE/1GPLNHKOER3
VA7hK/dMthtI+cICo3qdaFcXfdlWyfrmt01RsENHewiwxrDatK12NHJ72tFXp0+h+gEOvmqdckfI
q+rC+Dd8ldiwqKhItWaf3aWmlz0GkrOUny/CazW9wgKEh1A/03UGyx2sqaBiD4kCQmrKs4loO7X2
zPu+coOQsr7Dt0/tI9rWJxeDp2pKGc+BZiPbwiF/mK5mbA+vluHAmItsuuyfoLO1BwwtTCcl1VlO
DSO/df0EBTziIRQgKRp53u0iCj95TSPYlP3oyg1Kvg5BY9v8HHqIbAGomdtsk+3Lt8G0w132EB4r
jlAWtVKPYOeLRsC9+s58hoMoBavpYpMh7dHH35ciFt/Gp+Kety2dxFfxrDzQzOBlcUdxRnjB6wO/
nFpc3JUOFxf+2Su9Ow4K2RckeAQktyn7Q/jJbpzDqod7cjSfMOy+J9+NnzDS21Su+hEAJHekgDMf
NbJdHqx7vIz09ar9uM3bFdRXN/rME2ZYnIf8zkYl89xsE5dnFOulf6ZVwPO6f6b1Qa5Qg7HFkZ3w
Tr0XXvK1+CHO6yq0W27VE1G5mKRmvvLujRhX9aP55qk11k63rMrWgTY6OEA0P4Jd+xQ2uwQx70be
C46xzbG5RQ6hT725Edf1iwXpZ+IO5cv+RkIvaLa1xQdioJVwiETQPOvcnLsrYs4nc3ZK/I8IP7lX
UYSu5330RlWdfLP7SWA3Yyd7n2nwhfbXUKGyXFM2oc/mKd899edI2Wef2jOr8z5+C7zctwJnih1r
Zxwl/IWfzBYQXVjLY0QD0zUUpPC2+irsRR+CmuJasx077P76jtGJEx1YVlPrJpt2G2GBP0mX22Zz
E4lxhjM20qm6HWIJ/So8+nnhcb5Kz8+1xFjeoe3D0BbPOQ/G+jVDy76a1uqRhcNFis7yLvrC/nqD
zdvxd/IwfPAQEC7SungpHubcK3lOnANv2hgX9ihuCuOTqdte2RPyiFH4JQXdkK2WC//Y9NKFTr9s
1NSmeTsnq2hDRRx8oRznuI72NvlSOWJQGakoJ+3ogL1KvGeXD+0Ju8WBqK3koTyWb8jRrf2tvykw
9XGD+/AScT/ZwVP2xRoenimh5y16TPEckznkQJwXsJzZjLvap/ZJe2mf2B6je3GHkeBUr8cnzq7Q
7PfS2tht0rPoGs8Nd1uNoLQkSeq2WWov1NbX4XX0mcY8VVcEaoIzoyPdEqeH3e6ZAzvAqHZfoZOs
nXYtMvJj2PdobVlN7825FmjLrFJEYYUzPpjP87SznOEYfIzTU9KuhdzTAM2pnC1tVP2+cUxp/XPb
4PDhEDdiY7TFl9sNNB3rcQc4da3J/qKucyoA0qhqP/T4g6Wn7eZjdccuiObQ2s682cZr7rXt5PEN
iHvFbRkIXvEYR3ZKP6h4nDS8QJuYByXDreOtfMZL+F5QlkXu5IqfsJ/S1mUDfwKBVNyEC3blG4fq
rX3GTiFz8JTOt2SNVah1A7dSr3oGIujRygDdMprZ/vpZOuk3PHhlOe0iJo7RcEsj3sfQ9Bqmt6Qo
JR0XGg2xFO/wykbESMW/fj1FhJWnXc1SIV+qlQYT1A/PcTxPAfgfDFPKkj0LmdKuDQhtFCutIG9F
reCnoZlucRwy8YODLMbUXqiUUYiO/SkVk9rLIIU7UTVgdSZpfTvefkiQ3ax6Jht4vBcFGVy7V6WJ
cmkq/+8Pk9kcerXSvVSPMpjMBSNKlYKSoNl6a31ZX2VrDXtLgIRsI+eiCYs+wc0rgZPKrx/05UrW
S+gxXKCJicCY9M2GHM4sIhYm7Bs/qijM0T1iQaTxTF5tg5KDFi1US1FLHoQUslHljlVoIhqQsD43
x1GVP+VUbAGVcZjTzXPA593GNeO/Ou8d4pypAQTO3xbu7jqcv5QqOARdIFPChj3msedEJ4pYDoE9
Y6C04Wb76JVzWxgXHo/T2SB4zluwWtCZYXAWVI9q+zSrqFdvP4/NqUYt0n4KSfJgZdWlmdr7TlgA
lC3qqpyyt1GvaKHOT3MlKF6nij6d9bU0G6d0Dv1KkI8KB09rCO4LSb0YAYcjQ4a5rc+cWBrFl7Pg
HDDcccfOfKz6RVunIWqgYFqu4yLfcTkoYEo1oE9UfZrCQDz40DuNOH2YsiZsrSDC0Rf5gdLs22IC
lI7Lin0myzaNQelqTP4oztERbD71Q4NTHCyXNxDQuIrV2xSzNQ5mZk27AQynbQ00A+ucdhBJWZ5l
yR8zTWMXkltgx4gzHDKs8Y8+Lb32rY4IH4WAuw7k2VrLKBdAyG0xsB+TOuI0LP0Nwyv9E1GlqaaJ
eMnQdBiHlsSL/gC66BO5x4NgNv6owocoLTAFA88LmQzBFogaQS5eA0azUmQexs18/Z//Txj6DTjn
33yX26tbkiKaOhMi9QffxZi0qdNKo/HFdPwOJtUR25DWQUIXQ7gJlIJGp9sFxf0vGBvpnyzk/3xs
qM6GZWoMt1T5B5lLbPVqkiepYdJCAGaDU6zRvdgYT7OOF34RUdPnzQEbHtGW6DkZJ3OyLZWNao3b
P38F0u0z/gOpwxUAEAaBViXixrB+XAEp1cQZeWjjByJYhKQWwEIIX1Fpooq8i+7CivnkDQjD8p2Y
ng1XDXTfyqISHsL5LzjOf0K5//O1yBJaVMVUNRLIf7wXLQ4kGRIys/Ia3nCR8IC/YQWyuXqL8KIF
gqn+5Uoov1uAMhYPA4uJqKv6jyuRMrFbqkpofL2g3WeMJIYrGjpJKq1+Idfz9vUbUvdaVQHAmMJr
caLWE6U9cgBcJqQ/ZUGCxBgmKlZaO5Wp9VWNvxSka2y3OK6a5tFEA1JB7rW7nMtbEf2AtJK2bvGG
OMwFZ3j+80X93TWVFcXAImveqFc/1jVcvIqnUtj6JvR2VwcPY+v1+Jeb59ci/blywHyKpibC3zIM
mZX1XzG2E07nubPkxh8a7QE2zXnIDdCJNL877piKFqwxFuelIl0ttPjJaG6mRDvg/5iwr2dnPWJF
ZW11GveBau659l5lql9Wd2OWVK9Z3RyWGYBGpdceERsnsY++yyZv1n/+suR/0bO4AxRZ12SRwFho
4Lcl8l+fw9LUSQplheOARWkKeB5agY7GiVHLnHNNlybO/dxQNhO0J/HWVjbXRZM9htKIwBEat65P
X6Elf5lpc21vzAUlhFawjOEpyM3mL/fIb/cORWVwd2OOyfqv3/+vt6u0ll4aMW+XlbXqJag2GK5W
yw07JeXDNWWkfvP0v07aLoGPioGCr5nyM4Os+bf38ru7R2HjFlUU9QhDfyyBEGGJJJhz46ca0xOj
TmfnRhuZI3pCtVx7ocb91A2M2EPGGGOUf/752v329lUsjcB3OG86C/HHtcNv8p81OCEochoIuHY6
xIhE56vZJ0R5EBze3u48S+L7mW6UGGWQL4lJX+mGk5mwyWFjn76CGxBlQey/IoP0qzNSGq7hocoq
2D0Zp2yrw94/PwxR8A4nYoeNkoZpMmxvlKXuhqH68wf77YMRIrFu8DSWSR35uS+hQWUBiY3fljut
p8WuK7gCUa2tJ1AzXYKWeJGsTUbjPIH88udX/91zkRV2I56JAPeUH/uwOgVqr+Y8E+Ybp0egNTES
msNNS+BSaFwTraBBMnZ/+cy/27VUEWKSCt8Hkt0PnFw69cUwZ2PjLxPXEsHNq26Wf8ne/ttr/Phk
sdbJ+ERZsIj8DoveeKqZ/2Xz/e2a5GaQuHysSuNfa9JKYLXIHTdFLa2VkRHAzC5iAYRlxF2cp1+Y
IDV2tZrYLbU4Y2piGI9+OMv2WVDvyNo7DCL+UPjrsH0zplQGHYOI9L24CtddiwJ4UFjJvTBfo4pn
83wDRoXGfRUH7zfgmBmg0vjzkpBut/I/d3virjWTJIpbdjl33D/vNFWresJJLQ5viNPtjse4rWY5
Id1kRyQ5t5nRZlfc3YwcwN2EQs3UpKL0razC+fNb+Sde+lYl8E4M06JY1WTJ+Lnp1DrY5blSar8u
voWQYXsk0782Ook57nyemi7YkdLiRMruz6/77+oE1aSJsM6A26+Yv76h/9p4rVDqlibNan9ZIseQ
uSdbvuxVWQ340dh0m+Bv9dBtxf/4zvl8pgadXCJ262d1bLVxvMyziTtMNeFHoMymlH2umuTxz5/s
t6+jyqLEBWY3V2+f/L8+mc4ZTrEao/RNejdLIHvCiJmBTMA/v4z577JXkYz/ep0fm5qgZHqAcKT0
QVJ0AtkpaL455eu2MCELkEjDTJL7LC43ZZtM7NvVi5psjDp54OPTaxj6YS1YN82VkrsKeixJicR1
QiVkL1HOOybkj9+DfDCiYKtVADc9kZGQRCbs95VYePBDBXfSRBS90H0I+URUEYSXMMcHBiyZ/h+8
2boN18uw/hXNNqpM6KTBKMmuI6syKTs3KpcPfObCZuRAiWdyRB7JLL/qP4jJQl6QRiQ11/jFAIq8
jYbD8ZRRWzh16NXMF8lAKQH2scLcNHZOuUGGJD3gY9yaYfQy5gR5hD10HW1Sz2EVfYsw8Zw0YIJt
aCY9zEUy1o2mPYtrOVlOHJprL6DDWloMwAcg0KskRTxgTtEj0ZQPYXz350so/ebBREFpaNyC0PcV
7We1lGWLoHBMK/0kBwggR+NlyAqyD+SL2VjvdCPIMJrTM3aeJytPTq0VqUCaRqz++zLWtnOhXjCv
P2tS7UpRdV2E7FXSlYwnddfYZSZ7yxzR2Kl1JxbDx4bsKS5u0K8wJRLpKH42Lf5qIz1ja2NKpUaP
5cDoVAAIqljv2ThetM46Ll1/IenQbodgrd4yJ4TcIuc5clVshB3AcQA58UqZeica8XIm51xW93hJ
znI3XLDMhc1nMhcbRZE+CVLxAsE4woNJbaWR3/pC8irCT8uYrz0ImGLFcUarya2bBXEFnoXV7X3K
KolnrdFfIl36/PX3Bn3flu0Z9a3TDhAqZOR8Hcj7SQl8jbFg34hvbTL4AUETUPWfFbnY4LPYEpJ3
IKvnFGrqXZjChoiaq7CUB9wuMHei6BqN6UsTVcu+i2DyBKFw3xEkqvbGp6XpdPPN5qnEjngCl453
qzhhjSvvOYOypgIMV39ZIb95UBDELEk0nzRUmcaPzSTIoZbKzYw6GgxZGTbztoNcutIt+pB5o63j
3PqMEbAjyWiQs4hc9rSdGIIGyuj/5b3cHuc/NlCFbAdwExYsD+vnEYUuyzCMVV764ECQp29TQYhv
RrXcNdHL9bo0bBHeiyuhGt8mo/uQSvHSNihroshU3XKomCaaQrgZu+kvDzHp36cOhROaqOuyZELF
/Lm3N+E8EBmkF8RCGvSDhcpEKsvgBXF5uAum5iXIF+iEhpz5rQFnKxLGTU9exV8eajc48s+vCL4t
zzPT1Pjv51mxm1OTGJMevKx5hQiQe/j/csH9xQ3B1GFPyTTvigxxolJumhtNo7t5ztXBQlZMEIYp
6h9avsuwE9CWn07w/pZDGQjInzCWyCrxwhbK2aAhUkkXTgrBnOSYdjLEOdhaarmsg163sWxk//vD
icL5SAHJoNHbkH/G67RpV2UpnioIrf2xky1G780bDCp7yJqHeiwesn5G+qMswGLKtz+vvH9X0CTk
sEEaIKGJ8NB+1JnpUOFukhLsKCbjJvxKzjTPD3Tr1rFe70c5v18ExEN/ftHfrCmqdnDXBslmVAL6
j9NQ1ZZlHw595pcpkk+0hFXavi16D/QjudMCdNIFHrnpLU+MMyrqzz+//K8S8J93myoqfGxZImpB
134WZmGcVYWa1Zm/aJ3KbHFgdegy0jtxRWv1Lsn084A5gPG2xkxaAG0x0p2oB9WeRPOp6ZWH/vbb
ZpzezS1e/moy6ZiUb/N8r/QHMH7bpMSibzR/u1r/3iZ44xw6KNpJqGDf/Wf9U2v0rfU+541juo8U
3MCL+ZlgwgdB+ZfTwe8WhkLTT+drohLSfrxUhFQ4MDsrJacRroGBwyM0vFwjORGdN5YxTpSd9fTn
C/PvgpmPBzFdAXJ+22x+ll1qBVhTIGG8Zr9LycsuZ+nh/5B2nrtxa1u6fZWD/Z+nmcNF7wN05SCV
lSzJ/kPIlsxMLpKL8envIL17yy7rWN1oQCiwyCpSxbDCnN8cH0iGlSq0j/Mpx9FpberOO/fjr8NK
c/ILNebBOgc+ewismiCG9J1kpzTNYUjbnWkmHyJbvfj9z9PeOqeWSrjLcCEL6udhXIZdfRSx712Q
W9c29p6QGY0p4EZXWXwqFRwkTX0Tq9bGhS1g1pO5lEGlVTPsI0SBQKosOHCj84AlzTvtwBvDJc6B
pjJ+d3XVZkb4863V4w2XxzFlvxV1QGMU3hpWTxvgX0DmPzbtJ82PEfnEMKK09241a+ppz5/Hqelz
LCBh9DRnx6YDkR6Uo2TnWcAlTAr9iIDAWlCdgna96PYSptuCAk1wDZBIciOgl3ZRFWfBh5Ai+EXX
+uMS+ODlDLx1NQoBXR5qfLe3fp8lEGvoCYJowWNPwEzTqxWVcYhCRJNv/BpLV5Mi8n4iyMzQMSlM
CuipJqFOLJ0q2u5mloFSumurA140fxwgngc7CegTReSEWsHBdd1nWVuHqgXJMBbqVBQf4KlrlEvY
xyA5oi/E9VC+4eexVIp2B4jLW+pa+QTgeSOmacA7N9z0kP5yYl1vCs1gemee33BjDMM1NGnohk75
7Mfo5UJrbQ+HrEKNVgJE8a3mgKWFiem38kx1ztoQ9dXv/4k3Hy4sB0hfeDr8/7OGJDNLBg9Bke6o
6URSxc9WE+3OdeQ7k7Y34o3cwZ7NvJdG3SbW9/MdTLWbkYsyT3edQdIJbaLbgOygna7L9sAQ6g7m
AXpwro00rOuw0XH6w2XFHd/7R34dqUwReo00kUvwk7P/8z8yxiplxKBZsRaGe9HwsuqrbR08Jdnw
aE2lnHWdfqlK6zQVwmful//9CecsmHToGHKp5xE5HgO7TUJasyHxn6fzXaEvyyr/ncZa/3WSTBCM
lnHypiTQcP7U9nWC0UxBi2EnpBg8OP+LVKSos5zrZNCgPNBmxYbcRbjGLzrJXQ55ftGiMdErKOIJ
BQ/MHHajx5B3St9FpveQwczRfcwGeuSBtYbA6f1m+K3WBhsKkxm+90ZYxrUrF4Rfm6DsbA5KJw+K
EE+cymWu6xeD+m6r/+Z50g1Yd2Av3F8yNyknybGJfu2G/oOiNSCRE/HUTFbzZeWirEmjL036xQT8
0ingqjpGpHZ5iHIEML+/Mc58dqaAFFeMC6YzTjAwJznr57xGB/AUlMmOImOqdAD9u4AfIFCWUCsj
tF8USRWyvgoZTTAkuPbcequ6nxzXvMvQ1hQvfUDpSpS1u5rhUkwHCWo6xMqBl9bDTafrrcvJ82+Q
+p3bE8zAXvxaNcSTKZN7z5C3eGg/eb2KvS8FMTXKSbP6VLnWugwU1LWMlwhVE4L07katvDGgNQkv
msDDL1FBsj10M2Nd6PYFNcY3rQECRjjVMcTX0PPVDRn+le84AE/thzximsttr6I47VWwlvpFyO2w
SKwI1s7nedmxMeeazrIoiaiExRd8j97pVc03r71DhJX2j9q+86F95ddTSCGjZyurQw5syU3aQ0eS
czU9EFXXoQ8Kh52lNRUTmC82Zzr2tLu4yp/ioPrahPV+VM07ZXIllh0NdlmVt7A4rkazwrKO6FdS
hV/jL5oHcqQJESXYwxUVXrsCFlkycaac1EYZrdjPLTeXK6x62RroHqe22HDYpELABy8lqNZpqSQo
ghtZk8/CHfr3N99bAwxNNZlGUuDtTdO4n1vF1Gn6OAIgslOkttD6/Cbo/YMar7Wg/FhUw5M6mUL6
6bVXDO9cBf2NLkijMZwGzSRrjfPxvq7xVJuUb+9GX3sG1/YI7P/e0cJ16eW3sfjcaMbO2A0v9lRY
ZiHcCR/VwrkofOPJbeVtXgLUcwVZPzFFqrZ1j4BC9/MN8R5Kqjx5G1bp/ven663WlZiWZjPeZzz2
y7S7hbbaV0FR7LoYRZuT4/lIfCfrbqsk348iOag4bxohFVqoNIecfw4dyaJTm9tUoo7AMfg+DT+k
zvg17s3HzFWfR1hwsftRy4anpFbfmVO9eXk1jbQkuRjmdOe9r6l4cVS5+LpTTncq7a5CNHQfSHFU
1egal+RlnvbrIQ6wIbPe9RV6Y2DNsafIs65ZHm31z/cWTV4na7Pk3sI8ZalzN2u9ecFTs7WKlaXE
t1TWY32tPotUfSZOvYHYts07/2TpzS2l+YtEusiYgU8bav6OOeZbk13+OaYzBmMwZm5nrS42jibA
ea7kKItHcGObYbQeJ5syoDrYZdvWhZoTWwos62QH3sHsg/vf30vaG/MqrozqGa7NBMs9HwYKx8RM
Oye6VA7t7XR9OtvDvg+IuXw0vfZWVZP7IrMv+sQ9RdSTofMoYuMxrsdn6QTXSm4+5kD2FZOqWUd7
5+l8ozvWDFQ1nmHSJ/2SnW/hW+YjcWiU0A3z6uLFssq7tOYGioLy2m3y95LBb90sBjZbuqXpSErO
GyLuDL/Q6zHfER3YVAFqeHgmC8irK2GHt3E4sLJ/53GervHZQJx8vWoZBhloU/emFuqHxIUYu75S
fYJXVCw/jOgYe2rDHXkZFPl7gW/nrav947HO7jdPiZPYNKdAmQcfq8avW8QapC5mOFr0VPYFADYX
WaNpbEMVA07c4inCcY/u4PHQ2itK1u8mom9mOpuAfF4lhr1amA+A6jMy+biTgFtKx63QGozeHXVf
K+KOktgQhL4hCdZCkTg6R9FUdzP5GIlmRvoRNp94MXNtNxiMC60W7Eo87utQ25e5s86L9sMQPQe6
s/bqHCWdc3CpwSbkove4KhfDVi29o6jak5cBfVGGbTXWJ6Ur7xIAPo1CqSkFoGl7mbXD3mioUiub
b3Es79qa/zLIT30OwSTzx1srJVOie1gaFRRpLyMHhE3ajwvxxd2HCdOzwvRgvvjqI1Y2n5La3lUg
y5TBGJaAtL1+1aqY5BgQaTYl9Wgz4dLjp2xMVJJU45kHG02Qg7fpJutRSqvZk0CaRWSxxgdLHsdg
SGGh5vQjdomTT8EdCF5gaxqjDhQpiA48wVSCkmrZxkGHcFN2sOkARXVDjEFEk9w0GYPEySt+wuen
7GKi7iNLhJVgncLeCbeQhZCME8FeYMLw6JforGPP2ObYArmKuAajR40Od/3o5tegzleGYDzmqP2+
zukKLahxCfXCLd5BXvLiUR7kRPWd67tHy61e2qi4Dqr8WqklWgofzZNJSXvxtXa1Bz2lbhFDyvu4
38MyXDg2uFsSBw8OcCRfUOQNpNgLd6HFvhL/UsXUqgEcYITWRir76Zbo7fLaGxwsQAeKSPknp3YA
SPoWfevWSOAe+uEFRsOPhRPg490M2983l28+P5rjaDQOBrKVswmrXdalHGwaJL32V5VNixx2V4PA
8QKVkDnY62b0jvzEd9rBtwYpxD+YvSKmQKt0dlgL18sSMSdVZKR/NNU75UlGPD9/pyV6szuyGGGS
4STkDPjm56bIRBwEvN7Ld93g7ZquoSYKEnxGtS7RlAI5HdDN8Nqr9MsIW5xSe3+k8FaLT6fq2Jxj
orDnE0dPZGUmOouMAjUcaYnitEH/3in2BatPCAWY9LkLPxhvaPzXYYTiFSTihVoBSHYJPjYY8khZ
XSU6llquffQznQyWBSzZx4img5y5yLScR7D2d0GaP+Pne9OEwQGu+NEbWmAKuE21VkWFQk40P8Ao
JKCAOOua1VDYd0YDBi6huWyGKUeYKku9glYaDlOlkzo8Gfm4y0cMd0JnqXnOKQtVhPzPep0gzGkp
wMfXa+EY0U0priu3QMNuUjSgyvFpupoFZDDqv/pk5cb2PVOpJLOBNgzgs+LrCt4S5F5GIp99pUO4
MGXsQtoNA44evqQRgZo2vnQZpOJVEINTIApVZ45c6XEbEGUA46iBEE79aIvlBy4ECNRlKl4opAJM
qsLm7luw/AgjusDE0kCad6Lvys2A5t8RMgDv4FGhrcGhIPfotPahxt7USatg0fTU2Lbx/ZgI6BvZ
JBKn5jPyOcCEFfz9M/hWf2kbTNE99G7cqtMz+kN/Gak1JsVJm0M/JMekf8zs9Dh06jbRsKv5Px3q
fIrWCnjDBcjHXehAUszhC+fE2MEkLjupvPOz3hwl28yr0KUgR2M69/PvUktdFKVZ8buSXR3iphfk
67AvNtO4PdaGT1qAvRiV7OCG3/mZb416iNIQkmKoxTzsbIhsV8gK8pTmpSftCwE9yyh5kfLkhN5R
E1xf3v/+xL59RItI/mRs+ku0ATg16hY4hrsqrigAq+6gyjxp/vBQpNWLpA+B6rT+/SHnpuN8nDXp
Y4l1olZ2zsU/Yy2g+uOgsIv7NFyamBy2aBwptvQwGlWrxSjt2xo2E15wXXrrunc4LiOIGRgjVN2U
6iuoMZfXCh1VTbErdaaZZEQajVtvQNpgKQXUCZxHnMw6JojeCHT5FMWNe1s49nKsRhx6hVw6Ls9b
R1UaXgPEto8tHN0Vz8oxiuBLkbytl5p/W6UUxkmYcJln7IpM/9h75VWu5MPCJxKLoHkVYk9OdYGS
rHT8E4jNdlQdT9XnZQ00CQEgJmHFktlnvoTj/yl2oU5YwPF+f1bfvGu5Zw1SQaSm0aD+fNd2vY9X
Wuhlu64UL+lw70EbSfxxD77upJtr2axi6h3H9wKZb91A8IAIZBLQNX+ZGdStMoRCt7MdhOqXeOTy
eWP9NKTyKZs0GH0lruH+3P3+x77V+5N5QvGuTi/z6PqHlkf1qgRBMuTDhC6kAFez9NBpTV1/VViH
2NU+pEV5N41Pfn/ct1q8H457Pn+ORzNtC0vNKGzut27KPRa79anTtYeqaE+/P5anccHOHxNCoIjE
mJbSKpyFyjF6x9ADU6adkcc3fd92qwjZekA0Vq9SiY2L+GZh5kb2adwOakgtuwszg7ihxoX2/dpZ
WPXOCJ7TAvqRbfcf4sC4hlXZZz6AUyNF5Kdoz4FNLVZtAsvzrU8xGsm1riPL67Hdq2EMhjHgHGv8
KBuQJmNyS9sIuxfy1CbM94xpKYum2qSmWhvntoe5uMR2YxXbJ8ruvFNSUI1UKsw3NPDXC2ZeBIwL
xvpKfofNRk1JCHFnX9sGrYXHnaxx08MYEinVOre6T+1odpjAMe3RpLVF7nXy7QCScwf8Ek8TumAJ
YyJZBjoM4cTor800PEzj5rIyHlxGxH3NvYGlwjoI+wczGLHBkndx0ZywexBrJ1GOfWKtO/CzkRJ+
U8ZqWFuhPOAxK09WFeIWRfErDr3vdDFvPTTeZEBN4oGn9VzUmaaiRncpiKsLZleF8dCCo5Cq+WAJ
60jC90FiUfZOS6+/dfN6aDKohnBIFZ/fT8wvA3wLaSDs1DnpAO+R3fr6SquXJSTcaHKH0qYUXB15
O9uPsTTM/FMfxfEuiLPbqiGtKXTSvhmuHXr8LffFI3p7zK3acUJLJEdYvPASGoDqYLPWaUsJsGZB
g/j9c/FGpYBJjQU6D53mhljl2XMRKEOKpjKFeeRnG/RTVLirRLz7SjuZGb8K/y2xiCjqUwb464kS
YrbneQizh4IIeUAhouLJbdvQCsv8Flc99FuUOm1xLaASd3K0D2V63xob3zaAxwuIl1LBgCJVJ2to
Fd/XqA13v/9Rvzp+g35ENKBNgymX8M90x/zQonn24GZSN9Jdr8frkqA6KDX3ThZYWVR6v9E8X6yK
DHR4pmt3IXwF5vA55b0B3iAyT7ZRwjQAaqUbuu+0Q28JMRBtkzqaRgnOL4HZoLdG4bc0tsINL5oo
fVLS8josKIy2TAqRJR4nFRzv2urvgD9+CHt5aZH6WrQ+M09ZO/fdJgvzF5lwoaDUI3PLXgbcCpyO
XTS5e8S0BrWPqXx755yqb7SgaCOQCiBwI7FzntVUYz+wCRtl6LMrjJQS6v2agWbDVw84P6MR4ez2
YxHtu/DgdaAHijgZLz0VdkMXPqtDqX8ggUZ2O4UYZPiTP2dTonrThqdg5HEZ0i/4Q+brLpcfoKPC
PcFZ0RPEOHKbp8WKWmUVw1XFt5OHbYA6brnRDY0VgMq8cHZp4pm47ebMpVzjUOg45BghceEp8wU3
JTwAUAPSlxKgaNuJa+q/UKd481CXRojW0FPWailQnirGjWtFDzkypIXRmNqiE4yVXMW9SLyvTkcT
bMfNc2CpK99iNJO3O4Rsq9L+DLH0JfCDQx/AfgpiaxUYxfXUn7TOR2wwP0+DQpkaD3VV3WlN86yT
6yNv/tBGukb2nx0bqrwLGfN3Xbv3hCRBHh6h1rerIOq+XfqqcfLoDQIzTrZECylJr0osUzznGjtk
po8QAWliW5hfQu7GdOKODurnvBi+vnMvvHUrIEgzVEQrTGrPs2oDyYS0lka26+MiBQtpLMD73mRB
3W+Zz3F+Iu+6NRVMPKf2izqbJNPeUZa8MWihQNBFZ25NPfp5gBe767LMpgGaV3D5ulTc2w6I4dYr
OTfISXfeUK5H6kgXEazl957iN1p/QiXkdAjjMkI8j77n5NibLovyXdJgIinyeGcWMMwcQPcro6S8
qqAY6cK1bi2egU3mh8BD650vCnyfQ+lu9Tw++U2p741hsgBsPSCE+HKp1r5tev8SWuYKw6S7yMU4
lLHFllENY8Kq+t6L/cfX/v8FL8XV9/FP/a//5P3XQmC8GoTy7O2/7oqMv/+cvvP3Z37+xr8ucW4r
6uKb/O2nti/F6Sl7qc8/9NOeOfpf/93qST799Gado6sZrpuXarh5qZtUzv8Fv2P65P904z9e5r3c
DeLlzz+enrkE0Igpe/4q//hr0/75zz80zyQW9R8/HuCvrdMv+POP/6qisciJZn3f2+tXXp5q+ecf
CrGof6qoCFHRMvWa6jP/+Ef38n2TZv7T1cy5fWfeSR7rj3/kRSXDP/8wnH9O1Xj2NGhwNJvn8o9/
1EUzb9L+Sbbc5XlC6GYRof/jv/+3ny7i60X9R95kV0WUy5pfYxtnkTWq5SyHEAIlvKqmmWQZfu4A
s9Kpa+Lt3YVrpM06KqHCzi99n4wHbQLh6yNRcSzVWgaXagUzFpm7z1Tgr6XpbTSmDzmUzU0nE/xt
hi5sDz7RpMO8RAI8q7PwIJUyPzTDCDN9WppfuuntvM7JOi9hjMAWpUyaraeHmFXHGBsUw11InSqT
DS3LD2qOsPuROs0LPZT+JnYN7Gj/fkFVQgXo/D4bmRsSJM8e0O4762aCtVfT7sF5AiKyA8R0C6tE
mh5oCrYcXiQO84teyn5cjkyhDubrop56X6NEr9dBnVMfM29u27H765NxllMBlCbxsIpbEta2HpfT
cJwz5oJB3yUmpA54yGCwp3XfN3dldqzzQ69uuiwXB2vwi4O0W3F4fZumIf5luRLGh5LIWyHlIR8p
913OiwG16JClprXzi+Jp8kBpvKku/bxRl2PR4ok4/fLXF82efn7AmINK1+n0M86YAOqAJChELA6h
sIsDwSyhrl1qV1B6BrZGBGhaPX/g9VNUSEHyNnD35ebdDGV5M5AnIVCU1Yd5Sft7KWoMigfPNuNq
7oP2M+IM/zntznebGuXkRBWfPzi/19vpRP6w6XXvP+wzN6ZTO8gSnc2QafT6/B+vRxffN/+9ct7H
9yPNi6+fnL+Yia0YuNcSJdHBDLk4U05Liin1g2GlGbjLaXFeOb+UY/oZfYm/fl01L2Gs8NfHrFIZ
djl0jbP1r1+wai07FAIzBiAffe5y5oEI8/p9eV79+uJM98r37fPKN9//sKt5MSq7eJNYxt3rV+al
7/s538UPx/1lMfaeDczF9udH+GFP6YS211pofj98+4ftv/nnf/jCD4uv//QPX31z+/zJ83/t/JMR
gk0ERsbGsRIwaC6P/+vtPS/923Xfn4vzzREaO6TiP+1HKXhq5keHCtRmXJ4dAbF3pWK1PnKZzaq3
tzpN2ut3Xj99ttt5gw25L8Jkwh25FVKGt4d5SctpSl7fnq0DWQGxCLPy4vDL4vzRedO8NL/MO5p3
+frWUlpawPl9Nu9uXrQ6yZ5/f/T5g/PLfBgqf+4UmOGbeZWelHb7OC+2MWjpNTl2bYuUA8cbVRxs
yxUHbG9h9sYN5JN55fzipro5Lr9vmj81r5VRZ40YDpTQ6Mq4W5kS/dRx3gQRBue1eVG1gqz48MNu
dBsATy+0BFghykyMQzm2VAxzER8rvCg2Cbqu1ZBql55CIAqDsi9RZX7yRwHpQgMlFWYAjarmS5Ka
8bKiNHndps/E55dZgaFBpgA1G0SuLzs3OjLHEOu0h1IB7rTJDoYTfDXGFuYsXRD8YlwR/ap0qL36
+7/8/jMGE03GEFUYxExdGm4tvEzt/Pz2367Dceunj0zfmL/7/RtvvPVqnJcXZ7v+H+yGgshmS8H5
bt6zN3e285G+L85r590g+qDfnw/wb/8TzBkO+FgW2x//m5rUgNCHGzH3ZCqZuoOX9RkoHpbk9FNe
151/5nXz62de14nSBgf1+v6t3eptRf85f/t1F/+7w8y7fT3K627mdV6cfMoSNz8MHuOFfuq69Kk3
nZfmdfNbevArDS/kzev6Nqw7+sLpa98X503x3K/O3znb4/w2m3vIefP3T85fGqfDzkvft7++/77P
0ARKpVjpatQk4I1CQTREKE1TP4e9kh3DMbsgaNgyuhhgajVEb2uV1N2U1NokGpBhN1FXI5rWZWrC
rY1D8SVp7XHlMtnB60DItR06kBqtxIMDnF3UHoYdrdSAgzPbp/ris2EGyUpEh6TGqMDFmkuQGHZL
DMd8nSSHczPkoEwDFfSrUpdf4xErYtJa6ToyTq4djFdB6W9rilQOSZVqizQq71QH8F9Y1I9ppHyF
kx5tUex66wL9QNDhHBvrI+ypB5wvPFxsgLta8ECsJNxCx8etS+2oTcrbhS3Bi5bh18QvCGB19s6o
cXOwfMzYCWtgC16v2z7tNrlj7pB8XvlK9A0XFog+yOMXsW1fMEUIF34HI470KbF94DqWm+THiBH5
ikT5IdXVh8xIerTS4kIdYKozdl8NtnPbdkVMEewGDyFjWRYl+FoPiohJpRjAv+jG1kZcM4M0WTy1
OSjPsJkQzYqqQT2P4ouoGx+LNHpy5Giste6TWt82gbgqTahbJekYNVsLZ2rnrHA7VkiSIakwmozU
ZGXhSoe1ckypL4YIzrVpp7vSbrh7dQj5hgSb0kAEKKYolCsDfJ2REi6G0LjWjee09YwDk+AWYBV4
wyQcbjKJg0ZUfrIsHzWE6y+a4TrIgkOsC4iy/TfcraYZQ4WJuygbrgXREE3WPvQX6iX8PIz2koAr
Q93qMh+SQydpVEsVvqgJuCojpbt2M71ZOqX3NdZIY+u17mIBn608G5Kv5RGnCh39Uxte+1WVLUUU
NUvSlO5KCLh7vrqFbuOsDfy5c8b+mKxsmoifZY/dvu/cTxhOxR/aRozXzaN7q/ZNi7U4UWbMfl8U
AFFlLjZpqN4X3lhgpVgt0gAnhno0rgyyDUVO+l04i94TOMhbvYnFCh5uIqQUJIcvJ90OuJFpkBZI
8SWLUxTHMba9pVs5q7BsVwpZtZU/pfSsrNwZnvwUJM03gQMQ4QfZLLLkQ6vKbE2YzPpgaRgyL9sE
symBWunoBj7OuJM4SjwrduBvQKvh7iNwCSpAe8lGO+D98i0vzSur8bWNENwO6xDzorU5RmLrJVdl
3LZLq9LTpV3D57PCNFsaGRi0zI8izHroojE2p9jazqAGByif2lG7QRNWL6hPYz8+nilx90mCBLOl
DWI/Ak7Z6M1h/sYgQkJy6nCZF/VV7gfik2ulu0gbj9JxNhnPR51kFSqDBARnfN0w2l8IDJmPthZ2
Kx+pV6Iyf/Z0jOcpqDrqcYwas2SyZgba194CWu93Jk6pwSCu+tzek/sfdlXqqSvhGsu+T5trilPA
OKD8prfHLs7SouxqiLgSSN5NOIzux7Fr6cMrYtii8aG0GpQjl5Z5pzd9eQEr7rYyQhciwYFq0Rgj
cVRlJEItJmQMoUtSbkiBDlkYWlvcW676julfm5gY4GL/EyrU6VS4zrddUux7CnMo1dGWMqioHHTl
ZozbJ5OgDVUDRNzJGIGoVMAMEron8l2tLcXfInzvN3oyVVU24qPSTDksaZgXfkmhkDd8NhiM2Ead
055iEKS4Ba1bNandgQatA/QT6Es3mnukCrXcWxi0NFaLjS1NglWJaBk26UMBdNHooLkipKhWhllf
lp0H0aiV5UIN1YCqOXKKqtY/SkkU3oq7neDiLvQ2fBlb/yUvwssIe2c77m/9vLyqfWFB0SV1jZXp
RmgK8E0FQE5fyLuCAqZV6MO6U5U0xGLBuG2NCX4aeXvc2PI1TeFw1cVkvYxI2bYJjW4YpvjKZRa8
5gJIpO2IDbC6BoAAaetUrsuyP/mG/Zh5MYiKhFxaNjnvFuOnFQLjm9IR9zx9UzqEoHqHLegq5Z30
fAyGYHkOSZQvgzE4xgB1+qqG0jvgxNVnwUfs3dttYzyhTekJoGB0oOHrtCDwdNtjE7RyWgi1gwz3
bSydhYYSKAk0wsIMyyTcP9X6DPkQ/LJOJBODFtR5MDUxvsaaNxshV+HQrORA0UM13dqetG7JQLat
qx+bD3ZZEnrlAeNJM7ZlHA2I7PAHnQRddeYd9aEleUBmdo3DSTv22ioSPJOdX8P9KxV931tXbiNP
ZZ9Uq9Lh3uswQseVO9kn8qFiFLWka1R9mjspk89MEIrl0NYLT2KnWkyBfcsWycpMjGorqzhaM5Le
V+AaG32orxI3QhRtxtfwa1a0dvECjoZ5jIoQcmmPY2fggCMqsTIyoxg88LYY8RBsiIsuG8fcDq1/
P9pDsTR7737QVVwbsGVapA0uaYP/VDXWsdVz4JhJRnwrsV+yKgXR2g/Rkicl3/nMBGBl67d5H2mk
9LGJSp2jbocqZAjQ3bL3tI0My2QdAwDDR1P/VLqNtvSqSdrnsgpZibsbHBTXGGZ9IqKGdUTLiKix
I0iv9sce50lbyz7mI9UgCIUQwHKFQbDANvfGi9LFQo+qxjtq0KpFgwRyCSDilLjYHLeDlSxKLfKX
tZu7E6ZqTbr6Q3WjSr0/IeffOHEvYZI6Gyfxuw0NiVzJ9qltonXgmz0qMv/KcFKYwoEODS1RD2Ui
83VFvKJLMIGOGpPweBzd+xR1k7ZRTk4DdbzF/VEbg4PqhtOd4S0oj63gitunolLSrYkDDFUWGJtw
poXWngr8uLEhpuXr5FITEpcjt3IXhhs9Cw3V42AyUKgjCk1Iw2LLUIiKBIqHrKwVYJAxfyNA1NAe
H5B/b8Ja6y7zGHSljzgdQkh+akLVXgeGwGZeLW7xJvpYlna1klJeeQa6zaA1lqnUxQcKUO51HEex
q+ztRqc9Q5LmTCa3GCxkZXLbJNoFH+KyGde9hZvMmAUXkd5+ER2HUmN4YSrZPrR7FDH65YWmhzdm
n0Iwj/EKisPnpL+3uwTju/5b2inkBR0Fqn6goRvtcI43E4eEZ9asM7uulv03Avpg/0swt8APProe
ijlskk5+iwlP6GKRUzqIfPM89sjW4QkQJbm/LxlCq1VxQbUFBjiqWe9wlE+pDAaobuybMG0WTXLh
cMTlSJIH3950KsA01H3p9JsRXfOONm6dkdi8tNE3YIb6tUGyayYaaH6XExem0SZuFDDZXnMsQ9sm
zmsfS7FDIBXtqeVZBfU+sTrtKD2yt7Va4gRHsZGOoYNXCGPL9GGpm5+7ojQw8p6azpREqd1jHN60
X3O1ozGBwlcm/moM3DtmbIJp3baoxRbmHURzL7vpzcmBOReXgaHe6B1AUWoPbi1SYUHdJkvKYahu
Ch/TeIIM96F+oZjlWo30Bsp6vx7LnqY5jMMjDJQTRUVDP0IUNrVHPNS8BY0hLINEXNAPMtyyMX6h
pBjSuIccgYECuTQsKYza3Jalt9SsWhBA6IpVoH5u5fBZsdpNYJDG1oziJvPcaJtKmOk5DtRNOg4r
Va/gKfsjSsYoHtdqq3+I7eoqDeiMKUvfN4kTY1zRnqzouXL1E9oq+8HIJ+/1g1AYb/fwQpZj/DKM
BlUILfIz07Nwe7ZG7lHykQoY0Y2bUpwvbYWkGUzDsNCaVdlpPHzwv3EvZ2RyrekdVWy+fsKqjTyT
xF838BFsxIo9WaOD4NZSIg3g0pBugr+VTbB1KoinAT5MFVCePEgfwmbEoaSCfQUDFWPDQnyUxdGc
kBA8XowONNww045wR4/dAZ6NT80Q3anUma1yH/NHahYdr8XrYmi/2cFHwvGg/uvhW5f1xr0VYp+b
KGIaWPbGutOgsMZF3VzaqxgF8i4w/aNSBxdCtnjxNmqAQPsy87ov3lAnl0SONhF1Lwetry/rJILZ
PQb7gKgw9Rv5k1XgxtTJ0aKscm+HWDY6XvMiXDGsUsTmavS11ZNqUZo2QRsP9ajXNfswlc9V5nub
su8R/VvYVWBdr9l0CsLxvtpKtipiFO+Vh71XvTWxN3I9rGxqP7h2KypFdH/Xae5HsyZT1zJJppBs
uKv8kqvafNQCiNu4BAvk5MmpVesLWmkcuiWhuypep3pxX5j6U1h0FwqFB0PRwvoHGiWSaDwVCr4K
idRwHKDKaFuh/IgU7bqSiXKlxpZ/JcYyvSr9I+VGjoK1Eau6vt1XfZpcfl+nOYGg+LrL9q/fCnT8
LrKqDzdi2tO8AWXJkxydflVCWDbC8bYub+vURGWvoZdxKh0TGKrzsIxs8VeNY/6R4KMicKvDaHA8
xGXjrNsWt6c+OkJ1QeRjpacWyuG1nF4G2LpVt3Spujk6QWddzS+EI8dlPIyMRAvnr3XoFsrtiFHt
kpqzv9Y1I6gk3aR+qXSVReFa/odseqF41BNOecVDodPkS+yzM12/wm0Ni5LUEDt3cDCHmN7ipGpc
xZUTfeia+vuq1/W1bT6AmDMO8ypXKfWrVPTjKkM8jcHRf+/S0H0d92PqteaP/LDBWOBdSBXi3x+1
9AKq/1Dk+/nA8wY/hKXu4d7I5FSs5lXzxihR86NlD7fzKisT0clxlFUXhPE1scICo+grqWnRdVf2
33rwXvsO6z91iNOLvrfMq/nFHXmusL2zNq/r0qHNt35tpMtEhW+0EIRdLgylOSRWYl1F08v84Say
Sef4yRroQL3Mcxe1rY/V3GK0xP9n7zyaHMcRNv2LMEFvrvJe6asqL4ws0/QW9L/+e8Ds6a7p2N3Z
ve9FkZIopUSRIPBab/95n6LJeteUhMBUy/NRZVMo5owPifSUImPe9jMR4nHdWQ8olMTdjs+humOy
vPm8YWn1raMR9DQhuCDXMkSqMRYmF4e/thuJOkL8Rh/U8kauVjpnQr5oFsk7ygeQRCxH1FzFuCjQ
4flZLu9ki4aPlvDCRyMpn6sgJEJZbbbcOHWJoN4rqsNyd9lW9woqV2pKgpdXLY8Zk5FtRJles24c
KUkM/YesMP2HMOUDm2b3HgaN/7A8brh5f3eGZBUknsb3UJsF3XSsXCNC0sIrWQU+aLFuAttw/JVT
3B5E6DsPNd6iBzrFVYSWN29YY7kPyxN6m8ijVhGvstxdnghTzbrVWU2rUtpST+9HLdp201z3MRWV
aW9f/t42qmt35afS3WdGnew8jIWbmdrwx6rAvDJaU7o13YDODLetgx323G4t6zp+7NSN1cr2CKZE
Dds4av9fRfB/pSIguQNVyv9eRbD+yGJSb4v4P4QEn6/6t5AAtQDOUd0lT8AyiZtGEvBvIYFh/Utl
tPiu7+iWwXrsLyGBZfxLI2rB91En47EkPutvIYHxL8wD6AsQGXgmSYz6/4uSwPiHykaFS+gGon0S
DzSTy7/SGfwmpAMnLIHfuvFWDFgfUHFzOcFm2mvVuCcCr38tqV09dlbsbeqYw1A0Nq2PLSBRHHTP
fYD2JNeyH9Acl370o11gFrfYAciKwNSM4p5rPjUu1vQeC6/ao+ruj6NvHaRfvQ6eN96LhAQBv6VQ
9bcf4k/JxO8SCVu5Dn6TA6svRlYmxmz0GxYBAUrh9NsXs4qpSv2o62+kC+f7gWo5o7V+YDG3D1Eb
FpfSdaONnncJsyQRrLtOepdmGPVbFVm/6Kquzv7Y30uywq+Gjvje7ES784zeuTa0rWtD0z24cWSt
faLmDoxU/arxguwaeMFPgIn4oOEGL91Of3GpP1/rhuy3QVL1Z3CMdu9oxR9gTgMdKR4dFFa7FajR
jmFfJGfKeJNz2kosDS5jwUQM7Nah3PVsYtkKBMlNMujN126kowrbcHSOtnZBTBr5i4LKm8o8FBbt
QiEc9H/Zp84/TE7LPiUUF02Wb7ukLvxDSmrFbuSRid7SEju1u76L4p3f0wLL8jd86UNtbVfzdCLr
ng9LifW+qJL3thx+elYo97FfG2fZgpoGqXbve6Z7bdl228IBrKiTfTM29nPiZOkTQhHwI8d49X2g
8yawv4Lk9BD6Dihj1RfncCSo0fJm+jUTqkpibXhJS+bKkZM845EonFVGoT39NxVF5UZe3giZjkDu
CP9TgewrUXrZvbeDjdbhVdjUzK9WkzHoL6bLvvTnBy9y8rcJ+KJH3rJp7Sq60p9wn+imdCtm6fE0
U0xk2E9p7FG7HLXUlwKn2F19Mc3sOc6d4fT3Te/HI7qKJP4v0t5/eqD5PYhdIoQGJz3nMFHF/3mM
u5MIB1Fl8lbY31l8lGdCsEkQ6hOKdaMuWLGIiM+9ZTvXsbfiPbEK9MIX29qIzi2LAIgp+9bRsXCJ
gRDMSOz9duPXtfb2fz4XlRbp91MRBfkihUVNRw6gYarD6rdT0dbGkPwj/KqaIeh8Se1r4WB4tSPV
9j05/n/5d/9UPGvq/+GF1vDMO5jVvH+c+gQiTXPdROVtI4UekU/yq26plxHCsLd6o1u3qU0LiKTZ
f645oVYsxzeO35VnpKyrsLO0J/eJVX741pr0jkJ8MZy535kdr7I2Fm9llAFkNEFFtINWbCW+iWs5
E41OMMi8klrg/Be3/TJW/ecO5FwzbMMy0W+rq8l/7kDCJ+IoLPL4Zlvmu5tF0dmNOPhHT28YrkgH
CJ2UMhqXBjrZV+JiMhKdm7lTeSb1UxwbIQbfiHUjL6K6eD/ISn9YblLL/6UTYnQ0Y07BSceWOGjA
neOMRV1Gzc7oQC16nW/nFvOwG4hVSoJ6OEFU5Guwc/1EJKl+0mJsv7Jxs5vmBjWricQlgRRUPYpO
2Imim550LlLyzOsw6K1DTC8MAZXchdWArtVOx6sYKAJufW2LRH086W6FWkd2f7QScEU0xKeTUW9t
ujjWLx7oEtRVOh9CJ5PnoCwGVv9t8V9EoPY/fAccSIihuTyaOEqVeF5dPH87cDWns/HoBuI60X2K
ZQ8U1x4ePbv5OkSCgbdPkAM03rBB6Psz1b3kl4mGiQns8EGRPPVrqUULtUi0YzqIft/S+/GUTIJy
SrVtT9ORKaafXZfegFKPo+Ek70npTavcm6I7JNr0UGcEnzZ2xkhUONaHpWNN9Ksnq/ZYvTfS3049
WZpGPT0kVT5c5nTuNqzcxDEs9OfBSK3dZNTWIZq9fj3XGnGMtkYdrTVah7hwtkIUVPTO9CBYTpHd
QoJQ+6D51qdjdWfp1bxZ7mNjyPGLhxX1qun/xdqmIvD+OTaQkMCI4BAoTboTmsb/3MXkFsVaE7Xm
FSyGFbVO27UPGnvW5MgCIoz1fTY7HuF5PLHcjF5AvqVQ2zRCTPXu79fogfhBoUTz20O/bWK7iV6v
ljf/+916SYt0707V5vN9l6eDLOFf/LYl2ZliDQNhbThSTPBbPowYmvwojGz32wuXJz7/5fIBo1wL
dtj63j4fM5dP8Pc/x4fOjxG4HXEDUbv5X36nv7f+8331n3nosXZYPoPaC8tfv31Y9cTnZ1qe+fyn
XZXfE31Db3u3t1sPOPWvHRrAiYrPPb88s9xMy+5f/rQ4ZdP6FnGN3+u9Pm8DkB1h4vtTUI+9iRXw
0ysIqFdgUKJgobbvuvXAPPatt+c/5qyl9ax9ncTwR19aOlCaecFD8oc2tpgZwZ1a8KdMAVFROn6v
cs3eJB0U1uB6ChE7d75WvQade0ukARMgnRD2moLQmOkqTOQVySQUhB7uuyI/c8EHGFMQWVLQUUzy
1gpOyYHAUkAaViw4AeNmKJBtGh8HBbqFcBRxRiDwgDtrgOBcz20gVqmLNRnn5c4IqB33tPF5KBhG
OwXtxR6x1BpgnwL9agX/5fHJAg2UChaU4INO/BMS9dYr2DAGP+RngxYAUURbd+9Cf9qmyUDVVltQ
+oboYON2Yp8vkKQCJylPeIoUXInjbMfp+24hVcwbol8meNy499b2AnUq0DNRTWkLDKoA0RxklFIV
kn0VVqpAU6ngUwwfX+cFUDUpfHRpS5PRWbQavYnlBErpd8QkwtMWjXGx6xBBZpl+TQMSqhR0q2fj
z8Sung2rUYFMxhNRTle/Jt4PZdfTrADgCiS4VpBw1p9EEbwEfhVsQM7WJdhxAYbsgiVj60z3AJjt
dlRAs2m9IxdZBwqAbql8os9zpEADnF04xd5DwXouNUZGnaJ6YOymIk/WOTcK3uaKfU4V4A16DvQN
Bm4rMLwHFScj8Edc41dwC3FFw72dFIBegaQjGdaOk4vtSYwcYJAaA/Vil7yjvK/o7eMYgbQhSoub
kF5guhZwxEP12tPegZc6dnWCNizFKhq380QgDw3MhoxYp3cJs5ucoTh1X3VFDsxGSPE2dGM2Nmth
yG7rkpkGxKSN66Y3qJOCZSDzYlrPEA8uBEQ2vll28tMpYS/Hpt/aVvJEyGCDy8A9lYrDIPDc29XQ
Ggn0hulGlwyAjt7hp5br/KqHCMHq/dxrK0/xI7FF9rY+TAZqyUMgAP4z+21MIgo7iTSuItTOlewf
moV3YaU3Q8REipHpSuLdw6a6CcXWlIq3iRWD40Ll9IrT8SF3ekgeE7JH8+IQPQD8T6eYoFZxQtNI
YnxrMbQmc/ZztqieNBSHNLbrWXFKlWKXamimLkd+ZA3aJTQJK1FMlAYlZStuCnX9SldslZ964WnQ
p12RuN97Ed4ZsLKTJ9O3iTxCVnYVAl3DPE3BVGxtCLF8YcYURxY7YEol+hO3S7ZR8JE7ot2YTDZ2
4ejtWK23J22qduiJplv/4ibZ3RxomWFARPhTkMY/o7iWXjds8eXdOmkZCE/g9BLIvbpnPajP+kW4
VLeN2IZgC6vDzPwSgLB8ZbK1ozTgdcAotCuy8qJrMj+2Rv2NY4iq9MLzDmZKzSVYYUhx34xJvra/
CY/9N0LBb6sqNZSqJ1jliJMI17l4TtnQ8ozgouysZ4MZKvILIpZ7zYgJiKpxT/ner0HW0Ae2LNCQ
uGeWQ99RPhO9wp6ObQc21RNvIoaimJzwSw/hylJsXFeKg7XmvQ0lOyputlcs7QRdmyjeVlMMrq24
XMJ+NrNidzNo3l7xvRLiN4EAhreiV0Nxwo5ihyvFEweKMZ6hjkfFIXeQySleKtjHtVQsc9Z+iSCd
wdi9VaN46EYx0j7U9GQ/lAtTrTjrZGGvFY8dOY/tbHhbUzHcLVR3ozhv+kygEenMHDOSHSydIk7F
kPf3QfHlebV2FX8eQ6SHjIfrSHHrlmLZDej2QvHugWLgWRcdAsXJ6/Z7B0VvKK4+LcwXG2URae0u
Vvvo6C28vmL4kbQ8G4rzHxX7bygdQG9+cIL1+6yLX1MGzvWkNAMp4oGIWfWs1ATVgK4ArmifK9mB
UhxMSnvQKBVCo+QIqfaEmGH+VsAzInGOYTnQLghEDA1iBpiObYW4oVMqBxe5Aznr0bpTCohYaSEG
pYqwkEeMSicRKMVEqbQTGiKKQakpOmQVutJXxEppUSnNxYT4AlecYGaDHiNXygyo/nOrtBoAEw+w
Hc8JIo4SMYeGqKMr0l96R1Wd3o8He56x/yMAweGBUVppQmILdVNc0cOUjN21VsoRS2lIQpTUrV18
IbiBQVrpTHoEJw7CExkRURcpoWCzY4CJK9P6gQ/5ME2B/pVivn5L/sNw7kNf3ApJaPyyxXKz3E3n
IrxrTjSeA3uG2lUvU6/X2TE/vHBpI56J5h+78YCK0N2HaZi8xK32x/IecpiuhNd2X+rainZWrsGm
Q8bcJ0EKwazeo/Bo2Mra706SxpuSoLPb2JbyknVmsKG+Q3zr82a7vJc756q81fceDTGWR5Zi+Z5w
o/KcRIW2mt3sA2VB89PI9bODs+mrsLBEelSvXYBdhqvQonHjI256R7m1WzZl1xOfgpqCIK9+YvU2
pMdonpvHxuLQ/Xy3/ppMMvthuGJYZ5qm3bXCw1ISiX6H8sx8DSr/q63+r9al1z6AhJ06jdQILSR3
iKiaa5hyyagsVENzSGKn7tQ/R7cuV1NXd89Mec4jq+btFIDt972uP2pdYK2WzfBh08lofZ+kUGEs
RXMnGUI/2bKlMlVr4jeSNN6WLe2ZMsM8Mr50oTduY3e0zuiqwxtuYWEVG93vxTvkEi2UdvPTC2OE
QHiKn/2mEXtjmoyDC0n0aNW4KZfvYkWcMlohv48liq1m9qJ755b+yZkogOu1pmUF770sO0jP6gcu
V/WXzJbmlvNgONdp3dxsd0g2JdzvR1kie1R7qHJQ1lhotJ6qNMgODj0Gh6KL66fMxOm6bOIz28U6
HHwIO/bXni6sG/719CxEJra1V9pvgR89L5uGXfg0JAo2qDU6qCu7POccd7fGzNFQOp31QQ3FnzvS
E8RgEEP+pAcz/XFhVB30odWegrLvP//xgMaq6jykBSHvYcvc2XT6VF2g861bO1EqH2l5+WOwvog5
Mz76INI2dd9olzIr25sBOvi5QSHOjWnhx4U93gjRBJdeiOg28RnXwWQWP3xKnJtB/547UbWxrKG8
TtZgXvtSV7o9/gWO654DjvDtZJN57XwNHFdeh87JN3Uyud89xDDLR2k60NXW9a8eLr6rXhFInZce
12Q4rUvQH5atmPLZ65b/dStHYV6WDTS6nD4m8bR8HofU0XWBn5y+W6u9+NImbnQmOqPHi/n5gSJc
wGWJBnKq9OSi1a6/KVrbe3f5sZYtwCGatefl9Z3B0z5HE95xUtjadznKz29t+0O+ZtGp3zOW0ygl
3ArGuQ++RRyVy3vIJsT1bhbRQ+jRvJCroUkt7r85ccmm7Ji55ecx/AAhVGh6pznTDFrGs+hbMXW7
5bsEiOxXRDAc4kTErA3q+dTHhb/lYJq+kmxJhB3v0wpM4bXrpI/21NSnkGvuznFE8rUPi+PyPmi1
SRBPmvFRGiI8TdCHOzvh9GJ6cFq2SEOkojGnxONcV9bRyDUy00pn3RkulLUerm2KJT9igtE2tjbF
59oujSe71n4MIh0/OHmoBw+c4O5FzPa1CEjDVS/QjOwCLmm/Zgb1Kfgh210QGcO7Ls/LCw07Gbct
uMaJ6zkZL1okd45XvC5PVqUXAaBWzm2wvfY2Vnb++a4YaZ8GQoNIipUOIuiMEhAkTR/OwOTGCT/a
sSHAQIvKo59p9asBwLd8fM1phzWwlnktwmC861mMhll9zL4f31vbTZ87aZqnuPTw76rHi4gmbnLe
vlVTyeykSNrDMNrG24yie/mIpTkRXBxO+iVpY/PBxnT7+Y4O2jbmepn3GCeOce4nxurlLZ3A3xhZ
F331RlTuhSA0R/Od9KsWWyQgsy/7ES+4N8cAB1oTPLYT3hHfYZEmPOlDJ+rtiow2/aGSsXmZKbVb
L999rKIjMM/8VhY26zOddppk9OdvlcbUHv/lAzQHqdQWvO9YNcYJnjZ/7jzx7fNTEZayCuJyuGux
bV09AS+wPCGj+ZaGbvHaz051pBGBNe7YpR803i+ftpsH8otlbCOsoPEbdQQYsVE+fe4d2RXrJqwk
Y3ng3uxIRp/v2ujd6wAw+uzqA4XHZjZ8/oCZOBtc6N89OOKdaRYcMmPpvHpNzPKUH1joQieJgUOs
C4fgvhx2E1Vo70ay14zox9hz6Q71dDz5FspXk2t7G1AuXFbIptouq45N4rwLPakOuWnX1zIiHkkv
zH7vWKV7rVIIdY+iN0bCnqtq9+RrdnlMXLMlW5bFKpmZ+0FTxQQ+IkNmft49aeenqW2sa4nOXPMq
Hwa9Qyg8f3cm1BYGZb9bc3DsNT0r1sYfnWkD/fLuehX0jI7uMB+88rX0/GOcDCMZjbV5Gnvv0JBj
wAnZulfXZFUdWh3iQPJW9Nnon0VmvQNjHLLEs986IwrXhtH3h85pjV3kco5Kuxq3Ud90p7lN63OA
evXzJsyNZOWCJ6kfrTihYsTksvw5KldN1xvnZqyjPXFN+envx/+53bLxcmMqy+7nXXpx9mExn5eX
LW+wPD4vRprlz78fZBj31yg+rFVnJbh4JYrbU9qHuOQqd90LCVzgyYnC9pg2aof05j4t3nBSgL/E
rIAieln2pde+xdHXHIaLCXFOs6Sy1srOqk5oDKpT2hGFEFfks09FOpz0QA64A2J2riawMSAc8thF
u8zBBqFNx8VbS3pBu5otlBg0tHRcBMZk6/V31+qczw36Kf3Ti5v/5cpNzxrg1MEcjec0o2lMRvLU
ar9KIfhCWPhwCKqbya8RWfgYVcLB2PkD8X5dPuHJ7r/GFNGc3ZgFAL3f0pXD1rLrO3WmFxed937Z
PZxlcmukSBHKFL+DI1gwJHX/unw50NGKOuJVrlUKciznU2t9T1veVbBSwYMSv+o9NmAp2xctica1
TJXtbWjYV7qmIcxByBXrpdgtjy3PFpIpukNgNh0c6aYYAendBjdCQXIhK/GKNq/lg1HJRXgH2Zw0
g+V8Y8SkCDacPdOxF5nyMMaYhyinoLI0+ptF8lHesbR0fawnyvHkediCq8mUpzLkwlsWWH8CVfQe
pBF+E1OiIFXHx+e724jwT8v9PNb9dUJTI8Ee7ZGOjoOEMjzMeldsQ4YqKBaSW5DKdBsig8pNEmdi
ZZPuvaZ+hCjwtnnsrKLbaxFEKpbDcW9I9+KIqUHNk1K9DQsNIVL5Yjc3w1tsxTu3rL1DGfr+icWi
1drY1rQEI7LyYjX9CAjZx87a9kZ9lShur6rIpdYTY0IDYjonMQY/Bil/Jm5Av1zXpNBr5s3qi2rf
lM49mzGkGOPwtrjlFr/YYqFb/moWG1wjhgJRstVv29QhirEx31C9O9cguzheh8CkrKMznnHmh0nl
0RJt21c5YNHIpG/tmlqwTk9sa5sQSbqJ9bjbB25zkJ0zhASvOchy02lv6/RGmb3e3QRmjGM492+t
3WG5SMzsXEirepqnOt3EU+gQSVOau8QUCNm6yF5DQro7DFHmqe908xSMyHamkbnFGLA05tKA3YC+
dtQExd3r7B2xn8EZhxdZWnWMZv4ltIbgIS39ZGtmWbm1tWx+EgUoI/+nOjUdmG1KeNZJn2A4Erum
p2TQ9UOVZ8YpsnzS9yt3t5hPUxczyqqry2wvzfScsEQ+LTcoEx98qSHaL42LpwawKGG4+/smFXqx
Hkq/4euIH2EavxKz0K6ZgAUnUXZvTiS2Mh0hGwBEXK2WJ+xnEk/9O/YtfTeNxkNkGvXJlTZLcC85
RCYLHeKHHMru7Z7g4ChlBxl6sx/M8pK3k3H6+6Z00AjMpBPRh1d+D+hMXBHcUqwjx/v8/IPkDKB9
1Vx1VR9hjku603ID5ESThPvmlz1htpygp7ZN7sT8k0JmoBZfHir++qv3E3QYrv024wgBVRynjNgA
TkPETPJkTPj+NXf8GqZw4qA1D7lODYG0wmqT4f8CDpaYfT6Pc6TNDRkFQmVC2IJM33DWsOml09nO
x0ualD7N2wGTIwqUTnXmd583y12VkUFqgnoG5TO/M7bzQX2T5SY3hb0JikKBXVFwom0hOJFVkW3z
osONrEXmuiDVpey1F9LrhlMU8BGWG9qw//wr+Osv3oyUlhouP03agSwGfTgtf9Gm+/vd5QmNxIQ8
capDWDvlabkxVYhEWuevIcE3KOVxTy43hLrKU8CM7fPu8piXCpj1KLTWYonUoFSNSXguV5HnViuG
g9eO1mcoUPyLnnppajCURCahhli5RiIIXAIUkYi7VPqcifjI8BnkYb6BdQMa9RjbDW0AhoYCNXbz
UL5Z/QxQY2mPQUuzZU7IzHnQ8Sm1E+NFqDhY0bbIHRpFlLKvlhsMmOCEWpx/7pIuT9FEqxTXUR0V
yzdJkQLuA5brmjgUptftxjj90Do7OdsEr9aTPny6gD9dxCrargQzhAgJHoDXUNPOZkZS3DCeSG4b
TwhdkIaTOroqZ187JUkeHlO8eiyRGLRzl1PNKDQ8Qst9v0uQNXfZ0RiSYqOBqq0tAhry2sfP3xTb
zKRyDKyAg70j6GtFM1+xo4vyZXG2T+pcWYaD5a9/PBY6HIg+ycqtwXHRtaW/rVAbXJM5R60bNREp
HGlxgSskU1tHhC8iDzOGFo57N9da2F0WYwaNqCma8x1pJt59pBykY5n7AQeTb3LiZwCmqTvJg2A4
DrXA9RHo126MOyDgkMfN8ECOVXoxUfGoyJVdPEb1u58TQQzF+pLbDULl3sw26XNk++NTIWfikdEY
lKboTwlCQRS8cEsWlDihJ7rcT3E43QdidddOKwpMcI4BQIjbcSuNAZom6yOwWMO+6Ha5z1MneqCW
PPeYveftJspDIOVELVfQ1qN4GR4NEN7t6NUaGVXD8EiRFcsoXQsOkUOdzSyKByqVQIkd8yHwatI4
fagblPiUoYrqKwk8GOdrNVono4GPtk8vOjqxlT6Z5c4xMuwMVTjDznjGps9D/yXrk58ExlfX5R5Y
PFPAkkEFN0C6ljTBfxkLi0Q5V3/vLOFsTUtHfWHk8ZcRl8DyuFv1sAhGpB8dM23emrzZl2ViP/lD
+a2ZQmPjpyaYUt06B2NCAGPM9kul2c0XC57/WOGqwH1UyC+lPtubMSQXfHkWN/O6tjOa2ilMRp8Z
TtYq0yOSz9HtEhA8NV9cJzgxnfe/15bO72HOW+xH6V7TWnqZKBbMh/GpvaVOIu/LjSmrGPHE6B+T
OkUpUZX6RysaxAO5/RJ2QcfCgImHJLn9oYNuZ+3xVrfCe0OCHB+KIb1CpHRbUUZ0j6q/pnjOyY0m
OL6xCk4du01PEjPhY5Q12G6QHpOkMJUbtF8tu1rW6zFLCJtPCJjWEQ2f3JkRiNbF5qhFtnGQRYZz
qtMwqVTVm9+ncBuxBGyzcBgbJqIzz7P6HfOGdqVxrfzeh89+2h/CytTeRi8+ET8UrRMnrF9cY8yO
xdg3axRc4MnajTQfmw9B4FmiOyhxLUkEuk/SHaE4tA6mGTbfJOVS6Lfysanz7jzqZfDLTHG0Skmq
3laX3ZHws+qtgeDoCHS4W3OC6Gs0b45fPMFMGS9xZLYvGCcyNynQabcJmvlO3gu+heNO+aE12+Ky
nOlkb6PjLXbuhFNm4jX8alzqiqesyLqraTTX5Z7uItoTWg1z4+IMI2V3bQZzdD8IIu2+uGNGQH+Z
f8f0MK2DPglvfTZ+q8dqukCLgn3bpnt0Pdt4tNXN3M8XOwFHzzUrZcXiMv7VHGR+krXUEZHFjbQC
xx+lN3FAebZJoM+xj5RLykw3QYlYpJggtI2AuWfQF+ZXA7ASfa+2dis9+u5JphJBs4LX7r6hu3KI
76SpLfDD8oVmigfbqb33UEEJQJXVBYIIt3TuO7uKHCKoj2n64WXO1puj+Zvv9yiisijfhJ7ZbSqt
lDthTe1zm9eMoPUc/xjDeOORCPxLJPgGd6Ifwj3TM4/sm3bLQBZRehSEu5zOhNPQaf5jRyfBbI9f
dD80X2tbiyEQuRAYkWa82kH9593lWRhOSFKbqWIpg/rZGRmcx8n6iptn3tcBtQOFuls349e+0VHc
GcMf0tbmW0/fc9j72X1CDHD2Elz9pgUCbDsYpEEt87XThHClNIAkCt6lL9XPoe+ReEQvVgARAEsy
HUJyc59mneDXJilrDMDz8FLsbTu0/tDa/jv2fIKyCmLWEe/k94yAz1XsF2KVE8i2z6c0gWxodmgT
k1crHr9paUlJBc0jH4b0HmvPqH8NDoHYqWosnssD4E8QEw6AXbeyGZbLDIiU5gDM7iEJTK7jvATK
GkiddLgX7mxsQlcQuESo7T3O9G9ZTDSrNcv2as0uLpekeqsY2fPEeu0dZ3jOOecL02rv+DuKtZg8
/chBZPFrkFfbaGm+6WTXIuF37HNFGVBZZy96bbbbxJzfcbNEWCEM1jWyjZ+kkPqm6XpxCOeq/8Jr
vqaNNa7amhOjgSrGLzdjN2/Btya/YolGesiXuaQ+1JLrVJrOVxOGn/TNsdb0u1nLPU55bVdbQQdg
Gh1MoKQDMFO8tp3BOhR9oanra7kVLVmzkQEuYwaZvMMKs2DsjXFtpUG7LQvDfW4mXCqyLJxTllKg
aNmle2rTLjyCHs3Ez9jXJNWib1GIhX3OxPdIF3B0ycjaNZyIwGBE/iHHn9Y4wMEOZnU1hYWptOn1
m0y6t1EYwcorc/uSdPK9afSG/NOqOgUK33S8xv7wvo1lFe5la+svg25kZ7/N9aeCi+eK0TRj5luY
r/PsfiSVvhER8biO4xhbat7Do244BAYkSbKXM8CcV9btsbdNb5U0Pquz1sv20CJcxLSQooCxVbUB
pbuH/Srpl/Zn8kTFNUGkTal6Xz1VjdnscJBiovn8BVvMEGZovDi5JKgbY8GHjJMdamSxt4coO3rE
dzLpMZ8JcjWPWppV5yqAx9UJ+DB7e3yK5lHcCKffL/dsh+oMril4tnBelM5cRCvIrY3txubPdC5/
NvT37XJ+faLWKF7LpPsxIImlFY+p2NrFMXFrW4iMup5f5YjwQvdi65vfvxZkxFycwZsQVEpxNTUr
P5NroKRE2lnm879vmnLviu4XTAYm8ABhoTCZWpCqcRbldMnIVHyNBSHWAvncKsKAeZ/Szr9zVk6I
v3W89Gi2fo12pq0TMkMP0FTJc4apqpHeqSF+40TeyLM0Q45CKUFIHQP7VpFeC5ulmByLaD0HbbRL
8QvujIiSh2UxLfOuPQeZcRwG6T9nukAAE8cPXY7sYXR8eWOIckvvlg0sqyr1DdE/iWsdMMGqh20y
vObahHeuT7ybbMlSF3Vvv1F7sM99ojCIWquOkMa4jWqcTHHBa1u79k+83WuqDV9iFlVvtDOaZI4U
NHnX1TfFPH7EUV1srGRwtpOcmKHlEAh8m+xqVUO/asEXaAqc2r1dFT9AeO8tNdKPQxp6uxR4bFPJ
RNt3qtjKxiu2ah15KqxavtHudYrDHCuoOk16WWCEjeuRfkT7u1bljlrCD49I7POzxdR+HUR6TH+d
pLwBgDc1g9fQHFEXoWP9EagZpRgPNF8ahKBY69J7JPfTXTV933/3VI5M50db8KIMeZAeP1BxCH8f
CNyac/cqgmSbyzLmUheAKM1luDYZ/wjVSJOLLc1ny4VlcWIx3w0RZ5sBEfYh9Mdgl8F9QOHLj3yA
BOqa/A8wGlg13c0vtGcGJ8OJn2qviulFTcqD7fXDujAZsGfHzs5WXk4Yu0P3KLSsPEhPJyR3wLy+
msUwr2JjNMl3tzaVW2Zf7EIDYgGvL1oCkwFz/e/a/7B3JsttK1uXfpV6AfyBJtFNSbAnRYnqPUHI
R3KiSwCJHnj6+uh7alB/REVUzWuiuMfXli2SAHKvvda3eFiYiVTPtU/222/NSAxeeE1tp9uRjx1O
c5XKk7Kkt7Mq9ql2zy7LGz5VpSXLW1WcJt/atWHHMyyVH670R/7BMa5vA9pu3V7SzNkUAIoDGraH
8tHOXKgfZs7+yWIU4sfmH+W8ym4B113KpzrLLVCqY7FBwLJuSmfmjQu4mcgtshkVgsFPNOe/VnFV
Js3GSNs88pbB4r6SxLsEqs+O5we2qN5uTo7umlOd8pSnA+8gMeDvOHHEK3CrsKXLAlos/8+pCabm
xKz8YHh4sqAfv05NcYEh6Rw4m5RRKaCPLFninDhm8XRrP5NOZ49T7+qTmRuXIrHzhyCHtmLMIrmg
fEEFKczknBck2lXXnsjZHyxTGY/0rgDgHbiUC9Sw9yZnR1n2b53cpkWqHjogmg+GXqxD5yaEDvkl
lVvYaUHl2HUxP5CSpiTP9F9grljYS0OQvo33lOr3YdpNSCe3DLwBLAFt7wYKkja1yDdBhU7iW/su
qbhg6iUaHLDK0uCoo9ydzbril+Ox8aVX+5fr9fqW1dztW6W836a21k4l5XM++3f4DjEamf7K+iHc
apfa+k5203uHLykrqXtSShQHwxDtM1WQUcH6Y0/nUuutKlci/Sm6ekVcPvNqIEoBMj3hhFnJ+XfX
38dd59ckLYlTIyYCu4TTMU3z8zxwzqmaAAoEyQpCpT0O8rzEYufbpz6ZFoIfvBLZ3E/vBE+I/+Kn
YMHkT++cWTBSxs2tF05k1zJ/YoYA11A24carvGbvImDctQN5+fslnRy+b2kNUSi7dSM6/+Xvlxxp
F+71akzV9D4qzFA6k9kudSgYkV5IBMcwjzGMkksb8zgWhOQw5FG4XHSJeQSeYEdKtfUvlKrHzok/
DNfYM4sPHK24FWQ942vQB8VD+cueud1lPV3KAqD/tmWdgyGlMLBtDcVuBh3COzvnL93CoiZkEhi0
seIpZT3EtQEs2hDM6ql6McK8OpmotZnEut0x0JChnI9p3xKarZv6ZBvk81Jp4iEfhXPoMO2VnWVd
5pYxsyp8zdnEyHaYbF0+k8xt01g89Z7oLtkQnqVH2NfuK0xmioWzganF9/Fmd7WGnobwHbZcaPng
HEWecroO2FEhYoa3gGKNsJC/WscP3/rKBzPIcQSPaAVpY3LL7RtDfkm6pSivGEw2g2+P52RnmZW8
SkAZr26SEto0x4u279tA1VrXRgr/oIPyw2oS64qP5QS2Vx+c3itf/dI6lpPOWMhouUnnqUasyNLf
03zsst0Y2PGLHufxxSadbjf5N3us7mK4sn1iAlbs9+DiT7GBvKCqirBPpi/+yOLVbEcHb1bPCsLs
/HXZ+uk+r+it5OZR7LsubDhg8MUjzr7qnOlEMkid3bzJ9pyBcEVPE/JZ5bIeHk33Jem6qyyF+gpt
kEDaxpDSyOfaWYr10OfVJ+xcFji+++OwZvfKEKqN43KKd8OdLoPsqNzKuiBTmRfFquWCHa87jo1x
7kq9KZGlPv0BY63ukvRUyfi9QxPes8FD7mN8R3N+TGFISu2ol7iz+yfHCFauKtnScw5VUIe+eoPE
dGGwM+4tE3MbW9MDvGIkI0oF3szASbfpbCD/5y6MDA+7wASt8nlUFlJ90H6D9331a2w60EMWxte2
3rLUFlt0vcay43NrDcEzvVGXJFcbRCv3OFWIZHMDRsTlTkfRWczpzZTOlrpR5zoNpmQmaN+9thLX
v7+UJG1w77mr925doRny1CxSeKo8VvN1V4+omtgsz7Pt/iOQtNZVb7wrvUxH2NjjYyrk9Gi5tdyG
RADZ3PSYiNgmZ26A738yizcmvgeiSjpq0j7fs4/xVx3Gyz3bdwflQ3pnwDxXHwtEF9jyMhLXunXo
GSQaDZDsYJRaV2yJpmVbx3D8i9enJwzO9c1zuZhKCnptAziaHRYsRWbEyRJRdR9YSbgj22hHRlG9
2kvBxbeoR00yZUNHBffYwHr10pTiD5lzYLAqvAxzvWcrhhkR2OSmihd5KUT475eU+sljXi5KcZ+q
v5QyvNPfL9TNYYYgF4jkEpJd7kxkhEo/Y/a3nvy+yvdmCke4lgWdIA1zKAaIlFP7FIinOWN30HRP
2f2LvveGCBxIvvaijq1qZAEFG8380yqxNs6zNWy8ebEgLN6xuNrJcHEaGZ6bXq4cSm+ANvTWBlad
u26m2r6mDZFz0n7dfjCQDSlbH3ftPPmbBiWVAE8ZHGEJBFsYOs+95wcnJO3gFJJ3j9ps0RvDIzy/
5G11To1yeW6zF9BiRSStNNgNamxesIYwyLedvTa69lt52EzEnCxRTbPA0S0wa3hBq0BCUDZQ310w
5RcNFvIyD3eU0TL31zHlwozNV4dyikucY73KtW0cDEve5sXwHyaIPS9zx/WeEhT7z1w9QJdbs5FG
o8YD1zW/Qj0sn5PHDOrGTrb9+58YRM5eteARRyJYmVWZHO3JEtfaAWsgrEWsS7f+cADkP47j9zha
/ePSSqIMFW6gHgn2wiwJKNGviFPNBdNpqCNA43vAqfF7JqZhm4+mebDT/pELjU2+bQ5R3OMX9ZrY
31n3j2pS1fREwvUeB91u4uG+wE5jcZr+fpkeUH30sWO1SvEVdp49ftujl9vmgxrTLmrG8k3ZI8Hz
MnA+Pb3s1eJ4T9ojOFBVh6pyvG8hJb7iPptuo6/PnA7C/Zia2G2rPHtlHRg+pHc7eeA0R7fhbB2I
UNxKEEp1g6aXO8lRIUc1WUxhYoYX0qn7HYA6dvx2+Z1qyciTtg9FNsLokMlwsBBUjn4/rBxhhzd8
09nayhOx//ufmL2GyCea+7gE1nmiXvJcDUAQ84BrxTHMC27maoNS6q2HuTAvlTmYl2K0uaNnPBIt
R7bPU/+pDDu92X7bPlcckQ1pf5aeab6mHi+FNMp//9ffXzOGgPIs5ez8zsA+SegKtGx4QUYZPpcZ
iQs4IsYmq1mXUwPMUVbcMgB0bQmj9qwQ5fwLYfTZGZvpOdXtiIyeEwDwMCz3o2qubmtTeFQsznpp
B/dVBJg16eLrPviRWIylWfXVd8FrI+VTyqW+S9wFfdHsHvuF+AlrFsb2LvaWtZtMwe97StbOfBza
iSwOhYnnySwx76DGxS+ixTttJ97RT4rpwTEJmyVpe08OVMWBkC0UR5O24HxbOGI8Z8VQRkHXx1+d
m+GNr72PIXP9bdV536OP8mv1Bc4XGwOWLkzjhoQMGWcp80+Mi++S5eSpXPgWI9P4weuwJ1ShIZ+4
f2K3z4nxFdiN0ChZFRR6Sp7/fjHgaNDsFfpHuEA6WvxwicbaT89/v6Q9Cw6dOF9/FdwEn6VlSBnV
ff9jc4s8aPnYcffa58bU7zP0V/bpQ7ChcoaosWFsKjZt2KstUpCpznCzW2qHE0uvdKxY6g7wUDTG
HQY8EIFB53c7MzPQn4RBTxK7r72L7EvvOGs8nYSMQGwm98FvMmjhU4fAtW6LQO1YB7QbbmnOunIR
lGFDuHd5WIvR/v/Ehf8r4gLGW4tU+f8ZufBcUafwP9ZfrCbT/72/4d8/+i93wQ/+y+VbIZV6pgX+
C67Bv9iFwPkvh8kXGgNVaIEd3Gtu/ld/g/tfiIiWi7jpeP8SGdr7X0i1A0QGmkCo+HT/Fh0K8f+E
XXD+O3hBhL4L+0H4fFPPsZz/3mnVp3ZOnCJlnVN1BOvigZJN3b8oYQe46d6bcWhvbHGAI03DECXC
QoScT/QKQVJ1vWB3RcqvtgJq64Ovn2LfiKNwCXFPGdaR0XGKeNTEm3h+gFPTEBGBkpoVPnNXnkXe
BJfMEVmC66rVq9GDSysfAgIJrHhMiJeIljOxiAhLhUHIpec87tHGM+ektGBERa4MgnXRBHIrGoY5
DpKMGj78PBfu2d6uinBbTyGRYemeQhdoG4WEuW1ZG/KrxooRtNqE9Hkdqjil9uAeCzPvj6pG4rOr
002OrLuNOxmv5Og9tKyhWkoQsRUWzUoNjrfXHB1SY6hgUli0sdP/6egxOKh0ZrBOptcwAbNdFllz
5vru2VadatK1MFHH9tNwpmnVNs5OEs/ZGkUqHuIO6SDm83L0xvK7YVzFmkEib6hsZJa8d1cGDQsr
y3M5/6XtB2I1E7KRvHX3Vka4rfAotbMLdXigods/MWPRVzo6v5uWdGHQ6vJgyYOfWu5LqFtsrUxK
pd2IbanIPMgp3mNIlvgQB1Spjaqm+YvMzFk5r27ohtzgaDLN4vHmmJzTlgJF3DOL4OIP7D78FOCt
usUdt9zcaMV1nIU6tCGGrTyJxTpmy3tye+OUe3NxTPIufWCYnDYmBI7BA0fjUAkLYjNxzwVwHoCa
m6If4nPcNmC44pHEWjJum1I0T0tlvZfQqmit9d+min0WWSr6ZfFh3Ma8i4qBlW6s+/nAnD+uQyKc
m3nUUDm7as3ZBVc8ecaORObBbuRNzKmz1UW2DjQatlblI9F5bueeBlxrp3k0J95yIuWNP6Jznxrf
yW+8oJERens4s+NLbYQFi2MTekYBWJf9shct9zx5nlfj2sB+vZXNt8WPu4Kg4D+KHCZf5XyCHq6/
wJpm54K12pMxJGolTA5fDdSJ9yR192M2u/uSdtGo8our7xWENacaqjBhzFWg54tKfOMRLQHofH1K
JnULSubHvnsWIdUrM6AF/KzJqbY8rOq4plJjdPfad/x7M/W+trFGWCXgOaGbczqBVHY6BIEEBSq7
L3s7mmTWU9vRX+327akzliddDXjgQmyfy3dmYAT0OarxAVJsy3D2F+n8xJT5rfpARbZvmryvACZb
CWU20SGOFcWm1EodvIUjZVfCniKjJv1NFQ743Phk4V6dwxedNvoK4k9l2t3xRiVjH0RzFpyNEPdi
ZbUA+fqWYabJX02FBwaEznlGOKCJtT6yO7xObIOv6Fzwr7xT5U3ZaXIIGCN7gGrKbMoaCGSGRjtQ
mV2PW+pJsZNxcswpD9i0k91cRwDUrAy2ITb7l8Z+KxtvrbBsRqVppeRWsaFnIRBry/AfSfa+cAvy
OYj3f5LWAdFWxu06rVS18dTsnU3ouWqoHTh0PUhbU3i7TONrCHKI1qRcHthr+ucK4uuuIH+xhgAM
p7jrjQvB55uqYR1kd6BNMOLVGmXvbDhxObAxw5TXx/5l+UKswWaG+A3779bLtxI3CifPIt9nsHfJ
QTY/fj8Xm4legKjDUrYZs0A9RqC3gxOCwStxc3ubsvxeq7pKo9Kz2IPOND4n0nhcWI5slikZNokT
/BFh/AZ0mBAI/mb4bJ7YVe+z0acPcyAR8XQc8++GqMOJLUlnddPlD7Gl/rXpcQNNIsoI4e9NkYHG
BKlsYU2YCPt1MgM4Z9lqY8QkrAEVUwmP6roaeQgkQVdE/vwT1/d+d+1Pq8ZKlm3X6vfMtYChDI0X
mfyesCw/mhwraeDLaq3F9Fr6JiLe1Pmr1o3PidXCSzDLf5ZAH/vKIvJejv8gcytis909Pzhs/DnJ
1lVBaMDyW8KzFjIUZ/z+7kRky0D3ZYe8KDGozCkXZWK+1TPpjYoOdQDs6D4Sh96Wf/oeGhECVe6f
hTCmR0Z6mIu4EBrPPBIS4vHAUXvjgDPaTHJU3OaBdC8C425rvKOqvxKBJ85Yh85hpj66nsff7qSm
tecE0y70yHI6i/605fI7SO5cvObgTWK4tXO/mnP3KTBF+nhPkkRhR/xReLTFzaAAsdamT01CxHya
7wBofEJRvxibMhcXJ56AHpZ+uLVyWa8b5576y8NjYXVMUAIn+lJg5UFrCojVXztsD2vJoLQPyuz3
srhkFizXWC1iY3Cn21UmGRxfz0fZuuUDizm95qwOWrjMFDBT2z76d6+dW2Yu0Li5w0+lN7Ev5n2Y
g4lcnObdIZKztzv87FaZlqyqyq8ZFWfqWFAu1BmxFcJIY7vMfAkfsELb3GD9NqTj/tHzMvk6KWOv
JnrasDLt20V8z2CXLndRf1U4Ljef7s+sAuulbPdmpT6wJdU3Ncj3Si//lA7486XjM6PmNHIrt71q
2v3gpWbpLgTccrT65jPwcr3XhRyjkLUWjX0ktOEmoRESxHu27O6Qx0aL8XciKunG9mPMD+A0gfUU
knIGEZB+zPkhm+hVp2k639i+ZW5FOcV4CGT3ng/iOUhJ2JRW8oG1k8mfvV+d9S6IW+OV2xIgkqR7
9y35jX23XXt53j74ad9sQk4wa9lV5p4MfhXlJBWeRQqQNCiaLtIm9zwT9Y9dZBt/TN6MDk13tZWW
BAqysydt8YXgFjBmjfEJ5+JDoFPzlCDqgAPv/C83CT7iOv5KTJD17EwFwGHW2JUs/HPSLOJl8Jv3
QWD27iw5bINAy5vrhTTgJonaL1ShbMDZkAT3p/zYs+8VahguztCUEe6veu9JVv5x8qMNmICu12TP
xOH63cC26xD3jnvNRl4PHNjeNmxsFvk6OdT5KP5UyPQx4a7Rnn+SwDz7iV8fGATJOlNUQBJJ7nDK
UpiaWvGume89AGAl/Lnvzl55g/s+MoTVx5ASixd0Qf7y0Bn+ITKyru84m4AkmI7N9lDP8aaoqmde
KqLKbVof+s7pt4iW6uxQ734KdPaVSkqsMwjPvCluVDWWjtwpTV687PF+zhoUq9wi9nZ+UrrrUOlX
nr1bTCP5wddpD2TYvfV1+2iPB+Kywa+A4nvOu6CDFgJsm6Raykt6dyEkbNPWBdKQSKmd5OGPc68y
orp00JHuH5y8QdLKK1ibhq98LjvnT9aOLn3Ywtur0gQ6xSmpfRcj4UenDz9ju04/zCRGGJ1rHnCZ
iPLFHbdOggNQVpiwsjYqIV2vTZJjG0gmVUT5aPIZP5ZOeon9cfqhcPuUCAw+M9tQw3d/035R3YjG
HGbRX7gfcQdh+bUrhL5v4NMrHpgeTWjsdt744Y5WsFKYQdf4u4FYLlbzwwJcr/w29a7BIE5Lwnht
Gn9o+0xOrANozTYJehvehE+vRaiz/DuDxhDjqrBBSZdLnD56IlKSRGRATI1zHOWOQW1eq9hIDtaY
f9dBTraaxP+e6P67ZpumazAJ7MLDz5wdMlmagfSOb+7xUIIqFW9xENBPbtp/RgW8lHNPh6ph9kcH
9jJGperbKVllenaPyx0ZxaxTtbLt9D9+fEaPBY1vUJF7/zN//+Bfi3Ii1Miyg9/LCf25Ho02Wqo8
XDFjoeqc4BK9lSgCazFM3/SJ3qkMSHYF5sM73Jc9uUF6rnaGYy/l+J8v3J8PiVk/GZ1tQrRYMhIk
B8ovg62dgeK2BtaoaXOZ7F5u4prCBNFP4/Hvl/EOEUuH8RN5mIqClAW2AyCMa0MQhGk2AwbrY85i
bF0MtlovciErMGPANMFFFlzzvj7Gd6ttXlNCrOvs3ZqXfNt3+sFgkcJeZcKLnmNrTll5rsa2P0m/
x72bCPQsF1XZMfv5aAfFfBw5W27oEbsfm73fnZ6MDSA9nyXTAsY47l70NCMDw1JfO4ukgxsehpr9
Ae9d8qTpG926sg8OHE8W7d+qATZG8tu7O0i772QIJfNDdlVuTyQ0HUPAT+2pmgp5iA0qNCe40Cx2
dnnnhQcJ9PliAcncsvLf42/KroGPhp4lmAVVBm+DNvQL+WmoXRi7plykNxSqnaWREXsIem2SZzdL
+bva1T8hjQbPRhZXq5H00qYovQRYDNWA6cK+bTTwLi+lucUi8VHieYDNPIpd6CL3cUm2GUp1himG
RU/3vGBFWxsy+MxwbM4NDcgsvj/6wv8UmbfravDKY/Ib52+5zpV4N5pLgqlKd2T+Y8gYazvjoTXE
y7Xv5k/aGbcLwqw5ArUItOFEEjtqcL+zJSyGQnM4MJic8jI7igLRldAfiF5d0I5IrHM3MhU3CUky
lsV3S7eNkB8Qw+GZtVKLy3GXGXDV5Jm373W9LhLPAJBhXoU3+Xidzsj14uj0+mvIlp7GDPdmtBgR
gfKYGzdW8IyTt3wMvjwCGFy7j2Wfv8dO7R0xQwF5Nh+E5/cRB/u/36iC47DXNc3YcXMUbc2Do3as
TWw2K9df3m2ybBC9uI6ThlpzPXQxmY06X7v3j1+fq5EpCPkgCYtTHIb2IW5MrlI1s6h19oVGbW+o
O2ERalwH+O3wBsQhnJXe+Io4u7T5mdqBSLBV2EOUhkEb4b555sbzBIGaM47iEKkA50UDMJxp44xL
vBrVFcJ4c5JUz83XesowE7eOcey1lKfGlfHB6L4N0jbrJvSpcuh7gyGweQimOdiSOWJ/oojM/P35
6bfrmXqCFyYr9ygc7R4zDm9HYJXOzuX71bUI1pTTFGvTYr083+9pYT8+i0V9Fl6HGyTt1v04zlFl
cI7iLIN5r1L7MvTHrUk8ZBUn8h9OQw3n+vtSm/4RdhKv4xRTPD4YSPjrzOpvVmDlm7wb78wctVlY
hZtLt2yw+WVrHq9vpoeNyvCSi/SLbxXQshQMpdga5s4wOSvbOenLsSCC74v8nsqbdmKovZVpxq/+
SJdNb80/Y/nZQnV/tu0fbwnf1JTKrY0Zlp0GHKbewYg3B/auSK5qHueV7fljNBnVoQd/HyeTdcr8
7relrX2JH14vto+lP2C/jkXcitqydw+iNz87NEDc2TSUzwsLwr7P9jBZlriVUZJhZ3WsrxBFYuXq
bte1M90nObNNM5PGkPZPbejw8tDPYfjLRikLKHjvVb+FowL9SZ68NkCtb2eMa3YHbmrGag/wPpI0
oGBnGq/dlLDDMzN768bBbkpVdqY73Vh3TSs3ZkF0Z2jrYyU2ruLNmGO2AK71PUJmQUK7zwAoI3wu
vVNsSMKh7EE2lWNB6eF3ZW71atZdtiGnu9LKBdU+Ve56zIdpXcA+3BhCJle/VTY6zZhHQ2/3Ucz6
n3JRZGojnWntYALWfKz3Dd7reike81Ifuqn60cy6qwm3SOqzFTKK6Vq/JkjjIzQTlTRvoSHg7CfF
YxsWLRCpX3ZiVHSn0T6llnznKv816bihVUghi/3AdY0hhLjipH7qjo+D7eiTiPVMj9B4gURxz8Hm
0WTPEbvCeyS0/DIbuab44VmbWbEGbRLlsYM3WZgT7sb+ay6nPQtk4FVO+2DzLFkpxjjfczGHLheA
hzwXKs4s0IMq5o9UfAcUOqAbhgkkUElpQ+44vEHNR+7ln6N3l4gPouGds3S9FT4wtNh9SiQ/cDMU
X1ViXQaMlquSIoIiHqOcDIDfxfiDy++g0YepmkimdJisy3ZN3rKkL4maEGXSjD505kGATDkzVJ3Y
LjzW9Ieh9lyhi72kQ/0cJHV6v8NvM843HI5uXCOdrJ/KdPjxbFZpreW9y2F6qLx7qyQZ64w9tTSP
qW38TimxgeMkMG9ntHjg2xfc5mUn97G5aS2tttzUcKUIBxS8167DiTvuIBJOre+Qvf9ZRvGTLe2r
EmDC5bTJgvGtjb19WILKinMNGg4ESur8Nib9vEBBGLL0ezCtm7+MkRkOhyUvP4fCwtFfoR+5LJj7
vviasGgC4J++ra4iaMiyOOB9YFB5EDayKWPCIUy9ii5a69Xx3ANQXkj/FdcT6+y6+4T0gW823lF7
ti24mcMc27eDWDu4GReApEpRh8Xejx92n6xIi/CGJny4ITysDdP5DpIQ4Le1rDo/pbihK94ILvJv
jNubzxRiDgQJO0DvUWFTKR/Uv5GBH5ODUN/Qx6gDaC5OQ2WVictptYwzF5WYL1Wnf3e2ACUzH6oR
A2Q2lW+TKysGKQJDOeeyzkT3rIqfWRxKI+YTXtynm0DtZ7GbrOC7icdPMYACz2iVWlVlsPHq8qqh
ChvOI3s1+pLfSn72Ku8eQz5TMiD5lEaxBgNA9n4lYdSt3BgWjs0P4KDj2kNP91jqbDz/ThwCKLHS
DavGpudsnbjGM4Vl9O1m4i13XmnYO9I9cYCbvrA1xopRGhZiKLVrImeMysPXBns/oMnlMwnUwF/l
LAcnwxibo7aEY/KnLZ0H4AnUoaBq90G/sbs+I5JUmhdd/czoYF5ZA1FNnF0JcGDv9Te9KHGAJ5eg
cWA3zeeNGO/vSH/DUsVWMICg1oUJq/o2YSqnkmyBRkvT2VUNMQdTxJxS08OW0vhHmMLyoGSNu2Yw
nYOVkC5Z4uk3KPdfpcann94hqClx2xhRxVI4rObmaCCengpWE8le1GCYBjMumRVl9LcO0GiQpUTN
VWcQu7fNrF8tIU+8oGXGBJhbESLpkapi3MQGl5Vd6CBKlUaTtdx160PQEJZjrybVc/BkVWiU2ZeX
yPHAnjBfqzCFS0mGwZ3IEwW+m2KMdb3zlO8c3PCLDUTScRUCv39UxNV13aerns2wtHiVxwcMPF9l
8Y++052DhA1B0/YryAvZqZ0t6GC+Ox6yihRcIck/G0WzteDywHewOWNY6JKO2CQlJ61yyJwty+fb
kvUVcjkpaqkRP3U6MKlLAxRaAuzArfcNQfkH97r0/5i1I9bjUuEY5f4s3MTa2qxsIzLGL7NthivD
uEGP0bwMSBLEgZNNkmW4R8P7YmfEeIkzLK1zqOEdwFF76g2aW/M2gvlZk6Ip34hOPLLrfqnDwiUw
mb7nXYP6NIrrwE0rtLBOph7IfS1erGTGGRYk6cVrIMClsiB6Org3LMnNYb7XMFKo8rtJ5EvnkagQ
reS+I9FVK/AQJrv/oOgC7gahH/lRocFEWzNtgqDzKZwgXV/zhKgR6rfNwtVJqqtctQKHruMkcP/L
dutiJFzN8t5NBvmiCUFKyc7e07TEGSUI/uAtxyrEvcpbgDcN2tsn1NBt0uy9mY36UVC7YDV8DLtS
bnpMEBtT4d4fqnUamm8ccBu2436OqSTBlWAX//QVMMDKfpW5rw95yBDmhsq5mnL51bpYqo3Cqci6
NFtV6FegG+3WcWPa7eZ7IHysI0PFX3W/4HCm3Wg1OOGAKlXs7IJvmw/M23p4Q+0Hbtn/ZO0Mm0N9
j+zEW5sc+2J4n3DkrosENF7BcBycagVz6qOknAWWXfk8+fyjzCeQl9x5UPUblxwKeA5/fA5KJIzQ
ooahdhEUCIrRWvaXQ7Oi9mCl6smLRD/yUktM5M1MxMaE1ijKAmh6u7f8ngsfBrPA3o2Pb902zzGS
Tjpx4/YzBjiTBKga4ycj9rHmx1eOBUj/ODGRMSlyzZyIToR1SASSWZOIapgjKLCHuM2NyCOAtARt
zOIr4TfT5f5Hzd/u3Fx8M7aJxbH2c9L6Zqf4OjMO34IwT/ZQq+ZXM3Z8YotPfAE7OpDOAJiB5aC7
G/WMGOan3JWHx/w+G5AF5DgDwPbdm9gcJrnHmcvUPwsdU2GimFKQu5xdbvZPQADe2S5iWneixvYJ
Vvd/Fl6SwRU/wVQ0EQb6d2+Ue8VnL3W+nPiOhlDfUIUnGT4Rv53Wln3n2Y1n2/TYvpKEUYP31LhR
t7T5OiTl6XvyotP2F6bSTVO1b5zyxDbtg4d+8i+Gl0WyYWpdmVbxgnHqo3Zxu/O9GpegQyVOnFh3
nfOhicmzsWDYmo4Wz1aYbrs4hb2urtovP0KbJj7Tu4XgnLp4hxf8w7b9M+9kOBaRPZOeyuKodX3O
Kdx9nM1cWjubW+Rq4mTSVO6m4CbVdPf5xCTeXC2MOvV8cah0XaXKeg7m5SVty48JoaPDrTb5w1l5
9ckZq9dCvPCqRVylB+jBm559SDOFV3fsr/f3CyzkIVPZlb/ywbxX0Hgkp9tfY42qRa0iJYg9s/Y0
4gXFNmPE+3gc986cUk9TNDxaFE9GgbZeOw0pylk/eUX/DvCal7vlCWDfbC9YGR10O2959LJm05B4
ZZ39mblOu6oy/dSGT6XlPegZek8wb72k2JUci1fkYd6wyG89F+tyX1500zurOjdeprKBqDA+ZRi6
0Qdh1FcYq3Z0ERJCIqDEuouWlG5NC+Oj0+c3MwByXxfDfsJqLwr2Bq0hoOdi9qwHcdW2pAws+a4K
Fq6JrgmipG9oz3T/WA0oMRvXnWfaV+8hpvHLaE/FPNigQP4ne+exHDmTZtlXaas9aqDFWHctIhCS
DGqZGxiTZEJrjaef486sjPxzqsa692M0g0GFYiDg7p/fey5F6yHZqx7RUaO+Lxkl56h0uD2a/U1o
w3TiGlG0+RRDzImT6EASzIOe0PFWjO3Szbu0rfbgmbdobkF9MOtSFccAZo0SaEiAA1LrrP4+oAjc
odzjtot2nkxKboqXehlD0C3uxYVP4PdbmVH1oE0rh6uRLMDBQAJqOC9ZGl00ineVYQ1rEU8x0f5C
fqafWNMFI2xuV7X6rI1gj9T5B7qekMa6vZ35ya80O+TLGbBDjlpxQdfjsh4Q26rNDm0wFNIAPfKz
XtF/KXP9aorjK1AbOJii13ZyYcGiSYr0fOeM7wWsuoJpT1NZ/IaOi8Id1e2U74vWfvS5+Tjr7mMb
UXenGPFRdGgQU4Ha1tFK1U/MY35b6Cv2wTfVCm5x8f1I6+ixKFIyA9Nb5pwPY45EcWaiFX2FRzog
5gr4Hw92BIh54qfsZd91RIOLbdwXIeGLVv9OGWa/ECEMw6lR1Lsma19zfvVEsV32UfKiV+Pr2CkO
wCEDzoCzT/McySLOrpK571AHmZ3SABGo6ObeMXISnzbmABf1UTe0m5LvxHDdD94roFJwMS226/xR
ZSbNpv2stfwmmR6YX/oMZveqDvWrNku/ZeilQyfZZxFxfAvhhjaaE6U4LTi0G6P6jOEfNelwYSn9
i8GPyraZgZq13I+ZM03V26yNX4tcP2aNTj2PAW7PzYQf2LOlWJcWIbQqxcbKqQWJ5ypyvL0xMJmC
Lu7aWKrrUW+O3WJcKYihZ4X2EohsG6SXvTY+UFy6b2hTVnh+7gBh44VYAMFxaXP3tLB3zy4/z1y/
6aFvYcK1RpJ71iGB52sbqxeAXkZfDbGSR3Vxri0I69zAEb94xRytxcUS6DmWkxstaLZR5U6rmPoV
9xmFUknbZOsAfltTZBTpDDyTQbUtG4GmvjaHjCjQ4kHDQjcYRBaWlrHqynrTqeDYiaXunXsjGQ/W
TMZHRYU/1F8scrJ3+UQJyJnvHVtUY0bAvlZzvQwmWm79xlPq78YU7QH67qJ8IRwW+cuy4HBpv+V9
fEeCixdFwcpwnOfZ/RZ4M/Gg03upVMykaPpV16Z3wdpdpsdRq9/Gfjs07eXYti+ROb8ScLLJU+8J
foK1KnDNm233jhf3ZFIFZ1pkV6kls5joWKlTEXPb6T6e1H3qYHMLheQbXUyMUGL0qMXlTEan5SmJ
ll2Q0kfijrFB4MfArMrhr9nOCs2Nvum1YlvTzVoXJiBTSG2Doz0yu3XyCn2FOuDIGGcfm9mTiXGf
Od+QZ19AORF2aLT7QsN5ZFB4sswb+ryfM8cDzd143rydNKJV84cya3ahcQsX/7kdm3vbsrYe3Qhm
ByiXR+uygj+TVFuAiRSoLVwtmvlDvG4627eq4V1EdXSKNOrCjTCvihfMTe3eyTHnAOK+nEIIZFEB
wpgrJYof9VwHmF4+OWuszSdLw9IcTCbjkAiOrOVeKBHzz+KkKa+fezLXuOJRRUbo83Ob0Nzqto+2
Dlb1Ee9Pce8iKTH7xU9z77uOm5perXWnLgstuecvDOBWQZlQGZ5aphGXJ2Ppd4nVbisFHlXsrm2T
oojSUOSmswPgQqfA3OK2GrW8xJ9MczBhH3CGay/Ala6ah2Bs4aQ6pzk0DoDydsliHMwXMEHAbx+G
JfYnYklhQV2b8WsoSplj+ZmM7neqrQdbYpoE38L5XnuPTNHswyD7DEz3FEQBMaN2fUAH+7YE9h2B
ppuxh79bUMHpjTUvoK+UNvPnhVtklac7SnjrfnZAiGIhtpghhzR01FK4vWi4zM1Cq4UNlVQ2h2lV
yFhgGQZkA8xAkZBsUAEgeO5V3DLDdnqxc5AXzP7YpFBcQzg01l6i1se03Hs6t0dUEydrjvYd/Ykj
TnCpafxf79P/Dj/Lm69sj/Yf/8n2e1nNuMSj7o/Nfzzwwyvz/xSP+XXOXx/xj1P8Tgeu/NH9P8/a
fZZXb/ln++dJf3lmXv3nu/Pfure/bGxw7nTzbf/ZzHefbZ918l3wOcSZ/92D//Hfkn86tkF4zL9X
f6L8wG32Uf7t59MdPv7rb1+P+Sn7RAyCTtNgyGYZJKWg7vyl+9RU7+80SaoDXVO3DE/llX7qPk2N
uC2coTxS9VRX/z1uy/47yRS659qOBb6BJ/mf6D55G3/kXYjJPIewCweNqYVeXkSO/B4pkuOVDJRF
uYDWA/cyRMM/tll9ZELs59rXvmoqucnMsZiKk+vyrP/r2BQQmoBbEhGneJbz88lNuSg1kFW6G47b
cPRucMdjC2vxlUWD0+Fwc4sj5RhA123bTmtCCuK13EnEUXGUiwqaMoMneVLDoAs6vjgmz8rE48+n
/vZ053POh+XaBP6KqtX4Sn4U2L9fL/PHq44SIHg+LNf+OOfrnbWKQxKwR0Tn+ZxCa59VhH8oAzsy
/Zph1wZFcyTCpjkiAaM+A4yhAyUn9sqFY7d/2U5L6+eRJVJRo1skbIlHy5MzEnGO2oNcP594frLz
mV+niwf+9gL/6vAf+8KidLdtap9EP7K31epwfia5ZngwJNXa3koG4WSk9YLi659MwuTXmtyn4woH
JQRH5QtZ2BsqwZBe63x9ledv8Y8vVW4W8vt3qUT6eOQrND8VpoTGdKsjyOn6mJiIbcvJiTdQsbhq
5UVY5lVEe1apXyfKffIhX4+Tl7QOUmyrddqVvE5nuU8ezvEu1UaEN1y8SDYSaMGcl7367bFyVR/N
G7tn1ktunS9+ufn1pOINGtEKreCVnNQnf5TqulyVi3jUBmab3gpBW5vDRodUhbqG3wQLyVSTm6ag
V8EboIIjIGr4uqNmL1c7+Dh0kNFzRnnhkwaO0sA1+FGJRd/CyEOe05Ae28d7x0WyJvbHv85Q02Cn
F426AwyHELKCSJZ4acKE/a9tOk64ue3iVZ/AOsqFbfF/kWtGBu9REwu5SZDx8zJX7sYVZ7ghVgiv
MPeTJWicgMxYujH9Cq9x9qpAg0q2V+h0BB38tmrEtxPFpRWGr9pPy4yjEqOXy1XJ1hvraThY+Q35
3hbCKvUkP1ixeLyEXHWtHg1yllOaBcpM1obu6Pm14pBfmTDTnJgzWU/nt+9oiePrNc5kW1y7lfj4
3cAFKzflwhQH5Bq5CSe3xX1mCXBb51R45PTFhC6jiv8Rhmicf3MLbYn/AgjI+ijX5KupvTLv6V8x
B9pMwDuRVSTQ4wFGzKT9jg4jGim4COOaVTIiiDJIybPIUgo2LoKFdRVXymrGurasv96XhrONfxBX
aEkEErU73pT8TkylWfdBq+/lLvkNnb+rYAtQpThmwcJNPs3yp6otQtLxxCZp9/VxTphFbILSpIJF
VkgckJIsrj7B9vOmOtyO5gJeqhx2i2C6yWNyjRrFRjczkfoBf05RwdnJNW+Cfb+S2Lo6UhDnGP2H
242UYTshDzFS5Z9KEbldLMm95qbV1hrM6qgMBmMWuRqQcXCUazj00OI14aUksGlCAwyddOIfswSE
I4tFCNhzRdIqj/XCF0lUnAVWUa6dN90FhZG5RD/krr4PX91hshFY9VwSjgJEzc1yYk/D5dRrsFrl
LkRXompc7mHtPFdmxv3+14d18T3yYX9tTypQEp0JK19qYeQn/PqYRtRy1bVzfaw6TWcG45JZBtQy
vz6l3JSft2Ja4WgOw3Zym2AHi2deq+YQr+Unlx/XkXS7L8ad3FEiqWBaW98noV4eqcFxP9cThIbn
61VeHWXaeuRLUfk2mOPNVl+/YHEBez0TYZGh7c67TDO/wqhkbfVG4Q6M5vW3Rbhk8ZrpB/Ro4iVL
tx63tTrcSErmKMh5pmi2v8iZKnF2TCyyDb5F2CIR7RPiQ4vfKzV3MLFQXfCcSl0PW2rZMZhVw/Mr
vat8R1zztmAs5k5K6kg+oICoiuko9wXF/M0pu2TLVGByIRfEOzKfVQLpHKOcOK3F6lYMyZvjFJYN
0nDRTrpgIAl7b6ZD46DLmIk4KFx7jSS0PVZ5PnE5qLA5KbG2x2GCNuCpU74JVY32W7IW5QX+tW3W
yEcKjyFVFGq+XTX8tuTX34gvUi4WpgWzVT3jG9Brz1qHi6Mta92BOWyI67lT1DyjqgerrIxp8f4C
Hjxvdo2tbUg66jcuY0Vo09pRLsJQe4YNSvxayY9dFVhSuXAEivm8T24iJvTgzYkj8hx5+Lwp9xlJ
GO302b6QW9TRuTfL875W5d7fnudr1dXGNdDAeU+KkbJt2vpSF4TeCYXlUW8n66C2t6VuD8zpOqZv
ailVIvx32NyAD45Fnvo6KgmEyFxnnewyaQV3DVPsbOWqPM5N5ZpYlWSlZgSsFwJFPYpGhjkn3qVc
lTvlAtI5nUixUFQX/gE3n5/b8kS5OdwavRV/PYk8Ve6Vx2dbtFmpvjDV0doVXROxHYsnOT8TY8ha
TMKRD0gHhQkqcbiU/Rm5ihmYxljsJMC8OMpNFEZ8Ceftf3kY7hmvI8+UD4KZyi/m/Jzy4efNr8N/
vBp6sX8+xvKSctf11dc7kI/77V1+nfj1HE4NIzoMXJ3aGY0+kn4BRBa8Z7kd6Obgh1S7v/bJA704
KtfkYnFpneTJcu38WLnZL3V0ZIJObpgof+A+iweoRAfhghRPpZiiuZWrX3vPz3N+KVpEdR1maFzk
Ufl655eXa+eTf3vG83P98Rb/eMj5vCnmTuHGe138WDXxs5WL5dfaH5skBVAmmJhklwcQScDKFr2N
88K0CHMJrPlD7lLJnEQBJLpm51P+2JQH/u0+cnPAKvepyuQqL2TI/sIfz/X1Kv/yOHPEwbq2a/Pn
O/71QeV7l5+C6BVuUnL161OJc+Thxkj+eeR8ujzH0kLrMNR7lGIGxm8SjOSDxEL+80Y0Nssaln++
VVL7vqoKFIl4w/xSdvKEWByGkYPwhF6aJfpmmJXo8snt8+JrZ1NoqHLqWqdh+utJTMDRRsmnlE8i
t+XDv3bKbXVGu6QVC8paVC6RMOpUo4qzdwSs0GUzsiTF6jZ1g7bEbZIQHnPDvFxdOehzDQVbhWz2
JnMZ75l3xM5St3u08Ynfa+gHVdGBBuxQYQ0RF/cie9oRITtrt2ni1QwLZRP0nnn0FpVsDbEWIcf6
WjPjwdkx1CcRGNJvK7pSnuxVJRi0155BKXPOwAetlQssNsUxl108ULH1MSpQLK5i0X4L48pR7gQB
r6wHvTXxUmh3ekQmUgabltCjyD0Cgpt3g5AOTmLRw7Q/xNjFoeh1x0SMWuRaPrSHJKHPQD6OCrWe
xegEyxHjo7YJS+s7urn+OFBJ+20h99n0EFDMQS8e3TbGMAqjrBRiR71donWmEHqg1cnL0rjuJpfN
sStaYrloF2uALfAMnomPJf8TluhXyX+MXJMLeSAD98ysPpO356TkWEe50S7uNpD3RlQy3JkXUX4Y
xf35a1XuVQssTyYGznmMhiMh5x6d5pjPGzbz/s+TNXG3lg+TR+SaFVEO5ssoGwDX5wV8pN835QG5
L641qEXeZPlYwwcom/Cobeax+X7hYch95wNybRL/Km/yUEiI3rz8fuXaeTGIa0B+53Kf3Ow0UfQ5
b3+tLf1tBPNim36NFsQTygPywfJxGB2uOtvEYCGa3F40rPQNi+N5U5FNJAo/GspWHK810fCeT43w
ngDUoIz620mZEe/iWMgXGKp6C4i+Pdal4QiIhn+87qCOhDkm9PVx6zPAiIjtdEq4L1V/KReQXtZO
17t7R52wboSCri0XfU4damWarj+offV1A6+ZSv95I5O3I9A6iBYB2AhZ/3zMmAeEozMiR0YYD6ed
6Idfm/1iMpt13pZr8hx5ttysAjXb//9irSz5PszV53/97e2DeVc/bklneu9+L7xquqqSOP7vq7UU
nklDevsXj/lZrXXVv7umCikabwaTWtRtf1VrXevvtkqci4pL1LAdzeXQL5f+3/7jn658VXj5Tduz
4B4J3/7/pDhLvUFUX38L2saU79n8WSpTNqZu2aJ6+1t11tNR6oFOyvZtXn0ykQ/BRtRv6h+eZR8n
RWew4qWPcY4F2gh3cxTFazciFD5bBMSLrjsQbrR8LTrViRpjhisbkqoa7kclgYEaOJug8YiRbj0m
Ckft1u2VK3dsDdgihrquXOOHUMj4hul8LnZ9VG3Fu0iMId5mEb+rMjGvFIaXPo74AdaZ1mwnR0FA
DFnTSJN2k+VZtRktIMpLO0cbA81Hrr+MaCU7C581rFGyKUvrplIwavcp8A/baE9Kjki9IS9sxSOH
NQY6XJpYf7Mhp6lN9Y8C7aPPtI7fpqR1xQzxUv0Kqcg3NKMFT7hoHLW3c6K+IUu8IZiESZWWds7L
D/OC6ydNehfKrXs9dFhzU9uhV0Hm3TxyY3AspATMHftJFN0P+XBbB5gzXQ+3RhO70HpVH39htCGF
K/c7ZFqrobZgoiTWXZLWvN3qse8GEX19URYLWFxMgDm1bMguM2WzyswhkI0myph+9Kkv3IJy+zQz
5TIB2BNb6HJyJOnFsouRL+OxQsCTVSMgs4I7zkqfs9vUVg/WUh/qXFt8/lc3ark8ITxNyNiqj3a/
NGstLIcNsmIiIFRgt3WmAXcmjYUJWXuVi6zNDujApLsf+RBfNanyQx8CdA7HUk12hh7trMV69/Rg
nxXFcxG6XA/2Luyt95TpPvhI1fUsvI1LcwPT6jnIzUvKemua/dAH+ROtEoJ31jVSqzLubxdlhm+X
u3djZ74qvbo2Aaca5iUCzg+AkyuMiM8EPQDlWsxV4bh7uzXaDQBpZEkmooYR7Av382Budsocf9K7
Ij0pMrkU0jvYZB/B4O1Mk/DPOgd8MItYyPzYFWT4TJh0YPbpYsaVSGFX8/yOQunWpTOC4B8tfdbe
W4G2NtX53bBQkaLCmiIVaDNz+VpoqpsUWQylto5MFq07tdRbcKrxkwnG7FS5qIT1PtC2eWHpsNNt
b+WW8x1mn3wbt0F06tXkYKbYObAPuB3GUG4s+e1YX3TMQF908fQwEUa0VwDCGq1CRTe0goPlBS9L
l4HJnkFVTO02q6kXuIliXrj6dBoQoK9jBXtYgp9gISV2AyF2WpVxjEQj0i9UpUfZwpdZBxF43r6H
Tdhz+c5B+9C6zFhGUT37RU8+2noOwgLPRc30I9PwTmSXpzZVvxVK6B1gdD0mk4GaBoMU3fYjobDL
ZaLEl2XJtTtp9kIAN4LdwYMEPzSXRWfO2zbAkwzHdd2Z5nWZukgLRywd6L9R4sQKBJAo2vZOezuQ
JbTXPhSc64eOMElf0+Eckms4oDUKNh4iFRh+4kNXCHeKZNxqMwEznLAP4fzvFaAjyJwRs2ka/NW+
ddd6NAJdTilwFZqxPBgR/xov+o5+F8M0OnLcL+k1U3IoZ7zs2DhWdetoQ80xoyWvJr0YO/zKSRnU
W9t5SUlqurKq3s9saG1ebF3irHlvu3TYgWJ7GpvYxtbBPzbqa8A+YW+S0jt4gEw03Xfb0d0K0uVM
diCqWiyrXehiiNSr16x3rK2pmEiDyXlvICQv0ztumvgBpa6/aA2osXHImSTo1L05EagAf44k79y5
HJXGWNmLwucJ8ecrArB2MdRVvs2Xj8BBBFJr9kAHxTsl3eDwaIK4giRr9qNqrtNBZRIktZ+AO5A5
wo1mqHWm0/V0O3VRc1eG2iFMBYyjytAMjjbAZtu5gBeCvrciqNkmDawNi0eD7vB29pydAarlopyR
oUXxNxpQeHJLcBfjxNM1Z7pVa5IeFsPbpPbUXI5mC7B2iW068UX+1BXFG12wUzKZ47UmAjdcL3jP
E4XXh4jqFg1Wuui7kuBtGNql2tgWoYy4fR/1NnnKGyZr2iKG2GpOmEFa6r740TYkU127XAZUj1Au
NWK8Y2l7Kx5mPxqAYrSW620JY7hwpzDb9kHQbRW8z6s4elUwXN/AlqDqoZoARQm/8DwwS0y/v0YQ
sa40J3waMKbjfXRWYVPOfpUQHmgBjvY7XbmzlhZNaahea159F41xv8aYP76YjFSuzMa5G0qLFLOO
t6pFgYbCBWmo5jYo3YnufSwVPLd1Pl1QPE59PCD5rgJKVSYLCvF4mF6iSjvRoLV7vTGo/FU3Rblk
mzk1NVLIg/bC7oXMOqLri9VohzmqvSacUAdqzJ0UIEQRlNDPrDc8OfEBA9WmN7rm1RobwH2FpvrG
zPdXzONlD+TuOiCEWgcTi8hu6FFOlt9pa+xnQgkRlD3AHJuYM8aEX+jePSRbqMtu85wu2fsAMJNp
vcDxuZb2i7tsbczwOmmoKy/H+ac6H22JwMi07RfSIb0Vuter0WPEOx7tbgEVZngzYh0lRfgAgrma
l4uqx/imDHdIySmaZ9415pWBoNsp2aHUzo9gh/ws7+HvJuYpyqFRc6vW6YnMVyrRtz657MqDyg8a
8mD3ilk33Zq1WhCHBSdGdWeDfyx8L5PBie9l5JCEuD3WDnFEq76abbgLhefnqL+PSAyxXHSHObH0
E9TwnV0qu4Cr6tAstIEDAJ8rm6mOemgONbLgqqQ50V1UyoDy6J0ATY568l6qV1VAHiXpcVbrNzdZ
tlqwnaqy8gc9rTYWP9oqx01tmwTEUFfX1mrQokFxq27blLBOSg/4/ELmwS7Tkm8pru71YpeiXSKA
bHJ7jBUemlsjjZpjAlxACRbuloTx7vgM0XPYPPX4KrpvM5VkPDXI7xqnfggdYHhJd+FFBiiKxsmJ
NKEjoUdauGnSpV1DEOz2lR0SaJDvmIF1D0UR0pGbgJ0EdEVUtb0CtTOASZgYpeflSTMrJmgdpKFp
6bxBv+/XEC35jgXjvU7u4wbvZEg5ytTt6aCHXJqOWml4VLJPukNUVMLa9NXUJZGg4Z+xJBqN5qI/
I8UjocywKBAoSr/tOn4qpu43DXrSrrIO4EuOKsPjH7qI83X2Q1tEL2Y+aTs7J3+gGhb6WCUgmiAY
FHpfA0akhQhR4hSF1WGstr1eNX5atO+JS4KOUWFSYOJgO+YwSRHy1L01Qv27cjV7vlCD3L0Vl0yV
ZtbtNNyRw5Nv6oUIcYa6OgYVAbQIZmIjM9qpPsaRqoMnmYfsrjcAWkX0bhGmh6fJoavPJPlurGwS
IDVH2c0ieZtIJyiARXGD7sFP3fYWM3V7g36/vBaD6EXrLcFVfEBv/sD4N0TgXrXrRQPbZUbOtNcy
A82il2BPyzrgwQ5Aw473trNt3HltbztcAtV38vzSi8n28B3HnGYZOqiciGCIQtevPftbjs3ODyo9
2zs5qqQIeVJYVpczciVL6JY6oWBKhJaJAJW1K9RNykwjPfQLwZpBYW6qiqZgUhEtAIcphT5qQCg1
MNLXhHJqQUIVQnAZhKbKEuoqj7wGui4Koqsi9u7SYnizy/agCFVWPwcn3ASf8H/2df0EDvu7QxEN
msiu1/UDVuDvASKvCLGXFb96SL9mJGBMLPn2U+NZpPS+DbF1UMJuB7X+EFveib7ptSLEZIjKMJBf
g0TaN2QXhw54sQ75mUEnosfm56LxbOZ2O0fjjszHdY1sTVkaBMVYO5GzWcjaFKFvU4XSTUXypiF9
M5HAGUIL5zrOdyIJfDfsLuHh3nMi9qEh2lbI6FzkdLS0HVS0z0Ho7LK5fQ5aZOp91K2jPrhI63Gn
d0SP4poNV0WvnSof4/iTOEmv0kfX8iiOMHGdjHcEXFy6QvNXIP4rEQG2Qg1ItiE4UgSCGkLBDMFg
ObtHruwfPUJC3LpAvKptJRSGA1JD6iLbKsM1uJhbt6nuwX0+j81t6FU7rtgHxOBWom4V5IsLMsYa
OaNt3hB2C02aF6yRO2rIHgmMvZg4bgk9ZIIwskYgKV6XAfUq1VqwubTxQklZmvfCwIIss9iOQmvp
CtWlKvWXCDEVBJn5aAPErFXxAznZ2GBGLLs22cFOHFP6Iw07InNkruL9jNiTocchNCZcbSo60AVB
qMWM4YJANBdKUaa2Y6kcRUI6TPqmK7RXQmxeRiSmE3lkCE7bZnhU1j0iVEeoUfFfbGfkqUTSHRb3
m4loFTMTdp4c+kl8VyBqbc0JmDuqW8SuEaJXE/Fr1ZbfjVm9GXQdTxEdFjSyrlDL6shmC+SzttDR
ggt9IaPmZCOwxSF9yId78vs2PV0cOvQA3dHjjghzK83ZWEX2YCHYja4rod5dkPEqQs+rCGWvUhwY
kWUQR9H8gidlaqhCB0wa0DZobhTkwW3AlVLpdA9VmC2dY9WrFgtDDmm12ThCYcxI78KkTrZm6lMo
kJW7ATmygiy57vWjjUw55BYBIvjEvNKmQsYMbfuuFbrmCoFz7s4PLiAUUB1gYfttQois1VtXY9Ed
TQTSaj1fY0HJ11mp7Du3vqqRUjMxgfwi9m0k1pQGngck14qtr6LRQoNtGsccUTbzGLcELjlCq+1Q
b04s885GxN0i5uYmtB6G9lNF5G0i9vYQfSeIv/mkl0KQQNgfxpP82+wgzUYsbiEaT6eHBgl5jfK+
bfVjuDx2artrEJrTv1uZCM8rIUBHiO4hSEcJcIgRqHsI1UuCiOdBg89Rb8ki5j9Am4ri5KZBhB0a
eLSLlDxzdMoDInhxyywQxbeI45kvubPd6E3tfBvpfIKEvkRKD6rxPi/bi3ksv6uGhXIcr8rQPmBR
J4Li2kOQrzoBhjOGW3l+cGE5kaghBoyPvNcfGoJ+Ak6/qfXKc6dvDnL/kBvcgvwftupDgx0ANn3I
9e8+DhgFVAwDHsaBsJuPBTXTMoAKgrEg0UrfHt9D7Aaq8B2IiyW0ktcSQ0Ln0nmLzKu8M4iFjV6s
AHgS/gUDI0ODoQFdyIk5AXJ9cDpMowfiVrgfZmwQpfBDaPMPXfgjHIwShXBMpFgnkF37FVaKDktF
LqwVWCwmOhNFZb2MlFy5p0GaGq7wu2+q7LXHoEF2p0+Cxn1fRpsEA8csnBwBlo4ea4eCxSO3+ntu
GISfKETfYAIhHOgIGObGxhyS59GuNeq9ymRGwsDCwERCZvp9gqkkwVwS6vOJRKRThOnE6m8mLCgF
aGgMKU7CkEhXxG1x7wz1JoL5DDKgvVDMb84VhcZrV7hbKI7hahWOlzl+ioUDphJemBRTTIM5BuvH
dSzcMgx4fUv4Z2Z6SzWGGk04a0wsNjV3VwIEOuQ8OtKv6QM85lMV4coJXfw5qXDqEHQyC+dOjYWn
odlE0l+d5kY/1qqxLTXnaam4qucq30Es2TbYgUpsQZ13W2ESSi3cQi22oRb7kIONiOTXm8U0VxKQ
MKt3o0fRyai3sd08e1N5Wws/koUxqRUOJQhHFTgBXEsK9qWQCEfhZppBfgl3E+LHYTUJxxN07W8a
FihIbQuGqCLOrvMuP9gYpTTMEsWggFrJ17OGHihlaITiy0ofyc56ZPbqAmrLZY/9asaGlWDH8rBl
JdizTOHTqudTJXxbY0BOg1EnMSxmhkSYu2ZMXrno6NUBuByGgTCOcBOvbExhul3uKOf46AsMLGN1
3r1gj5umhjGYeWcZ402DwSxCK4bdLMF2pjP6U7GhzdjRGmxpvfGiYVIrMau1XCNoGRGgBcckal7U
IXkghBODG9YTf8DwRunxislofvZY4TphicMah7MF9wRmD5gJ65YpHSx0lvDSiecq1PkyokpRCLcd
hKxb3fZzh3yjEMSPIS98B4seHSe+FTx7I+Y9lREtaZY/WjRiBeY+8pA2ujc/kyJyO/DpehoKXEeT
PmyYKPsMhUdw1rWC3OLnpi5OE5OVWJLo4gyA03AX1sJnaGM4RFMJD3Yiv1jd1X35OtjDk6d33/I2
g4xv7Ziu3PXCII+NUfgZSefUaY+bUzF/ZBgeY4yPHQZIaC/xapGeSMyRgXBJkqiH5Vw4J+kjrjWs
lJHwVMJZ2uACoEeP3TJUnPsC+yUgtaMr/JiJcGYqWDS75p7cL0v4NjNsf7pwcupYOlPp7Yy3rfB6
QkVP8Drh/yyEE7TBEsqOsMQhSkEFSzKm0UC4Rz3hI2WAfp+YWF7Ha0audJjgBrnOfJstBwcbain8
qCnG1EY4VJ2y2qlYVslDuVaxsHbCyzphap0xt6bC5Np/hjWe12Z4yoQH1shww9bYYkfhj52EU7YW
nll4jhdNQF2hdwtt1TCq953Q801bv+rx1mt4M27KdjiVXMtIIxigp/AinHhwj6Y1kuYbqyeqzvTq
sACPeIEdYQoucQeXwiaMc+oHRmBqYDiIW2El7oWpeOH+aQubsYXf2BTG405YkJGOY0YWtuSaIfw2
FVZlT5iWe2FfnvAxMwJYMWMmzM2esDlr+J0nYXwehQXawgvdC1N0izuaEcH3Rdila2GcRkZwlwgr
tSNM1YawV+vCaK3huE5wXgcaFuwRL7aNJ7sFwAx1Q3mqhV27xbe94N8mRuYpEIZuVJGtbwiTN5k8
5j4Rxm/cFhj8dI1+M67wGHe4JmzitnBCp2P71KeZB2vHedbJkd7GBfou2q2GQDl0wHR/GOrFwpge
IBfamPWdpag9arKk83Xhcw9z7M/C+d6QL8CsCrlTeUWU3+CSx1ETmt4T8keZvbuCukFekoeFvhFe
+jJ7Z5LhrRmvsMWse9N5bCrmEwss+IXDV4gjXxXefJM72oxXX3j2oTfTExJzOKHHYLzA2k/RIF07
EW7/sEzeIuH/nwEBWIIIgALVPKSCEpCACzAENyBU1E0nSAJk5AgvD3QBT3AGgiT4ZiGeXYVxhVe6
baxd5DDmnLiUjNTEhWfDvxgGJmYttG0QafMLq0zvUYR+YsreV5nXbj2bt9fYHY0aOAuwDnAIae6e
yUthBFAi/DMeFVAQpIeiGgAO0YoruWmYFunQ/6JnMMtVVrqYqdxuNYU2xQ1iqlaNs8VDqq+aBXlM
QPOU95HPSBXC7WbMmhsUBQ+TVj5FMzF/Nw04CwesRQXeItWEWFYQL1rQFzMIjMXc2QAxbEHGKAUj
YzEPC8gMdAc+5DNkf7A0ZkHVSKfiqRrhbCgAN3rAGxUADpq4kyqIHJpgc5jN2K7CtjnhZqAL/q7t
PN0kKaD6ngP2gD8BwESwPlA879KgxUxY5oygsqdecEHCSltAwnikTxgfWcV8WCYoIhU4EWgNoEUy
t9oUoEZUkCMm6JGOr4B4130OkmRi0sFUFKg4zsNgDq8B6JIImckCyoQAxQPZvI8kdFKPU7QDTTbB
wOBPRsFBYcIQeiZgFAApDKuYukJpboNOgU/MVJGgqRCq9KqBV3HBrIzgVkawK+qIOW6u78PE+K43
8ykRfJYAUIs6WfsUcIsB+rR3nA3VoUcVsAsa13elfDYk74WWtxUEGJNfMiVprIsU7LZcjWQrUJdF
9iToMTUYGYtWMRFcmURXvjuAZlqAMxbgGYogqwgQDZNczzbVQlLPps8oam5Jk85G9445FL9Wg62q
CG3M0tyHU/ag5/21FgT0PKLbEgSOJVg4I1AcKswDo0R4adSri40eYmNW7OMsWDqp3RwoTn/YQHYI
jjoySvIdDKCNNyKrt/VTDZYnpH9PgpV1O6bjbhrqLQlKPJl2mAD6ZIB9rKB7UVXrulMamP55dh/G
a1J4P+biM0woaBT0G82OcjrAICfXTopnb3QDWo4gCiFmuGo0VBrE5+7JPHvTBH2onTGVaAAgK0Em
IjXjvo1BOjrVmzEx1PLUhX5MxkW3TOLiPIXjMJOI1154qjbt8qr6VOLmODOn2IBGMsvoNu4cwg69
x8DOdv+HvfNYjl3Lru2vKNRHBbxpqAMgvSWZtB0EeQ4J7z2+XgPgvY9X95UUpb6qKrIApDlgJsze
a8055rQwlPIQGELPYKSqV7hirubMW0Js8uSXtBQjWICPfjpcopnOZFUBsAmkEe2QfyYAnKQhu3YZ
zAmpoSuLctdoJEA2Vg31aeY/qXoduEtC+vKwhKj/rC4R4X/b9rfVv71tecf3B4T1Jh4VWk+pyVBU
fyDJQlqL2AvtquwMcH3IasiqR81Jr4AW83SfRR6q+lmFI88Py9LPw7+wbaB5gmGWsghosXi3GAMI
i9FdZAHIRWbN2iK2Xh6WVcswmp0xPVZi2zWHRXudLFpnEyGoqwUYismiTjAzzV4MfObs1gAPZ7ac
Z+iMDURHy+LUSBcMicPaM0MuyhY+/v3yIMw63e+l2uNghaZEfgjJEgWmxUXktuzm9+JiiVjWCwwj
FOwITSkqwDwlNqMf8fOigF62/aiivwXRy/ryUC8q6SROHO4XmCtUMxepWSKdLrInsmUaOpoo2ZZM
+0aVubGJPQqDWdK+yNeXpZ+HZVsqlMLOaolc7K6e0P9OEMTt9Cp3wY/GR9OnHGco4cdE++asGDHA
oyZoVmHvkzC5jcHr2SnFt0TkEmfW1Krk/jOG3MoslQfiOHdJnZeHQhpH17KE1ThxmVS0DM74UBEH
GEvezjezSxcWI6rscYsoj4vr2J2RgRcrQzMGkpmM10ErXAmScMFsGUWv9iwiF9p3TAKiScvPBvQO
R66JMJtyK974+k5I4i9xtjYQmISOvh9B8k33ZtQDX1G95hDk/l4cy48Krf+2y7yYubUd1X12rsHz
nBsV+JE36Ae6DNhDK2OVI3Azys6Dzi7xz8g5sFM4+zYEwgjytw5zyje4VZlCfc7H1CV4LKXyIYs7
oRfvlF6qz51WnSSgl6i/9V0hT/mOcbj9qHtJchJ9mP5Zo5w7WVHOY+Nz9iukZQn6ZVKKLyONwxVv
ac+pFruEhZ2qMNQ3HNjXsBnMnSEp3jEmtNYrFNcThjfJooxiFvJnLTcpeA/G7xPNlxZKpcH/R+YA
Lzwf+VZj4qcgzHCltur3fqiiWUiVXYR6ggwTfuUtMUpdNXWwVVBHEwa4anR+FY1MJkCkUJTiOM3w
4RvpWRRudJeGkzb5lRsUCS0Vym3ZJJG9KwH3ZX5unBIq0idqpODAsnvZLw1KWSUxsFvLFL8USgQT
LTZwDpZiZ/IEyK8q4BtwY2KoCpQinuky1AHSlVTM+Op0PEsDDeHMGo/hvCf0ngS6cwxvJNHA82yY
7WYAAXHO24E4PBgv3Ims5Bx38gv3O3FLme7GAGQlzj8iHSWUJjRUUnpyvApzUOSAcVZWy7bvp5dn
tNQI3KHN+WIOE8nthYKDrE+fFcv83erTMU9Lxq5R/qACq43U6uwR0xMJ3uMwOLUwvOul8im20W0k
2ipOIS4CzesH6RY2fgo7XnoCbU4WuVW8kcpH+WaiKltO9/3UtYc0UVxVEI9aw0hR0vtjTgNmC+ah
LJN9oYTHOmOcFxEaFoALC5WKPAEfz6XYaU5udM9qLm+7uKndRJTx9QGbsYJAcXSPcaohWPelnwxO
HgbkXZlAgFWpu1ncq4TBvOtDn35SP15LqS4oaO2Z3trKALTebLQnciNO5ghxT1AZpjLxFPX6KqVI
Z6Rqn2xpbTMsGSw01rBs+wilq6YUl9Q4NbRRO8wHlkwvJQ4fitBzk5ayVWeARlOyuLEpfv/qSwZh
Riq+tUWxSUlCAf2kdK4gHUyTiEVvUr405nagKdQU1uxw74XcOkZQrJHmw+hm7CDpV6/zYdZq4VqQ
8+HQx5PpDGn30urKvTrdTwGHTVD5V4CpyTGy0Gwkg+fACLeLLj+ALQMoIJwhOw1cCGdgegn0vhOe
vYLOqxxk9HZxi1fa9O55nE5xV92bkgr8/17TzthdYFtnVIeN7HGsUlcYlWMJSmNFussdtPod1Mdf
qnTtSSyjSE7PAsDlW4biI871cT2i4mQs8JkVubWr6JBchSEwCEyipSbK8kHK18ocajb5czIu8zw0
INFlQr3spj1fQzJuBk0+ihEjylretTTChkxq7ZoQ1z7PCkcaTH5QJjlKKHFQ5hPSDHG2mPZQng4G
ozg0g2IGliYGrToMxJSm5afhqx+GAc+ypVcptgo1ych6gM09bANNhvmXaVg7/fcukOTnFsW2otV4
hwwoEO1AqkIsPOPULBmfFTkKFLUqfyclQXZ5twe78CURqYb7hySpKrlaDM46uWNm7KMVIyaRGDKR
kDwm0EIQw9ZkxBDU034eStaKeBg1WnayERIMUbWSUw1UIuBjvkdmQ6W+yDhuNKZlFh1y/7dZ69nB
yDKkakx+bF9X8stAOcGWR4SskPK3zHYz8kiKRxRTH50afUbtb0WFFdHJo0c4LiGsBXOUlC8r1Sjq
EfiyHpjx0w8YHs0iHN3EGg1qZ02zfhe1rF2XlJdR8E6rsbRyp2mGixQM7arUaT4CPC/cOFZAn7wH
gjKtNWaU/NyXwpe0V0+TPstguoBjkXeZXpkrgPb4uNMWtxM2y6kXObcbaoW6zLCZokcwEmcSoz+0
08aDHKQUkPsDFaKrR+xYOnF06X55lzD1XAkyeW+ZR3+mMsY5uuOX3M1Btsl0EyaCAAI5QNCbnbW8
CTf4rh4CjTEzSvfBQdvTOUZbbqGcM35Lss9BiHu7jkamw1zZKOnqp0hDopN7R9FUz6pfoHyzEipj
daXSO0P7Beh+ZcjVWzuK1gYP1x1lWXAvpnQJaUqRR3ifxF5oK3QqVpbo39Oz3lIZMs++Ifgc0YW4
i4KCJMuxTXE7MHAxNRLYYA2kTo2CWFHaLxLyntI+6/hsfa/p8rH1xugpaS/gr3/7Q3cr0R4wUKvc
riffsvLATEXelSqLuS79kupzMzpcbdQNabfUgX3pg2BrEFPSPFso9c+cCrDNoBQuOhjZQbR+iw2a
zK7FyhDH4i+vFPgTjGKrZqpphw0axzShPOExpQ6hGq0JEYr5y5yqsarVaEreQfA/yUBFXmfi16Ix
Jh8gKZE7ONBvglxqnoDvm6cxEVypx+8qTh7RQ2lIpiRcR1rFirAVjbp1fbOEaJmJPYEQ1GoKfkSj
PskIk/aR352pviQbrUWnI/aVtyrL+CNpARyr8EPtWkXK1WFZzdYpKCzXaNj7WAgjpAd+uu/z50HQ
wsP3lnkzvgFmAcENKsnkZGLbEhAOylmvSm5VflEP67Yqn79X0ZxsKpW4UhLF1TWTbJqL8+Bv9OlY
QIJalnSKyNtOI2pIC7x9mFhIOJfFqaLgnCZ+6iqZ9JRN4A6W7cuDQbznmgzoF9aardgHaDTE5FD7
SCOCeSk0mbo0qbIbqadyCmY7sZiyQ1HXuRsKlWVn3sTUvtEJ8ZUNvVjJ7ajahkZf2BimtzENMi5b
ZXbg4n4Ayxit+IGOBX/9oZofSsEjqFwTnpdNcWB6DsoSaJWNpsa7Hl/trhS0lV7L1tb06zVq5vqw
PHS9RzhQAbfbsNoteYMATSqdq1cWYfJIVKzKlEHcZCCzwO8iKPDaxucXn8lcyLAyXhBFaQ8wzi8O
SdfmB7QlsIy5BHJcpx+SX815JPG2DWHGVQPNxXRAK1LOAQRiXB+QO4puWyEVSEMOH01EiRf6Q3hQ
/DxkH6NfTFs5HlCRHnqmJw5gsdKJKtNOJLyG1LdpT6ljcaC2UBCN3qLoKOSNpCjw86c54qgrxNKl
umBReWzLA9g8c5M3/rGJGB21qV8dMo1cEKnGQmK0Po2QZSOBKGQEtRTBQytj5m5UKzMD+m2MwSE2
VWo7yz8YUnGDup0PSk6gGl+CP9AwwAZxIgO+3VWh6C77HlF+OixLTci9tY0YRNVjdcm8NLyrujnh
s/ol++K0s+j5JnIIFqszdthbh7VY9gQvkAtRFoxnhKm9NCk7EIrDi0wL3gUnd8RQBRZU7PT5tv1W
6lTA6lKLUaQwnBtl/Z0vej31bXKirV24pATk6IR8QUMpZVJN0gcfroBfA9HsB6QSvUuicLhW79R7
r2esN1rlJgz0N6Wrn6IUIbRAYlRaILnspoyjtqZgjhf/6//sEP+KHcI0FWAz/70bwv1M3vv36vOv
dojv9/zhhjA00DUWfWxd18SZT0Mw4Qyk/o9/F3jKQLKmmbpF9Umf0wz/NENY/zAVNhgWYwtDBJT2
Y44w/6GqkqSJfJ5sKjPV5k9yz38hEEHy+WP937I2veZh1tT/8e8oJ/5ujsDNKUmzYcO0THaPnMa/
miPiiCa6NFnMkxmBuiZGy4ma69rUTQy686U31WrKwiO3MXvx0gmdvsJXmCFC4fhMSfmmhMutRpNS
monkG4wR16JcYiAzAj49aJAa7LVocIMu6sY/dBmyf5O2csEkzQXu2hzqtHJgAB7bOhfWgk/trIA/
iabEqXW95aI9NxVJUXalkua+hWSZKKA5nDndhUj7Ql3VCMJzs0BkyjGZczp5/hnn6bRRay1CqE76
VAw2Bi3nizpo57zgz5IUeDXJmypUpuuBxxoGZLbjCJXECoynURF9gqi8s6lw3aR4RIsRWwtODzK4
Jo+eTkaSWqppD8SGHESfCbDAyBeZUzAd9BHUIpVyglDLU4V+gDs7ovYUR2srTjimiEFT6/gq+/4b
BQKwmCGNhNg8elFa7dNpRKQ43hg8zdRILk+oigF+QalwVESXzlAy8Zh88XVOjzAz1DmTrD30vVys
MA7HD4QDvgJcrhIw2Hqx65s6WHHD/Zwyo3ciozgTkiCRvGLNaVW1K6fA74nge6PhGPqCvIqIgaP0
IQ3EpjUNKupVajXFGlsgV6dmzTH0FfeUSNDxwduPmofCJ3xEl/jt14BdSSimkjwNtelSKzgEOuIv
0/+tUVHh9oq7QApkLrTynRaTRGJZMVExbUCnrcvt9QXxHlaKHjy5H3/hBXQZLk2dqDAVztNTy2AX
2PnN84jkMGodcnE1HrQinNZWVP6W5hh4rRwNN9YxaWpReg34h3SFO11oNCewe6SOyfId0nx7VIyj
17UnCX2DHQzZQxc2oRN6oslojDisnhJ5gkQOZHC9i03/TjbTI9WfoyZ+VEV6LcoY9xCTB9/z4lUU
zbPB0X+zdA8guo6mCThAvEsU5S4e47dS46YNaveBsIuVYWbJUzzXmzC0NINTKAFl3VisaEkL21Yc
OycMqdjTqW3Ly6AQ+WlEOqkl/OVdS7dVQwyBJ8Em9BBNRidjYgRDDszOJxU82Sq+UKxSZm9Vm6P7
QokI8tMiZ6sbENsz6tJLY9sWleVYQj/sqPu4PopapodKtgEIAouWND27EMddGPk3HX2hnTUA9gMx
/YrMe6sJDkjzy1VuzWVUAWmpRwxvxbB/NB/aqu4RuadHCPobYyoedGFs7gXQ4KjBZ3Je8KQUc3Je
+IXG30vTbJcQpOiZkwkfg4p+rVvbaHwYRxwsCfr9lRqbtzY4GYkOnzH2nHyowk2Do4fSeJFTriZZ
y4uNla8gf41SJrAGgHNXpwRRx1xq4qoLd8VHlWjeVTsrSdDs6YKeDS46a8Ys+GHDSbBzjwGWJz2P
/ZDTjeju0xCsHNk41CnowbcQQO1mD0LdQfJZuR5YZQo1PbnlenlHC3o4KtOAxrex0I40o0+2X1Yh
tCwAEDOtRKTD1QmVqlla6pb+siPGaB490iZmWdi0VgPxYnUTIanM1lEFONQ3HvKgREQQZA8EJpc2
eLsvggWlDcO8DLmk9MsI90IKlqJ/QNa87ZiliNg9JYEpr3Q1SokAv7E/d+OdrEQHlHhM/5UATXPq
uaYn/orCLnRTWXsi3fsh9OmgdjKzCkCm+kFXM+MQDZ3E5HNcdSZOB78AfZQQwX6gXpmue3ZAKdHY
gL+tDnIPAKURpt9dPFBiHtfKODxFGPy4NqBA6DRzo/hNsx3b8M4YagL3KJgijzK5bzDWPcgyOK6i
9V0jfarmC78sDS1EDGrFeYJNPRXFZjsxGFVBtDhE+FgUrMv4qCWw4v25HG12mzzuCYc1yYjpTK6j
kIAm18oz1I0eVYVUqb9kgzJT4UFrw8QsHMKkZiTdyVch07RDRrGaxNVMILeiZIif4LQC3ATtUjei
bdZP5yaSsq1Q5SdlGMUD1CSi8qbU7f0hAMprxUcjU56tdsICphrWYcRXslUs/ZRHIkN0Ko4rhCyY
1BoV1u+8F9X8sCyV0xeUVlCX85a06ZEaGyhM573Mgng4xC1T8dmGOBXyvhtLjQL9sliG+s5snjSL
BFGKGrdcVJDAtsF2lHS00Kp8BxscKFFvd0Gs7HVCzvbLUiZLyl4VyBNpIg2Z2tR9pRoMonzEjCNH
L13C1rm3BYIf8bms0tsa1aufqfFqtKYT/FK0fRBVdhJi7LY1hk0vTKdyEJX/gyf+S/BEBUXK/0hP
fGzeg7+OPv94w/9DJ8JH1ESTaFld0mSFhOs/h5+SpM7oRNnSJEaopqgyNPxj/KnCW5RkXTcxG+kS
o1PGwH+ac41/iPyHFDLJIHBbYtT6vxh/yiSo/9cBKOUfRscoR1FhqrK1oCL/OgDNS0rRyJbHEwMI
ouXjBTY3A5L+sqgjQ+IqPPvqvxeNv71ATTYKteM53yeeUsrg05XsY9OurbzZkJ7gpHqPGBnJ7brN
1SN9+HCTjcI1AISxrVrzWFVCT1lGNVeCNH0NuRBeM3rgDr0tTrkhjsD5ClBD8ZrOMzTDUSoZkaPh
n1Pmcvs+iF4DYXoJ4J3NGTPhtsB5Y8c9eTlpW65Tw8Ksqko1J5JOj2emhtRhT7Fk+UvMlAC/y7Io
SLk5PSyLagps/mBOee+inq/tQJgRfctT4YwK+P4q/vIxy1N/+ZaWVy0bRcbMYT1JlLeCTlwZM8JL
ovPRvSyLXtsna1UNbtr8xLJpeYhn0tSSAfzPtpEDAv9reSZRscd9L6oLKmt55/LU8vaf1WXbzz+T
LW9c1v+/xf/5X18+6OdzEd4QRDNTY4B0QLYxaZYuS928uiz9PIE7849tP6/ztZkR8re3/Dy9vGVZ
DWb+jTiTcP7Zi6UFqbM885dP/N66vF1b8DvLIiKWbibzLCt/26eff2/5rL/9U8tqMB8Uggwb6Oe9
xTc6aP77aPLKTlZ0KMcXNtI38XGhaf4Fw7lQIvUUDBRWvM03a/P75XNPf1lfXvL9Gf8tU/IvT38z
RVs1zv9gkC5vWqCTPx+3rH6/8p89/fe99DFFYzcNCQCjisw4aGZgwC3+Yw/LBUVl9TMGrpHI9FrW
85mGsbxoefmyOglBtO/vl63Lhp9PmhaQxrKezB+/LP28M1u4UD/vMUmGo0Al41UEkKXM0KxmgWZp
P4vtTNVKZ77W8vwwM7eKhb41c7i0hcjVwubqAQC4sXrHfFIjQhyIl0ce9z4L66Mxs72MRsBqEzJR
WFhi5qxR+F6UZlkGrgWaIOIscfheXLZiLzqoM1dsWVseljcur/tZ/ctHLhuXp5cX/rxv2ebJMSYf
shApjZMrZ3dp/sEgJHAnrzpMba5wpUhwsGkIXb2keTPna/TyoCzou3y5tFMOgeWUYinN86rBvzXD
PmZco2ogtSC+2Y3H8jyp5S3XktGVu+pPeYaOdTitx93CrFxolcvSz8OyLdOVwiUgqftD51EpGTX3
MuLCXinPalQm3Cckol2qUtn4QU8b3uch0SUk2RMd2nTAd0ttFlh8593Q5N3Vodc6xYyQaUKMw2FP
ptOymjItVxv+CmKcsBQO8bSP5L5J6exJORUHHHoLSnLBXhpVadEDwV8Xlv1Oap80pXtXEJSt05pW
Q0jM78GqEY9YFnDKVFSwMUrTg0fwkV60Ip6sqf7G42kzN3EB5dVmpW4NuXUWpp0ZklCv6eB9FoDd
ggmsCxPM1bL4szHsxIvSk/Y9zGfQ8hBonK4/q8sSpiFpraTqeWGILg+YIOuNkUk7y0iQhwS6KO4F
/1KKjbDRKTZgCZjBk/gSJNJsMYwLYudmVXuVra7/PhCV+Yj9OfyWpWVbmVSjbXSUUbGOHhAjJxtz
PgsKpoEYaEggITvhz/VlqZTbgX/MAg5E3K0rGN2wjwtj/oUVuiVZRl5ouKwHJk8NQCjQrModjHk6
Gqvaa0t3FOFPMV+YjaGTOuy/FxsAWi0dVFhRa6quKrxLk+DAAsCu70NbDTILaLhkfj+ULYCKhRpB
O6WpanNfK5Pqhpiv7bxR6FgOEw0Vwwe55QbDSuFEpnIyMKLZSuNdHa3HB+JNlWCH6PfNDDatBwLB
pgKA+mYrfOUB5Hq3JAcBZAK2199UQeJr2G0K/6UF6D64lcis6mX1SynOOP9VzM0BsscV7itnZXTh
Sq5Xmh84o7HNTCeczr54RehSqr9bj7Dk+aOjylHwDRKEN7jNEzpyyl5i8J4qR+aEWbI3h0NrbhN/
HWRuxNQ6fwlQLU+fMvUiRK5FgN+Npvyu0x1RcOYwSDxDZgfN9FFXt6q2U5QDEeDGJxWpUXvEF5e3
K4zwVXTK9SfE9GVy9IIV3rV0PKjxMQtOqIUKYtArlI9U4PBe4mgE3dK4hbKp+Tplwa654KjsVniS
Sqe1doJJXpAjfA1FbRsyEVHtSzVgFqSCcPSKCyChNFsHMLva42jeZ6jG2+eUulXrX4vmt05jam8e
jNgli4y5JJBCmBLkfGbJLhBwzZtbtd0Tf+rjW0O0p4LKP/sQo0zQMgQbbJX33p/sLKdJvkdIKsfH
tN5hOsjFc2A5dQeOdpUot1B5gsuSXikTjjJj1I1Iy+lLJhr0pXoyhf0gbomRJm2K8dpFOqU1dsat
R9soWIWIkqwNArfuKTqgtegvfuhKj80pJMyDOCumxetcWazV+m5QNpjLyCDUqs/GcKbk4OcnM3ak
kBDmNTIWU/6IJsaR+6lCJDAdRdKIBBdKiVltggm2wzVuD1G47ybOC8UeEpQNMUngT2p98jmODgWg
hgkvmC36m4i/DSjBF9Rdg+Ci2KUxaA/BviAvnVw5fkCQtsVB++KcVbXfwbQKBhebj9nspa+8usvi
HQZnRZy/ML4ngZqy1+w5OukEluYuIo4YUVKJbNPmw5o3ihDa4ITDOqcSAsWB+BXLyaITmc2Z5QCH
McwDBQNpcMUjClhhJak3K9lP4lYN3HqXNluvcgGDGDm5MStozlVDfO9k15Vb6DboBhX8zGivhrfh
McBiuZWsFY7kRt71xFV2HQId6DjrgcwclAS+rSXbttn1lH8p9XxGb7rArg52X2+Ihe7l+x7bnr4W
bzIZasKrmJ1C4xK+UEJVpo3e7SWCn9Anv1rKvuZU8DepdC2oKYokvqFVmOZGqnitop1IhcIHeaCu
aewT5ZdQfOgPMokZqLuxOiCCo4M0OiNpCi1WqGNUfTTpJsZdHkm31rxgCa4iVND2ROT4b1I4rEc4
2NpKOZOMjMkAJ0BuIdhnBLkq1HX/Sm9fNzYRXt1sjeuJaVH+Mkf9cOEsbEV3aevxKbVAt9VBcMZ3
fuZgNk7WWTlgktrmqIuaNfdxs7UBeCAUsH3FGQyHPQG3ouSrrnlk4kSRtzi0L5ryUrZbI1k12/Ze
/u0RD1lt2TX0vgXmrsQ84/9kn2Y8Q3qUKT0Tbuj4j8VzrRHUvpk9uAexJXx4ncsP5OI2Is5nsoL6
I0ghXVwHH214niy4qDvhHQY31TriYQSSMs6dbVUy/TMnfMye0xOQu4t6E1bNdB+E68mw5fKN7NHA
c9u8tfWMMdwK3GBXbpTkJA1HAe2ed0C5khaPY472Y2UIByvBLURKtZMitbYldUuEOM1N6rTERD6n
fP+/yAk5JBC9t+qqIvPRxnjg302HWMWNvhqeiQoxx42YuX1MHc5OOZcFN3oRKeVMq5CAlM7a1gn3
OkqGtC8wKtkCo2DOvmMh3OgsttNNnfbjiNga5v87zr4GQ2rn4JVVNH5kh5fTKfFhGiKqzh+ott7G
aT+7eCmFh9G+BSagb7IW+fpXj/NSxfxaT/A+nsEyock/yf6lg41ER6IT10rniNSMTBJK7KTcxt5R
H7awAQAJFKIbEjhTHCXqb/GGbyjmVojrrLSRXmV0k2nH4rRsbKrBpBN3v01i3uxL8BKqBz49PjCh
CQhIpqqr28FNd8pNf5/XNqXkqVmhvSLAOGOe7SrlCkMGQcOGnW+CahO37g0Pp+7oe9kBULMGBlO5
vzRo6s/F6OpXWjw79U6J19M6cmnxX6k2K28eaSB4dR0DcbmNOr93xN8Fl4Mn/xaFjvhgnPtoxZ4D
h8Kj9jxYrudtMUH4j+oVk+vWP/mnz+oZTY52jtAtIoHznDFzBI5YVoQVmcK2dg9lz/G2RLzbAAoc
yQ7W2v0v+7NYtb/qte4SMG/LV+WcbWe4CnJ8e3bzzWdM9hw9U23DdVA9a/f0FIATAGGmaOrdiBfm
/4MEJxP6L5ieO50w3o2Su94VbFknPybh2ow2ALyAkVJORFvhD06AD5dehdt0pEusKKtiSUXr4+Rv
9aa4hKsZfy8CdLlHM5rPkgnHr9aI1veq2zkIt2WNfIB1l52nvWI4xNx90DF3pm2EM0VeS887lczC
N4+m3hHLyRb1V30WfolPsBi70K7ffU6DdJ/fgWG4Ex/9fXyyZrgKamSiUM8dHoLHfBOxV5vwznyl
lcNz0nMar9DqTR8Ge41ulVqrDbgFi6vvBLC3fAQ5fLeRG97BdNPI2eFrf6ZjyHHGBvFRusm+0z3I
T/UZwcG6u2pHSrrdNT7oDpS0yV63lqPypTnaUTmi+L1WO2/zRnjydJyOwNrWJrmPW4FVDFIodIBI
cLKxOnR2dYPmiXlzPTFAGLMHXkHPxmamc9TWwSvqbuhq7+C19t7+rX4fjul5cDWMchtGH0d5nx1x
d01rorqc2BFWVPVtOhJ2dPIcEEdu5uYn2itr2YmuzY4eZnGLzyhfX8L7wW3fo5tlRzf8ll/lU78q
dppdgBizm1f/WZ9sYC03BREZUAtgDhw9jU20wZq7xjNXMg4dvmE4YAlKJ+rsGIvma3h/ne6rI/66
Yhefha3mGkftBjvchcy9sa5wzNbGq8B7YRdhznem19bBwGsLDlco0UEVob8KypZsMm4uryl/1cbf
MCjZJQcOh6fo1hz7L0g0m+5YvieMeqh8vYhfL+k5vB9X3lfwmv1OtyLfBNcY7aAd2pNFxw0N4UP2
0J4y2Vm3b+JjeKfnDmIeDitOqtC+iZ+ZywtFmpuPEu58+2Z9tG+009RVfCjv0q35rj5Wr+OZCyEX
SPW9ekWx6fTnyHeHh/gQH+RHGprX8k59jFeiw5e6kU88OpMr8A98EGrP1WeNUM+lVqgdjS1W/32A
kd7WtsLzgBFwjhifr3Dlm8riCdMXG8nRviMR/cItcY99ng7sI3q53XSI1vXjdPC5xjTP6PbyE3en
+HM57pvn6IK3jv8NnEXurGvhl3LJum70veI5Ye6gKJmTNJmTfhIq0zzzHCcTFhgdWS1zFL4a1eZt
pMTptMC4Z3xMH9GDQJp87HgYJbs1UAJ13GgiLjNOE+FDPHFd1h1tPewEj1M3u+p7fzvsMFNvx/Pw
u3qFxoLEdM3xnt16huS/iE4dnfxJuIDnWftbEhDa2fFd2eJTr7zEG3GHVnQ3AHcBBLieVsoeOAjt
2nBl3KefI0O72g2s31gUSJhPkZxawzV+BtmhW+vgbrwXN8ZlOrbjXXyiGcWldog5V8TX3KHrv/Wu
n+Fdz1dNFA7OSNKuGCrvo0t4Nz0PywVwuUp4jG65EdEzfMw/MT1yURFt7YN+K/9rMhthTcht8KOH
kOGoT80uc4cdAGTzvbkAB/5IE/IAnf7eih3znaXqFSP/sbtgOGavpyO5HfV91zht5fC7dw/Gs/hY
XWL6TdMmvZvHB2/SR/nGLkYFGB23/OzG4/TMDRHDJz8jnnA6peZ8YWOI0J9qLkvjCpMuoqD9uPro
tozwmGveK2ecijZJhU7ggBuCP5Fzm3yb0lM/burH5MIlL7n0J75XZINOuRLgf9nSBb03ZyhDIEd6
E3dJZWOZXJk7Tnz6PpZTrEo320IecfWNdRE34jnfNo2r3fznag2rnXoVBjNOXn/7EbiwlzZDwD1t
uNOP0Oi44UUX9nsoV5C2OF+GNbOx55I7zofxe3ptekf7Lb1qF5N7d7S2ztkzWrIdbg5EAvcyMWGY
CWC6FdwHGQ5Sh+GgfRy2Cpfnage+0gXE/GBuyg0jVD55c0V/cM+Yov8kZ6B88/fdId9M2/az4zqx
Tbe1UzrSNlpDTrqL72j9rfv7dYX+7Fme28b2QO/3sePMvOOc9UjadfkB1U8F9gtMiafxfXwvrtUt
vk/PzREZ59n4ZV2Cm/EgXYCETDtvr2/Ss3knriI3ev2IXOF+OADTWCvb+b/6AIDDDitHf5Lfkyuq
wKjAPbgt6cV1jvAC0VbBGM0QykFD+mIGJ+404lMNf6ZZMy7e6/t4Ba6N8u6O+cJdtJYIE56PWvnR
wr295jqdE2J98/fqDgJaBmURoozxKY7wTX0AmCO/4tS4xq25QdTx9zrHEY6OW35vPbMTH/6GAX4U
deslLiKGEo7Q2MBZmDA/Wspui1kqJ0Ruvzx8b8M2pZiyTq2A5sFi3VqWFv/WsvRdjTKldp330R2z
EIpQP76xpRL1s7os+UuOQ0+Y9VKFWvbHFJN9G1iFC+fmIe6nYYeLFzJBX+yUonekpjZ2Us9YsAsP
tfDWUcyRpm495/eWnQzIRsQlZHJWz7sfCj29VoT9ouhfZGrymyrxmQDPD0xddKzo5N3Cil8CfJal
ulaq7UQ8nzzQYKijGaq/xMBQAJrZ7DN8PG7EkLtAz+USq9QugxsqhyYVTPPRNyuArr5ChSTL7rHO
owjOFCa8U0Q/aVTKa6VSG0Tb1O6ledMwI7GDQEIZNcYfUqNTfZFROwSMqIvBp0E1DPOgfI5bTE4o
UBgGzXtMVWtO0IlEuvpxaGEIQQo8TPkZLxIX3FK4UKPdVrNEFgVs+p/snVd320CXZX8RZiEX8CpG
iYq2gu0XLCcBhRwL4dfPLujrliy77Z73eTBNUiRBIlbde84+YDBhb3kofBVSoyGbi5fkm35FqK8e
tAGYIgYSF/btWtJda7xrXXe9J9Zm3dg0pyKKi0OqCejrzaz7dzb46peH63O1QYISmd/7uATgdbYa
3lanHDzY/0SHrM+Z2JE3amQGttZB15vaMBpsM7ou6kfRXT8Uar/WZV9qtfZC7JPdQB8/GxPfOALg
pnst8AVOulIOrOY/93D1UfvUz6037x6ur1vflhk19sGC/BMrgHHkdz8zEyjOFJAWI7SOmxa5oU2s
vVWdrN62L8L2Ou91Os+ayUE0Ugud25kOKcaLIjofBwQn9uBwJtKRWLXu2kwdnb31XhaEp4W+Pxje
6bYy/dLaRQ1VxqIZhDpZznAzNK21VwZM4cWum4uGqjo1Uv8RRPIA2FY/Wv8QEsWxlQDhzt48ub7v
5fF6F4tJWKLhJTqScisnfLslFKWPW+rHnecl9MbW++vT601Jr/Ii1zevD1//2nQRFVdE5uvLXp9/
+RRnaFuU4v/9Zn8s4SYj5q4a4UDIktZGzaZ3JUO6oIha54wqAyiaCdVEbxG3EFXs24arMAdY0+cq
95Dphu7569/We/gO9DkIVAhQPe46ftPh4NcfsN40tsFGczuQFBW2k+36ovVNVK9JgoJJSaNQv3wS
Oa98+ajXZ18er29Y37q+NBU66mu9+/p5L69cn3x9++t7Xj7+/ctBNAOCbhWBTf/1PV5fMiJC2qDd
Ryekf9q7j37/zd48/uM3e/1cxMqEzIcpnWe93tZFv/n2b37dy931ndHrOn6zpJe76wtefmA4MM/U
PruXzbF+k3df/N2PgXT1XxvvzZJf18e7H7O++7dv8LqI5cvSuw/E3HxeWfmlPvmvLP315t1z7x7+
6SX0AKhrvfsYa21avb58vff6mvVjq8ZnBvb6mtc//+m594tZP+Ldx768RmDM7um37VG+6zRanUYT
Y8w5QAt5SUsY9PV2/Wuv25yvD8Xa4VzjBda/BGsXdf37y9312Ypak439WUvr/5O/8PoR6yvWm9eP
WR+++Tb/4/v+tx+zvu51SevnvT436S7Y/xe//2/E75aFTuxv6vc9wa3yx69ZAC/vec0CQL2OjMjx
kDhohft/tO+B+D9YeHxPx7BaZuiIN+J3cltNwl4D30ae5JED8N/iI9v9P2iY/FCrmQS6KIJY/1/E
R2iffg0G8ElrdVyLDFiERyieftW+0/c1gY1Uw5EzXk8TrJU3Rlqlp65ubnp0j1swJ8lBFjB0kQVT
4LMpMFUNV+T6FhhrQvrZcG0AzTkL6hbqPZQNmgI2pPgYSu9QdlyO1FXnNYyvAKgewkQF2zfr+w8C
ftbF25/gmbYbkIeLDyAQrOA1++BNtkFDKx7J6ASfgE2FJFjuM2CCxJIjuoczSkBZA0MnFD9EZeT/
WLalvQFvghVeFh4GHvG7rssm0cELbxbeOqmifev1h7ZJUNlzjsmBeQJE263AIIwuN7VPqmIG3jRy
ADn//bf/cflstnCNkvBdnTL8dvlYz7N6dt3+UATdreOOGZY4MtE6WG+FiJmAZ+eNREkuiw5zILPT
fyz/3f6z/n6HX++ye9uOp9Ms3i4fKAP0I4+V7wFOoIOqPsQtM1xn9qwz06Xo6Dg9atZAfm9VkIP8
xUuGlzAwwdI4FEjq1vjHKvnzN0JYqg8uoKPv1kg/JVHk1D18uIqBkpUSsVBabnP5jx/Owfluw3s2
hwupx6gTHTwsv/7wLg6cTjURpokFqOEcVOlOG28f6wjbo99DX4jL6HrpqO7ZyjoOozHeMlqZNrlo
sMs5tHLzyfdpLbrB4e/f7V3YB9vEsy3ODzamGXZJrXd8u0085nZOYvXDoWt+iAjqj28k310HEMwc
3UvXNDHCM9H++0J/X+2ebduh7bl4vS3OWr8uNEqydAycisx10/NQGoc5dbewerkM/RIf/tas86e1
bqORDANBiIrn6L+/OdzMoLNTi1kGEuAp2C4BP6OtQM7lDs3vv/+gP63Ft4t6t4F91yT81gPHF8xM
GYec+Lkh/VGnGf0+4eLxcRJS7+ervy/VeWdGWjdeIALfc/BEsQO/OyHPSeYH2BP6gy3MAb1jXx6J
CiHiQRR7hM4ufa6bBPTWVV2P971wsYc26hj4OPJqg7Y9cmUHK75xMEZC57NcRHxvew9dL9gGgxqB
BWSXjTdpZlOodpEhn9uY9qsR2VfRPCEMaePnjkiG45zdtkE1b2LyVBDu2/KSklnc31mDQdHWk8d/
/HK9Qn89lXoOs0TTYp4s7N92W8JlfLvqOXBzu8/21iTvnL50yLfkVxmJuuvN9qwZlUHTLrxH9QAx
w51vsTaL7TR5isIp6RgYNDSd/WwQ1hmxGiMs+rTbxhLYhmJnsZVCddpiI8IAfh0ITLc0OJoGX9Vi
O5ee7aZXU/ddFqjf42A0j9Gn2adXa6fDpWGnT3//yZb1+7WL38y1S5+sPP69O1TTEMoTzKT+wJwP
QsKwnMYm/TlVuMi78WFJK+gLQMA2o+dNxxKULyix5znsrk2CROolNS7j6keZ8b9pfraBdW3b2vqc
RLRMpVPRZvCsvT94GJV6fx87ubgPB1pz5rfUCJKHAqrg2Si4ThoNWESbs1mvihkklUl0XF+cirAj
Gcjgb25KeVYFd2FVP/TDpZWlZy65wmCrBYxrsBMlfefplC4xcohE2FoidjEO6i6ux4dAnbIJvmVV
DFKjmEFaPQRe/rFNPe8Y+nCZ/XLY9QqrcIVEPyuhB7uGoNkM7aWyxxGdCbDTTRtYiFL6aY/B7cFJ
5S1VgBskVwSk4Swiduf7XNs1CRPgo6wYRQ/w9VwgBghuBYiVwjiqerh3TUxqZADexCP+7Q6QxlQ/
NJLW+uzmzlml8gvXBMqRLj3MSI9eeK6MD1YlAAmE35PW+16J9tZz7+GGe/QNvC+25dNbdj+JIqGb
GU7nBVZIyCzUCXvSWs5aNTz4caC2qYdphwRxereWpu+1/U2ezP/Yq34/cQUePkusIthwfSHenUGm
LvaAyXMcDYRF43CGPJIZCF6m+2jC6Bej/YFXUP7j/P/HpXpcdT1M9vpC8OuZOWzZO8Il47JLgdYZ
74Yqfx5a/3pajAfgnE9Z6H/6x9Hz+9grwB4KCCuEYuYTqfXrIrs4VKUB/BYrPQ3RMgNIO6UfW7iw
u/arJ9QCNAH5C0SE2ltu/77w3w9cCnm2Hp6Hoek4/rsDNx7wso0KZb0hqk91a+/T2TbO3SUD4Nvb
F4huhPHDGEXxj9VsvfMKcH1gwa5PgkjggBJ4v3ULMzKwxbCe3UFchxxhO6cg3CqP5+k8K+XXgjnD
xlP0uPJkue44eUKXAc6HWMobrH99m9+v+nwbklICjLqWYNzx6ybIpLFYfh12WEcZBWGaQAVVZ7sw
RoEJqJsjc+ys606Y0J/c6iaLoN7kQborkvEeCl5J8I65/fuWsf+0aRgPY6qyPAeHx7vdomnABUsl
0Bw5Nmib3NjVvkuRUKrHOp6fVTdCd2iqCLCQHXPdy58Isvoww1i57HLrczbR4D12bn9BGic0icGC
fuBjhGS7bnszvrdS+6qXprhmKKIOEyKcPkImQ8J34kbTDhVp9I/VvA5rfr00AtgXQs8InZC52rux
SAym0YgSB92pS/JGue3jgQyZCBCPGrREhIhqlRJ0qhy3oP81Zcelo7+We/rAL5itdab/1V4YuhBm
021AnI411Ck/7MLdUoCFHfN8D6oF5XEcOeeDG9ybdoWZ0E+W7eTCUm3Dy3AS/dGr+MEx0hyHy+oE
+DxmHWFfKf4x+tL2mnejAX5yaMFGEBjAmUH/umdFVhsWMxFyYEe6TZ8gvkBuKBItAm+sS9WjM/AS
9zwZiTkYSpDVVfKcSgMAHgN+NbjGkeH5zCwQOi8TQGxfDhTpRc1kwKXVp2IilCfVk9k+8fd9/s0I
xoc2yYOLvAQYDdiX8Y/vbCGxOme2p+hc2zUEKZVdBPEY7+oINUQi569LV8ClyFzs24QlbG2z+0gQ
yI+/79PrqO+3HeDN2nh3nI19Prox8Uhkp4G7nvO53diLhbSWgtW2zoJix3mhJt0uw2io0k1oQ5EQ
wntQaX/z9+/i/elMzwCcizRnIUu8P/UFs0Lp6w3dISyEOoxugFjVzkheg67cWFDKPFiJtUTA28Yx
J4TcuimmKrsRYX1OYMlx4YtfRhX+ca8Oe6aq80mEBVb0xVhQvjLGSctmg4njm0cmmqYPf+2tQZ2H
MRX5qPEDUJ3uPR973wZDSnBZlG8SBTrJApG1KwL5nJcwayJhI/Pzor1X+J+AQ5CLEIKcd5ZoOmSU
8rG3nyc2p6jACchAM0lzmkIQG9J8ctzoK0CmB39IubbX4U70zdOAQshpEnkpG2fjtpCUrDS/+Me6
/X2nRy5ORCNjYFhduvL0dnoD7UBoTyeiPjf7Stp1BWDDTBB+MKb/+5L+cJLE9+ZhPHNphQhTb+Q3
E6kuz/yyrTBj1XH5nNbNpoDQw6nzNiC//iyp8akXLlzQ0r3/+4L/MOSlFmYH0KZc1xfm+4lzE8VD
DUiL03Pp7QaVojwOJiDDPfQlR+AGDyJ0zSDt/RJ1mxebEjQdM/mIcf0myzXPP/jheoNESTv5mxlw
/a6S+8iH5vX3r/qHHd03XdsXjsPggontr+uoj2VjRymRDWUSazvyqerSr8rMbyH/bAopnztR/auY
tQ5a3h3pVPzsEFshpTn//RU1VEY3ScnRZanhGg8iQlkwOIIeqi8u4yDCaeF3RHKEtM/7+IMdBed2
V6ot2e40nSv3dnJa9EYJwrUWWOLZIud7aY0nTMn/GAL9Pl9jQ3pcOgXbxTXfD78k6ZReojgnjUFF
9hXAK86DAm+gCf/cS/6DX/kfp/5/3GOZIpFBQLmNSt+vW8MP0ywuhqnDnH819vaV67JUu/SvOTk7
Zzn77yZcJiwQ/9phf5+RB75FlZTdlQ1CmuuvC047QjAtt+4OwMOextm9swSzQyIRM/DR7Q3TFSRh
zD+ziaQvH5vWWaqlOgoI80j3dxMUHeo5U+3NILtYFqAMf99Nrd+LInxBweQRC6kICFH69QuO8+At
SZdxRBnuV84q4BrcPgWxTgCO5/1MJKNj5QZ739Y5QfPH2o3BfZCDJ1p7oUKWPzszq/Dv38r90/Zi
hMyWYnYbuO935D5Wke2UhHfMtHj3JgTIc+zl8FKXlNgNBq8Q+cJNKmNzHysz3jJwBBpKEREgF74A
RNO2Jz860/QTw+b4cbDiuyTquuu4PIVw4k5NkFwvnGkum7BByhV5JfZOYV6XXBfC1LrqA4z+Ejj2
1VJzmSgVQzhpEsGW+KF66porfIEohycqPOdd338lK+PTMuTVueGk4tFu4h9LI3eZspLDWCYTgi8u
aw5ocGCU265hDPD3FfaH9RWEPoZjzomMpa13+zdYMzl7pd8cVOzhKJDpbnBh6o/lQEDu4N3LZLjz
jfY5Hf9ZxP7DWAt6M1Z8U1j4pN8XsWUK6rJpRXPwp1wcU3Nwj9KIooMdOei4Kh/8d9teKFWMF3lE
fdNxoEwls/OPE8of1gBzKQ8btO5G/HZlqMt66evAbQ6ZJMLHLZBvZ6YJg7KsgBVaXwE3WtdzVV6m
rt39Y3f9QyEd9A+RBS6TGEEt/91Rbi+QL6qBhcOPhfKIZ9AOqm9pHceXRYzGQhqE8sXk8KYq3sP5
TP5xFP/hLIMGwQ9d3/It1wvfbX5GSmUfJl5zoMeOnyk8R7uYBl1H3kBBEJ35z1/MVOgPc0nGlGSF
iVAAeXo/lwwytxrixWKZqgi/VQDONmPd+7cTRZu9JAcjLxUo8KkJAcgGJrth9MMRSXISU9Qc4ikK
b1PjK3S2ZDcUM4JYCUo8G534drD7y478BRIxBsTdIpE42hzjIYgIHJ1b74xxcnZpZJN47CgxdRCr
P9pJ/tTN0MZF16ZfoajunbnL77q8QOTtVB5XQJNpbznhS+jrEal/ER8Le3KeMtf9pvzE2432hG6Z
OdFVbOkPcq3oa0bmXao2OvT7A9Uc496NGEaK0XuUYZaeU/6KriKZoxSrXOPWM1V7t9hELg2jc0dj
o3non50K14aclP8UOI9Ez6U/FXX9diRPYJD3ghnEXTV6xhVKBAVWpNQ2jyQKP6SCbMI4nk/JIG8X
mEaPXWnplAIn/ASqBM6MqCgR2QTclmH+yEgGSFsaL9eTbUL0GayLvg+/MAnKrmprSi+DBR0iV8jy
cZrTe5PcFpinwFJCq58/J9rZNffTVxfXKOcOOwOEh2wuM/ORsMqh+phK8d2GF/ndzKy7Msg/94U0
9qXtyqtZDPIKfvCPeu5GEuHGHN5tgT2tgCvEfC9XF7IqmYH1+dJuZYZNMbWKyd8RJ7oROe7EpaoZ
1Q/5U2+kw8HSj9anRAJ9FkAjsEJTyGuu7PK6r6r+YqZMsj5lBbV30ZNElZdyvEz1TWW66uXe+lwE
TKVTbUSUdbBPNSuU0qN/ud57vRmLWO3qkZpc4JFjO0M7guRSyatonOVV7CJBH6Ee7ADHVqdkMtES
hkZfnRrRfpn8itnLgvZMxgjN1ntLgZo1h3B9lql4uTGqdrlBtEzIR3OzPkPnb76Reeoeg4VMlNa/
7MvIu329IaRlIxmrwO+GWe91ZImUlN+P3VySBmDX7sOUOcmxJxpz7KH69mPkkkzJlOoiVM3jzBbY
A56OdwRwRB/BoZNcXFpPRlJVpw56rmMwTDbr2vjQ1xbSyqq5UzmMJxzKxq2Fj3YJZX+IJsPZegRC
35Orhpun6/Bd64cFQ/yrGWbq0BFZogxS0SeRjbcME1qyOSEZp3K47bKtMNOTjYzirslDMlOMKT9X
dRNtLMR1+9T00zsystI7CkxqN83QZpbZp/zuq+TkmFKdoqUmqd0R4WM+p/mBZFJBIp4dPfppZ+BE
xZpVLBDN/Gl5nF1sHNA5l6uSmNFHOyuQOFnhXWG27WPxJddPul2Sk+JYcjDU4tAwfXmIo3D+6KNQ
boXVPDRz20AEQDlULw6C2UqT2JgS3/iddG7WewxdR+17EEEn99bYM0ZKZ6e9FM0i9qLJvjh54F2I
ABV5keQ++zc2S3JPrtUE5I32WnvwrIQsqFo86BqlDrcSZ4kXK+ibjvXRLEo4++oW+hSE2oWfHaoo
fFBJiVlsCkg8zlgwpIqcAOyxvjJmeznh2QTtfYIlDm2TSv1dr9TwhfSoT2oYT9ZSljf+aDvXVcd+
UtlkSiBXJE18JEjEr5MfiV/MZ7Ybg0KrzGZfxV6xUx2sn7Tsi49LMdzNBB9+LtKg3HWqRrxOwNgn
b3r0PIBDjnR3mPQpHJdkNERFE3wekovGnv0v9H+n/dQu/bEz4uyTh5uh08/7DqPcvEYmpiZOq05Q
dQ++a8zEzNrzcdBZJO2SPpaz/MKJJP+CvJOXZ8RTVu1tYJEgnSAGjmXxOA3jcOcEktC/x9ptrPug
DasbgHEP8dBGD55cMrxDxvf1Ue5KeVV2CH0LErS3Y2mwNai93nGRgQTuRx9DfTP3eLSqZHFPOS1Q
Mpbt9uiUuGcXikvH2rbmhzAiQElK7LS2qOYHIKPZDu/1t2kkoqqp0u7jMCXWVejKD22nuo+9vrEm
6gcTKTMYawjProC0fmzLcLwYYSGfNfphOvSIqks8JqP5JSxaMi/IZziOfvgJwFjGfM3nWLTxOBiu
OFpERn3rfrKhRzxiKHaHMXBvI18wH/cIl+q8a9pyxVlJovMhaHraFGPb7Djh+ZeeEaAzB+S5nUCX
38RBM9+s9+BrAyEkTcFbDOzVk0M/bwK5NxV1cuPnjyHB9YDTvJDSWGyfTOVYIK2o2IhGLCQl+jqM
kWtv2ITLkSQEcXKor2V1ci1mDKOxldUnty7MXdel4WGEIz9kXrmnRdvd2RKemjO54tTYQX0qfJe9
VCzJzXqxqwiE2ibpyEQ/Mpfr9YZQpEdY/Ujquza+dENSKWPLPnej6Osi+5Of9MUubX5WhvruRxbX
HOps/IBTqLrzIU/aPTPqcFsJmOUuiEULTvLWKy0osVVxYc8LiJsUL4ord4YKD45T/5BZ9iHLImh4
+byPF/nTmKF640r3jNHdlZ3Lt2Dcp6ZuV4nguNgLzdcoveyS7qnXzly7/ZGqS5frOBOYzdS7n5X0
P5jGnG8pf90xnN+WE5IUkZHINSsv3jaMIY3CvQyG/sme+9tl1F3l+iYnlJWrLp2lyEVJggtJZE+B
HR3Jkf5u28nBJep7ssExhJzW8BcreQ2K7cdCLBSSaYwFsUaTiwAPAKCuyezrDa1QQGxxpXZiwK5q
IJtlMpReWNXyOMz+LeSbZWvleJd0bviMQZMk7YEpE0y58ykFNpwS8gI6Ak8owRbKxj7rEylIy1HM
P5lx3tUO/dVZtFh2ayCsTPEcVhtDVo+fVZeMlU2sir02nNYPWdaojZ+S1OUi5x86lxQaRdi241Gv
jQpz28nge2ARfiAlgMQl7+/KMPrgk6ixNabZOnSkV6AtLnSRUWwgOnJ4Bjd5OuiM2LHflGFx3nfl
ReH42P9L40ZO01e5+HuvWqyt2c78IMf6UtbmNaUShZP9UJr2VizMPcNu+UHMOuYfNPK9Yv/imqQ2
jYFHvW3bgLzMBm40NlcUIcDwa+fWJDYeUbAmXevYJfuTTR7f3CH8UR67albkkJOztNs1SXM9CqPc
m0Q3AiJTSHjhA23jyr72DOYRZVsTKqdsQGnImEHP/TR6BcAjcJ6N0jE3gafd7EtIosNyZ3YhM2Qw
V2cRQdyEoIBzKMk/yiISLyn8k+uV4LRR0hh2s6Bp4S9XIiGTY0oSuVmc+NCM1aVtyYd+WXD/ld4F
lcBnTWmISwzMQ/GTNLxnRyN0Rw3THRhZ4AJr95kG7bqqe/SV86WxagQGoHi9D+RNGjSj41BxrgOH
CgG8PZOkswQBxiuYAcaGqLNTCORXw35Njf1Vmv8LBxgVB0461Lb71scO10ALdnLL36L2x4U095eO
RgqnsIU9i6QqMY43bQ12WNL5JN5tPA0V16UaNnGhIcURhCxHY4u7ZvhecgFM61ne9ZCNlUYcDxp2
XDbAmzMNQF7vdTCRWw1HxlVxRTnHPYwanFxrhLLUMGXqjJ6GK+cBlGMCX06hBi83JgjmUMOYqxXL
DJ9ZaXpzsDKbbY1vrjTIeX1y0HDnGsqzo3HP9G6ak6UR0OMKg9ZYaHwIVU26BrDoAWq00AtsNEha
aKQ0GFKPozQgGKalML6Cp/WvSDSM2oFKTWtAkgQEqNpn7k4AHPBqBV6U0xVA61yjrT0NuW407lpp
8LWCgF1BwrY1Epukk29KQ7KJCMZQpMHZg14JmYZphxqrbWjAdqJR2xXM7YRmO2TN8bzQOO5Jg7kN
jegONKzb0djuAH73rEHeo0Z6O5rwvd7QF9wLDf5u8fpMGgXe9h5U8EYDwnONCm80Qpxgt6dWY8S7
FSiub5iCX0oNG1/a4iQ1fnzRIHJCb74EGk3uaEg5hSjMwj5ex2plmKd6LTcabG6B+Dnx9crzBeq5
0PjzVFv/NBAdNX5+yvQ9C1r6orHpGfz0QIPUeRQhjuam0ph1V/PWNXjdbLEJr8+nK5d9vTvCaqdM
B6pBg9xnDXJf74Ww3Q0Y74uGvXcuuDUJ/120GgyvYMInGg7/8tDQyHh2qWHjaoy8kzDLg0GVa8D8
ejNr6PxUPRHSULw8HWgwfakR9eOiafW9BteTXoMAUMPs2wanjMbb08wILhyNvM9g3zsagp9Aw4cC
B6MloIcGJj8JuK5Zgt0n1xB9iy0OXxWwvqUR+7aG7S9Q96XG7+caxJ9rJH+q4fzketoc5AD7K43u
j5Ofi0b5U+TTvFKN9y/PU4379zT4f3CCi9kIl82YBcGZS++BnCZOYOQFjDo4wNIRAqQi/Jh1pkAA
MEYHIYxjX27a0EqWTad128Gq1l7vLtIl3ni1Rvnrs+Gq3FZa6P1qmPIaK905EaUKYuR3i2kmx9VI
RaQ6gJT1daYP5gPByaoL1zfrx68PTe2+SkPALuvDl+W83K5vrQyr3BSDgZ9t/Qrrq+r1675+XA0h
dgsmFHjUf3+3af3y62tevok350+evWBP1wLz1xcmZOzspsl9qmwlGXPrv2aGd+y8ict0XPcXpT3B
Z9X3cn3v9eF6b33u3euQcuT7YSgf1ufXmzFucQy9vlfEnbdvpuRmfQpHxLJrIV91fclUOYgg64YQ
vNaHrzerievF1LXeXR1cbjh52yB3Log7bI9JA60iHJto21bNpTI1OgJN5LZevG6f9WlxmAorwtol
cN3qXuCUzviQ3f55Si3wxCSEbGThf+dChK2Jk/Mha5NzMJ8LoKHBuSXCtdvnBAxe+QEzceB2EJwp
zrRdaB3cuscVhcDKzgjbMyfzsCT4Tv1goX4POZRurzS/BUxdbhJKHcyzPxbiMyM2uECcyPERLdAT
Clzjpsu5x8/yn93UX7eefYdgBdnnJPNtlERPhKujRvYXgyg58SUUt8Aocao136Ipzi+iuRl2wibH
sY/6hzxlSjdA0k6VL0HmyvOkXfyDGXofyx5xUUk+C1OrW7Ku9jJUJGhDXj4bKZ44Vn+Zt3m/CWAn
b0LUfo4fAYggMtkZaQLLKty2CgisEqDGi7z5Jj+OqrmTLrGYteMwfopvnWq6tdPquXc9SDN43rl+
/lTKig5Jz8QjcPqt6tyLdGmYVeAGJzoFn72ESRRQY6Ei1jJC6pmUGmpnVVVwWTj15wmXllmSzNuM
hzYOgi3FyPBWKNBpZZrssqAhB324N/qG8EdzrDeynE5xCngpJXm+xVceaFni4G7tNml3eL8OoirD
U9yiTZCMjaxyhBht//TLyDom6iFBvvWB3BYQtzK6NNCnnIiXnVWFGskxL4GL1bsshFwBclxuzaYo
t4OUFpfn67T+UbnxtOuYAu8tL45JEa9wskrLP1OmEocwbqHwgq7M57gip0GnDbQZZS0LBIDRxscu
Wn6iccQK69bVhdsGp0JBRJ49Nd45CM9kUT8ZZISdBNw3eh0Dox23AV0g66OnXPN8zuSR0tOjwVc4
eZQ+IL4o2oBRMO0Wl2TLSqTRsbNJTHeZR9LDqQ6xsNWN9M9MspDOSiBgh3roY+IpBLEutDcRpDd0
FAvBhLBi7k4JrNi1VAf4g7xnQjOTpyDVWUpf9hSpO3RMJNqGjA2QGhBh4j8oOwA8QjKWkSNxMbfp
UBikniK+kFPpnhd+SQa9JI28LGrGwaBpHB2zulBJRBWVfBYppJh8wTnspG172VMf6gKUWW4RtJua
7KpdMAafJqsGs/Utq4b2pokOKfFSm8UjrjimwtBNhjxmZnVtWqg/lEfGbpfAW0lnVex9D4YU2tdw
m2TulzE31aZz/YRYJ8b7Aw1cphWbxZJPzoS4FNKct00rJk5JxSC1jct8kzf53jDyjuqHBOIAI5wy
Vjkfqnq49ey83SV8SEid63wYACOZ3chekwe7mbzeIQ/s69ymLZyZLkN73/dwpHFizs2vWgNWG9BS
DNYO8zoq+vnyXNJKNir52ajq52Gc3IvBWgwA4zGGaR+5FlDjfeyFpMAh8cDq39tQWZPviQSJV3rY
1XtJhqEMxVUywj7IHazgTYmc02vpSVP3u0TnFGxrBNtcOt1oT0rbfGyrajmkvcy2kT3+kLKChlNl
CGEUmKS2mYYLmZGqNo8q27RLQcwgszkLxfepYO4e+w2mTsUAzDHtR9coon2Br+W8sgavPFuM8Dir
6NQM6biNwzT52E/Oj8i7qurrLqWPYyjP0ZXg9HaprPAqIX63INxwa7WwWtajaHTAAjaTdSPilklc
qAp6lOLgOzOyTDPMrhp9A8A/cSnNkZt40QOVPRhNe9mFdXb1cmNzbuyd8DlqEgZYNCF2ZojLnPkm
tdSDaJLLqkSm4sl0I2gHClqAFAeB2HsjqK8O4fyJCeUE9Zz+RRFHbYWCDmpRwZlKjybtg9fG54SK
EgUlC/QIBsieHkpMKQBdzKWxb2Vz3kdEA07lV9dKLeD2GI7HILG3j50q/T0ob9rChK4NSZDsiUyL
kblytjbmlMJQOB5dc/g6l0tyLiLFZxUbIwqJsQ8te8ezO1K26l09AGsJOhKcTdHjXHaIEy5BNPky
7r6PhfpuQ/iQ8PjPSlCtsPYIAYdi/rOyyf7xncOczT610OBsao36EpXzQTGCvbVIqEuZy4CKYI/E
mou6pl0+STsmVFeWT0ufXiURTY14LNIDvRyD3Q2jRzFUx5iq1x7lVTvfdxFnWSjzGq0Uf6bY6G0Y
3KLdAUlnTAukIj8k7SY7AJs6lL2toyg4MkM+0+H0eNOw+ubkhmHquIf9CCtF+Clua0vsu/SBkjfm
o3A/lM5NuAQhylqRU1KXMLfq8XqMoSGZiCx2Y6EDd4J8vghz0mWMYbpNulNP8AOpG8FNxggwzo32
rnXq7zIjPj10VXY1Zd2nrEklbDo72VeD2ntUzXaMk+OtrBDGtXMd7JvMukpcZiEVsbxjNWYnQTMd
QJprbePYXfZjq2CMEy82U6mHLTTImy7k4uKoD9YSo59LSQkEG0tdqZbWbv6MpaP4oGggbdOshN5W
liWMUEPtKxA0CujB5YRG/FzF2Y/RiuuNY/ku/H+ATHPufMvz0D64Y8s5lloXUaNLtOsF2Yo01M6p
y8zn3tBmp64V5CHU0TnQ/AVV1PTN8ELn1PRpeDmFYbzP0VSixrJptk0hIUPo/q4pBZiXWQ4uYojS
28ZlDhvN9o0VVlNA7EeV3t6ZcgL2Q3v1GHupSjjbaiyNP9lHnFvtrRN9UK1TfKzzeJsTW3uLRqH8
iDY+2wcEK2yt4XM7RPW9l6bD1ZTIzxxuzX0P7vKEzqQ8C6NnW6XFJzmo5mTWBqAt/RBlXLHtfTu7
cFQFACGnxtCAmRyn0Xo2ZH4K6n7XhhOAMk98KmbY8YgAqZIQgugQ1XxDeghcNBJJ+RnBzovS9Gjb
zbgFi72ACEUM6qVucZ6XDCFnPugQGvke5usXb1LneRqou9pP4mt6ptf9VBf3Mh+OlKAs5Gj5Mwku
aoPRO967BZEh/Q30+/KyIVcvzbur7P8ydma7kSNZmn6VRt2zmkbjCkz1he+73CWFFNINEYuC+04j
aXz6+VyVNVMZM8huIEGke2ihnKTZOf/5lxSZVp9DrbybaaYFboqOkrhJJtPeFJ3i6TKRbxgKywyG
WWQLYIkHqYfZFmWnbkwS2DAEeKF6XJdRmOxkjbN2SJnicOMeTOsH+YprRw8kIuSRWNvE0G8Zcr1b
srq4VlFdHAFcGJK/sXe6eT+m5WZKECvhDbwx6ti9DqmztbUkzlW3u6EfHx3b6S86bbHEt/DFqSvc
G6OC3TV0vD3cvXgrTTM45Q017Fh+ba14okJKmO2JYFfU1nevN+U+SOV5ksAIcsIWcVTt1tRqOOTM
mxayi2nifftUTNEH0joAUY9wuSyd3XVejvdMWCxR4qQklbZXUPxdtSSdkQ031Dl4wmTvZLUhBo2U
lXZMsWSzViIRzi1JHIdo5AJ3pzq1N1YJImIwAoNootduYsulOXZqN7d5uIfKQ/xfbq1yH+MlyUox
tu5GAlXhSGXW+zZz9MIN9UvcCOcoUSxgyQOVOZ6KYFP6mJ9MXVI/ibxYdy6QcgW7ZVu7+FAyqEoI
pihYt4DHMWfo9Mpj8CbMbs+KNEH9wLaia4f40bfjhQmtunOCD2GHw37A18zpJIZ0OqHoG/HIseiy
l7VN1k3ks42aZHGtLZtEl8zQG2zXMayiXT7OdLLQXUOGBE7ybgGx7m0/eI/GcDi3zlrEaXyNJsQi
ZJJSJ7lmQXHhgajUdHd0tOQOQtaWU1OeRn2AOE3jl2IQ48WYDsgk2ULChHHuTvswwz+m6TyNqUeQ
4dZ3TdPGu7SNu4R8Mn0xOwzMWtIwJ6YyXntLdRNuDDn90NSKp7Ki8QRcO/lpSPIudJwtFybctfZr
WBEihNuK8e6OP0OvdF9F+qPWRbgOnEmfbH/w9y1GthYUZjb1LD7HJQoYYZdfCGzszmGficdhfK4z
CwEEtIQzHiQZQc6sJED52wzCya2IFfBQnrjnIb84Pr1c5MOaJvejo7Lt+ltIBfNL5613MRINgu1A
XnXx3U98g/u3Bl4YnJA02mJGTXQ/dHbUb1oP1w7KxuASmGSgZifyhnaYjWe7dp6fCW5MT4wo9GNr
Y58xG/QaKmX85Nhfm272b58HYLtdmlkfdSUZ3pm5BwnVS5bU7oiBIv08h+l0Zj8YHu3BPBBd+T4C
E4NaD0xoYlhpBN9251kRa1xOBoGGgcnHKssbaZVke3hqBBpWzNjnXC6rHO6zX4/+PfekBpUL26s1
r5SzCeAuru1S6rXnmiUBvATPyLhb95k/H0uA4nVimfikmmCepjEwznEYNzcOHtyEHd4yeCMjQ8om
nfwT2tHpEESQt5N6/MATumFmNNvrpi6ng0PDWiUJIYxxg6y2iMRKxVa0ET6wojhmeVQ/lU7Cp7SU
iJZOGs9jLbHmbp06xGPGoX4ngXHZG2F0wof4msUy2cUMGEBAcf2U9VeG76widplsJoIDV27S6wdZ
YaTKfASroDzERlXhChxrhkHC+Q4X1dg7cY0jnUgO8A3a4+fBaEesoSY+GGKKi1uhSWKFePM88MQf
0qFTqAjM4aAT/60Mow8D8eaVUCSokiVOPRI8WYdypGQs6/WcFcVKj1KtqhbLYhI2I3xacSRsiyYi
SojIUacesRd3Qe60nsBe4/uMH98pIlr7FEfQfqQ6bBL/69wRT6KILsajpz1OXoJz4VR+RRjbc0sE
yTo2xHdtm9S/Oh8PPT3xNhV+s0rd4mbNqr0UQzI9hGF11BpzSV1IZ1OyCm3LMTNXg0sGF3lkr7oz
BItk3q2JKMPvyk8phdLRW9QgEg9O9C2wfjXeQCZMNcLrc/O3ykAfOtlT+gaujmUnt9hoY+eTmWTN
Vwj+xhib217KdhMX43Mh0vZMONPsFMlWub2LO3kY4KHo3b3nsv5uIm2J5zKO61UYWHI53l1snd53
N0nWq31Kqvaixy/8QphO4X34yoK82YTk1jj62XYLe696tfDNDrKCBQm5KPHPrfuevsOHJ6AgvEG1
6Z1FYrgR49r5p2vDwq0YjtM91hV7nG62ldEvmU9AfEcMQuJUvSESAoekxoOyTleU9RmkHEh44Fqz
xdUPyTRrVbnKEvGtCdedsKj0DcZ+fY3DcW1NizCoyNHQFUSDGAd2eKbbPJxJdK9r/C0hvWe4PxGv
G/j11rUr+9do7tGPLDKQfidM5NUQYjiQwbqrzHyd5QBX1gT+44bq3BbG21RMPyILLKRQ5GaVsyb7
ebbFvjL0wzx4wbk2svYkqt5fwaYqGGgyRG1I3CqllazZ7++PbrnMpqLdyOlrWlmUKd6h6TGq9Oxm
1bpNw1bvYZ8YpKQAUU4lelxXYznteikwPgwtKJdAMtQS8OuwreorprlFlRK3msZfG2WA1ILx06TC
56k1rdzkX/J21hipZtss1N4xcjZCYB84G1258krAL8sJ+p0RJNair0q5Dcn/ZBqS94fK6X+Ch5tb
X2IzhlB6XI8M2fKs+saYzN1qbMZhzCCtoQpaRxY+q4lrHomlLxeTVOFjA7ikJ+a1CvXC0Rh6/NzK
/rHJcKdUGTbPuTLsp7785ll2jnkQ876+0GLVxLWzU/e+3gBYG/pE7jTyXpzNUC04QOFoblNg9IbK
sfBeYyPwgRfrctuYd5PoesZ3KZy8DavhkYs1oWto6U3MRj4MpTggv8OkyDaxK9SQxFtkZAuEUPYy
jjt5smHl7IuxuAZeX53KMgX56dr24nnUnG4/nViE58UUZsFDnoCDJGBrSdo4i6nrn6mg8MErJWSZ
uNtjbJaubLT8DD8j7LbbYDubBXSKaeE3lbcyyIW/KG9+FkzK7oiUdxAWBs22qsgy8PngxlrT/rsY
J/aheG6yuT+wwh1s7WaIbsZvarTEMk1xSOwk8F68tkO8Qq2G8i2qxPc473OmHOXPjqZ9O9W4GxvV
B0mi8QmKnb/xnPTn6NyhLkL4dimSe8cfq5WFinBj++F3yyofwvQTtwXI1hZzsi5G/Ku4qwPDdEmf
iJ3lFDB/Kaq8W0Z9jU+vk1LIIi1ckjpms84WH8x5abIKypdwTtm3B8Ai30gBFurpLPt3MAxCvZLs
1Rv3um+9QyZ6sRROytXxG6aicdGsEfAfgll+a73U3CRmTJ5e7RIIX4m1lQxYWJWpokFnKaGOvJXh
L+G11c20HQ0bwidarU7TrRvxZHrBtABzDGioIagGyEYied9Yi2Cf5eNbn7fJMer1rSb6O2qb+pSj
LFimbsWEcKYf9jtoWKMj+YypB5IcMEhn9o9QANHYWc9VJqCu8kasx50pXxAmKQ+Ob3zPERKbaFo3
QI7sB4P2j5Pkz7MnPAftkkTJIrTbVcTI8SHQ8U56ULpAaKOV3YRy6zFsyWLcMwvs/kctqr1vuPk2
BfbbDPabqQ3/2Ew9fozJmOw9+1IBskjs9SfDuEXCwVPCCrgDrI4HOW9fpReOB4R91baeTWxHGT9N
tstAXzZ4KcZYk8Z2HxBhy4HIvZ812BrYX9JsAC+SPTOZa+jX9ilu5XdqSvNH3to3JzTjS6wbfyPi
5OwN2B03ySDWQELDhkBHnmdlc4G7MKfXdHfgLclrGlSXeVQTYUjOOa3v47E+eu6hs1Iw5enBKot9
k3X5ISI7c19Ozk2WhIfd7doWc9Yw3luyZcTRsMjhefzoKddU67+GeUtxPspsO2U2hpmBMVEHSMzD
y12hum9W1WXPRAT3W8ZlMDwG2VwK1T5TVOn9ZBZQCUheLKmRdNzL/RC0/QIhOPGKGW1ajdWkkeAc
P2QApmRSXRnP6EXcE4XemuyiagrpDRtMv5MuoxWYUWGIKD00GBqcoMxt7kT2dTlF/q2LK1wcp9rc
aB28exDXlqYbIRyf0B4g3VLLvOp3jVXJ46QjZxHQi/Up8FuGLQJAw4gBr6SnmSvzHMyCfdCrtwUR
zAudGSRJ0uhiQ5ptuyqg1UFfzjUOHy95mLubNFDW2m54yrvaAqGJy/BcmNPOnOzgkFNL7wcijNCO
d/CdrPwSD7mxm6IN50FfbqSPuvJK+DY6vgRIBuMU/YQViXxbMKdkBDV1+7m2aZWNc1p1cumYmM5K
Mdf7vuzHjY/Ea+Wb4QI5yACk6X7NeVauhcBd0urifQmD6qGojUuh22Gv3Ky7BFGE9UGNUzVROMtY
TuLgFESMNlOIEQJcuDi7xL2tll3uJKcMC8OlHnpr25Y5q1VppgR1sfD7A92kZ+B7V/WWtWfvuCT3
qC+zqa9VlD5IC9B3JjApN9LhyMXEnZr7ch3VBE3UmTqDyjfLtmndp9BlOBG31lNVUqOEI+SjIWMy
NCTie5nW5TXxuvVQNfabD9CCWV3HKaHvWJdNIV/MYdcPH33d28+NNPurn/bPZQd/in7YWmZEgrw4
efxRue7wUVXge47Gjr+FD+sYtMLJrE+Y8sl9Z03Z2bfs7RxM9RvbYAkHES/UzK3ig5It6LjS3iXO
4JSEUYX340Dyu2jyvcEoPUys5y4JHuNi5iYy6c51JYlFHVAIwuSUl75l/wjT3nkY6hk3eIwIKqC8
h+Z+0GaRo5Ztp6s9jRb4gGl/mWGNY1tKPgg/jB4XW40xv+paTrtuqn8VddYs/dRrXJp+CEW2nq5j
IKJLa5oF44bHEgO/I9CNd3TAOVc+Ygbge+J5LZNYYCNS3orW2tk3XZsgAkDbNtfU/S1c2pSiFh5c
hYdCT1NnjQY63ih7F454QJ1sbJFtxhurheTGcv/uiZlEA6Pq90k1RiuSe7L1bGUuCqq429lonZ6y
Yv5Vc38n/lA+24GSu4Y+epHxLJPfbT6ME8sPpnNwVucR/WOSVeeivRNbbF8xWp3D4z3HKE7mhFQB
pl6WOEUtw20yXwoIJMGtz6PqYXSr9pAN3HUohrqj74bmebDL7mJ1+d5sqifpGMDPKHP2fttS0PTO
0vKouEQQyS84Rz4C9hOE4ccrG4nAQldR+ARH+MUe/XFhZg2+1aQI36yOB76SQbLyJJEUGjQP3/QK
8M9CoDvFVnFiRkuPVQ+7IhB6o9LeulXTpygYt2GVu6cJ28OLMs2zYM1Ydaqy1vl9FzFyoFs3SmDe
wW0aGWA5+VyBC6r+MTIq8xbEh87dIrbKf2TAU0t3MrtrN1yrPs9POeICGs9MfIWYiIBbtNicMmZ4
pV8cxnNY2/6bTPuK6Q+bogD+oTr0mC5h2g5mqb6VUwp10a1twrS6dzoC84ihpLkLErkm8vbijbo6
9vDJuSosTlk+xNdxIgfTp9azRQxCcj/4DKiw3FC3lP0bA/zxJrDYJWnUOdhpB4soFclx0AHBFA16
o45cG1rWkbuWQ9TTbxvzOO5ypbbDkIl9EzjpYwgxzjWbtce6uCzkQP4HAMZOu9EIJFMcRgNZYB3I
6KVNgF2jAgdfrnqJgrEBgLaz8j0nSpahqpfcilJZ247p6AuzbWh6N5A9184erALCXdEfat+rXwp1
755xF2iHnYFs6GxH5peQgeavSjZsgZ5zdRVI39BhSZCHvrwwFbplI8WQ34d6rXGJWlWquBD3mVA/
0aJXWW2eTbD+RZSppx6CMp9rmbzGDfBO46MXG3W7sYWWdLRi6VCEDsVQn+ssJ7MYViZzKGzFRUrA
blu43/zIJXPBHZ4s0qHaGMKtysppG7odTVvIr2nt/OZo3z8yp6+YBI8pOEke7soc45/B1sNtRF0y
ojv46rYAn1mW3ARqQwYllrvgmUTlgYGqVhu3s9yfCp2CG66zCmzq85ASX3mxI9s848a0ilYG86Cv
ud20RzfnhhdZaX7t20FBUov9oxyh96ku9ra5MRTnOknhbjuO+hJzcwP2Zi+QqdIt8CEt1Rx5+7qL
xCIYg/q7ZkSkE2Ge4hTrg9oPnIMlZ0Uj58Lv7BjVy0L+8KEKfemAcKgGnGbpeT7W5/U4PRI4Xh2N
PvyYgIMekzCdN3UJUSH4xKtKOKZlHUtmN8BXLsbCJ1//8jxjmlZSwuzEVEYscbhT26a/qw6SVH5x
5jFeJtYgD104yC+NMP946dbsd7jFaaLBB7UzK2jheTkVez3qe7BL9K6VTL7k9WNQB9XLYIXR4yhH
OBdpegtGUu4wPiBRKHwG1dGnTgYx9LzAu2VlGL+Iz1mEmurD8Gk437nPcT6f+sDxgFMy/UxeFrlL
dnNsc0gYtDnyOHpIoqKgbb7OISMsxAX1AW0mMUwtmEMAmw1jARVsMuzJbQcSdnmnl89OO227AmP5
ZMzLi6PRQZaSSa6Gar4eMBbcMN2FUel0uBxXxS+gBnzBLRMGgzXKPRU5jwTFxmIiawog22CZodJd
mv00b1RAL0ttrc8uBf+yrsaB+s4Qu0DY/cMw0/LWxE6+aGYPvfLVIyf2S7dtsJqhh6xVFo+7Ehra
ou3JPYH23a+ZajJgDVv3IYNRTABTP6jwOEQUvEWnfnE5AQjvaWk4JMsNIYH3rVjIK52ufaWtVEh+
nGNhONO6n4gAsF+1U2TPpBy2z9Rv0cI08njr1NRHY0mPPc79fHHI1wYr916VNNUXKLa0uF6hb4x2
xIWYz5XKvPSMhMNhAqnfW7cX58+DMQiGPWggwS94jzHZjui6YeuT98S1yg+w9cRj6BwSpbJb3YXy
GBYTa5qgrXE9+TyLpz4wrFfxI+/UxZ+C6CU2yIfBUeR1cnHszh2vQt8Wjw+fUeGFP59QwIbBAcub
lEAOcINNqSlRZ4SvjIlLc9M1bffpaHA0M7L9UtmRWFQn1lXZ+bc0gHs5pbV8hSdFcEr41A90JKkr
SDKWQ3uOu/LBswfjgYYBElBMpHU1p+1RRMahq7nymKaQhCHUzh48LBS94Y3OQuwRjskjkB3pBpMo
NsGEZqbN53IdwAMFOMlsd6JVjcmGicKG+GSLaBfdvsSg4sR9ld9y24q/zOrq9jGp76EzrucOA/q6
f9S18FeTXY1nnCoOQyUdzOOiL1HQmEdV9PbC0ca8Yp/wt6NlD/8UXP7nnwTl3ac35o+K8VQSxf1v
L//ruSr473/dv+f/fM2fv+O/zjgTVh2Up7/8qu1HdflWfHS/f9GffjK//Y+zW33rv/3pxfrTi/Sm
Plr9+NGpvP+Xp+f9K/+n//gfH/8TR1NcAV0EwP/577/hj++8/wn/+NvlY/yPt6rN/j1R+Y9v+sPS
1BN/9x1h+Z6P+D9AsYwi/Q9TUy/4O7g/El47sBkTf/qd/itR2SFRmZmJiXGpwN3uLjftKtXH//ib
bf7dDgLpBAI3NIbN/MB/nd71n+YI/7xy0Uf1x+t/NwkUv+mZbR8rNRvdOcaUDkvd716EYnCbARf7
aq/NKH/AsaF/BGVcpIrICBC41SzI69HEEaso/OW4WbSbc8gy//ah/f/O4q4Y/ufJ7n/+42/YRXAW
mBXgSurzWYDp/1mWT+lhzA0i9H2ZB82m5pEcguIMQCIuziwRKBYtqw2zeBZbEBxjHTn9Lz3V8TZ2
ZrpkC3r9X5+S9ZvI+H5KtmlbFhJzTBSl/5s1EpIFy6t9s9zjewI3MCeZxkTPikmS97PoU/MK6rNr
qq5HIBN9t1mjlsqBkIn/06J0jMcQistalaPaSsdBqZgz0PRw/VqipCAeyjTGbS0b1DkVHaVfg69j
lbYzxm7HXhcejGj68td/0acq/rcPGckodxuydaK4f/foaAwTo+cObrEZzCYk80ms/ZjSDebfUtaB
vbNCLNe6DBaCqO1tVhDyh41P1dcnfyqfkwqXmNICVbHM4L8R9P/uy3D/tB1udIlvxP0hud/v/+6x
0nd92o6+hyyF2jkc3RVAc77Hxl5vI0LHST2MKyLqmjcnUPB1HTJdrLHZ5y6kNhlm80NBuWHq//a8
/p8b0xU8hJwVvsLo7X930khNMBn4VsHuzrzvgQPZHeOlg/xpUYvyBGfhDg3hDCXKdGtF40tdgJ9W
JVFiszMTxkjGxl9fxt89hWyWEFNiJ4TlE9fS+t1jQ3dwRaJwGnYyFWRopqEB6xBJkeUb5yBPUKKH
58yS0a0Z8/S5FO5aoxtazrabbKh4YOeG9XQp7Yqgs8FA/TDlNgkS0b6sZvO1vXNghrA9zxJdc+4b
9xwI/Pv0JE4uw1Jb2RukYi3xdQ8p5nr7yaicxVwz8UwmOJA+LIUh1N8rVdKQYPC36arqZHceRXzd
7R1ZvcV9bwGWS4JmU7GTRndh5GZsCPjVl7Zc+Vr/Ak+3yBN11WryaoibKNkXvZpoKgMoO3Mw3xkT
KKegZD3/9cdr4R/0+2LkOULwPs+9GZjW7/YGZRGg1Sh6tbNQF35SP2QEV68MgqOVynafNgBzGc3/
dQqnC5ROOANZWV7TuLxCmqLZ6gluLYVxV9y1H23BgF83fEBa/Rxjpj4Tc/xjdgcE4tD7Ud/JU0mi
Az5fa8WqNFIWGfUbQ3gGEn6wzCer21bM2g5s7dfMt57Bhod9fHfwMFoOn/+XAYodelddh4C8DRlD
12PUGD98HvI4uIjQr/ZjJUJkH9XR68pHLqMicWICjekdRrC4VOIb8gA2rq6IYMWW4kk8U4LccZ34
gaFUA+xsGmtunnnVUb5ZEH6RcFHmm067FILwTqfqmk0cVeW+LtO9DT323N8Jh5bzXSuLDKRJRGcr
j83NjIXIng1uZboK0aVsYOdZbbb7HCG7oDDpKWOadnJ9zr5v7qmtSbcsrCi6FemrNiCgsLURdC9m
fSzbQVzwbLYMrS94KSEGbYzVUOPiKKwyOI1xQ1yfU3kH+OveAtE9RV2bkX5lYp4xAhIcha8gqsSk
aKsEt5WeqZkR2xNOd/Ump4vegVl/K4fhCybg/uHzGuH43S6bWAps4bp+I6X55sSBOEQN8S4TjjIn
cApY9sYFmQGiISP3Tuyq+6Che/d6CM/Ia06xoF1F6JbczDSIwcJIh4PlvyWwRDyp0gtZmf07SGJv
cEKKTg48uEsD3f4yGtwtFrjZXZh5wpQCHkpkN7fATdJ9JRndqbp/T/qoBMwR5UoTU7xUnr0MMmci
0wQRpNTs8qkRFWt/sC1+SZ6e7Puh06bchWN8ybANu/smwBCuBMusPz2mpNAcDEckD5NJGks6MJie
lYlNp9sieI/lfK3KxESWW0MmTpN9o9U3FFn6Chd6ug598RJkGTHgvdzhyy0fGXKgQhxt6g1eSdt8
LueJD1lUwYNGjgj4HBwAkfYqCryHz4NDvsg+8O9itft7c1D6//yHzOHvQEqJ2PH+XpwmjNcxwNoW
VkXq1/2LsVRJVo5f2uugSPxNgekiA+MuurX3Q47CHqC5iplX81I3LKaArdPZbl1o+bxlgz9Gy1GQ
3FyQ8AiUuLUg0zxBbvK2UWabeGjYGKHeD2aKAUyu54t5/4rYN9UuB1iBL3T2OulePw+9xQeqbf3j
81XR+oQus9JNFI4H3Q01KsU4f/o8TEP45s8eKbYs2otO9VO4MFJTLDxCqmmWSaiYALCDfESzOAX9
U1RiIUA8yQmz10OqZPAisGREQteNT7IaVoKE3rosvN2nak0xdFvgE43JrMIGyAw646I62mU1W9US
M5P6zUeemrg/xyRDGskMqzCHbmnnzouAWY4JTuHthY2eXTW2R2Tv9COvVHBFlJd71rsP6HVFdRoq
/QI94Wi7aBTimIwuoNCyjIadBvFjmA/rXKHwysOUUUwarI2OLufOkXdySN0dDIN1UjgnFO/BIvHa
OyspF+vIm2F4+hCRg2bU27zIZlIpTXLKUiA4s05+WSxtm6BmbuPQkMM2YJ1gBOwuxfaTpB/LclW0
TBLivHjvpYo3NovvrrjnqLUIV2EuxCsUdzixDMXWhB+HYNj6kvYusx/dNVc3Lm+JOWIha7jrMWI2
Pd1VcQhdShw9Gc+GfoQkDIP7z08zt2cIdPfAWVzj93UGfTVJXx2l+qvZu6u0qXGLua9Pc+7LZ829
3HZffdNgxFkEl0LO4/GurlwKf3ry3BHSh3PENMHZzjnvUrq7a0Q49QHB6bvdQbW1E0Bba6RVHlkk
XFQm9hyQN12PBd7F8y72/WYnZLwc+AFvUT4/uVB0T1Clg3WJgnqblTCGpzGALJ4Yh4bcONGBQSH9
OXL9rn6U4KEWeVevnqdFZhId2jCFWvqxt3PIHVhA6iF9e862ZYi3LnNm0Elf6s1cwKdBj0/UZVzC
4oFxYxplS72q1sxuC+AK9JbpIFFSJn18mlDh97E/nuxoLUU5XwTsz7JKjdcZS0pGZOQox4S9J3lG
OFp9mZWPtBgOD8x2iEy2ER/mUW/ibHiF3k+5MoXPJjZOUWY6T1mkmcPHJP32wniJVOTDWKy2gcJD
WzvRfPWbW+uk4hB2SbTx6qnm14OamL3Pxgqu608ECsSa+S/02vzBLHwXYvV8TtIUUUk87plbOkC0
BRV4xM6q6yo4YZMZnApjM/XkWblQNQ9zh5cW6Gpa/TD9ilyjsU53UtXnJrfQdwQfzDdhrYTyK0UN
2lfCu5M7H6AxGQgZffAglPQOjp4ZgLuFs47ydNwpT06Prj0LaGg227HfNwvGHd4WTKu9wi2GAVK6
9req8+u3xItfhmx0DrJD/DjadbJSeYF/m5ASXlFE8FZ4aF1Sln3mbQs/GTIGFS7R8muvTqDUdxXm
ol2xw6TwKtKi2hrBqq7rCkS81ov+7gzopSmu1F7Y7j9P3uij7lar4FxFtXEwmyQB4KjMZa8SRlNF
tp2jQmzi4HkYGlh0UK/2sofXRbXMTCxJ35pYG+d71IbNX6YNzKPtNO4gfSTFcYrxww9SRfQ5NWqj
BrkLZPOQt0O7I+C764x6Xw2MPYbpo3XK6jxW/p0g1/6qZx83iYgNPHWIM5ubvUgbY+OjStjllZQH
NrVybXPxloHA1teNoHXEmeetuo6lUIXTqzUglos1f0KWwF7LjMrYWyl30/1n9CFYaFmKZssdtJcK
+ip2KJL+NurRYjIOGDPEwBF6JdYVRmrMYIqyWYdhbZxypim4dTjZSnXemtsEC957GLP7gQXIfAVY
tBLPgzgb+NsW3Cy3tX9QKCPwZiXUNwGrWNxpal0w5M8KxY5B2nJUt80ReY9XxfK5xRTZR+1QTKp6
Deex3vRJ8AyIhoh9JuN6xCKW08FhkPzsje/66RelzV+tE2FJicL+sVUFJ6flt2Ew5uUsYEIIbIWW
sQFxLO0HpOMJvyd3eHQhPLI19enF7TxqU1mkOyOestXnS6WG6cTOwkc8+EfALOMyONn0pIpinxmE
eDaje/bLeDzWrgMpQLvhmTIVviomOV9FHF6NMR0+pNchZjfPPlYWS8smibMtSveIr6JzDDql1uZg
HQit4AHhnWQc3aNv5TAyZ5mtU2RoTKjv/4KPFd+l6mM7BFjfFF68/DRjalVUr5RJZmeJEfXR9RCY
JDFtkt1avDTCnwF8n804MvdPnOK9pSED6E2i0+f/fR68GBXlaHqIIqIKbVRj2mSEM6hqrME+fH5J
l0CFaXqDfI3gl9dbyWow9cVwUgK/P61J7ocy5+o1xHCsMHwmrJb2SzNeSbFzrfIHf07ezCbVG8O8
CFq6m91cp9x1CZpk96nC+tHMLWfXgODg1KPrx8/3lAM/LiKtZNvV0qCUvvPPcBl9rLJ46fd9g/iS
VyGEQ8SvcNg/X0Y7p4Toy21crhq3SNYuJlSkybVMnVxL3lD14dQAB2cZzxqtFWjLvgH/XU6umC7m
2J/QuDRPEb+DbePRE350qHRT7Gyb02lb0Zz8IPsiwtE7id7f+/borWyzjjZmFItHuM3mY3ynuXSc
YNgHyARHkw7MitZAU5D+1P3xwfbHqj1M06Lq5LP+Lp2AgGXHMB5EF5gHjSL6MM4V2aGfr70aIYhn
180KE8BFSoN0NBhYLa0i18sOEO1gG9GjVH67neXkH+t4Gg8DhR2KtvnweahyH0/d//s61jrmecOC
wOJzZsvU7kciOgj4YueizaoZWdzyGjGAd/fmoi4fIMPAri/qYMV3pEcvjtrt1DUXK5yjDTzfr4YJ
HI5pT7mibthPaOHXZeIzHYuKk6XyrySEfA9bMzoakDHNIEUZX6CPq3CWnXV0M8f0EszJpW1pR3rr
mQpvlwp1mRJOVQubn10IlkiZn3p2Ad8ZSU7X0/v/Zu9MlhtHsiz6K229RxlGd/iWM0GRmscNTKFQ
YJ5nfH0fMLM7srKtp31vUCRDyZJIwPH8vXvPrdIwWVdm/KqRoG3MuoVmLXoSOVuv2jpa1Gg9g0s4
LKjQ60x9ObP9iQ78MLj9s5aj5uzn90wXoHZwl62Dp7DE4t63cbFHn80O0MV9OjQTJtPhENvtPcUJ
qADuMKk97CeizHWz2pT4gY34GKRHzLF3SS78fUtKrm7iczFykEH+gEgUs+qNZk/A7ppNU/We3uif
RfdAne8vgYr4NEeqGqOWxjG2fNK9+/HQ23YCGJCpT7qMLCvmwpEOzUZ3u2/CGZg6OsnnmMw4r6X7
ahaCMGCy1n0qdDdIxZFWGwIV6B30lDy5LJfXQ+ZsBNPQgxGr7wa9Jl3ZZl/hMDFcNA227dyLaCSi
E3qZWRD3oOWlu3ZtfTf0LtolCxouHKdDLLQHDd05Etxebsci/QG8mSJ+ae9k7rpK3Bf8X9rWF260
qhoi6cU0K9yRQQmuPKnJiGYk2LMdKjLjl89HXQ4+cdUa923NoBBok+ozYSRfZnelnkEbr8Zst3SQ
F0rlTxaOW5Yh5mCWqZjqoF7KB1kdrKz4NTijjaIE/ZoxKuclENZFVc6xiFpFB1QYrFohgzYVWs9M
gt5ACKZeVLIFtpWPQkQNmAGq5tRUJWNFuVRfef0R5UX5yldy1lL/pa7IiI/q6lMskrtUVJj/B0bz
ok8JvA5xJzusIWzak5MtDXSZqUXDTFrhBREDOhCzvrQkw+yaVnvpWX7yiF07Nlp3W5bcvly/rDfM
Jus1stnw0KbaIvF8UPOlK/GdNLIsMdPQMawRSneJgD2GsbIrhbnvDYARhZ/d9KiX2Sw949XVbwAn
lBtOYTwUOVCWzqxPdtXWJ8ZOKUQhoCaGpgP4dtqPnMbRanAbrzBHpPy1wfrl6LdQYeRdSIM61wRK
oiPjcf2z1IcKOaa0T0A4Jril+UdFLbVPyCnRZ3EG9RGtE8dw9q4REgfcK2eXDH27TZ8GmsowOWIE
KSU4v6KKHiXGXW323Ru+tX4dO/STfF3JrZvQUo4LBJbdLE52wtV/lGNS7eDBYnVf7huBRt7w5FhH
CoWbIgmQ7TX89qkd37ti8J/h8e0YUb1IRVZuHgCjx+5U0aiuC6zlsGOMIbk3NMW6NZLDCgsA5MzM
AHtAZdv42EQ5p1dWUN32RXMh3QzFDYpTvJ3UtJEOqXVOq8PQVObaz33SsaPj0CYEzRczVlxYNp7B
FM8TGTNHX87PruOW3tK6Js1zedgYsBFWTDFXUVt+uB2Wp1F/KnK10xJkAaxCruGVWUo4dsmesgT2
AD8AGuWPmGaEh6dkJLTcdFzv+jw3+xUGvvAoIizwqNj/zAy+Pr0ebGOJ1fwv/9lfIkt///QgVYMn
OXx08SAZKMSrXrzLpEIKZ6em2ArN3sGNTw59lYGWWX6AzhTEPpwiFT6tmontpg1l5V0PfTwZu+ln
yB6c+eVIsXbjp110TLWM0usWWXe166IesW15AybA9Ugqwx5eZp8TlrSVZjUupz1oldm8bTLVsdPU
3K1Mam1liHDYBUE8P/hQBVAoztnOGIJ7ua+B7DxGsn+uddfa/0EacZzMGyGLj3VtniYy2a19qQb5
2NWMVSA4vOpjVjwpfyqeSMJZ5QFy3n44aoVIvMFyJxSpUbVxpNZsEvBBgcLLR9qsh1gVd1GrkaXd
dHQyJqg3tq/R0W4zSBSI2z0XJAXNVfsR/whWgsRTxfyTL1uyZGvO0R6wNKPzbjdROb2ZQ6suQzhb
+1QJQs4dqM0zd+O6KdgBTvamLxjohymdlW5Rezlxc3aLIscKnu8VZ/JG03O0g0VEgwia3lpv0D3P
yZvIsvrk48Nb+xHC/YZ5GR7T/GIZhfZSKnfYSWqEY8ow/B41CD4WZ26/xiRED9fu0SHYj1KGWMR0
Pz/4YZi/FLl/Qt2ufXY+3TuM6/1lBN944RbNRom8q5Ji/DMo6fF00RpaHMy2ILwXfiS/ySTZ9C3B
Cqwxt6lv9Td5EIPC1KdDZTfiR7Yo4O0Wq7vUaaSnXfigRgY6fUeTlw213BRBkxxNbSBQI7OJWffV
vJ/hz21QyFjcWwimUTQmi3KI0WPiJI1U4zWgAFZt2IlLUMEDoZlgbDTRaTey1oLN1Ch7w2b/F26F
AxtKcRSLqDWQ+W1i9MYTzTb0wxq3+ExNJ4cd3GQV4WON/Xy7PJMV4ziG6fLSMuNF7TFruL66dmtP
+VPIHmEdd+yCgzqLwA2TX2jrLfFw+NBJhNbux+A8Ya0+xzUuIl0TX7W72Ig/8rFtL120MsZRW0WO
bp5Kq+SDQSCCi3TEAg+UCx5udnYBut4YKXYfqY8nppO4PfrpDDStuzeRSSU2JbGNP+CqlIx1gKBm
yE3KwFdcie6ha7gZN4GOUsCdfzZV1h9s345XGs1V3AUYuODNB4caL0Rckzkpx6g5W24ybOIF5KrN
+mpIMK923QQit6VEH2rjcm1LKQdjCBkCD4b+WVl2ucuLgltY676JEltNiOrIS6PZoYtR7jpsAwd/
rJl6BvMLktr8YE7DI9/WdBS5Yg8Eng2YLvwtSRLVSsnOhLSkzzuDE4wlIoV+p9YkJFkHBMvBKrTq
V9VKdLOMkapJ70592t7Q5nRuRuNddtlt7jT1fTjnBLiDlT9rGeQRm1taPTQjDt/3SQ0XlSv9Bgjl
1uHjxWGWv6WzO5z6JVnQjMUln4bXINeKu65CiRPC0LEgT671kZHN4v9XJbb4BD1ZgiH9dqa1HUgm
NjbSs91cVCHBc93DLMCFuM7PirT03MH+MQQaxTbxa3jZ82Wn3tKZ1DD09WjIBvxhADCCzTi0X/oA
Mm0GWrVp+rE49GBy2wVsM3bnsOpNcovopGnzeahcZ29NtUWQQAngYOkcNFkmNn6LRx6P4KGWQ37s
E/RqkVsZGEX4OGzbvkSZK9/r54lF2fFbgAZ97U198hiMZnSJJ2T3SUuMaWXrW4SkDmaDsjj75OIo
NpDKNMVBs6NdSKqJF9LQG7oOElDD9p9WMagWi0J60OMdHNn8o52PUxShOraji0Ads6VIasCu1L5+
GwVUQpLJE4ABlkOrbrUbjK68qRncDeBfWOfns2vDqOmajoA7NiHbgKnEWsx8fhS24hQCmoZpp56H
UVXItWoYu3VuPUt72rDw8B+VrbMJ0YP1TFRiE/02LGoLvXuZxpqXdw94o7o3YsPfMDOQl5PP+T40
+IoBxxh7WKzhMejCaR0yn5+Icb83YkgQhezJjtH1/iJGZsAlhV/c2jcw4ORRjcULDIvwBpxdtZ5y
TI5p6VvrKWsCTkItuXd5C5Bg+IdMK/b3eriHHoe4Wh5wXGenpg2rlaMmcSImaO23NI6SHrYAO9zq
DPVzQRPSNXUK4xyF4gUHc3dgrXphVAEfJi+qZjcupYVRM/CFQkN/yeTsAyuardU02KsRv+OWu4NG
VF2Q0DjxjX3PrdezI3P2SiA5ezuabgwKihtrOUQmKzLw7JM/UBGWOliPjrGUFwmGzYAYnoaMRD4/
1qKNVp3opGanwMqNdTNov1K/qphPwCmwcIfcakmyd9x33Zmcp0arxdNM0594rvdI79uzTEm6cQjc
k4MBfmSOfY9PZKZPFz218PEuVTUzzyMibuPTODtlqZ2dwiB1lxBGe42aLD+NmskGMRvPWkzJF+q2
hXZMdOBJguhbxEBrutCxPaGn7lG1L1lQMDkwYiLGQc1kK8GNnXarycM6DWb4LmW59WlZrETDgsEv
OHo5OGVU9I2xG/uApp9cKFuoVvtjTF+oxgBSH8quqSALOFjZ0VKsnIj7C1KvwOSOWA6XkDCuXZwy
iO/z9tm0IgSAgx9PTLSX6ITcGs5BtJrJK8MkI2+xFyBlWw7XZSflCkaHkhzkeMtQgFq9at38IhdC
gT0azdkZb03ing5uzAof54h68KMmt+HySEbad1Kw6cZ3IQ5DajAbhUXZ1ymv+TkSxr4B0pru4ai7
MABHiCRzkh5D8GJJD8w+ryU7UGUtkejcJu0FVWP7MXfuQJyHdowPQETOCTQ11eTZSQ1JeES/3x9Y
9+YteV2CZmzW7NNi/gylFbBDztRjZ0Aobmv93bfmHL+OyLf6bNyhsO3WWdYRecgHuW4iLGx2XWh4
GVMM22a4SQZ1KnMnX6bm8kWBtKTe96RuBU91a9CwG0GvONjUw1h2K0Q+X1Nok7LhF8NWC80Tvv36
fQRqOi8+2ZqS9GKUgX/GbLvoQfutTQPF6yn1iDgyfiRDtZujjOkBRWju0v1bCHbMNk06O/veMpeI
w0Y9xTnOspDgRGrXmzGln9BnpmcYdXVb6SS7OfU2SYBSjb3+7QTdl1PkxQFozfRU0p6mtfAEZDk6
YEnKVtfz4Xpm+Hq5tyk5tsDYsOhlmX9MCR1bc3JzxjfJs11XEFBpZ+yb3K7vc3amU2j6K93Cpl3R
KmMO9dGHi7GO+8aKYXx9E8TGEwNwfG0585yevduOzhbbPsad6y5qHnpYpkcMHiC/R2yVfV2ML7ly
vrUGJGqcpjow6dZEtEjVms/mjB6fRZgUAJd1jprOGduvAVnKYoXQ91NfQRfPmWzWMR6MTpPOeW7k
C5R2HC+6ss+hZb4k1b1g/v8oEid6UrVBhzqPjH0YK2QCSq89e8CBQ1uAh9fnFrKmPx7hzqu969Nw
spFZReTREjnNLSGK1dGylZzXoBIq73rI8+EV9jtSYiQYtopKr5OQ7yCA6P/+MGGsjXD8TLO5gO/N
Ac9i4all23V9pMNDWzwcNMC55ONV7FrQFkmTAqedSULG/nicRwKWRW3F5Dlo6dGP/MzLB+PPg3Ij
WHsC2Glb6cfG6n4mLY7HeJ54g2GBH14D7K+PSLATrOHiNZYOouSeppn3x0MMqAVQfpNfVLIahY2T
bZgrl57BTcubl8P16e+DQ9rEFjsuLRKy+LzrG1zf8I+3+o/Xahu9sgyKQ8YGbMYBnPpbFMMv1x9L
rq9d3wDkGL/S9Vf42xsSva22iBlfKnqkXiEGvggtDivvj+fLi0FIqNmAKINYCgvoE8GbqGLZ5DO7
K7zro99P/VCjUA1aaiV+4vfr14//b6/9fvr75yzGPMQ9/sc7p+QX0zsgheD6DuHvb/H6XNNKvomo
CTxOfp3BZWR7CMNtLx1Q765bJ0OQgb9uGFxF6/Dx+gOa/UOZTXkc5QjEThlZDjWUs0PO4D5oWvLQ
L/qcyTD/cn1khG6z1eP26/dL19fd5ceujxrlNnscccffb3d9/Y/3hDCEg6VEP0fYR+vRwWu9uBF/
Pro+vf5DF7EDTxMMzZBXFMPPY1uCRpt6jBL4emsvrbLGoy6Cim2RH7CcWOH1dPv9taYJSH4uquuV
NEZd5V0PYPorzxbkIFZztJi0htG7QipM2vM09Xj6+3B9LQtndoaQPOKk9UsgP1mxvf4hQcxFcj1A
zsZ2l9QjchE3f1Zxj9QJvUDqMEBG5wKSGV0T/BwrqXdSlOVqimj3KX3auhn5AThvVon7pLmQshg3
72MwJ9yixS6rqp9ZFD4bef5gJbRgh3E7Mcpf0TrXVjMgIA3gHwWaeXIdtvgGfl+QPsWK0eFzGpm3
mRnjdpySn65iv8Mg/BkfwN7KYBlVHde0lhev7mQdeyDpRH2Hwb6xrLPN6QaUCKFeUKE+ckZClByA
73FwE9jBLpyXZjNARj8RoSf5BVfDSk7ND3pxzMoZjK4QgCVwqUiw3TdoMlZN007bFpBPNlXY1Onc
hWlKOA6V9tEX1tm37Rry73lcZsNdC75axLe6VCd7agC1CODjFTPSboKH273aaX1Hx2zf+c/Q4Y1N
OLlfpfPaClAFRauOTZB8sVpvGALy9wSgMDRwX3E1fc0z03s7Gz2Twaw7KXcVlM6zOchPbeHVZ/F6
lO2X2zJnwTkFNM1gXuA3CQbyiQlOaLJZ4DYeEVkdOl0OdzKxYSrr2053nDPgpg/8x7h9uxTvvzke
cavex0xuwJoche/fRS7zxGCilM/JfZDlEnW2sVK8DkxzaMi4rrkbaKDasGwWPcrM1g0+ap+6j2kq
ViSCwftgJ+b5Zn/EYQhApZlCUoygGubKeC/E3lRss6yMEr+sfWjk/n3UXvIConuRJWucgUBwqGs2
rbXu2dOmjRtvKL8YBEIgsy0D9jZ2q7Gq8A/YdCVNMzqr2iKCwVT4twA1oY14oEV15m9vgJ5hI0JM
Fe8kGL4Rpi/QVZAYpchfuDp/ARFtZ/qkccOAmwL/aAecXIZhHvzZZoYBZwrjVrUVnf6DDUTDJWsa
9YZzO95QHwLlo8E17mDQvU6tldOTjn4AqiAyxdU3KCT97exI4BuZQfCr89MX/sYZvDLR4Au3fMZd
rZtb3wRUA0bU39dApWxEXmsd5c5O16pk14bt+GymRKtjRJ+2VMlg7LBpbOqq6A/AuNXaxq77NJIw
mQ06vGoVogbIMudpJmH0nqk6dGm2DdeXgkRh6xqMBz2fNO5Cjto21fxu+qZzJnZOHmWcZOvYpl0w
B6Y8Bs4on7QurJig+/qOuWJxsYh0GVEXHxWbxBWIbC5QK5I0D+A6gQYxNz5/QWOX+b0t8vlxgaUU
dVyg9PGpeHROG4XGD10LeiWLMRqdiaZ/GskauhCe9syNon+6HtrRG8dGf4yLm8jnneLK+lmRXMse
yx+epF3T7dcDboXzdxpFnWdi3b+LLM1dDdkOpJTJWpWqg5Tzcplo0QM0Ni+0rZuCwazbO/2pwuB0
sttOW2XywWot+QBxZzelc3+nd+ZjlddfIWZe/mmiVw3255aEiZqNujEc4StZrBpwH+rCGDcGBtVt
pup9YTfWxWBnR1Zoe0L4/Um9k+yI+aaDidCCctEebmT8Ah7Mpfof6q3fjJwFwxNCj3Zl9gSRG6SI
HYeSsjDVz2SR2mfHnOxzbiJXHNE17IQ2Ca7kGNdiKVLa/nKNM8XAfWnfVz1kEgAy45Z2VbMqtFeL
UClYEe7NiO6KZNQq2mQZuA+cEuWmjmDSIMYLt+jDv6fUfERZAVaT9nzot9mzGE7T3KhHJxSsK8kr
7vLhhhyc8hxrxsNVdVPVdCWjQvcCLEy94P/+v1cWG4tj4J/09y6qK0kuojQNwvb+brWYezNWkbTK
Q0L66mHoGXq3mQ/JNJTPLqLFxzFr6k2N4c5ZxB2jaKP/4Vcw/5Pbw10SqC0dl7POIND6W3Ka8sO2
ixH0HzINuZPfmeBDWQG0gdAxbmTvKSm/iyCg3EFvDS+2CojHzTDileAJGtydKOOC8LSITfXeyG57
F0oDw+Uj21X9sqhAr92o//6DM/+TCJ/fWuo67gl0+OS0L//+lwBW3AyphTOZD061gO0cwz2SmHgx
rBnZe5Hae6d3i82ITasXgK3ZNiXvs3Uw7ORHNEw3fmOrz3GLgyr8IUz9paCZQ/PH+Uag4tisX5TA
dGPumsIhiTuK5v8hqdbE4vP3L54MV1wEhBbyZ1wF53/5/acmxjNjiIKlLqd0tzGJRm3DH+EQFYGg
+ogqI18jeep3cyrfwFmzPNjnuFXttjALoKymezO4P5wkhpAk3De1dEDIcnrnyruLx7Lcwzca1k0W
OlAh7Ivdpt3/W8D+VxYwKHCL9ee/toCdeJvuK5n+agH78z/60wLmGv8gNRDxnZJEFS9nx58GMFf9
w5GmxGKyhKXaJLD/67/8aQCz1D8MbEeGrnORCtPQCYD80wBmCQxgrqJmNfAucCmL/4sB7Jp4+k+r
kqnDIFycZDhvDPPv0bSWsELUxn7gUfnGOWRnrA0l/DgxaseiJO9PBZ4DU8FLpf2UlaALqcBD4CD3
kZZ6sTaMR3o3wGDr2N/p0gdtCOh0C4ZmXomhDql4FjVXmQGOQncXJjFLM9rdYcxSlP/tJvV1aDYq
wp9dDd+1uYuMbv78y1dy98ef81ebm2nri4Pon/9OPilHp/8h8HZwxfzzIjI2FBAJMt+jX+PiAm0F
vjPJDj7sCKaAdA0iF/N6qwK5ue6AAoPXgsIFLVsB1kvm9JAb+kvuW4Rc0IopaydDbhPDASA5I8RO
Xiur8zplPItWNjBZisdc03/YYWbfXQ9pxs1HMAfb+grItKDrTzBIpGW7VJIq3eYxkdyiJ8humpMB
BQ6mvFnrDtFMK2BivIdzB9mYIqyN393+TCzURnXCvpod25OrhYisloOiV+Bl07rVc927Hpp2QLGU
FPI4a/e/X1ayRpKVBfk2bq1No8wZmSx94OshxDWw9g1l/aVfct3bUUXdw5I3dr7TRmAnIHXuCt96
B74mzW9kIoSu2wHdj7ptPUIE3xAPqW0cmq1HbBPBXEoCamWh9EotCEDcqUtU4J9ZjR0pclYHpJC9
+Pxl2Bk7muI+TUaygIfQ3UVZ+iDS3vfKIvPZY1qEeSXF0vjm6dzq6i+H62taifLSnuQBgV64j6zm
blx+CrfLtgkGDD6wSzc0btnOQQUHyDvVW2nww3Rup+CYQP9lfmB7Vdo73vXRNM+I/l8Trep3rQGV
XjBI2S1M9AZZQRnMLrK6IUSQq6bea7gcNoOGLsuNCDWxLWQ1DGk+zaQztnoV8IkY5EFOlnHPmHRJ
2TB3WRp0N0pIpIVhTy7SciiBjKJpILmGiXPE1IMQlKTsXq4vXQ/BkmjTM7EEOmndz3q4jDmXwfv1
ULq/DNq+VG2qwR/yAYehPxZkTaESQ1A4yg25BLgUyrlmnOUYzO1oU9UzoGyk131lneqivknpAqxF
hIRf0IJuku0Y6jn93K7xNJ0/g3EA+3BLeyk0eiU0IWK6CmDB2SYXqxIBXT7HXt2frl0sdPoMlXuI
rHgGXpSIsx3Tbd1rZuiD2SyOTdzSb54CULIqegri2lqnDre1EQsJRMk6SuA1gjisVIAwu3IPpgLA
wbXB6DfXVrD3hwz3Av/XzCrUhp70tNda6CI6nm60rdZaq6fhmPsfnd0ZO9QsE02wPtkzzKWFWHMN
0RlG3VeZgKXH4l5bWn6lIkgv1PBxi+KV/17Sg+1MbxZ0/mqnG7dhlY6HduI+HDJqiBWXKB5AY6UX
1cSeeAfLyd4R7cFGrzklFaEKZtnC+mg/BXExHp5SXOPGkQSDdd7J/tQNYboPI+SO5dSfHGtTUmXt
tCF/JlQDaH0JOLpp2dsLlCYkBGydYFArkZbvFlzInUlnSUI22PsBTqVQA+MfLB7e2VB7htyseAxO
XnI29rsxwV7TB1/FJIASLodUPbBwTGjKZ3bRaQGOdlkouWFWbPF65HBk8M5jdt9ISDyZvkjF0INv
s/ypTol7aDCUrNtFWZ/QLF9jNHPWjtFr7GvSW62xJo9cQAjHwXO4CG/GJD+JNvmlggXSnXtd4mvb
xOy/4wJJ20wyNjILonKHcIc26y3ExpQbgOgwLr8Qr1Ycw6FEYYqznnLSgmiD6cKN6Cky3P1sGysh
oAupfFhp5jqukqcBfZtbMcswU2+eXG3fdtWl6Co8Zq7/PclHO8g/2DxU6PM319N8SskXiupmL9zs
I8e8va2WQVEACH1V5xKZdNBwCtfijQwTfkuz3+LIajkfOgT1TYpGOqQ7y5iUWWqzCxrzxY/oY7JO
PEjrpTGA2/ep1lB9IzLihKD97vKz0jnN5lQxEcy2ZU6EcItWk7F+Dlq/O8So2DbK1+VmrjrnYoT6
2s4Mg829TrOd5jZfzuAkziEqK+LknG6bapYgxGQ21/VkHipZt+j4Ob1y6yEd7XGTC/2chda7vVdx
DGE5Kr8prC+2q0Frb2KxqceKBmTunMWiooCdjHSzKzcg3qpVyX/BxEFSn2vh1orSdoNBdybmkgZZ
gZ7FMg2Ec6OUKz8xqz2u3R90pXaRlvj3c1B3Kz0A5a2c/raUAfkJOG/NRO1iepMOJAovCREUNEgM
asDJbYmaLcsIL1A+SpQ0YQ9XvZqAnFeOwqdpQcqqI8qXsK9/yJqpjBVY2BFGjZ2uFrfbKO1nNOOC
4rw8hNZAx5AmNpuyzjgQjXUea4C1UJPqjUNOqrUEm5dsdWcNY6Yzp3vC5Ar0RCDGsK4Pa4U/tmcD
sikm7VnSWV3NOfQ9Ae8rRU57KZgEmQjWQIexvf3y/YD/RaS+bkybMRY/b7QYfmQfTQdZQfdOxpwt
j9msJdS2TgKTHKqcmSmV2fAwcjGvBByfNYFgd4Mwq0dRpmdb4t7CarSuXbvG/YOfhKVsZ7XF7WiK
7Jkud2Mmr0Ipqj0x9GTQOWLb1zVxExNgisQL515f5UlAIDwSBmlkXOfdva7X6Z64H0LP+g+ndV6i
1FoijxNY2xGnJTsubaO3RrouGf0UWAWaqINgSn4e0TextY0wqO4qCOC2DoIRNW1yU1GxEdF164QP
ftsOt0Pgvlc5G+GGDNYtPuukGHZgY95SejVrm/hS0DuWvTcnJHnSlW+xqYKtT0NoFWbCuCMH27xD
n7THtfUWonjYl+XwVA0xzLne/pXSky0mPJ6Jq0O+oyKjX91tpoJJGtHB06aRuTgiZQ02zS8tae1T
lxPy0KIVhvOAIoDcxjzDLUMOFfYYi0ZKi7A9QrByGAuDQMdkyftOG3CDiwyL8Tdt+KC9kariFvJk
m5l5EGWGdLIC1cYHg9cZrUtzdAfjgJ6SbZweDB+TfrYHd3rBTXd0x87GjYdNTTScp8686UUpT5Kp
iKHSn3h01lkz5282Vge/TJhk28W5JZpglQN53c6RW3huAoZayVB84h+jXyzn4FCYNqlXDeyZpGLa
V0w3JQMrGOXAdDu665nDQStRJpF2XrXdW1FnP1zMjgRyIFZufvKlP0JMuU8chgcqze6wVK1oO+e7
xoz1NWYIOtDGMzm41HlBfEiZOI9TDkRSTT/mnnmigUAtd6xdRUQydqd7iVBwzqVxyHLdWCcJM5pk
VLcBorVixlnejTEbBsLvFnLtmgnK91huIcmI+xmG5qbLzbPmDmdXMAcoWkTzLckXpt99jMTPmGHy
NqXopGX8KdolvNum76e1O0YOgIUFDPkga+6MAqcN/jgHon2H/rTUu72vHfMOBHERISrSagZmMu2S
jVkXr+30cwJ9vWJvf5kqmmd9ToZp3FXPpjm+jKN8AyD5CKzdXKm2/9EKTe7knNUHNWK7lHuEde7B
otkehQQ8I5teJwVndn1sO67gyEIpbsIstZqxYbyBanuwHXIkQiPicmp3xBfE28EY9Q1TGpqPwSHg
WwasT75dMjeboFKwr+jMOOQVWXP6UlXlRVr2FkECjH/4zFu7j27sPMBgkZv5yQCsTvrId9F9Do35
zP2G+QnqIuF0v0qa4tVMv3aOBqAMwH6O1Jy/ZJei5cxyyFiE4GpCnVWBhSC5nymzHxrKMWY0YpNH
M5bY6CGuM38ldIZ3ofM15+/QULNN5FMG9abgPBxuAqd8CDFcaqn+nPlLhJQLtuLKLirj10qnZytQ
CYnAnY8EMCdAwesF91fvOp3WOLqTKQz4bo35xH2/vPcTZGzHKkgWpKL1YzCSh1pY+j5LLXZyDrnn
4Dt3Dv40s7WBow4V63BFXzykftJn0EhVQNBrXtF+Ud1ukDA15yoZ91UJtJTcq27lG/j6JG3PNoyO
ZlKp1ZSiJ4SnBql9iSaIiFwXvSIFi8AucmcpJAMcUlVaEHY1QH8z7gZGqWhP9GenRhhm5/KiavR7
onBORAb+nPHd+sGyq3J6OvmgtH0RIfBsFCRattyjhS52jo0tZNI3WQS3I2R2H85YlVHE1CF/9JjZ
O71gLWz1mVFfqj5sqzTPxJzP82CuskLNeFRv87F6MTOU/r1DH5z0K1ZyWgPcMb877TBZpBXAElb7
DmJzXqIoUDrhabnSHkJfr3djNbmY/OpsN8u0XNe1/ZRUy0fKWojJYN34+P6AycKfbtQqWewPWi5u
C82K1mNKTdw19QVtNRxCunMrMzI/g7wfMXlCIJlZvRCanyrNeQa9f9Zr9wvi3r2M6R8LcrO2KJ3h
dydfsSGdTR857w7em5VOZB2FFXkmBlN80jsSvV5HzpwfujQ/BIhRqlLHImAT1M7ebKUFdn9hcZwD
KscA/JLLmAc5BqUgmH9t/NVN0Tse6GEVmMaLqumBTMxMw+ELgUZ51CZchXa0V8NCf8mD9baNI3Ty
w1KUGLa9Sob0C4nLjcLvUjC4szq2iAVhlcD2jt0A4k5pYLcVy98CP5NdfDRwTKTIRDSNmkM3jU0E
Yxo3IAF0gjzmtPgiMZL8DzHdaQKTTauTV9FgHAkdCxE+6XjExuPQZH2HxRBtSuZ3zFIie1X78CIX
oz6o8hjpFOokX5EaRtNqXLsJJbzMYO9bThJtE5y7LTMdxqJjRUOjvqdP/5xbkbuG47ttkuShzMtv
S3TfJnsRO6theexsOX2QD62vmlhy0Q8fxGc8RrWx6jVQmBAEOPFrcmaKhVAsPiQVvE6I5IpgNn2t
fO0NWuoBEfstDIWcPIfqkTembIpZwBARvhEyti0T/OfGWI/EGFHktdjQdm07Iqdr36MUTWQWgOGd
NHPLZZyz1aWGDm5EAqknx6BIURRccC6QkzaUKEmR2ZThzN0/FgRsYoguKiAIMLqwwLG5FOmEtjYA
6Q65mzFE2a9MWsobBJvot+byaXHt7kRmbkNIh4DJkFGDAQW6O18IyUHRvOpGUs3DvGRG5rzTQeR0
HaM1ejd8YRQkEwFGoR6+kR3H/VUrSNatEJtzjy1Rof0be+e13Li2Zdlf6R/A7Q1gw3VU3Ad6UpRI
US5TLwhZeO/x9TUA5T3Kk32rovq9IzIYAJNGhN17rTnHhOZD2ihe/wXDgoa+edCs8sTi9J82ZJRr
T/axxYK9AgpE/47YWEMDoIcdEXpi1XMJ0M2F4mjPMDpixuIxbpIsP1DJL/gI5xPP1h1xy7Q+PxRq
AUVPEz3UNXflS+NsCOKOUgTAC9MYzYWWCGg91WNI89s23AdHN4d179j3KYPIpV7S1/cz91YpuJGB
Tl8aTIuWnOGnYrTfXSUQy/HitA5oRwzVQ8Zwo6OpJkIb+zDYDbIE0nESZuJ22gkNBmRF4ZGb41ug
BtApNdJepFXQAoo05vIw7ry+73cufA5cXXjOosxeupM9pAOyQN0NcrzIAfz3hWlsRjiGGxnq1rIz
aNC7+NxzPSEOxswRcPCDFT8ASsQZ6bVVsnbyEHBLQyqY61M+wdVWhI+5Jx/jVoU07RTHvFPeug68
H/lBgQ8ZByNhVk/xMXIZDddcQ9pGuTNURyxEkNwP3ik35brH6LggtpyXQVFs3BsgBBTsuo0b2foz
cQg6/YFo6D4ZWvhKcTFCOIc2caZLF0Pq0iXGAC8XqeeKzjzkquxGoCpsQEb5D8A/Dnj/8RNyo+Su
Jxehyb4rUXesai6io8uVLmAmEBdRAMIBCH/nfjKuam9SZ7gUtevt4siNDonjrAoFy3dZ7SqHeGzJ
aD7OMME56vigF/0dfvhTTfNp5Zv+Ry7l1oSyjYjJuBhx8Sh9eRtCxzWax8yQpwo9A6bdRc+Ywurj
K2lFdzUiqWXLqN9PtEtSriLXyta0lp2V61lXDkRkJEhJivmJ2BE0g8pGaTDc6f2VkSp4uuqPKcxo
RSOZK22yb7Jm5yj1SUznmp59FGX6lFnMJcaeGVdbv42E0S5CVauXzMrPdVPl69ap78tUe3DVO8WU
0CQz5ROBxbXtYZELwFIuOXr6FbAN7rxl/4a1b4dfESmvGuMNVF56RdRkiaEx0BLg6Aa+efDyi6by
fhRmACkwsJhEN2JRt8G5asAYm59aG91YGcl0ueq9+LpzdplxBll+MlP5qSgJbGl+s9LVSEzCVdJw
IbdBrqgWArmKPbWEhhizTZB/pfa15uA4wGLTSkIcZL+P2Yo3YFt7L9D2ePX2EcNUxLO2uykRNmzQ
xHtL5sGbOA+6TU9UJqOvAzOQuDdQBo3tqhoCSoihPUIkuSJ+MMZ6NWAqr1uq+rWy9xTnLmCuoBeC
u3T4qLjquIMfju9qVJl0QKg1k6HZo+22FzmRIJ6IxMlLc5rnCQ5xSeuxdiFCB8OyJ6/Pihky21jE
Fn1S8v9NTULtiARjEAgRc+JxIoAmZD76uwC0CmnqBHKaY7pgiE0Jc+zektocwc1HazvDipJ3zM3N
xC4pEWBsrQRzuptOFo+TVjyAv1Gr2kYE8hGlDy3PFiR+n8c3RQRGQ1fG1zifAFccRougTbGxMpXY
2Dh4g6CQGyQbT1UIbUipLoWLhcXES3PX003ue3qWFaKWqfoEMS57zmhIO+RLoqTP3iVj3aVyC8ns
Ws1DtvSkjvRr/O22X74TZIs4IkCQnsHhXRR6ZF27DPIZa40vfeIQIhXGNPxGDoQCAn0yQqNyYCcp
CJOucSvhDiWDWxu4h3AFTUjn8n2M0xGswYWlwzjNcjNA7knWhDuqww5NM4T7m2CsqaWpJEo0ZDDb
wJNFJ6+1Jsq3avyp+xh1nJrYvRjg17JmaMnvxphakarZ5H3IeJpyszMC4umye0007oo8VhO3f4DE
ow3Pg4KuxPX6+w6v2SpTA4M+0bh26X+AnMagUKS8L+/w5AEJQZ/U5og0iaZLbOOOlrR/FXhwFMLw
AFdpuGKUzOVraCSOy/I1SPr3nLLMwUrJvszjM4lq4aIdW4IXXGFsLdSlaze0XssJJGPZ7mMK9ZgY
5Nee2s9VkY3Dkr4YYvpOQetdcnPUWhLmXNxEdlmFBIGHS1PruQpm1UuIUApHX98smTiOx8pOPsLB
iNcuBteFZjMjII+WRMc8voXFJa/NiPoc5etNFMLI56fs6h6Ibldycvemvg+AF9wIxX90UyU42Hn/
UodFcSwRHOMWJstG9ug6rYkgpAhx8rthP/RTsRKNExQgvSYKSWh+twBogSAubFGaAWIOCislvi3E
2Kta/a6xCob7PvlUnYbmMZTDZchOSgtmLxR5cxukYi1Kbc9tAt+c2COnMvZp+Vl6Sndk57139J+3
ITpuanMKPTtMWKINriz7h05PBIwgQ3xLKcbrpjIeOk3P8M/ckISzkkycya7cCkE7IfGidt2BQIQO
U+Uks5ScoafCJn3GRT/EgNM8UpqtNrrdZJyyxbvVDBdvCC/54F/Xo/lDcPeIZPMjUnpjW3TsUYs5
qFP39dYMPgjXkbe5BpqZccLBtT9xwi3iHvwFOFgs4UzpexF1B4IDs/UQJONCGZuLzLwzpSMIjUGH
5b+279JWcTfGaN+7TorkGuz9bdUFHwGE/Zo50golCW71KHvsAlJy0CTcqE71kgKH307dwhVSdHBF
wvkRmNm9Su7ByUUTuohRGjb64P2AB8sMJZK3I3Blmix+SxNMkws3CJ5yugQbb3jyxgisDkXUMbd+
Nqp+qUJ/5Tu6wthucNddY+jXjCAam7EhzKeBcOjiNtQFVr0AuyYi4B18lGHfotypqWPGRkiyio0t
xHergxVF/rrUwCxYqn/dd8POMDx7bedVsQyyMVrHlgtLLRl3WYQTpIbeW8bdTQfXDmzPjXFQEFCT
ilwgM6yZc2qWdcyvI9oSF9gnk8eLEfM0m/SjHvFZLvHTWvYy8Sss8vydfkhGVBu60NHlNZpvhEb2
+JZU2SJqbH+nE6yVOsUPiZtz0bnUVxJzkymRwTWx8neyMc/GhHVnfDdiyA4Jq1VVMlvA1zPARoVN
nq4HqdAqh0Ui3E83U0Hs0rNTGwljMo5uMKBCIEY/Ek48HxPJSK7pdGfwucmsWYUeSDWr/Ii7Nlwp
QRAxAXMmL5K0bmaMuS6BGqeXKJrogIPO6Rm2J9tpnr0+XLbQ1JbkszxhynvJ/M4/RnS7cbfQ7dRQ
VulsrZY0IPoeOcWdGh4ZtaVTxLR5XVTu1vZNsSI2bNEi49rnRpYt2pbRXyf7e8t4jvwRc5dEQ0V6
6kE1MCJzK9EiLOTWlMmhI67ZeQltab2qNgqRTPt6zMFR5dldowSPedPtnCmancJivGqJlwoTyjNh
M9XtRztaxJUvNxHixJXZp9HqZ0ap+slvJe+GFFaK1lkHTeLdJCKH/YRKLCzx4mHl4E7fAaiJsmOi
dtVqDLJq72O0XCF0u3SRB/yAnJdoXIeIKs2OJASXg2RTC7/hQqVotwPoL3NwHqJYVrs+KLUVIU+C
+N8M5JqgcyOCN4YN46q2wYZoFhCRwq1WUOewaKuMQPIWuHdoJZdI6RjcG06x7MampK1vkPSbRe+e
xLCU1sqljlEP1gzjzhYxQPDwUEjGCPbL+HZMpHkag1wj98u6EE+7HZxgvMGaT6SVCZ9Ckt0kLe2N
tLcIxiF6JFfTvCdiTMvm02VsfjtqqXODb5ckMBfHNaKHIRLpstEaDrdb/LV3ejsUMIAoy3WeXpEE
r74mpM2tg0g5VQ1uPkb8R0Xl9oz90b8u8mhnFulKyK54LE1SsbxY23apekrjaFtqFkggMsca5yPy
Xzor2ieCsymXhQ7WR6ytTO48AFnLRu0k6b0QyLjSMvgPUUyrvrH2JcnmNeFiKykrwmGFummewjH/
BIPGELnG6F3qP6GipO864X0GfsahzK5D30I0q0N1I/BuWypcXvIyvhoTdZWDLkfJaTEpQkTaojFl
S8FI4XKRoKBZ4kA18T7bVKQD9Oldd8lcLj8T4Q4VJ8DzCp1EAG7XGsIJi07OXh6OZNBUlOEHh7Dy
oT0apoe/tU+O8MbJqWPiQHujxwvjKfuJlnKlRuO2aYzo2PQ/yrSq9oKx0bJWgnVv+uIYJZk32Y56
lLCNtyJtor7qWsVnSkpWrjUoz5SM5aFLxlsTu+yKVNlXRhvKoixf4obg5bqbukLpZDYOvGneDaKx
h6cr4Q/JQU1u9Wl8Y6LBFOSWrHE4Wzcm5XJ34IYH3Sw+TVEz1BjqLYHcWmTu6K29hWWdra1SDZcQ
XymJMf2AKoM+z9YOVoWVWNIJ5uurTZ7Gl6AazyMO0FOjUKSQZI9ygo2vtCuvLSMOP0ZL7JnjcTPD
3OjzKxjgVMQL+EdB0EpuGNZrWCECaOxob4rMuzFkw70P8glTRnUdkp0hKBVdc9cgK3ysT6ZZsvtU
TumouC4JFJEa14oKLzJFAnxRWpOdNZI2F3jQyH0r7GDXuvmOrjtNY42qdtpD9HA4cxU1/emE6cnI
SG+piFMLifyMezW6s8RhJIH8OD8oSpgcDctlZoEJ1885Fio0HAxiK7qSeHqkQ4UgDcIGSBKT+SAh
hK+pbDh6lrvUYqvdWLn5DNWY3i2G/bMjCq6a9BVRDdCJqCCr173xA0rRlRP77Sr0PWzGYfKUxOzr
muZ7agYkYNQGOpKp06nSr9JaU3uI6oM+nEpahAfHZsCFCj7iykzoHkWT9KoxzYUTFPd6M1jrKneU
FZU6QpkOSkXRiyDVbQEue9m1GfiuDpJb3FoLosD6c6SNS70njscgjNm0SXyNKmUzgspYAzvcM4j7
6NORviV1TMy5LY47ugcmZMuFbRoZEkhirv0pUxCAz0Kq3RW6lHHrpMnWIzD6xlPsSyTQe7pjqzBM
dijc1ZLil1mj7unbbgO0sNKyYFHl0QBHVts7uA9u5gdhhWtcrGui64O9JIiRor8vtnnPZZaaHMAx
JyyffEZU5tCmW+FSxSl8fdGktkuITKUDnGq048RFinRKrjqGQxwTdQcXDoGpgWZaT5gKkHdx9tpi
GizjI2Ls1OObIPxlZ6cpHBn0BIM3XtVh/OgVAFg1P/C2dNrxE4j4BTNWsU7iPKK3A+DPHRxtpXXh
U0Zjc4gjscZofUTGveizvNgrj6FEu5ErCQkDY9HtkHSHWHddTrKx9bexSoZLlbtnr2fk7YHdoQ3d
jhc9ru2lSqKtR2rCHRyDN5vkJU0+5jrD2lxZijTH/2A2CXxYIGwm+0ePnG0A5QErrnWGQLgsNbtY
Ozo8HaUgcMsgMEmPgnerEPYGuF+1zq1Sro1gIC43QbHuj1lO8JNCNcx4BXGA0CYhEI/U5rNQrGNV
IkVJCSOxI/NnSjRPiUTvGhitdxfSeAxT0qBCyZUxfijAKN0g/tLCDPSUd6ITwowutffM/bnLcOGn
DbsuSfdbciOhWJgNGzTiCOaBtOUaOx0DogFEhoYa6YhoDjw8Mr25IQzl3NAgo3w3VMq2KpAHpgA8
uIvdlN3EzyTB3Bu1jUuxcNEIyGelTw0lr0vJoG4VE6i4VQYr3mhNz18qqb7h+6ANSLOa4YFCZ3dT
ZhcvIHjNCQK5E2kDImJIf5r2PZFj2kK00TGLDfo1KdUN6upOuDf0NHkG2cJsmxqQUw8Xpvzuvg7p
xqgOAocSzlPuluXFsgVzpWpPtcVbqSHATPzWhy5zKMXTjmCO3DC+FeSB+rGDPfI2q1JmSr1/8JHz
bR2Jv0LvqpYuKJNefK6JDSjchIcZh2JYobj/aUa2shMECbpNoJwKA+ela3DdHRPKZsI215nM/fsW
A93Szsdb0tWCta67qDCzVlk0RsXQbXSukiZwd1PJu88nvHQt3x3IDmgC0l3bZeoWh+gBsdpwCFP1
MVJDgiwnQY4zPcxLUjQDJiuf0DDirXCWuDRM1R5+ymQwnB9mNQbShBZHoOhpQvtojLA4JlShUCl9
2Q6xWzBg9ZlPoQ5LwTgvqUbTF8KMyIzk10PVF96mVuwH/nRavrPlzulTSp9qdZ6NcvNTwEg2RevA
+JqkbYFEOBTD6ZHxSJOKawaF+KjeMOpcjyQic1GuDuP0gKYQAUhoCOZhOjO+AWYaFe7m6+ExrvnR
9qQ+S5Xw3iqbGqKxOX495Thq9/+11P8jLbWmI739Tbg7BXb8PU4DTaj/v1YvUVYj8P36zCkg4tcb
f+mpHfMf3P8IAtJUqRuGNNFG/1JUq0L+Y9bZCzAHFv4SDA7/itRw/oGYGoq/xHshDEBrfymqpfEP
R1eFbjnIgnVN6Or/i6JatfS/Z0dI27Gkbpm6xl9okPsxa65/E/wj384rE8/gUaccK3DdTg8xMbbj
stZHGDyWhosMu/GsKWwjDZ3F9/r8ZD1pD1u6ol8GV2gflO84ittkShyez5K4pJ+Bf0BfMDiDEhgD
ECRmfjKTllHQbxC3npoqQEg3PeBMFcku0Fscm5S3aKhDsqlQUs2Oznmd9tCV3hdAKbzEA85KmPMy
uaQttdjRTx7jzH72B/2C3k7sUmhBDCcOUQa/caC57rYnLGFox8IRMWKRP1TeeJ+Irjl2XbJXOm3t
RIHg3h/lm9C3IaZ7MM09ad92QXglXeZ7eJyY7aMuKpwB0Rh6+HXvyl2tIn9ASJwts4QBl58Wbzq5
1zTbrHOumz8KO7pUBZxuUT+BhrZWmlHk/ELy5W0GyBYhcFsm7CSHGO4RaVG+BFv6aVJLLLlS0dXK
eMJWp0b2tdOEKzvprmEXKbBWDObrw4k841ui354NXErwohOs9dYq1dx4B+rNFEqGqvO5dTBk6VLr
VsyuQaSG43b6wNqvniigc1dHpNDTKzESYCwRZAJq9s6wSQJiaC2aOAu8cBIGxCVTSL6iPFGiwVnQ
lTr6dfqMsrgkkMlLlpGJp4lbGfCC8mduU5Eaiju1KM92ZT3AYH6sbNx6XhfuEG1cO9hiCWHUFlZx
q0EPnWZKEflAY5+DdS0xJnrFe1GTfpvp6bsNISRjZBgzTIzNdF933dTHerN1FzUQl0UvwoWPoogk
VrcyDo1HHLySb3QR9CgQ6XNb5r6cpACV6lOjTw0yGWXxSV+FUbAYx63fgNPwbh2iROJa/TBi9lac
3yct3QQKuWi4fOMz8UgVCKHy1B64EavuKQzQPBn50UpI0FdMY3qwGg680n8OOoQFlsUQpNRqfWOh
9y1iOnmd85obcbwqu/KUpj86gdYVlR4pBRwP0LGyO/Up0thUjpo4i1aaG9G6R713NtPxlIuMUbRN
ai7Ex1hU1PzG+BzE+7RTAHFQnErMg2KZJ40oz6U+orySgbLtMmrBVTS8g7G/ATaIMrAOT40txLaO
aCA3Bu9kBlhyC0J4HT2WqvukUxeoGxNbLnZlj3EE1j9mn5PiQ9biTEHHqtUUTqOKis4Od4ZOIrsk
uoUDQt3Yef5gdOY7pWhaZQnQshY2uV/Gd7YA9o1naM+07aTbOMMRyRYriCMH+tfLojAZOVbyTMAA
KNHYvaE/t6Mg+1Q4KZHd0a7U8SyLgYxFZnqlXd93UReh3UrWMuVINrWaaRthfXnt2QtUs6ZSruIs
JJYcRHV5x3CYnYzMk8DBNf2/a2OkWgEEUcHx7N3WvQ7SXFz51DXYqCLVoFeAxaC5PXzyBT+TQJ4V
v6gXURm8Yine4/vDZlgSthq+sswsBIqJrSjOggpbE+1zyNMbndjUoPAQotBk3TKJGhfZ9Hsqw2NH
UY/nJIUmokkG1gZ66mQApBql4alS7XblFZ9hrew8h7ZneQ+T5OJ45CDXKud0G+rnxr+OSwvEQVzd
mnrw2MmWgRMEeuRx+05BFCWy7qxhMLOabcxdgsMrfG518HpJZX5W8GtAy0Wgo5T+yozFnRNyMGvI
M6jodx/CuME4QLiufari4MNVe2YfcXepdUbKUVrfq5neLOSgRTRXiED1K3Ntj9xSoFXdEVT2Rgr4
ReTtc5/zR+pjeiM1tBs1VEp++cq25Nl3UrBjHWEUTfKi9OWDCoOt1eRDBhWDFrGN2BWCaUqBMRYX
l5uA1Q6fZGjco4qCDhR+9l56BQwEeXNer8EI4TSZJoltxtzeWaGLq7FRM4hDvaplN0oRIA8wsA82
6YPg4zWbiaJwaZRGuqDbBJ7ebbYok503GD2fWuOfCZZ5GweJpMm3+ZAguCbnYViDDU7QKcHbq0dg
Vq288lDuRKF8cgPxYbnaIcuksvZH2VC8so50bQhh666sQXWXmCPOkHiuelGCTkWnrNF3E0m/bLX4
hT4pIVgXgQiCHtkRrnkfoWZMyL2zLYX7YG6sS2boQQbtp1a3cZzexm384YW0zs2q3Dht/2LriPDs
Pju36L6C6ezqx2KjK3SNVN//AMi3bjtjwAGC2id0ylWHOFtXns0qJEa2cnYFdCXyj9oVFHF6Obp1
Y6fuWwuYCoIwZeF0fK01D0khLmB7wD0RYlhqCn0XmEBLiIP5wXTZ3hi6Xy8UmwTrArm/ZbV7vPjH
XonOg89wonNRX3CRT4ns881uKwxUeUkzLIoQ5Bj9V7g/fG4kr0WKYSusoVqE5i4nYrowrKe+LymF
cbQ7Wq5uK9vVVx7caBBiP70u8JZepb8mennbEiREyXzrJD9SGIvW0H+g+ForiXUdd/pDrhp3KVEw
QOianyE+mS0sNtwf+rJpiOfLpjaqRzOCS8O+dnZqheq0x4WhZ9oFHcOV7VB5VXHFaBjMndI8qxMB
jGpmb6f3TuFsqFC80NsiOiRAnTFyIAoqwrkJZQuQ1soycq53IB2VzCq2AHiiBbHHHdFdHDfgF5el
C8KB+jeSibj4YXRofpmVBctccOSiFnKPDCnobgrubhwhOlwhbEBIeyfAlDy0pNageR4fnD5BiiFz
9vjPQAVUH47mO6CzrWkViGg75dWR9EFyAxakDzskookTI0uuivi5hvdAgzYErA9fKCLCUtAy33RY
z8HVpNpVYGirppnsNUF6b9LLoe1cvOiS3KeBS05ZFh86IuuNXTzoEaldYd4x4yZjl4KltnAzhdNB
f8haTldwpY8WHfjcfghatEeEwz9F4CfWhl/+1GwwUmaWr7wsvJiJ+0ERBvQT8vHeCsdVOTyhJjkA
RYGpKxAwIVJAetG/6nkeLzVP3CC6hLOwkF18z4xaX1g/E+zCBNN6KhLCMuaKmMjq3pYyXMaJeFIU
wfWr5UhwhbdpwYtzYbWf0DyaDH6shWjpT3PFPEjZwzJrUK6QoLokW+ROtfM3wznrjnjuDPu98jNO
n6o7RhXJbI4MrwefhniWPbgOwBASHs5QesUiRI1s44VcaLWJ6LeTK2Wid/W2d9L8XSPjfYM2YNFH
3s9Yj17DwnspovHG18ML9SfSlcS1NZgOpHdxpVfqooa+VjINRQpN85mcsschpV9EaMDdiJwHcOZV
ZhiINOL4roHjD8BZR9LlZstA2SRhd+4y74k637BOI//KKHSuuyhiufytlFTeK5RZUNqS+OKEFcra
/ocRji4Xr/zsMrDmp8BfHswS/1nITYjaZWYAiegTQk1J4Yjesc7Ui8m8kljctOzhLTQRsnkWtU0r
jTf2MCJnNK4YkSvYirBGZZvpPC86F7CBhXirFvnC9YNrqqXNYkRhuLTa20wHxhZWXOAGP74AUuW7
a48vwPy1iFr3xZP+vWlTiFFwUi4NlNMLWWVPBD15G7N4g5JyCRVa03Hsv/R29wP8/fuApV8bydVW
sleSTuBPC7YVUNpLo1BiwgZ2KEkcRekS7lS3QWOcbAejO6qle4Ufl5BNr3xuPFi0HY5rsMxRtsyr
MNyFgfVDC2k5FcWnj4oBhDlkMc1eYTGnK8+AnlCMWxXM7dJGZerTI4Aw3V2rIjo5MI2hxJivdWyC
EsZxQVQ2NzzkEB3aaWEvva5ElGCi3zcVbTuIgtt/cycz+xW3uc+4195ywQUzir6blglp04z/m8qi
DdO/ccG56D75D+5tR9cJFQwtqnDtYq8k5jyMVkB9bztIY0vdgf/oq2jqwodepqjJPG7/SzcBaETp
0WOyQWvFFwrHSyivGBBsysagb2r0+8Ae5TIDAzD61qmDzKjllP+HotrXRc8kqDIhSCabVmuOMMDu
tJKsYKXNds2orWzhvElvuFR6bOzKpjgPnfoocvunm4dHJTS5vghOMBuQgpnSdAf+iMaYEBdF27cB
51Qdme+k2d1GCoEUPYamiGR0P+UKVTiPZCCSxgo6BQeRgPVlyVOJOhg+5WNk+WsTBCaCIhh6XbKj
uQfd8T5EGI8ocxrVymYx2Q/7Yu7fB2gQYJ6iEGuWetYjtuca5Tjo35CPdWq9p3O5AD2arv17RZjq
KrXqelENtgsH+oimHadSYj3o0n+0ETFlnXWTs129fMptjj8aTWzVAgSu9iRxq9HbevfG7odjGa8N
lEZPMt527APz77PMrc9i0qPbdr+yAnz7kOwh2wGlcDJjqRpvoZbuVbU/lsGpp9O39txsa2cwLGN3
q+okToJp4CxGPN7Q7l4HJiI3L8vvQaAf6hAfUZQyqaWXUS7RXr8kBZPIkcgJZnz+T788yajCX4vu
AXWxf6yD6KKNOqzdwf8IbblpvHuD+x6k6Lemg07WU43epS49vInFND/guKXMMC9ii8F+ZOJEmFdR
mW/9nGO9HyeYDzVugm4G4L5KkR5mjrPjnfAy0nxOW2rbef4+vy/uYSPmJYoCp9b+9dnZ9PVozMO1
YZYgYKfvn5+jLd/AG+pBc7ZN/vU32VPRo21VBeXYEPfoX8oXd6ZqTQ8dZ1pDp6+lYxNmi4RwkKU9
wkhbDhNvS5lYbB5oDn6V8J7bjuaoU/l4WE2JLZUUmbt2QrBRmT11BI9sxq9iDNrvvdGhsJoIZLE1
1JP0HyDZX78WQjn4R4OgPGHAr66nMsy8BIqCL5sXnaSndQqmb6dz0DozDsyY4HHKvDg9ZIqHO0XZ
FqpScPPuYCXNvw1RmUQyNf3Cr8X53dZA8jJn7cQZmxfHGN8BrSqKyhNEu6rwnlbTsO5p7DVK4Lx9
/owugIKdGfEALZENMm+VqOaeX9UqVZe/tv/8jnlPzM99HQ7z+vygT/ziqvF3Bcy4umsu844PrJod
O2+a76Nh/p+yx7VZEIy0mjfF/EfCpWX71F6mMdqm3EEI+mvdV2vyhfyv7Ys3oh1BaeibxHENjjpK
IGm993SfRg3hhLU2XLjApgc5PSShaREZRBKYV7BbBXOgnUeuoYlbK83+ry/+7W+YF8GP4HOne/n1
yq+9F0zmZ0B1GrV8Dg6gMhmiWCXbmZW+6i9xHCHemjZuT7kPF9P3WWNrlgtW9o8T6mvjFf5NFmxt
ZUTx5Kcqsgjbf1aaRKy/tzCnyEGz7JR7HDt03mqZaM9J2bWb+W9pwfTH5ig2uTCozYMFOdadhjV8
Otbmz5nfOS/9l8+BsRrRbE/Kvun8aOkQ8BNd6j+s0cyxYEsjz/zr8JleQLoCL5hEf7k30I3h4O0b
xMxDaizHplinFmUpd2Yd/pffa2bQEX38Sk5KvN383d/H3hjimcuw/OuZWe6/jqRp689H0rz6/Vxm
SXwRxdbQRmvtWgV6Yis+W/Q4qUxNp+L88H22/naIfi3O/z9SBt05Ux1k2thfb8HavVUe6wqD1bxX
08KrCH/FsfXXGT7/vPkt83PzqjcdhaLFT0vU+9YnOXz+Pzkf7PMrvt//5yE4r897bV76es+8/rX4
x//Pq38893XY5oVp/rr0ZAmjKCOWey+vmkVM6i88jaWAh/21fTDUN3hbqoU2aBvUALSmK2ZD0x7H
aWqtTQuZb43vJqJcaR8BfNEpyhYgfW/RU+66srkypjYQtUai6q6AFjS005AFxBnWmx3qxVVewLdQ
BlCF80PmZKAK1dIUgLZ40oqJW2K0500BVBbkEc1Vl3baol81C/5nfv2/X6SpnG86Gw5UnI/kBN8P
pJhcddODG3TcBeZ1VzMz2tvTsw3+5F1Qim2n950HRsH0rub/8DxuFKZNiEvCFTqZbkvzA8SSX0t/
PNfrPZt4/u+vxfn/7fmw/7cv/fP/vz856K1sR1hU2B9BNYyb77f/9nFfi9b05/z27NdX//bE/N7v
j/7+qD+e+2O1N0HYu6XtbfXKWP/xn9+f+fV12nRwfH/yvDSWqbfJg/phXvtt4/zxut/+1O+PAVDd
LzqQzKv51fPX0wrcqbH46X/RahrqVr8tzhBKusIOmQL4G/9qvyBBoNk4PczPzUtzX2Zerfpo07hC
2X7hXGe8a/EX8hW5PoxXL0JfUvWet6Zozm3kuy/523qU5CakC49B6Hzd/5PxOuMsnTLHnqqrt3Nn
xkg67vf1NGwQ3ODWRsWkBv4EVygw2IzFUIXML7TR3B76r55OMQ8h6qj1djKy18yX6ZtCp/bFem7o
eNP9SDQ4L4PUxJuAbz6G1Mwge2rfzutiQsPOq0BznxN6B+u5I/vdu2UksSXMoqRSiZIpECM6VKY2
yOZSPDVhThM8LcbqABCiOgAX+LX0x3NlCZqAkiOOpakPW6vdr4duIm18PReKfovwailGuZhf0EpH
bn1AgfP+DCjzHOYlzBW/lubngk6DWEQQLRrnMN1XZcXo1zAIaulHZ+pDT/t/XjdLYAtZ5q7n9trc
bQvojMRICLADfnffhpw4JWbXVIyncV0xPcxLcwf6j+f0afzI3OctnG8EXx24r+V5R7eYU3e1jRF/
2p3zLv7uyJnzrehrfR5fjgy96JDv5mYcAVKgdOfFIaEjwjUZCGsUFB9tAJd83oNSaXFufe/R+cmQ
HG/CaAjDVQRbAMo6vAqu8jNtV04XZLfVJ1T2RN9FSR1uiiR+MKqhOBAhmBGZl4X1fjB/zrCPmYX0
/fDvnqMCQz5QBaBZnWA2Ew9mfqjBnVKVJCrv+7lhgt6AQSOeVbhyNRNpx+BVB6CwpwYJFqpqfxhz
5M28n7x5F82LDZcQV0Pbp87o3u89Me+Y773jlyqTVGvA6DkNVb4f5s7o9+p8ZgKUy9bREH3Mu2He
Qf9uVzXT/ukyLd8RWANOlDFlbjobmSfmdj7TvnbRfObZKO6XZEnQEsHbwDlMRX2whl2E4gT1iBbO
qKl0b+Ah1hmF0kyI8jeXTsK6m7bdDJ6KbQKqFvP61yJcqnYpfObP8ybEoPoveNC0NK+qsmXuiDP0
68wINRsvpv30zed1BrCLy/k0+jqXMqxIZkb9LLdpTWON6YFbYL6bAdG+ompAPC0IiiQX71BjrOlf
Umie/3cWcLikr63NMX/8g+T8vTovoVgpDiTn0XhgADEfaf60GZRJ/zHrBf73W/9/vI/sF+mr+ud/
sP5GDFQJD7L+Y/Wf91nCv/+Y3vPXa/7+jn9eB29lVmWf9X/7qu1HdvOSfFR/vuhvn8y3//rrJjnD
31b+k7IzW5ITWbf0u/Q9bYCDO1z0TcxTzoOUusFSSol5cmaevj9C+5ytyrOtqtusLKyUERlJEODD
/6/1rW3Rxu300P3U0+PPpsva61HwOZZX/r8++S8ZxPNU/fw//+sdGHGBq7fV8Y/2T4UE6yZP/J20
4lJCa4/fi7/oKv71W//FqfP+twcKzkeF5DlqQdX9t67CX2QVns1/IOms3xC7/yLVif+NasI2femx
6PNtHzHEv0h1Nm/oQwOim2v7gOz8/z9dxWeEGywf+ufCsVwF+k5hf/grwi2e9NCVyIiOhduj8I4a
f+/p6bme8dKw1V1LW5JNHyGkmyCaumM+7NgDVgQ9bcwIJwpV992kEPT5Mr14wD72RX0ztp37oIP8
BQ0UetjBIl3HM7DGt82mbT2P2JtaoE6NjrnFYOsgysVReJK2fsucOt812iYNuzLqTafxsesvtO6i
Ot0r3fSrBhZqVX7NZEzeTSJ6mE7EBvawY0airOEaqwvkzG43UobzqhxxVU0ktUesileUPkw9DqLO
32v4xQfp6GddNy0KXD5rabY+qnM8QY5l70NMPjgv8GcURvezVb1JUHp1IGQ6pM9HIGtlTDt03S3q
iey9ynkDXU2Ehk7w/mu/XE9jPZ4tD+XGwrjyhjs9NQeoBYR++cLYxj2aKzmCGnmLLJC1kJvDtZPQ
s/bw3rINwgieY6pbD5YINyGyc2Kn9S6nRooE18Y/b3jUgYDkeaEix9Bzvk2pKw5/XNH/gfJnfWL8
cYE4DhIjl6uEaw5v0F8vkITc757k3upYCf/ZpGyxvj5kXoP3WTZ0XacOdkXW3UHGxdyemXBc1L9O
5t8fCxqkP3GD10PxhQmv1JSessxPuEHbsPBTpmlFU1hjRKiKN0HiqD6URncf2vmL4Rc/gVz/0xlY
boE/KIfLn1WCcrFneXBv0U399QzMnbTmJpLZEVQwdpQUs8vLVSYeJXrbtjbhF0YS03aifknFDf96
MxR7gihPfAxJ0MP8+vfn4TNy9npExCqYluSGReiwwFH/0EIl5FEMedFkRyfiRIBmI+aTMh+UvHY/
lqVYGR0UQok7cCuT9DwUGauXDAJRMgN7Q1FGHd3/2Y/U4KWcrb1f0vta3koGEOiEbUOTSJ7+/qDF
J2Lr9aBd6JqItzxHKu/Tt0dm+xAjTOWgfXZdcTMd2sSDRtgb0HMSKsSmIqZJDPWbtLDq1CH3YRzg
ZXZ8s8RF9VFLEOQCEiNxOeUDHbMVdc8XktK29WijjI6wh6QQpOrkOyU2qBN2k56o2zSoFqfvftfc
4k5ZWuzxx2iMLazFEidaZD8iCqbpnvnP//CJlwvj04VDQZpPiunTdyzn0yemrZXBxzBjYJ7DURhI
a3UdIwsfXiK6NRfheyT0wiIxbSc5gYhhh25YAUohYi2qxRhRoSHSfZ9jncLJY2oXrThZRyAuV/bo
P/fYnnEu3HYBhj9ZMQj4FcSwIgve/crC69PV6clNLXNXuN17XY7zQRs4L0uz2NbBAoZ24NQE/3S/
/FWp5/JFu6bpKeWAuudRfbpfMqtRU94JSIXafy79buCUz3c6yL4b3aJK+FVMJVIvy9iOSJZpf5Ld
orcKbdsOYyieY3lu8V6vczxXt//wlfynY+P4bNtzPRqf9sKT/uPO0RRFRatpY9TTwdSpOs1Z+bXE
gLqpG/lcGWwLSQvbXqcDu4eJQ++Z5EPE5CLr+vXQbw0E16uqs781KvruzFO6pRf3wGXZbLq+9kD5
uwk6df3LdUzkBfbz7E8ntzh7nntfh5Y+GPZA5RFezwZT4X0DpWNjhPTArSo/QQv5RsNX3vz9x7b+
5xCGOFNaFmFA0id0/NMsj30OGYGskuMskV+4WXLvNLO/BhVbr4FGPhS12DhFux9axNsB/5hZJq6s
OnpMcoeuQ0zH4x8O6dO84lDsMR2EviZLGcjZzqdDQtk1WH3kx8eIfgRysPnOjKSzJyz8WIDFPUYU
tw9hb55t33M3rdK3scK40eTWPx3Jchv+cZtej8S1sGk6ELGd/4GSTnC0G9rgNm1jZBwO3W0wvQsy
dBcnw4C2Bi0T6CPyNqNFm78py6g6tHlF3h1h8WvRqhdqaphAwJzsXNvdlvTp/v5sic+c8+VsuWKB
XTPzMZosZ/OP67aTGQTEcmQoadxbv7X8kzZS7Djlq0Em2TekTnNo5mcV18Ghir5TyK9W7mCbt26c
37Kg/EiTJl551Ufq+snTaMEB0Yv6ysvvbSMLyf9CkFr6ToH0Ke/J7jNeOvD+63Kym5tsZLXnIWw0
VPWPZ//TtLCcfcv3mNMtqexFRvzXT9YTpBXXUG+PpjMZSL4AWNX9dI49wi8oB7NdR6tY0LKghkHQ
ZZl1dGzFRIOnKfFsqeE0FAeVJsY/3DPup9XGcmC2gowuhYcFArT7pwPDj1DOgYpRdqEmbbF8NUmZ
MNdPzy6Z3esxAakZp/Mjch1rOYER7fPY3jmwmmxcKDPby6Xv725QIBhH1483ZSXUkWaxdZizZkcO
AylpQ3aH7g5PaQ+8uF80sx7gxBjwzDPaJ2vVzcSJUlbGUdE3sAHajzF1qq0zW906cFACOzaIGTd/
6Ooy2k0l3VkYPTicbJp5fjnoS+S1HwFSrXPadbeFneJl7Pke2/RQu1X77tEAoGnFqQYqGGUHn+1o
54f+3khnmFYluIdrslLAgTz8/WWt/sMgANSG7ZFih4Sy/NOXz3I1GGZlGAeH5Qf4fmA+dR7R0+aD
Z50r70XePwS+DADr9wVEOy/bQW6udtKiCmeF9h6SgFj56ege0Y9v3CiHg0DGxtSX1VGXxc9SOPUO
3MiXIPObA/czGgJfuxsU6ygD/CE+eq2DLycNEKma1V3Va+etCp7hKUNEtImEyLKdnv2vRL9JHLik
SosiCI5TL8rT3DgsO2xQajRJWTst48N4HjAaVd3wa0DSsXEHF0mIA0hWkq21GsBa2NzL71GDoSUb
JnCS7BcEEtuw8UP693gpYgPPTBhoHNp1e7A85JaVNPrNAFrMDfHvEoxyxxG3q1qXOzLDk5Mzj2AN
XP+3q+IvO/8/Gd/Wp/mSm8Azuf5Ndm6sVeXnL8j0i7ZsMs6SQRgEOO3mjpKLiW+NuJzJmvaJC05/
oExae9jkzRHFVIZ9UXnlQ+RamBKVjZW0zNYiJXYFY2i7/ftL6Ar6/+vojeaW21MpmwQY9XlTEBsI
PQOjwR63LGDroX/KiVPfliZzOyyX1cBtBk4ErGlADS/TrH/Cuvw2xSyT1SSIwQDv58wKwfPMBuwf
jo56wae5xTOV8my2Di6A+QV7/+e4PXkNlWeS0I6etp19DK1gHXZwuhKV7gK7CtcVVICz4bTTuchj
xDvJIZ+Rlv+e9CLa939/QOL3jv7TCRNASEyg1abg0D6tSjONmqCvaY6PIrM3rmjSRxLIsF55x6Iv
jK88RbpMXFxCQtb3efXTz8jVE+Ub3iwTSbvQPxBfs1SN8sMwe9HZKX+ynCHOkoRUkIOkjkSxuA/y
edwOUY12kmFxnfXcFbADye/BRNhROu+jdtunY3ivVcyWirv6yFd5k4zNR0nB7AZZQXVo2vk+sMEF
EP4SnBRncheFobee/V7sJRpmnUTRZXRRN6Wl7rd+wirY9eVJJOoetQVoYp/j7LEqN473w5xwUeHS
pGPhIEs/1EVI8AZvBWSt2bngrlYkxzz6cvZIQWLyz8MF/xPk8alKggGlyzzuo775xdfdrBF3QoOe
vA+hK4CymeZDEcbULgShAtrrwSTg24auci7DGHNGhIbQ9t442dGNKIbHwHSCnaIZsAnbNF1LNtBM
cp4FTxGaepCFw2uAL69rsCL7hd7EexmiEbIrfWZC/WaoYX4QyC0dRUnCnSd0tkPknrKlckEROt7T
fHxTFqromLTo1RDnrGfzoDjNvfOWYydkrRdvUl9tSB4ir370xnMOQGxVM/se/E4yY3XZiNItiPal
DuTXmUxhx97rqJ+ObW7/AqpvP3ZZ8q7maaAONBnIKnGpjnKZQ6S3hz7gbFB6urc5AfM3MNuOzdAG
t6QE054p6KQn48A36fU7209skBQ5wTPEy+DE9CmOtmO9dvCb3Vd2DvPRIQPZdkiStUg3bm3uauKJ
jePsJBWq3wA+VqleQwvH+1QVt81AEnQsBeQzE6c7vIY3r52z9VIrP00x0elyQIHmwByii55eqAEt
7O4Mmhc2xWe2zflO4jblNyfECkbp7YKeazkqyvYo9fAxKOTwoSFpoLokQzqg1TcNcCmKFzfOolGJ
FVQnZM8HkmJfnBmGJouqcCPnboOgGT0Um6ltD4saaoQ8O35DWWhoYEE3am87+sZMsgjeB60sO6GZ
JgtjY1ltCseEhjKV8vEgY+fBFn27U8XIOrXDAzOXYG2TEfxPFuThaczr+7lb/oRUF5WV5oNZW+eo
Z9vY2tvfi25dBIB7u3lTW7gdPInBIC1QIqvIPpZEz28CbW1DA85LpV3WiKqzt1qJcQ/blgwBJ/sS
WAXG6wYMXdr78X2WYVCfG6Yv4b2WOIsftGVgP00zMg5QVmCimaxXEXBDRvYLYa+ktS1+YqdZpHss
mODDRShF+9DelbLZp0EYXKBqsB/zwGkJat/p+NQXk7xhDVQleQCPzJ1hMTp3PujEGzP/0ZtYB0ie
dzcjWfM3ajnouPHvrAxtcFQiOW7gmawlu+RdKuZo3dNz3PiLTqKCQiqi8NaefkgYCxNwjRvytQ28
Q2W+1g5OaSMp3ItJJAKbQSvcx3P/7IAhjgCBXvoRFqxpMJX7Jpq8Bisq+O9Lb403gRzarY16+8EY
u421fHAIwMPe6j009Ek3vnpVm0JSml9Sy76wfjQOAFP1nWdzcCku3C9RO79CdfBXyvCtm9mr8ceS
vgZ80t3nwyxeKwUMlaim/twLdrnMhnGECJ/balc1bnGRQmPhilPnS2GHciOIlj6TtyrWKMTNtzpw
SCEF29r4s7Nn68558qhPWJiB4xSPNDFoi2vV+1EOAvlX6JAMkLQAmKR61HRanqSB6lJP5ENbbvKN
eBPM4tyuLCVvJ4XDCO3mdqznr45m6Kk7AGgZTBEd/Mx7qgbsGj/sktjl2hXdUTRGfwdrnFOY+w99
upgzFNQuttnscIrw0Pkj4sLJAdddHFwVPefDqO9Mwk83DqBf9uPgaNPhRgV3fJXZkU7pd+VDzS9N
qzoCzES5YvTiljLJV4uFDMmmzWmI4ugmL7IzOQv7Oasf3Ih7sNQCroDvjoz1Tb/WSdOcsgEBZNzt
hR7ei9J5bUHk3aRJZW+QoNQ7yCCnOE1WSPOn2+u7jg3gZzP2gm1KFPwWqGa0c6xvzqgZqwa3WEfk
vxKa0WD1MiuSXCHLXdNeBPpeGyZIZfu0nbmgAYricbeGApzkeU4S/QAitlyhaz/NVmDt265/0rlM
dlko6jURZHI3WQmgoFJCetLWXUQ5XHVet6ZLkZ2GGetRLLR5tPzSPIRwGUF5Euo7ZCy/JQjRTGbn
Ka4Wx5U+BKUDWrKop5uh1C+krbCGFv3XrHtvc4o3VyGM9tLbMUKOnGi+4Ji4miF3JaznTO8YL+Ck
ZgnKdoxCpXYvhZTJZYhyzXJtwK8uMMBAG2VWYxKs81I8Rbj1Hets+GC3UWMeE6PcDkXuXZr+UFgC
+VS9UJKIvswi++vsK+sSKbNcp9HJVG29tXKWgMJnjq5QxbCN7NqDX6Tnynv2I3YPWCRPuYHQ3ImZ
bnG+unBKvW7ZgqptX5EXL/JOn01U3ZK0z20Q2VgcpwrtBDzu1ZDiHfNn7wW8NkytqLjxneiEbpPS
UIKwtQOaE6bBdJ6HRu+NHstOikWzT1zJPqZbl0Sz3WXOknQ8YP3qfzWtmdyns/GYOTraNjk9lAlS
/ybDH1SpPj3pxoU4Ns5QkpP56JAStFf0cFZ0U6Kdl2PAsMyhOgKJePXi4dtgfBlzOSI7AFLaTeva
C9yndGl4MI4fuQvQpPusDF0dvCA01dj8C6UOZOdOOA4c62LnWyQlT3FHmZFbrmHSjUG/Q8OjrTPv
xVDtZdq+m3DiRmbiccrvDOrfK3Z+lJ3QZxhZvZs8MKQjNpqpQck7zOVCY0KoOwcPqvZPaQ4bUbaG
AX0TRcg0hruurW6FwgOlWTvttIUc3nGfWFJDPJLDpQOGHUKl3039jEupy75P26DovlchYTM9xZip
EW+hAtE64i/1nPRZUxpZmUb3tRvAn/ZMA0cEraCZW9x0oAtQW06yWRsByzY7PWuzIhhvVvs0JrXD
nJOa4a3AIpd2wZaugHvAAR0D+dqaI+aW3uw31ZcBnCLzaQoSOGNqJsD3eZi/2nC5t2nYxRtHlD2s
docIaZW3WyyXHxU6Kcq38sNyqtdkwBQEoQemn5HsDI/lBLjGHZFD28wz32KSSOoUQG+GFiGJEaZT
Ya1WA7C5yB4vZAGgTx6Mr05L81pO7+ztwWnU3j5q2G5n49ErbCSoKVQXCO96FYjmJWIDx7JCbXnd
ru/JVAuj6rslxVlJHLYTkxwFmOimLyjZJUS+CoizTR3lW534pPhKMm1o3KEKXSUjns5i68NVW8OI
WikSV9cpoI0VPAF3PeZEKwSQZ/sW+E6bDZt0tnBwUflfMXvdiXA/ohCfdLoa2Th1EeClpRjkV/Z7
3FU39WRk6xYCljayH1gDz354maSDenRCGGqZBSuFLr0F7dYyXWtzHQXfUy97lCp/qqQ+wD58aak3
rGbKGpvaZ5PuwMtIiQjBbHLwQwY+n7LMKkBIza49+ZG2NnqpxSwC+K4F10It0doI2P4NkM6jTIl0
/daQg/eQe/4hYijYyBSGebJUA83e7ve6ip4qjVd3Clx9QwuQW6Iejc00628sjhYXgJtuZOS/yNhk
6rQKwryRuPxbTol1DQIduUuwzxBb/ifp71VV/S+t5SKwiIeg3xKz8H59K3mVRV1/2f8t2vxvpedU
m/EyCp2vz/5+ITBdH7efefn9z9860KvM86rdSL1wBjcTBAfLgFFZDsm+qkmo//TOdlvZ2PSW3/vX
204Nst9FAHz94fWQ/zim3y/6411C334CfgqJze7RYV8PwyQngYV8Ah72vz/Cp+P74y0/vebTift8
an6/z/K2If5Kv6EYNYU3MEXpz7ZmfnSbpr+jK3zoE9QBgxrf/YyMoT7s9iOEcwzF0XwyNG7Vqaey
j4ATuhAjGoJPJwOV3g/3wmOBn+TD1zzqdlEav/dpgQuWMmhTuSaWo512UrEB7fA6tKPkUu+8rdmm
LU7ssN1aY/8Fb4V/owiNqM0hgBIaFUxtDtkbOcylIq0aHKP9vTmnmqWVkR91EJ0aryouJb13qaqL
JPoVS9dxlF4KQI0tGBuQaOtFgbWStvmrifzwMTG/6wHakJ3G3qHQDnx83xl33hGrLAuScX7XcfaQ
jtEWk+XaMiuM5TDjEKrD1vMYTZNsvIGKOBwziyAWPZhku4kHPS19iID4I2+8tCRdVDEAhLKf1bqe
MrZSXtvh5tMonyWMrEzcmNO4VnAFto0DJcgz7oG81Rs+9aYQi6ynUjTIxSFEE/MYbjU7tnVY4p2r
DUjkNYj/bRMYdDc7oIEO+FLzCaPOYidTP7y+s4FIYPtpcHnK4Si5dFbK/shYs9mCs9FiZrXcivR4
lYW03NobhBOYs2wj3o9Fp4mAjln39GCzc+M2H2v/zvCONdAD6hrvptXvS/yRYeqNWJbZB0WLZ1W1
L4kIvEvk57sYoTmuo+mtsvx7sEztXicWldzc2PVD221YKhIH2yUxNdr0oYLcuFKhrw5jMN07GQMq
6ddncpB2vdS3Q+Fiqg8G+ljii90bxB6BDSLAPi05WsrpImkumh31nQcROqxvlRmQVjEJIo656uEV
ePU+yIkWDxvAe/OU8Ls+AQxUX+NqDNaYfV5S9KA4Poz4MJOuB0CCTo50ulOaTSuL2kNgDd6+0BWc
2UkfPUzeIqKTOcGIVwWo4LxjDkTERo6biWrrul6UhuyhEFrNJoNft3HnMD5UVvxBXk+xy03xEUxJ
tB8xRR2sVnoYBdO11XPE6EwgVCLXhcFf3fPRmpucbkJBX/nWSGB4x+pnkyFwMQKgCHbcWevEdbtD
FyVbqIRFBbIqMAAEiLpG7jWCxeTC8uoweVLjh2M25pFfilbtSApRvmBNS/mt7+vhrIG6zU96JsoQ
7DoFfNHcTFhP+1hvZzhngNjmd3grLnHTw11WBM9p6HzQRXK0IhNELUlgxokMWQ4yz4JDrzxjHTlI
Y6sQZh9GDAEe0SfWNi2/jh2Re54gFAAUHoF/xIuLBNQslSNSNdL0EljlNtJ0BEwXaVusybWean22
nRK+3PzdMymdFdZW5IgYtJ0WO7RoX0irgbm0+HZp0z03TfqwtAembhiZtWW8E3HznDbhxXW/A+wn
AHwy7vWMriXKyTdRS5hKNgFvNk28VSRy3BFUNq0zYtL4aivrUNeonTvFoEGK9spygbCoGM2IDZJh
K6r2K4E151ZZ474T84eZLFym6cmuhn38qwtCC4+yPPWd36COt35xAQ7rYcxYQyTOq6XgGbHOBw7o
wEpEorjzhQ24f54OgSASm+IiO6psDSDS37FNxgg3oWwlnyzfZt9ZY4xtGJ+By5I3l0E6b2EcLc3n
0NaPfoGmnQHjNXNFvkvjV9/E7Wyj8IVznezjxLoBMbnvZ/tkOz5VVKc/ulP8bJA/tqanGG5UDVfQ
w+y51wT7DFtZeixCXQotRWKTfJ0Lte3y/jmhbCHq5FdueA+YQLnQAmdcz7OzjR+bvK53Wd1wj0zZ
Q57mN5Nr46YKD0JZH60Q9rZp20se1l/8CTxysuB/uyF/rmZo3EmewM8GYMmlRNDvOKPgV0YG0wO7
YS6QHTsUE6x2Ky3+TDo15T2KtfDGMG+JR3/Fukh3QgzvAbIJlL9YIqduonU9h69J6vy064m49qX0
NM8S7tViSMps9SjaaKfE2hwBlYKPEZeGOyDSxveGaMjVoL4aumDDAhH9pm/bGnnxq7I6NJeENJk1
TImgZ/CbjmFj3Juk0+89C1BhuoD2Z1WvA0XvLAp0tzcK7zUKCWqszfxNstCrWwIf7Q5/QQPseTOM
8hmLJB5Wghka7tAU9wlfTrIml9ohlGdgP5vTJy2T8WAm/UZmsNjiLniPHNzAqWj7Q5eVN3Hnfuso
4O78lqz0Se0pin7trTY+p779U468tgNGMpdsEuPAXzdVUrP+pi7sxVyZke8SgmYXNSHypFXn9k4W
7De8eMJ63uF66dUJTjsoPjBtG5b5NQySVRqn02VYAkUsnMtkA7aPtqSmUTvZc9PtDGmIlWD0ZKsK
RDDr9TFLbOuso2WL1zT2qS3b58pnX++RebbuKhd8oezNfeyw4meqQhxPZlgST+wHdQxquFAbw+yz
g9uGvwIQgQhV1J6lCMPyQGd7bggXCVuIbObiCV0qVIMT5ETAMHGa0XQek/xQhv2xKoC3gDxg4JQA
PDdFihCPoBPUxlhbCnuEWRGP97YzkWbRUxQWAPJLk2oew/cAd58w0HStQgE4Dcl2P5YHLYludnP8
qCkMu365SU0/yLb8RSCfhKn5YUy9LV85XgjAIso5sQksWAuOpDcBqjSt0N2Sv4VLlPwc2jCrgjbd
pQ5/FnHmbGatvG1iVxAtgdUkIBT3nVVNGyCy8wLyoS6e1eQAIrPAf0OD9gtBcV86B9w0+DoWR1Z9
NhbGflEdA1g46xr+oQvfE2ALow4RVWduog+3hAA9RKk4TYU5Qlq2b42BjPUgrBkaevtrSNK8R2B6
7hzY7VCoa6pveTOO+KCr29h3k9t6IQIlYY9xxh92MCqKo6zFDoxNW/XJacPGDb58bhLsALAea75/
mMzpcQz2qOeMbaP1Xia6ZzsDEjv+BjUYVuw2rpCK5xizAUXQEmr9fqNFV62zynnFsAXKvHmtI9rZ
dSS/AKS3d8Z81zkBFAG7vTEjliRO3t4QNn42Q3EPFYkzMCiy3KI7ye2/puF+m7h9zs1eB+RJUu9s
mi9BJwElTQoEuwMyeGRqrNmPcY0AgmxBcLkNojVlFf3JCi/l2D7TJ0jWnuHnG+r+j7N13+p8kWyi
eKrJGgblAqYm4XA6+OGzoS/oA51tP/YsuXww9K6sbwOzim4wiTx2Vk/ts6QeSefdMu4AOD5BlWlP
V8oppVuK0kUsQzAPVFN+/7Draa9rxEG2KmkskYq6yg2jYoqtxEto06PqQsNYNU1i05GByNvOJZAe
ZzHZkbqTHGSktvDGzNP1AfvciPyOpVMCfOH6IIO53ESKIEC3M2EVLQ8wQvGYmOJA9hcwj47ouBIi
NnFnNm5ccBltS8Z0OzTxeZAvbRzRJzCy+Q117jYVnTpYqT+eqlGjQBPlJSDg+HR9MJYA0uv/MV1J
tg6Ot77+jBgmd8QeA0tNn9pFeB8v/wc+lCaqNYTtvgRS5iwuh5Cy1Gm4fsJ//1t0uQIRTHwvQASB
c61LoPpXraDyg+9CLgaaImb/AL8Rtuiq9cIvdpoFkAa3U1JBi1z+ZiEi9Pz//vPYs1EBBf4hyeWA
kbeB2OIXMzFls/EEtA3iyRuNZuCEy/PXF40jirfRJkhvFgEDdNsY5CqluGckLkpZsf8IlVltM0vT
Ri+iglmRaoTuJ1ItcaGuRFysizpxlri1bl1AygAqftXtL3J7c3lIccmc5ltiv8tTfnUFzaT5xFUQ
H/1ATXvKQYffTy77d75IGoXj99kTBFcmi7EIYhiOlDbnk9Dsfri6Tq8PQCS8zUjZamUvRp0p7oii
Jm4Mte9tInM0qFWbbFjFkfsU4v4Zlwf4zUhmaJe3B429Im8n+0SYQ4//wbPfSJ9tj16cHtByE+eQ
wt2QtbEVBddv2+a7boK3e32gnr2xOsVSeajVeiInkIoGcWnXJ6//ly3/1F5FJ6X1oct2ND0jg2RV
sdTWVD++NllFKweAmrVUcOyoYnH5UkqBMXJu35jj3hgBoXyvEEAhoukzkPIKj2SRLsRm81dY8uO5
Hx4y75wG5iuZRXQzg54qr/k6s6+FWGPf26P4YtnWq9vHzbqFKQCr7TGI+92ETZ/SeXdkTfyzDFk3
fwvd7isBbu7iBcI9URR3EIkeUGC+NkTgIdd5GSUrENW/m73P37bqdmPU35XjvCO+fBi1ZLNZmeMa
zdIx94qzQZF/7Q2UzG0b3jqBERCiBPevQxBNn7NkZFQqCVaZLnDl2dQtP/r3Q0M9iqZDFx0LLO/X
n2eqrvdYPU7X5z69NM6Wi+/6ltenza5VWz06Xz69rvcXM9P1h9fXzY3r7czauSnTnK5QkePZnkS2
ptXwCyzqjZOhdqn9+CuRSfFGU23KqyVzlRXASuV+e+o1OCbjnCeBd9adgew0I/6GiJE1fcEHo/Hu
AmJlEFkQn1OLFug6X0hO1l/cB4+OWDphrgHyzmcPC1vbFTzVeLQ2+hjk3NhW6olbzjJ/dX3Z3lXE
URXjsHVLfWMxeFykOjlDnG28NNpMfp88kgeSsKJncQNtKDkRGX0em3y8dcndXuuldgfOij5G1X6v
kXnuSySf8G0PFBJszNT1M9t+xZoOS7PrMNy15s5Go7zBMjJvZWc9WUk9HghgZtEdMBd7rDEmpuu9
kLdC+4cxqpv7kcjaujExDwX2UbsRwWUemZWJNx4itiwsFVFcR4jM91Qi2eu31i+lSDpJic1qUjpJ
iUi+VmNJiQb4gGLOn4YvJui0E9FF71actTtbyh9N5t0o2TzAe72XbfjhuIV5JpV8E4akY0X9ywAB
yYRFccS4tR5MFr9Ts29drz+ynX3JNayeuaRRZ+XTBxiQ19oW4Q638LRuSnXL3fES+xF6AyuEqSO8
nddGEMuHr4z2fMTy6AgwLvRln8navlcuIif6/XNGWFaecp+1Q7Xry3qg5zJ3eyRfP40P9lnDJfHk
syVDMiDjUG3wTjzjOGlPrjPNa+LDI1JK1a+qHEg4mWEiN8jWtDjRx8x9A12wJiUknZ8cNiu5a1t7
K/8ipPNDFVBrlvzzNX21abtooVu6saPieEQQL1oqAoQ7mkgdVPR9rPN7Sr2sctmciwhfmH3omu5S
jHO5cw3YewYMR8eM7w1hfVMiuh/C/j5BDOBmbCgHJyIrKyB+d/BrStfpxjWgNeGsnPnbqTxPFWEG
guZVipLEdjv2yfb4HFo0gQsdfRgCPo+ojXOBrXP2upsxH98cwOCrSAz3aaketKRW0bqP5tB/ibIe
wlcEV348JNTs3aQCfTzl3zyF/ozQnZUwuC2cobyURfHOt4852gkfyGb7wVoLqmkRHe0pvTDQm/SV
PmRTXjo5/Bwt52dHS54B+n3MELQ17kDvpLufixyMY9uQ5Szti8qn73nj/YKozYIYYg5+U+5O6140
H2hgvveW/GY/t12TUN5hoJzr8sdkSs5+9HP0UopnZCauCem4jXLxls5LKcCmZ9H0r5Nvj+yJEsQC
Xsgt2lKhAOmHwP2N6zLeJqaiyF6K2yk0X1tPRpsEnTB1eHNXL++DXoTMZgtm+DSmZ+Fp4FS4Hhq6
iZRO8rUbkIeIVmeRASrWegQdgkGkd4tfILPni1CCJj0HnjZkyJDz8JzUbbUHCEervz5HXfvWZmZB
6/9L7KUpeHtrlVv5QmIKCIAjKS3VFc5i9y4aRb23CpsyaE2NAg25VQz+ZgBTKXrA2wgMkqlL972u
L3KkscHm+i4K7dM4kcKNbcipXzRFXhm6l3aidqWWMct2m1UYRP+XvfNYrhxZu+urKDTHFUzCDTQ5
3vPQszhBkNVV8EAmTMI8vRb431DolwYKzTVoRnc1i+YcIPGZvdc+mokAvBPEjNbE78FEhmNnajMF
FpSjuKf2NfuXoM2ehnZYkWFqjZL1SV8vDDpGvzh5OK24AMlgY/xXqoPRBAfu0kUnfMyG9rF3jK8o
DJ54hYENjjzb9R3MEcnjcmtMxP6S9G703QOJ8ac6dg81fMQS4mxdDm8MmBzf/Iv4uepDNgR+/lTX
07Pu5ne5UEVDqziRj3MhPbOHmkeqJYxOz2KAZeHBo4ErnEcnx6Lid+E3boJ2nWoyepPB2bWpiaLG
1WtZpe2+cmpUri1Skq8YLd0q1NHnPJh6a/FzwEYYEuPukjeUm+Q3K/aVvfPNaOI8u/iURCR/d934
LpjrZMCD6TL+yB4ZWuNF7K58gBNd+5ak3itbC4ZoPRNkEi3/dDX2Z20Fj0RN7HuFZzcCw+6bN7M0
rpkFeD4N38aYVSibQgRxJBK6M0VD9WY0PG3rUP6Ok4xRoIyWpGe100Fk7VoG++sppD0V7QfLJLEe
skAesCpg89IaXZttUj2M09G29T/wDJeQnvkOtwFYeVKaG2QzDMurv7AFYx6u+pHYIm5K1ARTpgBm
Ji9z+9tIsR31ecPV0nVnS0MZYnPP/Kh8LhsL45hC1IYJusfKQAlMcM4U++k1DZv3uILhSroEydBM
U1fskr8tlgIH3E+kIpdkZiecJcJgEYEwodwYON02s8HrmRFKhxqUEehsO5d6Zs5q+mSe68S8hYuM
3pTRKQ7cWzB64llNhLLkKPVq5BUWajw36jL2FN6W3xLdzzJeIiDtd0RRc1Zzy0s84BXpo2E/9zFO
bhqxrZ+nQMqc2CKcG/l67dFfgqq2WD+3f3NrOEBUVfc0J8gqsW0JF4rPnxukVVVfdqe0g8s0BhJc
qRW+REEhn7ssZ4QiWr2n3Ey3YU++mtvl6blyp0fFPu8Sis6/eKmyd3hLACUqt77AuQXgZ9nX0C6+
Y+3PlwgfxXFkJzaEvrr0y4egTrvtaPH24t3zTvbiO5nG4lyPjMhNOVcELdIg5vkyWUIteWqKPtwt
NsypKK0D87MHL0M99/Mh6MnTsmE3KDfc564/ndLWQRPEWD/2BnLJeh6iluhL5Agt8zEeJbefD9aE
cs8IUZqL+R6wuCcxY1hciYg+V1YXXpZwsF3hjTgLMxLUNKpfW9XiMvIwBNXfEyoCOo/44NZ8plbV
zz4MenN+DgD+YOBw7bPX1xDKOrZfuhyal84ayx2uCKrELLP3mLgRXwOBBjj5Gvc1kQzLf3jwgHfW
ssOH0gw02B0EtwGSAmGj6M7bFiAghvtV7lHNSBOsYtjx8nh2JS6Jrv60okv3jt14l2LGWWU16cFj
Q7f2VDvj7kb840fOLfRHZHN9hLc6xxZRMAleC38Q23mwu71t0+51UCRXgyYWYQoNlutlx1fTLIZn
CAftZDJz6cLbGOwHR07PfJWNnXUENys23RnpS0JbNTI8Pa69weNr7gkasy7xxCOutXPEjLYheZNH
A2deT8uQkMAx9eYBdMDRCLEYJZQTRWZl534EvdgQSx+qp26G6JinFsGGzMwx0bHEmI3r2Lj9Jkio
3b0e5R3ymG7DbSY4UqODASmbi1RNCEa3neLJlLb8ZQfso8dLtpceg3hDMlds2y7YDBr1BeIBTJQC
4CSCytZpqRX9U1yIO0jUo8XgjwrKaHEvvQUmvcePobeXIl2bMICHmc5vcHr8eTxAtwLEnAXH7oj9
4BqPyr8m2Vjs5655kLO4zC1p9qPf/Mq18U8oBoGWlBzPeJG31CTmtiUvBHodWtcoPxcV5mOKwHIV
jJwwc/8tpuk264rszoVNHJJkVLdxAOeBRrDmsVlhakl9Y+s2cboNyileYjP+5tHQHDqmeUicxpuf
Refln9nl6Zv5JDWqUL0niMRYaybNQDZTZL/IKZ0egsGg++T8d+DFjlPyi9iJp7o1VqBWI4QsOQqv
CWRESpki2J2Rk8VRLWryQxBAQd1ZYna7fglfi7+LjMia0JkYDUz1fM3S30XlhkfWbgxQvRaKdjNJ
YsqRYaZQnYhtdq95pZaQNSzZccgQrMlPDF7BIDoZYTYROx43MtmRee+4ZLI7tNsPFVF+JH1/qGIa
tnnILmFGyq4uxXka+8UyTexjSMnkWaTQAGGBITd2ycEZ6ayz0sQOWcY7GzDlyfEK7kqz6J5ICj9k
4p8oDxNqcBTXI6vVc5Ql997VxjFiJ93FlgK9V+FTSqxzm8G6rYMYAVYBZrpkRrhc4+a2dxgNz2Gu
zlMHAbfigTGNwTHpZXM0MV9lrmDZo+fHwiruiSq9QxXCSmLfkV4qVxqrfPQfeB6+mqP8xS1ElOKC
iQ7mJjz68G8RdxoPtl2/2Wyh9l7ffVdZNpx6N31CVby4TcbLlBEb2acBXTD1RVsNb03ekBsyoDph
5zF6DGe9eIlYht3nZWxI5vlT6aZnrOheWhP7gJB0VDaMghVb5AgrZXbi+kqZ5cm7S57uqHrMP77E
fV6JYz8jpYnh3GuBf9w9B2TWuIiW2Uq47wWKCMcF68hcFkN3Jb6t2TJ2VR4wQ2cjsU1HuYnC7vvH
Gv/zipVVp7d5+pBgTIrgo8HFle4BmO2wkoF/bnlpN1VTt5taUCIWFgGnOZUVCnPcnyhEmAMzpAhE
dmlD91H3MK1/LBQ/Zj9z6NyzxwW+jlwQU77rzgcXRf9Niqefz2q6BoVmiKcVTAFi74oaRCctCqhE
hbzpUUozjRDBDvb+4IV7bBhUBVlwg2cCHU4RMyOq7Oqb7E2Uh3AkD0i8Rxx3rcMWhBanWdKp3Y81
04yN73gqX+j12ZnNyYHdyzm3copN3DR1/p0MsXmwPIbB7Wxtczf9rgQiViQtsIsXr72lxW4YWOBW
JRKmiDsAaj1959xV+2S7hOqsywUlgAEckyYyPUO4eBY+HTnE6wTZ6LaeIHxFLDiDCvNc7P8qGMat
6TBfMsGXLBxJuqSKjoXDK44u6lRitFq1OGB7D81sWrwINfKtc6zGzEwOQup771BxEcGuWWVJZxU1
ctuGEfDW5TP9nIb250jNXVUS6hD9ynT0EncTJx07JORrdLs9uOshNP46mqDvUhE4pGc2NDkG6gZr
CDorIJUGsyuCeBQOnTbL75ZkFmcPlbOyAr5HrkgsSJBCDHa9STN9SV3ny7c4jyCK3eqEitoEYBrb
nPMJ+2PkjNwL7oMxCN4k24UpTcwaP1XQGi+kroZrmU2/up5ezJNsfYyUN1vAf0wm6KGM1hKzbTfL
K8MyEkRrQHHXjoTkjSg8GHDufcSFTlkEm95Kvn+eJ7Pyj0VcHafsrm33dyJpHcj4SpfIDca0cFaW
Tx2pJcdKfyQz751VG6Q21RV2aEQo5OXkNzt7EJZT7T0JPjoDEn9oMBC0fTfuyoQmN7Ap54NiMF69
pBtPgyUOyjRvc+u110b13bVm5046dXH082o8LjWwVwzqTvI3jcMkfvXxIO6aMtIc7QbDX7E1HFvf
827Z8Mwbdm3VZhjG7FD13q82JsDv54Oh+88kMWIIPyDRizq9GHFvRmsmc3pj0YScyUd8TwYD+aw7
2ddpNNNDNOME5xx9Ytmu97NtPkm383acJe7Z6aMzYhTqIaKFJC3+QkH/JOLBXqvWekyINdh0k7Ed
PB6Sy0VlLliHpBcfhs8yMeuW14/x2smdcKaJ6DQLhqD8lpcxPLLsCfdLzw9MDqyupp3sggPc7XDP
kN9boUVgcafMTTGYzZE4xpB5E7Jbq9fO2rKhI/S8exQGekWQ23ZYOjW7seNtywKmq1n9cSPGBN+n
H0B/KH183AzUj49uLm/+GGMpA46Nu6ctfdSmTcq1NBi3mkoGiQNFU+Hlz0SNVMhw/uCwg5TrIMC2
6NZXZPpxYyk5reuGDNDBe+tk0NAGUS7FqHuqVr01VMZrNXIG/RxEjFdI1gqdkHRtHsdRYbjc7N9z
tXSjvU/vn6YPneLu99lLsLunuIX1P5LWhzLiWPps/ZmsaRJ0H0oTZMlAtsjBhBJBpYhexBYoOohY
5LtxGvetfrcMDNcw56l/Q+bftIdWR7xK0ZxwvaC21TxUf14nz/swBrRpwsIzb+MY+vmB5UzuSUy1
ZQ7x60whuKF05VkPA8UCXZWyRN8lXAIIU6w/05SMG+7JjVEL3Fg9YolgiChaRwaZuOqYKHCvpkDa
Sb/NmBlwYNkWR02O3KfrdE/Vw9IhkexM/WMNk2mTyuTU+Mn3Yv7v2uK7rLiaENIi9raMjT0ttvNA
P8dW9zZxWeFRgqTy70vQbFh6Z3i+yV1+sTY658TKiUlfV+Spq1seTjwfg2NqJR+46EF0w/9dQ4Wg
LOGT6s7fT6VL6xs1BHzn5h8TAzvTsmBjNhz50a2cJ85kb7gyup7WPjiYdYry040RmaAPaFfL2Hsd
YHWxyif6+JsRYxD0LQRzy3ml251GFIFmn/O5nWj4cj5dNJR8GEQYVdrZd9hO15+ROjYSZ0XYAVYK
QcqOl00bQ3gXf5lTcrTPu0gulAsiEaTfX1MOmZVRfndWr7AR89tIs9zOpIErMR/KqE02LuPzlbG8
j/9xJvbDybDyYRcO2TfwLAIEHMwyBalptnbORYaAwh3CdTFytwfTAz1JclNsoVYlc9t3rROFWwRC
eOGTg1ziOTQHGOe10/9JGegc1Oia96A2/4zjcxzW9ieDChTP1TxfUuEtiSlzs44xq29Ap/+uTbM4
1ao+Qs/vr86oj6Wm+QstYV+JeV6VxYzOmiSXfegR/R5EEFIq5Jto+7mcJciDFexgvuBQbNKGfNLA
qL7dygLgUXA/LldIY/W/u3B6te3qClPgNtTgQKJGZ0gio6PZiCOzb5qcngQDBsqbYbl6XFNxSFEl
mstJMIY5j1kOFacwyIcsuONEHHzOpLL5wF3py/L35TzkPkF14G9lkn4nfvRSwwWvZvHRTck/ReEd
kgFGOF42UJ4BdOiJET6hzM+K8toZmBA66TLZLyh3xXITqZFv1NYM9mZ3sUKW8iGW8DZR/BDNRNmB
7xYQ58TwzeREDgvS6gv/8PPAjuhtTfuMaQ4mdeySbsDCo8/O+mw3wbc0g2MuQtyB9pE0buxZHdgz
oOzQcwD19O7LGLAnF+UaP3MVltOqUhzRxLqu5oqHb6C5tAWLFB5+2beHmRp8fXhY7l07a2Fj8uOM
RvAydhx3jZmBUDY6giWpFfulnBidaCcUbuWgfogkN4MJ5r5pGXW7sbjV6PDIk+HzGo1LO/MmUsiN
514TKKJH7G9UEXIOb/biDZ5mHgSOj32zCznkErxWo39TOZf/D4jq53aJs3CFQeJqoJ1mtsj7G2NC
6PssW7uSY4lMZOi+/Zu3/DH3AyzzxoFQzVOlxl+7KQF/1Fa4niZBiErBqyD8hgOM8OpUzNB/+XNz
QmpF6RpsCo1UCMlQEyneScHGdLqKIeoJdOB7LZ/bcsCBR1rVMTz5n3ZH+iaAZYc7qU+vOKKWKT0P
naRqlyiEDg0V45DKYFvicdjKnosiwNNUkCqwolpaGq/i2y4d4sYC7GMLJytLq0PhM1GM4kVg5y30
8TCbtlN5dgP4VMnS25cGmb21+9uVdCpRyfM5YQTtJyRhFYbpbal83nQIqbGhuePqJwwAy8CPNTcg
9p4LaJkUjhWx0vFKtbTiZUGJQB7cxgd+xHIHQ4YxOM/KdtMV8jaPp3izjCvA15Ilr5bHJhdHjSd9
3mPRMLazwn2W49qo1GfNO0fCbfjaYqyxUuORMN0YKXvI1lSQf4rubh01YoG+p/yibfsshv6tW7os
soHOnXYmHBQ8pgOTdXkyEGeDy78AcwjIFBSk8PY9kUwrL6esVbg4MCA1hxiJPxrLGUnJHDIyXq7H
4YePVGvBT/v35+zGS8egwULBPtYH3VXESNa8ZaPjPAdKZjd/En+K8huM2fjBGtScCP50K4T4BZpe
nMxHIkSnk7KaHPczgG7Xz+QaWUP+kDF7IIVSMoQBU4zxKGQHXgfPrHPW1QD7mi+xwyiMPAj3ncUd
dBRZsR3C8TUn1GsTNjkinKllxW926ZrhIfHmBLOagxVdjZkTy/anl8BBE8XNj1tDs1pR4XzQbXu3
+BnPpMB8JZPbHAWZXrtmemiZeM3oloIsegsrqyH3vNmhw/H2OsY1OEt4GjAjLMLYsZqGza5zep6x
MQUQ5oZ6HSTVvBtVdwd7hKllyosny0F5U3N8Y6TRiPrsPru2dPBrhyFeZZjVfaRbfJoRcPboSf4D
6fP/6YT/Fzoha7iFdfDf/lf+4b+5hgtg8b//1/c/bfdf3lJmXFX6nwiF//6b/yYU+v6/fHz1FsGO
mPgs0Gr/k1AY2P/yXNiAoDlAwP3n5EfzX55jWiQ++qHnYAiG7PFvQqHj/wugi2eaZBlDZuB5/v+S
/Gi7/weDInBYkgfC9bFhCUIl/zeeVDyRcEOtkIB9c7MdrHJ8oqpFPpw+QNhozoPjFNtC1iioe9yH
fVAeJ+OSD1Z/Q/yBgeBIwkAGxWmfAlNZV1XOZF+UCLRgUkvP/0qz6KFfJEK1xyyxjeOlvpXRvsgS
tKpxdE29s5wIS5nMk+1MHDdxSLIcc/wt+JL34csTrtzOPTGJ/XwIeglaG1Igeyp73VA77IjQ3OoO
qhLq8oY0q6MQRrnRk9EB/hy+/DgpLyIYdih9Yo6B8azjYr4MM15un7z4OFEP5eI+tkK1LqwA1xb6
l8K2jmHSJvsq4oFYW2ojSFjdWvZzn/Coc/Je70yhr4XpzPfRqznRcUjhteN51XYZMbwTtDQKhhDk
W9iwCUnKvQjoXuqY1XaR5j1i5/E579GMQGZr9Ih1CZ3/2u6/monJj4DU+ZCFJtWK7ZPqzkoW+dXW
m+S1wRaLytundVOoeCwm0igxOkUYnNK8T+lugClFIyJRLkmWnPM0vjg6eCqDllIJscHodkQKue01
oJ6zDqVkGtvp4YLg4QWZz3Zid+clwyNe1LUevJ3y8Gk0FDiN2tTp+4xcOcUnqkzjPMjwwWPYiob8
1fTll6gWGRppgbnD+ZZPzcboguPyfx2mDIvUjG6n/YT7U7NIZyfakfy8Mi1x6/BpMKbtyKouapz9
I6FkLH0RiVmHvPNOaOKKFW37CagZE2R87rY2P9K6zS/zhHjCHlkRJHTJlWIfnNrEhRW17ADYADXI
gDbhmWGuH1nsDzLR7qiDcCS3tt7iwgcD75ZgDJTvnvuUAC1gGg1J6p3vN1xwcb1RgdltSBAliNAu
17Cb4n1R4kAKxt+Ycl9Mu5Q7SzT9Zojzq90wOYxM50mi4s0j99Euwgf8tvFaDZ8ipvxtrOxDSQJO
GqCOYzoPBwO/CmtJf+WmY0Cp0pD00Ya4VyyPaXCe8GBElVqkyW4AH5CbNq1oRQSeJvdADOHeQTy+
QS2BWwgBA5mo0RYfyLtdFOWRVJZs2yd4f1yf22zEaGlQDcomukSN8cjghzw/1Tygl7iSWLi3kGox
23RchMxYIkvUu1aaPOetMNd0meiv2Nwr6d9wBqirj0AFpTkLohdhy6e0eQpK29jXogJoLud/sg5t
QVWjzw1Qh0bYCCqTexEeAZnYDQHLWvbUqA0578hiPgb3HhUe7uExNTZ6bp1tF/kH5LTcNh9Z9gRp
MCVNRm60j/LYsdyb3zAhBb27bqb3yhr/TIb2QYm4N+WNx95q7B195rp2A5gWJDdtkpF9PIFPm77G
FK4Dmykzk5Bs6AG1h4oRTPyIPWwH8/kRO1pktzO5VQlfobjR2bocAATe25LwR18gmdezO8Lac0p0
uMB7ktQ8mO1XOM3sftqvcURS4MMUR3XxxS6WNyiGiGDZYufD7PN1wlFGXsHBCCq9dmMYMLaJTKoU
Yl8081HZoX0pBj2tTCd6wv8UvSboIVXxXCaq3nZp9TUhn9/UUBVATXn8MnXyRzIVtMLBeQB6wZLG
8fF9Rvo0JsObT0r7KRFv5FKqlTdSWww0/nkSPGqgiLnUWFb0XK4RWhFxQ1rPtiDmdDvI7gJw5Y+X
/U0N762Yqbjh1sNhyu0/Q1+tBuJzyfBahJ2u+eKXZbsljDVOneHmuHWOvZWJtMbR5NggKUP/G7Ny
zMwzoBpzOLAQrzpZ0GwCycmEtRnepo5XfbGIb/aWjxWsM6aS8bLk3W2gPUbutPEYlq8g1NLTKPOS
s3epcuc8Uv2fE5qmJhGvpTRBVydSbdqMbVCRniI8rEFd2FvH6CQEawMaLCjHxI55jRkZqDJ+Veah
DdTDoIf9KCWy3awCIsZTMiJe/bEMzTWssIq7oEQV64KQstyt67KUMEIkdwhxYmQAvDajRMNUkiRs
IRyfqmcM+hOhpHG2n/PwE6SgPpR/w6L7gDLLdA8gQjvJ8WgdxjliZppPD4V5AzfqccJxvHSy3xBZ
Eq2azmEdZtJWmnGDZk6W6yhUCXVvfFZsre4surcZ4auXIn3jWYCzIzfh/BqxddOJc9QNj7WBTb5D
0ty9xvhdon32hF99YAtOzl5CfM/sp8e+Y9KLf7K+pJ68tofK8YwH0cWrLPH0zRc9T0jmSsIMn9PW
cE61JrrR6E0+ED4Mx52mXrbIAv2t1fXPeExeXRG+sI+YmKa/k3fH6i8Y3kOLy9Ia1W5giHIk5nBc
K8/Zl7BRNoMTHlUql+r7yLmK0d1oT+msWCAm+jEPznII1o6CZBgOE4qkmQKa+Qll+RxiXQ8fZ8eY
HqNeNYhF53/6iYDgFF36jlvtUzZo1RnaHtuY6z9UGmUmFyY1x3BII7tbz5NzYnVp1+xfuX4fYO7Q
x+QSd3eYbOqByZqQf2pX9Ds11n9UP3msyBnbW0BvGg21LnWJo6yH4ETY7pLkkvwqR+elwQ2x00I8
xRQg6TJWQvKDy54NY9jXpCeW5jGaukvblCUsRLQMjTFttJmDD/D01dcfqb2MqxnzlEg8vTI+QJEu
H8wm2CZQBz8VPf8uBb1xMLUC7DEnr7qGBzCV9ifkKDZHQJnh7YVhO757WLS3tipfrNx/d/txxxde
ewTwmIQ9SSvZqq6yDzhF+t1MBMuhtiwCfNIv1yA9rDHj33WCrZq1LIoB5+ypoeUG4hUzEf2hIg5f
dUWOZRp4F9sT9i6MB2zcuAZWsWu/lQV1l+cVX9BOCF/r8LEpcvpcRd6JYeincureoITOm1olaFK6
aOPP6jjFYcdAlZ357OtXFZLAM2ecXEyt82udOXwVf5bXemQI0jOHkd8mBM6bgyDC9b1uM6Zjdpqn
7limyWNqSfecS/frx2BoNfPjkjCVujG7rPhjkiEnovr0GuMFH4FgUkiAtCCdYhWNLO+xAlxbkaM0
KNitpsyvlJO5JKdZf8sywTmB/ZLyITg2lE9rzBvZUeIILoJs3NREVy4XamNnO5/3+Ui1UkD8BgpO
dPceDwlsaiLDt107SJDUGGDSXBNuOLHrbZABLCirGbdkjqhwHAq5x4lZ5Pa3YTBN1dj9SIgwv9vY
/hR27R1bI31gRJGekdgI4AtSrYyHyuSIroZ5kahVT0QMPlh+W2OSyJ6y+QYA8TESeUm3nVJSFgSE
ViFDe2tuoPRAuPcBEdSteJwq0BFm36zZEDrMq8ynmuXRraP28RNK9DDgOTYgqHPt5XDPhNrPS9fQ
P7m03mvyvB99x70E2F0igquXmXx/KAySNYeImZ4wkJ+E7kxm1agNkmQlQYbt3PwqBRKDRFLbtZrY
PE0oeSXbe19NqHUsCOaiTo5SOOolh6dBElbWX61Cwzx3jIC7m9fbR6SGKe8ehyOmEd2/jj6TC36h
apUGY7Sbcc2d9cKjFo7DntyJj908DpsIn+ipMP5yxmTU5H356eqjr6wTEJS3xmx3Bki6yyzsm45R
Dwt+Z9B5yHksdvKTZhM1IqFZtaBBVgHnqm+F1GbGHOzI9HPQQ/qMOyIk3dRJ6lNJ3KSVI/vDwldA
rBoTL1gqsSZH+434u/3sV9fJz1gEdeXwQbrhb022apTl40Ob6D+90zowPiBiqtK9mzQbF5e1UsNs
aCwJxnYizzrGy//i+qsj0R69If1uHX02A67RnBtgkxT2d1JcjNLlWxk1ArtBvU/uhGcxf2ozUy4V
K2O60b60V2G4gOura2UJfqa2FRs3gz2BT4SBT8KgH9UVlQhGLLzMHmnSKPOy9NT28osu6tHT0xtQ
8p1pVPiQ7XNZqM/OgMYd4wpj54I5VMeYwQTaBISfJk6SOS6IjH/yZPjkjvHXgjsdwwbjOkM1G1pK
E+O5JBG4sWDSWruY9sYXwxV/DBIrq9+EGjtBEZC84x9T9pcrW3t7VyQb9L8HL0q+Q+t1nGc2taA8
GIBLJK+WF74KFAorwgnhR0dT+Jvq85evOUNEBNNP/rItoDX5pgHghirmgNaH3qC6zx3Hnx/d59g+
V4l8S5H+SzxHc9DeYRGxayj8J9JSN0Uyt7RKJCgmWa6WEPGAmSD0PgJtiktWlI+StbH2nJOFCXlT
RjYaAWN8cL0EEXtzz2b7A9XCQupcuxobVsQJbUTbwq3PZhXfmKIjvRuXrViJdTFhdhl4akcq4CNA
pzdHNYdCoLyNc/eb4RnpNNfZAAOZqvwlFM41k83D5Bt3G+dg6/3qZb01wIjEQbT2W2MjG+ZjUqaX
jyatsp3lmC8JvMs+41S2jlFtQxTLxMPYiE9FQqTZ2le2/rc+39rsm4MFnTLmn27IWFcrsirL8EL9
i2Y4GYMVqrzfo4LCRImTw/uQVkE4ASt6KPoBLjhFaedl1c23+23ZJr8hTT0WaE+tKKPts/27G0Dr
kvplSUmGk1r+vDUV3iQXhADzzjCheS9pR231nNUxE7yBgeXoh8gwhrU0iCqsMYWCSUgcidjBfg/m
flhnnO0DT6TlNTeG4KWpxT6Mk5dIXglu/PLxi1YA1iMNdK52/c08hffeHt5iDSmtBboYZVh6YCIJ
95Wy4o3pRUEZRfdsJNE99zQptylOeA2050l6SXOuDKsH7kdCcV/mdyRx6dEZqKeYuFxRlJpoENq9
Wc9kpjKo1SxL9IAK1akXOh1vU2F6x1gjifdaSaOM/hql6p5nf3+KHeAMsfkwwkNb8eBC8yDLqzcY
z2mNZTFJm4MRiXvVtc2GDhC3Y9GN23yKzlU8Xubc59wNAdrU6g/oWyo5dh0O99A8+sVDq/z3ELXu
oaaLSLwB2W/fsseAnQc3fL4VGNxyIzrYvaR9NZOvhrKOoAfk63WJATW4OLHcM7mijIsdXCpZv/Nv
XoC+gLIgS2ya+eRK7QjB2fk2hmMLfIOej6cF5ir8oQqE2uT0+DFwII0F8AVZf8tUB8cSRcmaAR9o
NjI6krC9y1gl686o3z0PVwwypBXS+O/GGKYXM2UTQ85oGLHdRr78whrsyqPvDoANeaLp7zH5v3ja
eOidATIfIxgEbyjUZLgzUvvBdwuei/X8aeVKrRwnEbsumLjb+gPX5c5u8HDj3oCcU+XX1AyCWxpb
eLfsZBfIZNvMaXIy8mKno1yusYwwbuK6cy0Eq4m0P52aQXwrfwvdIbBrsCnUhXt0TH+b2bjL6rz+
qtH9Yi1lBeBfcGDXNzNOu5eK+NAl3jRJmu5cMPHcuGaCl5ZleALbSjMx98nWZU0Qb5DsnCsrCvdj
zLS/sIZ/yqzF7uobaIbn5tBKjg1G4MG2zAcSa7W1HX37bLu0HPX4nCVAnsKSeOiq+7RYn606CpsB
dskgjOnoWrIG09idJ1Yw266PPmLBjrNhSzIQN46ercVx7ACyaAbiKUESgC/MYCfVZKt4f0vNDdr7
CH+kqz+8LqdfGJ6LAlFN3KBBS+uMUzykKxkK3zmTqODtbGk89oVdbfjsfJvYNH6l6+9HB9KzbUd0
d7N74Jnqr8CVMxDQ2BEoxVdIA7EL+V1xzF33MI3eqUmwvajS3wr2l8xRGG+U1qSfxv6fmgXnZmhr
7OPdwLTKuapeBEcLYNImRLVX2z11QTleMKMGbPbb25A1d3+s9xaj2NUwsqJQxi631G+E+5o7OPtn
Hj1/TTC4WFOJ/sY68qdEf7SDO0fUQ+Cz7JTmcwO+2cTasMGMde/M+NFJjVsUaK7q0C8x4ilKPGJP
aQr6tRWQGwH1/i4L8RvmY7ZBfHxJ6/gKGW+XE2vPLepAf/ExXUObNdZxbhyB9UdztUXryRcu2iX2
FqEw48sq6x6L2nkhd4LhwGSQNG47m9I3T532wU8rst1j07hG2PEjQyJ49xSEOOo25Mp7t9TmGhd9
1L2hU2UeG3tbGWblFlv9WthOS745k9EKZ0jfbpOhCf8xTPvVW9wuHjSHdUni6J6BKkrh8hD59B1G
CkXBb0YIRYifZQynwkeSua18it+xB2/JgnK2jyq6EMew6hr1uzGEzWIQwQAt02NY4Af1lw9xK22C
QQp351nt3cHkcwBssTbyjNqixnA3JO2//62Jm3k7DNiucDEbJ24UOkJ6nY0bMPv8+VAmhXdCaI7K
fVJcgD9/2IUp/DiHW51NIjLMOO13DgOrY7ZE0MW9dWMg4+5qVbYnWZnJhtGMDUZI1iexfHDiGAZA
t6TGTYQGYRcmWZjAm4ZmAxWXmFLstYsrVs76MJTltHeWGD5Hk8v2829DR1ETTMf/wd6ZLTeOZFv2
i1AGOAAH8Mp5EiVqDr3AFFIE5hmO6evvAiPrKiO6utL6vS0tGaRISiQGh/s5e68NZJXhXoZ7VVyy
udNImFd99HHRI2ie/3pIx+uAGoF07cJLoRCxYr/+3euHud6jJF6w2/ksXz9jFroaYD7uGpud2GVV
gUuMjnsPJmUpQuo+lKHFIZfirxuaaNCMPPliXtNsbWJQw6zwENfPd51rrGU1A7PcOYEyarn+5MI+
Vdf4wwZwb0deOaFJfEGM3mQ1lp1PC1BZSyPna1xvFGfNuhf6+9ePhO0emOWW20ooSmpfT5Sj+de7
rj/DaQb0tGVo/3qiB6S5Mismc2SI7akANluWkuT4/e+NV88G5uvjCMNDBdxjGXucBS7hNItMKA1p
n3bIm6BdtQF2IjerHhwYtTdFwHy407ia9hSwq8w/Zk6u710rwldAJrGhDOJhumwGYtVLsulpeif7
wkAJkamG1j6LldjTNAaehLjJILpkORf+HmnwfeqTHFEyR4q5li4GAfaEeU50cmIoddlEkVeKhPCG
Tv6YhNbuIFfsWRPYJzVG27p1szUuEV8bHuCvtsuM2S1VSAnS3X3sOQ1XhkZVcYyypzFu+q01YkPj
oDzGlvkRibmNjMANrkr8OCvsTxpMwNLAkc8YfRgD9HkTDTzWmbOzylewnLzmqE/h2ijGelOCPYLv
ir59MIE7UBpalg5BFKaHqXFQxXKCXEUZBiMyOTO7XB/VofC7b5WWIY1uxDqmHkT6FDSYC+tEcxna
JUpKX7FcAo3IIEl2ToPLWHFTMIkTwXfWvuldqQGhkCDzadoA+bT6VZ2Xn5Uobhv9HFhiV5ksVcxx
i3joIjP7OTHabpHU5o9Mkw81i+q0Ko9pOqb7WereaYC4rDS+AVbzlFTeuLDtRZa4e4wQNc0TxJe0
rh+b0TnEyWMncuotZn/rK+ueWM9978VnPRpXZVU8U4xnvZ8jFe38/Gm0GHHJpia1vHuDc3E3/9nS
RVPWZgi3JDCJMIo/c3B99KZLGnHjq1/p68zHVKHp2QPI7xdLo4PTUZTFTv6aK0bWYqo/+9p8bfmG
dkxhpAX+YSrRfAtHatiFeKjbORwOakpgOAtrbDCZxTdL0J0uuGY5bb2pfXe64M7TmJwXNp8yxODN
fKLtznHgsnKzFpluP5Y+85+J0yMtU9RMpf5UtRCFxMQqMVKfiGeYXrHOpQLOtVLsS93Sjk2LOmfw
17aetYxnLjadaBuJes3YyFW+woTaR9mPxLJSOiYdYTsjIpKiRr4L55FVBQTCelqYxvgITPYD/+F0
bEpqUIbq81nO1N7iAOyxByHgLvDrtVpYU3HY2ooyvath/TUTnGEV3rm7nCpmYU/ZQqeXkSKXXGd1
CyNh4ivkdPbmTUejyHwnOGvdmdrbOStYpQqfJoSj7FcNTUPQygf83Vu6lNaNoAUXdy34T0HN2zco
+PrVTS0Jip33R0346qYOa4809+bGGN0XPOnvjJXofArzW1fULmtZvnOFwjTtxo8EQ8VCS9cQnYJt
26c9T9ePSL0oIIySiY15G+QlWKS+IrmDuvAiiu2TQbFuJ51CP6Rt/H3MXXohzSWSzU8HICu0I8ik
WdFRF9RIAfGgiic0InT24srEdZ6H5ttUuuwez0XC55EGUt37yvzss65Gr0/NtcDZVrYQESzuzE9F
Efj5JGk+BQ7WwrWeZcRJCsGA07F4rh3j1hu7Hi90169rS9um1TOLLBRv9O6XOHXk0urrGNpEsGwS
lpTwDR7pqFscpBR/vd5h5WZqVBurtRkjicWNy9Q5ilbVN11N1crOEO1DEn3V3PpoO8WLrtlnK4Iw
SBkhDqeXpqv2wupvWyPAxC75y4TqLJNI7TVkvLtOho9xaFcbV9bzNJXmnatZ2wAUPUdQxcAZz3N3
Vlue2I6NpDAisElDmq+6Vy3Ei+67XMyPCdjeupZvFVMwhDYm19Jk5ZfufeXJ7y5BDRqHTY5OURTT
pazuHPAto0UZcPA5Fucn4GnMSjf/dT7g63Baq8jDqx3sTUs7DA0KOsTOlyQBdjTG700X7DxZbPho
00pJanFer9/NkM55skBEwjg8hUWJTjjR7rMkPZXdd414DtRz7X6y9f0IGWQp6wApnUHz0HbXZqOW
k62CtShdcPoO1nFT2+FgO1OnukiHYJO0vYCuX+S5XBWpeXv9uyP+nYWekCMiW3R0TnEfYjTBDcfF
fWLKjTudo1MSH8oEiRlRMm6UlT454eDRdQ3Q5ubjDw14YOGSVTRQU1kMNkU2W0AuVPeNw7nU6Q4q
nho2ce7fSyNZmWNfbzPr3aOOu5C2/UEE8V0P06Wpq6e4ivFehUc7184mivAoZFQcvDucxxT7KRQF
bcgIZpnvTToSOO68ta77002/6wXsXnpnjznahwZaiZ47Bt54uu61vmNwRQ8MEHUx6Lupr98o47JY
dGOWke02Z6DV8uo9DrJ7xBS3NTggKETTru38FJqGMyHlGk+hHhzIXXu0deulLNhmMDVmL/s+Gh1i
J/ksY4CaYaTyXiKlKGnDoJ8lR+2antsdYluuaQe+I1gHHZeWT3E3YFu+1+32Qw+Y44hk2fbNFoH9
iQvtNm07Mqog2IW0bKxxXxaUiY2JuiTwk2xZQYFPazDQ8UhPrMTwWOtIZMdC3LhRtB5167Wa9Ll7
5R8Lv0WOOa6VQ2hDYNNL0e1ZmP4tVt1Lk8BoEMjKzXB2msfRpW/zT9elgpRY6tVNq3XTNt+r0XrD
8fGcp0wLVPRUye6b5RC+0uXDhblGvmH9CG6hioZl2ifvYWtuPLoTC8ql+HXq7zb703cH7G409AcI
gS54t507PgSx1l7iQj+Vw0roVbWk12fepr6RLrnS5CvWbRAGOJUKXEcOe7RU4KnyHjR4YddzamX5
SkF/hTBJp+HV0pc0kve2QhHgc6GgLWZuSB670TP6xRYbBjlBDDYZYGUvgm+NJjf6WB2JbaZ54XKl
REJypPJ6B3IhRNO4B5f33ncJcdmo30bjnaJZujT6DnsrmgYzyz/m89svAsxorUTNn5XLTLQ4siz5
SGzdvgs7Rh9JF643x5Pt0Glza/AFEj0dQ6naBU5r3zYqYQEqtI+i4rfY2nPOqKk3lVrIjHmLXVsv
SAN2Vi7huEtj3IeUjK/Tfaf9FJL6VBto9cLTjPnSfJt3PhOViiETsqyRtB8AJypKzMb3Bh7/pPUr
4rU5fHLssp3EFGGjvQyMfcL7dhoCwwjoZq42QZHYLKzu9CSOjopOiUlkUjFNdGQg2mWF/+hF8lUP
6QsE/nAzJj5Cyu4oGzCvRtUcfRUi7M/LH2MFGkWI6ZLH05Y8AKxmWXIsWA5RVaAV0qJAdQhSwY79
bjbRhBfDXpHBgum6ifHRDrs8M9YWHX7sNoFchpRBUESb/bbQ7Jdqivp91aB5hEHQkjfwUhEDqJhE
bn1gEICAkgtTIDQKo/OK8GZXY99bMt2ql8RC8I1MetxqXANzrtapOo8UVztVDQwZ8m2gXAEminGF
nWttci28r6oAwrsPAL6PN7IIbouweRVTbKz7wZxgIK4lPg4qoU6wxQY04z7UwQN3dKB7s3TouNIM
OpYNq4qisc+G3yHZdIcnDoWai8mdsPt+j+znojnxE0CGnLo1l1qi4PF7EFgCmKJYIQ+rVkzWDGbN
fHOGKNgrHZZC6j6IhTlVOFcwpiVM8vDaoETw1KaP82pXBns4hRGoLCLrq5mIAxGc+aLVUyeQd96I
MKSwo5uUutWWnrO+7Yzk3i7N72WQxCfd3nvJuWaRfVHGdBzCwNzTMmt1tNhBmzGz4YKVxV2CZNpF
pDmbf0sdsEIZo5WimleqjHlkqC9q1KdwThe9yO/bAj5eJ+SSHv5ziwAUk+IrfAPZOhi7GpgVuoju
s2i6z03KdDU9y7EJSLZJLm4BhoGaiKNRFiuo3kuV9pt00n4CS6WlFGHYxKviLYE672Gx/hTwmlap
P26tWH+ytLc0kT90a1r2uciPZo5yxuyi02QEE+xLYTN9NwlLAdQxpc+ErRz93CvpYKAnmJpV5qY5
fESEy4p4p75pz50xAF0dUc/ild/4qOXX1KNdwMbVBBYMc74a81U400zZa8xt4n0DGYeiaLgEewXZ
EdvTYLm7Ine27vBMeYYaIVQ/MDnddzg3gPhL/6EfnFdDDM+UI57gqnOBqzxY/5k8DznC7Wb8NGoq
sqliSlPTtQnIMV5mCoaFR45Nqatt4kImhK5mr7iGcpimzV0scZiFRQ06N0E5ntv7yqNWH7jx+wTz
XajsFXw9B796A9q8yduavnwJ9sF3+xsa4ljG6BwQaC4v9GbxJf2QmI+WiU/XQ6khxpUm1hAHd83k
3LpgT1gYdwaIM8fYyUncIuZnokWp0zY3YRNtu14ki3Iwvvdj3mLuNVZZEO+49gUQ4Z6Uh9+ANjHi
kxSjtwl2bU66jO0Q/6XZXdCaP3TOZxNnK89zseH7lLBb9SrjpV/W2UyLZm7D/xOSpYXnpOnW9wG3
6IplrmjggmFTp90NzkSuW2+ilt4QSYaPkLrfumchVg+QVrOnKJqxuEC4SgsXgKdPA7xo3J/5zyrH
KOCpwFi5kfxuYRBZJFks111k3IeWDsChB9VJBsCr+u4WItwlFd0kSowKY8XCxnQ5xC1LrrzcwHx6
SpL+ybWrm1DIaOu6ctFOqMjt6inym2rrZdODFBo2cc5fJnxpvG5Faa3UEDYbUA9ijUpmK+B1QJ7b
GWbbL+lvPUyBP9sobm0S4laGH71LV0T7TnS3jYalqsbHvUoHsizCaADEYdlbL++ce80mio6wmVgz
+3VIeQU5JRTMgnyJaLCQK6Y7mjk+hta+29naTpSduiQBn0zEHQq9jh5uUK5Nffi8qo//v1D7n4Ta
NonH1031K3ZvDqr/Xaj93hCnFrRF/vf0eXpK89v+UmkbhvwX2iJbStBhpk1Z4n9V2mjw/oWxkrWW
IQjX/CtC3vL+peuCRFOuudLgFq34XwJty/6XbdmGiZRaOBa5xP9vEfK/pxxbWKKlS7AswnFytYTx
Z8ox1ZdKaY2SlwQmP47zZNw3LaoDOgIANzLqASZ4cpjCGHuMZCv74pjrOsut3sgONFmqjQdILU6V
fkNG9c+/bcm7X7F2fw8wFL8H8F0/HSGzZGWzEpBsoD+CUwN7sPDOtNYF/NCiYoJ0k3o0cFpXs/dR
alxAxN/bRoEit4jVaiSgBCOnYexU0FhLh1B3wjqooPsTuGvXjk/4br0FFhA8ZEYf3io/2mTU6YsJ
i5FZ+N//4eP/nk3718c3dZ0WGatC9v/v+YF10CZ9je7tMnn08GtmPOeK+BGSNGgwlsg1gM+E3h2X
bRp13xBvtnetgf5AOuGJrlx0EgEqzNalqUwIowsAnwWW8eQh6ogKzV3lGfTeSFT1nnbQvYC6eIS4
vSj8LKbTrDunTEv/IfRT/B76OX8nR2Au1YlD9DgG//xOwowC8kNAQHGgo8VqwHR1NWnXGFYJsSIt
yAkN+5RwfGygArgkDVXaAXX6eBosIECRWz25A+sDJ2NBA3jlTCmW5ZJagha27uVcIER2sRiY2/1D
2OQ1o/wrO/Gvj865Y3FGcVaZfxxNeZn7KgAWfzEQW+pSi+9HY4s+Ec1GRniwE3QhZm1UbBhjkJun
w1sJixJlv434chdHhrcuCHmg5TgNG1MVM6SnR+KGcLjiKxy1WNxoHYrt0Wlo2td5eOtqaIvRtx1D
0hlWaOXGZRwl3sEv0FNxbLAYsUKKebjXOSSbYU0unwfggWZi0ochuvgi2mp9Wewckws5ZJLUKoJZ
lxNeSt9fMXWlC0+SGJHYwTkKpXdzvUnildPJbEsRQS3rRGcOgefXjrR2Y1BbRS5CNy8oxjevQM3r
9tEL2GF1E2tWOi+Ghi2MdJMGvBFvuKB2t9d7fYIdPibfTDe15h5qJ31bzJtY8rZuRSZIz6Swl8mj
nFD110NirDVjBjnEdbUfGp3eqlZ+jhIbehYxuc8DFCiQUS+hAUmLFeLuH06//3SoStOxbYkvRTet
P+I7af+YanBCcdGEOnV4b2mdQk/2AdImaH73riPOvUn/sxhJzwGcsE4yd8JAUbCgE75xQ90IYxoT
E7Rzp1QZlx5cYwKei6yHidq/d0PZxXv5h489f6w/D1PpMTA7lPAF//4+akhNd+LBro3LZGtLBu7w
PkjkrekkOCokOUlVLlg4+YGH/tTNb6wQnaqWPDTeOxm14ij16CfUlnrXu5a5n1dwmkXGj1khbhpD
FW3/+8c1/sNWxn9E5InUPYaFP8foziODixWRccl8t0LtRSjImLxFfXrCp046mZtXK9DykHkt6rJ5
coL+9xQlbrv/7x/EnCOd/9hupuHpjuXqfBooXr9vN390Wi5N7CWVdw9VYlin+iUNY3kqIpNVgaae
s+5bQrvpARv9TSBYvbS9ELfXTUnZfBORCH6uc5SXkJ2WARjluWZPx21RN4YNXUM7sXOQjuT5Dn+0
Q6pEd08hozgTpHbAee9tAt9olvSl9ZOm5ZTU4vQ1TkLtH4JpxX84REiBxfVpG44N8/CPkUxYWuFV
uq9fmiH6sFQfH/HSw3yqTWeVxvb92CQ/SSu4aFoVr0t/SN9iaVJux2EkInPalDEBLSPEnX04iyLa
DD/LBMd68oDuVxo94v++b+T/eSHH/2XN1wz+c2CX/L5vjDLWI83sxKVuYCOILOqQ2xsICdVHObYs
W/DHLyqsJ8zRE5vKml4cszq2KI+IFZFTd0YIGwaC2QdAVPdkhAkIT7d4s0hnQarDTkHMkOxDKCFk
KJIsLsFyudYLpFV3p4cmuFZy3xc5f2GniNgLPYksFXnshnZXtegMJzupbMxOCAtNDAlH6Iv3OGDc
U5t03tqNawMul5MtWMHlk9udK5d1r9a5t/EwAVLJxR2dUfsnzbhlHpXGRVPOwYxVcChi48HwAvMp
G6gmGaKwDmSfE0OdzXGSpnbIQlDq85cStdlt/vt2t+ax4o9zwhGcEtibyJ1hQPl9u8dp4Ct39IyL
55XpBLi6ux/DqThOTl3vCGwZ7jWvowXC/OI0jhMrLoRcshhxvGmskLM541Y1xGu4Blgr7ayU2VI8
JNc11oNuHyMfCNxiPJbBk+oaMAyutykrEDDShHbhY0Xfke74EFBH3nRxfJtoFJVdVyNSUxwnmnI3
blFi/Rv9WRxpbaY+YS1YpA9dhT/Kay3gLgrcGNdBCkNOuc7sxNsL1kP/cIQavyfZXycHjmlZrqVT
QrRs/Y8tBftfddK3jMtQ5i9WRVvXVeFrknIgNpVhrVypIaLra9rJUYZ3e6THp1DrJdZQHhH7Nwuz
HG9y0xn/IfRZ/jmLlMS9WC4LBx2Ypmv8+ckyuu2xTl+P1b9ZHGPAgHeebefYzp78SnNJGdVOg0Z6
mgYWaWXIuRVZTRBxJIyq6+FbmgmrxbGmFyg086Z2CYKKVKefRt+7mcQsoCH4eWuhQdpYUBM3STMl
q1aFI8lSu0BZ+n1vvvSU5VAYTgZlJ2ntEqd91/K03xv+ItemaJuldrXGkhUQR1NuR0zbi7BC52U1
+tJu5oPfBLKid6W5pMYMuIT0xBZm8cZw6G7mFjlIYeCVGzPTESnZ6BUMYzwnyXucjOoUqTVZpNaK
uUfBXF08J5lhAOc0IQCUJbCKALJsCEZ3iQi9oW0LjNlEM7RyyIf4p/HXs7w/TiyWSzonFNAyS1iO
dP8Y0AhAhg0ZjcFFS/rijH+f/C0tBVmbhw5JrMTtVJ8RxKkN2crunjbAwTPz8LEl0WDf2+S5hpiT
hjo526OiySecaVpZJYwOpt57LIFUVvp2bDcUb5plLL+nDb18B7zFeqS/BTCHmAJip5FQf2upzd8n
PnW/Tuo3qriLveRW7zQ8nWmrb8O4/oiU3IL3BYrm2nZ431MUfMha7ZCYOCBEjEMxt9ZDFw3EUDD/
NYtI3eQjX6mz0JgX5LQpL9BXXHHAG8YxYuf03olSeoshs6ROejsJDhhNT3koQwpQEhvSVq9p4BOr
A1uBtNCTScn59OueUBfqvgfHH8w1mbg+hvVmrSdDcmtX/ZrgS9rmJLBtHfqxZQBTpbHx95buYEC7
E/fe1PuXkc4p/GfZ+6u2il+M3ql3pPIchtor1mByLLBuI0daOjXbMM9I/3Ci2yB0vUUVl93WiRtn
y681F0ETA1TqfRZjCiVKYlNR0wuqRQOT3nOVvo61YewVktPl1OjBWg6IhCptPHn0jdZ4KBHy5SAI
evo2LiFzRqziM1Gu8DV8T66B5X3QZRqJXwv5nrZ1Hsg81mw+DdmoKqhvTTRAS+gnIHPM3oQJixMB
iB+pFga8Lrv7EQuAhnrfnLOOdFnp+sOqprgpJ01d4C9anMucvWXmfBqx5pPvPWo3Uw8d1dfRK3Se
eUdO41tjTu85pJlNnKQSEwXladZK+86Vd1btv9b0iO8iEsWsAv9xbXBAIM3doNkrdng+041dNJ9W
KsR+cDAF1J2rP+LY2heNPh3ZbfAjXMRe3mjsTBt8cdok54iEuXVczvKCJEVRMsq7klNlN5Bqc1Mi
sCogyuQhiFX1A9mHSy2hiW9SYsy4gJsN1bmmOftj1JzT2ltNtG32ruFmR0HzjXIGdmqf6603S1Km
ps9ufGx9KnJIqbTc4eI0Uq1KocHH52vJ2e7spkjPMzdE5BeRuEdhG39ln6G4GIm56XxWYcG0d3Qj
OffpzyLlBBtSx9sZenX2+Mw+U64iaGjLmH6wUrYl4fVQ01lUzMAZkGsI66Y8tpKGI0pA6p9Jjed1
CppbCzcjlWrBZg319FincCXwc5VY7XDfuvrwjH+HA0PXc0oDmvtC+nnod9OunPVX+FSw27UtnW2y
2u/ivZ1naABaNlITo9RTGT0HaLYIQMIoOCMoIz3Isk9ZKN+Vn0RQrIjwbQd5iyOl2qazfMG3oWHR
TiiX0jHxZdXeByJPgojMN3rx2raLG79fDbMExOHIXw9DMh3MKWCsDdsf6KSGszffOCV9UczLxYa1
HUjJkFTNbkg/xywIsB707V4T/h1QQWKBJuuxyAGy1X6AL980sKPV3c4I6+esSsSDxKAA3HwivWrr
UHtYdCa1alKi8u/RNH2OvuZsiykjI7T1aOuW5PdOjJQGyR/H0n4KS9ZCyRQiurQga3mTc3edyyBg
v50hdWcf+14Q+uEuKLM5TwdYOaUM5ncd7hYGAijGDc4MxBbIeH3nThXDW0WcTFoN4YOVWGvfBgfY
mdOrHY7VJkMbsID5RFJs5xSPvXVbxs6C4cu4ZZwKV6qMd42w8duEjb+h+r8yZZYtWyl5WzfUWI61
H2FrmHtV+3fopkNUwcp6MgzxBGB2WA8uCKoxsrFgqjkX5G93Wb3zeDsQ1HZgNVvR+0ZDybKIMJP5
oWgGAmuud93Yu2VUnkiIjMqDnbuTvp4GxupfjwmRX/gR4Q5eidqsmhWS15tw0G6E0zibQWOzqsqu
/3ZTewc9Ku29k1scHwOjLLQZ8enPaTSWybwInUO7SuyZcDzfOME0HvwSJJoUaI8MKG1c7g5h33Vb
IbJ9HGgjiIPu/dePw+hE7EKyRWKjDtjk1SEzfdjYUYa01LLjVToLPklqWTks6XfRgNqX1rRqwPBx
A2KxOdBiag4EFHxIcMYbSTgG8qlmXItCHzd9nj4FVvBUS1VvXfI7gehkxFG5Zn5A+MYFKCQywOyM
6OjknCxT3emzEOFBgMnEepClTIUOuRrsfTfH4URzCMz15o+HE/3B1aTNDFiPvmtvlWCNmvxZEOvG
5IBYkesNgqXy173rw3rUrF2HTMOLEYgSJFIduBaXh+vD672gJ+gY9TfPxEOxqQ0NZIuT39aD8RBj
aN5DRaALjCB+S59nXAloGHUoPDQyybRFV/hoWNRBu0A1oNrGOz2KISm47bGugE04xg+9lDd9j/7E
1G0CQhxaSomLrqytpgrwFiFQ9OP1dYv+H1pgD3ouLs4p2Li2jjYBkdRrTaTvvddsaYzS8rbwyKgu
kSufpAlHog4PSxpYIVmazVhYgFJxmaBZY0NRrzj0tf4Tz/U7jeZVpDmcniEr3ASdex2joGqD3dAk
FtCcfg1dqT5hY873Ng48FJeAmNHy7LCt5xqsChdXaAu2mGlEoJZYiU9iSK9rdXQHqfYgbXA5oQ9N
tA5Ke5UZpC8iqT1SGtrlwNkOKVFdSHfmTFmAdvmBy9feC9DQXn8UzzG/19dd711/9vXaX+/9vz79
9RvskOJg22mE8PzxN7OGIXXx9WfKirBfbxyOf/vdyfU1ourSLdnsh3IcecvXLy/nWZEfVj9qBOPT
+vpEwfA0LZOuZY/gmPj1V67PfL3v+lGuD5MAhXQCKMQIRm1l17FapPmwiWPOkAKWPmcfCyS3aD/j
2N9qg4lGYOrx03n+bNkATH243kxCkAAR6yZigZYBfzQ2YiSRKTdcchg8KJcQyVle2g7xKDIh8s/r
WHFYODeWpfgI40juIz20DzkWrUPS2zHkB9vTN1obPvSuy5l8ffp6o1gHHYDgJEhfSmvp5bDd6Ibz
bq6C9mGM42MdI5+4vu76o+vN9SHOQ2unzXb7+Zdcf27PeUvXe2WqUzXQY2/GjNmMi7yEmTyyAlbL
c+yOu7P9DJW7hvMXZdrBrrl4EtPViCVd9KWb4eaIX4Pef7AzJGeUn4qDj+Nk+pWulRNkP+Esc4nX
uj53vemljio8xhF8KEomYaoy0abNIvTrjVd0f927Pgxj1OcORvgEHea/XwOP5e+v+Xrf9dVfD6/3
hqBJ117jMsb0+kTP0xEUEUid4jywTHea5+wwbftoI+gBMAHKhuzwdQOtTv79h+Msj/96+o+H1yfa
WTb/9ZJgDN2RKKh//9r/9BamA2Q9YWVahYpax69XZ1c9/vWNkznwKb7e2URJu7W55GCmZ5QX/g5S
978//NfLvv6oNqv4vx5e7/3xums37Otnf/vi12f+eAsZNPDVTELEy7ua8mlr/dpyg3JMo1xef0/p
T037oM9bDNtHlu2uW6ZMujzbTbqD1sexd9d99rVHrw+9VswKAITFbPrr/euPv156vXfdvRHwi4ki
y/yGrjOAauJAmbZmHO06XTDvx7wP1FiBpmEhruZhrh57e1pfj4BhAjL4es04I3ia0Ubi0Eei1LPw
oc1PLFe2TxomT+RF/nVTN9dAvv997NsBWLomtPGtS6QNk80Kg4Pr+kvD+YpqC3R5sCiOeKcQ2mPS
xY9GBsbcfbzul5qJ74agg8eSVd3en2cwYt7BU/uUYmO4bsA/Nv/1Z3/bReX1MP211b/u4m3jsImU
enNV8OGQCnuw7ag4wn0fFpNCq+pVTn5Rg38EwdpjZbOH+4IUCMQ4rLh0dwNYz91EMfZ66ftqOcw9
TCvpib9wVLgu27bZdp6CdcdUEnX4VN/QgrgZKlG92Hea9M2Tm198Enf3oFP3gR44yFhA/6vQ+D4Z
jYVjXn+0+46gB6iO4J6PXmZdKrcWOwot36NN1NjjGVFhup7Tl7jm0SVqqhqXVyWJRCVypNYcpgjW
Y9yjFJWV+71gsIKHEmO57btwrQHAWA6R91bVuXEuVO8gwjPhdY7aMfVLSmNSf/NCV246EaPwdI1v
doLEZ0QKpUSmLYugLW+TCcmlyqH0w+De5D0Les0a36NpwIrVFccopgKlg5SA+tkJ5gaexNafsMJP
HDj1ZjHsPWP4mGgAb/pM87Z+0AR3Om4rZ9XkVn2Jg/HZloWzR/PymfvZuNGhKu5IMcLPoXv3VR7A
jm+malt28RMc/XZNcxj3x1gGKGgLkkOz3n4XHQUz05iCbRNE+56T4RY0jbmMwrTbVFFx48X6iz2i
1TByQmKjbAhWM2U7H13kGXX+oeV6ftOVmFdAnu2og94xIFVHC7vnPo3ScxxLYu9kciFfPXtUHZpj
+JLfBzHqz0gRdRg2xwIs/8bT8JC7YtwqCeGlnQhx8N1g3Y8Jl8K48g6NSc2A/fExOea588BKRKiN
cn9IsBqRRAwheUk8FSGrDVm7doW150AuQ3jKlJs/uwlrMfNxaGr3PQ0ibREIJXaoANMtrKESD9op
IVZ+gaUT5VyDRtRuDJS0hncihw2CgDYwz/andVV0t92oqp1jDON9FNY7W+nIdG11Ee1ACcUkzbPK
3OSI063hUItZ6HGh01znPFk+8rqYJibYG/KA061qL62KkxWIUfeUdiUWZcfYW0W0r5AOb8grq1Ha
AuQnWAJSRjfax6HX3oA3JFAhhsQ7pWGmFnoWdsfI+K5piPu1jnYCqjakqtNMqZQVVlSJ2uYOgeck
XI3hoiTnxmV6VLjNJ7bX6Bx7xjP9G2awrNA3htGvObuL81BxYJEftyQoLD8atfMQlsBvsveJlvMz
YUiiHO/HKPcvRmS9mZU13AWDbx+KEapwIjNC2vB9Mlfp9nUxwLkqmud6qO0HmAY3EOlh+evDR15T
owpUKOEeZP0KU8d48DBWTTTXH12sED0h2+s8S+pd3hTPvemWe9ancLw1rN7mcOqskf5F1O1L+iay
yOtjZ0zeWoiYT8cGXhBUp+3ScXqKy7R+TIgQ9sVwl5hgCoLm4mbIkwrJ8GqnlIrpihpAu+FoiWUM
521bR4A+adrAzulQHoI+109uKIttkdI/qPIxOKJgXeY2pBvBdbVOWnBWSE+O7eS9DB0cDKuZ0NIK
grR1RHOA+aZ0ZfqWeWQeRRZgJuId1OZlX2KgMHK1tLP4dSQPeF7tw1Wp21etIJtWdCkgTSf/Mbb5
a1g618hg0E8+R/f/sHcm23Eb27b9l9d+OAN10XidLJEVk2VKVAeDlEjUdQARwNffCdr3XtvnDPsH
XkdDsiVmJhKI2LH3WnPpQ3Nq1QDzw0ieIJTTT+CPm2huLKYtmmAW/x4Us3FXNf7dkOT9Aa7Aq86p
+E40YKcmkFmN5abHvJjLM2PXn6ZePweqfxZkWcEb90J8M5esbL7XWnfnOp3a6xGz1kC96iI3NjVS
mm0WdBE8O1j91oeeHSQGxTfjuxlV80VLtG0HwNMbjOd0+pF6lnWAa/pDmoMLsWB8FE726eRZF6qC
uYlT080tSU5eonn6JeSASUN3KKdHP8USNSoXA4lbzU9ypMNoVXwBILFBf+mrguShF8PUQ887m0RM
PydgnRTjgLODk3DF5MFblxrS98kHsjSBhK+Tbjc607fZbvttE6O/dMYq29Z1G2wD70mXdneOK0Gj
fwGQEwy01yJOgJOGODejHwXyCxNNKs+VXmgXZ9jYYmieTLi0u8RqrgmONqR7xnAu5/daTt0D8vgH
mARPlHKo+pkeqEJO360+x3NWnHsrS56C2AU3nmTtse27BhmhTF4A2o0PHugtGB3If2Z3eMAyhHGv
e9dwqGwaVMyLz0KxduUVx2hpYqBR07obY0kPCLntJNjTsAvj114GfTwQXTjMD6Owh+PXf4msuIMV
WH3kWVCEWN7AidXuXlfVGeqlFs49NZSJJX7TRzwwTU20fMPrgHNsLnGmEAg7kucCVAKt4Tx7mQQR
mzGOh8kvsyu2QPTJc8nEI+j4RVVXVTrFkVzdDq2nte5d8zT0bAz44cgDENMv1xF3E2ikVTylb+QA
e4e4Wpbthec3VRBQOopKSq8u2AFHoHU/IXoYRDhTQ917sAmPll47B4UVbAu0SbD12toTgt2Vb9uf
1TTIW+OQG6y7KUKRIn3sixgICHFqep3N90mQv1nJVF96ckdh21j4qFFVMwR0W3uXLZZmxi4c5W1v
305AP5SN41PQFTXdw1i78oXWCrevRrB5h4C8tmL76LvuUivJN5rzOuhOjvB+K4OLnQWIh1BBBypX
d518iJtXXnI+SK7CjtSy74nb2auJpKh1rpFEQ89/WsPxJXaNK0MOnfci6pzyQnMgRnQRNMs8/wbM
kgxr15xJrTORcboTrTmd2W4TER+s96B0qVS/29hzRmlTwdJiJYhNbBbhM/WAes6dykRcZuc4z2KI
InQ/M5c3gXDTW6d+EWJN8Pe0hWmu4DbW3TeGd8ad7g17LqRVlvLVqghccZ34I+6YzBE4ZD8opVFW
iuTsBfcqHgGyVcUT4nzS2FJ/3PQGyz8lDHfFNF+N2cqOxPAwKPL662w4pO7EaJc5NdNBntPnyB0u
cQyMq3WmeQ/3A3K7HVpZ8CttFREDI4+rQEC0zbz+TstFt1GTtc16XJW6/UlVV4SBKb1N5aBZVkPz
wTDn0RlM/Re4aBrJOKDZvZrtEhwA+9V8aArvJZnL+S2J3Qjy0lxxfxA8rEb4aejgu1VjthrhomCn
NfD2aH8xP1v6TW+rd69ptkHaSzKslkA6e9Zos0XDeY6T4Ny45dVwPep61CPksQxp2OecNDpq6TNH
8SHIPQJsl8orKsIhIrgxN/yHua1IjVraJfqcMmUD67ArcJnupHI3CTkFtIWxWSWlRACR4b6J8sx9
DeLih5+URJ0XbnuWxojCWsUnHYA8Dj+pk00KWlwSk+5XpX/vVHKPr5+2jUxPjARDWtn0Vez5tQ3K
+tSyGPSMYzYGpCgQikiQ0bZFx3awHjM0M+vCAUXZaj3VspsXB4ZV/GvFwK6g2E8KS6118IyIEugX
24p4zJfGA8ovdEwUwiM7cQ78+0YFE1Hf+qsqC1h6BhuKx1C1UuOZUoEMMza+sPHUr9YxrmraNdJl
rQYKdGrz4B4V6NU0aLYYbXXIwdYCTSU5AgDFfZvVr42Rn9KhwZyNjXKlEZe0ypi+7XvJ26GsytBE
iBGGffmYQcY8BD4CecjznxQ81knreliCgT0flCEPLnvb1XSDQ9dKqorRRxbvqze3ZwBjazihHD2/
lnZ/VIo4odiFY592bb7NySvxa8vhobcF9H/3DpcmqWLweprJ+6j66M2uX1OUz49upl+LwXqtkZZe
vaD5VgW5cRSmXeLo60mhqGTEFBBchmYMpzpHVZ+kSP2SyoA103ICZmNBbjmWd2ixjsnyM0tH4J+C
uRcYz2PRhJYWlUzaZp9odYfRl+4/5qy/xQQVkkxt7IYT2jnEheVeb0Zzb9ggV1HbftIbf0ySiotV
e3x90OrdBiTVHBuvZOheKI/6I0zlfYfDHd80aoNOEUtz9uLytbWlcY9FqVkZbdtsnLqer4pvYtVY
HblTGn186DK1Iaw9UL/7SfjDIXdIALWf3LawL4YQzloBMb+YyfhQZFA2aje9BFExrRtUU+RPwKoM
DBLOyUjcf8kz4xSIpU0G4Y71dU2/pGfI4WCJUg7W4WRsNt1SjOeaunsfLeY3QwYiz2MbLROsioCm
7+TU/zT8em0zoD6Pvgx1v58Pg1vXmI7qiRHwXPGT04UE2mEkqjd5XGIcT+UnMsR9YrT8Wxi7KEgI
IlAm4+pUUVPq9qkdio82xvmJDEenOKrzo4t61I1KrACr+Jb42pkpTX0Xqx9ag1DTpwl5jyA6g2XM
fv/1S47Y9dKW0zeZe0NI5Vee59IJSx98P/N88CQZSqTCF+vEnsqQ481z72NSz7/3nY1UMiC0LHIb
whTQjWyl5AzyNXbCG3PMZAS2Kmpvv7cGgPcfoJWcav6jys/8PSjXyE1npwnOFecRQlvIh8zZbMI8
8H8x8Q9ZDIZT2+cPbZ4bpxg/yS7KptNkeXzhuqNd7EDOROCZ7sZQ2qMtsZHiag+1yXk3VUXqBAHJ
oUxqY8WZ6FQ4zncGfP6BHO4AQa7+qwYcjzao0kBO48UZBjBnPDdhMxLWmfQa+Q4agZo6RjAzsweS
5m36QjU9eLsr4N7JNidxtGwPtIDBlgj+mDTKRkcAc1vzwH3UcCa2fVWTD8TgY8+JGD8TDxdpU01x
qmpyWaZyvneLEuY0feShY3ZTpW29MmCdbZfQBeVt4e6FDCKsb079C3fm1ptwOAlOYwfq8G/cM/2p
tx4FXQ3swcGd1tClETqh3UOiq/sJP48QibvmNsW6E9v2gxNoJ/oLYC+y6lJgsazi0gpdPcpYo/1k
NzcBJUI0lGuTzuvRzLRhPRY99Tyyrl0M+WXT2+m3np7ixemqCLauwDhvqhSgrRfsE2Bha3SYcq95
1JkNqt8TP2yy4Yd5UzuF4N5Qu3XAVgFRyHUh+l/woKKLauJ7Mx6vCQmBNyUMJMqVbpzYd8Uqa4jz
SDkt6ggDj5VtUJIWdhkGCAW3llegk3MGElfz9q4s6nYvcisjx7Apt5q1oCDBeGrCfLSn7KOWzFjj
vlJ4O53hHJR5EDoMytYVKeca/JuLR/DgPHTtVUoie9w0Pc7cpWCdfOIJXcbn+TLcTqLCuCP5KO9r
QHCMvBBCEo7NfEgda0L77pOZeHf6M1oir7Ins7fRLq41pTvbM8RmCMCFKGO6iCwgk7uMh4sXF1et
7ZaAIA4kcetk5P8M3+Yh2Xljbv6So4dFHg5uZA/mi2RJDOBGPo+dYPALAqjtTUKzynHX2cVP0wxi
zuPmU+toaZiTRr03A4gEpTWUD4NLRQISZgf7B2NNMPdU5uSgIT65R35pHSLCPbwC8BXFGNZL4WZb
j97DGrVOtkFLuRwZ5JB2jDx77LjSGy+mwvwKj3rrRW4UdiR70sticC474BhCnzitL0VJZhjZMW44
IzC+ZNLedFAZEF/OKWLHxpLPFolhzGbBFvuw9rYqw4sh8mO0eI/MaAmZGqJ9NhgDEwwsDL2wU+Z3
+ltABeWAq7q4OWbePNdITzSzR8NiGALe04YP/GVJgFtIyiroX57XuNqMcfxuQyhgzPgYs1zcJVr1
WU7mGsZvFvpAnmAAgVebRgSXPR7JtT8XJDJz1FszR9F2I+TjOOuBDFekVpJbpE0JYH6Sg1ZuYsx7
v38Bchxscz/VDozgLdRMs7cSIHCPfs3Mvi9t75iLiTItH8ydqFODgZO944muEEryoC6A4oh8yEox
uoL3F2f6cNJzf+UkqJuK+1goKJzLMisn215DZGv29dg+5YXnIwK/WIzwQ3TecAIqe/dbf03vH7OA
irprguk6zRwXOq3IdnMVfZuargE+4YNXBYd1teQ9u1F61nrv+1cLpvCkTRCLCUH+1aoLgxkugqB6
LXjcZlsxRBz1TR/nZPl2H2lHaotKyZmrxvGXU7qnoIgkBnsdpX4hMZEr58npK23d1g6yiRb2glsH
D2OAPTkHIhyCDwZMlDeffOwHq01fSsBTpFQuOAen4yTZOBRHI10UuUg4kkj/IQx8tn6cE3hbAuUv
LcW9k1Tu1Rz0I8F3OzV3UKgQcW/cmXgQqH9taHo17T+PytqymuLRNIoXH3N9oGL7EMep2mJ+RuSp
j+VOD2p7V5fOHSnuA0kL6wqYdB1NR6exPgYkFsQsOxtlZALD4BKmqHfcboELubDUiD3GII0yxR82
cwqitB2MfI1XhwJjROPYN84lyUcS//LoKit953u18yabizkn4PhK+khlhvsEeOWvXMOIXerY4UUH
uXdI04iau/74EsNHyn+vGrf/tqJXBUHC8aM9LAW2Nx544rUw/JkvjlISxmoNWdahmrbsMRyNdwqu
9CpmmPxWp4qL5df3o5vSbIT8sMtq5Kk5TzNRm3JdyqG7AGE+O7FRPdK3NdcGxIcN1dSLyOC8MG5G
PZA6/hnB0avdNN2pjfFIDJ6dbrsiMldZX4jt1PYoHnwYsSbJyASeky1VoknK6lM0DjqT7YDZ/kJ5
nBhJINVdMjzh0Wat62xQFQ9hrxtn3KU2VLP8sPiB7elpKpLm4CRdvKOt5Ky/Wo9ZjIFWE/dmrujS
a1O+swW5ARyGz5mr3caI+YuP5vMU5821TxfxYkAQnMXQk0id+CiDx8bLvNPXL4UG2CTpy8diCW3O
c/sj4YyKcBj13EpqUOSzO6rk+lzlrvqWpx6602RbGQn2BnKCnxs7eIIaLE9xHyx+7+WpzmnGqYIW
V56IK0q4/mo2/j6I9II1fqv7tF01TDZeUHy2wahvvWZmI+ubiwUS/cSQRRwA/1OQ1Ik4Omj+jVw7
t8VQvEBmzh+6dxOTZ5XW+Qu7s3GuJmy9Xbu3NTN70lHWL+w8RjaGPV0CoyPANO/3qi98RBxEJX31
FoyORIJWC4EOp/s5RWGYMP/QfbKs9V8q0ZJTO7La55b2VAHjOZkEy07CCC5TmR9g23pI7rv2iAHu
R9oS0G6UHU+UD4tY+nR5UyAPkqLWsysV4nGgh5WY1jqHAkjDJg2njGQfJzGiEIUIcqGppLdU+v56
dKuKhArhbrSofdJ7S+2lkexEYnmPlTftLWhxVu0bd2WV/xDzoqAZm/6xWph5UoL/4qx2agg1OGQV
jUIjrYl015J9rUz9mlT1jUvQbO2ZEnyyjHsgSem+YkK5Rtxe7lo/g3NVeXCsqYj3aHS7o0+HJVE1
kj3XPE+F9q5JuLdAiOadh0F616Q3EZcqTCI5rUQF/B1txiWqYKrExSjOhU+mb6SG8q7L3wNS11Pf
LN8yVtOVhXwFx098aXIht5UJ7t8xMlYjN603jsLEoUnD+u6MNIdz8S2vi+hY9NqzRYbKXR+zbnm2
Ee3bziC8IZgfOpjS95H6rBjKb8eE0wUtn+neTaLsqhaSBBT7Tm/6Y41lDGmejowmnUc0spW4DFVj
bkeH84MJOJaEbjIvCufiBvnPMm6LA+wR7cqw/ykoGH3QruvulFz5erSaaQY9seeQJQ/C8QQFLCLM
bqXh0gzH4JG+d/5E9FUxiXrPzBAE4XLUkU1+Ju4X7SRJeWs/TrnbsjQ5u7l1zey6vgaGV94V/ctv
fzBH7gsk2WstRbDn2pV30iwEq6C07G1q21xkDmfPqSm5SYx4PFuCoMVxAMUEFM8LvwwXpqSCMntO
lIyK6j3hJYymXB/iACMrM9bqs5yybwN58L5u6Pc1A6s+GQhLU6229hqjoxNlhl8nRT4Cqt9MC71e
8P1mrPe+IxDYut7eTGf4Djqe5ySleacyde/EnDjj6KFLDHXlHVChg1copFls86hWZJ8hcOLLWlPT
GBvUod7Fndu3GYDCDryic2xjw93ZXf4aL+uJ50XVuhXaQ9yPGfr0SYXoGDUS4T0vxDa+5VD9UFSW
vDA30PatJEmnXcaOTc+2L4nWCmyCL6ulYq0oi5HEEHA7sDnQ7PJXGv6LVSVyytIeCjJ4FKnYh1uj
R5PlVdss6klTIEmhb5DNjSN+Mz4TmkQx7v2BhlysjNtYcyxr5U8amHk42VOyi2QJ1arpAJilyPkt
U1ggmI1To8/ZlXMyJnAvdUj8cphFVA1IrRJkXicc45mGPvzngh5r6HhyegYXnj3ELFkxeQkQhqYn
2Tv8DT310ZUZEHyX8iw1ttFsnmkuYDTKNEYkNfkDUTegy8FCMxmJ+QxOE510diltE3sNaSGsYM0H
Ea42kClvvKtks6YRt8m11P1h4VH0XEiKgyVYmAb/ZCyLJ2DOIdT53og9XnfN5FL8AToC2N2FZu3R
vytPI2o+XLREhiiMQSsU1MGZIdYRZkx2T1BesSYLCpGEyMSxQW7BTNO9a3yRbmYOXOfONb9FYEhi
V9z4sl5S6UvmFRAGHWtAXeAqzp06WNzENl9Gq363zVZCFd2bJYC/wuEA1EQB9YdbPs5LiIXq9pUz
wN8mcVGW6VNJQPNWG1xxP9flwV4wpU5SrL8mc3nBo94Y0g+FMfHtmWnMhmMad6adnbzpebARoE91
EbBAFhMcFIVAy5Wvjm/xIYNoY9ZWqHFSOhf2u4Ycdx8P8YahRMu2OXgbJphEUcLJPImabG/gPdGt
TIi+TnCPVIZgTNzOckvEHd0QsLYoF+x400+ASaqSFqyQJ9LE5f1zjFjp5MCuKLMbpVO7QcwMjSrv
iIB3ScqKLEYlmmsdzKp8QSqtToGt5GliUqR6x4JbmLeXDsHKPvDnd8+Kq5NuWuXp63e101QnmRu3
uO2aXWTV8zG2+eXrd2q2cIZqE72koodBQmMb8tZeOOgEOiMCR2oiG/PTGOX0UD9K7ENMkvmaqzFB
lpgFENhAUG70fDaeJ8Cn6xbiP8Ffvk0GaqIuHeP7L3tZxXj1ac5+IsS6tuSYvvacV5LAeG2UNzxa
RdqcPNlifodN27iad7LyxVSQ0gzsyaQyRyEfrOwHskTnCaAWBEmii1Kd0L3yVDf9sDFqE364+KzT
8ntC5b9n/EBXF/U6m/Ls7ahtj4zMqL/K9JjG6rutlyxzia82gW9xiCwzEs743CqeaE/LtL3MNkEI
KKVRl0uysFqi/PZ+Mj4nQWaetYSVkjbU28AbydDqrVBTfBrCaaE28hh3urvoVcRptO1baahH5Hlk
lGX1zyydy71BmvBkOsbRmZ2LHfn1phe4dwN72GTkHB8Dfzx1jItOQVSemwFIuWyw8do1VbclBuwa
QX1kZvwS43s/Uia5pB33N7qn7A7Cm1e/SWQ7E6rnZO3SRalcaX7DOLAQCxu0h0keO1v03WQTlHRP
UmlpsEwSZsnN81D47Tb2WSUqPcJ4znRqnVUTFJMB9lKvaJh3gUFbUYKeHrscRGxJdvBAtuZDmroA
gQPnQL5hY0YvVt8yjGe1XwcuipTUK+iNVtMb0vA21J1jrGnuhVYWZb+pbdMeqK9feB/gYUPQoWpf
MnmBX0pQjOuToZbR050dh31gqkOEVTKUSBCqhMZzO4aW1PWQhGCMLvUe/Os1oSG7wlkCH58AUVKN
9/mQeT9l2NfdVs5yeKzN7uonstt0jkZM/ED/E7CEC8B0tACoBgaVtmlc21FcMhvbcll/L2mprbAT
eawvQAPNxhMkVnPK8xBNTAEkpjAoBL4X11NA9wOFoq8sLrBtfqqMSIY8yg/W5L20BiOS1oOfpewM
tzgpD1vRkLzL3AKLYG1uXD8wLhxQHrrIgLnrdK+xpd+ZdV/eC8fcWamML0SC3xMbNdOoLaINC+F0
TEihF3qlMw9j/sT5b9E8yjvN9nRSS/rHLz+BsI1nJJr1QQjqItvOnrKuHsO5cm/C9gqO1t6ES0X7
5Uh2ijLJW/JEAtKNI4lNj6nT2i0M61wJ8RZ3rTilI7nRC2Hly1v5/4ko/0BEMXW8uH+wof4bEeXy
1vdvP5Oh/+B09Ucoyu//8ncoihv8KzCBj/g+d+1i0f8fJopn/cvR3cW5TwPTNr/oJ/8NRjH/5fu+
5/mu7zqmhcj0f8Eoxr9M7KUYwBmP/BaF+d/pmr+jRvq//PmP6BGILH8wzjr4LQ2UYewKBr83GLD9
2TgbWJOr5Y3WhHoH4d3WKXRszl2NtcPmFJHWQgfsDxfp93fwT69o6roNCB8cjPFXT3dR2ZU9K1AI
NIQiCz+237yY7lnaI0A3vJL/4GH8szP4tw/IC+EqtQF64H/98weMBdtPhwKCPLqdDfl1rXnTrZnz
NwZgt7//ZP/hpeADmDY+VshmvNqfX2qkJR3U3dyEiy09hxITaelnam39PH7/+1f6s4n360PxSgt7
x+Me+LdvTbjJjJpUNSGKTKQqfot1MHEpFRWAkb9/KYN7/q93iO+Srop83PF8ED9//lRxo5cE/vCp
rLwzmSnoN7/tNo3P/gqTEpAvI+Uatn5H6Y+dkLa1d2cBuUPHdfn7t/JnL+pvnxr4eGAuUCAXC/Of
34k3lhxMAtmEQcAEJ48u7oDSCykAkt6batQjE/2PKI3/6Qr8p+/VtVwXUIXpBsFfUTCa4dT4Y2tu
IS0/ZHC3TI8pei0foSA/ci4AlxWfs2q+ZV8UbC196wgqayamrylML1xv7nMGL+Tvr8bXhf9fz/vv
l8PGZBh4no2V6i+PrgtVxSySqgmF3bcg2pzQ9Xg1YRGnQr/oF6giBhr8h4xzAnGga1EXD1Newksf
xicfPwpG+B3zcXJ5/yfA9z884P/xa3I8k+UJoBHLy5+/pnnIgJLXZRNqQ9sxWzOJCYICNk2oVKXN
E4GGwDPFa2PCPf37lzZgT/37zfqH117+/8+3R8BV/f/7P8b/ReNljxqU1FA51hUBId6BOMfsiN7E
7NRN6QGXIlOhdN33NH2piDv4h7vlP94sf3gHf/lWZM44eKx4B3OCpc/0YPApAHgLsin7Z3CUbvz7
1Q58VnHuSy+wTdP7y+MJA8nxy7opCXvBbtTS5qjzT1wMWAH00SD3vty3TDyK9GUQkYPeT6P+9OWj
01kh5sJ8NejTyeffTMVEtcu9Y2nBUUn4Br1+a6D8BPl4F+vDo21RrGU75dTfsCR9Bmn2RhiDtepH
dZsLokjrcxOj5MX5N9O+WS1/H2AwmnvomRLd5GQ9YddhOogeqfdR1s2n1uUGzXP+kiNQ1FrDXTXD
ZvUcg3vFITRr7Fc1D5Qa5aNto6uC8pgYSVgseYCJBbheDyoyYdJyrdnkkbbTm+zVfYrNUYstLN3q
UAe8x0p313Ne3QuPQ6meMHkoy8FiWJMfyjYOp8jCXzrf6G+Hdv+LEvWt8PQTtnFrPZIca6MsaeS4
NQM0xw6OWbTHy/1kBtzCRsVnSKsHy+l/+stSvFwZPZfmGhEBAhSst8r8qXmEH+hj8ukm6d70vEvf
IxeRfC5DuaFU43MhBmIv+03H9fxaPISrTkTEoCLvEGyrqXzD/3mzOy6QyYqHkI4fME2PRurzZQ9v
Uluaa/OwMTM67aNIVpHHfSBFINa1oXBLeHwttaqYQYPbj1jAlssfIcCUOdlQtfbs0JbEOVZ+dmWP
Szn5FF58MS0MdCgCNDLtdRrzzU+MsSvgGLwzydLjzPptTLFgBx/Kb9AS+PKWSPYJE3wn6MNb1gTH
NjGuDUpuBpm8k8ifH5Tlc8PON85ajwFx8JDAT8xA+PcBbfEHZqzsLk0M8plLUEVkj6S/2lGdbL14
W16imlGYyOVGI6ljeb10an/0qDICrXizZv3EoKhdUfzcqca983L9psliQ+v+M6/zNyMr30bPgZiv
bm1LIAL59tBAH6zaJHq1Mx5x+W9s7Ombls7oOoqHh7xEjhpYPYNtEozgPUTltqjPyAPrFYjIk+0W
7SaivJh5R+sqEbu2SbV132agHYDjsDte3Xj88AHwrMgOBi7tBtO+ze8ICze2xr3jcZyjHUyLvD9/
vXsPH8VKGeB32HezFqBK+sZcYEVG95ukjcbs7xwIDgvKKKolpmWJB7gttzJnBh5l3b3TBqbqc1SG
mcF3k1Ko7jk3r81ovFld1uz6ru4PeTa9GGnVnW3FexsKkBXYXZcaxo3oW8DgUdwfdMRiK7t+3Y6t
E38CrMhXc8l9wBzxu2XGD0vbfh15vPTXUsJp91O66hYUPCs1aICIKby8gYxGWqCxFrdRi5V8nsAF
o0Vwg+RNjEsLMa95OIN8P01P/UxN+LVsjctWnwzmWmLRXjWxvVaKkW4mppuxfFG4MPSfEeF+qfcA
RpNZEb0NDsXJp1c37arQWfoEcSxek794Xf6mtXbYpuKHkx7HiWdg5HYx4vzN1xpCpHS1dwe2LDAU
JHLgPsK0qVn7r78QDPu4lcs4a7z5y5opNN6WcnnrzBH5KbwKuXjFptOsO7JvMcJNJ0X+KAnTNd2B
zrNhwGDm1juUk3kQXXSc0RgJNfz0eugE41Z1nrnBx6eWhCE4suj1d4ivL76DT2lS5s0tlqcLaQI/
iPBhASkBbY1AsoCSpzOInGuYvWxTFKB1C5E8QnsTQ6zTuDCN749bsjCYRctjY/bgShJ5tKz24AlW
0b5ZtskaoLtGTMnO1TWk20z1mJQRF6uRFiP6SwshmyEjw/G4sZ+AY6QrTQG2LZrsBU0nqsIKIVpQ
cOEKAzefxnNVJFwrhpA32vf+5uuG/CpeGMB8LtuBXhafTuyGms6lYYkTAsDpJPRfbaSTZUXCtG48
yCg4TcSyE+Rc0zFErvTbVzSJb0NQ7lXJtG65+aHWYC45WsPSnE65oaqsejMM5OoGI81VzwxwaomS
YOi/StRYAxsdPoYItZRTu08t5PODjLKDAdBkl5YzAvOJZB41RP0OrfRLO3BFYvgkflueRaB5m641
3t2hZzI554RoBDmqGcH0ikhGgjyhyRMJRF8d1B1fIO0ah36L75U8lM2MCn9RaBJOc/Qkb97ReA5t
rOXE1FkrDvvo4utmY05zmM2G4vZE4NcaPu2mKjikFQEEiWjVpvTABKQ8hJ1bX+hmJvhHKNv96aP1
xZ05sG5N7JnE5H24+oK9bLlIYw7yubCS9eAruDQOLzaymLcZ/W4/HbcYVcn+WL67uuAZGmfxWdm3
vhuuSnG7AG72NlZgvuUJnfIcAtZqJKnB7HzwLwVfO8ysN/4hnV+wvDBSQkYvpFMsNZFtqp8B2cpb
P8BkOiHtC3LQS0CcAFw7NNadhPNFIq2NDcgFQy21LGjwbD18KL1k/O8TrMOHYuDzWAn3VikeAZRM
T3MlH8xlLXfcuxnmJ2geHtFYWt89OiYYIvk6nAGzXQbdBIc2z7K5Ttnbmt65Kc//+JrfWL7+gqJJ
38xV5hDi0pANkdJxLCS/41spNsJX55bjwc5uyiMHTbGxiLJd57HciWEgstF0yBGqnoXbpMhkxLBx
sxISFvsiIm63RhF57j0TyVpAYTDwLBMKogj2qYCEVU+m8McnTHxcKIJEzNn/OZXywfB8+U5CyzrJ
3SPRFe6PeDvo3q4XmnzOavs8jlYTcvhOiRFKv/v9qJ/KIJNnzSeYNy2iPWOwEy7qfRs1KeGQUKcD
kqLWwiTkyC4SPGlJ/TMNcOzNbZbvK22rp8aNrO2VO6XBGpPdS8pWutHTncdEnXQJgJaBTrcL2/yW
GxpDgqrSfV+iIESho6Opaid6rtO2zt1Dl1gX2u5PFVbflffj60xuc9uTxLcVA+jqPkJ3VipylOhw
pSTidY557yjg0gZjvtxFfe9oftgkDRkKI71sLFHYvf2bkU501EiUbrEjr+NyuAedxl8mtQQsc3yy
y/bU2kOLJIYATldMaO4CZC9ZK35p0r0bKlAryoSSZ6UBeeUgsAK75aHIHwO6sE5582VMUO9SMnSK
HTXXGTA2kVbQMCSoJWIqaFDmOd5Podg+mK0bOyHzYV3U184yzhHz7XWqdTU2iY3uU2+Nyv5uawRL
TfTxVhqyyXUWczBpLcGj7/L8TwGUBKKICEBI9p7FCwatg6+rcTDk5WwBowmwXaY+AVIe9+W0dUDM
cH8F/t6b0malp8Mm7tDGDAJGjHQd0o4zHWet6nYShd45MZjwTjESo07hQOuZyQXdNSe/AMRUM20W
WqAhcrSJ3uRQx46vfcqTBgx+ya+B22HhM6z8NN8HZhV6PnYnQoARjI30pmlvt+Qtr4MYBY4cnLDW
8C517DCgriOS5xswnZpmrNJFEGFo0fvY59xOXFTChnl1VwimIm26ddzk0+q8I89gsf/a6SoLLW1j
p9BGemMdLcKduZvzfUyfgOUME2VVPZqtbe7nMjn+F3vnsR05km3Zf+k5agEGPeiJa0GtyQkWGRGE
NGhhwNf3Ns98r1LUyvqBHpQXI5hBuoC44px90iC2D0PIYJm7wl7BjoqVSK6ZjJOJFz8XUSN389h9
FY0R7eYYI5IU+Qfhm+HWLt4aD3S8KUjKsjqKoh6Hg4OfKOi9p8AHJ0b35u2Iwrn25u45DDIENnJs
yEhKqg0QqI0pqA3w1B4CBaChJLAPqooNEoCDYNElZWCJcT8O4dmlfVgxe34pRU74zEyZblAmuymJ
JHNdfOob5m/TJdwlcUW8DfVPhhuSGLPRgQv0OrriNFc6q1UXBTlEPFJA0OMaDfd3QZ3lmXRmAS6Q
KdeBOkhkL2VrnrCJxfa2srrXAoHaJqKbyca+3rVyulMom9Ymik/DUjxTmw9oMlY5Nd768p4sdgD4
prrjmvRaBfHNpdTtNdA/wCiJuSZ7EQHFWx73D9aqrcSvfuZ1t2bzGdZ7XSlXkSAsxGRfCGPKK81x
j5AK1oHx7nLt4CIYMQCPyT+03YP+Xyh40SzsvpeWmJ4xIZgiLqJboyBKMyz5q3qqdKj7sBOUdm1J
oQFbDwNAkB6MjQ1V5SoJtg6NKaoM5OyOIsYV7e9iU10EA/2djAyQEpITFz6KYRHzYPAxZrrZGvSs
ZdDvQhJg64XJ9EzoxNdSmS9u1oKbs/NPgUlnPaG2lJI+zfDCjL08wrmMFJ2CjmQvSt7cqrjzR3Wz
+O6jDLybkMlh7dRclhBlBM1NFelTzF1eXO7T6zptNgShIeAcGnR0tCGTyp/AEzUHoymKnYXufOOx
hbfH8gqmiNzFTaC2UVq+z86NK+gvfReDUESvR7sSB7Smtn5njZyH30qqvrz3M65z5Jsg0TBJpumi
dbhwQ9VtKTmvH6I/GGTfdSl6xssRGg8dNshwOWekMQXgOFet5LPWT3sA0odgP16PKPrZvRcHYZvI
0eyKFQvti5fO5kp4/mNahIe85k5tyfHBluG0kol1IGftwZ7mc0oqjzv4vPFU9jRoO5mm0FNCRXDQ
+JBDjEUiHJ9iWV17FcsutxvPgDheLp8BUJ0ISfdySAb9HPR1tax0b6H7YzOZXx1v/hzkUK3qNp23
QRSiRbJnoFe6S7YLeF6+cWPqrCcEgTB9OQ+tseDg0k8CjgDRorzc0pPXupjifdKSeppV8CPnwX32
cUkSBzZjsxJXXsM5gW/9Hgrple/P5yLvbwVjCLxeJBTxL/OS/0L/aD3/cOPxa6qeHa/FwICGNuMY
Ke3kLmSkZwvvUA3BRz2Cx68tBX2WYnf2009bt+iTNm8j8NTjt8uTt/Q9p3Y4XgVLV5OcQSRP4rv3
ys1U8S+NXDLnDYnfC03d71ZAxzjgyTG4iaTWhKtzIK17heKPEYy6tjPumIZ7i49kwzv/rC8YCIPe
UMzmJlcbX1ls84jiu7RtiJ25oBXdFYUGRTC9HkqVld08XqbJpKPY3Oo/jMBjeCZoL3NnPuv7siDO
ncCCX+3IOa2b+rGiZB8sthV+FV45jssdgOCEPkL43cTBlhIjJHlzebkk9JixnW4lmSqmWl/O2kVP
xxqz+AmgwMUvTRsR2M25/u1E2wUK6FH3kSsaEH2hxVyTjj/bZnzQlxL9qSbLcPAQaaoi+cysH1mZ
Q9bCklYUJZcZ43a2xTWaUUIPUo4KPYIYO86eWKkH13/Kh+RHYyG9ZaqCTCPmrn7EImmsF/2ejNG9
WtSbfpmeoZMVuShqaYcbMMz0DT57PbgcOvJ2qVq5kTwLzg5EkVxpHCffKsmd67IbsPvGh0+KRz2K
7IaIo+UFC9a3qouHJqx2Czm5YcLpTygfzT27XQUWCTZL/p1ZM1vmTpwyk6HXWL7NHitHp6Dv0AMf
N06+Z4ephjfxrDFPHFn17C2KRF8f2peHtNXDqVUq4X+jAydyfU4OHpYmpTgEu4YFEwuLrTcp/JrF
vL0MFpKnwkWAFYmgWzcTB16c0oD3oV6Zc4BbBMwIEFe6EhgG0Ji2y5w9Z+ohC+SPeuJhh/KzbIeb
sRC7kdkJpmV6a45KoeSe3KY97ju69cv4DBdraKOaDKLrqYdJ0nFVByH7kAleJi9RtdMXw8Nt02KO
H0DdDBaFn7TkWz9a15fzoUf13npEFaJ9YLRmBBtPej/dBQBwjmKDhqbfxWoTu8Gr7YlD0KP6YEHA
6df5Tzh76Q11qx2lmiNQnCxmjGNFzzYrxD+CA1q399zvxyb+9mIu3G5BVpx28iFIO7as0ItJ7eda
2FuD4T8KJeCgyahWta6oUfo8XDqtWI/KCsWVoQRW2veYVQFGRZxlIfl/nNd6qe4gEAUzdDUZtEdZ
wtXAi6neylDnm8cMpxI+ELfgkGwWwYWUyZ0EuIWt7EB7ShqiNQH/UMm+GdAEt2GPSHROHzEph3t8
4TYwwjYvjI1Fg2za1X1CpC5SqpEIxe5GZPzshssr8Io+rgin77jEIJT9WbYjWA7de5aLt02zINkU
HW9R78vntp+vJsAexEUO8HZ7aa1ZuH76lqRiuIlt58ZR8vsypTEMXnRbkCVYe9T+ZhDsXcK/IFJF
axQyv93sKBXzbYNmInVpjUMXTj22qBWpcT/9BEdKqEdyMnI4aLLgV5DT8raSNO46QauqB2J1zTS6
tXnv8hDAWkGNTFj7XYULEe9F+n2Jb6hDdkiJVb46yvse8BABlCa0lilCaiffWX0nZ24h2cJEaane
uqW/rQ1eflTlNFE4KSG2oFkHUbWiyTtfemaUe4yc9b0tR1OM58771XQGsUYMqxc9mhIuJ2Zp5z4V
4y1ThhXLatLEUO+0MYnpHQWJcDPuWYP8bMeUocEuMYLh+nIud4agR62X20s1d3mhlF7EnUL6pEkl
PlXRYuoP3Sb62UMgPcYivY+t5qEL6q+QBSNZkLC5zXecCcwbWAJEGFD9FM2GndgRIwfkC3om4DlU
11NzrJAarvVRr/IHLGEUX0HBWdmU+66c342IWqX205slvJ9IIOMDiPqzrYMVek+Up+G6417KpRRO
TFqiPuKlnRx1NDG97KN2/hnZ/is44XpHe76HmMbFLYSH3oTyrW56/CpyR8D4qAIOLbcsdrIc10nz
A8+Ft0vc22isjoZZvy9x4JOEQK8b9d1Vh6j0iLKYiCny0TbuXJwnkYprZY7DI+L2Z01xMqSrDrBx
3doId5qnU4dQEnzGd2iqDIIO5tolDMdoX3CFLgqyRtQFm2qxmyvLhpIQVc5ZMnsYlBh2WNtvxpzA
UAOUyC4XY7DzhsCGZzDgiCaeErcjZUM2KHTttnklynKVIPTdmQGbOcIVxkOcTU/tYHs6r2A9UW7T
Hn2Wk+1souDZxftNasHK72rjo4fHzoyUHKWlDsAImPkrLmBnPw0uwPtoEnvHLe9K9MkWfDPzwWuG
HlKL6k9SI5Jy/YDkqjlmYwaNRfmny0Nk8dXwXpWjdeJY8H5/cCv/1Gcz5b8ZGgw6oE7vxrm+Lxry
uy8PRFSR6c2ZM8Vxhc265scX5W2RejHuHQMDjs2LsSbmBwnzYi/hSmNhpGRCyNUuykMkPpUJXLQo
fnSmIU6DNN/LmoVCQQ7GViYIsi4QpstDmkfvYQs0/OILUGhOT/9+uPxdVlN5JE3+lVbkLRfVfOTd
dE4Ii5zT5au//NFOBnsfQ5xMq6Y8O85AJlRYM0ktMxyF//tQT4BtrLDOtmMTMcJpVEoueUn0Z1Rv
wbMP+HTzirO/mRq58rkK2OlVHtuPckqC3UR6m7KV2prgJmVPnPrlARqIfYI/xHnFwH/7729kEb+o
yJloWIZtnS4PjPvFb18NeY4fedHf8Sc9myTgh7M1be5Cw2S5V5sPXW6ZD1WTYcAoGQ0mkYfbu/Sv
cpE+217bXDnAE2kcU0ymBM2f+JQecFmupTLrR9Nrr/i2uvGsgTS1vCAsthjhdxDUiAQ7LNdB2dr3
rmWI+zQxa3IIk3QLXqzc9Jbb7RwqAi46MxTK1RD0HFD6jwzam7uJ33H5k5pca8uE34BGUQb7YeDp
xNNcPyy2rB/wU/mMxplTXP7Opw3rwwF8sIEi3qxw298wFJuhWqbvjlkVt+lG0Rp6wKeSken+gomX
GxHvc4dulPG3/hKD7U9LxWKLe86mBcCjdvlq1J/CH/7O9LrdGDtvmFESslGiYTMJ/x0Lab9TQBDO
iNjjM/BIFabqNOqHy1dqTB4ZnC04ibiD+wB2TrFXfGcs2rc5a8PT5a8uD2Ye/v7Huu0zbfkrtlz0
iqNgzyCYSZ7c5IMneJ+PuF9EhVTdLZyb+T7so5FtEw/BPP/gduRgBVyix1nsq6l9dA1gFG01H8jj
2Ap9Fvv67Ozn0NwPTnYFyTTm8NMG7rLfMXG/cmeLvxGxoP53QWzC2B3a/OzajMPtNmzJAYvjTQIV
CeXxFitJfIJc2Z/w5xiM7iAdTqkJOSm9l2k2nIBuBghS9dWm0BeaKqr2aT6EextlsrVG9pfASYYC
CzkJzJMSN0mQbVklikPU72o/DxDoIlLPLDigOhgz1z/KM113l8ngdsj65EyM3LKG6FUxBTeQHXvl
j6bhd897ZzB5Ck47nEi9H7iuAZOmJORLM3DGVRcAdGAUAfcnSmGCLya8Df3V5SFy2t+/St1a7GQY
cOccYPXUpJeXzXhKILKc5in5/avL37nx8xRHcJyFFXKfU4zHEyzmHAIpcbxR0G+F4QIctbqPGbKB
i+/sDHr2rk7StyJp4KiqdpPU7Xyw4v5Z5D6fvFol84wJiYOZwcMUX0VpcBIDcAavj+qrOnQZ0nnx
0aHlISMOZmltfkWBs8cbhb/vkEASDpv6ZXHxnigqRmu20ZEyyDSoQ05obrX83n52s4n9HO5eriTJ
rQnMbNsZBnMP58MkAns9jt3PhqK8J3puX8Si3n7btbFKLZdzdgrcYzILb2v5yMgQzQeeX2+qnPDI
0O/eMld+dV7wRWMC2ouAZzKOv3Cqfs5Ou1Y+zp8YjWe1uOxD1C42EqBjzt4U075Y1wGnhErs/ZJT
62UzxS0MPAoj4T/1ybRhyLKuMdGmXJBbXMaYCLFa2f5NkXC1Iw86LWwSsPgh7ZJ8B4rbHJ5ZUCqM
Gi1XvsY1jBk3CZ6w6n7Zfv9llxZzr/sUp9iqiKngQCGKNbGNb5ORXy32aWkEyzjBvtcjINPFrEkb
1YPjqtI3rkLXuZm0RwPaRuE39V4Mwx0MUByraoC2UPQr2RrO1h6jjvkwN7ilQkpsiHHV3qvSnbZU
s+3VAtaelB35nYkRnbCe8sCoIKrcPOuXkehGoMieRr/F7EyH5ajisq+LgCqus+ogo/beAvc1+LRP
l4leFsbfehSkLg2VyYQlkOW6F9EJUplcZ+700obwtF2CSADJf5p9RAMJLJVGRxj0LU6Gu77z27sc
VD5M/c80NB9tikVmh/TMgexJ8yh1ujU7ossICSnBwFgIAN2naAAMHBwAcv+sL3K0xOxPmqvQpCtA
1hSyFbQtQun+pC+C5xU7Q8f4yq5cEj/oVWoMFFuL4DXFjsSv5ReVHsnXDdG0ksDmy7grZKEG7WBF
7q+7BXTkMqBILeIr6Qwub6VOgHaCTWFPR6w6EfqDUo+FuxuVeWyZXZrLIaLfrl0UI/O3Z3MQDBk1
oekfyGvErsS0p8o8a9c17yQwfio3w/U06dFBsVu4XFPyZxs5kOyDjOWf3xTrzyk9CNH0m4KG1CJP
ROsf/6rLiwWoMEYih1ZaLwNyojanZdVPKVXBteWfFwy9IdQdTEmbf/7d4j/8bjwEgl9KfB6i2L+E
IXXO6EpG/cWh1htvGdF/8Yus5AWmzY0h3JtKzA8eapFZWS+BL47hBHmHLoy16EMU4htoHSCQ6Frm
ob+G8nBUDiOff36W3t9EYaFpmb4bBoEZ2jZLwz8fNmWrytwBenOwA55l0tMgBl03rbgM00zOerxW
4geuvSFcxSG6KiRjzZR/azFHmvIpypLtCK6AXUVHjNbg09a9XFCg/vSr8jNr5WfBqJBjYucIirI4
Sz7IzqC4vbtIEGNT9+16HNg3ADXfstknTTumKbzoNGgTvlkEexu/wIAw0sgLggzw7TNLXdQ5188y
sEHFdSOrONWipc+cwzRj8ya44QEn5q+0nG7fQ6940A0bc55Pr50eirbDuadehR4ypl4Dzp/6NvmE
wzPuW3t+LFRy+Of3mmyov5+jlmsJYgh93/T+Jlitlc4MZPRxSD2iVkLT2aJRpfvVepNWX8nA8rFp
hLzCjGZc5eUsN1nhiRtrdHaeMituB0yUAx9Ot4EZnojvFL/CaOwLfb+eJ+Y5iyx8icyf+Ukbjg9O
xAK4tqqrpQvljnDSb7kYIxe3vtp50BQvw+Y4YWJhkxAsk8+4MxDCWcyrUz46vVDEmjussolrf0uP
YqJRWdmSqkvo2XMmDhiPlzVjhqpl3AZOGoBVfzclLKZyC0sbINw30gu48tC8S4E/VvsJ65krD166
D9wQVIX6+0nBw2XfOhi/igxGOTMHw9J0rLL/QYqaHtdLKagU7C2kp31ilp+DYNwoSXMOkp6Vlym3
ZTya68zGBxYlaQxm3nym0GNexcTHYTSXi/bKYMiFhoFX7Yb9w2XWXhuVJrUek9r4VQkOnxIm5qaK
3HdrpNyLSFLus5wGy0RXRmIuQpaqWpUdYBEpPGBGGDZYl2DhzOpj/Yn7lUAyZFOE+LovLt9kQ3CK
q+nLmaAoeOUObMa1XfvHWosEPMwvDKW8g90aH0RYc9HlqTZHKHW/jEk94J8Zb2cP07OFsykdB/UC
RgGxRgP/Y+rbE3kSz//lcP0PdxTLJfzUxAnghn9Lc4sHNCaO0eUHW79kfTfw+TtquPAn7qXSz2ha
E6ZLLJ9XUaWXd3phVmklnaM1DE1f/Bf97t8V36EdcpMA0MlZxLX1L9fUfvYmr06t9FC48XstszvK
56MefQMrRIs4HyOtOKum8UVLrwDMfkZm82oH7n95b/7Dxd0O0VsLLBIOksi/Ss+HdBgjr6zSQ5+o
GuUNZxXY0wyIIcoWGD2h+NHSqo2L+8PDbr+JkZx3er7haf0YegrNjys3wMeezCF9Eg5BT0zConVa
q+9//hzDv8nkQ8fkmoNCPrQs2/mrDpcC22ENPiUHTNPRxmCLjrJiY+psgyASeplNW78Unr+FTGAT
LnsGyT2dfNNpt4J/yID6as7TaTukgdyin/CJnGcalcI8CGwn3TBntUH2IcyrhvBl1bGS3JqTpHks
K2NVj2F3nHL1LOesAjeKKlbIFl4T2QGh4YYvIb2QMB9E+2jkIBcvM/HYSLn7tMtB5PaGSR8AoonB
WvEKXSM/FE1JFtWQJjtOizV21/jZk2LnyfDGS+blOhyxuc3sLchw3sRO7Z2yltPGbkhnEZYFzyw0
Xtu6KzYp8l2OYPNtLhDrGpCHmDlepKIlM7UgNJ4SFrgm94hEJEAnuCAvZfkYJmijYlvOWGyNY2i6
d+UQf7sV8eOefYiyoj1UXcBAu1IZCaJtQlRQc9WEdf1QAIjkKOBqJSG4Hto0/QW+vfqt+vj/1qj/
Zo1CSEoJ87+mgL9Zo+A1VX9yRP32D353RAXmv1w4iaYpqIksKmmq6OlX1//f/8N9+V8YkoDkhp4b
CNO2kM//jyXK+lfocy3A++F7/J/LGfh7VrQd/AsThGkxWPifGOm/WKD+yRKlXV5/KvKpI8mjdl3f
shFc/M1nEk1GPCal6x7LpADa58y3EUDc1eh2Kylj98tGapkFX8FoMbjVUbWhk2/GLnhrwqDEvOhw
ttCYb1tnPDZUmHXL90M7W3Z5MN4VMGTW1qTA1fmEFZVBs0Gsc19bRP/VWpBh6SJgicgDsSUuUJQZ
xyW7qXqRY3e26GbN95ymb+uXQbDqnspqD+M4OUhLEOfKvs5C6PZfSvy/BFTjtwxDYfKe865wS4DQ
8ecCNhwCDJBTiLYGzNmBwb4NqMK4Kep03leGsffYaa+SDrAUnuYbM04OYsk/DAtMS1bLTTvzSvua
fIohxD6axTAPTDhOGTlwoPl2wciwMQ69txn66/EPR97db83ZH/1mFs/1Lx9oYNtuYDm47zDNeRcz
3R9dIVEiCkrrtDlGcfQmmwgFhS3vpUJ7JnsujPNi3ZYTG14KibkmnK7xm+lI9fIKrGHao+bFxBMX
3nqaimbtw7vypvlALt2WQt1aZb7LLi/Fmtp8kdGHFlLglUf+giAZWFPnFqwliGaTJHBYYrlPraYj
SrD9hRClW9VsLUgEBXhaqfM8xq+OWK5z7HCIUoM3McbPft07yA6tIxRpkmy8owX04uwFd7CrXCqF
YeBSmz8T3TtGy8EYxVEaUQgzZPFIHdhCSwFDiwk2T5M18RZf4BwRJXnjj5ktSROQ48G/W5MTHhhW
u+1iHWGox19e/1OAsMUuQvWfRfMxLmJg9EIeCsd7hQ/Bf9c1gBjBhMDQYWkCc04YP/oBR23i9+5t
UgwHX/gztIlQgr+ikIkH8wpUKKiXBGmUawJLc7ynUiDWa5VEgcgPMeAbrNPBuXdk+QN0DuOXSUfZ
lcWa3LXPfH5SxNGucuV8BsmR0F6cDk1/l7rQV83aWV2kQLnszvCvdnGRvS9sDaElMPRpiZHrUPuw
lEbC7Cz2ztR4TXcRe78sPxfWeWvUcSbKtgZAe/uG55fPckIb2QyM0JsKQgytet8mrLs0lqln8Oxm
mO/SIrCRcAzN2hJgvq2reG4wDRiPWPm4m7ZiG2YBTb8lUMypk2T4o5FrbrLASluAMJDjw7hY8SOB
0ZJpV+4Aad7HQclNup7f5fjcgulYc1/GH+J8tH335RfNFlLhG2hRSD19+bPL0nuRtJAz0/QWJDll
7DC+eg17KvCdTgRuxp+L9WIs+MuHjetE53phDqNM581P062qxHUDc3BdZYLYH2D7eYvErQaPBMtE
cvwM+bqC67JqHJYbSbNbEOnmPXXzOOwT0V8lVbvvDaoeNR27vP3hi3s7HE9Is587Kyq2sak+sdRt
m2EAPZVtl5aPJZj0QG6GgETIlp6GBLP/kcw+fo1kOLoSrA2pYahpnNcg95+KPD05xnKV1Ym5TVQm
N0kWm4fSgcQj59sxrR4yr/usRPdOpsHeiYn140xalcnw0QcHiMT8Ot9jLxscOssa2NRG1so0IHWE
ERdW72mpIhqm4qsLgm8Slz/aAt2OY3+S4lHT5HBBB2m67lR4l47uW8bnaWXJbR6l55yIib5tntUM
wnuM73zX/RG5vIDS+XTmqd1rykdURg9BVl9nISmfJlgCOMEPBaVg75B3Z4kQD3qEeHuR417G1q+S
Mw+xvWLOC6uZmEVE+aJYZaSPcQ5RxYmFdD6gaSsM/HAe/erB7xGC5RCFlp7Fri6qtMb7tiq9TTWg
vpbj/ewHd4hT7jNvvgltgx4z3Fh1gGGfienWLyAKhGTBk8g4pwhPvLiC71eJYxcNx6xNOiDEX6yQ
r7D/P4YzOxRvVs81rfRmidwWioN5KeZWqKIXlPrVrh/jQ7xgrsrZc3N+zx00npZTqZXpMSqQZ2Xm
1kJyBarjfWxQ8iyj+lXAElo17FtXBriX3rqLCB7W38hC/y1nt0fU+pfoowc2HptuoilKI4bbQfAR
KBsF9hm7v9+FkA+b8W05ziaijMZikVlHGuavtowWWZ0NTEiJwl6ZtbevBPNS32slk1tXa4WTp4id
0SFLhyMNk7NOelB0nRXvLGe6NcP2CEny1Xa3TtYWm9xHt+NXrwy9UFu7b4SzZRizHMhznyab4k2T
qqslLQH9h+2WonadZEmwIYAN+sYAvGPo/aeuHVm8wKid5gXpRBh44IH8ADluyujAfgEGcygKMhtU
KaYdFvLbom5fokTdeVhw17DSX6wOinLe/YQohCttsH/arKmqnjw1HfXWEvC7GuXI0JxvzWHzUDuw
WcOAeyC+ApnYH0IBaaxJJ81a9jDhQhicQ9iEktWIeRQrR76wiFnGbwU6CFYc9A755ZnKJJ40mxjA
eFfhRLQTJL12V9nsp8Xs3sa942FBk8eqGJ4UqKdVbM5cX7j3zBavObd+yKYFdRUhHsvHABWe+56r
zt7Avvmsjei1TejqI4ZlqH9JTY5NVjz4TyLzWvp69yFcLAjtzEJkBmgezs51TcjeNAePmavodPw3
qWlFgwyTzUdWp59AWYG9uPYnDAo0l8muNQTbLEcxQ0n7cpu3/o0Dgwv1LociUqy7JeAFmnbsESfI
lWXKD0nat3eOFsWZKCD8NELPW9v9bSLYGQSEVl57ZQqqrYt/LoSKNor+idegkDShC+y6du1bK6h3
tG9uCAnDq36lZg0R1arMFTltxAZm+9gKj32MHUP2Nps0l5iGNL4ao6OvCmb60r8zHbQwoTP9XFK7
XzVi3otZPCdtV2qxMngzHCmD7z9NHnfQmOVOP96At3aS+oScDTugwbPluhUt/Wfhecve5ZC43rlF
ds028nUBc8C1WDKGFFdT7zDCczd+n/fv+q3rI/x3+vOYgO/GzfBzQfDIoWS+TT5WDMBbSEP819iS
j9LH7zL0FoBd681vBe5V1KS9U/wcS1iSNdV2n7oVi84GfKRxNw3jh8MNcb0QoT5F5bNXwjQZtd6j
aaoXCJ+byS5uAI4ch9l7wG50m9UMztP8ifLzZAzqiVGVDugbuDQtIcYevZRjXRu7z5dXx+1x7czV
ShKMeNS/1oZALPLwEcLbry5THPPKf0Fycj/yClGpbKfcgQ9042HsM8KWJ+5MG/hHflSEwBmDlJVt
WNwN49cyyhoE5NDtSdMLTc/eejWgXLebjr2c/WOvPJymk8R+SLITl3prFtumrJ+nfn5fGp+Qhsk6
kH6t1nYBK1W4c7UuJ4YEpBCeFPPUtZMa2cHwmEiGbbWrPSzowZJusaX05yqc7gpfiK1RkcyCTJaE
BWGfrJbNeYtY1x3G+ip3iicLu8kuE3QwBJ/9YBdmnSepEAAvE8Q/+cxqhlrBSAviXIMnXI0eoQ4d
H+OANik3H2H0lmVakh+a7QeA/leo2o/UJcMhLMNfaQy+u1zMeB1A/WakNjHzEIvYEOKAhadOyzWb
pBs1D+YDSHduhHF638jc2OehwYyjdNDtwqJhcop2ujuS24Z7sOjWXdTaGklgbZSwiGtjQCiLyTw2
PhhoxyXPYMReUSI59YpIXvuyeUwSH9gWC7LNmCRnUl+MvY5NhEAnEdYtXkXoblIc+lRkKK/nVG4q
5LoAktr6NOoHMyBk9N9/vHxlzd651QinyzdZ4KHKKctmc/nmb//AvivaRVEZmX/8EZfvkQ8zgk8w
7pqBCMxqMjFEXSbX9j6JF+9oDD7L55EYZdIEKljH7F2olTlgLg9CP6HLD7r8sVbirsxAwTU6a06N
Orju8iVqYPqLqF7HQfCudPIahHkEcC58eB9s9bEW1pGtIfnYvt/sU1U6Rx+u/YoGLj5x+3j0HdK5
sjl6clzWrpcfr3/M5avLr4gt/BCry88udJwaIAtFbggXptjIG3mYvQ4lp4R+pprpKu1i/zj607aR
MdEJmVUew9bEaRwOMbazYMFZrDsm2633ttEdgtRZzhwyyW1rWMktEhwLoicLjabpSvyHDbt+q8tu
EvRlWzUJaBVxCOg4IjVGcVNQUS8e/DjGnpnBWaaCoZormnGL3MPdOFgqN5bhuPeEsqUnIQm5iR0Y
bTPRpWtfWvY2hbAtK9KnqyhoqNsxEXY5MH5MvltvrD6oR6qjEzPRS5P2pQf/SpVYbhv0qLMlm2uz
t5c7Q1I8sBTdJth0doZVu9hK+P2dq+KraXTfmS/80FaWo5RUqV0bnQZjV3RFfSSwoGZBWzsPCWBl
RGsEV7lLeuV1XB/KmltFL9kAgAgpPhZuSEFmB6uiHoGw6uusE4z2tonbe+k47VkQ8LS10G84llDX
00IzZcq5w71WWmePUQfJI/GtpYBRCfIx6PGdYzdG2T2yeaDanDKUGuUX1EqAwuEJhgwzakOWMNio
xLIm7p4JcOkJUAqpLn0tYkxGlhV+fF8hwWMAkCnWWmP8NC3lt43Y/jgx4bVUS/goVPkTkLZ38FRq
jxFvueYQQbgq+pJmPI4PnhipMf3gPHlQy8ZVE7rZw9zXDE+K8o0pDO2eph073niXE20Dfir+cqt+
PtaV81UoH0lHNKKY9jpydPo0uyEpJL1hpOmsohh9xCC807w085PhgbRFlM/VshAPbhgGT7HRlUfU
V3KtjTZ09d6dmlsg1nmN3WbMqFjLLBBXtX4YTeeOVEE0hKGVb1k9iefU9+7yepKHdFCoFY36Lgwj
6LdWcQjsvjvHanou/ILoXOIvF1Keg01ZDtlDa4HISwvvkMT1KqE1eZj1vDNrAZpNtfOWeq0WuZDz
MrGwPSYs+lZwPgRON+6qZvMWUY3gLDXtY+dm4bFASe9IIqHqBkO8I/FQeYVap659F085QK9uIBEE
pNah6NjCTE9Wx+BhcTxcFkl8izaigz8iqr0a41PqlOUukdHPfsxr4AYmORSjvydyGymr5fKGWcv7
2Cr2cz35qazbhjLHqWJWCH+6bdsBQjTtZ5kidUlc++hPgJz9pHyNFit/8Mm4taK2O081LahJhHvt
c0CMi21QzsXnmKmMv+IdVnBVo+nGVcxLAk/dp7MV7oiyQlTu5O7BXDTp1SUGt+8E+FJiqs4R0V1j
MMOpx3oUD8OvrOiT20EF75G0X0a0/CsY0vtaJzm1HLlJE8uTFVebZVjsowWrvB7xk0gCmgj+g3EM
cPrDJn3yoYljtNn5qQVjfZ/N9U1kS8IdSqJ4q0KuE50LVhrnOph5dbbMgM2+LCbZvWEmy32aFSem
pYxeel8xUGCXP/dnB0/hGYFR2d67qbxLKWnwv/0/9s5kuW1ty7b/ku2HG8BG3cgOCYKValmyrA7C
li3U1UaNr38D0DmHvgrfyMh+RtgMkAQLgSj2XmvOMR2CGnCfgcztAB1G49JnUKZbxtOJD3nWOQYK
0pbOvVXVqudanSm70J5ugnQWJwldn91GEJbQupgNLNAVhiymvaoGJ6OziidTGRbdu3otv+LpjL90
RI2lVDnuAoAQYmTAmKvmA16LhlFVZuyA9u9qAH5IixjaSZBvnTWkXq7Dex0JjvWa0fkZ5vm0hwRX
n4nX9mxz9kVFlBq1Uh81JaU1y3ia3Lw99GbP9IgKHElh7qFSsVDLtriS6ZMUyTV8jXAXtkNwWgKA
2uoMFaU+zVlzxjSm3lOzxBvHzrmBraEzK6hd92QvN+tSHF8RN1ydlJqgtY1cFkd5xRQ44OoYKaew
T+h391AU3GraQWWO6ISNrrnNFILbJr2jbKNUygld1Tu9+gnTI2KbhHoxhE2328XphHkATLd++lik
BYUM0KizE3kSTjGowS22Bt1DrNEy/uBY69rEH5YsesNlAt/mCbQJk4jxqDG8yCYljhnGkqrDQ+vN
1LjPY0epI8XjiU4nFvOptwVO/HUxLev4qOLnVHNTPU3LzbokzHFmHtgOf91vJwTyapIRzrFklBqS
xN51qWAezggfNsOJ3DOd+U5B25VVuhgnMj0Y8r6WgUttEfEtEsvF14AjY30sWIcul6ctrv27sElf
Oc1bWzN17d9eu77BenN5wae7KlC9DEhvQrs8ZA56eUkN6c8LCxXF7z9fZn1Wc6ALfKz4sahVlGyx
mMOoXb7x55XW+2TNkJHd1IvpfBl8fXrPT3ddh1jbkT7/x3pRHVibFpHz9vIBn16xPvHpsctdbeTI
jVvVr5bRIifCcGPQISbBMdYRA1io2AiiSHbr07XhsNkHhJxcCB7i0FaPVokKcr2xl1xqiqeLnnF5
0FluxiagdBdk5Y4YbSZvkHt6z+o7rqITQWmF88Ui2Gkrlj2A4+oNHkwDG2EqVWJKtPJEW4Mn8PQS
OC/JZndE9uiSAZ0HY71XdBqWZ1waFAVoLFACqMpTYqivYzEfZT/8jHKcyIKeXRhcd6I6FbkNlKEP
uEBOJgno9oJdZp+KM8bpZv9kQA7dyLR6jGP7PSqrW9esvVDHWKGF34EegbLt0xsqse9EJzR9fEcO
okrTGOx4ZcVHpt0vfVzlG1oFmAv1H1YDlZ+CD6gPqXzvFjP4bIfbBNKZUo9vaU7zca5GJH5KZ2xt
aJwbrCbXeqm8BxYDYFfDvW48JenwJaqnatcJ527tICDopMKbDW/6YHphyczIEtVXafxyUAGhVetv
c7U/EMzcq1SAVDkkXhS1vwygRNjpznaUnnMl3AstfBXL36zQrmhAKGnO2TbpLTdmxKcNHvrXB1T9
PmhYcxuGBY1dULOQ31sivVJsX4Vp3Aqze0bUr0cU07P6mTyPB7PEplkaxr6NlZ8Nwi3PbeJbUY+P
jjY/0esdD5qB7p0o9atWNodKQfjA2C0Fm3mq2iA85O70UIVWf9MHoFUmhkV1GgMjZYIcNM2msfTr
OtTp+1ot485Mx6OHNFMac7QZNGYDbvY06igOScbynTOMlGFbpY7rudQh3HrWMfCMuDEShv+hUj+0
9dOUTsM7xmsEp9Dy9ddJGfx6RDLYBTe1ORzc3r2GFcJpUl+G5zeqk3xBMQZboHQf7dFDJ1mbBnEv
/XXtmAfspp7bvvZDY1DeVN5AJ1+lvZbuy9B4rpLnSiRfxwAFSRigz0f/eVY6AmLQjiWMXuMHR4gl
V6/6Ueo5Xxm3Tc+JZK8jiMGTq8fo4S2TVB3UkIOoSTAM3MkLaCYtLa9tV9GEyPUSqFKFEUQnVil1
HAgSJQP5cJnIQCVf8mR/SlQp21n05bY56JnhMoguaDksLt05YQNWAwGY7sRckJn6yend7fSAdRgZ
/uz8tLvs1rAJERNjkBKbhDuzDO6FDCrkZGm4paT4xdGtaWebwVNc2vtCbZ6ZlB2ZS1ibvOe3MzAw
bkLDvItJG/UqVIUc6fO5jLJfZeynUfoIv/ndGdR615cVIX2IVPQ55XzgildidSy0VqM3p1UCv4Ka
rABSNNsW7mnVGD2b+r34Wmb4O8rcphCUQSkwG8xB6qK44ZSSHlLSQAk/A9DaOZtqrs+DzXZzw/Rl
IkynG2NMgVRNZzZBVSjkbxSvGRc5nzwonFhoFTbiVJnazfKfMKl4mzF0pcCpE7TG9ZW0xC/s8Jxp
QIF5rlz0YIgUZUnJrs6oMsiZi2NZkBApMYaPKpCUGN4/QMSQEkPpxUPV0b3B/y5FeIP+kKIO5V9G
COHV4sWz3MIjRVrsspArdzYUFIq/NZR7zuCtCF5y9Im/VhJXlDYu7dthJ530ZQlF2+k54RW6rB+D
zC625Pvcps2Co1Ze8tGmQYU/B/09BTvrVZRuwPdlQ2oJ9v/ZzPGNanS1gkdY3K+N6b4hMaHI12iv
zj6UI7j9nHC7efzV0oeUafoQu+XOHgoHK2z4tDSk6XYhwWqRUBCQuJc4PHYWUOCNnU79dsBPvg0W
E5yWzuPGJrl2Ow3JUXeINyMVAT/bakVs7dhzakbqUl8sC/Ye6yAzZoP54KhbfCDBmI2p3rVkGO96
q34TddTsMV+Gu1o9NjTSZJazCwqDnp/x3mN4zGvzbPZYMZaCfbsckUV3LLIy9ES35PEG5By6ypuI
kqs0K9/kUk8XPSRAAozK87VDoogJOp0sOSXe29bBHdvqGIgJO+4JGgDuLE0DZ0bppp3ibyQjAOgm
dLPQPZDFN4NGe5dwjE3KTqdSOlWtd6SdFNwqWgdUZIjsKw4RMu0DMye5zZnMjKCiS5KIopzUkQUY
0cXmt1ija5ykb3oGzh9HJxVBItRBZAz3s3TeEOBfV4r5ZJOEls8cDUITt0rej0iKje9t08Ubjm+J
LIfvlEEUKhSdED3ibpI07wAnNO7GgajO0c7Wh9y8ZQSRADrjpzC+0FirtoErSWqqie8kxAorvas8
OByWmxxu1LYlaqIk/Xs/6m7qteQoK78klivqBnR2OlMZuYiCoc7H+jnNbjPypAimHQSRr1sQWOK6
6+oR17O9S7sbFTIBSqJpV+jdtYs4FHU3g6R6ZnAgsvBDAfp/qpz/SZUD9Qflw39W5VyXRfu9QA34
C8UqFY6f//1f4uM1fwlzNNX4FyI2yzZUDekfxNx/hDnIaP+lmho0T91wNcGc5SLMcf9FEMYi57Ec
0zQsB73gX8Icw/gXNXITbThMZNOy0Mv/L4Q5COw/4YpV00LRq/OPURptNueT1Lyay5TY6ym6ZY57
HywFJjUtiwOkf/ZbRT3OBckJpEKc8w5rT9bHr07jtCd9tDRkCtHWrKn1qiRAanOYeF3xvng7Mqab
34TTPhiVTLZ2bwDW6KF7k0K7tVu3OHS1/dyY5X0+mLduRKmHcS8dnHRqf8xztiuR5u60GKtIKvVv
UUq2uSjoD+TtbZZO6j2nI69o6LYoEHyygAuZSa6Alhnjrm+XZkaleXp6V8/zs4JFRJ84MZXv4VDu
qDTspcPxonUGRRWZzvs6oycVBtkCuNEA6Fug2OPwJcMihyFi+jka9BqXMa4jjfAw0z1TjYaOLrGp
Yf99nNX0Pm8BJ7iIA5tZJlfoM85KHxnEQVOyyLop9OaBpI3YBbdIWAUVr9J3TWLueo9YVJXaNixP
GhvbmHltbpCCxhrjXsDQqk14VCr69n1E1NzG0AzPdPjL6aN1V3QeqtC0fEvJYhAzWLFJTtgJs4w8
Tvh3JG8W9JJu6yL3RJVSmDGYVsa6+6jEKLFnyVWiRxnQ4R6D5RmVkG0ewUTJHWqCeSOM7EWTDQoN
AZajW4A+MZac2DVRFVYWZmPH8fWk+eYmkA4s0q9ovBJ16BKtWNURpVhjl2j2clWnfUIFDcQfW4AB
TUeL1X7Vsv7BmsH2iQR1SGGg63J6giKnGZ8eeojbGsXxmURkqIj0KsbcAaQ1HRFoGwekEcNuTuWz
XS0yIDt36RKJ72G5jP5IIBmTqD9macRQISsDZLd4bCNrpApZE24wD94Yo0bQC9X0C0iE+9jOfY6U
63x2f5CGgxwytV+Jpi0Yl4TmpqcVv1FvKE8l20GvvuetkXgKXUxFpSpeazKFuDRbeEKv0NOdlLBC
fUq/Fj9BzQBJvLvETB+jvHtRY1ADciQYgqwDtCFJ7OmSxmhrhefWguH/liot1mooRbBUSzqMujld
qSoQujgS926Z4r4lGoMkWDrTbnYmaJ1rS2wOfJ/IU5IcV0MDzo5rRTLGDyNwIYsJbW28maRVRdDS
VHlrK0PhhwgTNlyYopzj29Y8lLjJJtWYLTINPU5O+dVlxrmpYPuQOwZdyi1SYJ/291xSiuQEhnRF
g7UxCT+eF/ofgz5jMn/ZBQQTteC9E0wOwD26zRgP7Op9Cm6w0bB74eHztSUYCGUpc0Pwi+ADw6LZ
UIc9UYF/qU1nPNoVRX1JyWwkBcyT2CCoqYIhicHIBIhidrA+Oq/LDvxqSDFGQqnVWtLqc9TXOG49
kjxIptd9zsAQNM2fbPEC66jQzulw17blUWqAUvrW7n0lVImKMIg2N3YyPOiBJTZASAVig4GerfDL
phsB5cS46yxwpRaoBQYdJLNT6R2OiYhecJzfqCWI08ix+21fssvFKdAug0BhuBCzR9pdtM2SEttl
E/oqmVz7yoUXBDbWdxUXLG/2EpYae1gx6uAeyBVRmZ4kVE+biQRkgDnEEmIKa31hKN8dPX9IIaWY
RXxb5Dq0GAictHGbFr7qdA8y+jp6Qn+EomHyyNCDY6nmjIbafT00pa9asbMXkcaYrCNo0pi2Q0Uj
vzt2ZiZvo0SkJ+gv6AG6Hm5pQYRHBnhhWHzVmKszN2qwCchs74bq+fLQukaDbECQzrG+5uO55YW/
3UcEJxncVOyjhCWfUujGp3VJG/S7WbF+6inplJGu7UXGKIuSVnUyzaUas9xdb3AG5jszNN7JLCTD
trYbiB2Ne6thmyJglwZ/M5ocCzgub5u5OVoipYEQDO62jgxcJbP0rAjUiyNAEFEt2Kjwa7YxNZWt
q+VMqVvBJGldXG+aSqYkEDFSJ6sjP6035NjlJyJci4+762NaO2peEcFmU8bZvte4jMJSaLDMcyZM
ZvlA+fpEgGXvh2L+UqJO1dPSuZlNKEpNnBHR1N2qixV8vakWk7gRRkcmy8SdSS09MVhnv0pPkWnd
WWH4tQ3y+4Z+hBcS4bspw2unddyjbqsDfsoqzA8yFUh8ll8O27Yv2/BxtMpC3a6PNfXya8ppOA7t
U56N4YlYbSdtpkOYx/SCitAfR+d7S0WqBV55JmvyvZwmcwdPKMGi2twyJSopfC01zVCQV2/fFEU1
Hw1dKcoD1gHKbOLN7UkzJXTXx+k6e+TUU77SXHlab3C5SzABDV94XdRaTo8yLNtdTabIQZGMkduF
akgTEIEAKTeVUXLGDRV+oW7Z/O3SEtXTND0Z91Q6HonC6U8QmSOLYMjYirJ9oKlXYWr1Rw7OV1VT
Sz9vrWOMud9XM+0AiQLQ1dAQsYi0jf0k1XYfe4CuUohuDeAd2lKZXT/pcvPpMRF2Er0UjZB8aHN1
Fy9bJEfosJ2X9vK6lWRMXH0e17/WbXO5mWmGni53P5YAW/o21IfVBb3ezO3UeFPMrAqCqTJtIQ8T
7CuBdRgw46r9Avjql19jzctZb/QgNne2Jl6KdMRSyO6AQ7ghNQntV62Kd9QslGRxXmEa3g/OFEc/
gD++KWPkTGAGl173sss7cZCfLndphhU5VHieGe1Rzrv1qby2LLpSa2/cntLyrzXW57DN+kSZgRpt
JjjB/7wx6pTcs4TO7GZ5N305/Nalj7f5+Ij1c5ab3z5mfQa+2JND0hIY9eWr/HOzvs3H17l81OXp
9TFsUoDqFCfckwX6+unJ/3h3feLTe3581Y+PW5//eGDdZr/9Gb8trmsFTjczAhnT8SqTSvmxOS9v
/dvqf/xL/vz8H1f905e2c6Pb2A70rYyBea030XlkHnmmADmGoLw0qC6zPKxPBAjJrI918hBC5qZc
Vl+fMvMnDhIO+ch8tJus9nE4UhDPqF5v/rzYVAzxlJpeQ6EFgBHdbPD0sQX3YC9ldEXAit+uL13v
rzdaVPQHNPN4UXsiACtS1b2qGdEO12fwKPwRxozYrxGkd3EZJWe2R5CYWbkPhrU8TQVAro3Bhcij
cH6LYOUUJezQK4YEFnXxcXeMVXQWl/vrOsqy569Ln15SDnSV+pZhEQkFaEa4kX24qEdYWtrwnpEw
DnDzMT+tb1LmpYvCZHm/PgDUieeLS0i+Prou/vbo4OgvBYkl5JkifCWnCKRviRmZrDuwGM0iGFGy
Y9sDw8M84Sq7MaUB3mOFFBbzoOXwWm/aZYmkhGhjBm6yE1P2owCf4SY6577Fi2pUgiTCjhoLszBt
FKeWsmflVK0XlVC3l22jtz/zQaHAvrwXE1O+/rIUNNB6DftoxYjjBveuxhj2QXcJUusxwHDrQ9rl
hLD+betm4NxrH3nd5fuBsdS8fsKVeNmKVW4zPl9YM4TZEgIcmFTgpaDuw0jphX4pNJ7ZVf5axVh+
YAlOtBqRQasya2ZaTJwDVYW+yeSgiA/0h1Eme4YEEFIpauVJNh5GvGygGGoqwHAxSvz+QvPWbwlh
7EbqqY6/hK+wfq/AisdjK25nHdaGauj3Hyv+89Oud4uue0vQNm3GEmjIVCbpTMwAn9ItV6h+WULv
zJ+23k/niUUtP0AYmfAYNwNa3dwqtpPZFsM1/GHjQN5sfSK4pjoNAKpO7AvvVYQP/vJLNOtb//sP
Ezv6r6yfGI/jEjejFAtpbevbRKXQzCwL9H/EtbRik62/zLpbhyqxEibTC2BIH7vs+tx6My0/+eXu
+rd+7NDL/vunu+vK6yrrs5fXfnqrtuhHxh7X6yG37mvrl1nvYsHlCn+5vy59PDjT892oIXL29e1D
IhNRIJgfK68fy1yTI3ldpPHAofaxuB7f67dh5Pf3AUimKx90+cphRdl2ZJyouN0XY7nuJ8uxESkB
Kv/1MKFsgnAyxDSABqDaQ/xLsc5FiOfX1T8Wg2WrUUNE+83waTkxrHvqunS5uTw2zbmBnknsKg1W
2D/npPXPXm9QCnDJXxfhRPy9bT6+fTWPt2ZyPZao1HuWm3KaMV+7OYNjSvRHy/jhrF/EkCeBU+y4
bmx3OVOtS5dtf3nMLrEfwvYAJrd8m/WJ9dMvdy+vXZcuP+Plicv7fXptXCC8VxrOYWya9cTZ2ZEs
Duv99chji6ctGhKe//jyM57wTawMKv4ETqLrb3rZt9z5O+F7xXHdxzBn4pNZF6OuYyiz7il/Xlzf
4uNUNZYTgrgq82Ck0F9dbtZzyXp3XVofu9xdH7OWUfD/ar11ZXrAgyaL4/r56/fr1x30cswEzrIb
f+zM66PQoLuZHtvfx9269LHWuvj5/m/v+ttanz/g86vwLS0A6C/arJJsu+zH62VkXVpf+6fHLqus
z4p1FLguXm7W3+Nyd11aX/cf37VapY+Xl6wrfvqoPz326V0/fVK4nPBHdSe7qGOOvgztqSTofT3v
12P9ckNHqcLMtVxPLg+uS5fHZmQpqCeWdepWZ/FjzfV0u775ZdXfnlkXAyMEJK0LTsnLHm2RPvDX
OW89gn67/7H4+dH1/vrS3w9P196OcUZUx6xR0mNwXL+phKEKJHPZnFpMnlofC427b2uKb+7wBJdV
32KGVulXZwSE0mi4py5MdwqB/lOVNoTR6ip6M2v6RuDcAYKv8iS0wL3rSZ3yCD95TNEbI4ka3Z2K
jvkYx1QcLPMB2bHgDwwo6iG1vJqnuPDssE2OuZFfzXZMuZE6CRqFBhVzn9f7AW+F1o+o1tZz3Oc/
+ON0MhdwhJZJ1ZyPnpMPbLT18rpeWC837uVq+9sld1380+qfHlsv3etjH5/wp9d9fMKQuohF0XWh
Y12HdMuNsx67l/vuMu6DG8eAaH1wvY+u/+8H//j8p5dDpJ08GzrTRmmXk9r68tyxi+R2XbNP64Ze
bX2/PjGth+CfFwEu0bijoafFKIa0MsZYOQ0EMbRotmOIp8kQvdnFVadU/NDl85AYNtzHlzTPDD9u
5IGCnQ32T4dcEJin3mmNZ0BZd5q0rpzRvdGL/nuMJevVUaCXNbn5zezMh2BU3whRNbfL6XkXM/SH
N+XQjp+XSCSYJ8RvzI3XaZHqKchBvbpBnl6baJDyBOB5TZ0RN1x3lq9WGJkwyBkZkpYNmqu5C2Hf
HYIBG2k24d6K57b1hqjEOJ81Bzdo1K1mpmeN6+yBS/xLaonZo09veooSPFtd9w13KYzxLBcetCKk
7wYayBjjJsrbZkPeBxX4AG+Ja2MttscRsGow3fRRSJWCrGpKhnnpBygBFujxbqpYMjvwKOEwE2wC
Po+EowwNX/lT0dxbQzEspsrt3qqUdyTN0y5XRLyrUEnEwDcyy5g2NoW5uirtOzjs3yPMrAcbNQfF
AUwewdfOqu+dPPGcJMbFaLFViSXbih+6W7Q33YQD1K1V30xM35YBAep58XNyoLQoGKHKaBx9Jsnd
bkqLu7pU3VvmfW824MyTWtrOwS5LlBLUr7UhM1C0YtOzMRM28D1rCD/NbCW+CJa0GicD4qpkO6Zt
VM5xAtZ44vBnGicl6S0fCCGZCGXK8JMmgutkua8tMRMDgprewYoQUrbQDOmBVlaR9+uPQ1k7Z3Oq
DRxcBSkwsP/nQCf/IHR3huM+JmM7gcJu4vvE7F6iKNmjZla+gNIkDcDRvihlgTpdoLDnBJWcOy24
JgWt8LsQh0yFOGaK8A0V0px3ADIhgw4G6Qw1piUTgOecCpQZBhFgVt5c2RqsFEspvnXOTTE1REhn
LRyzVKFQrtnQIbTvzD6ZVRqZ5hdNfxgDGfDnjhSdC8pMHX7EXOt/WEPmbF2jPPXgTgk4wWEGkma7
nP3xy3LWo96E2GKbFcgfwDpcyS7cRwbMunYAGKgf6S4qO6WCkDiGo59SYK07echvjTYkB8iiV+Fq
8tusNz9zRMm7TLO+GLhN56b4idE0+jHp6o+kGotH2afJqUCyDcxI89jltJsW3CriIfygcji7c+w8
Dpl2ZQ9MTwIDlj7YOpJCmgNkmO1Y0mHrRBnuSfcJYfrcQTz76Wi40+DS7ojcpTnXWjcT+AhhDY+i
U3/M2NmvOVMQW0FO+obLEPazqdsIEgJ2sq5fssQ0cA1Ke6vImMlhcgT0Sl5WF32fW6sCmp4x/MyS
nQyMl9IXWCi3QHlfrYFWQjK9hIONtRGImzUIWOeAN8oFxUHsk9o8TNVbUZvRfaLmuCGqAkRdA17M
hLXd6xJRqiPbrWYN34QN4KajRjzFZKuTQPSmBZHl90qe3loIuWML6LpdoknUVfvLFBq5pzWCnKNg
xMg3ia3bcMbAnYYPQsV6tvQSM1KhtxXwmZxSWz4O+yqYMJZHxb1dp2fKsePOto+oEzArZF/dmKsh
MVIFoJ9JkVidUVNSKT2UgronCIW9oaf3wiGlS8Y3XP4sMwXLU9tH5LjabqofS1WKtxBRbl9+HQpS
zQ0nUn0ir7ZNxoZUNPi5CUw6ycd54fQszP6rO+QYIaZpNwpO/gww73IzR/nGiRRpBvzpKo+AUOJO
0GqO2s5AE2bb5nMPOuRUB1/nmfZRZiOwaZ4Nxjsb4WJOC2ZxdqSSUgRBJRXEu1IGie90beMNc3VG
P0ORXFXYCKV27XTxwZDVCAlPCbzYaLhCTFyXcKrOi3VhumI8s6l7+W6UhnWoCZdrwdHMQeWQmgEA
L9YM6rRzcWylhN40dMURN7oJkpnsCRQoKPpKDGqZmIZ9y49KUtVwHVSEMTg0mf2Kpk3sVnJxDoCJ
Rvm+nPk5AruBfjaFXV+W0LRn26ApOxqt57jfqpaeqZC0gkI1fFfC9i2ce3hL+n0/6PZRL3vQz1L4
o5Gm22gESYWm7VqfxROQPgBlU5qeO0U/6dP3GhbwTSZmdpcoux4UpdviW+6PNOVIbeqt7ZgYSH04
WXJq2NjwBbZ9j5QROeHZWRDmHfX+r5wfzyhM0dqr7KjFhO8V1wNKF6Xa6Xb6QDXea8Ec7lW2mJfq
brLX0+g10cqbxCm1TdrQsUNVjpMsFNdC6e/gLp5dyemtC6wfzJghK1KsdeNrmuJQqPA5b2jr0QgN
wmuBKnML/uAmUJUYnRXixK7X6FZhFjBjM9pXmcGfVc7YxQv3fNIqesEjhyPJZE9Iw/AyUaaH62Nh
io6/qs3g7CAh4RndKXOX+WPCwDoOu0M8PfeqVW175b5ejOvCtO7HSd/TmEujUPcpHukbR0xYZTnE
a7DKzbR0b8bule42Byg2JvSauXIIMo0AIu0pnaL2Pgyk3IhSwOQajl3GFiK5yJfumJw1FYaFAoCk
usI84T5gER2O5DoDqJ93Ahcqo4EeAlpJuos7HBJ1OqV0lLNCbJLQvJusuOc0riOIq2sMUEt+ScZ4
vDfTXSHiclu1+ZImonHqm+PHTkwQsnOL0TRhFuDl3QlwcBPuhALTsqnrp0C7s+fshjQh5BWvujtD
MtF7Slui3ukRBmzVwmljRqZJLyrBAQx4gN1WWZqWHWIvgaAxPRvKC+w1ex/qA0d9pkiscM23GVkb
6rL5C86uu7hB5VgUaLfYSYTHtWtfCDS/AEO/TSg1AEycByXTdtmoNBt9zLND3A/PThMdNLuoj20i
AZ3a6cxF7hjY5PaVDvwB1wI77oYMmOMIbJ5yF+GChCXMeTL0dK2aHxLdpzKcRQriu1C9sZVgvMHu
5rspzSeRMNyX03cqbSTUmNHPqpivRt0OdvRr2RKx5kfH0sYRiQ3qds4xv+qPqCQcslXAnY4tF9TM
QoyakulUV/OJqxKd4K7mEIynDSEELz3qCxIGqm+O2R9dpOqQohzPdaP3fEq/oTQBt09d4koW7YOY
dBeAeW8extD5gSjti5kH6Q5BjAocwmn9JhsZJmnmY2R/zZn/0I52wMjBUNmhmb/KzWtbebXDCG9g
Rzl4Us7KMA9Xw9KrmoCjNyXjlrBlKMbZtCzS6CHum7NdzvbRDkgQA8tEVBcn5VrUmTdpNl3fod8u
GIYsvxO6jt196J6dyXmXtaVtqxxzrAstpI+m634hgMoa3bjTTnsUkkMERdNNO2xxyp0rrHoLwY2y
oZBHYXf4oxJoB+FoHUXjEmxgYtkYsHiawWnkpzpkTmn4yksxCAbqpVueBertIsc1ZZnGY8zZwXaO
nNGf8plgB8pUJGTdpaPq+lk+vM2d8Q7Lod/ESIDiBPlQblwvdn9vrvpDohAeW8Pjsjrk9aW5JgoG
N2rTk7VB1uLSK4yXBlfcDfsiIVZbjRQ8dbFKVom+nIE4+enNcIcW80RWL/pKEtbmZmqJkwrZ792B
QXiqYqNCtK+36gEUhnGfzx6iFxqh0cFVom/FJG+wtsqbtpiQkkRSuc1CzZdV4VtRVd20TKA1Ry1u
UsImIXMzNRnqbTI5r2AAaRDqKXl8llOz9ztP2Ks9FMrHMageEhv4j2bsjb6FRa+PFcXYJvEya7jK
CvgitCW9xBLPU639tPED4elOmCzgjvYrU8+3WZ7smTa81GWLygbNQQb8eotp1t46CzVAm2tsw3I/
digJXBvQwTScxNw9ATW3T0Vy16n6MkJfQg4LIj9y+8qOKQCZbp2iikZl0Wlmf6YOb2368Jh17IUD
oJkbN8sfYZG+mY45vJSOi5kJ0n+jZz/jRLG8oNNQ24AWHnX2L9DXMjXFcybtryCKNzRItV0LauI0
F8KLCp1I+bYZfHVElxQQJqwVCMjheDw2LQaAHH/XOCN2SmLlqUCB7DdYDgipgd7mUEUvtPmrFcl6
p46ZHzn8lpaZsOeUDYFt07wLRiyqFuMBOeFLdRCmgV85TVrk9WSLDjrQtFqH1VlNKDaLcWsrqMUH
kWn70Hang0WOYpeNWJqsLieOnIGOGMdhG5oqwAmZKLs+vBdcb8BADvRhMi65KZovjZA3ypuIVQhl
mEXol2bQcTkDXzrWjUOMK9CDDg/1bqDaiXEsOUmYSENKdGrYgrqbWorPmXNFBFBEWEVrfs2ZLiU4
c7YlqrQt8baYapCwzT3eXgdkwkGPTRXBNQoaCdHSSprey0PUY4yDSZ3wrIVwEHEmy9LmhOvJxGUI
MiTLpwAj95Bt5gjdugU+yeudZp8Te5dhLTtMTXKfg+PYRe545KAud0kQ81Va+xbsdOA7ow5R01K3
diX7+wS5sYmNDouVQedEok4DBpx4zM454NgDfS3m7B8WeC0jV4/8YMqe1QT0h+CiNUSWsnftiO6I
EwUnWT6MQ/PsxA+R0UJLLIsteeTEtTl+XyQW3kaUA421CTBzuyE/nuHMmOHxLlod8R4t6m69VLOt
E7nPUdVEO/re93C+LELihmJv44c3NTwRnTTQCM6adqsJkn+SgMGMJoXwBmIQ7Og9Y1tua2Vy91Wc
/ooH6wf9+/3yFY+J1b2aVLmQkWdPchyohk3twWzDvYvjbOMEhfSG7gX1vt/buE5dPyRSBsdHa57f
61pJT0EQ8hfYzoNgCkImCZnCRgjoKQhJ2Jz5SSuz95lX4BVuoptuyb/FlZl4FIbR4MmOy0D3hB3z
JddCcVOy9W7bWd6oY7x0BEqbKkjRICPOChKp9cfEWXqwlg1Pu11qENNtV5fSbzRd9eIaTmSBoWKH
Py47O1r7QfL9P23x/6Qt1tWFs/uftcU3v/rvP/9dWvzxkr+lxRrSYh1psaXhObFUF+XuX8w/TcAS
/BvyJ9ASYzpxDcN00Ak6oAH/hvyZPGVaPOqQc++Y0ED/F1piDYbdv1PhEBLbNiRBAZHZtYRtLtDm
t+8PcRE2//1f2v+LWmPsC1np1xFFjaSXqE6kTioJFVuSsDqAXugOt6g9SZb53nUzJps0Mq/kMqec
hXyCxlownKO6YSnBvmgFqa64DEj29Fva3pA5EAaVglIcYYnftaj3o2Bodh2CR1K64I6o9LngUtA0
1Qq/HO0niX8ESFhAiVsr7gKcKnvNOck0bK77yWKwb9reLKuJFKSYSCJ1PjV65Bxk0j7q3VhfSdPA
0RNqixyv9TUJaEMdenuXiP6otor6/9k7j+XIlS3LfhHKIBxqytCSmkzmBMZU0BoO9fW94PHqMeta
PWvreU9gCIVQEO7n7L02cxi73BpybN+w7b1wHL81mV6+Wz7lnWK8+l7QMnpEdGD1GI/gYdHIEvU9
yjOY5OjnkLBRc+NUtQkY9aziwTVOgSmOmS7zB82DemPAyPdNZMMU+zATJ9mjhkmkS/NmXZj6u3SR
ZxvzybezfRmE1UdZtg+xPl0g20XroccrZRbD0YtM7K2cGjejPj+mw4eNf5FTndNuIJHAaZqNJz8E
KqpeQXcAgarjzyvTA67k2tJHLcd1120T3nuEzdYkfQ+g5AFKQsUwL2831hZs8s7IYTKUteDHrv5I
aXDG1iVwpxZaSwx/DdD61he/HApZq9YLVllkOSeq58GVaZBjnOapte8HLl6bIr0XNeUILhHoKPzh
j9sO0DVyIhkXX3KCDdEvhjXzdXedELdJzQUPcVyAMZkDsbW5TpKY3RQrd5l+2BBXo8EkRkRIf1Xq
nXvH1aho0UtDaDmCHCC4zA2Xa4TO+X7mjNxrxkPVDOmFyMJk4zX+hUg1CpRuCsc5xKnc98fgIUy0
+JKlPeM6fptyTrQXAsKrzMDsWObVEqrNcYAPfRcycq/WLqbkB5zRp4AK3Nl99swUhFdbIiqVf+ym
Dy61Uf4oYpHu2kVXz1yHyC6mpMeg0t9DgQ0l9Aac4GlwmnGTHXDPI50IxV1PRvHVagkcAulwInuc
gKPBek8rj3AFSvcNte/RQBPj+tYpsZIca4+Y11gTEQrE4asPyZ6CscVu2+nVOsj1qxmN7S5qzRwZ
yNhfGv5FZAj+LopNJotaOq7pA2VQm7KDM3BhCtrGe+BT7z3H5JgfMpvQoJCUtLR4J7mjPXslV+zW
erGySH7UsnjOwuJV17V+XfaZvSd9hZDd8QTeNjw1lC0OU9S42yEOYGgROvTmxHFzx9Bb+8SdczGG
dmCM67d0zDmHeCQvGZp2SIWlX5tlChBA19x6cf5uuiRY5iazrqpkWOe6iQ18PLKuXu6dIwGBcTld
FTVM7mYTYoD+QBZ46XRP/q5pM51dPTjPXklQbZKhMqAseGqJ1VhNJkm0utaVl1hjqIl24sO0q+AU
AiQjnpGWlt1SqiU6BNrb5Ij1TFo89NO03TsArQ5xJbILddGB4TpjuLBhiGZ3GgnhbctYuC+5mDuR
uQ6awt1oPUUG3bCNXYPfap3kQwiDJSDUXSQvEmMxZfMFGBmLVZo73rHUQfCE7fzA9+wmop6oicBp
7CkzkZ12jkg9uy2yJLkUdnBoXcHhxl+uOUZ7Zwxdd+9b42+0JfZzGsZiacEsWbb9SRbj2rY7TN66
8x3OBvXzMD9x7i8JfA0aYhGxaBhF3h7VwlrWZLRIPL9uq7XCclAWo4P778cnJCv8XtxWj3/dvD1T
3Qk8hy2ph/5aVQ+NtjNt2xGk3bIJ9RR1/z+2KFHdohg1X71PRfmRxqItmpW0qoL/c1tV2J9oua3W
1JPU4us1qcsegXKJ5wBDYI719dDXa77uU69WD9BLAYgiEdbjHSMqTd35v38CTX0u9YTb26mt/LV6
e5l6l9sqlb0Th3u2+/rwf23664Oph2+PqDv/uv2P76keHpugJO+laVZf2/16Hny958kOGVR+/Y7q
Zbcv+PXVv16i1v75dHXnX9/uP3+y2yv/2rz6CZBb0/n6+oRVRSKk3WYlCjKNX1ptXy2EU7c6CK9/
/+HqReohdadaq4D0VpndoCEeP0JqZ7cX3J410sIDd7PA41Akp10BJYHu5iUpCwNYLQlp+Dclzurq
MV8c/u6ETiSpFoXaSLh3hseKe78e6hoz2zmBdrvr6361Zi8vVlv4etVtK61iBvy1xSDCEgy36DjW
RFyhK0v0BAV4j7AFqzCrWo2o8HZ7iqmlREUM+evrziJI+0Navt+eoh5QrwuiydiO+nAfpESGU752
atKBfQSXxTRz6sf0m3n+qV74ChNi0KNaaxaUgiWtdiVgZ67N/Ih86hr7AaL95XhXh2ilTgWVSfqh
SW6cUZ7Iu+FylfKfMQYuDh6G3rbtf7vtb87k4q4opu9ERy8aOheZ3rwspkXQpBaOZB79v938ep56
Gf8GYQQ9thTXlftxrIjYad2DqMjI1scfReQ326ZpoUD4M4mUwho+gtx5LgMu87FDI6ladIlKZKqE
SupmPXYrQU9uT7dB5e95Gclduk/onu8mLbHqUjJzDYejWrTLmlcSxAMQmyavWLprk+x5ctYf9WVN
3ay62dj1HjmJoxOd1ILGqo8Qjat5iToMRlXjFSdaPSVNJP5SpT5RCxrHd0ThuHslaFDSBrWQsfan
MgguImkOEaYfWPHOGZ2HZmjj00S3YjUho1yNFdW6LMC3OiKrw457EMJ35xUecdqB4CIoXTPY7Kyk
WdcmPh53iWWjhd/QjEnQayFxgWdvQrxF8nTn9PUHiuJLw4iEyxl/VTI+0QXG4EUHxNxYqaB3UxMt
QAUgOCD4tIFKI/+MyM8TJ1cMFWNjj6HfosxTkiy1NgDIbiyrvKlZR5M+UYbcf1MwbznmoTS5YsGR
UWs+FvUdcwJKoFZ/VP8Be3bd7UMJn4QBAJqx5fd3l8XQecahzp68RemlL2J9CkOLMT+z9npNj/hL
Kpa6NjJLJfm5ScLmgqEBwzy5SDXNRWxkkzqY72nsIT2NLTzOi35TqZi+FuG0CPAtMksGrTDwAQiq
3kqLak9ePBNhNVERjXxAhehfv3ZAtfaP+ybUTWuwVTMETc6GvgsmVgu3LaNAYHw9kBlz+Up/3XZc
UIbMz2LMPwuQ5B8Kty91nF/RIcvnIVir3Ul9PbXD5UrequSS6hEvQCIOROVLifUl6vq6r0vx9i/a
538Im25ioC9VJJ4gDD0dkDF11KldSK19Lb6UlVxNGK6SsGP7IP2sZRHWnPXV4uvmlOkfMNAIUZnw
RsaDPZO5yZnrtmqJhRbsQb2YFimu2Wjs0GqvXhb/uFm2YptbYYDACoeNXPw3X4tp8V+om6FJGZjd
4ugN1ki/ezB/d/pE784KuqNaREDgNyOoi6XxE+yFKJCSyD+UncRGSX/VT/cf5cCY54+t2RiHAKPx
TuIWpV/HbjSjb5kGtwFIh9dtrJJqnUDWQLFvG+1u4pqnvpDgkLZLg44twRtAbpkEwpA0s7VJu5sj
ixxEE1tHgnqj1817L3DF2uxd5xhPAlzXZFLYivTsNFrJOYyTl2HosKq2BCQajaBCvBwQMgUaShAv
J3SP5HX1fW5HgaavMYdQdZxxteHxCE8SQ09DSO9e7R2dBQAAXf+LEouqP16tfe0Mbm0lR/FcjAXA
Byr863GZG4nsczQAR/lNYZ/cZaExGdTqLgUG3Da4fJarGqDdI67+AtQhjJ/a28d6tIVH9iYrX9uG
TRau68yir9ZHpLiZhn2OKQzv5mhITp0o5M5tq8c6pa0mZlfjOM9Iz6NaCoNSkhCsU4bEwYTbiMCp
TTubAG/1eG9U7YF4IlJJCoQICgelCFGCrip69+XkYQTA4nxgIWsfOumxKHCuCcOrV77HmFdfxtrj
clV16fyQsa29WdhMC7O/ZrnoN4CbH7wEryBshpfB2VlMe1e3rYsFL5WlATnby/sMc2mtav2cF+46
dKG25xA7jA6/g+OU67wlzL5ZrvMQoitsm6W2jTvjXJHMM6/UferROYlQG7TdSyQ515D39hoApt4m
BFKfWvFjFtp0NNsQKgPRmfB5j4BGhmNc98DRyGMnVYhotoz8Pz2dqVouH6zwknYnU/NMe+m+oS6w
0WeXUfgfbBHliXjLb0YbThtv6DYBCYDbno4GsIwl+ZwzpVoUmhYiZtJ/i5Zj0Wvw9bX6sxfU8b45
JmVH4uWyUGtySrtj4BugnoC2Hdz+Hjp8skki2HQF5xJqrsQC3p7A0YuY49PtG7nFAEtXUSeIuYu9
vR60w+27RRU4aX0cPDgSy0l3WfQQ2Y89RZZ1JjnNTPN7OTVvodbNTLZnA8gL7BTXSd/QLiAtS4Ni
ZbnxdEm6grRnOBdex9VB/Tr5tNgKQJTROtVKH18bWkQmm3QWl7W/VInqTqU61NoJRpIe7dRTzEXt
rda+FuppzpeiUd1WG0jjgs6awR+4bP6v56lVIAfAGR3nz+216r48GQ5xscSg2z9THQlamWX1eiCx
Foe30AAyJc9Fns4XfyEUTg0hDMnwlDSYXCyTnnrjLiU0bdpaxIsivhjv7Mn/EQ7521yB+Z2zASv8
2DvwbYj+IngA/YRTvYey2OUeAD0Lkh7Ea3rIRWjS7elp9TbjacCp/jMY2xmAgP+9VGaWiZpS0Nfu
SrRyuKOQilxVT8fjQFrp02xGPw1cJZ4lvreE1NHCHoJ7NwqbS2BoxqpI4+nTbeIz8abOq0nta0+J
Ce9zb/ffU+2kHoexPGwcRHZYgprguTbkqzPO46eIWkzfeeBe67Bqr0UrsU9TcvmMzPKpMAMMjTBa
cDzF9qGbB3ujHmz1O2OU6WcLOmgrZ8I/ktAtXkmouKqt8quxq8e2uPhxOdzb1IWhvfN2nad9RAlN
tqFqCNcVNLDzCRSPLhnXl8S9xaM/f9TkSm+Lwpb49/z5bagisrn5klM30NonDvtctbXxwOyHA4Lx
+oPnIKpoJxQSIFGCRxJ+jRMKm4nqGl9lpqYw+076LdeaeeeOnbEzMhl9w6lEd4pPJacIXhg9z9Pg
Zt6jnQINu/06IZ7duIuthz6cjHNhQVlQm5wwzfSjTZO0SLo9bDV/m9I3/Mij6vbKqARk0bWWdWxt
N32W/fhdbVHPYFnnYTDem1NuXWanG1Zi+QxGVF69TK9fqQwSiT0CeTE0J/y0h9sfDHIQ7VrTOod+
0OVLnM5PaoNDZeer3va6azRVzpWMh+j2B9pe8Wrq0C3rMc02rZTp0bATeoXLT6K3J4gYw3cSRDvC
x61gbxL6QzsnO6utzpFrrNQuhiQnuFe7nXqhqFHW2qX5JPQpPkVe6q/Vxy8MhpemW77FJTLfXB+R
PlXiEAHyekxCCqz+ZBU/CymOeP/M99GbcQmbGkGFaDcewxGom3qGDIuD7WjJN8TByVZMTX2sOCE9
tho+6xDl6894FLsAqck3GRf+JrLqGdcc1VGjBApEmtltO/lEeLbIog9GW+YmCS3vaKDNfZjwLd+2
Y8d0FAet/8hQqm40WEiMH4rooWnCGGkT7xTmZJMRC/rR+m61Sat8ODExMO4pE+NxX75PA/kAbUH3
PZxM/u7A5ELv5fW9DoTstg2Slpm22973uYYGO1ZGci6gPpE7O/e3Z0g6sv08t59ea4PKz0R3Rr2h
X+1FSazeZeQcQAbJZ0YM8boYNevcogC4ui1tbvVB/X7v0AY/qyfolWwhuzfxpetc/8IlIrg9i65l
RYDkj146iKvIrr6kXjezCxoJJfw2+5n96wOVdKlHMVgXSwzlJeO91mkzGD+oa94+T617K6lp0TXQ
muAMBUGua0tkP3LtpD6PMVfkoHJpuwIv1s9koOqAcEFn9OJdPQF59bRq9FpcO2OqzgLf+boLO/1a
Sv4eNGcrSvfNL1o6lCKHTgf7HFVc2+aWznbRP82ehgHZcOpfLcj2zJHis7aIl82gLl5r9s9TwWfc
9DTv37QufLptzY+eK6+03wINfCrdrPTkGpq4sjOh44284NPjz1JPTa0O/D3RQ1D3RL8noniJji3t
p9KhoaGeUpQwmynOftKbT9ZVWjdX0xDDKbVbhOh9Vb/rWf2gnsrR8yL1pnujtJJuOw6JYz170f1Q
+oKRT9H+sIC/AIZufllMau+cztEejWky9wye4L46VvLshpSk0Zc2v/Bx0trute+JJop1uM7QbF0j
d4SCG3qEYuQcXmIWV/XzOKaHiq2J30Tb1SQujMbRBD17P7aavjJFtYyM3tUzZwlzGSWd8TgGvb8f
JmSZXd+cRlnLZ8wS5e33nmBzl8KfvpPkiL8SgcBlIDfqDLSRHlngRt9mmV7Ud/Er/5veS+vVjbR+
OxcAfVKAHvfApAdkl+xwRn9RP1DNTA4T79w89mgDD3HUT7suDe3nuIf5oZ4C3mzr0a76Huicqz3T
Hy6uqZXnQBjFxo7b7puRw71efkMqdZ9xVHCdzIfyhGwl3xnaiDeNQIRHZ84nwDKW+CnzZmP6jfaR
SitYD13ZnhEHRKAo03jNILL7kXuPk8ztn6MG/673Xe0ebCBculogHyh7+Y504qK2FXX6Hy0JE6B0
GerFUY5gebh0u6EsubaxjT72cYIGxjffnvvN7ETjKZmL8D5vSSK7bWP5UOqmDH3tCtNrOBnLqUm9
bHm9epoV3sKR/39v/P/WGxe2Q5v6P/fG75vfNMv+B3br9pJ/98ad/xKO4+uW4zm2aYm/e+Piv2wH
dJarG0hQjKVJ/d+tcue/TIfHaF8D2LYt/6tVLojK833hupZHmsbSbf9/apX7zoLV+iv2Wrfh9jiu
bdq6CTqK3L7/2SpPWzmng/TjhyL47lE+Qsw/t0eH7BxmTihsMrJ1SvnGNTQ4zr5HMbFJX70x/hUy
bljB61/U/osl898LmlM4ORPrPDq2sc5Gi/QuKmNqgZX51NVlBrBjqUzdkB1d5W5BhlyypSimFuXC
QJ7zxFx30HX8vqkPjmGUmy4CvEigr0NdcPYYI0Xutk17KoZtnu6l1Z8CDpAk04KHmpnatrP8N6Zo
TPZsQL2B+wC5uAmH6UHWdfyYejl5p+JqjJ53xhd0sWXaHIre+gGp41jRsjuFYiCadoEU1cr8p8gq
lFv+BVpRzA/HHN+qoWcOXjr3Vo8J187sa9rrKUOBZCENtb+CMfhJGplzHDMo5JQ3GcXmznAU3mjQ
6cYH3gRyS5CtfaKBaJ/8fkSNnX2qBmq9lAsoUhSrkG+jJUd7mTxaywKpVnm7qdaMongZ0y5dTj1M
TkNH23fUKQAWhSfmrB048wkVTQ8YZpkhqW/jO46zn2YyIFT1Q305fSmJaA3FkV6VScrsZaBukiwF
FK45EkySR1JJk7pHT0b2WlJxiam8cKnEPEApBnewiSua8kyuKjX9UrQxeofyDfBK6uG0AMCehIzM
dwW9cbpxHRo4W5WAlmJQsJSFXOCz/Mne1sxDd0ep0zhgKLp9bPXT/+Of+Pp3yqUopTXyj0WVSq+m
YKlwEjrijdUGsLg8qsU4EsvF1f637pZTBg0MFomTNDu5VMqc5WBQa1+LcSmXmYC8dvCltkQN10e1
UF/oHzfhqtbHBgEA+FDk/pG2kMqQOoF7UKszIR5DlqJFMcwPsRQC54UupNa+biri0Ow2hNHk2Ur9
8eVS5VdrXwu1M6ib8zTWa8Nu+xsySB2M7s3K6dGVUIep2juGxP5m5bG1+Qc3SP2IX/dZS6EUmw5R
VcUxXA7kTFVTLVX/UcWZ5RF4S2BzlwKsQs0oAo9aKNSMOs5zVb1tl0KuvZR0zaXYiyyHWoyxlHz/
up2lW2fqHkXbDvNGoUsiAdhj02SfYapLuBClWNPnhgxI/tjRgm4MRp+FuqkWpp+0+N0qVJ32RwLa
wDCCXdUXKYa7Dg4WXIQ73/QYO4xLUYVRFKsoPIpdMXanZgjevRIiZwnFw42ldvQs62XyZrCayguq
PpTYdNTSMKlxsKk7jOUkqBb42f61pm76JCHt/EbfqUaP6gUhuzOhvcQXLhBrgv+MQ7oUopwcXzlm
FFIFrJJpCy4F6BFUpvx6iLezGL/FeeMfYy2KjmJ+5ZdNyUQR9AUCi0Uf+ZJYDSg0QWR/q9oO9YKL
dGhhbKiPqJguEZOvu9Ex87WisagH+jjJ62+u7teHaUCbfTWG5GXCuscRrbfrdH5sfXQ/5SBAVPft
FcLsjw6SzsrSEKrq/ZkIILopXOlWIJR/wUbLDtBNjW2dd7hym+fMo6gYpvJNF4h/KTPjHvQ/czo+
UAnzR38LuDA7xrl+HvIYYmDNM+qYHgjJUPAECRRtp+xS4TDdeeP4MQ4oRsb0IxQllKkxAeKaeyTY
V4iNSQo65uN4bzWQ3gypfwCNCTalQfoq7a5rjGdsWyZeCuZIgiHHbEApm6pcF1bUYyYnXIqUZL4U
56yac04RfXwW8P1ml70pzC8Llls3q/mkRPypiA9TZ16MhbMdLRIwO8iQtrr+HaYwczNJrm9w5Pa1
PZzmZJBHphjwh8eIGXY6vY1NBGkj0Zq1FxW/UvLe7kZP/tT0UBzBDOBmAmFzRy8QgEL/GHhaxKC0
f43nOt0xW7vXEq87hNPQbwn0gb+UYZ51tOgetb11cls7pzLiwWYicTkDdwPD19nYAQ0nG0JmYoqO
ll550hrfggsLltAe23rXSqxMVht0jJyluQ6H+zJMzI2NEmpliXQ1NmTVeSPSud7GRy0tydQq8bBf
EYQA0tiythZ9VtLR0t+TMesgF6cXmU33WeMMLxlxvxuCPbZdaaH+LjvCOqcZn6Per2GUyr2ZBLg7
KzbKJOChm+3ijj9+PJlFqpEiFfHi8Fc0ZQ4FES1b10Eld0h+X8eqGzepmxhbowSJkVQE2M8aDQz6
t5HThQ9TVp2sztO3MzhbDWPbVTqpjkLIa1cy7ymT2un4PCRNu7WFnNa0lFeQifCFVXa1zinnLor6
+gcWthATOp8rtrAEmUi6Vp5nvZPbEElSuXQgwoV5KKN+revxrxTZIbacAPuJq10kkC9jqqdVz/V8
340cQH0RfbR5XxHwTUQoc0PjQKTaBGvP35ipo134ML8w4ZL3iItqYwBXFvMvo7Ae3Dx4LCr3kmb8
po5efu/89sOrsb2N/mUo86NwOW5Ts24ogoToytEVmpm7Z3AJczHl6IxIzEIZLc9tblDgcQNtO5XB
nWmHGjOiClNSAo1PO0p6pFtHaBKpE5bbJKFUGg2rUororXT8n5mZcDnRQ2Pt6bZ2nbsNWqBk504O
x6QB/yMadISGVOGp5ckHfzbRqPs2Zr5+wCkoaDtlQbKfMztddbg0jPcBbdO60sTH6NAFcH3wnuMr
DLh5PWriT9q49mPRvDRTdMavg38x7NJDk+LpYVxqHgtkUg6evz01Nsp+dkr6OppKzRwfTLLf+KAP
2CvlqtWG+pIs/O8pPFBn+J1M1re5Cs2VQ9PB0gNvI/Seao1VreNIXEkU6La9Y/pMH3GgNLmuXXIE
oFA245Nu1X+qEiRK09OlKTNHw7GEecoifWnOsUU1jfuDhJT7RPOZbuv1hXyXZFPi0VyNqXHu5Hi1
pjZekZ3zaOKVa3Tcqm3fvQi5BnV1n3Vxc4ocMEQuTszQLsHWpD2eOaPFAkYo5arxcCdw6icj3qup
Mld0hfqxfR/SWa6r+xjID6p4cgAmMRmUhTLMd1K7gKX8tO3vi5fp1AQoYO2IkDOdo76rKZvmafqA
KtS/00WIS5WRN1WJXlLddWftcy7aLd6pbxFMLia2pNojqORZ/nvkURiQccv8QaBHjAa5l5V+0kaS
Qn0695tUq38Vs98d+CHoRCX3FUROH7Xtw4zuNCM7AZEcNaaYEPiKy5EWu3dkjcEzLMdpbaGAPCrO
u4V/yOSKfUKgB5wzkFeupVi55EPj1XJlBLG2pmjPDzuB0XDo/ed6XO7dOGGao/eblKCLIIkYoA0W
QZr2Mj5Rt9VamPKIujks8bCTxpBs6cB/teG/bnJJLLZDW7yNArQkHZVkwwLfxZAQuKl0AstCNeb/
cbOUo30Ix2NhMt6zuJqs63l6tqxGJ3UKJYgSQ7jS9dZVHde3LjwplRmzpLS4g7Df4NUOX8cie7VK
fdrC85w2ZDgwuDGqZivh6YUGcpx4WcxkH9wWyTgyAvYYBhG1G6zzmtadKzBHkH5tkvJo/qsJTJux
o0bcp7s4is+NIIenmPrPNNQmOiI5IMO+36m7G9BBIRk1+1x3sDrU0xHi4nSkwzodY53gPnxCy+5F
e9DzzF8TrdWNVwgYn0Zc2SRo/NWmVh1q1b+GsuAu07qL0haohZK55AsoyXeWNJKlna466Z2wJ32j
bvtZMG0BNt6rLnqehmBe1aq1cDyTf6OtjIV8EmzFMrIf0o64BdV85twVQZllYIiUMyOT8Tq16GZj
YTzbVvkWoLrdcxXBaD3q4SXs68sscvEiwmCVWB55cCU7d2lo94kb/5KRle7qoXRPUyuJVqnIaA66
ZLySyYi1kLyQOXOyrQr+0QbgjQZ+Ghww0kdiirIGbSdYWSAppuH8jEPyScREfF0euzY+WHaRKC6B
jQ25c2/00z4oGC8UkfMpS2Gfa1KPsigOr4VfMTXNLeJYKF0xbhvabduYn8i07tyhLZ/OXBqqZ5i4
pB8170aXhC+OhwsEB5C9Zjau3Qm7sF/7wEmPDglMhuj/TFlQXjqjA+OWVeFGNdx1yxQbYfcc0q4B
0FWGzT3aGMafeil3TWKf2PM8zqucMp3YKDgqy9lB0GTTg9Oi8WL60+OYtRfUj1f+CH9fZnbyIIzf
VtukV1EfkgJB0YBijqQtXGgDl/i7eoa3lxOWvG19PKw1afb3CQ3xreFgWE4NcmTKcXzMJSgZICUX
AjqZ/7PD3NkDOXYV/kWiVLGv6nN+0sK8OYxkkQWFaK7+FLd4XYguq6g9YluKkwvFdm+rD81vG8tk
6KO2IL6znrsL7Z2Zop54aGOvPNFgy+8SeKybvOWj2+htqJMae4wJR4fx/apq9fkEvIcYPijkk4vF
y85Mk7if9ldtztk2MdNyrw3BduF6b8qaTIYpBhvsG9PDQGay6wksrKNxmOC9algiH5MxirYe/ZzG
D79rxWQ9dFPdXwuBoMAttIutW8HOl+JX3M3ZriSH+25ijvVo6SPXQzJ1c0YtO4YPVIuL7FTYPeM5
j7o2qPEJTMEdRjWLrAjOVAkSlZW0jPoekymq4ntY9Wd7kuKamNpJl+m0F2P+s8NMspmW5KvIS5Ir
DIGQoIeM/LM6LPY9F+mBBbPm6ewCAdQZUWz6omtXc2MYhyb7NnkJ05OS/zWzRyJ2JGYpOQTIlNsE
ECDfiFzE1mXnqvpdFNEuyGs+TcwIvuA0s2vnCcRQSjF7Iglnk0LWMik67GWdvJcOE9k57c70bLU0
eBSh/kQihrFns+Q8IsjiKl+wZzakqpRpjTRs2JBJl96bMTFucRCcvWC0CEEWR4gdjyntdby57oBd
jjWmKOYq1ZChOU5T7DJm1HcFw1TmPSHu1cmnhzBftAhL5ZQ9kW2BFyrQk1MP3hi4Y4KMuxfGsZz6
rShjIhcSPHhYpgbYE5sgGcBM1D6BbY5/FOA3n1PAFU9GON6916m987vyZ0YHEfM+cxwtTO6Jixu7
Qb/oRv8ajYH+pMMX6Ti+yGTf4rDXr71TBhvOrvTImx+GPqOcdBoMC/6CAjfz+TC0SxRLLxmTDUZ2
32Zhfu9VUXrN2h/U/bMVPM0GWrobvlRzeNSy2jvUDZsAQf1rMM4ZoggyrSN3lRPSss3Cprzqwt4l
/WQQgVh3J/QPny4+hrMvQUz6WOLWiWHzr2ZBtaHWIfd2qf2SlTttpXARzBXOW9qU/d4WybPs/OZq
RDZhhMJ4USdaMMxPoU1dQwvt4WokOdP7Kd2NxIgeu6JZ6WU+HcE3syPIaIYsaRD+PIQXSXKAVbY5
MnZaSHbzsTDq0YCMj8Q3GJcYX3rU4aWUFfFdNq2FzSSoQhDPqt1N2UgMsuu/cqLJDmQAH5gC0yZt
sssU+hjmIQRvg6xzd4fZJ1MjcZE5loMJIi+S28zD8JDrHpmanCPZY76lgslu03eXuDWN+zj1jV2S
9taaqrFzVyLL3WoO4AA/wvJTmXRz5kE+LdXUEVNS4v7sHOgTrbPhmGpJ80ZvNZRERcVtuQuLH2LQ
dQ6Hfh+WyBxH4wdDjGGfFlO5qKLu8iQqDvSFEfPItt4WKapMLR53RV3u/cz9nTBsfxWM7iXpnqtI
05yLYZNsi2VmKqbPxM1swmg4lJyeoGfR1vAjYDG9pheIMYckdrJrn5b2I8NrAmmaNNnEAwLMJW8F
Trb/p53Joi4cUOINquaV60CDCTWQn0HJABvP1UtthUhXSITFr4KWajS9bZc7YjPGRGa1JgNYWmbV
2llEdfUAdmNozKsaimHIIU/Y7ro7WWKmyjwHzn2J4NO2XmvO04L01LVdSmgBVYhDF9fnmkvZuV/S
uu0BjCls7mPAYL3DJnbAcIpJfLYvs4mt1Ay0dRrP+S6U2U9YIv46n/ont8OD7JjdydLEyU9kR5yQ
ichpbvCHEArrkQ1Gd1AiQBg+xTBHpyGrOT9NMPL1NM7v+5lc29BHSkHnCr2bx5gTsLlOgg8BoycA
8s3FaOm0YrkcHJDfRJVNz6Hl7tI2GfaUogjS8d1+U7YBaV9xFl0ze/F8iTnd+kxfa1y1jQHDQlb5
n0anjXXn+cOn3VRPMMDhn9ewYmIH+6Y3Bi/zlFqUNTV4AHTyLz5evY3t0+SN52Cju1p0mBn+oEPz
mbWaz8yk/vSzPp7dFrc4M8YWHzRRBR05HfRUDoTHbqAPxOswzQXXDCTeVkehQ5okF1QiHk+S+Fyf
pvydZaBoQNA23tOwu3eI00kS+S5wjO7KGSN457U/UbpFBgb77kpQAZUoWDanokXCo4v+sW50AJ02
UqbEEMEOpo22FlVD+bM1ngoudGGd++ewj96nzGeMWNsxSXMs3KCsTznUtbYXGlLVbNYvTI64Ho6k
8EVmhGFQZtoZdzaWRB9qWW4M+8oQVLqWHZbwhXUKYKRwqvEi/BbASlF902uvOZcDKGSXTz9qbrmi
Mw/+grLZPpuDzzysqldEuGvk8ZxkbX980moCvSstfE4CkooIiFrnBf0PIzGYgLYkfNgeiQA+Dfkh
H8Q6Y2q7yfXQXnVcaDZRACejb0nBS4fe2g9+0Z+iJgW0YQ3aOugs8xIv79JSuV0c7lxISwbzS9hV
CieG6rptvFhxGP0f9s5kuXEmzbJPhDSMDmBLgjMpipqlDUyKwTHPgAN4+jpgZWVV5aLbet8bmvTH
HwqRBOHu97v3XGwzrVrDB6JwLKr7Y5wwGceNUfCPgtdrTVom2aGmNZ4W+TBmjXNq0iZcdXUGTDjN
boYW00egeANcn9JQJTWOQD1RQKZtlKBOVATgLFtHEk4NwsRO2b62H2qzPVkKMq7dEucZojFhFOQa
h06Uv0yHTZExeN0u1By63RckaVYbcs+uaGspySsyt/Emnj2kY+bzBwcsfpCUTROgQQ6BqzQLLIBW
7O4vtBGla8swpgetDlfCCvWTSzreiE/uwEo0F/HWTjBrdiI/h7Hb3AzdpNug4naLG28SX5rt1+vC
K1/0LJn3jrQ07ONYGyazu5S5+hyy2eAuK5EuRhtFMe9nWqaRUc+qTT/sepx3Tj5b5zDP/V095T9d
ntIOMvkupXl6hh5ZMDmxinMs2FyEyKv4cJrkVCqSolqlIX0zsTykbkUxnM7QqUyurMny5HVhdhG5
vQFsXD50ercQwuJdNcYcDB35FKJtXgpIFrH6iItYnb0UjokIrRooWieO5Po4pJXak5Mk7un+gK8x
4cdB0aCFKL86VUVhliIp5km2kHXuNTsip+7FjEVx4Wl7hAGudiI+HSKfh3D5rnOTz5Hr4cShfkDA
516gLPGeu1rxUPc65CDLfKoodj4lcQdHnjPrxk3HTQVoCZsaDyP5PKhmT/7ASRUaZHOt7bfK9fuT
7YCO5PBgnjW3y9Zzja81zZL6hEssOZR+qoIiMx7NSBuf9XmpA5pmwAHjbO0M28B/zBu3xh/tHrQ+
8daxbsPBYGA50BO8iz32rj73rjXh3eSY5jPeCj6/ZTn+2AM+T0jYIN1kvdZw9Vx82XtrGxMRP7X/
pUbHviVchj5L8vNAw1+U6Q+aLI0HzryHGUvWuRbg27BBnIrsYJdOe/UNL4MC4uoYpXsQ4yHJGwlP
ppN2ehIF20YH4Tab/P7iEZLQLBYDjqYwn9KgSJ3mUOXchPNM6y4+tKgExenR67iIrKFJ2Wae+6ao
Ly7SYewoM8gq60U55qlqam+HxyE+SI9KXLPuGJ7UfnqlV+5KA+eAlTXZtSnNALZfxrSfF+g00KEp
JQJ1BV62NUBFMcDEd8rNcz3mjHg6M4k3RlkQvBDlwP3D53M9iL9x0vzRE1Hv/ALWzQQBsh3yB6jD
NbJ726+po+s3TjPDzy6j9exD24sQpzE4wQ6axrHb2RlLfcKxaatyKtb6oq62sVbtvJoWmsiU/Vvu
NGeSRTDvXObN8+RWuyk34pWeqejkZN0TuUzwTyV+7XFkm155/UsV+t4ZAfdFGqwlWYjJPQYvuRE9
kByKMdq6OoiJ+mvO3FwcPae3yel3uYO2CxeFCjYTm1JXe7duRJ5SDsB0TdPsgEAyu54eRak22j+W
HBcLk7uRulPu46TYWDqLTNu374UoP/WphFkyKeLt7GwXl/D9efRe7eys2X1XUcEFDHpzr/B5Rt7Q
b6KS4tmpu87hmxhtuR20euYWKBCIfSa3LoOnY9nZLwCbDFsfP8j5x4FqbIrwnP74b/Ub/z33u391
nwVSufkS1XSIo+Yi9uaLllQt09i+pbYqZDRaRvZ69gbM3YtSBvQ6406w+J6WgIsB1XKdgTFa/+f3
CQljhlbygHhI7bGvEFkFWShDRWzfbXs8Jp0PhseO4djp8iZ7X8Jqw4J+Hx7fyzPYQ6m90UAC6WOs
CXr+nVsg/Edd2/vNFYQgbVyMjo9qUcqo7Xapjq8If2GTPUqTPqvaCo1VknT0xiwPUZY8hB0tWRpS
zZF6iWFjj1zcOVOsUwjfjWZy88aHpVnRifjmzJjCezvGEspZpjwlGR5Jhv459i0PGUMYVXWa+IRQ
HTsdMlAAiNAz0VaT5Jy71JX4MyuvOfsA26T/aiQa8fYkB4NpLWnWmgwBXVmU3KZa+O9NJ9ki8t2f
3f1Bs8xkm07l67/NoUOLXRLZ7cAZQ4VHnGd+/6oEmPY/vr3/gVtNCaknJkkcD9kFNxjo7195//rq
/m20vFalab7MXU2bVW6t84rUCTd2LOUOeBW1PPhFwRHfovtzsJv+eH9wWL0Oc0OobMlCzUD/cX8t
X1YZk8/7w/3b2WQzmiQlwPl8PNMuOZ1aOevsA3gxlt9tXjRN9PzFhpHeTQopd2dUdYbGTCsWjIzV
cO7zol1b6R/GZGmbaBFNqbBvj+ldL2UP0pKMc956P4m2DZPlY05X+vH+Vbp8FRWZs2275Hr/TwwS
R/yub93ydIih//Oho1weeyXIoGEBN9+dMpLYdF5OBepb5dP1VP8Q+Bk59EC0yDpqE/77YbDKc28a
zW6IUlwjzoAz+a4IMxw0Nr6VpHttAPC1iJo4Yx9tLzW2d9fT/zeI/V8MYpZDCeL/ySD2BsqCLdD/
wqf88y/90yLmOv8wbcHPMR0bodszzH/hUzzrH8J1sXlxCQGswpn8L4uY5f/DJqJDggVrmfjP0sb/
oqmIf/DTMPkDX6at2BT/TzQVmCn8K//TImZ7/PsWjjNh8WvoMFr+t0XMQwEqy0kigc31TfiAG+yU
iYZ7drqYnlaJx8kn0ODW9S6b3RNu9dQejJ3Inf+6yU/L0FvxEYLb9lBilTLMkdvu4ncpqbPaD5DS
7veFvNJe2yaG1aC9zkYPYYGAEqw77gLZuO71CQTZEJB/fnJjYJe9R4iyfRbmK1v2ASIwsEwXO7Ih
+o0bPaR/8Yu+V+H4EbLH3eKzI6svxy/VPsZvjdMaTFPY4ZHMcM3qK2nlz7jk6XKSjLIST7Epzl6L
rukJC0v8YfoLbDpAXwm3si1YkFwXfR3pZw3pbQFQy3LNmsDUja7WsnDNYwuhdu+5RM8cGEwrG6gz
Orl3mG3S2giksPSqmb7qaQ60ovjr5rqzzvnLdeNjIfYNFUx9/Z2MGXDBNGES+Jb5vy3H54A1XJLY
fx0NCxlsudFkLX01vH1PcTg0W7mYj+4OpBy1RmP0rzsjmmqOKl/2kq6aTvOoFJzvkNiJMcdiy9H0
0A5GMma2C8SkKeyPRFNyOyfxrluMTFDk+P8X9bbhsn8l2v1RYv6ys+I0ue1fSoCrcxWLU1bztHMO
5SDdFKk9O340+7ZZO3CIT4Oj9XQgDhIJkYK7ScaUpne/0Xz7Hae1OUBD9d+WyeTbxEGABTowa87V
psoNQsxhskln1kc7FcbeS25W6jKfgnJTe5F9HYjoHEizU4ve9KQW/MdJRQOlJ6RzZmu2g6p4rSZe
KabF7VpEgAkNW56GeDSNNcw9TBmEaxs4kNgp0AxILsC65qIxvvqQveN9Qctb8w3PA+y2xSIWj41/
GMWe8BqnGbjfQU6N05Rkfxzlv6iIg6ksf+NG/4kYF26VmRISCyePhWaTZIuHr6Lxz7F2hQdqeYln
mga4ZuYhR8oxQIe3kOZ4WjgE0qfSMMDzSgJFWp6rwMJkr7N5PuCIOKWN3a6GBpBoKfLnak7abWlM
P+NoKjBB7Bf8fjhT7Z7u7uufM9ocasykw2JAku3+0ORjDxiE46+59KVpRBYCCQUGXzceqW55sBl4
E6OGkLI4nMbsM278T1vniNs42qpbltvuF53nO0bxJP+hUgatTTo6JwexKhqdEbWT/c2Xte9+ycat
PHN7iXmhy9+Zm78zTQ8RQjco7TCCanrJkxKpVoXEgzQXa+rygD3/EFNKvHOWSqI2cuvjPUpKj3ce
loELaW+doDuu0gHfjV+5gbW8MFrOnD9vXlMCOWRKUIqx4m9Ag8/HsEj0Y5hLit0WO2IZy/ZU6u2t
wR6ymxN8JiIR2y51Hura0XbCzwKtSh7dmqBi62CFxSjJvZD0vLIoETRtCg+7bD50xH46qXeHSfS0
GXLir0wCqUMF3JcZnb7JFODplsottyegKVq7Xt83OslAYyQegmtdL646IQnb9BHjvOX3jPG9S6ZZ
YFkIvut0ulrlsAsBq24iFX3jQuq3xLGe78a6JmfwouJ6Pf/WU5+c7PKAwXLlqacUtMpaQVvEgLm+
W38t13uopMtLS/9PCp7lMGaYTUZ3oteWC6UG3BzkYUvrQU8vvGrkztXMFadw3Kq4zPrJeJQKQl/P
rWDd4BGYXDPego6fghbJjmupvjkGdxoN3RaHFyZSFwgKrrFkesqw4op+jgIn1+ZddyilYBNmevBx
qKnNOLCdjGTD+NAG7te4+KPkSxONTFIIgqxCpVzuCIh3ajKOtW3vBKgXsLzpb87/ciOERLsFU3Tq
aKQPaqFvoyk93BeisbEvLYS7YJKFOtOE9gzYKNyFbXpLUYAeRsL7T43vcx5omrepQS3P6/bz/p1k
8LR1rXiGHA/r2jQuptHadCnGVGFnmtyVRmrsewgLkI4kr3oookD6On6E1LDPRk3YeoiOeVM2uJLP
yrbjNTLV/A3U5wH1De0/Z1DJi90GYe1b77y0Kw+u/mnSq/Fc5HRqmml36aPY2hYA91aNX1WcKSy6
FERITnplq6ReEyCGM2lywk3okk/TjqtuDHG72RqUS2zTOGVysZ5L4R658Nut31J93s6lfJTRjx3O
zgmiVradmsrYRCPGinn2uOVTIB8piD4On6lLOcqfKkQFsceUmYHhHRyndI8gBMVR3E0DvrdzG1WS
U0rf287Wzw45YuYVhXUuu2RY9XObBp6Hh0QrNXtDSFesWtm1G7NN3gSWdLbm7Rhgs+sxtBLYzKPM
wyAZvQsnL86y17pVFWNdSyslmL56NImVHRa6we+enSlATGuvYVFdI79kLOTqYpd2VA+mEfnWEPvB
Mc9+FxarSOfzntapd1Kx3R+M3H+JlaHvFTsy7hN9eZo9w6FAfSg5ncrsovOzgvsf8BIWGxdX2mzx
iaSB9RFU1WMy98MzXFGxK1v51GucUeKkm5Aii+JSNXwH5fQp6/V4G+r+i5TWQdOst7BLw6/WMcnE
DGl1aQyIX0n6PFjz0XDt4YgPr8cMSS7Yc+Puu5l2ma60YzS3+cZqMypM2fPHCDr9bpzqcKujAnZ3
nXqoxPikrPbgutpjQtroZoM8oCOqbk64E0E+rjF7ytXoWi0ZRt7VuW/YxhnEf7yO2tA+x9qS9lxW
2bfW+0+WJvJrKpp17wz1WXrudC6qc+9DIaO7F5qKO17cbliGKr69LaWNMARiNU6v/WjJg2cPctMM
/E+zYF9Wheqznz35aHQYc83a3zgds+eKSzYcrGfeIs5x4szutHvSJsxBwtA+hjhfUPVF/ppL+wJS
aifTpDmHipZwVqEZzO9zNDf4ikyVPdhL8gxRBzxwaz87upBY8wHpRpTZXzTBrdX7mgopH9lE6Os0
Dcnt2NEuSZJpRa8GepLm9q+DHefrvoGqZ7Rx/9p7qcM9E08gmd95ZfNpo8e4fs0Nsk8GjSWKtwfO
AFMal1QiIzUNQTtema49BpmViH3izM+4i/GDpXG666gAfo8Bglu9OPndjKvVHZ1z1cUnzTdZfPsu
PyfJfAmLQTvSPYgoFfkzuduUdb/mV7C0CJKsTS5WDZGzxxt41kfdDiynY67F9bX2fWfaRMRJGw4j
1zhRxcZvKmefUIAKQRcoKRPC8gAQ1ruNQ3P1k+k2zH7zwkmabm7X6i+pS1oz2iaNlp04fOIRrBLY
h5b5xa1vZVVx9xqPqMlyAi+DEfKRXVi+mUdodzlTpzNGxV+c2TU8xXi55qR3PlL4efLLTIvhGrFF
3GC8iRgUw703WCGvU289+ZPvbLjhwyUrgRQzfBVbvPDdjn1zs9NaF4b5jJdWjk631uyu2RuSod2c
WubabCfjuaz4cWnRhjecqO9dC0yfRrfqVccZssoHO/rtYLCJ4VO/NjPjVdqWNeBTMH+NZo3PmLt6
PVef7WK+KQxNnnJMG7grBLi0ofxx82Y4SrDoK+pu6flu69ciXXtLFUaimqtT5kE8caO3SxNC8UTj
FxzalsZg4bJ6VHiaOw460FzfIHpTl4Y5DeRZVe5TbLWCux23qcYk1tzOl7j/g4GRDmmFrbYmrWDh
iPTiQXB18LoSyPS3Bb3Zh7B5J2rWnG0pOcr1pO+GRed08sneazT7mEkkFuxRigO2yDjgud5HlIen
OBPObZqIX1qMptISYHDi59kudesRwmvyzU8J0SWFB+6wdL4xLphXKxraTewruePct5nD0fjoOBvW
s3ySIyzZeSiKfZlHS2Gz3h4Mg9c9kfam6tzpMSvo4tEKCHZgjxDGKguTANljYjbd3xFtF5PDiA3d
Ve9FM6ggt9gc6rS02Hz8D/NsUekXddu8trmMcQ3MKg4fhyy8kVxx+ORof4sKLrnQDvD1DjKhsoPI
f7NHipm3XGjUMXQapbxS4fibqn0VthqVBNMZ6O++5WZ/dTErrxKPLHlRcuVHcV4HLa9orOPbZfd1
xTvIychM7VXjtQcWifqo9QjgjB5/IoiX2zYR7kr3YWL1EuMK5Pp4rWGevYyZuIFYflF+hYrjtt5m
HCqfU7Ck2h5NDkBVyU+e+UhIf9/O/GRII3+dkAKc2tQbHJYUMnG7Yb9RGe1Tk4DRnaJooHiy8zfc
Jal8DxPYHYx4Alfmw1pjhxGIkJlc7vUP4ScShFql94klIsaqHcFZFrltHbrJvcWt1oGqKjCiDjF9
EDQIMYpIs7OZXWaHuT4rk7nB5xYdwsj9mECf542bvRahftXsgWsxgv83gyLIcbPb+J0in3ctqRKe
mzNCY1SYIZwUjoTbEKzEYYAdC/CppljyVZ6e/dmOTtSL8SKH+EKTtL9pLhcmKO+Y8O3GqjDU4RA6
DWbKb1+I74Y58loxeaHUp9OPGiWx1Ago/2BQYiCZmq4afJS3dKw+jchEwq9iya4Pqxye8mwZcKjN
MA0QtCEwJmli7aeQWDY8o3EPezteMYt7JKDqAbIqmWGTnz9Ws/erm/ySMiEaNfrChLoJR6OrU3V2
Q3W1i26j3Nm/YYvqL0OZvmj5k2P10bPwZHypbeORTMh8ZIT/BIbWZ/y+0KXJX1zGfDiTIxlXke2e
y0j418jBcQux08/reDd1tn3S3N962U0nEJ/dyk1qps+o7Xr5rPrWOqYDfxSactOLTB5yLYsPnqk4
dpsS0RTs/9Ra4Yvt9ZjX8UuNc/XV5cyHEuOxaNzoczBXqDiYmSPzoR1CZqx0UT6YJcB2SwdS4DNG
D7xlxXVDgyaVMR/33aSXa8J+t9El17CAufbSi3etDSc+Em6zrhosFoVtnobS6xjpWYFRYgEqvfZl
8qdhIzsUbZH5baAPkbkxdSfeFFgWcYdm+5bsRYKN6Yul2tzkRoH7tFcw+GV/iFrsQ5wCD4YtXmUE
HgfRW1tRMZ7DwgHJJV7xHI9jyc6FWfR29OlVSVtXMMOL3kSTsa1h/BOYvN5bloBV9aNSOd7GGcrC
PAy/jXF4icrexpDj7C0sApsptv/Uuv/HyUYyP0b+yxEkDaO52/pVIi4chpmBioKHRphvzGQjw/df
Tb/4TlXo7VH32bwaZBm8HklF1JeusBpO2m1BpVRRIRv31XdktM+8Eh92m6tDGZ/YCka3YqYNlOUH
KSH7iLqH2iym91DODtmc3gIAZOdPTDwOfimng+Ym52Ho3wy0j41h+ywHUXl1+IifNE1BO2kIUs+d
591KDaODbx6k09I144BKpUEqrSv3OSKIgxy/1RgwUc3TcMUPVCQ1JrwAtktX/DdmYA/A8iWyk9Da
XWrzik4K2TAUzadwqVGLUluCbbBX0k3mp0KLn6GKA15toDH3H1ObgBsDa6Maowr4bwkdZDb1AhSC
6dQHUQK8lamDPtiBrGcYM1NlBIfNHLp1jrgCUHZeQMvKo1e4h+EvEPwG47ue83LzaLrj+wDLjiKV
kqWwN/EFzpRAY8576BX2Sm79zmOWC8oS0eAD0Vc3eM7eSehuvzY1jx0Zrsm6qeJPMxoOHKiyr3yS
G9tdoo9xHWFysmJ26i22/rGWTJuByjcNSgyp8PZq6OgvHk8L0nH4G5848+hGLAU+E0kdLU8OQ9Ld
Cm+2HlvNIiPlaeS4LGQP+LP9fk540iKGWDU6NLSnhRHtGy45SOorHayqsqo/ueTUb0iCgrgkghqB
9dGWWJtV1nSs/oRsdT92Lj7jp41LfGnTeeZ3NvsruNeXrIAtNbGggwyF3VQkfHTy8sFMwTyAnD4x
rN61Vp+/kGLn8095TN/bz7HyylXdmSdwuEvo46WsZ3zmx5HJqaijJ6Zh0VMkiq/a7fKbk3OBcuoT
cuEWgzD0Bqa+4LWv0Fzd/gjheFiPdTiB8waoNtH504YrClEUfH2DTrhy6W5I+ZBi8lg3jMLXpcYV
VlbxjzaopUfi3cCXWvfT9xibX43Eihw6Lf0ExbVRMJeJkXlkEoIoG6xXXmXiH6qHUlN9jqG9T0e0
7jy+zayD7HNIRxSedQG2v0LK+HHwhuXsFR3/sfKiF2HiG1qoTDDNRPvXjkW8wl65YSa5jP10pvST
eSWOt05NZ9er/oRs3VBzQnQXmy2D1+iV0PKlyOrXKLNlUC59Exnd2EXd48FMmQjPmHw11X9akwV+
xrnQhqYQsShbyCzhbAefDjIaRN6VycZaVuW7gzaisd9wVI53ZDj3ReQB7OFvVeX8acaPUcROoco+
uCa/7CUvOBSW3Fai/ewiO97RuPnmh8kvnK/2LtX0UzX1as8av1YsAKZtrLQ2ZZNtMtA3E+PJoeAj
R6PAaT4qqF4uihEvqx0hrwBBMGq6geiqogsve5MT0EiKySoUAnx0TW7u7IkpmPSSV7tsD4Cr20XQ
5pBZanNg80ISPSatCcVtXaJZlg1vn14knz36ICY0EbLFtNad4sl2+fw302ivkHNAkpYN+7jxqrPw
cPHi4yrtqt9THo9XLK1/em/8cbUK2Rj5IK241U6Tvm9yzTkZxqY1pAjcDhhojZrcjPUfEYfwcto5
aMaU9yl7wA3ChB7wBnsGSBK48eq9YTsn084TaGzpuZdmunImujNyw30sU1SagfTcZujUnhhPhPOo
/QpT7+YaWOz0mdO74bcn7KQcAdO9DSdEDSnZRg+tDNnIT0pzDS+zqapf1IRgPYzjbVMPxcVwT76a
f/Qsh2slO3+rJzQwqfiHkHt7SD3F4Nl6TPTJOBg1TtM6TgIbE0brudZZ8EeWMGQQRsT70qr9E5Jm
vM6Equl2+AXPfPhgpwIbzS0uTuzuVKjeXPbczOplhODNzq60eGlpVnOgWvX1Vxrq86oHYn7tJiSH
Wpu9rcdzW/kw3zsHxRsnE1f2YA2BWWHAn0tz5SR4vZX0sJ3Z5oMEp3gumHdo8O6JOh3FcHBrCCC6
pSVBrgHcMHEXzFxxcAjkwbEICmgYAPQun7hRjSE2rYZiK9egNmjAB+GP466u2kc8i4g2oI46S/OI
fAOZKQd2ZlnHhcB4o35x2NKOhsbKUXCaLfk79lAa67Qd+jXz/G5X2PBd2rn5TETFuXUcYAU6sxUA
k2vXY1jzyiF5rdg19nstJYDv57SPW87ZL6obuztj3T9qM/wpk3gawWFUmFbP6bT0vWklovrQRhw8
KTp4KKoJ0BMZSlz69ExnZlC09k0oLIdl/qLPxL9y3yOOk9nYh5SnbUwNhb0utUeLTEXLjdesyGj1
5ZWyladZ72hPVFTFJQ95kwOvxyYWRMIDNZ5EV1lLQT5h/gpN/ac3K8WVzyGJc8wPtxujC8udhj9m
ZbWA0Aw6wKNLPNBQE6XDtHXJq62JdVebrK3lpg6tZgv9FCAK11+Syexc6FlxKNgfeH3r4xF7j6aQ
t4/SMSzm1CSpiT5oWgkPZTGAIAj/hvH8d0pt++bojHP8hBwBgG8UNxaFRbWyxVIejDmVT09hB06j
vbj111ixMDiz/IgciepOM009AtTx6k1rmt+ikc4pp3WqSNtDN5YJPQhGF9gF87uwth58s/rhisiB
k2PJqoDZzBSq4Le9FD47CgZLOHXm7hW0AyPHfu7OFj5e1flAZDxtjWI6B3nZvCV+9yTgRqw9kgVA
oJZmPosdusi+iwzfD8r821QKJIC5NoI+nkAIkk8+uxUsh859bWtCR2lYdkvws903sXmy9GTHWlfs
LM3/8fERfmT6FzHUYWuhB+ynuoACPWnGfp6HiFtTG+7rQy/o263U1kzdd6vOX1w0503ot+O7Ugkl
R4w4w3hHfPFLUbG7rubo1RhIHpBsTPeN67bbODbll9F4GzHmOZYzuWcsSY0QXWX0b+6L+GNgW3lJ
/ASKLxrsLDLgwIhmITICxWgHsFckuKpplYcWrHmLKaHyQv4F80njHsn50HhJwpD1qAJEEIrjFNUG
M92x2S7WkdrmX6r6SayrsfxTkN3dluK3qnK088qOgjLVSiRStv51vtTKdBvwTZY0md9NbAuZJe2J
DhKvGPu1Tm09v0alMb3BNG/qXxO/3DYc8JqAcvqdiwhuda5PN9G58Ii4b9VjvbUbh0VM9MswRDUP
mQELkU6xyOxvk1kiVYGTT/j/mpQ8TzTv7cI7IKnPgVDmTjJ7WyuZTwenrbZVMuRHQ/XvUCs8vKhv
bYsJqBvdl2EuX82ufxYJpcV4SWUq9jJX+UECHHmsALA9JmwLj47uP8tq0E+ejS4XieGB4h9uwQIj
5Z470oWwBab1jkVWd+MD/CVUMpOjNH6E4gOP6wpv8tpOW+9xzOtHttpL2Nc6eJo0HigmIwBYsVbl
8VvqWOY5RzVpnFB/5DPMBrhm3WKhIaNcsbsgbGeJcTnQ06PkNOAAqhyvrY5W7lQPXqGuaubUzcI6
VfQ4ZfVtsGAyjnb90f8CCDDsi1l8Ob4T77CATaSHs+fJJIWmcOnYnNM32jAAWkSG9EokCoN6AzJW
qcIrUE8+p585Lwgt6OvQmcwbycRtUsQyIDLJlCIfdp7G20MRQui/4MHGHsmIIW96favCEN0hq45e
qhmbnghvnPjRsXUZ+5N+zirGI3Vkv0o/XrOocc9IabRw2Xrp03nWmIjSEcc01R0DhpDZrjO41eFC
5NDhp81loiGylbeuW+7tcTTvdKJos081GwER7k5MARgfsIfnwow6SnMNI3CjpVFGLQ3o3KEh4qoH
5f8MFY0qyTy9YJFkU7x0hw0cKu3U/IPNE3VzZjxJA92bk/ztE+uPmpsz0DwCERnYUE8WQMIqRD0v
bjjEJlgMleHeXOkeoHmRRECh9es39LX82Fndm1sZw3F0nGvMqZRZS25dMVNvLBX+Tl2zW9mFox1q
zbXIBKXffZ6Wm9p5Mgzuo60KX73Ze6KdmKyC1M1z5Y0HU9B8TDsx2mdT0r2XcHSYAVUP9AitC7Pb
VYqMRsh2t/X1aEPXyvdgiMAYqjyo3O/R7dHbs29icPvRqwEvRDMlMaU+BkOPW5zkAZTuntQ8SXAn
KLXkgYTE2jeJTDfD1dPDG6/gVoThoxOZ9W5Iu/3QUz6mZvCR0ijWXL8A5afuUZPL5MrxJjbVuPv9
FE92ow444R/AKLg7YAF/tPS9rlicXa/aNsJ6mNMx3tCJFeD5iFeDdUP7/TDqdQsEvZ+BwQFU0gKf
7uT94DxCQYs+xrkBxjnAvewy6tR0TvU7r6D2J3fGbRdXD8k4/yYQxsdmUr95QqSLYTDsouap1Isn
/wbfVr0y8No6wqsuonMeHEaIU+oMa8/mQOuE4ROJWA+xs9wsoz3qFGtEn7Reajgvom6uTGtrLP8E
yGJ58Wp6NQ2qANeW4x474iVsYZONGfvZgXT3e+iRkh9shaOVN2hmT8Kk1d91AwJ2VDCfj2baPogS
UtiGkEHhmz+5koP/KFZJzt21zNoNuD5vgwaEGVh4qGONIuwIF2Iy6+tQRh+M/MQmjr9AzWvYbNxr
Fjq32sC2rVtPhI3YZNrZheImxmEmWhDtuS/++CvP4TUCZMWXEWZrI+MECGmiC2iPKoLK4PNWsBxp
07rvrOojjSbntHib2LvS1dC3pOrKIYRTPhGg5orYkTAhi08fSxC5ysBeC3VXQIcPXFcNWEwpTaMx
ZYtoQrBVxOk5jKaP1sPWX6jsVOf9cZRdho9PwAA29onBscseRywoWXkyRNdu+7hRK8OANZD7zA2Y
P1G865frqGi/6ObDD0oHYpMxXAkFjY34ktKJlcXrWTVHIvpV8b38aawIkzTutdbo4xXU11J0K423
hN9cWOOqEigSSmxtG3NOpG5j177pjDbniA7zbqDssTJf9H1L/KOPiBBZjCqwbxeHHnt40oonP87H
lxBUIlmIJMD8lGzrOtpKjxpOKfHUV3JAHxgkymxnUMed8Au6U3WZewYByxbYpO2NWV4ccDSfroOI
GIrJ75rD9dqa+gglI8h6h/TWODyPBpskYk46OAZc3oYusl3W/gd757Ubt5a26VvZ6PMymMNguoEp
VlYp25LsE6JslZlz5tXPs1jWlmS73f1v+WBjMIJNMFSxyMXFFb7vDXrpyFFoL3MNSFMVeSWOtZV4
bJK2lLtgtiSoMl5FXnNudgRFXYjrC0W51YF9YCFDt5a56bmLxi35IkXeBgy7Elk4R0POQFt33kXZ
pWQiYtozve+QUNkrLiwvnomjW93K8ohgq2l36AbSzrpGMKZCXWgrzBGIfWNubC1V1cY5b1Yo8EXS
TYXLzoKwEprb5iKwx3zpfXSj/h4ENDbXoTZjTFTbjlHC1G4MerkzL7XO/cHumV35LhbzJt2WiV8j
dPN0GYbuZZ3qB6niMeiBkBlm0gDHN3RKfZW1VTgfpNbYlssoKpsLQ977pQRT3yoPvYz0CfP1eBlp
UXmmSN5lA3jYsdz4qMFwWGlS/+hDMG+Zqqlha68hrAYk8trmGm2xHJAUfuCDuwzleBOShGmzsnGE
F2Jg4vMdzdRuaRroAxsDHvSteSPB6wwYccHZDVCOyXLUUSyEAka9RspaCba4czP4toZFXV6m+FUw
JiluFVWEbvx0o9Yw8FVrXcUkFVr0c1bMPzSMaPFjDzPBwlKEa2Eywn1Cw8YoPjRjOiykAdq67IcE
eqtzqRo+2In+IVQIFw5hvQZQsGhNgkZxC6O4Mg92pvib9nM9GLgSg0AONOA7XSDf4GoKkW0gLmIH
xmffimUQ9AXQ9az4CpgISRKSt2mvLvAzGgHpU9Wz5EPV08mG54q1LCyZXJ1XQa20x20cGMuU9DIj
LfhZhyjshyWuMHhIkPFa+nWvEf5Kz5PUZ3rJ+4S+U/oQwSjL0/Ax1ZNd2XnmmYrYSWozCOzpriri
oEvmxNuM4SLmrOdVObSfdB+BYCmSgFluGYvZrGMO3uvZeSFFe42YPBHm29TOrtVGqfYKEGS35AY0
L8Ns1VOZfNp9xSTZtDZZQ3Vi2FXO1SHPDuUMDYqsRBeI1ms7C+x1o34NrVA7k76g0e8tpGamb/Uc
4KaRKEJFOm5oBMByRcq48nzoFT6CA6Msfw16NxCJz/ey5BI+MMyHRmvWwLPlK3nWYKOkg9dsPQLD
KmlhUnso9ZOSWxNfh9TaxUBgWv1BggxP8kOSPKbcPgaXWqd/hLHRXcbKdW9fBHWqQIUOue8QC+tA
0ET1ESFs21KWngmaKkKNeqnVAM+lYR1lPNcc7PxCrhpmSzYNGbgzwPahele3n1xShpiflTGEkuaa
WpSskVhfmJW7x8WawakpgrUkmqr8CrEAA/O2up0XzO/mURncm7kjz+rkQ9knl9BToQLC7E/pZpY+
6Tw49MJNOTznERS3IKOuBndAWz+G5pHEN4NhnbdF+hFj59gx7NKJdAXEStSnS6NgSKwYpKMGELE1
ilAk8NWFmwO4Qsc7WpjllyqMyU4PDsPwnV7pOg0DqtDDOLtu+4ghZG6T7EbZv8/UleAyQ/uOA0fJ
xMxAQzImxe2F6t0vK7fAyBO5+IIsD0Mh20E68XxMgGtKGqLltVxQsSXavUHfDCaM8QQzYSCJOsHl
hja1BXDoIHn7uaXDB9JvofliYxscEt7VlPQeZd2I2LZ7CRolm3eSP2yIGlRlsolhk+CDiwpLhBZ9
YdgWA/twK2dgX+z6Uqp4J9QxbeZDoZNac5MVyKvPid8WCBqoJso9Le0yxa2WhJsUJurI288qRGoM
HwBxaF7YDKCssSoI/uVAw6ycAIvPK4gvxXka5nh72/rCaw1aAn12XhXJ0Q3DdsVMupc+onVOdm7s
wdLe6M3QIsVW1ltMyjeQ0xnfJ6Ph0LYtAzUewWZZ2iYGGCP0w8M2W2Q6Oo16OjqtEeoXft0CYiSO
RpfKBC4Flke1m8d4CC+TGqHGqmE2VjNyGcmbDX14k6fCUaVyPyjV4YT9F6DgOEYBcgwqc1EFZEB9
jcHKkOvuPDcLsBMC85cGwTbQ4mYphfJxHJJo6akCqiy0UQbiVMVgdNtZXuvbpPQvwLcJKw8Flc1S
Kt/HtoJ2yUxW0G6mvkwJNZgNjte70U4q+kXUungbglxZIbXvb3Us6AsNGRmQUfCPCoJzvX+nBbem
LI9k5N0b5LWK1QTxhJ8FnwrmKGJqMM6RwHcmsCU9waU2AiGzkXQzVKVdE+/ud7xh54SeCa7U+ftJ
H7Mdahlviwr4RHdpYi23dl0C4PMKCYRdifjH6Lvedroc1zCJSbK5iMLbrkQlhhwOvnPmgAvyhP6e
aDJBi+u6JhcrNB0xZ1PKfI4aOG4h7diNDjQYsqlkMqIFFKnrxs2Htc4gYAhBdhRW5ki2eDUR2FgY
A0R2Q7YJiQstSC9V9JU1Ky41AAGrTAq+oBm36TpeDgO6MW6VAYIqQ1UsbfuxrdpiBWEOupCx6XCg
3PZIFI0RFbFKkpuGfjieP3NOZmZ6yKREWbqWr8Ol0+wFnKsQV+/ho0BikKYx349SY4E6BM3pyKWn
rU1IZo2fJPiDzD7JRCBIr6TXtezCzG2wBOS1PQeHjmCQr3yaCFnki6RdjNDNNihIEPvYXmsoHaC6
OMpzV4sYeOk4OSk3OHdYS4xbSInB45kWRYQAa57jYWLFA0o8wYOB818gSxcGHtbIZJB28+B3BfKq
1yHYmWBOPHYtATxeognwYTQPquW1oDpAC8e2tlb1EMa8pm8jWfnq4d5ON4sBAX6fsqNB31yAWYYS
mRfaEhV9HI2Zn8/R4q6XwAcztG6Abddyd6cqsop6j40hU5tuQ+LuOxefEsSSCNSm8PssKMEOMSkh
o+sPxmfkWwSEEUdHf6BKYC/eO0qdH5ji3lu93DsDZFo6wGCuSc2wy2Ky/FYWaquiLm6ATnfLIDFv
bKYDOjOSpKvXKKJiV4oWA/Oi+IzIcwHcibdvxtTmtuqzuxHVSKfLZg9G1SN3FbjgjePDhBzGkg74
sMAQDwRR11poXzNxYPA0HPRIkAPqMUIEprmc2ba3GyXI6d4FaO0UUGaNdTxjYUwpA4B5GJKTaNYw
fXFcm+cG7HQl6bwJDV006S0Z+h6hzFzXcS1T49vprcIwBotXxa+WuYRtmOZeqYK5OFGhJtTztBD0
Lhy+Lr0eGkQ9uzYLeCZExCXYIkWyUqzhLpZtVAx64pMmVHW6Hm81CMrYDC0X2W2kNaok8k7olZOw
2dNsA0wWV1tmoFcKUVMk2O5n2gBRXQqJjfdGJ3qH4eOJ41V4nEKH8pLDJpiboovp3OJSh8WKzq/7
kKqzc9cIg41Km2S0yU0MP2Ele2NFm+zPuL/WO+IKSz9XolUxAHAGNZqsWuhnGmo4m7oQtTvUdhMz
UhJw+xqinuACO5JB8qfTYgJmKAkVowbyUk22NuMpAnOo57nNiD1avbA3J1Xlpn8kQE6/jxyhZ9Ch
Ty+gp9IkzBR0Mq0ZweoAGqDXikZOwWxCbpbqbB4jQ9TIOhJ4Qw8wLPBuWtx8HLvFUkgpViZgH5TY
Kl43GLoJgrzMUV/Qoa5OStN/pHgEZwESPbgvQ296xS6Cra9bUG9UonIyvBfBPnrh1Yy5UcPEvC9B
qIfHEbsPISOEKI5BMmnwdW0ettRf3EG0HcAThRAKWbPBONiE8da/vha+9MPFaEhE6IqmmkxFFF1c
7IuLiX3MmHWpQuVEAj6N0Vm5iocEyFEknSt5ccuMZIFCwjifgb4iFOSXJDzUdFHJ1ghuOfPusuw2
4tXam0GU7gUSmlDzDWo40YVBpCxtq0WoDT7Rp95ddj68bhNSOUx39Q7+M2FxTNh2dQyzGmJBhXS9
CYiyJtMpB3Xp1FaIglrKwKmLknUga9FNXaOBYI8XuesGX8ncf5ZaydrISu6DywVqRJfT8MKTj5Xw
L3LqWaN9QLsYSoDngAmWrvE/pnXvWn0b4xq51jPG9micM9iN6TY9rbSgU8srquPsYwaGVy22mYii
dMXsQulJFiYoYAF+koL70WZoacTpEugIDBXf24aG1aK7U29dKTcusUF7UMou2Xv+LDsLVCY2g5ve
IMhv7QhDQCsoW/kitajneRnQTOp9tWxV0WOOlnopifxi2rt7O5x5dwRRYo+cObNudYVCygXyAURh
KrISQG7VdQyhdoG7nLWFHz2S1Y7ttUJTuiTwU68BP8irbCY9xPqY3Mx06wbzlPEcvYduUeeasiyC
vKVOh9UaeJaIRZefsTryztDgaHaqiZSUrCDnQeTwka5C3kUDlxmFQm9UTqwzzVVxce7QNElpBLH/
6M9BCs6cRNMvcfbLPvfY8M2ta3qJ9ADQAE1k39+QtdQPNqBH3Avyu8Dtoz3irgh5hRr13o0wCB7p
6AktZomivFdm8JziMfwI7WRj5rG1BNVWgxDUxnucMEsnyOOvaq4oaymhMsFHGcBPR+Wdbdaf5Fio
JLaEwhBMk84RdUq2mptcNWIrNFq0R6cDeHpJ56pSxysrzzBWtoq4oL6YIxFBsv1S30DIQ+ivX0zf
nL5DU0DEaMCNafogki/mAqkfxOgMohLAzyJkdNDKaOCyzcdSYUiKyixZHVjx/qQu0iNEqMnA3PqK
kI91p4XgB1IS0b5laviZmiOY2fgWV53iPLMNaSFFIY7YObHUkZEUKBDUEHkn09uqOwM7lFyhWeFt
ckN1SMkPe9vuhCkI4DG/NhCXL8qVMiuPxcxX6NkrWL7CHxrScoo3e6ndMN4EVe1exgVVv2kwFkYT
UVt5mQsdioK9rDsUOuwuss6lMg0ZiWtIqhIsvAF/ns0Tyw63roahU+PC2mtRoZRxuruM9K+F13Yf
LJA0ulx7yyoiSgcyUz8LQmkVuxBfIqvG7yMG4WsaIbFA7FksBNQ3ltJqe9drbquZl59jMkUeU+5X
Qa52qzovoS02I6G8rIwXlFm5wmKbVC6BnBmYCqhE49LtjTmpjgyWsnoRGlK3w8BkGUdZgyt3OcWY
auaIsMmRgdIcoVN7ZtqASklOlysAo8HaNMbPhHhLB7BfvEZ0YINWcbDQEVJe/Lpxls0f2mZTNzTN
smjqJWix33UUUSkrrlFJ2QZEAaY38Anx9Qh3kpKE6C4p0NvD6FhSj2HMxEAGrCAD/97jTadLwV5p
Z5dywUQpTSGRkGv5SjTxP1yiIpiwL8wUNDiquoHHAixezVKV7/syqzQI8oGB2vSyUML1SrSgLRJ4
YL2UMymuqPFJEh5dmnItSgqnjhVGp7o6u2rDbiFL13FK6N0nfOi0IzI1bdmb5wZgtSCzkHXtVJlA
N/kqYob5vIJETqgzU/5DLyjbP9yFJamWbRuWJtkq+rscf9EJ5jOg9NLQZ8DGUPnQPP0KAt7cYPKx
0GU9Pa+SHd7le482kBhWsUZ1WiOjCSCP1qcD355/0MogWNj9gXQSqLmsmIHXTeCE/bpKaOpPrlRT
JMtWZFO1fyhvaIgzN3NLkPChARCq8CAb5pKxUaxugZ4KDJmq+9J75XVRW+VDbXzpB1LxplGV6zqF
2IFKyZmhpukCP5vZOkvsewQ1zpJ06PcWIO5lGdHV62VhM8BWMKd0EyYsaa4jRQCHDPnsYp4nprpu
UQ9b2EmyVphT3LtGf2zHy9lg9dd57oGBjrWNF9gGbFmg/lJNeCcyAUYQ2Q+IJm1KiUzeVDT/n5D/
nwj5hq3QcPx7x5b7IUuC1Htp2aKevvONjy9L2jtJZxSokSJXTFPlJe+OVf3Pf8xkWeaQaaP1TzAG
NvyfdHxNfyfJqsa7T1+jabbCwPEbHV+ThGML8WPJUiWJdKXyP3Fs+Y6LL1kSKBaNl1JWNH5HFQPY
F++mPCpVVGIFcKEWwHkdU28ATq1SfAc1erj/8H6p4k1/0Z798GvftQSFp0Iv7Pg193z42tP33GU9
qLa5e81EA9yUfp9FZ965us7e83JrD/kyOHrrYIvjLBRE6NCOv+/u5H2/MLfSnFYNJtw4W6Icmp29
eIhXP5lGCOeb7y5WpmdQZUVVNVvn4X3nZDPIlRzrsSafmxV+oNP8eyK02pOhrSYCAS2GMU5eK9Zc
Td+DO++3KC6hk9IQQ4beDPd6WkPMiSAPhFBEgLCwKTTM1BWhDzMtWpnEiKtJnwohgEI6uN+p8tgB
h88zZ9qXurjGyMaQL4oQxmUUoObtFgUGVxZwlFrYx0wLq/Lp99OR2AtTIwhSgl8bSBnOONO8btpu
/5QEyaWW3HDRQQBnlmvoOC9nck6eTAh7PC8mM5LBhK2M5szF5DgyLWD9yOtc9zbPu5hCAQEdgRbO
KSQbfEyZo3JDsKthOEm5NDkOX70JJU78pG52ykYE4ab58EmEx5ikeaYd0yR21FoUBIVjdWeV7loF
dwSkstiRGoZQLtS1pzX0UuDAiEWFwF0tK8BeYHInKF5jhir43NOCEWaxwxsoBy0Cw8GeoXgDMRIc
5aQU/bxN2tdexr17z+iUubWkrFvBVgfkUuMXg75pULuraVc9gk4DXIuKgWsFHy0JDj9c9a9EwApQ
VGxNu6bF86ZchA96R4wTb17QZCIeMAkeYR7bY4Atpu/TU7FKDxnDJFg/3+W0BlsRSfFpVbKifJWM
4e3zHSoRw4bTbZt1R1iXVP5jLsIIk4IPrjVU0uebndZQDsRwTsZeQojQTKI00xoJKeKf2rglRuqt
hDjNdCwOiGxWORIzCmKP4O6hOAixCwRq+GlbqQW5ILs7barCKmagN6MmQAbEm0WsTbVDGEkRm6ic
af+0iyduObVNnWcmRBEVwGp3jJOJpkO8IiJWtabTezNQA3ahM7nEt3fmF0EyR8+o23UdylJzLyUM
FWB3hj0usdtAuAh1mgkDHQqDKa5hqratuObT2thcJ7pbr17UV9iG1NrpoipcLleVW55PV5NNl/Tn
YnLKsUXEdjrqVsRHg2zUN63wgnEZrqG9Q82ZNqfFZBLzvPndR8BVovePJvwCeHK5Q4Kv3HnY0ACv
hiCzNuyMFBpVdzpKWLTcfbeZuoMyt+0KGYSwRbs/VoVhgEsqfvqKIY/mMo+bh+fTT2s1Zu2bJkZj
Svxs6Ve8df1A3lejvLoKig/uGahUisW0D3wVzXdaBoh5tL6LBgUfRGjFm+sFUlmnwy8+WUvHWTtL
tqFos9C8S3fTWq+FeYk4CDthy8vjclqdFoWlH3y6DEa/5LfnzwembxfPO5/PNn1mZiUI3mHWBS6S
ko/+LH5DA0RKGOum8YtuW9DPEkTtaKc8XTRRclJARSYr0U23ZiIbcbrf6aYVFbkLpJPPTkc1Y6S9
8wfR6p2O+6Rlg1LF41ikzULEFAdzqYuTnD47fWrazmSyJ8+b09q073S6F99JYe6hvx6fyaVirlUo
KX0oXrKfneZ5n9Kp1ugoZf1oVlhhqeRFfGHxBQgcgenYPExbodglifqKOygkarHZybxv09rz4vt9
GGajk6WrCJNRGsnkOT19Jh39r4O4+Z9+d/ra85Fs+t7z9rT2/U+9viQPBpZkUwwDBHsYfF8xKM2X
rehwVV9emn0eb2ap9KChabGcBHinRSd6vQL1GDOeKX2+bhWJKgp5LRozcDpjUAKGr+G3dMyCaChY
WLp0g5sUE1PRGj8vEPt6uTkdSIPiWAV5Dp2Y35HyLHSYFvZOKLq5tKvR5ag7ZBRUrykXjajn00IR
HfTz5ot9oteDAtfTXsWi2puuRHIf6BwhYIC7A9CPShfm0SJ+jae9FSP9H5X1J4qj3c5kac8MJl4H
huB80Lcwy6NNb2+1Sy2KotNvtrztO3N6gwotIzMLEIQACYy8QKd4SqQZB70wwdoG9VKpC4SIRH/J
/L1jyCZWoZV9W5S1D+ALRwaI+9mq73BIy9svU9kwHU2zTZbm47ZSLmJRIlMpnfKsZnUZ2iOU+qrS
l0mnCzRhcdYImHNvHQpy/quOQIsdVQPSuosGsc4dfhQCW7atxAirF+ZvttkkktOS3QsyclfTPlEd
8AqIN2UfcsHVbLS3nbLvZLqQqjArAq/RNRmyu5qx7jB40S7ozrJSjnYtlOe17vlbxEmVnTxT5dNi
JI/B9BZ9qRrl+SizLnILewRlfF8kiCCHQ7JrOxSMZQY4mWyWQPNRAAJWdk02KidL08sL5K6T3bQQ
je3Ohrx42jwdQOvZiWLo3L7Ijk6LUw2YVgMDXRMLIV0YAaTrFHN2Yfqm4ghawKL0tT0sCbLoCsyO
eqyADHXeZd3rMlSYiPGyAq4Z1chLY4RxlUs6qA0cTL8SlE+WihiqTQt56qVF0nDaTFW0t9DmRp1e
e8x7KJqx2u4iUgC7aa0IEwiaPvg9P+MlTLgDwAgjT+bFti3R2CHfLHZHNjTy6ZhF09HqgB2ed02f
OJ0DrW7MO5ChwqjLy4Bjir6lEIs4tlS8q8Rqo4XN3CVrujC1hhGR1EEeJ5TBoZw84Onz01ovOq1p
7fnA9LnTV0YsKONQqUAL8l2zKOy1VWorI0dO0hILAfan+MQqlV1GWhN+J2O2ejftM2cah/Nyj8q8
vp12TQd9D6myaS2bRZ7TFlxe3CAtbVrSEls4a5s2+lXvGtqKmkKXrvjbuHThzhlY02HjKPbV2IZa
Ht6xOSPzaZeegH6TVBvKr/jE84Hnze4SHpetwSoE2jTH1NKaLagAMpyytWy1FyhRhpBbz5AS1Yn0
3qdHS07Ou4WLX5yyrhbG+/iCacfNDOC+4s8XJKUgpvj9ug5xI5gr7llhYMEDROOm6vZlcCFmSeEi
9PCLu2swXkbExI/WRJFRY/MjQq6XWMoLnu/sDGVgM1wjyB0Oa1M+s3BzRCzGTvdpeFH0+6bfw+8B
dYZAQD3booiGSIAHtMxeIAYbJVsYtk6Jvj33tTJ26Z7YovC2d+ovI/m0ZfK1QJqjXgPvNWefyP6h
EtTd1uYW7WBHGi4HTEGiezQz0Zz2Fv4HNDqKz8KBBAyZ8h4EBJkEDb4MFLc5og71bGVEc01F6Gpl
JIAIll6wgnpWaJcWarYfyvCqkj7H59Iqn+/1XX5Aw+ACNCSvqAMWbQd63gk/DXtyNV/RBT+AJgQB
uphdgeeu0nn/yV73jrVVHuXrdNltowdpkd8VC2uB1BRg10t1025qcF3Blbk0YBZfMemEfLm1Fsm5
vMk/4zUPFReKCDwbNAFiYN6zbdXNjT1UpxwwEiPsegEn2V18rubqJXbnq/E99pGAu65nF95xePTv
8q/ZvkCnaE5gcJk84C5kMM3+UCNwdKG8rx60xbHejGfb5pO75apgb6wDhwtmHLLLrnZqvzHXsC0G
bYm9BmaIobkAA4wMWQJ86KEON4F/g2SSUoBeWRnFxl2hKjzHKDnpS6xcHON2jBda7UiPWnbt+87w
0QPxKi0NdYGkXZ/MQSR1zaZnWguDxJyHBAf6HRwEoKPEpXO5nkvlp/Jsb17b3Fa6NZz01uh3Vru0
l8EW7buZe495Suatx2FJC4l1nfmhWY3u3t/Y13Cczr1V/wmgZPWo7MkMJZBdbeJsi7xfDLdAhgyU
tyCa28vO3YbVPDNuBNruoOZn0rj6WCeLULnGDzLPLhA/+pLPlvm4XPr0pOI/YgbDZ/PRTKmJTqaf
RWBusfxhKNw56iWZiegO/7Yz/X07m8/O5FW+gFP5iIjJXLhDUZP27g2WHebHFm8/0vWfAOHPVHFQ
O9O0TftpeG/ne0XbSHvGXtfxJ/ko1Q6RCemznTrxrj1I1MpiL2cOox/QVoscLN4W2l9oOD6oAWuO
EUSFLt59CsgadYe5eWd8bq+TK+uh2PbniTTPIXOme17/Wbu18K9GaR9ay7x59JzyCIBak5GbdyAO
Y+sWZ6CA11whp4+BOkAvPFd36nU6QIVf2gm4knlwlM67w+xLfIX1jMMk7b3y4D1G75F5EBZfjWPM
0Ry+iO6L++xMukYh0Vv5S0iGCNleZBuwx+MDCtUXd8ONfjvbqFfhEXiliaw0iYmF9BUfQRxyV3AF
kG4d1uUHIuDXygYw4TYK5uUdHPIWWPM82laLfq4tZw9oCJgrd4FXw6JBmgn/h7nsMCsIQZXhCigv
at+JaLKZQFy3n5IttFpc20CCaGg47+E8rL177FSiuXebkXg2nGyJVRq8Mma/3VyZKytrk17bH0ki
3PVLYzFuok/JWl/OkIOxLhEVxNHcdmg0F94uRQOOPLnjzrM9r1u4IkgHPYcgGfVwD/0CSuySkAS4
bg9K7Hq8CH0cFFf6ur/+4m68PTPPTboZeVExfLOu6g2qd7Q85UoTSTLkkoELzZVFcUuZbuuzHgGv
hZI5AHYGbwO/F1X0WFqEvNZX9kOBBkyPoK5TqCuI1EgYpMq8uDDhIDqwLUE+Ed5Z49HkFOvwY3ee
lR+Ye4UzBxXDlHj3Pd4SGXUPnZe9tQAUtXdXyc6407jmNSy4DcRtaF6OeYZodr5R6VMcVHSED8eK
PHMTLo/DJeocB+0q+uCde2v/cyo7OkL/QAmfuz8rLQj4TF2kSrORtHG9IXi0kzQTIzPVvZAtBja1
mOG4GfN1TcyNmg5CdYBGxzJQrAcD3lilQ/NDoUDNc4D5RMB2rfjKtOaJCcm01sGtA0QsDne4Wkjo
L7ZnkVaFYJL5TDzNbv79t9WoYBRTKUxKkJZYZI3hoKBWIbTw1UfukymlMF9t/lyEJVa1QK/a3bQ2
Haiq/NMswxFtVlhQaroSWaJxXIEPULYVkSurm8loRqFdfVoF4D2iWpMDITW0SltWyFGSendRGrXa
HksVM4bcmfpo4qnEIMJp2zU5ZKpYCEUo/xmlzXBaShF7tuFU7qa1Gl08wj5/bpcEHbF0k86MFtxJ
HsPNUYTAoyQWZsDYdlp73gf+pkPKpblysezEtgs1zYEHzPSEmS5utoAlQ3m2dr3LCZACqosxiJHK
29Avq3UjxtLTohaKitARV5PB8PMCYySekog4TAsFQs/KRw1xirI9S4qXEz7neadmkGQzgxKLVDEL
NBTYfBoAmikcPAlYTmsTLAzVVmkjxF5lQ76NscFaWTahqbxvI2fI6SZA9xZnpSTLK02lPW7u+mLo
QIJ3CJ739vo5gCRZaeMMkSFexgCqa1DgSozIBPondUmrboMm9pGbNhqIDr3eqKdNqQsg4zBUslv3
/YTM8pMeOKI/yu/BRBQrcgD9jjxAj8xdr67VwMINVzzxUtPvkwHYXCvc6JxQxOu0CIUp07XyBTLT
35yeJ5HOafG8r22lAZz9frIAl1vcieZakw2LQSveS1V1YTLrUU3X2EwgyilEJ3zrMZ4SIljCKk8D
ZMZLOwWPn4PJigLUXDdpWGcom82yXt2lKBQy9/VpWYvPA7L+vCNNjStmpd5Dm5SZubGQEmAdUtcs
q9KQl1NYdXrA0+J506qzgJtkYigxJp8e7yRvOYO9zcSosOGlDp0F4MsivDPBzU4LEUPWc9zMoaTI
iwQY1VwthJ3QKBOhmyKskz7qaduSEMr9fysZ9y2ruDjUh2VaB/Vw3RzL4eZYNXFd/et/f+n/l3fM
xNEJxPU++2sf+vWJ/jhOv3xK733JmrQWV+AFWfoyVUeFf5EX+vOSpuv91RniA7fVPB7/+Q+Es3UQ
Z6Yk0tpxlnrf9oNnJIVH0l63JPJ1/JFsJo34omz+3d3/+sZOxfjrz7y69MMjCcpFUNVl8KV+dfOy
bHPRr3Kb0zX9ePvfneP59jXtHWAP/FdQUpj+SDC+LAVLf2eqxONs+9vx0w/+jUoBZIXERb+tFKR3
5E/R2SDF+9NSsN/xMwbARP10nFzj36su0CUp8htLQbXeoe1uYuxlouHGHyd8WRds6x0q8rhZg8Ka
/k6J9b9XXbDItL+pLtAgiLoObunbo+ZZvywFy3gHnMeS8I49ldKpBfpblYJtfY95+B+3C8o7xJ/w
ydO0013S+r0sBVul2YSQDzridPxv1y4osiawxW+qC5rxDvCAwFdYp7v8/o3Q3kEEU7GsPf3S36gS
KIplnFqp77rr/0nnIL/TFVPG6wGMuPjjLl9VAvudJUs0GE/FA/rk79UsIp3+rd/+66Wg6u8ApINE
//a+/9AsmrwKE5aHXnL6+7uVAo4g1n85TvrVQMFQkfxVAdo83eXLumDZDBQUW8eV5FRX/nbDJVWl
g39jg6DK7zRDtTRLJq8s/r5vEOx3qkoxmOKlEH+nkcl/1S78Fx/6c/AtPDcfp2F3cKx+Njr/dx94
Gnf+ePzbmHP7+M9/iFH1qw+KUfjpt59H5f96VVWmcfGLg0/j5Ol3vn392w3++NOvfuvprp52boJj
eSi/+MN0YPh2mReHhMH7/4kPnw/J4eWgmOdCzXu+kn/+49V1vnj+/+HEVfTdeTUAZG8+bxmMWfr6
xLaolW8/cXRIq0P1dCbxGGVQgU/bP4VJ/tk3/qoonEMcfEWf9bVnEe85vctbr9rJ4qw8PGZPZxJX
bRoCdvj2M6fp8UsdfGleTZlMwJpvP/niGB+6Q3l8OpO4bAse39P2Xy/sp2neH9nXPyicJvn8utih
Rf2GWkjwvgweX9dCmUHM269/fczwt3p9ZkWS6Hze+kA3lHgQPJ1nqt4IVf6GmrJ9PPivKqCsMeR5
+qG//ii3cRykWfD6jTzNVd9aFtv0MTh814rAg/gNz2+bda8fnjZNJd56wWc/tk2n+eqbT8wJmi/R
8PS4pnphUMpPO/7689tnqBT9UMw21jJvP/f5IUhftR7MIn5H93J+KLHVSB+frlAUhyJhp/S0468X
x/mhqg5f/KY6oj72dLrT+XXBw3jrkzwPvviBd3gd3TsFuN5+avqCKqtf1exv08O3n7uqAv7l+au2
SZGBvf6OQkGhpSm/P7WY1775wrO0/q4NgTRj2W8/88Xxc3n4bvT0bTb61ou+OLaH1/2WwuT7Nwyf
Lo7dH5tDkld+8Lpb5/z2b3h7xPl3x7I6vmqpFKj/v+nk58c++PKqG+Pkv6NHF1f+MSujp3oxvfJw
s+WnHX+9SbkgS+T/4RwwzQ1e92aA7eXf9gOLA+Dg1+8+vhS/YUhy6QevS1yjtry9WC6jmBHJ61nN
tzjGW9+fS3Bm3ydQ9N/xKK+O0CSHuD18N01QdEP5DZ3DDV5/xz+2CDZ+17eZhrBbfWux3GYkGX9a
EQkZyL/hkZ5+4MeKKE7/G+Yj7yn9Y1UdXw0pVFVSfkPL+P7Yv55VfgujvLXMP9QH/+nJiTYFspzy
G0bzd8cyoWd7dWa64t/QYf7KufdFqvKvRBvuD/Q7qYcO3uvrtrTf0Ajew1X846cXb8CUffrBv96K
3wfVlywFn/F0qulpniKOb60kvyBn/rLIfxZp+jN1+2P86Skl+7OvvQ6uiU98iY+H8l//FwAA//8=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_xlchart.v1.8</cx:f>
              <cx:v>Profit</cx:v>
            </cx:txData>
          </cx:tx>
          <cx:dataLabels pos="ctr">
            <cx:txPr>
              <a:bodyPr spcFirstLastPara="1" vertOverflow="ellipsis" horzOverflow="overflow" wrap="square" lIns="0" tIns="0" rIns="0" bIns="0" anchor="ctr" anchorCtr="1"/>
              <a:lstStyle/>
              <a:p>
                <a:pPr algn="ctr" rtl="0">
                  <a:defRPr sz="1400">
                    <a:solidFill>
                      <a:schemeClr val="bg1"/>
                    </a:solidFill>
                  </a:defRPr>
                </a:pPr>
                <a:endParaRPr lang="en-GB" sz="14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numFmt formatCode="\$\ 0,&quot;K&quot;" sourceLinked="0"/>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_xlchart.v5.12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1Htbc6S4su5fmejnjQeBbqxYsyOOgLpQZbftbvfthXC73SAQAiRx/fU7q9xX75k5Z8XMeZgKh4y4
CEmpzPzyU/Lvh/lfD+rx3vwyN0rbfz3Mv70onev+9euv9qF8bO7tRSMfTGvbz+7ioW1+bT9/lg+P
v34y95PUxa+Bj/CvD+W9cY/zi//+N7RWPLbH9uHeyVbfDI9muX20g3L2T6797qVf7j81UifSOiMf
HPrtxcta3Zdtc//il0ftpFteL93jby9+uuvFL78+b+t/vfcXBV1zwyd4NiQXhIcYU+I//dCLX1Sr
iy+XvYhdEJ+Hvs9Y9PT7+u6r+wae/9qj//rlTkv3+OmXV+7ePdqvN/1eB8/du//0yTxaCyM8//+T
hn4aHdx3ePHLQztod5rVAib4txfP3ixtGz/dELenId69Os/Jrz/L5b///ewEzNKzMz+I7vmU/t8u
/S/JvZX2odVW6j+bmf9MdBhf0DCKSEj9b6L5UXQ8umBhEBESgfhOv/Dru59E961Lf1l2f9zSM+G9
3f8jhbdXSupW/umq/g9l51+gACNMyBfZ8Z/VDmSHMKch4eSbbJ9U/kl2X3v0l0X3hw09k9z++I+U
3KXU+tG27m+0mJhehDhCOIz4k1o9t5j4AkVgMcMg+FnfvvXlLwvtj1t6JrXLq3+k1Pb6k7zXf6PM
wugiQlHEoq+WMnqmbvQi4Ij7NPriBvHPovvSob8suD9q55nY9v8Msf25G/4Rofx053+KUCJAICFh
PqE/Cy2KLnzEw4DwL1J95t+ewYI/7s/vA5Jnj/80hH8G5ti309+oQzi48BngRIbxk92D6f4RbkQh
yMn3KfK/XAdx/eSyoDd/XYF+r5Hn2vN//pFG73Cv7f3fCDFCfoE5ZkHE2O/7KX4RclAg0K0niMF+
ltdTf/6yxP6gmWcyO7z6R8rsUj6Usrj/e0E9Z5hFjIO/Ov2eA0MCoN4HT3byZ6ffMy372qO/LLc/
bOiZ5C7/mZD+6vGjubf132kf0QUJGAoZo0/6BvDvJ/sYXXDkgz5+xY3kZ3372qO/LLk/bOiZ5K7S
f6TOvX6c/1YziS4wDTnmCP2+mYwuwhDCaHaS3OkHCvmjWzt35y/L7PdbeSaw1+/+kQLbmnv96ZfX
EISpr1P3e7TQKYD+/0jA+H/l3X/cr2/cWnLv7tMzKfcDN/TnV7+SSs8e/TNu72nl7T/99gLhiIPH
/kb2nRr5aWH+iP5+eODx3rrfXngREBCEMSAZcMjAEk2PT6fpBcUBRRQsWcQCesLcujWu/O0FPuE7
isA7hTyi8BzESLYdzpf8i5CyCIA45QA5Tk99Hdt1q5YCiK9n9V/00Fy3UjsLI2ERNNU93XjqKXAi
YUhwSAMItP2Agf7B9Yf7WyBbT/f/19I4N2omedaH9dvZIeFMSVKrvXjoozb28+oNDxZ55J49Wrna
Q9mRMWZLcO9VoUy9flHbvGsvi2odjx3/UPbLtA+TytbyTq6NGDr1eVkGuVuW6NPMPjjjoQNWLB6W
0duxWgavQ39N546Hh843Rzku/tUw3eXGr/eNrs1mmNTrACi3m4V1R8/O2dJNOpOFlDHV3rSlOo+y
euKvcMfX2DgWJnWzDQrDj4VhIjfjvCddXWzCwesEybHbFCZMvZY1cYeY3Oua2UQp+raMKv9lGzSB
UKFKu6pYrwhDSUXzSeQdDm96TR8ZVVFsy/FREqfS1ZCjjNy8x9ze9fNabJiygwjzphS4Db0Dxstu
mNz7SYbelRxMMk5BGZMp3+YazXe1V8VdiC8DPDQfw4geWit3RbsuN3Ou/T0a3J6Hqo9ZU69J3gbV
Nl94htzob4qRtcIQtud9pxLl5b5A3ctpTbXEVdxHs0xGXopwIfJgOrYmfAoC0XbLejB1uMNqv7gi
mXtktzPZRSWzaSjLNKo7mfBy+Ug9FRyXIfJTNtW5CGd9hccBbWeq4tnoD9jYuyWQQzrkeGtV2WxR
Tj71uhliq6jN8q5S8RQsTEQja7bLVNN9W187a4JsoOGUovV2aFCf2Tat6BIIRHi1VZIdwjINgtGP
o3niKXNjITqMP4ehPoT55A7aM8dq9qJjPvENfVM7XWzXaL5Us8fiVZUf8dSPiQn8DI91kLmCXGHS
NhtN5LyT7aMH3YuHwq839dx4W78a3ms2TYlclyYd3ZQgnZN9EKDD1Pt6b1mh0io0Op5L5ZKV2HAj
KYnHkX3SLalShoNJ+EX+CVE57cLa4rguuExqucjEIenizmM3RI9FPE69E6QgaMPp+EH75bxT2F3W
xdoe8pyIsJ3cvvHaPWFFdFgDmi6L4G2bv22Xl11hixta7cIxSlBp2qyGBbbtEU5Ix98RL1wPi+HJ
6AX5vgm6G2PG8HJsp/FYoc/YzOqy9IY8Jbr0Y+PlbWK1FR3D5kDRpA+gcXNSGf/Q4G7Yd5HRiXPy
7UC7MsY1xXHJGnr02wdvtmYbjc37YnGTYFytSWDCMrNRDM6dXPlBfjReVyWF7HNYdcv7kDd8qxya
Yo94L6cGM1BtJ7gSS1X6+4b7yTDiV1phfdmgphCc0mmnI7qhHbaCLLqOMXdsg4o8jup6iN1iyY64
fjMz9VHTEW/VoIpYTqrYRlX9zikscjZeFTMZ4uWDVDLaWF2LqOS3ZgLDhZaFirX3RcDlgdjcE30O
q6bSH9BK5G6qilmUTZg0QaBSv7U3Klg/49xPeN0cCjmmQzTzRBL/kdNiT1uPxEHe5Um+9Lu5ah6g
3zwparbvWrkI3VuTch0Kwtr2sJI1bqdlTtrBllsn3880FHVuvdQ2Iwhw5ensl3cNGG1BF9fERLWT
UK6TwthuiW9Ni3ux5kOdEDrXV95t0bsN01rug069xHYaNwOhD2NZrrFCVZHmtNcbMnRELPUQ7K1r
19ipoBS0ujaWjmmk6i7FU7HVjvZJQ3g8UY/vKvySRsbFVY3KeGwLPx7yukoXr9xE/ZrHrnnXrabe
gKPq46aSWvjzKHC/Hm2gp0S165p6yydS0DqZ65yLoCg2DV54slDzgc6wfvAMo+wd62K7srfN4xxN
altrs+6Na5La70Qp2+UYyXBKBqkf2jk6+jmrr+rBW4RDzkv8MS9FPuxlCV1ux6kQ2LTRXjcBE31A
us3gPa5RQDdyLnvRzr5JwumxZlMUL3NkhZVh8QZ87sbN8no1kUx8h0xSLcuxqkqwSbr5iKl35/n5
AU02QQVZBS2CMXbe+Lafh9Tzo9igKs+UQSzVUXAolS1eRc1424+abNY5NGmISZ2OQx9u5nJkgs/s
1ZL7dsNbr0qY9YOXdazGN0vI82yoHIttwOZkWmgnbIeWbW5xc+Uzp+Mw6EiKrfXjgmmbtni9zmvj
0mjojyi3sHyA5xNrxZbrGjUtLHYDulGtRwcoQ+QFizKOZSNqUzsxdyRMgkiZmPUeinHUB9sycDu8
drtWDntvKZrEj/ia9HY0QpeDiSNbuWx0a0JHsl6FtOuTkTZB0rXDQeYT+AQ+d5vIU3d84Sr2xv7O
9xeU8MKWKRvnXthlHpPBD2CFB14u3ArzZlZUCzK26gq3Cxjf3G0mai7l0B0bWuBDaIyJi8AeqQU1
IXNbvZyU29IivFq7aMoCzya2lPVBy6ZIA7kbc6YE9RxK50grAZ69z+ZJb3E3G/DorbfhaErmaqLg
kVcX07a8kT7TicU6qb2+PzDX7KJeTmKWQ5Vyw6ItGuTWU56MI41g5Vad25MSHLBs2niOMCwEPjlR
Bvxy6HCwM6882Xm7Mgw7scjidc7KLgEP329p3o3xVM7tzgwjuNxaKELRkeS9FmVVkUvcjRhEv+k7
bz42RPlCjWQ/1C1J6WTGUy+bl1YCDIhqknj9tiiU94rLstj7jjPhebQQdFjVcbDLdumLIiFq8eN+
7hkYINRkZZU3GVeqGl65FRZA0QW7YmVojUdljCiKhSR5R22Sl24VBnd9Nhj+KXCLl4zBvqjLPjuf
PR9hu/QZC4aY+bNOlR1fzSxfMz4ss+hbNsEq82jWBTSISVnVcQPLLKNd+KGqFyMqPc4i7EJhwIjt
fOfviD8s2blY1YBSgqP7uplsWpDxwVvzHmzYWLSZ35ykrXwpsOzarCHrsMuJl9AZdQkuCxUzGc0A
RWt9qALebZ3lgRI9dqESNQM/UJNRxl7tYr/wlhQ599EBBhdF3XpPnZz1ZEAdqYvbXOJsHkgZz2Pt
i9DemYZu8sL6WeGZu7x29aYaVJ9xwrsMRfZYtUuxPdeKjh+DdfQ2VQgLcZFDn52PAuN9OTpXz0WD
AXJ1MtoNaDLZubDfjpYg9PaySM2Yy0PJ5zZro9sw96tDn+f1fgR7ogeOYqLrKtYVLdKW+I1wgF83
CHfX5+5OLOTbsi52dM3bTBXBlyKcXKXE9zotSpYWOX07L6vOsOI6G7tC6V1+UvtZmlEYiGXAt5px
Xxltttbr4cbRwLnzocUwvbWv5vi83nz0Fo2o33PUQFMj8pb4fKiIrUW/9jw5i7XmoYZZHAolnsrz
CYTb65X6KtbB/L7oaQs4E4rz0fcijGSXmQAmBvtNQoO1Fes6LXHAxi4LR9xl5FScq2apH/3O9un3
U3VnaoGjAXCW1t3T3JDztJznygbkSAKZb4LX2rg1K4nBWb5iKvhaafBSQXk4F/Z0ZPnnftCVKKd2
AX+GO1EXEKO0uh+zeZxjDmBnl/tszL4XkamnzFes3dTRetd4nZd1ZellajqtOQn62XtWrN5gs3PB
R2ZSn9pH5a+TH69Tv25Ly3Ye4I4s9/wvBf9+pPGghL8GOJ09996VrM/OBUMazCWn/QaAI9i+wfZg
1aNVVD2MlMrhKjem2M54HRqRW3MbsWnZnC+OJ2UP+7mMXT8HMS5Wq8SgZif8tgFAfrIe9GQizOlt
5yO08E6Jc310xRvJp2JzFspZFmdBjXXYbKhmr2xYNUrkFZicnkYbJhHdnlfps/VrpwliKlvN8fcL
LIIoa4z2wdDrNT4v5BmshhJ46e3OACDg5wkBP/7jfEVzNyrRVEO5h3DiaQrOozyPF8tgzb6PHMy2
3nBT7ptlTLrRVEnph59axUdRzhrvmEM3CCJihnmTkMAA9g6jEWSA39uiiHkw0tS5arMs7Z2nBxlX
XCMRrOssIu4efZAKt1bMalremboGA8uLSGitJPjxKEzM4urL78UcGRQzJA+WLCLCakjpGtXCtDuf
tXMcSHI7lrxMhuiy9/qroMivDYXYzSvB0eMhKyokhRfQPbb4tnXtqx5vwGMOEIutgWA1gHfU1Js1
0pfzeFlp/YAYeuMXaBTKqyHym+Tbxn9TlfUiFO/eFaN+F7CcxlUIKoCa6sqUWu1aPN/4JiZtX22m
uTnKYupF4wchQIvw7WAh8jSA3gWgnc3AnIT5IvWmUMNuyheAPmx8XXVBdyiMu3ThxHeFKu96tLDk
BFR9XKPYryXbIx/8a+G7/cCZ3qIwiNEyX0cNf12FjR8DEXHgHz3gCdKlaXbLwKdbMnBAX3zMLMaX
yjzMwQ1fbzvIYNnkpadF39THkswfISBpYul5V95Q1CLATSUKDNE65z0wEU0vaM4K4Bw8kJh5VRXk
pVbXC68/5YtcRbeUYEBVcW8HACve4s+xP9RHTmYez2zckaq75WYfnUK9INcx4rSF6XLXNWsAJ8zh
KnCj0nxqLoe2HwD1jZf+/CZnzAlX0MsFQIYzBlQCLVJYk5SAmRPWdXdcga8L81r4FeAqXsv96tom
mWOH63tLxteW8g8jTMJa9r0YJh8WIiWvjKoz3vi3vXI9sAth2pn1oQ4gph6rSItqsjc4Z6KitIRx
RYEolHwzzGEyj8HdkuetKCKrRUMejQlNMoT9fghKJhY7XDfdmJbtZsXzwUXVFhT+s5VOi8hFZdJZ
UQczOfaVSi05ZaaVOEa9ZGlFGEykb2+bzqNi2QXVWsTAIH5cg/q2ipYwnmt6qRY8CF7rI8vnXaiX
zDXLocbDph7rQox4ftADuiobc7ca9qpG0fuIDnkcgB6t7Ur2fli3ouv5teqarfbV1VRPkwBMujV0
eNe2zS30UqAxWkSBKr7VJQReWKnNHOo1WfxcAFMyiKaFyJ3JNfFADMV0PSsMwLFO/R0aV+BrRso2
cjIixOMSE0xYHDbRtZztu3XJM0byJc6tfWeKMheTrfcuoDZuOB/i1RRMuLkeD4Hs5Vav3nuj6yjJ
UQuuYD9A0MNayzY5pxDc9uO9Hwxg/LwhJUE0AwYHc0AHZAVT7nqwnMe5l5S1UaIsACt7Sh6oRq8t
12PM+0klZdUkVWB4HJrRwOtZDzhZxqYZp8Ng7ZJwV+wW0pfCYjfHZvL7LR9RPFT6s+qJjEfaveM4
6OJujNIWoUe3RDYp2/GqA4glVj+3QqlIxUMXsbgY+2TC5RLX8napy+UwNKMUxbgN6xk4oqaMdn5N
tWDMy6qp945+UBxLX5eimPzquhvqJY5MuLWE3UalUXE7BmPCQiSwmtmmWuhnQBZFGg5jH4OOsqBA
2dy8Way8gbh4PSIsj23UALKmw+dwiPo46oGQMOH9TIy/XY3/XsuqTdcVHwYWoLjqPTHz0sIq/4SV
YelarXPKiymp6y6esRYy5Jeka8ScN6DIKw02uOpFVEHbna89wXJ9J+VybTWwsU0djlvfYZQBgH0D
XsPCkgIicNFHW0wQqrHp2A7+bVStH6kf6suAkCZemUevnCIv/YhIMM69FLIhwrhxN9ZjsW9KoAVc
E4o855+rSs0phCEktp4ckopJFTcEpSXp3llgrI9g1hI5gzRJYT4D7bFszNwlIa67nZ/nr3qwQZmO
+s+lmmIX5uA+G/NYAosi+ukzr5Y28fSR+8qlBVY3shzrpB6pEqTxj84ML3GvPoGLOVowZJsG4D2V
7t0w8kdw6WMczksZRwRnqPH3VfWpJnRJp3WYjnQC31gBJhtwGAeWW2CvNpXFAGXBpYEiWZp69QyE
V1WKul0N0JJekTV50vLoGo2DTIgHVgZQrRShPwVgBrkEPOp9ZIMhSbfwMPbpAPZA3pqaNFdUT6Og
Dc3jYZhYDG9Cil0rCKxjx7su8fAUJiNOzXDZ5nOMMP5gZqYBZw7Ttm3Izl8fDQeVb1C0idpmEiFy
JObQtdaNiwiAP48nO2R9W75v/V7Hq0uinsTlOOmX4WqXm5zkVBSNXNNwLvx0lTMXOHyJh1WKsWcw
4KARrY/UZgzora06JiZeV7ue7MKwn44e5R/LiFx6EIUlFDed0Pi1rlcJUUPNgCwFg1YM43U+hvFg
ut0k8yoOmvlqKUZ8GcKqluu0XatpOeJwIuC+gmFTZnWjTDJbdZBgJWKPtitMTT+KtS3eSpI2zuID
EN5x0Q0CE3RbwNJXaBMqtiFseqjD+nU7XFrNiRhhJyFRQxnF4xBAzBQN8dyswMDRQGjutjL35PUy
bme0+hnQZFqMftTFPuTqJtLQGymD67JZhkThtzXw28KeQsZzwUYa97XOd0h3rzEYtimZ2NIK5gJg
vIAc6oaiTYELltvK5Okia3D+xedmzrtDPmF/y/JgFHagJ2M477xQXYKbi+tyiK5kRKhQs35VjR+l
O+RBT1IHkEiwLidxHoZ3xmGoLFXsWH0f5WMrYC/C7BY1vl/R/BFwU4oK9cGvJzHVit/kVZuEI+AW
I29CBf2xbPo0l3gPTOXRazhOG7YCPsb3hCxd5nRHIVDerz6EV9KpxwGz27bXo3DWJSSsPnYB/rgC
45F0znNgiyDUHGDVce5dBnKsUtfmfTwPbRGDTMAM17oBggDQuzdQEGeJhVe08bQgLoAyvQ37vopN
36SkCVOHon1O22kTqKrfrOuJSpqaNwYFbTow2wGZGe5p2DRAeQyHZdY0Kyl+yVDZpw2vPNE2EU2s
bLuXTtUbvzYaHCN2go0KEIqp+2NJI1H7TZcAoWI3ktzrcdSJ7z/0ncuTCOTYdGWwGSia086P7qdO
p1VVAGqLgXVaY1DxRvATYT6g5cj6q2kF0iIy7etGMQPx1TLEJQpt5hblK9EVncvOdb8vHFBNEHq9
UZY64D9OPEIjqyE7178XsivBXBCw9J5m2bygbluiKRQtEP/JcmrB8+EF8hyzcVhvpawyc3qRnvUN
7InMGwA88IbTqe/FOE1rnDNexe3ppdVMlN2N2AyZX11Wa/OeA5WRdioaMs4UBJnLMGba6RbFmq8k
ruQIfqWtC2AEimLKBth1yKZTAR04rqjQ2/N5n76vArzsZUOnLBzmCZgcAILrQlAyFa3J5t4OsOEG
OyPnKqMuir22oyeyrM/kieQo/b7pdh3AmaKX1R62u6yQep0SdqJHyKkA5ubHQjlfJmuwIuGdAnt8
iuTnPLxFTgFSk+o1mQKzIXM+Zeei7/ScrWMNw6LeLj8FzlXlJqC2oDgffT/X+tO1mzBsmzEEpPwp
Ai/yZcwiiiL1VP9+UpsyaYlCO7+aQLSrS01Nu51HIDha564E757DZpEh1SBgX9dl6kRn9ZoHIu+r
Cqi2igTpALtbXgXPUY/ZrOtXm52P8Kl6Pjrd0Qfc7cKI4cQ6bIQrr3nIqoy4YYSFP1Q88wMEQ6QG
xwDYgqyhQZB1p6Ox6os9g53P0XKU5fWEG0GmyNswU788n6sKsJznIzTjQPgDBYJTD48oDOdUkx7Q
hFeiDOcj2tf9x3PlfBo77fY1SMz52s/Ohfl29KwKgNemdRcW4tw/r51DWLIJsjBgf2jDp+J8enEu
38/tzWBX0ggIE+ptp6orhEuoqlNnzz2uASTEjIYo7k59xMuKMnoqztVzQXtXJb25rTvwxI0CMTH9
9P4fOnGaJMoJa8Ry6sf5ygILQeYAmcupJmnOX+PevIzGpYuHsisg5hJt779tCghWVtYrIUtDRTVD
4LUwCnscYb7jhQhNh6/WJkKA6YHS9kZgs23ujiggVTzz6r6e1UfAQLEKl0ksQUMT1MpHQvRd62CV
1IuOyxb18Vr7A+z0DL5Ya5iuWbcHgPkQS3iweThK26QIiIpNuOCDg4jGzZps6xGaM16ZfPaTGeLN
7ZpjCeCkOADpa+DM3kh016Lx0VMwAjpyK4rKg1lgTMBOKazckWWFozUYVf+V56FK9NTI+MdPfH7K
OXiAvWMji/LL11ffqv/9um3g75xy8v3k6eOt7zXIgXv66utP79o+tqePMuzzm05JI9/a+v510SlR
41umy7PUj6fvxL7mSvwnF//fkkYCAjkVf5Y0cv2otQVvfq/lt9S4U0rGlwe/JI8w+PIIdqYgAwWj
0IdPVCB/40sCCfcvCIoQgssBZNOHCLLgviaQBBdwisJXE0GIThkekIT/JYEE8vMZIgFliCPIJ4Dk
kv8ogSTwIRPmxwQSDJgfhyFD4DQZQhTa+ymBRDWhXZvOX3az6l5NFeQf5E31CgOLFecl8HBA1RUe
AsrDXzeBTyfBA2w3sOUbW60g76Bn6rYLRGMrLVYwzttodSalEhcpbPoMgs1A7FM1zseW2ZspCmza
eK5L5nIG1g4YgPLYjJQLkwOaaICUbMKiSItwvp2nud1E6K3OiyrJ5QqoAgMFQlVdbjhkYwSqdBm+
6hXJr9uPlRnl3tTtKIjFYp2icgcbKTTFipZxrXGV2L6G/YR64NuFYR3bungbhQpBfEGGbIiApDIT
rSDwdXdVeSsr022XaNyWrhp3RcDel/lgtsjZeLHF58nSrQ1RnpZLH6uli464BQ0Ef+8JTynwNxDn
MjrJbTMq2LKhod3YGfgiX/8Pe1+2HSmubfsr5wfYA9EIeAUCIsJdOm1n98Ko7ACJVjQCff2dkqsK
X9/a95z9fl40JAEyAUJaa645l4sxLuvOSRrm2Qh7kh0ADaeJbW38Ejjiu7vXv6sC4BPoAS80WEd4
nfYaLzCe47UJL+1aeSns57ugaAq4miG71N50x907uc1BzL3y0lVA7N0ukklB1ZbCdgwvGwdxJUCI
8aIcW55ExOv7vdqLmEXRtafrXV168w2h36dq4rew1u5cyw3uaNC0ycam5SSGgecCEDbcqNFJ1y3g
mTs5J48WmlE0zsk+IMYVzStLVtuDJ9P5Vu6y+rPn+BGgrh3hlxLeMeyqKe1VK+HaTs9UDTerkOoc
DeEZWBoPfUBa1vwDsMcfYoPLuyn6sERB++BrqCGgAActewEsNs13qmmsS9OXD34PkCSoK+c+ctx4
672vAWnnh6IcbrchGm6stU2heyFn2GxNKlWYu721PxfYMOJpYwiRy+hmVz48LC4uTRkGSbEULwhn
t4grBsFp8qr2tDdunMEWs2OLVzJ2qAKUUo5TCoLFem5DZzsvTd8nYSD9fKx+iqZPRV0M8KKnNSdB
m/md9Wvk3pTwDTgsrMK4LUv34xxmlbSCC2hYoL6w5babgA4UEmFYmzbkFpcArZgxT4oGDy6w5gUO
X/lhWUt1kpuzXBQw65StoGhVFT/b2wDcdkDoaBrnEp6n/WWDKZasjhMm3jbe2cH4U3YFLtmmp4j2
YDtMxbfWkret3T2pCjjw0tV3Xlh6sQRk0nFOTzaIXClZ3S+RaJ4mZU+pU+4qXSZxEYWFn9oMU97v
9K7/o1Z0j9dt67BxPu213Z7LTj5GVpjZZDwvsH/SaW9LEIaK51Jav8Ia4CPfgB67/n4hzMmDkT/t
VHsUsz0B/ux+twjrqCmYk0oVLuYLKFN2gBhwKW79EDBjKIibdBPWrb2bbnCz7iOe8veayWvf1TCf
sSCdGif4PgY9PPhofIBq9FkQcTsJDw504LOURu18M/OXiItbWdiINSuAclS1j/wb2dafXO64iW2Z
QYEIk6q2rVgO83jC+r3FbGEKkSrFvhQjIJgSPIw+qToFCkMXbvHqFHFLvZsihLvYzhuJN85luo/e
d5c26krGKuu2dcxlsGL6FXOTAdl77oBqae/SzzpOgsz2annaesRDYc3XIwH5pi6BHjZrZvf+o3BL
wG9b1Z4dH4sR8YJcqvo8AcUr93yLnah7aZwpuvTtmA/RDV/GvBJbbNma2BblXugg6u2oFFhBC29u
/OKHIE3Ixh1z0Bfj0XY/980ApiFogRlczuosXYXAP/HFedn4p7Vei1ROdRHTjsnTOl32sQuSbfan
TwiyJbacn2fgPvDRw/JMFJYL1VY360iKBD7lw+54j8HqZBIcmwR+WxD3bH8ZGlfGdTCHH7+oxg3B
t1nUSYWXfZ153AZ+stk8DTZeJ7tr8yS0ry5r7NsuisGfvErJ2b3aZ2C4AAXuOK1pOvs/Rr1cR4sL
f7PlKZDBH1bkn52uLXLLaTF/he2cYNIX8citLoEfZdEiVYH/02vJR9sHYLoUzDrBH0kpVTvC5ACt
Z7eLQXX5PJ/m2oktBkIC4iosdUFKmQsaXopzsNjf7bUeT7Nb5ZbypnQYCIiDoRdHYMJYVSFinyms
MHPqlu7vkXafuI8FYxcwV12YeYog1kTCgsSLb09xFTV3heIfnR5+r5qdKCmE++Q69Z3vFTAax3E5
Wx2+Yxgi+WpTD25cCUjeZala9szfE3t327Qf5wFILE/6HpEBNt/Pa/E4iiLzwL1I3AiTaKB5H5Gv
Y9WI0zbtVVZWC0Okab3MttyvlUNmAJA0lk34ZPdkTtrAUZk/W1u82etFhaGTuUOArbjxlgQEM9ST
usMzLmmfjxyGBy3KR0HUpXOqk1cNj1ujLj3DlNu7pUmqov62AiC6Ky37xBaOn+IvXSIaxF9G8ATK
yL1vo+5sTRwwASFg0kQBXvMcyjiS8ke4aqQjzB1W/FHuwUu0R2HsjgJwS7tdbcSa+bj/4FZYprNb
giwCiIxEXjqX/IeMgssCzDAZ/c/1Hv7wq5aki/g0hVYu+fyBePJzuao9ZeP0YDGguVuRgNZ7M1P2
oNksc8esxFvuLA9+okXdu7EEr7JusMkG63zqsBaAo1VplGc/zcUI0smERXIoLvV68cUYxaUlEaje
p+9bHLYAxCxOqytA/FsyjDBHvDJbHFbetrP70K/rJ763awxc8a6cMblm1wWYWZU5Q0gzsRk4IH3/
WSwI9QusbknQB3lNppcoEuAv7Pyns41htlnuw9CtL4qJPmYEMbnIn1O5Bc5NOe85JvcprEpQ8AaA
B2APKTY2KQJtH7u6eunG8ae10oy33ZZGBc3LaBEIKT57Efw0fHN5Ye8nWkkWuxVmnwfOcA2cF7bV
AMYQAk0dPicKTkPB1qsddi9laEv3jJ0dvAjNgjGFnOF9Lg3YUpzP2HAlIklLMTaXopTbVWiU4ShM
H9UYhOnDBIDJSVeOBRzUD1AR/ywM7UOAy32xymwH7e7KfN5f6wCMIbwYtPFxNpcVcc12bMGZ1QF6
BTj8tCDeHxdgvl3Y8NTyxYMfKKwYrIf5Omk8yBRcA1CmZg74g6Sp+SHW7IQ8LjTDIurX7pXos89g
s3rg+5p+w7kwNVMYasa0jD98BhP76DI1M8brmMdwZCiwSw47Hy5s/K4Yda/9+lTWdnShgQOn3uL3
Vdn5btJq0ow5IVC7nddhcQnA5uGxpe8tVB2qr39Ct4uFAeTVHA/D+BAasBVtgEClqZrOo3jXZ0Z8
11fUU9pOrji/6z+aYVF3CWNqwrqFhRxUC8QTNV/hIDcNVAagl+tOL/A/NcMenaR+g8drZYZDY/d4
t+Y1N5sQCtY+TqKb/NTypjh1ps8Oyv48eVF6XGxq7wYUvIK/ElT1ydU8lKMAW+RP9orpqye/TUXQ
7LG5BTMUN3PMDPha1RQeh/f0ZOgPi+bomBpHWBHUs7nVm8nyc0VmjWvUVCRVUuJrBfViT3bEka60
by4lmZgfB6D+g+uiX1tZjrj6tW6ePaNYzXsfGKzdgTAdGy7PoKk4pkY1RcsUErznAVEcR3kcVJRN
4BeZqqHxgNyQ+6PF8bPmz+YzMkUQMLyFQX9RnT8jwFjDqSFD5CcqwqfjdviIoDTAR6SbpmbrpgeY
zE5MO1oZhyc6n4ouoGd36L9aUbjc9DV45ht6dj6JD+hGAGwQzz65dgJLCShv36axyPmuto9kuvV2
wT+GtZ/7ovgiCtFcA0vWJwQCnIzPo8iGoGCner7Kzhueu971Mx62j507AE8vO5ZX/Y7tcnG5Xi/h
zNF6P/VKWx6OBfKR3yDqquHWMWzYeVL0h0MIO68LTV3wDQC5B+7VZ/b9uDQkBTs2TCYRsQvZYEWU
3LqEEygkE534jVxcHZYu2nvH6bFDUgXbJYBrPbiUX4tgjze/HB5sf0uRu8a5Wbb16+p0deYN4LtX
pZhOrAEhYyx3fqWy+40vHIDZPFxEBL/MsurqvNh2k7XLsqeNTCuIUcDzt7GAUZCjd2v37qIQgVLs
Cgglr/W942oarRB1LCvat2fugEugY6OwKDD9Wr0qSz3ndsMiM9Wj89055mhUg8l4nNdP9KsQ4ZAI
N7ozx5qRAuoyVbWGS9ZvzoeiB8KsQiDMRBem+VrALUnAicY+v4AnxuDOgEmtRnqp7JwOG+a9ZoeN
FJ+htUYfNlutmRlokpjHpibAXb5yobYL3T4cxwogzODoI6xj+kbt4ts7vTEXLvrqY4ij2U1g8UCH
0yIo4mAr40XVnPcSkKvm4w2N5jKZ6lE0IZtySeWFNWOPCdWBgaE/BUx2fCNNB8CS4ys3fceBo0kF
mNix6MohX0z4AteaoyXf/3AmZmMh+atrmAZNxcCeP+jnZZ4Lgo0InBXezQBKLWY09W4bi4QgbuFN
mfdAwxoHzHst2z7aE1N19KYFKfVnjU+/ot2vmK1Gb52qgopCqDBZo6BIlxY/Tfilc5VgAZ1DGE6+
XmBgl/dXU4t0EOFdn+eQMHEkOM9p7xVpSfAzOr39RtL8ZC5uxoDW7FSox76t64ulaDzUMCLlfufo
ldgx7EFdW9t2zxtLnksd7vDosOf+6pzhuIKeiU8DoHNdI7qt70qZBbHX92ZuUEjA8SYYZP76Rnc/
6wf33jV80MaaLuH6bdfRB7ns+TDYTl7oDdKhtci8MHx09agmlikYL+cb096aDez+qYjYiW1l3UyJ
j7huUKod5E2xXUL+a9aLvynYHHntedHMTru1xHRTIkKfR3ZzlbrPFNPMGSImeNxETzZznTmw+AxL
VWP2D2bKhYs9rVrMrTdn6YGOv2j+lrn83/aFU4U95RjB1Mx1R9/RPIY5bu/oYyM+1qIEZjYF7FNx
jGxODlqJPez13o9rqiaszoo4p6Pr9RTLCYCa+PMMWZu7XpUOrA1rSTPwRR9MHKvfgxoRTs1d0Rua
CWEBvKr6swlkmc5ebS9yniswPRg9K1kmgWbg9mVfp54AG8U2U8bMXDNPjmILwntR1E4mFBvsk3xk
LhOvUb4adK5YqqBPVdeC7N5BVRDPeh8eWIDNhOj7MTdhi/VJOhRkxXA/lbXbvsamgm4I0jAEFyVs
SX3FTzBRLbcd60vlCRYkliwYlEWwQOudfCDNHCHgoOAUEA4etw5oYRdHDFoqf84FabAuVWtez+1v
yB7H+H8DC/8+09yhRgWi7wLp//dq1Ptf8r/ufm31j/4vHa4JK7xe9mdYgdjuv2wbKUZcZCyj1LMh
Pv0zrEBsJHvx3QB6UAhPIUw9dKluoC+yvQBXBRH8bAi0/workH9BuQ34H/GGALFIL/xPwgphhADF
26gC0szYHvR+oLf5BMEND5rit7LUkXkNPoyO3U5jncAgRCDOHRaV82a7ZdDONXGkXaXKiWDW0Why
4yogiWW1BeRC4HKPlf/Dayvr5Pq3vRTbdaoAvpjC9ertWjggTFjt/q0lWLbdAQT8CCKtBn8F1S6M
VnIy1aXoYFbqTlPwAKQIi0fFK4/ErOWDO34Y20VmTDPWTUGmCSujqYK41iGE/jPUK3dkHDJdAFx+
21wQtTjtxNI+H7ZHpW2fzvimhlpvqrMCcRYQzJ6adcmsgIs2l46mqUXQ2VXFrs619jVLXbh64T4K
f/GqfPH8G649lk07KKaodVNCo5epero1XaCrbMkOOWMyrjuWkbWrUFJrhc2+9v3HhkwiAz0IK46n
N8XXarA48sK3j/4gwO92Nel71J6TKUyT1aw7kdr6LaxwkeDzQA8IaHZNd99i200Q9mmDIAb0usDL
hvUnuJofLDAYU6rgzk9RezdXy4Ngtvar1zzEXhwHFkf4d6nnvNnW5wLKLQJR45mE7fNSESBPlbiX
hPuI34wnG/reD1WCELK4UdAZ38CiFWAUln2+EvJHwfkpcK36hE16zWByIyzDVQvAQDVgNsSsmfpL
qeUz5t0wOr6AIjAW6q5zvE/m/ZVK1RnUoKGYP3g9PHNCZzjlcmEFaDq7l/Q2/TUDEj3Rol7ABQGD
w9TguvxZO/rcQYJgdrTNOUfzuM702VEBTsrYrCexL+As/D3gfzPM+8Nm2NKpfLxyfY+vx/kNth/x
5l6BO+Dm3t2Daf7nfUI7c7xTQH/1XzRFK+w/a+/61oap3PKjrA+yd3/q9RG8e0zvmhvwZey2IESZ
iysJho6YoOLTn0ut7RZTdH83ubEfjrY5LMCVg3egTzJHXk86rvRqle9zUCXghwBw/4dh3/Udf37Y
tW/+7rBpHuccd9PNUBdb2J9Tc4o58E/nHeNZ5RJlgke3R9dx6dF3/Lajj0/Og6B0xwzX1hoizi89
nIWs0ga3pR2rYeqFfVoIzF0BvpRK3lchvYWJtJcPbCEkc+g42SeblCShFgQRZoxjtHdNMxYPOHwh
cyTCxwaPWf/xvWDeeS5AGtZ/+p+uM32vF5tzzI28jnC0j6vf9fXt5ly4sPuLlBUMwOKbd5ItfIFZ
u4N11GywzHS7buimkvdVf9dyq0Yvo+8PDcu5dWvo07Co61AFB2ANHmINdPtVSWXAmVe11ZuTSnOq
OQZYu70a0dXRXKhHsp379wc4eQAqE6mxQhNLLJnap0dzwJxnav609QCz/tazGWTzaB7DSM34Ms3K
BiYQdQ4QGf104AvAUNY1U/h9tCYj4KLkzYF58tMauH28aEMSK/Tb4p/6Zo51V5TxAWKZmqM/QVN7
xbQMvFWS7Tx4K8m3mYPkVVPQt/YwDDPS1ffvT369zvRar66CCjMGosCZaRKcKZYVKox2KBE//lvH
ZMRMcMyxKOq9zhwgEJCCN9h/tsW2XmyrgnmsCyew4Vd3zAlPflR+2fSjAodCcyVc61raI4Jz4QTF
C3H3GMxLsDUXLH9SE/yOwvRVvf8dKBs5GSmSEVsaeVLn4/d2CJy9A4kZ4ler1w8X6Ft8OJUoyAYA
ni7gX9otlGPFCnId2EQfRdF7UOdDAGneuXm/RrHYFAoTxnQuZu74ehNsblQD5BfMVkdg9aZDAm4c
hAPmSZgHU3jh2SMd0Hple1egJ1oyh9qf4jnUdroAfF96YOFttyP0oql/8C9gaRhI8BUirHo7BvmW
paGWbjnbBCGwp+STQTp91wKxfQiCxPeFq0DnhPi9biHW4RUQv81a+nhSdXRt2sU61aElwdNCbMfp
FPTYFlgNGmyG1gjW2wE+G+DytfOAjM3hTkU4c3AaJ3H7rYhf2wc4/eYkM4hpg3FAM8eZ716HVLAM
EdcAzU5Z7lNIZIt4yaxUYkDeA/Pd6jEpBgQuCBw2SNAvzgECGzhCN19FckY4Z648zpktG/I50zaH
X2sGzNAXCjp6EJvZCKH+jdAq44ea9iuWa2Dcfzy+09KO+z5k6btzzNn/gz5zyutfMZcUtfxZRqVm
Av0FGJvace/rBsK5t7fIOqF/wAGJ/1PTPAxu5b56nPWucBQG+Tuapd5BDAZI5iJzxUYxYfXWgpzl
2M2OE00N2Sewrx3XHIdfh60btzu/6wwmDQi9+7PmnH/bR2HDJ27jZtQu+9gRsNdNMZfQxr2231TN
oc4if570/szJ18Gnf3/8zUjvT33Tfq2+GXtzNnx1mhtuhv5/jptTVd33l4n8fPM3/rn6z3/puGm+
k+c9Glj25g5M9TjlzRDmyPu26Xxz+evxN7fjNrk3AYgGyAVK6t8F1I1/NtuenTwQxc/m4NF/nBt4
NqKQqvl2dCH/kHN1fPDmElM1R5YG3F1TQ1QA+HcN5piOX+jCoKxKQ62cadGuqZpOcxhpQeANH2ea
WqXjNwbjZcdhCsESYiB6zDfDgayAPUkCXUxM1Rx//UumzYR6RnaFJpuWJSKn43JTezPmcUtmdHMY
r/ujBUVxRtrNOq3C+WS+leOLME2vpKQ7v34XdNXA1nEWGP6QctawQrCdApA08YDKOMUG7T+KsJsh
DeoWiDm30cNWFJH5ynoQs01hrQoaJFNtFfftxFSjX2Lx6+sWaX8W8DQWf22ebdp8O5rtljGwscOw
yw1tfwqrbzB2gCDsrnVCpOXXvng/C2zkTT/mG++RaIE8AdMW135ZvwSQ+NzU006ymXjfqt2LQHzA
N8wxTB/dRLPbAiv+C5I9QEfj4atagMRQYpuxoCK/sRcnFbyEgVtx90pdbOYUqUL4yEAHsJdcevSl
wW/x/e0GorvMtmF6Ye4QAZFoCPmSsnxk+eEPh+9qoAjjxbabL08jaGHgOazk+r+A3f8QsCP/3/Rx
GrC7/hLTr/0dYKcv+4sH7P4L+dmQ+U2TbfFvBt4kkgv8f0HM5IFWpeMW+sBfLGBgcpQEQQiA2QkC
900aOWSsBW0Y2WpxBECbTf6zNHJO8C6NHMBC34ZkA+nYQxxEqtv/G69zRtG17gIC17QhZlPt1p2a
IfItI2QDgLpYJlNZe3En3Pk0ttWzJUCDsuoWvko7pwsvxucymj8u5WinbGYc7EUJUg9QcmjbGwj7
QiSXYk3PwIEFjSdc6DcPOqyborbvRb/5GdmVey18Cp03JLFjRIfc/cJkK26iqd8hJwI9qG+h8UPq
tDbzlqhNXWcHfaR296fxj4Kw7yLs2ePkOfzkTcF91ypoKQX/5PQjVE5WNN4goUmRThPUZQ2zLE23
9PKlGT5g4Znvw7V5Dgd1t/vrlIN+P13KBtwt20ZiIcc6VRxYORisv+sOKeBKJNdbytgZthK+rned
vQmB3qWY8nJrH9Y6Kp6XzvthSfZtdCNQDe1w/TAyng7j3F/mZg1ji8TgXfFrwJFVynZqltyJto97
x4UGSFh1OtliSsMJ0ju+IfnZ3pfWRXjdM0OmnWz0OIRaLpLgIFdTGpWszUUpX/ZFtOdO5mGBJDmO
xMgDbaQWGHbpXu8r2BH2FarJL+WARAaINz8L8DABvT5Dvr8jklffthXwE4Stra6qESkVCAp7QTLW
BPKmHhoathaIqQdTbMlxOHUL5EjEQUvAPK92grBehG48RMgToGdoym5F3iHnm1cjhQYkrcgbyM6g
iaMC8Uc8zfOShIhx9UBy5mBrs2DA4E3BbxqXfp2jpctdN0Fatf5jb9d4bi2kjJMAVWqFWN9r7T2m
+gpJA+vECpB+QkYGsKLR1249VKQ+YtnzfrYdPA4RDUj+tyH5z+qVqRKfQLrGS6mQSg/36bpgwSIF
0Fkt6lNXwU3yFRZdFoBBtgfiaQYXGQrKO8Tu6W3I51spSZ95uwMKp19AT0LWKAGh8+rw7WRBKprv
oNvGa/uCRFAfIyEoNMpIkFNzeLDwZd0VVDkl8WkMmHQ1cW/h9IMrUpy5zqKy+Ne+Up+cDVNNeE2O
ObxBkOcUSRHbEHtD/86gwlXjxa1kwrYoBLWqVZkaQX8lwHORPSJ1euQxgwAW3EXXeoAG8kunHnqo
Am6asd6SYG7uXV9BDTyB+LxBO86jEUISWWPOr/I7pV8GRtanxfrsE8X0S1VXb7HwUqkFWSULb7cZ
D4mr6ssyMevqSoVEQ3uJvBMuzKvW6fOKOf2nEWTxoARpfqtld956vALkNPMvPRFPJabCbVjYkH2C
Bk0KJh6dwk5aQdactvNjLxZETp1ijTdvYnHQzuquaXgYV9ROhbCGvAC1KkK0mdSc533Ru3k00gSS
wRxbs7ciS4vlEHUWLTJQgllZIXMGRD0b8oe1oj7NIGUgR8rZVU1KQ+cbVLxg0WIhqcFy3qUCmQ5p
wZLyw95aSzKE3fQUQigVgIsJbt+K5A3L3iMah3i0DVuC9kWUshCyB+njtNmR4I5YNMoLEB3VJp8b
5LgAJW9d46KppiTSue02hEAg9uly0JYetwDMHeQsgmi2bb7Xa0WTdmc/+xKEBq8cn/kEXXbhN3MC
CnYIc0DaUP83C7KQcfjP3WZlYG2tFlnO3u8y7JHwQuI9h5E67xu5qkAQRLSj5nafJzcZgopnYbA+
NQ0pkTpzULD0QIdu+vCTRSWmaEjUIxKWSNC0uc1fEIoOU2KtF7ddkSkLecxOwAXKsf8V9t0ZrDL/
xrFhV1X1dwuWWEzBdZj54FzoROD+9Py7QK68Grli5Fq7qR1YSKMykzXxB3xAwuEP/YywkQeiZ7Ju
bQ8AJYR0cLuBAr89UX3SVobQ3Hcdsl1B+B6OTZRzyBrDjoJBIJl3AtVmirtvjutMCQiqUATscJCb
sn0Ol05l0kVKOhdToYO874IMpDPWOEgWkAJhuUPqiPuwHctYImCaAm8pQN8O6rivkZmm6SeQoevy
F7MGKG71olr/LKv1rhzGFREse01hhp6mcAebExGqVCLpDhQGXj6vnnXi5YJly+qKpOvLe24j/Qft
fD+jdfi7DiznlvbOmquOfp3AkrpFdk8nAztkiKFZs++BIeSu104n0boAF7UwAMKYKlncFfQdwNMf
wDHRwhzrXIrhkQfe8BCsVn3bIa9iNbUu8iUCkIpU8LgtIOOCZ27dQr9wbYngj2IC1xqZMoHIIhkZ
bNbicZ33+8hl440f1Dzr6vAnuKDIlOUUd/tcbfm4OL+Vw/zbosWP6CAXhux9nO7GCWE3xbE0zfg8
EVLpMOFq9zSCqTX121e7jIA8K19Pg3NbzTYkJuDGrzpRpN63lrDLIjbde/s2nyxkAztBX3Iqg6tl
Vfjue3pfaZ6au9mQ0FTfsduvCdPDbS2ylok/Vlu08coVUlGuG2R59sizRWzIqNPXH6FQ4tdyuVv2
UuQwzfCDwVOdRlFl7YwUOqUNXMl8jGqp4nWYYbLLApT7akt9MEUH7qmzt4KYwIAPI03Z18YpoxyJ
Ze+RmmTPIvHJmZDLVEYgZiP7XtILLDU2hsUshnig3u6XzlZnQosfiOHacbcjPofkNwCg5ARumBec
IzxP0NqZfXbX+uNshSl1l6dgC3KPAq2aJZSFIND+oZzwGdvQmnYz+PF7KOt0WTbkqPA6ZATh65ry
0VrSsZMOHB3yGxuzR8gOLHm3MuQ9uW8ZOe8Tok31DE0jacVX150xMbDa8mK4nQjfwVURa6J28r0t
+Ofei5xbSCzMVuaCK3Z1QNe1BhhIvhyDdMNuHpCmSRFnzjuXFldSQbIr5w7JNaMhDmsrq9nXqbbH
U8c2OFVL9Rx50z10T1UmI6iEPDzchBdAlFVvgZI2eJ8Ha2Xg9PZ+XIe+f9nCBwGd2V1P/GyvnKtd
VaDMINOwTyy9dHanKnKg9RguxIFORiAPym4jOS+eM9KpBTGIyv2ttVO80EUiYw8d3ZMXRvKCTRHk
5L7uH8QEtQbIMdHHPZx/hMp7okOxfiA+y8TEwo9t99Qjjx7yH9bTDSe1vJFDBTEBAtbYm1vsjR87
5bqxy+cIWVoaNy/nrLZZBK15UH8YPCTaKLnCiorkUZ4YUgd5ip9F6Ea3fHR/sqJTT7y/3bfJflq2
K5vK9dkUcmAv+7azexlM67MH8X2CDXcFIXpsTtQG2b5UhZ0PgvVJjWSFPsVIszd0j5aFjb73nLSn
SGGLNKp4EGPnXophRgoRhDMvnl88Y0vs772i0CmKob5BiqTg2S6d4MK9oElChmxJnZqDiwuH+W4e
1Ve6+dGJdDvyny6SfIStDFp36z/b/u4/IxCb2R2ZHl+7oophktvdzb4jmXM1e8+8xMcxjf167qvO
TieJ/JW7hTx+brNA/1/N2wux8PmSpmCZ3+InVJv3w98r8HwlXq4zW/gVPybEHVNnc7q7zh6gJRho
fR+1zlX4MURR6hbCXOS64PhcIRGR0IospZ/U68hj5GkOgx6JTvHe4tsxRIpZQiC98Oj60jQN5Ceu
2BN3INkGZcoe8IdgkUViKSR1k0jM1JWkPE9a0KKgbHER/ozGafpEtzpIBL/QLlpPcikiGPw6wWxX
f2rKXZw9R4I8Z43VGVtcnUkJKWLdk8/SFrFXyTFvkGMsLZb+C+VFc7JcbCUVqGmzkwuFLColNDsM
2h0gEB2UPBt2rQuBtkfG1pZziIjLoTr7C81biieE3M7NuRPOcg+H47Erl6wlEFKN0Qr5EDa7eAaH
1wvXExuWIKvq0MuYt2n6b/Dcbl2TyVogO/MMfMRvy0zU0Q4SHPneYKFIWw+JxyEk7eMG6qYF382s
5U6lFj51ieWFeCKQQ+1aGIU8nDAQtVgKC+sI/hIEVBuUVLuWVDEtrkIK2p/s26QlV7BFgnjFZA6h
xvLdZ+pH002gZVqztlBWa7gVTvDcaSnXqLrcr/zvMM7nkwf+MF71cuWR/D5B1468oOONGLUW1JFu
QrVcLNLCMXhTG6FIzek67hm5l6FXofArA/67reQEHjs+AQolGrQSuQNlWgjbJA4jH86xG/7yKb4N
G95kO20QtI3DOYTCzWrl46Ylb5uDTxcSuLpCLMj7UvoQVZb1lK+U9ikyaV9ICfmc0EI6v2NPfkW+
hAPeSKvFdivUOq6W3xVredepDebi2jyBQXhrieIb0ojpRD7T06pFfNM+/4QM8e7/kHce23Ej25p+
ItwFb6ZkWqYjmaJIcYIlU4L3Hk/fX0SymBRPdZ3b455ACIsUMwFE7P2beXBcVH1ziH6O/uJWbFCT
EhIgggfTTSOIgREMQTTF2MUK0iBZjXlpwSNEZbVbeIJa6AqSYWSzi1BTV90jxF7yvwsgfunQEiP4
iYEgKjbuKhXExYq1Ca9BmEmDy1o2iH6XQbHSm7lfV4L4WMGALMNfjiBEtoIamQqSZCzokqiRgCIW
FEpfkCkzQau8HWFY1oJqaQnSJYDO7NaDh4kit3Pbw8wcBUUzEmTNGtamJ+ibOi+JLz2MTl9QO11B
8vRhew6C9unB/7QFEXSAEerCDLUFRdQUZFHCfCcgMcq2gUfqC0Ip6XBnYQqSaSvopgO800oQUD2Y
qCwPfibQIm409g+evXFAaW4cuKsqHNYgiQYSL269GEwFdZSkayH/adzypvLVEjTYQRBix4rHBZqS
vPGzjNdcbbNqqbQl8sw8JJtUXyhBk9zmZZSstSRD8k8Ls9vYaZ3DrOsHMl/J3qp/2E7X7sywOxiV
e4eECMsG3Q6Pud4NiBRn1daLeD50Fey4bujGBaElGKM+S2q3UjaFziovaQ+2Uh2gL8ZbfpE+v1Dt
4CvoWjqave00kDu5hijDpJTco533pJlGhXa68lcelz9mQVXmAWzf6tyxi7BnFTbAdUMYTOgteuoX
q/rp1mZ8489dvsmqCtgP9Byl5MOpeb4G3l2v+66D6cU+dSa/F8zqNz3XPEK5RYEAhgEMP+RVHnSs
Gk3fNHa52dwHeqfdVnX6rYjW5YSQnlIXxcoOFrr7OHWNvTERR1ymtQs4PkQjTYgGdoVv3PRzg5ye
yTp7DgjJ98uyMicYPLs04VHOKkxTceIIQpIxi6gf2kVFEBUrAA9lemTg8jgPyCBph6RKtYcj4sdr
Nq5feXP97if+C17iPVRQOG9ihCDihpvbDzpCVANxqtHNN03hIaozIFSoqOY5q30woyZL8llFhkQf
n9NQVdddO641jQha3eYsGOa/TB0bh8iOXn0W4LmSe2uWI9/7tgASbPBif4gL/9Xq0YB2c8RgSDDN
kN9dnhqz+bNnHw4RB9lqu2xu1fCHqWXIUZIlXXQKSzS3GNOl0UQrSPv6kq3fssiCbNV3J8vpzm1d
7Ox0jDcIXhSL2GzaZaZZ9/MIQSuGYX4bVvHXqGEv07E0gCmc+HdWkiU3hfM6O2r9LTnlpopSUoEK
S2p37WpWfoYtYakmeNUMJvBY569zOMPaAI/LM+Z7Jxfi6TBT5p7dq63bbA6wpVi5sEdvYsJZgKE8
CDiWuWJH2dxqM4smAxHtYVSUZZDGP+aQLbOuEoqZiniXCz2brIP9SHyNMFrpf5ms2bwFhf8sd3Fx
hTiiYhx9XmbrOUBkClYbGvbeWm4l3MZnVlaMYfXU1uq4GgsHzlAw3oXzwwCDFohLp2CW4PLsI+nd
AJ2F3p5D/i7qtdmCORfr/jKe+RVV/o7tmbXyW27filWhiKGpc22gHsYtA3h3U6hIEAS8+qFsD5pQ
Juu3cE9/xErP9n7ADgFSNrq5hUD4bp30rGjWSz2FuHw4bInzCgCxrSNaz0oc3gUKx2oQbObMPsMb
VxbJ0AstxwqaqVl9mVwn2HVxdu9PQPDTEKhD0aDGFJX+KWXjhPHAlK8DP/g5oN515zfp2eymdKfH
8UNrD/uuD/V93cA7btl4L4mSzDf5SNDFQ9jvERTMc4dgGOzL6Zg25a6Bgbgr7A5mdlENq07r7ny/
hMuZgetDzvscIZo/8Btp0KDcBxM4QFezMDi+WuH8f69l8vOj1/MfqQiROfi/A44/2Td+gCqLcW8J
DNv+H4DBSBihgP6WprgAjjVH/x/TMx0Pdrzu6Z4NFPgtgeGQwLBMx7ANLEN1EhtvYGON7AVmlNiy
abojzHOc/xewsaH9mbwwcdLRdBWNJ0N3bM+QsOaPYONUi2teVon1V2UUBytXjaex4l1ahtx4Wm/r
T4OJXkWGM8Batqquol1a9To3Lq3EE99a/2msnEp2/qexmvc9ChBiC/qy2skDkuwwd69lj+jTzhGH
T3V41JR/d8Shx87bkdtzrvfXQ4qVx4diZGbKrkgQXvGM5wDm0N6wPdB2olhNOdC1IXTWOnCQZ91p
fyV5O5yCEQG/MFwWTh0TdRmmV6tEIROVt+c+GFeWFyPphJTCbC6AB/nszXhcyTO79PwdAiw2m2LR
IsuJrxkIf6N2MqnB0nR8fBxqIw7wCpm13ZhqTrUCYa7tZJlAzUkpfPVHmUTxZorNfA8fq9ijkFLs
Qx/UAQJiPJX/bJBFeYAsU+yTMkEwW56WGy8Ykr1sS0fS0kE4xkuk7nuEWmf3GJMdWAWl7x5DcTaP
40jc32IVqrHuMJqvnlop9yxFk3WihAQLyr449uLgKwkHp5purDInHdEOQQcfObMzcgQEeAzyRFrQ
zsegVMwzb8Zmqfc+m6Gxts5hUA7EAJunKkOTUgVG1z8miG/dkUHDXqN57NDMROkq6Td5FEWXOtkg
7hUSWTEyYKKfPevB478NkhOlVr8xWPxsh9EoKoJrHY4LbvLxIOtKUg8fGmQdaKOnt+/cNY5T3APs
GtJTjbzi2fcVa92YtgZV1g7PEPy1m35ocJbRhxZ2fmvsNE3v7kpn6Dcu6r1Ha4ztJcJ0xaM+IrFp
wUp7TlKEvAay8rsyZ0EDzD5F7aGJv8qz9P2sGZToUnc9w6ld38RpaC+1FJ0DzUEsy0N7J7yV5SHv
rXWQecGm13hjI7lLsqoZQmJjSb6Z677aBKPqPpbC7KJXsvhXOA7Ltgqz19bHwiI0FTQRWjxuAiMx
F347+asCLD1yg36AtAI51xt+9MWqTPXiGPJ6xbOjLo4kgIpjxS7mBmXuciUbancKofuIFiUkhIKT
00+nGw+Vn77qcTaACfQq5U4Uc+QNw9vCIWhgdMUrtyf/ofdinZv1QzNvNWPOsJdpjQoavKnt4jxN
UCFIinZJYoW4gKi8tMeN9sNGM3fjZFa0LEIFTySMA9y1pfxU2mw8QHUwjhkLEBJY6fy1T0EtqlUU
uOikBOz2NYstIeyC6d6bLaS0xSE3F4yIPtYESJIWVT2vfZOukNNuEaGDMucE0QOZFh1WY539JJiP
bU43PltNfXTyap2Ip4U88NTzd5Z4jshiJh8m1zJf4Mmfc5Q1MWDZt72WHcLadIQYy/wS+CpmIbr9
K4zms4mxz3NGkG6pWj7SCnOdHSIkfS5d+3zex2ZWPH94Fb4tGf6wWNOEg9rVYc20ccLWiaSi4WXb
vLBU8fb54LAGuiLqQjt0/0I0JN1GnoAs6wLaKMlhbSLonPL0c/lz1w/l/zj9PLaZ5uRWaUdzaRqz
+tRVwWNlTeMJNmP8VCDrlDUZi+vJXxKAMY7ywE7a5BmGqnmOOq+sIv0WGjfy1BUjRiIHS9nvOux9
xLXe0ueArMr/7hpVXh8IL+fnyUWep+mL4SHS63rv2yEiinZbfg8SdBpHPHoyT4m2putnqKm75fd+
10YBUuVZ0azaqHA3SHs1XyEBbbMYnsXcnsdgzu8Vu7UeM7a7iHV0L1DZIffBiVoSv+pe8r5CMqxu
wlNmNcEGBW3tVqu1DDeLKXzt/QZWqqqO+z53J3QYqntH1DfuGC7VbPaJ91r58yxAR6K+I2+8mlpC
PX6WhCQCT9g8OS/+lCtQt2sTbTSqg97ctnEZPQUI++9ac04W/hBEr4YeL/7Lr8+FGvbnrw/gB088
0yDui2G0J9o//Prm2HAbW7WjX8huGEQueXXFajK/mupMgnMSZjol6prd7PIqL6ZXNfXsWyVomz36
wsYjqhzPEzfsShuKGESZn+xr5HH2GYzHy5msU9zsHs5GsPlUL/uOnT2SxxBjr80QZu6Rf+cv/g/T
yTq1idcIqD44llksRySW92qbWfukdkkLF3Pw0iKJ4oib2/Kte1BL6rPsqofmW1cQXx+6Fk7q/CoU
4z4uM+3ZJjuw1EotXNRhy6bpRjGVuczvISNtuSVX5AARixVnamoiDx904dvZn62f+yljtAIAxog/
+xUkTwBtouPh5p5K6mD+ePBKbRsbdo3Z0h/1177kUtS9LNpWsW/HzN8AmZ8QtP+H6WSdVeQnfUjH
jRwqJ5b1n4cRbnkE0ogPUpGs/DmdvvDyjPEZ0OoX3McQC0f45geSI4c5CcKA7Xt7E0VKx441KmGY
evWjFmU11m75kxaP8Yn4lP70Xpq9wHiKoupJ77P4pImSaJMlnTfVtef/atwsrvA+y/V6eM1drv7e
dr2eaLuW3j+ZlafkJEqyq1hdhAe3DMzb0dKLReaYwUHWybPrgXwoDUFq3qIq/NbvnzqHo+9v/v1O
xtjzjxuZvZMhtkm6jgSDh/rrpxu5BCLg8Ot1fylBqlkKclmVvpRbikJbk+lQvshCkmwGq1S+lJFd
nCOiPZmz85s4ONh2zXrivYj2GeuJeABDJVq9yKkfvGBCtEPZWHOl7w3iSxtyyPreEmeGqJNnsu7a
SnZbWV/7ybMhGh61fI72g+OxejX1cYUkRnMin/p2kA0FHnpsJ/6uk11gzrGuEQ2llY6AEcQ4TVTK
aWRv2dFLJu/m3//Gzp9alqb4Gxumyx7QxvNVbCz/fFiOYaToYW0ov6JYFYZY7oPrxPEBExLirOKp
ybLrZ5cb7gPLy+hQvde71Dfv9f1MNLeo9En2H3Gf+tBf1huB8zP1v0e19+i16dzd8AAlFf9+K1/O
RJ06w2ZF2hhdr7AhOCjvY9ksD/KOlmeyIysQDNUMzHluZOVlcleDsVLNobogMW+eK7z+bvLey3eV
2HhkhaGusaqJFrKo5m4KRh5dXdFYiIOBVBJ4k6zYRdbr3JLD8ycL/E/bnAaQw7dtlGQ/K76i2LfH
14ytyPLaw7Z++dYdhm32FvtZaP2azQ/vWi6N/7Lisv/zW8RCh/2h7pkWWnOOuJM+vPJwB4sUdQyN
X1aOciGIKG0PkeHtYJM37lBXo9y2JqtDgodGGzV31ypgRcpNGvUGevqWeVSixDwmUINjI2wOJkjf
oy4Osj6CqLz0Js28/dQgW0dAWm2tC4SQp7TbYo6c9KgWfbyI9OylGiNtaxVWc2rGrjkZ4kzUF6Y9
bS59wWEnqPknu97s9adZL7x7x4l29VAaT0YyufeirVLdD22NKJnm8KUo8HcpdKXagqWMd/KMaPvb
Wfp+dm29ngWDE+8SvanX/36Huf/xFEN61iTB7uJczKNMMNk/fjetTcJgQnP/J9rHC01zbEhfc8We
RWXjgiVytpPFykKXzqrjGZlPMu3gL2j+1DF2Q3g+l+6yEyIsbxNdu8spZVFO6ZbWCSmbDAABwJTI
NFCehSnYHcudrJnB9RwTWe2UmEngGzKSw28q/ebaThwLWVonTdazFhGelM1vs2jsq2/qOrOWBTgP
8ggte8iOLGFcVBn5Rk7loVFSf4dtnSyo0Lr2Hzpfu02iJVRdb6eky6gsmU5WXU79LuLB6hj+ivBq
gV9CPq1KVjH4CvTFQdbJA2ayICzkqTs4e8R6660dAr+51F07hl77NoOs80rLu4DA0V8O/ir+aTtk
/McvwHAd10Z6wFU94oGfmf2hE/ppPKn1L3x758ZcOiUMVAEYTt3qvlSgysnSpcrRfJK9ObJCJEu9
2/RSFr1le4zF7t3g1Nspx7XAwMikhzhRfJhGNsi+CN4iwQcQFONHsmhxMSvfLD1/LMoa1BoRMii6
/BsY92AAqtfBR6gpJaN4VkMsW1DT8A9VSbZLj3Ks6+zQOCSsmpbaENdnI8tjdL7C4FXMGCaOKmY0
/SB5dI2QWL4CarMdquynSZ6mGnHwivrMX87IcN9pqe3fyx5pbQ/HNI7R7ZDPK/F8Gs1O3UON4KE1
VALyYATpqntvuXYs9C5F6rHPb/PBAC2BwGeKF9vZrLzwrA/QBiLPbVay7r1HO1bJQhv9x0oEEKw5
zFe67wMeFkVZF6VozuIEHi8cGXII3ss5W/UH2VHWKR6a97MWNw+y4TpXJiMXQLhutEZp78wqXFat
mx+7YCQgIs4cPSuOJWnOnVYFy0/1sodsFCNl1+sgS4ysxcj3aWUPWS+7gS26TCurPg3/c9rGK/7L
oo0k5udVm4WQBdsv9v/8QI3PuPjAm2PLw2DjR9Iky5bYhQHUGWlmDQADAHjeLNd3idt749F9lRVR
XtJVvlOmjMxpMqONJfvLOnk2R/N47H/yQxKzXuf6c/7LRaPY+e3wyMPxunnIxKF3HkPVrO4vKz+x
/GMLfq0BH5ncl/He7PTbkafQQ4KD0NlT+mDRmIVJZsezzvmM3jVazhX5YFpHbbTI8mD9B5vxMoCI
KwOG+SZtGiDlIlyueAmJMsstNrIYZFW30FMNXzrRCpf8rVVG3q+tMvIuW1XR+dNYLVER1c+GDBnj
8bc/6dk9ydv8clCC/tdcJhriXVTJxs5NMavU69+Z1uT3KaAngNuAPfGeK/IOg85g0YtVTdyTT5/0
yTpVk9rtnMYql7hFB6+No9zWfmi8zDMKUmBX1/7Y4R5U1uG5r4zwrIHh9oJWOcmqMRoBMqtluBis
mEdcR87Ua7t8FSoRuFWt8E4VIvAnR5yVVhDcEE1Jt9eGMfFMjPowfhTdrvVykg70+YcGYoXzjaEq
LDYi35xRx66IbiSsyeOyuFcV+2c7OePL1Bf5CrF4+L9lOb2AFDrZwvcuCcP/ch84f8q5CGF4QzVR
jgHZT9rGsD/FwIA7ubVazeOPEbsQQKQgjIH1mqN1YJ32UFiZjy53i8d7H2J7jlr5mbBts8HiDo1v
UZSHvvwCFK16lAVgot3CRJVqJYuhlluHILYeZAnVlv7cR/7vJK26nQ7O50hs1bzEuSaAZgVY5J2M
YV1iVanrhauwT5Hfe+9nyCgW4JFlBTRMSe/kIizz2O8kCJUv5Lqr+LOIFmyGuF65Iu1lHYy0OMvg
vjyUSXYf9HV5lCWfr2CZGg4uPTIbENf2tX+h4VnXs0C9M2Oc8+RZZo/ul2pCVVrEaWS9OSVQqVv8
KzCc+lxvDCpvwziqbwcNd/r/spJDjOfTow2xf8e0kQ/Cm8AwiW/+uZRzK5DAE1CFHw3InUXu+/W2
zbpjPE44Po55OB7wiBkP8qxI8mZr182RvUZj3cnOopgBkJ5A3j9iseMcvCLKNqXnhSjaYGfoxLO9
dPJsPLOO8m7qKMq+O9mI4HTZ8H4lbe70if7LmeDx5Kp11IkJHgji50S4ULYy2botqll1XST/p/w+
R2vOc+Z1l/lQVno9if5C5LBd5BMYmVkstK4HGxGhPfhzomDvDT0KM6qG0ZyDENLS4+3ePha9Dfi7
3mT6aDwbcVgsptK0tlaqGM+t7e593Ssfu3QaHqHe73gEJl9L5+Q4c7LnoyR7eSYPuH5NDUjDFpAp
njOyrvZ6MkR6gOSg3NKRePqCQDra0iJKJDd4ct94Lco6uSd873vpJgbYSrn0rb7dNmUw7a6HuS+n
XZZmGzBF+sYwAKLjOv13l0vZCUlY2f68teLBPM02XuyABg+GKMmqlrfOTm3HgyzxjHmr72HdrKZY
HW6vdbILOZxXrZuQKCTGW/+IDRWCQDvaWyO32X6VU/AtM3JhuRZNO8GKfdbq+FJfYCIJfCiGfUtE
6ptRoJaQ2Zp3MrPcftDM9skW9Rabd/xzRx+YCBLahT6FoDL9atSmHeRx+5wbRfTUAjYTASuovrIg
40cmzqiiRRZS0S3oP3QLolUVe+Hy3zdHhkpK+2Owlsckz0Ykt6DsOSoa1+KW+7BzHY0hLz1Avz+y
kPsF8rC7lwcFX+FVNaX4X73XmWE79Teg69765Clq5dx51nsP2fdTUfa3VPARkAL6lVO1Z7Rup7u4
9wiMisNkqeCnWYlcq+yoUVEA1/NNpRfmpVuIdih09Ma9lXXGkGgLq/KqFU7x4205NhlSpJX3BZqP
urSNkoyuKJazWW+SFqNJWYynnHxgUbbI09GKIIV2wvrhIEtJOBdfArh9okkeQLRs/Dh27gMv+hmr
Wb7LwGNtOhPpBZkCm8T681OdKuqSP/td6xQU8m4uubZP4zrDnXaYTQG4V4JvHeCkr03fK0tND3ml
TIF/sGfIGqmVqN/UGct1rbN//dk1gQ2yM0VXqwJJH40j3Lo6RJq/6MMjug/hsVIJ50LSxQkgDY+2
VWUQEkSDLA/ueGStb26VGnlBpM3o4/VWeKyFW7kRTuDUr+Mq9AnXqQsOoArDFIfAFiyVhwevzTLN
zAjcyGJd4rLiJGG+lMVGT+GMuYO/vnROwebraY8qlhgbKNULcobdyQ5q7WuYAPwyrL86rEyQFDWs
82RV0aG0NSiBhJZkFbm5Hdub6OQUnrMPEvPRnArynHI9rmWzijY3EcHrQv26KpetekX079NyXfGR
2xm1yL3zZp+nTwsN8A7GzTYc1QxwF0JhJWg8QxyCrGxIGHI2FwlyA6W3uFbJM9lN9pBFeVBbp9n5
PurYZN0jhJTxedF9x1gWRRS92OjZ30TzNB+SIfC/etMpdProRcWAcTcj6Xori7qXmQvHVrOtLBZt
vutzzX8Ey//Nb+zvifAlDmx/vEMRMntqw3RXp/30KusjUa/jV/5P9Q6PqLtIAaAn06Gj7cEuE0WZ
E5XZUNlwTZte67q53ZSzulUa1QCnir8uLz8MSETxevDei74K1NKqTJTrRR3WrwA05GkNhPcwR+D9
K+MQezHQTjxMl8aMienILgyf1aH6xr5xhjhg+7ue+PJT2SEcCvHom5lAmEVMp13h/FF+q3TzEPFm
P7tm6F2Gz6Lbp+EItSxkPUslc2lF8T6qXOUD/AEKfHwTZ8ghS/gDKwHt1Mwa3wNgiCkHpG7NrBJd
zJkB3j9FI9Z5N8Sg2ByQbMTAXqmXfUwCS9ZZtkYGw3nyuuKPbrn1kgzsfJCYUrwHc3qcCe4VtwDm
QcbpRgRhrgvPKn6worES2Ae/t0///oYAyGj8+Y6wiP67LDDAdKhoNOIN/+kdoeIDWmBT0xDzZ/HX
jZmObG6k3KmDFbxEqKFoeLQ9ucL9zTRH/LJFfRADylf7SFspUR6+eCp6CuxM7SPBh+kpwwpXdssL
K98FoQehRYwqLLVbNPGgblHqxagS8ObdrA4/IFLHv7PyiG4jIkw5IROn891vWNSUtzrbuUfT50vO
1Kraw1V27jTwiGsA9/N9UWlgbSdNfxbz9K0f/Z7nt3l0xbyPbEwlyxKUTGiDGyni/ugb88EN0DDU
TY26yjU7Agawr2blqR667ih7yWpZnMAtQ65Sv8t6WSUb5WHqK36MrWXfXq4gKxsxZYN7wU2X58Fa
1n24mOu0a542ze5DHUSzbN+qFVzBynn7UPJSFvoTaz2FPCanudTJPopVF4veSrHn+YdPXcNkRC9S
9db49lTbQG3uDTyJc0gUGnQTN2X9kqi6tY9Lvd9ViSaQ8dBod7JcuLh0toEWLV1jWqY8agri/bgd
D54bbeAzZGenCwGBm/7JBht/llVdSpC1aVVri1tpdlbHwNwpZvb72mOw1N9VHjtLAC4J+zVG6nbm
bFuwFjdyDk/MnY7ZfWd31kH2MNMq2VTDBDlYNMo6kDLLJlfC+8uVMsh72QRz4TJHVG39eCaZW6+j
BtVIWatjM73E/8xZXmbAjfTBIBp4ndTR5mhRRGa5lrOac+kfozRAhox3KraqLfD+0p82bNXkoDbw
TdjG2bPsLqvGmb9j6/bi2cFn9UPXvFO0kQiq/JuJQxUAk0ttfS9HBW6gbOqS70R+Klln6Aj/Oap7
lIMiM4IU6JNYln+bafRfxQJ175LCPtWVWEaavBHFwZgBU8+a4S1b2wpz0BV48UVO9iC7NLNjrB1F
PEvRbV/qsdmuvX41WU36HSwOtuKzCRpC0cuv6YyJLfnt72btNwu7LfSdMfTjo9L3PzT0+b8HOSrD
KYC9oxt4SBX7CFrLhtwef/eVozxEfpGQ8m9TqOhcoLeyHfGol6nop6OTKt3WGfkq5EVS/0tResY3
TKBTnEUGD7yXUr4QR70lrutDMW/iFds481Fpd0NcwQTpxjiFsGqhT09w9IxNMKLlA3SNEpoLslY8
xHx8Rx9kq2ZH/cKOlAAOA51DxTP3TZG+Xqaq+Q1XBCGPrtepZ12dICfrc7GURbAk6imOrM2lbysM
CCptLgiQGz/lbMgDKGuw49Yt4SbtrCujCdp4J9suNewTb7MqTC4f1VXa/I5nuwoPjw9jpDOPCa+e
74xGux2j5u/PXJqYZftzuJafoytUkwxq/vaZB9s9tV2aXz6z+DmA/7LAH4gpU6uaT7PjbGRJXkV+
bvhdw+Vz/dtnloNG9Mo+f+YAhUKy80V4avNxNSjInna1ty2xnveWSlfaUGEJAKEqw+mUAk657SCq
lniTbAjz0eIqgm2Tp7i1XHq2vP5iQWDt5oDhYuCgtvnKj9znBELB22Rq3rThXjZfastehzeMDHeO
n0OIpsBkJOe4qbRVV1fjolbj9ExoPT1X2bPL7+lBdugc3ViqblEvZbFUE/2RwbKjHJKl0MiHcMhX
sq4hKE9i7xZMwbQt+vT2bRjzNmGb4GxfZetIhwKlBlZ7mjR7fe2RVdgeecjDbeRcLJm8A38REVYr
S1b7fGA5tA5G3N/VsdnKunxUh/1kxt/mau62roFtjaa6MeD90bpTcUw+BGMNgXyEtleivF7UT7Oa
43IaltNf4bxKc6f5PaXzz0HN9K9uMTiQ8f38CKDI3ZIdcdaa3gYPo48ZYN7r2SvQ6l0uBsUd4vpI
SX2PLYNsRjtnj/LK41RY2N6yjwbQuy5deDKJPju7Ng7/MgZd0DEVddPbrnWIeGuszBLzHejk1mJK
KkjG2Ls/Kc2yMk1UNKJB++4G6rHIyhZzDPU+dOGzQdeqYPjpxS+lC35Wam+/2CPGFeYw+WdM6ZVF
i6HpyTXmt2sHuV6i8/fHdaMucLEvn71bJwyHr11E9EPX/E/XG6oI8aSiKVfeBH8SL0FjVbfWsMC5
EA2zXnMW1tRr35VOg9ymN9+8Jod9WE/jRk2K4qtn2ndVJmatPQ1ndVzFjbHHjTJC5+AyUkQ+w2o6
IxdV3jlm0i/lgCxfgx5yX009TFdaOzRQoYizzZ6N1jMTEvnGMkqrhmNYquPRUabs9jLQCx5mGNhf
uO3a7QiDaFXp8O38enUZaECS1Lu5uNPUbj4PYf1y+SDZjH96zh8umYb+oDuVdluIK0WDcldEXf51
dsNpo7uTDcu8674lwC9lB8XAxFoptEwAJKtHz5Uu14xsLEhLDauGe2yeu73dq+lCfgbFalYeT83n
zjXMtVvW0zpMRgVqNt+8uGZZFbC1QjfdB8EcPyD3DERY/KELA37NxLLv0Ua3eedrNb4gYkQdZ9xw
Tfitne1gPc5lvbEHd/o6F/pWjkwyw2KlmmVsmxXvlCexfjPzSnqysvypmjBuj9wq26BR0V7y4TIp
jtZ+DkHfzjbXRLkWOGdldPWteJvWSmw9luLgpqztKgM3Nfn6jNgnP5buzxDw2eWFWmYI8bJZMG7l
INmrT8PzxHLyIEsQPiGQufBqnaLQ1yxztTsctCFyleFTairKQxKUOw0+5fPoFPxxksy+ifQoeK5r
bVx3ajYuZauNH8dCMad+K1v7wfydlq56lCUxoz64wVMuZuxnQP1iCqviunNWWyQh2NMjQ+T27h7h
JXffWT2r074a9c3gdCddNNS+q1SLD83KWG546NtkQGIiQ/D/iD9a+t+nE2Int+08/gq018EM4o3f
9Rlsbs9I2LyGLaCOxlhXxPEBjgbpWu/BdjdWkT3OtRqSXFVPb51zhe35CD3tUtZzA1PAqmq37PeZ
rMnPga3GDykCIY+DZQU7K/T+6uyUNh2qMFY6DT8zeSE2VD+7stWWOnLuywiu3m1f2PFzGij2MlOQ
PpLFavAtfgVJuZfF0dA3EQiQR7PwRRKqXMI1Sp6DsE4ORqn2YiGdCNMgd12r/ltrnI4J6CYfQy3R
2qvOd7MI65McqsBwNdTxaw3t4p7Qw5O8Tpab2JiLD5WJ+QGD/POHkq1IvFw+lKIkI4uFpFqjwU6Y
VqB4PIHskcV8iCZ8uWwiyO91biiQPa4EAslalDPIzYtOUC8Flud9oksnOWckOllZNi8w6FxiS3Tb
ZV58xoRufiKQuEzasnuUJXUoWKJF1oMs4Qu8BROcXEoEWvdGUAz3ss1vvVM6Fe5Jlog8n0k4FJeS
bxjP3ehoR9kGYfCHFlrR0cGu8gnKXHDTpCYMBnF5V0X6lXvD38tWLQsQSkGYYX+5SFeMNxH+GzvZ
mvOeRzfCrHeXVtuCTaqnDm7zgYp/rZeCwD20NlR4UEXFl9l2YpgXKmotohikantwMWFyiBTzK4aQ
H0y++igb1ZZLFUbj3eWNUnwZk75YoRnRCHxS8WXwjWwPyhXsuBzbLpzETb/IrlmeI2oNHRlhIbqG
3dAvDRCDK9nqoTdwR2YlrYfmmBomHMUEIz/AqM3Rqgo4D504jUMXCmwc+atLZRUCFbqpGu0+zsAA
60E+wZgRc6ioxWRG9gJGD4YyWQoIkflZg718rKLwqCrIUuBQOLNh0wxnK1utqGl3PtIfNz42OGdZ
p7NOtjK9Q0+Fqsgb/I3cCE1ygklrNo1eNDx9mX3USnvlh3O3kEU5QoeZkPTqo6zRQtZ6k5UCCxWz
hVMy3OPXeekuewyjw8+u/D+Unddy20rXpq8IVcjhFASjSIqSJVnyCWp7bxuNnOPVz4OW/48ez65v
Zk5Q6ASSIInuXusNVnqQRVd0wyUph+fFmb4V4dCdZXWnrLgVCOgnWYzaGu1fZhg8YXkb8jA2+ovR
ZdlFvpK3ZC3uBW23ufdQrWAa84AfSnYbTSS2DbUfMN1Ta/x0SzQi17c4lJryPP74/LRt7S3BTJAM
21NeByi0/phmyV4nbPpFdrcKhKh1ddF/vX03MtkDWV/JUEdILS32DpzxxgTkdZscw7ilRETPWNCe
7lXyLJ1AfetwJmTps2ockJSqpmkv6v7X8DaNDWJfSP5MUXoU1eRsMxMfLhl4kiEoeQhb91mNixCR
5DUGlbekyhEB+NXP8HCa6B2n33qiioMxjbSLhpTTxUpFHuA4L/4OjxJrcm9XzeG/tsvxTM05m7+s
3OUDYco6LpFiAJzuy/TIvSgBvfeiTJFA8sWa3lbpvEJ6761ybNvj5tB4Kt5DU+U9Ynv9s0bQ4N12
hdgpyJrtrTUBzartMjeZ99yxCpW9wsR5nUeNuCI+PTuC4YzRtdehj7sneIb1U2ZkbyJLZ0TGIpyl
KrBEPVPnu+Bm2SNeII5aEnJMi1ttDOT5lSY/oxF/StNYVNt7l1izALBPog4mMUywUUsyKY4HWEDR
k6NFDvLyWVcX7nixpw7jYq8R/bGaEAXWq0lFkkF1uWkJEIbFRHBiJSN3uGG8ytbUWZm8rg61H9mq
Cf7RplLGMvQ1vVQvKJ5staabb8Z6mPN4vhGT/j7rDUpva0nWu73+a6iskwfVRoBuZtP2aBnp6tMJ
qnNeZV2stG9X1lK7+1R5UTTnaCcRzN61tTQTAAeNCXiKkqyqSFBgFqMhUEJVWInBx9S2fJCSMfer
qdoujhr7CXRoB2z80uvF+KQZSvs8QpA8emGn+rJN1tkRrregYQkIrf1lnZdeuqbXz0OSX+8D7RmZ
JVn8Y6BRWDhBMmhcXykOl1+vJAckeREiSOC62bVg2YCIqUYIK3IOilLo8A5H+/84Y4VPcj58W9SO
6BGRNKIUpvpsg3Md68E6y1I/KdaD0Iy/ZEkeUL3EcVgtDCThRu15GNzoeSCeug6WlwnjTln/3XEA
ZmTB9JsrdsKyUPlTxLMtdpaSFec4R5FPfqRk1u3AFLa7VdfbJw9J06BbaCgXWSKvnp+nUXuTpQbG
3Lkp3WWfAaE4x5HQPg/kOn+docnW77u0/pA9Mq3+VS+LSFVsLLNKLuBmkdVcWZwLaVrfyxTnOqKA
9qiuDehezt+wRTN9V1WdqyhH73GYtF8jksT7ueC0NiAHs9qWds+GtphPZopKtt6iadR3zw6PdpDj
hFFkB1k3TnDWFQwFPwe14JCfHG9XOBcbfxk71eOz1RXmVR5GbwJeuyTRbmhm3vTaINwUJtK8tiDm
v51QHjjLfrJVGdsXdEz4tq10uhSeDTHNdh9GGzKdp8FR82WDLK+tCrx014qGJyEA7eBzr3+5n0XK
LIJqrcMeQwRm6v3eeu83lUg1ed13sSY9CM5O/sjXf/W0WH+uK+9J1jdArgmbtdVBXZMbgm1SPlX2
29Cz4JlLjy33Wn8fXmAoBsDXSW+d3rhsCMLoKxsJlyUSZ81aJ89knWyV/RBGFn+2QnX7NbbEoXLj
jULHjNiILi4W75cM0+7TXM1bWXWvl2el3UWX3jXbvWely4uZhReUPKZ/1pOUBJw8EfWvGqfBUNtL
okH5EvJNIBshTkqj3bKQPUQsvzl52npL7VfuPBIg4Tu114NsMBZdoFL8a4TLJ73aeQ5kGsJ2c3Ad
Y0GIcur2o1trL3yV6KGgDBrIYtZa3dkibOPLYjulbNNYKaCNrvcbQ8EIfER0QDZ6Stn4SJXqD0pn
aC/ywk1SE1hdi8Lmwl5BrD0kwvuiI1N4swB8VUKfrhInJ+FzqgU4zPSVrIL9aRpfVYxjH9o0r8gG
ZeZXxUYTUFeKGg+S2vjaVO3HbBnZLSL++fIvgxRtVoOi1O1L0QeKokBdIzIeRdiU8o8JYnkyYqfO
xHWwDdva5YqONGge5sTHodPIotGa7KzWyVcWu86rN7ii10/znJknPfOUDbn/+V1V+3Iz9FYOJn4e
vmrapTDN+V32EpUJqK3ypnfPxUW7W3sZgyJ7ycH/1stQai0oNISRGi0dvppAc9crVF3/62Vl8Y+X
pVebjeWuVkZ0ynU9v94PibEvialc7jVoPDiqD2pq0zRWdZYNJNqLa9uX/VmtBmh8Of9l5pnXuMvs
Qz6jlJGaqvU+IIGVtU38PXEQM4XE5J4Tx9Efp8FEE2RtWEeG2Ce+wmf4NVJDjFCOlB0AHf8aWeu5
8Tmy1Fzxvc66p7nsDvjc13+BbpysUPyE9RzhYz3Yr1brtdtyGONLg4/tQ6PgDAtMtPxCpIXcljNA
JWFvJ0el5fzRiyX+2hGMDwprJP9vhtiSWsTvQgcccdKSlo/yrP4eg7Yidh//TENmVKVq3zG0qIPE
gsNY9s5wdJvyg0V/HtSTSSwKKNwGl233GwvOQ4wd5U/N0s5p0ugfBRpeYBGs+IbZgX5w3dQ+lIZG
kigmFmjp4/Rh2uXF85hbNSX86JkQes3yrmGtlS8DTp6bak6zg4bmzotKqurAbIE9L57rL+M8qo/d
kD7wly1fZA9rcg/RMmc3WWU3XrtJXFccZf8lgpddI2YSyFaC+JDlJ+dJvpSsclf5xE7vn2SpE4bn
p7EaneS1Y9yxd3aZWIEs2hFSDkNUfZN9EUBurnlsqT7igcZD78b5C6Gr65AV5TcjbkM0Ddvi1Lhu
/aYtxa5FZ/TbHMKO5VfMj6Iq1PdK/S67K7g07CeXhb0sutrOKbvxozT6+oAkQbuT1fOQBZ2Z5F+L
JtePpY4ImLzooCDKy58RIGPnbRPDPFZNmT6nJSLJsVmwgHCGId2UQ8hUWDNXE01+rroyexTzsCUq
vyrQRU1/cIdRIUG6lv8fB39ean21f72AFqHFmiAvTcCDkGiHIrA+eK+JVrSXXqvQTVzrC/yFgyoa
jc9uTTH91q1zs9+72SyWjpDZmsscG6w3fJKI/8SoGWLFqfXnHj+7r/B0iAy08ZuqeuLRtmuMM9eH
KOuDYe8lBRj5tWjXqFmmBArOshgar7hudm/CaMzrlEfQhteLDTbW1MCH0yoZfDuf+7/btglUvSA4
wfL/IUFR5JtpOMnKdFefK9tB8iHtlIfQA6fTEJPb4aCqPCWz1mxEnyaII/WYJq/jF+SCezTs/qkK
C80HpxtfJwPt3yr0ALBXc39U4hgniLDtHnNMAoIqFeEbCaIfeTKIn5F6sHSD69Sa/upm7vTurP89
pSqNW5LU2t4w7R7foEVc2qGwtjFyGC/q+qAgjTl9V+x2p9TExMzIGw6poYaHWQFZ3bW6scqzuAf0
qMRncTZ4AsJNQONubUVq1TjoXpt+FseIf2leKEgNl4n5mqkT2XLcUZhfKXZWMlGU4nKMdUhXH2o7
qT9b7SbqDshbcE/XzqJ0WOdlovtsrbDvOSD30H++kBFO+SE0UXqWV86tLj30rjp9tqLyHR8iDXFO
2ZqtKNpo0NTP1iVLwj0pdv3zhRqHREhcG8ZnKwhjbLf10vosokFm7NXOxtR6/bzMbdp+6ZE1lm+y
mMYF3T0UlWWrNugT6g+rlO+MPZJbdQfI2a9at6p81EOO8ux64Ov9dZYYcIyX6fxnD9lNCOixJPKy
vSy2FWJShbCwFZ5C7zE3dfeCVuwmGxBFYvI1HF+Q3NzVkcAvbq2U/eQhKpPvTmxpR1mSjbYSEvrN
8ZX837smGbGoLCEXdh8uzzpdfdGLbDzdr43km/LgCgh4IMFRolzfV5gUWFc3IZoc64W1nIePH1vl
Nbei9uH+YmHZxQ+1Ut7STv39rY4pk6q5FPgLr+PvL4a63dFy2+p8r+8jBeP4UHmTr3y/dlzo7obA
GNp16zWcL6GjocUI+P/zoMRmfxaeQKcFD+//VGeZsDpflvVKvZ9apNJKJl4oGEoeqAAszp+nsmtX
ZYovutb7bPkvl+uyGNBXRGphfcl5vY4d9eyKZNmcFXcTFR6snwQleTNd3r0R1cw64lcui7aVOuyb
RHnBeSF6a4DLyXoNZZNjjSZboGN9/K4hy+XbrdtfBH7Zr/nqYbTWp7k3HRcB4vvz4qgfkSOJR58Y
CAtaMNpneai6xDs360EWu84Cd4kvly/rxromSU2OH7wychREphLnIkUA06wNeqTSHpiETWJja4Md
OsOWwBfzCsqeSyA7yhYNcLTsLVYBwXu9PPNC7dcwWfwc20TWCXLIlLE2avfzrCtnIA2Za+awuzjM
qPhfxvUgz2RdTMIoiJB82/zRIJiSfxuGitl+VvGC+qNeXkQOJU0e7hqWy5+v+G8vJsdqjfedAOIa
mSP0m43hvFNXlLdk1t25d5+EvMx2vSPmVttGkvnufUYjUjeqp4x7HWdp6NhW/EXRG0R4qjzbjyLK
3uIwfTKiOf97acOEn0X3ew9PdP+XHqFSd8G8dKhGeHp+9vqO4FUXFWdddZD1SMzjvcrJErtFPPh/
utxHIIfeH5D4ubjrRWT9Z2dnVp1gyLEEsvq+u80VM7RpqsQaiZ14pPsa51BCJPTr2epun5VVAV5b
BwQo68q1oW2Aj7LHVlFC5jKfDbiS+Dbo1+2diTkps4pJZogDzcrTlLzNTwqnLP/J8/yTG/pbu+zf
tmhu/HG5Py8ky/+dFSrfhiSJ8q9jYpdD3KKeNgNa28QBUOjIJh80PNSCWcvJ7JS1+lAjNq4agqJs
wblD74Ooa4Bf8y3vZKXd2AZhkdlIgrSJ/coY2+c6VnmW6LFzdL2UcMmIarruvss2WVNjBAf43ys2
9zrbwjolLrIVPGM1zwKswHP5LLvLQ4byxwGLEMSY19eQdaZQk03qCBzySnfEMk4FA5PnGejNMbu0
xD4Oop+/1mGpjfx2cZ1DVpwW2QeccrdptcEItLVONjhlr+3KwZhJSmf6qbTSoX0J8wSd1Vq1uU3R
F3SEpg8tT9mmWXlHHrpudlMWAZAo2vk016m9Z+EY3ZBcQD1WMbW3lK2zP+bm/I+RQADyrBH/AAQ4
nMnwwCyZmp9mcf+iIPW3HYwmu46Omh3VLE2OyrruUvFm2RrTPL3gnaji7eiI75qbHj+vhAoBwZWw
+2fo+ftleXENlzwoja56MCydPK4zZxXZof8pyzN5aOMWw/bWuJp1FF3s/xwIrUWXauKxlseuvlfd
9kM23uv/6LtMeIOAbfvXa9yHitQdTl2ub+W17/Xy7F63VG58jt0v95p713udfDMIMOqKW5zv1W4B
oLe2C4fkg9VeXOGVvuJExm5Cp2cL1Rrj+PzJczrri1J27ktV6LfKmdNHlUTqS9tri784XfYwjLn3
soR9GxB3cbgHtJrtaO8Mlv9bfS168+wdFwUIjrxSMjTaxRPiL9loOSJ+Dvm7sOY+N6lVHXPcPkq0
4NZjiCfQAxkosAyyLE9zfkSY3DfdgzVN3mseOt/4U44oh1FC0fVLXqjj42dJmAS23On2WbKdQ76U
6pMseXje6HZmPheG81XVUezOx255lAcdIOy2CA1cQ9a6ojZ/NaCnPiOa47rbTrUwt8tki9YIP4K9
frhfoU4ToGeR2BdIB5zv9f1YITpqgL70xroIwB+a2w5W1a0DdIMvtIOmHbIfCB9VQEvWg0FU5JLn
JKpCdiOsSqnrjWhvNAvSYGtJ9k1iU/cbO04POBkMt74P7ESZzmo8j0FOZOt7ErB3tr83PcrMapoj
6aFUznUeSKvJhhoZ7NRo1Y9htAwSyN0PL1fc/bxak+XhgBTgb6fJaiNOWrddNkmESzgyDtWWDUp4
XEkHXZr1N9tqqhc4dCUZswIyWGFWLzkLHCyVbRyW19bcmaxLM+ZvBKNxH+khhrp93CK2RnZ2jAX6
s84I3w0fmn05oNniF32hnlpo4J+HFO3334rflcVGTV5TogeiQtGDPAuXUvxWlA1/1GXriMotktKX
QzSciXi2WIeGPNQkBPmTOYdtLNTmYYji5EmzmsEXdVt/bwf7xZtU4yXtJxOGohnusmoIv6KbRVig
ar7XCxYQxTB3VxgqxmUi24nk8FQ8TrFQcXhCaRA94Ca82diDHLUWqSATq4Cbvh7YNdXX0TCDOiHc
vwUDyyK9Ha+yUXZjiv5B+Do5yWvIA1okgMCjHWkqcGnCXN6apcbF1Zi/GVU1bnsS6cfJ6ZN9PIAI
D1cCSWIk8bWsRYRzT2gTiaB4bxBrEVV2oE/GDPTiPyMUGCoXBeCmUxdQQYrWeTeicGTX0ziIO1bV
17H/bq/VaIYgBL0GB8kSoHieFdFBU3PsQrpROVeQvM4tyGv0cGG8yAZZJ1stjW2uL8vAYeuNB/dF
yRfn0etAiLuOGX9X5+y5rWuEboB2HdoFiaqsLpR3tDvQz6UDfCU0+uvUPMuRYQFUJ+qZIBS1eM41
zIJ+YW28zsqY7VLjMbEt/ZGI5LiLciX/rU62NolA0pxwxm725iHdpuyMhnly+TkyVh6sJtOvXvki
C0bJA8LPAf0dEf79x2nmPt2y7s62ZufmwX1UvY6PjGrw2zl09rJBvpUQ7INPBjr2JaEQGg5ozVa8
zVWXPg4VsgUk9Ak4N8u8d+rW2cpubkiKADU65t219f97FPIp9Wvf48ll6MMNLdHhBhthuEHiOnpk
ks73+j4uSBQvi8t2kG6yIc1UBAsc/SgHyXo+73yYu3ENcTnGI9QLIuyja39VLfU9z0rzZ+LtIbU6
P5Avx9lIc6s3p1XsYPDA1xmRgLJYuMMBZJbxaFXtr9Hc0XfQwz+NqP/B5RAx6vpk9N311MFl7oK1
sLuJwyxFWJS6e0M3TI8oI6or7xwwcOteJHFMssKSQd9HOIVdZEnWr1Wyl7eIcP+Z+NWLEsDfSvOo
Zj18UvJnSQCRh2UlhSTIu3ySQoCLEhEI63lfJ8vwItweV5RufrSWfHjpybpvXJCAR9kYI/K6WwTc
LNmqOtn0kBdY6sjWJu/F8wyOSzbKKpgWQG3N+VGWrJAYQ9ieQ7Y3BZK1I87MphddBgClAcpuxCLW
IuIr5H/WM/je3DJZntY+ba1gChVit6M67nTE8Wb+4rpoD+iK7u5Y8i5f8BFeNxPT67yWZJWq629F
XWYX2R/PuWgPzYtZZ+3hAiN6GoRJAJ+LeZApGgxE+HXgw6HHVxuy1ZhPPH2q7GlWbVaPZnwhL6UG
vKHxabHQiEQ+g+fm09QMFeBKHUp+PkO4V4Z34NbvESJkt/SEIL325MBJy+aZbGuW43VDdB1rKs/e
mWUGSKBSAOnbykaQnjyQjj0qThM/eSEPdwTuxm8ugW6zU2dIfthDlGxlr/JMsYAb1ZW+utTztSbQ
kzeNURVBRlqf+BOzNKFYImdMyaMaYhjYhmbgljpR3HRFkh+c6Wn21hWRB4044vX9AqjuCbvsZfOq
x+GDmyQZ1vUOqvNN+vdKcX2uVCM6IsTw4Q3RXyKJcADDRw89N4XYFtthZsmYX9HyasVztrdXwIPb
Tsekqfisnh248RV4O84seSVuVW14O9Hf9DQEfV5rL72hfUOv0vVVEGGB2a9S8IrjN8iLbtQZ4A/q
tZth5N9DlKAQwdLhnaZUvXrzPBUpUPKEGEYjCAe6psPlbu/gZwLxMyDTgYhwz7ysZsnDBGwRw6Xu
0hOORxUv/ie1CoTka6wgo1Krd6hj5Dh6AzCFdbjRqxigU/yh2f3yV1f3+9CKj+1iPRpVo2LmCLaV
yWnYenFT+Mjv/Az7v5oij3Fy6H7gBsS9aD8KBEQTr/g65IBJ9KrfGTPqsqDV/LGpcBBTvkYYRVlN
zbRSd5emFOZfWfFuV+nO4M4UXkNexml/qCwTAst8gw1Qn4AcsztpYtU3k4GQgYLJk74UWJM51jc9
1hcA36wpvbhECGuYP2BHbquCCXbOcWKvq/Qa2yCrl4i8nZW2u2Yq+z1o0b+UsShe+vBn7aUEEpv2
VSE6yjphuVYTAaQ8jmBBTxmTx+IEqqZfwWPySZY6OaAGMwORHH9kSdRcEQ0YA3wo+2HQXg3nNICg
3CiheNHghQQl5ExELuw14mkey6a4msuEQ6Aqnpc0v44oGG01KDLbJeXLINE77FHXbE5xdPTwznL0
yjyGZYOyvjk+Yf3esPjs6n1s46AxDP0N6EdgNvMICtk8aaWr+CqMfZB22E4tJQnLuVwChBmak0hG
FDDA5qqI1SF3s0mUXj2MIxyz0iwAvoLrCkuPbH/svEYl9gNJ12OJNFg9j3P76jpL/eyYW9HX9r7r
45NXYD1vg4AUhWsflgUeg8kjDtOaQjuxLXc3Yw+nvA7RPYKxZtZ43gNoPcHhbk+sImJ9W+Mmf+pT
e2pQ+uC0hveW+b+1LbpKRVHawx605rGsCHSBjqSrvArCrzR/XiAqGqTQdD+flhHJ6Bjb4gaTMOQc
pmBC9OgkvFjfWb36qOpVfQJIvvAPw/3jMWN/HLSQove9Pv9gErOhySzeU4tE9UZhZeAz+0UnG3ML
pYiwg3dwycvcf56Lqf9IXDZws1PH2Hl8h2T+BdFjXyend4yMPt46yfB31fL1CG+5VaYdn9QKaCkZ
+LLINsBmvccmQyEUC0XQr+KliJd6i3Z/um36H7mTEsLooADFSlVtFyV2H4cmPOaLu+b8fRHO8YNm
9K+FBW0+qaqPDhO5rRO2fHm5BuYhHC6qLQZS+CSqtbb80sbDt6jBojizYhvDIRIq1djvwqEpNrzf
9CHPp70Xc0PyKvd8PbeGS11ys7RMvOQjeX29ZusSin2a5LuFgPLBFu05x3V5hxD364ijtUjC/LS4
JNeyCN9WS093XRmem6r5MiMIvlW14VaF2nusO4Rq2uZBZb+BptgwbGEuWidFVwQx+9Q84rAxYqxR
/xQa/iIm5Gu1+akj9YqnZDJt6jYLvDB66gpDOyT5qYl6K2hq7CzaL2om3moTO0ccJtn6uvk1dmxU
v40RSaQIbGrj5UddY5GQuul713gYb6TuvHHac4XOsmvPNo4xhY5xZeXuStI91x7IYhO13bWweqK5
ebULJ9ZQ8G5U31Pa/pWYfoLIhfVulBGMLEJOj0L1DmO26YjQnzC8+YFcv46M94c15s+pZYzHgswT
Pi6ki5mcp81sAecr0aLcEIZGRbTg9+2ktV9nef2QjB3PYHfCSiO08e9QpjEwMu0ty6oJ7CriVziU
BkmFncuYQk4VI9bV62EQVvJAdvQhyxt4R9AJgfEOX9wUggWRJXQcFL/vmp+JYb1Z4/x3o2MN5cTm
GTD2QwULEbkPBApsNJSwX/zaIlaDRgjeu3FvXSemewT3suZQRW1+y2dweErcP4l+8c0eA+ycRV2g
Q8wKPCtB+FkbwdLmKF9rbb6tdWGcqtJN8fl0o3MiyLK1mJw9LJjpHUNWaicRp9opGQ0YmnGxPJRJ
Oh6KKZlRxrSNPRL582WI84jFLLRW4DH1bhhHHUh1q22rJHVueRfF2wjB4x5ajylskqlzbz17FUvi
ojaKQwwqfLOiIPHFUMmbm6DPLSGsF9vwxs2IWvlr2x4GxY43RZG4rx1J+03jWP1bk8SKDy9ffDXm
AdMyEPVfl5qdk1YP5btSkxP10m46VpZpBVBeW7/jcfk+WTB9Yngt79CKO8DJYB/AqaLI0KNuxATW
+x1UrffJ7nt8k4T6XsZW71vERfCjysE3l8v4TjydDVtaD++ah/NfDkrq3bNaYouL27xHJY+IKczq
dyhkk68NZnOL8IGMZ1ZICN17BCScMJDFRCz6tVBgEU3xO0aLFd7miFpGM+53tTkxyZrmKbbZE4eR
OVy7Lh6vLZ/1YXKbHYAz9spMQEHl5VAtM8e6sNYmouTdlKVRXrqUWzaam8HmXVZhkm76dBr9StHS
bR/hgLjEPSBN0QD7jVp+IZOpbWwg4ztVVdpd1LV/4fRMirlFmqVWkfdRl3k3JFGHpFVlb7ChwyxI
M7LH2hodfxapsU0JAfsG0nR6ic3PxOy3W6rrkNbzAcvb8LrwWZTEPoNZfM3iUNwIpPZ+xiaC5Yai
PmpR3/C3X242bpanssRMjkAC6DqxLqql7e2Q9BvIDN3OcK1N1KNGZ6pG+miPfXn0Fs09afFiYGi1
fCv7coc5z7Kv25EVReW9AQ4O+mZMIL7w/w8XEL8zJnZ8FBtsiDtCGgGtjU5RmMYRjrMEWvFFmHnk
Q8ZKEihDIoSyggPAzVbSq74+uqOMwJWd980qExMoVYNVHhw2fp4KvhF9aG1w4HZ8FW/WumF66FAO
fR4rj6C6le/a3qj8sSSoUXqRG+CzZfstmeVtG1d2gEz4cDIs274kQkv40S3gFlrCZZrJA7VgCY3w
RHIuDMzBAAzMSmdtBwvdS7gdNUq1jsU7e1SGqT5oc3oVShs+dPxVfSeq/jadpd9YZBkPg2qcEUsn
hDw72hZ/C2y4I5FtzOS1tbX6Fs2T7hNR+8bTmwzzKOYTAgjDPCCV2kbKI65J/XWyJ8UvSNdfWoH6
ro5vQ49e/Cnu4POVhHnSrrkR7Qbc0AP8KRvMowurCveOpgn8dOfIx1PcVbX0Cr1xx09iunYt2cYU
VOIpCt1ik+fuJVNZBUZK5g+u+mgS0MG0aZ59rVNOnVe+CmE756JTfjQTX9RkacbFxLdx287pP60B
fqdBty9I+1vZN8k5G0bsOJPZwahgfOyY9x2o576n2vkpV81wO6Pkj2cXTOk+DE/FWOWBcJQf5mSO
Dyi/GfupijdxP1mbVvA76Ss9PykCDyLdIDA6T+XRnYcRkk5Zn81Ru6oNWyoDqIhhmhtdSRLAsqzI
RG5j0eZNJ1TsG1zTsLiGZLuNJ1Qk3Fosh9zKWqCV1UvXlk8K0gsbtyft6LTthybwODUazeQfhqUs
MpSPSz/BkkOnxY3qq73GRHsU3rYYBrKCj7Q5UNl9YEIqTnCUVLJXy7e2NcDKsSwI+FMg8DjzVF6m
SQR2731kYWHiOD4Q6+h245Q1D1NrowrSTdcJkGHBA3aXudGbg9DOdvLwhEtEho9eZLMZHrhB+Dng
PBaqW+Fkb2U+TQFWeDbmYyDKsxg0YalE1yXXq3Mxxcu2DZmicts0fCf0sp2SDA5GfUm3weV4Twwu
O6VLccS+035gjY+9idUdzCS5GZqm7HGn5q873zIAHGOeiKeW/WxkkWhGspA5H15JV7fsWNVGZ6XP
zq4yommfV7YWJABsfPyucU18xCrFYnnTDpschGRgOelT7IkHxD6bbed1EXnrXN1hI2EdcPHyYPzW
iG5iWuLrQ5rvekvfLr1d7mIyz36kcOfCWd22jtv40JWzHaKCPElCHNO6pPvQUhutyL4dv2g5YaEc
9k2t68JXPS/cdIZN7ClMpgCfyy98VS4xFvcvwp8ZonpVEM140WVgZCKCcqD1nWY7Zk0STDr2AUY8
ibeY+Aw8140CNhBQe9dsBpYUu9qKIY2jBAE6vOye6wwKl0Ei0CPn30wg6LMJ6zeVlbTZY73F8+c7
Mgvjg0iyJyWsl82gauFFtMaHbZKHX4bqlPSpOKIzZvqmApyrJJtROQ8Ou0yopw+DoQbaQji8rjV8
8MoQ6lwITiltT51eAPLCRhPofu2HtqXuVYU9y1BbzefBWkBBmGU+BGgIPIVeuuzgaE4brFxyFrIK
O/UpTwACePVRS8b+NGECepJn90Nkmz2Os0Cn4NQwUzuE28G37+cic/d8udXJyNTqZBPv2nULXiZT
upxEzcSQ5GzaPHhJG3k1tyMZ0Gf4OpNgxA/3geiF6xPqvwrNa05pXbw1bk4ApTDH5rDE6OQyUX/T
3Ww+ITaCmKvRF9sBvVO/tLUcGRp8MrkJ5nFQsoHwwn6al+LELFKwCZrCrdWXb3YMKgAjypLrE2pp
LRSATKz94hIh09kNT/LA8pV1aJxeLcLuu1BR8ZfukWbNRmvf8Dg8NWoKdjFmWerXTfmCzP3fbVf0
n/dKnsnbFC/4hMdzuLg+gUexD7W8YEfLPkOeuWtxYsfB9x00VTHxpjnYUzie7OgVUlPFg26r9aXB
7oKsrOckb0YRFdqmVev02HULCfclwI/qSVO8BL86PhjJN0urViUIVvBtG4YbHlLrG6gfh7K9pgqP
C5HQns7Y1cVqiJhTVh9GhIs3YYEZYxIfxw5eIh61IzDYyTjJd4CYB3lhZ3klbVedmBjcZSNPEUOr
2P7ifBh3gCiRCoH+/VIWHlur0SRe07raCaCDfhJwzDeVA4+t/u4u2XfiLi53NsS1dNAtl90x5UIf
fNTVxVF+V5U+ladmPciiPJiIefAzX7/Kf2sOK/v33sjHt7sZ0x4XJLRWjZt6sD/YnPT/i6/zWpIU
59r1FRGBN6fpM8tmZlX3dJ8QbYX3/ur/BzHf0FF7Zp8QSAgqC4SQ1nrNtjYT3d7bionASBafcPfA
PHluIIrmMuVutMEHZVN5FfjMwCmB3LHpQPwdxp+Bj5klTuKa0jwiCh2eEyUNN/ZLW6Br1obdNcPQ
OmYcuGSpkWyTIv02pggCKkYNTattlcukv9Sphy7lpLh7J67wzbUD0gnYEN78Eit73qwULw1xdciK
+ek9dLr3SnWNYzeHCVTLSi+D8DZDVekPozbtoPB7vXNvK95hr3PBS6b5mydpkA4hRAGRsuvPSm7H
vDruiN9QiCiNo9TMmogzeog3lF1yQfVJPSFGyrQKMtYDt+aMFoxibSayzhtlAKTlGvom9oR5H6xN
VhTxxcunnzxsBy9AxTrjtuhuXD1qcPgb/9L7xnvug8k4ElQuYI1tI5YQO6uq8xc1hdTYsYzaBgnK
TG0i8hcrIuOc5yjOt9kRov20Iwvj0QrnUGPAw1KtSR1P8V+g/qsHP4vMrY+2xq5WpvIxRjjD0HLl
U8Ewe3CGyj0nDdwNT2GlPFlT82OIg6MzNccOsMzdcYL8yCuQnXzi6J/yDAOyLFK+tb5ZbBGO70CM
BskzRpr1psZauUjC4JvAjYVI0jZ3BvNLJ4Kr7YfOLxx80d6stnqm2C+Jz/QlE1G5qdTxVJq1/Z3I
vEssgDHKUZv2RLDkRmoQjkuLV+pItGSX48d61hVymk6K6TsuztNxInWwA6Vp7CalqfdMH3d50UdH
tZzjHR4RqYxIaxO09jNA/xMOz90NXcCrEeXhFx+nH5jgJBP0e1yo+UxeCfeqYU+3ule/NLX2V9Y3
5YPfQZgk208eJk+hPEceOkB9hrsjzN8gilPIrfHIILVvxjR5KNOif7Dm6N0I1Lc3qvLkdZXyro4R
TugGIVUYe5hJJ/tBROIdpOD3oHGnJ7PCeMJQEcwfO7Xfu20KstHCjjqpBvdLRfy68lyw9bU/PhD4
FNhjIqfUkUE+GSMR6owFVe1hqOzEjvbCCsA4VwUGxzXcs3toNrDeyYT/qtSTaXnRz2qkwxBiMa5e
nhQopqTmyUM09mrgkbVtlCD7kRS/kBUIyZHiTjJVtncHbYySe+hAGMbjmQl1PL0QYvg56s15GoPm
3teNe20Rtggz8Mxjx2chCSuGI5n/TvixF5nzjsmlJZu1vByWLWWlLMuNbL6evdb96yXkYXvy5Tjv
66lyRt8QtVIl5Kuy7Oa9xiR6Lss9+b3pQpVGsvzH7np8bS7r5OZDnbyOrBu1JtsZaoHXXUdyfgMk
uOCjOu/iDlpcCKf+r9boTCYE8/FEAbK71+fjsrycumyDkTSgYikHEQclRvVsivkz2+OdjM/pXDbr
8X9lJfCYRXa4co26uFmayuvgpsYWEJG4yboitRndI7M/yjq5UeGmq2HvPy5VqR2/Coax9aSm97yz
qQPzWU/K6qkiv8OC/4+6CHdATevU81rHihNhZtt4yU3MbUPsYY4WDr9My0vrWS1M9dnH6oJP39B8
w2z0UwoQ+a6rynCZfOyn7Sywr/k4sXwS4wYZ0PxLCOLiGBlFfCIxAmsZdiKm7TtN97pdVyXEUvzs
yc67+tGMkqPLN/ahsgemSFOcnGGOHWOW/A9Z5dRHxF3esypxZnVIda+w7GJYEfZT3+C528OXj4fm
ghhK+uD1zD1LFjcnUFTT3vA0G1fmFP24fPoWOIbYcqO9OwH9pwyX2i/orWW7oLezvTppr6SbW5aY
bbG183jATKPMjmaVk+lREWTSdIhyTL13cdep75jbARht4plNQSQpSS3w8KYw/oqKn0bd1qyUATS2
wvo09WaxS+HO3ZIQkYJiyL8Ty0eEdq6qBCbzXoKJ11ySG4jC4lBD/d7J9rKuafV3z+qqR1nqwnwi
wzQ8Nc3ogVNrgl2exv0tC/wMGmzY7xW0CW+yLsyZ7AKOepYlry3Lh7BMfyFD83eDabAc5DA6MCjz
NeQm1X+HvRVc5WW8AhFEFROUzdqga4t5el8lZ1mH32P42Cj+s4dzSD6iMwh791WbUsyWqng8OK6Y
wxMM27JOWOE1zcigyior76aHIMl/yHFdVoX9NG7VQsNEfj4pGuv8NhIVX66QxQdFB6gkMa8S5Aoc
9DUqIucU1YyvSLb8D3S7NKmRTTU1//Na/7EdIf4MOCQ+2vJ6a8NOC+8D2ThWNqhzo+CUPyEZaJ6N
YdbPKXGakHVy0+Vq/tTMGxFhxk1SY5o1n6Dm/HNgbazFk3MqdPV1rZJ7OIflT2udG6W/VCwUN1kV
ehu3qqOnXCdlHAzh33trna00gAgq7yJbKGSYlmaZKJOTogOGwcixJ05t+rN6S/MuCATtfeYMB1nU
kOk8sCaBd+1YNeL0/gzymWOFc+OwD9JTFASAqudiH7TFeQjBmSDVxNorsN8NLwHfhqHLUjRJqp/0
GuR+07f2+5BV/QkB+HInGydDHZ+aqhh3woQr3zW2c/ErJiV2THROVbQAkbTEfnO6jCWYF3ySJSvV
4vucJ5Cl0PXtN9S6UUlq0qusylvBbCItpkdZBDFlbuPB+lKi87DTB7R1rRBZW6UNlb3lee6bxtTo
pGZM6mQxR+oF/TUmObKxwXDxCoPhQR70QXS8fdbp1t22Hw3eq6J4VeeLxg3T3cbDjVk2LD08cvyx
xU7Sx+dc1mHe6e+DGhUqj/W9FxYdJBo+cYP8sMlvk6vjDrukcbB2VMatYevTCWP1Awqr+I+zHj9m
qIW8if5aFFV68JQyPiTYaat9b98JElgkf7V2n4PKelfijuhUon5GC5Sv+5il75Y2jMzzGeU8x06Y
ixvOwxRCd3bmYqcMJFs8/1OZtMk7EOH86rXmUZbKoq/eHOPM6Bju7ak8OqCCLo6ue9C3Yu00ZH7w
Xg9EspKSlBQ0Gv2kZcLZBuQE5iifs+1AuuzDxGwPhLHm2JjLdD69j62RbU09FSdPx/geFqqtdtVV
bvTkZJjKi5FVn1tdCQ/CLccXfjQyHPlAvDph7aIY0CIjksdbYRdQDXU0BFHNyr81Wffq+6X6FgmU
JkHcbCrT8+8pca24ZK6uKiX3Z9RAF80buRfMcww7N59EJpKlShv88KIY3S2qkx+F7Rqn2jCgimPU
txmZ4j6kZfoXc+/6h2sGz92Qar8q9Btir7ZYLL3gTblhQo5lZ980wCUsdNl11KfEjL8OsmojsO5+
N6P6HALk/aGlCMMpr4lnWTfdzh8qTc0OuUacNlOibO/2UUHSO/zMpK88di5EhqDxgo0Ps+vV7HKM
6UI7/FEF31Qx2Uev1mZ0fubuRpUYYYZmO5YnLkFbFWQs3rkYCPTZW99GM7swCS6yiIvAE6kX7RHm
vf3qtyN5qLYv4WoYw2tYmTO/LKoPoIKjU12iEWIp2cno4mwbJXZ1IuhX7c2ZVs7K3Lgx9efPT+Qg
SVDsAEHtI4VEP0ktTKb0JiR4Y29M/dorzU1MjEAGQ+1B+Hr+1EcZqC9FK94xZ65fqjS7WqzW3rvJ
1a5NrR/kMaRPvYcWQ5bNYP9sGZzfzcDx7ugib2xbt947yxjvk+Jv5LEBIThizepWllT0Fm9lR+R+
Pg8/humW6dlelnBqLW61Fx8Cv7DQRy+VK/H9ozzWepZ6ddDCX0qFWV6bfjqbaqwiX6Gf4jKZntN5
06g9Hg+NTriGUtHW3aFzFRstI91+HnTNYc07phsiOmgGyEpjPhJZfGPGMX1I9cp+VnuNo/7YTHsz
xEJjKctDckMC06zz7lkWlkulZW2RVM0Jo2Kte+q7lLBkHeQ4lVpVAGEI5TBZzOc/QBLA5uwZ9kzW
AjgRxaHRaT256nRug/FtKcojWlV0l9CKn9Ok+8vMo/ycEvF67rry7w0KmM6+iO1y++FAr3rDk85P
Wds2hqMZm3rQyg0AcqRF5quEDcGgQY8QDMB64MWI3eEQdJAptUQVL7xJkATsbhofQ+BVsk62c8dC
vMgiHnWvMO6IMsznr/VTWSNfVNkKuoyiYirnY3I8+gGMUzZZ1GQAjKFY9klBEnmuC01GT4SABHAO
u3lLrey98MvgWZY8b/RnaGXGYpeDfRMpR6W3IxbSWfum2pn+ZBfOZxAjDaAXWpTAUlkc32UhqMgx
pVU8Pcqi1gDlgIyXHGWxGLPo7PceyOH5TGQ805epD5c/LKtsa9yGVSJusmSlPSHWHk0UWQz7aNjb
5hyInk8PbKu4wMWwN7KY6I71WkHBlSX5+xqhnxI7rV7lb09nnNdgRcpZtihnYNGoa8VeFotAneia
WblczbNTZJAihKDmPyWvFvrda1IQ4iWxTGrN0jIV2/W6utgkCwgkjyVjtZnXJ9UmMyRsLXl3Bsbo
SAjnGwDih4q9AIbJq1Fb02/iFp9GIqFfiha6CEn54J6h67bBlCPfdKxXnkFwJKcit/1LY0wB4uZK
eCIPmZ1yRDxf9DT6lCDP9hMzGBTag+GT4xY/szS3N7kZDxcNC8kXNwJ9Q+wn/HkmEV8TwWdhoAk3
ek6GLAKJI8QDKdJjNExv9pQZG+Q4gW8Uif3UTG0+bdJSo3vzpnZJ+iI3im0nL0RDDQBV3xwUHrdd
DAPd7TFZI6DZAbgCeg6HTkVjs4XF4jXDA2D56VzV5feiThRscdLxzWpLut3wqvmV/smegh/Z5KKi
Hz91Y+EfAjv4VbZp/BJGIbq1iaMcoOmrnwor0pi0NgfN1e33wD6SEks+G9PUHwxlNi5UkgeheD+Y
rqsXswp/mWH+vR0Ck/RO6Zw0EKNk2dx9VCA0NlRRggIT5AcvMOKvPUmiZLTcLbMBkpUOL3ZcDt5O
D0gvlQABbnl+JCIfkfILDmOTRfekQZ2YLIH2uZyEd7I8Mp8A35N9GSCPaTqAlXqw8HXd+Y/WVxfW
93OfaTdDrS8Q0csNWShxUHMiYhZylwReBuK9KnPzyjFehuGr3jBJuuaN7Z7GtEX+cACgXG2JMyon
TSGvBqepPMCd15EH8Y3LD6Ae6nNCBGyHvpK9y+xsY6BWeebziMSmLb6UqVvdJ52PNlX6i0PiHnC3
ExAxZaOYQ/A4eNGPMcMmfejRzp2m4vcEDaZodO+raEW9tbqguZK81Y4WrpEXYWVE5cPC3YlMNT6B
/PyOSVLx20QFk1zQr7BtMZhyZh+1vEAcom/ajYpIHc4ror+puRa+lqBUZEluSqvRDhDnCY7NLeTG
L3SQLoP34ENWuSGjogH7i05gI/aR3TPh0Uz1PpJa3Xs6uW5ZtBBSfE4j70mWOtCF996AjD3Y3aOs
MmAfHJ3QLne1G2t3rzMaUJ4AiOaSrNIMC8G3Jokv8oT563M2+DIzdwlPuebPap9Fex99IK1mWFxl
KU81sU9cPzvI4sDKhnx1c5ElT9fae6gkIAScblzq9NHTzp2X2SB5uZrcMCk58Gqkr/IE4SrjPi5j
FTQCLZhVR6+tTvZhvpoyb4aewJ8CaeAsWxDq7i9+jgrUeknhJhfEV+PlN6dhn29Db7yPEeGO0dL0
e+07aMtVwSVJA750eRP9thsbXWnmTjcnsG9J/7PwJuONmOZ2NKzhxnfCeCuG4kcQIzQhjxGiVbeI
U3onEKPmm6014Lk6XNtl28zQxaXEk2Erj/YqmR61Di3s5V/53heAYaoxxV+BGQRUtPAmN4ij5Hvs
WvN9/E+dPobpRpQe4t22Ht5GMYDy8j20v81jEoTG3c1b4x5PCoM+mJazLEaK1561CXiIbKL1tnHn
AzY6abi0z2rSyAMqrSd7Pr0U1QG4u48gOty2Ummdm9zEUc1oV/fD2RGRc2vQRn8eIgWauQ4ALTcF
7Oh0Is4zn0FEMLiiJceaxm+yLajfes8NGvYAm/++XtX+zlPF38PsBxilj8oNLp1+ULS6XYqyrjGr
XaXxPZMlVdT5cSoB2C1F3eesKT36ADdeZNVgTKTz2kjd4owm7rJunPyLlvFiyFLVKN2psaqcFvxR
uens8aUAHPK0VMGCPPfM/zeGk4Wvjstr3qCdZY84ApLbJVNs9OImN54aHNXcmJ5lafDd+hmHiGOu
J2G8neo5ClyVzkYezUO+8omlEzqr4+iw1hle/MtTVT56XVFfNXyQN7+c9mANtXqTG/oRCh4d2eq1
zjf79ypUh0cUfdRbJ/zosdLsv9YGMesUlDfq+rjWuTvC/sNy0brrEaxARmhrDfb4qIfRazN46TPf
wBRPrPTSQYK4yBLmmLa6kbteEty0xmzOf9TJ06w6/141vthpBf70SEI7V7lxK6KEDoQAGOrUFaoC
SJdcTNXvYjiq9yryi7sfF4TXvCg8yro0zIhVRkDMgywvtmPp4+YTpv5ZNjYN96vIUSk2TOA/hWo3
+4Rhdi/asLpXU3FrCBQ+ofda3fMYkVszUPytCh0Ur4f+wWnNjhvAwQD41I5EKkgpza7u6lhFL3Xk
nuVBWaW5hkbwvvbO2tgXz6M5PNhV0PE8e+O9Nvvi4g1VCypoFOlTJYp9VuwVtS92de1UO80SE8Aj
vz6YiuE8dTEUjaibPeVNdW/Z5efa8HP48N2jX3RPVidQbA/IScFL+O630cEKEDyILVY6OTMADNfL
0xBi2ONmINiqs9oJmBNKAKZb7fRdwxxkWzP7yLyvdaSnmwmU8HYIFYikPl9zme0DHwO73gSDrir9
BcTEu1Y54VHwQSDArQJJB6TcdfqDOqE112iKQXIBdpKrHJNB/8S6i8EG9MKuMNTntE3Oo+Ioj2Vb
QI/tevecdhDgDOM9qvuI5Z/LOhm0Z9oF7n1KLQ3VduVCvKMhmGjkmzQbGzhTG3UwWjRpiNZDJ6p3
XtFhujzxjWQx/KR2Vy2ovddZhG+ExGCPpQnvURiPZh2pB6VHLjgPP6Hp+kZGaBc2WnHI7cZ96FJj
rAgEsLtuxh4FeNsoHxAt+wzCYjj7atMdCjxeNyA1/Ocu+8llggtyK8YG3ed+65gGmdtc0R5T5qqp
NahXI+HKfZlODxaCsyIAJJIq0z7HXbWHgHqqtb66VK1f7VXT7Xe144jHxK2mndron8WAfwCIqXYv
8Hwp1am4WsA/rqVuvitRWJ6wzWsekUkEV8I3ZZ/UTvNY5DlREr2HvzX5W1GO3SNAglNbIcjYVPE2
q4qjlw7eOTPGEocnAFF2ZwYbI4QbUXXtySpnRKBotb3Z44MFQPg7Uk3fGOXSk0mWfMvd6rbA4dot
6mxE8Og3dq0A14ub5kFji04CcC20JFixtwZfe8OGbaN+L2N9hFdnVg89QIOzMgc8jPoqZ9TaPK1m
ikI3asmDJAHCLBkGZ+ewb9R3Pf3W2cpzksDzRRxlm0RX0Mu/J9coL+TfVL6EcYXmmnoZ81K7mTA8
TLo96V676mPwN065NbIgfGyzUlzEwAwj1Xh/xyDfQu/EX9Dr595bpISsnA5NCid8H/EH2BsxMVS7
rKpjYI/f3dmAbHDxpyIU2ASEQhewQw3Breps5yy6AEcIAZlGQ5dTy6s5UvIZIkC27aPwZ50WmMSG
5olveReDWEHeqjpwQ39XCRYxA2F4sg+YcjSl9UpgRN9EoMt2WI7eMbiFY+bWBi+xkZ+DinEwUkzc
/bp6W7TEBKrsFU1T9bGTBuDzxjFHi1Q91I5sE+jC35stSL1A01mhKE7L2GvVexHH7hZQ1iHMxU+F
zANKDCGKQoQyfnRWX3xqkDXno31qMx/fExdOky7IgagD9FSP6fGTqAHyTFdWJM2WvGdZmNhAJulG
JQaZRGrAn3esGUK9GyEXvwweAfZKb0eywuKGsAqfz6YEoeSjFF2gLPU4gLzEjAhsFsFYAOMqHB6z
IXg9JeJge7P6bNn9FK6fIlBmAG90dYyD0ZgCeOgfg8lBbx/C/KbVoDI1v3pIgyGw332NgWVQ2Q5R
Z2djZo26RWg636t5C0K5VTBg0VQF+Uj0YoTwSSwU7n0sx9sQ2PUjoUa8FNsRUbS0eYG9fCPSXG8s
9OTP3qiDAtV96+zY7kXxO++ixL57sWacThm132rXeyxChlmzxh1UTcryNKGw1GgBbsy5eyzb9ive
BwacYFvslSIen3q8ih4dgsf5TCAWiX5PHPcB/MPILHs2hdP7rwOrdqIbAvgSjoG60fqbOodEkUYl
gYpGmGTdCutUumW+sWK7OQJdzwHFeRagGz4GB8jMFycjKaXnaG4hHXsvrNYlypNruziKjsXYmMeu
Kr2/Eu8NLlOrNv6Pya52cN75lnozREb5ERrdNrNScdEHMWz1Uq13rNS9Uwfw7GiBAwV3QkpK8Vm8
tRDuHSsn6KGaO2aAT95g9a9Jj0aRQwkxGcyETfGWpYr9sG7KPneWos3M/2xXUMSqyXq2fOaOXm+B
Y3RTgJ6l5x18DHy3gYf6msbQt2XJvNFVwavom8bDVEWkTZl9/EwyfZ+JeLyoE/JNCEVdtUj8smaH
KKg6j5hoyc7I6owP8byZxXPMbNAeVbNqrn2H53ATzSM3Ja8QzbUKmeqWVXIshIPtXeLwGMGEnZWG
9UfbJcw8rPBTnOjoHJr5q2UM9mHIQtbf88Z3nyavhYfWaNG+bq+JU8eXgOXBJfGdcGfkEABgY4cP
lm1edWHA3vAGehQmYD2IK+J70b5Xquuk+wTXiMHQ/xE409KTxIDZc0YaqjCwRNOava5AYP6zUVry
RR3apni+8qoGSGr5BUiNIfUawiz4NTjIns+JAGXS97p/UUoMt+BItPvYg2MtOtBYo+hHVpw+5xIa
eURQ+kxHzR9qc3ydncahdvj2bkCVZotd5UCfI+/XmTwsM3EBmjlBAq+kRXpy0kAXeWb+ACLj1I8w
UoArPbdme1Ua/J8yM4p3eltm01Zi5oKZwG+BP9s7/ZjBKZjc5yHRNKaCbfrikZq7RHX5aQJu9I7X
BmjD/FvQh8m7muEF4zU/3dync8sogTOHCqpJZ6WT0KEcz9We5GbkEwbAylN2vmyNBrhgUim3CmBP
H6TAWGWY1s5XyCftDX/o7JxGBUP20Dq7yoqAh5BSAASXT9scxbTQyW3eC3trMuQ99RqU3gqggNIC
rIpr/h6SI/5TRID1FE/BpwApOMRHD7guFjvHGSC4z3gjANo7bPYAHcRdoqC+Vf1mXdM8NH16rIaK
zySowNiJ/aMaQxJq4HFW1dkJvuRZYXxGQh5FzuGmx8I6Jb1ymwgCzPRW3NzN2Xgg+qq2xinyhoBs
/c6LJu8chNZzRCptm+jIKjVqhvCfAWLcfnBNfXzUkuhtUFmlBqVARjGAMjybNJU+ujZxzd8DCvRp
UYAQadUebBLeYLkKexGOSMbfbe9od2C7LtLYyshCwGSc1mZcfZZ09S5PbO8VFoDzoo5vEwi+VwMw
gp2J+lBG8eeCiQHylVgodgXJVFmcEj1lzlekADQVXI5bN2D+ZCTAX6xdJlpjWxZ5d4Idkb+1ZlWf
sPm0trKox04N3riyNkGt1E9Ml/l/mtbe6YX4OdrKeMyjZHpA+OO1mwB7m64dvwikXF5ErVVkhpHC
dDon2VuVXR4LaOCGgJ2hxEjMpfy8manh9kgFOwFJxhwX3mlI96yiXwziHIziuzR9aQPAYt8y+w3T
suaczpiZYsbVBSAszqbzEs640coY1TPAiGBGksrNqIefFMXw99E/VbJeNk/n1666FIL76jXQ6XAI
T9hKoGetg5zWqlLs/MOoGkwMg7eoBing34daJAcBndduDLhF/XBHqBx1QzzvFl0NiRGSuKHUZMHg
Rg5K3rP2hjzQ+gkkyeH76NbiAi7LmvZMVvklcle+0VYJl+wkd+OJCBIsLP69vspB+7qNjoJQoRzH
GVLIXBbgUAfcWtR4PfibWNHmOAK1AizWnqzKF0fJdrEqnOv40+x6UMzzjavnK8q9FZ9o47U+7SVU
UVYOUzqmJ9kydBruDLKI4u/zm/kispUWqOPGdtJkJ39ljNY0CViEz2ZXv6Oo1aNUGHG8LST3/gyG
80c7P7/BDJ1Thhq1TAfLTSzvv9zFVVmQ0sL4ThbTtDwGhaLjPzP/pgzcp8A74yT/pPwZnngJwrJH
nKQr915R/JTnJYOAYz4/xuUJy0qJl8p8si7WTBpd64ZCb49IreDJBOhjwf7K3gDtlgz1MCbDXtWr
bxIPLDc9MOq2gl9HPBXJkbTsbcyISidhjHfrvUx6LzivQBVfO5iLe6/G6x4ZB6iNTVzf5bO3Y/el
J+5zmCqDYd3qQ/T2mLqT3sovicPyrwnQbFsfGthhHQh1LXbyccmnIfcKzSWtK3dlL7AC3Sev3G68
vMsu+Dp6oM/k7ryBiEDfUI6lxioKfcF4AogAzDlhRTPt/9iVZzs4UoBEdo3ssuxOSQcayg5P8u8N
dU2Mut5FTfx5GvSLvHPLXYJausmtZNzJey3vStzkrP8bDfGVGWItn4k8Q+7JuqU7yLLcGAmOIXUb
ANFE9LFvb/LBL11T3pq1N8gjFZHPTQmGfSdvhfyReldxfxqR61si6MxyrfJ7M9uGIHe53F8zc7oJ
4JVxwBDeotfdtTJrYNoGh2yC6Nzo402fhw752U4j2zlOYgIJjB3fRoXOiRJujZ6QFWf5//OH//gN
chfbK8jueqAvLZenh5pMBtLE0HdyCJDf9xa58ZMNIGu4JXB5l5u7wCn+eGv+AFV8vIMGabw8hDU5
1QcjyLRpH7nBV6VN1f16hxkEL7rjQuleBxe1e00xsTzI39L55UuCO/IBjcZu2tZp8Nj0ugLMYx6H
5tdanin3/rPOa4sJ4YAg3sme0EXJgSkMS5e5I+gD0k4mHOu1+8wN7HKigalveyTYTrIHD63Vn8bM
YllS7jOnx/jIncGV//l37Tw5+wFYYS8zgCvMgJS1703Rk6vPAEYjt6tZ3obhbR6WZU+SxbUuJ/oz
j0iWPjl73yl7MCvJqyMUxkjZXm7Wt/WPLrrsyuNT6fUnrza3sicsp2ArcFQ+NTUJAjkWsmCvjyh0
n9c3fO3Lsk4WxdwL1a471ID0joETHuQxU3Z22WI9/2MXlGX51OTeco4sL7sfjsvih7ql2xalbf89
9GArR4I/Mc8CrtwmAR6TJ4DcOhuE8/zh0D2IpkJnoTrqB3woyNMzL5BPvLd1jEGdl2xqrg5zA9aH
jzoRi0nNNw3UiQxQSl+1D9aMVZ2G4pr1bnswzYmpRK2rO1XkxG46BGY2JHgPkncwZrNdpDn11U6E
xYuTln88ePlXZT9YXqe1LCvXbrL2Fdkk75Pm1GE/KDuj3FTzcC339Bj6khnBeZJ3X14kB884glmh
23U+tPqtfEtgtVMrd/+o7V3jr8xCREmuW0Zcg/eQ6r7YkksRcMPaSEnOxMGhhkQzvmGI9fewA+6O
jMle3mO5kY89mqcnCOWyRh6T79moX7zISA/qNDzEZoFAmdee5CCjMWo3cHYL1HN3QS6WL4DR/ISU
n57lBeWTl3uM9M3MhrHD/ufUe6+YxbkLZtmP7buP59khkz1iHQxUTXXOnLf+Pr0ZtF03Qrxf72KR
Ooyk8fyZSd3U2vkWdCFJKoEX8Be4ZIOZuIf8qGxCbg3KiYEuyqBZ+0XHTE62wOuWx9F1ziPAHPK5
R+iRaBSH9jbFMWyZXS2rqFATOTk3XVsGYbjUz5URGwd5ffm7fDsczo3+MhlZc1BN4yqf6vpo5V7W
tj8iYww3Q56j9A+F/O8F2jpwKPLbL8vLxI7laYEjDcsHMP57LbUz2PlN1j8hyG6egKaVF8na6cO2
vNAXfhdBmi7PVz6JdYxZHwwf6F94j2/M0at2FgRpZDEcA4eTnJfAZQTfoRC4L7hl8snIbi1UYo8W
8GA/xzfkn8FcNlhH9PVJLh16Hu/Xm7AelXuyyf//UszVBthLT/J9kjMF+WNkcZmLr2W5t1ROIbYf
TGgRZpATXaW1Tyoei7KJ/LPLlEvu4rDJq7bsktf+G1a/fCjl7/xjlrGcW2TuFljAIwlB7DH40Mv5
K8kRQtfyNZnN56etGM2vaK0QTw66+JTXQaDuZfNl15+/oCFgkFYkyzxO9lQ5o1s3a904paQcNJQi
NWBi8yRM/jvrZkFJyvIfc9nl1xfTABPnacjRdevYr4GnH2yyVNMWvd6cJNR3V/4Qs7rorq6e5c2W
kzq5t977tY5EEJrXAgLI2lj+9bW4niv31se4Hliv9+HcMHtvEepgDGPMlAMnEm5gi2RZvnnc8Zhl
/Hx8+fFToeWbUOnVP6aR8hEuPW/6JiDan2V3DXXVATQ9P4OgbZHckD3l33fl2ctQBSinPrlFsvtI
BREwRdYl3AdOiCR4yKPrgXUNKA/IzdpOFnv/R69V2Xn59XNPXsge6zuzzGeWzixrPT1ryZ/8897J
vaWV3P1YlictV/2j1cc/8PEsRSOx0dhv2oTUrBxX1tmDPPff6tYm8ugyz5a760Y+j7Uo9+R5/3nV
P5YzsrVs+OFP/Vvdh6t++EtiHvAxmqvaAEbf/Irj4UyuopyWtap84eWGUArkTGhELN7nMNu6Weum
FE9Q6He0KRuD3aWRHG7lxdemfxyRu74pQAiRgl96tHxZ1jf+w0u1vkDriybr1tPkGf9Z9+G0f7v8
8rpO2UzuzyPQfsPOxaGNae08F5YfrnWzrGTX8h+xin9r/qFuWU/Ml13+grzOhzbLX+hj71FT+t9q
6wVbOTTINajcW7/RcgxZi3JvnZCtjT/UfSjKdn6HYED3Q6uQRIhzGyIfLye5d6a3sgsvu7JWlidC
2Syr0zI96F5+X4d3wFTQxteyMs00clmWIz9zIUFEyUotdwkd+cJqpq0cHoj+I8laowz8N11tGTRs
lRiCHF3yYoKE+X+MndeO20q6Rp+IAHO4lagcWurcfUPYbZs5Zz79WSx5b3mMGeDcFFiBlEQxVP1h
fcDfXPFPiuL+uBVVcSlYYtF/H3O/DO5tf11C98MMfp1gsrBJ6urlSXdbS02mpVj/xgQYYC6Kh2e/
6cP17Y4XJ+Ve3B6r97o4Xf+zKjrut66o+hhSfj++Rf2vI4i2KY2JnVBibqP7w/42sb71i//nvmeN
VgmLt3RnYBjRZgvJHyvH+zCxryjExOBeFVt/jRMP0XvbHz9c9Py1S++U0mrSTkQFXipSKVANECOw
lGsKkRzzi6tAEa95Eo8uL43TdCvOTBF3WbqdZGtRp5axFf/w/R+93ft/GDP/mCrch4ot8eeHeYdF
7zboZuTKLKAnWhSCSVFhZfeTU+COgeaijGdxi97slOIKGCY1qt/FjfzbqlXJ/grpbFwnNc7BLEt3
MYhgssRJWhNFVeOtXNzrnuFL8M8CY1HM3GFrMhAg44F8t3wYquJvdNU7iJxtAwdAKMOuEWdV/C9V
SiqTWubPRUSeicgnV+c/eGqA7jQ3e+Zfp1+c1D/+otvS9XbWxZpFbN5u8xDn5OTo40qcZfGx90J8
gXtVnNi/2m6rOtHzdzLnfaTovv8kNQjUpYm03gIZQ6Ti/Mx7bfNo2GiAAFcqGbNUST0DQJrv0Jmk
11DxnWkWmJ6513EI81TjGO2myn8KlXSjzMeQ4yo9FX7VLMSoqU2HrTQVuit3KUF6fZ8v6pBbXRRO
autL0yHAUyGm6JjE9loOAyNbgQxCcJmV/QqrJFHDo7WrVb9+ICcLXzPQWBLPUwv1okg+Jt7wPEe0
P/okpTySf1O5UOMGqBxURVsK8CiNcU9UAxSIyCyTx8ixIAvq7WmMYCFYhC2sVXz7G8fwpktS1l/k
O247XSleh0xHVSvxPrOCKXmFDvze82UixdP6uXMm45uDtR7PrufjcFAa6Dh9v/DrqnqrJmJ6WZIX
L6qcmEuIOoRXhWC75HyWBdAxJU+ZUcJvkmW3BBEMGaogjhshxvI8zD2YkhAT6FEUCGJlU+dmcZ7G
uDyLLVGkeW7BPcsywMIY4Y088t2iBD/kjf2HjvNs08gzyi+VSw05Ekgc7mwAXtgeK7coj6BeyyR8
ah5CojIEQ7dJc2KCnKZnPVzn9p5IDdxrDsb2BurX2I3hpZ8LEl3CiyfHn2A1pZ1oKlJEuuEuQuXK
AZ9pBt4ay7/U0LAvMp7QSyIpynIcBp8VBB2R6RBalZicywxJ0Z41+Nj37VmJW+dhmosqJWzP5Noi
u5oR945ATZOlUlioovV4Z/QRsblhUOHCeD/HOJzOtxrRHJB/La65+/5laDgPUGbCZRk0C7in2spS
DN0dxzqD8UYwfa4p+t60CHUmrFVxVVONmwVS8GAwUAAvnKA4lqTaHeu5uFe5Pjdxjg21B21kkptW
qPts0hNtqeiashdFPvr/NOZdKS1Hhyx3J0gwNgM1eO48AkZtc+g+4j5713ClExdOuj/3lk4+M5GJ
RCvkJZSYbvqJu/MtyGL1Y6xjohUA4jz7Q0rYNRysh0nBl2yMsXEo7azbq13UbJMkys/8BQop/438
WA8SF1ea6CdZ654rqEEnO4wferOsSX2Vqseow3FkAXtciarowBX6An49W1XDokO4YzHOwyMlQZQv
IpZr3g8PNk2WRNotzwz3j52N7NNKJv0gDlXVunK2nGBLchhKnSlYtDUvnNK9f4PGj38FwRTfjltp
U/NQt80qk8HaLD0kljs/fUKocMJon9eslU39QKJF/UjueXfGdLwTNYR2m0dE60iGSgdgTfMI0WZp
xd87xfazbMPjQjWQQG3SfrBYzJsSGXRH+GndseoxKxcJtBPRYUGy2IHBjIlm41SoutRsgG0qS1EV
pydN5PlVZRETNp8fcxgIdCnniV60MYdft5+TxJm3MfOKnLP5/AGcJiIvHR306blmhl6HnCI2RVH6
Exnu97q42oYGhOQfjaJb9LQkd7j9A4EzROD5cK6x1X+DH8pDSa3eq8oPtp3Z+zDeg/KzKNaiP+qD
ap2oUJvKSbIwWEs2auHYA3e1H/rHdi76GO6JrXmbPzq6LkFO5tX3zGhFCkN0KIYUDcO5EFuiTWeV
jWSDCVEtUsIavcH/MVDscht937sdEAf8/+yS2D3xFbKy+fswTZsDub0O50LGGrj869uJ0eJDxrxQ
62PSzHkUuB11oyEDFhjlKZyLDMDESVRHz4NYGHo9yetyhHF97i5kyOWL+yCxhYLegRdfix+ZnSMb
q0pQlA6aGKMk7a1Xg1B8yFKi969dRVV8cAN1dGsBAr/tKj7tjz1SVV+1BQEaf3fM32osIpIdr1Nu
vifIkxK5NNnJoRnL5GAPIQEnCuTNNsXPKOOtWMV5oDzJRdAfbbX6ngWK/NSbufykBtW55QF7xjdN
pgvQQd5+nQb/y6oa9WASWvJqpxwKZ05xSqAZvIal9EY+sv8gOvXCP3l5ZF5EH5HCq4SEusdsHjlU
r3Gv6M+KF+YvSrwTQ3jnpE9yXZN+eQ6qZDx2vpKchrkA7qf2Cz2u2DTracEzm2i8uSrGkGiKI8ez
f8pxj3qpje2SzKXkNXUqONqK1ixFVevqfquhmuoWugERf2EabfeI6BXoImNQVyEJla91hyyCTL7e
Zs6vfCUUrHDN1NO3A5KZl8IcngmhaT+M4ttk1/abIdnNPi1C0Emm2n7UE4EUsmVkFyA6sHSD7pdv
mc0HIVuqO0WoiJu196wQfAbDtumJ92QrCprVhDQs+cL/NJEW+bvzrzbVsIiKTadj0TvVCr22AsKc
lT+nkmHu66QdYW53+bNKxvQj0u8L0SkRxvZMBMYbmbzySTSZXo1/we6LjagO0CR2ijPGS1GtIlu/
THjpRE0cse3lkwzrTSUj+uCPE3EJuRFohwpWDGnRlQeFzcxOGN2j1iUWD6wnaNlV6fXWXvR0jees
dKU3uO5QO5k8njwAY8LXTi67JTk+4V5UrVA2CVMIu4OomggRoQOpekdRnaTxm807/yxqY5deeF5n
Fy0ivscb/G0Q9tI1SRv5FHqkEQceclV9Vl4I9FmBneiuhdO8xFEjHwhW6K+q2nCrRFDly9g+igGi
HS7iupCq9CyaRKFDOQpNEhiqVkVwNUc9NjX9qxgekY52yfRrXedru7VLBAurFRjz4mCOVn4IW5Ll
ZlhwcZBkirotbTCz8uhGDipaqhnWD4FiIQU+Gs8QwpIP2SidFdzMYiuq5OgQUq/mr4U+gKTUOmIJ
5mFKN3oLmH5E1WQD6spyQ6B4mXwQRZ1uSMe31iq+jw/T0A6ZLRlPepBapyI2CLCYhzWj/HMkWnLH
q005Ma1TUCNiy56LSUm8JRa8mvjdf9ruQ8SWITU/y05VNv9tf7UhAKY1o4dqmOrzIJWES+c26Dui
unTeRD8z2XvRh958ra0BPlCm5sc00EzIxmVCRFw/vXWlfRVDBy05VqHmvFd1Jrt2FRmnpHAQYKkq
aClwYV9IR/qSgF+tonxpEzZ0lAtuKnuIvrUKAWKGZtcPjt76e8m04k2YBPITVJVqIQ5vTe9y4dRf
LX4jwoj0CA7jqG2x2RZQdwvj6pgwx7ndLcCWSraI0yqHjAuj6ljwTD2aReB2nhrtK+DkvztuY0R3
cW8lj4TgZzD+rjz5cuSK/oC4x6M4WmTZNJol6YSlpe9uVdGtOko8rLm1w9tIX1Gvhh4bG9nsyd2+
H8Kw9INJePneCgxplSi5iixVb20N4n13aN3UR0XTrbUZp+NlRMfF7Rq5fuFulAn9sa1P5s5X2DzS
r9p5tvuYKemQG+vrk9nk+hc5icAidZ7zXH3ctGlskaTiT6uqLKtzpDbVVtfKfh/ajYG6r1cgS9Ba
8LEIVuXBR2amWoDF8jrvI/KHlzjUpZ8SkZa3D0ozBVRcbvwYk/5bIEnWu2LWKbRjZXoKTNjgTFH8
B1Ko7U06Q8VlyUsOXRIZG8wByYNNKhAxzrWB/YwHmelNwQcP4E+SD6Ufqo8OMtFJzLCZhMe+rf9M
ISOrbffsPxla3Tx2LTHLcIrrZ6dhTdh2pfJA3EZLeA4KS+RdWS7GNc/bqqqGBtVgzUgDOUkPk9Km
B7FlWRUuQBAIpzYG64J+zaNi9c5zljjvyhhJJ71zHM4B+N4qSKq9qLYa5LnMitqdGnWAqRTmZbu2
INQtr23nxSchfVH2gXzqysJ7CavpQzV89Sxq0xwBbqnGgxjqKNYhVAzvImpB52+apEge9Vz1XrwJ
X2Ju1E+FZlkv3mbwUusj4lW5aQa52VhN73/m6qbqK/OzICILyZyy2vZ+n78jc7fsjNB+ZB15ROQh
P1eeBDzfJ3mj7QJlcWubO8IcjzPKunMmy7ABdjRyEwFe00Ltp5A7NICpBZbfvtwH1FqluaXZGuse
ScFzOxdcGKNbo43siqrowGGbn+sJtS0kqw8EO/HJflsS3YDg6ALbXX7W5sIExXuwJe2UWeX0iBXg
vS3C8XMM50CPhnwOOFAg9xL1PZr68XOoQmM5zO3h3P6f422QS/fxnu1xHMLTlrVvA3z75/j39v91
/P8cLz5XLXsytx19pWdGtOxZsF+LfqyuqqWrG3NuA5dRXUVHxuL31iaGAIqsr8Xc9te+vDnBWUnO
JlJ5J4rCmLMtnbKW11wZ6e82GfloJ9PX92Gic4gcZ1FV5Bv4xYOUNgYJk+R8DUrV+yuLe93t4Ni4
6aDkD6IYdP6vvHtVF0pdrtQglo9+SSIeDylRgdAuH5u5EFVTk0i6v9XT0u1YrsF6/KdXtN+rYg/R
BtvukIUEtN2bbke61xMeetNgPxScrm8d8h8QyZyPmHwmLqoi2zkeuaTqYD2OZud80wDQYS10+gfD
thEcjeGt5Ikc4n0lm5jE411dSGtNdaY3iAz9puWoAnj6SlrWTnxGkBLO15WNcUIJ2zl7rYKjaz42
4hUPKmfthbgRA9UBTVurdTPs1SqA2f2vws5NXMcIcpJzWXyJDlF0sLpXNkFWZKJ31k5P9AK4TuNd
UyuWrgCiW1fdOsiIxdME00WDHQOE3NIXTEHIi4mGaiOVabdh8QcWX/tV6s0niJH+LYxQgo/bpnsI
607ZylGT7rwh0c+Br6KJIRXTaxIkvwg6TH+xc4Ac/F7SdehYSP9e0ZPZaEPrn8u8rq/5XGgy08Mg
B5c4D9DUORWpJmTDaIqzkpAXDzJZXvVO3p7FeDEMgacVopEjAmjAaeJZk52QebRku/jqA+tYoUuZ
XIAOIRBhIIymtfKwRgetOht+G29KUmtOcUpShTbo09GyiSwmO948WGkf7nJQxgdHD40dZo9874xT
v0/LYdhJclgcUi1H2MfrwmNceyCeess+xsWI1muFkSRsY28dNY2MAoNcrW0nH0h0BboMAKq74J8o
VklktVcP2hPcYGIHeeIQDVR23dPUIvWDuPPwHBrgkVt90bUBRik/l19qfNDLYJC118G2YXnDPX1D
e6ZblOE4nDx0qEBQZ4lbjkEICQt+HO8mEj68ZPoe1/bKQ4/sHe91DdcmnHPtp/CJWNJfoSlP36VY
+47hl/Ryw8dQ7tvqOm14OXu9vunmI9gR+h3EgRVIPAwsqMwRSCchJt9z4hLVVv/mEGvAEjDtD7BR
h0sVW+pM45+ArlUnxxhbUMjcAayMim1aK4BkgPcN5whaC5PyYZvpUvjsSY51thSyaYUQfKB3pNwZ
Xr/tkn58103WToriP9s5d4oyZjnYAHl4DwkAXPlF323FXmoU7yqtV/aZpfQutsR8T0ZQxFJ1jgw2
HAQ5vGZxa9JHgIhiiNj6o9Gce0Tj3z334UMq+IR8wP04oq0sbfLQcOAtUxQDz0bRIOXYSO1ri4Dl
fvDkFHwFpySFt43dsifTY65CtHNWY5OjczlXVX0kaUk38p2oekmlLMhOjBaIPJAkZ1osCuZCzQL0
ngp9LA6DE5coWLAlivsYsSXaUBpndK0SotRnRGP9P/abAEYVJKj/x7FF9Y+PttAR2DETWvzRdt9F
fP4QFtM+Td7rMQieeeZ6izyyjJ3qkVvRZdqT7FjeRusDaTll/M2Wk0cXs8y3oiZ20jXnqWlT52QY
0hZ00XR22pqUwiZr3rrBKhdab/nfGl96JqHI+aEryjqzeRzAAV/6SqaGDADK26bRL4wZD9BBou9l
WEW8durmfZa7X8ZGW5ywcx9kIO4nEgXKU6aUwRqc6bSIdbk83TtELxOs3+N0JHnyxlrK7SshMig3
z0cQu4iB92pnDtbC6it8lv9+yF+HloaYfCHVe02IUQWYOX/I/QCimvTyFudXtHftXrKO7eAjQIR0
KIovUheQQqJaFx2S4yUx56evkhNhoAf2rY1MXySVEntrYSo4WTLCJZEM6v9WndtQ6u5P4VyINkIw
lRW6aHhB5t57hxgn2spKTtd6jyqAqDamlq1CsDBuG42Y98vqe0jigpPL1Yfij6S/dcX4ahUs2qux
9p6yKetcQsW6q9pG0DCtIX2wNaAqERC302h0/TYnqhaCY0jMPrJVOyNxYILMT/HeksNzlsjlOmWt
e5Fh7WIxwHqdGJWEYT1PX/h2wRKbt/0WmxBQjEnXP9EUfffqxPwqDG8vY8j0IeGQ1xRXMVPpl7xo
TPB9GBlwaLS/htE5elmWf2l19E3SsVLztCSAnqghw+hQw9JBLRggPdMp7V+8qq9hmrOAEL2DFRSH
ICUVUPRmSHgevW6qF6I3SoIUzUuYcqJ3bMzkXEn6ZzwfCY9H9pBU5ZPoi3QbmxOgJebk4UPRyNI5
QkmIbd+YwgexJQo59T8mVS539yaxhRpq4Ebo+Nz2uvfKVmptIhxRC9Fm1QG4Sbsm7xQ46PI+7v45
cp+eaj03996kMnaKUKUiE+lpiJ0CF5GH80RJlINjt8pBJo+KnPVQ2SQTqBjRIYrBhhq0lOYxlSSN
5fq+j+JJX8VUQLb79zB/DDGsiBwycfD70TpkOpadNRbu7bii20siPuKPkZMpSUvksHRXMx0SwebD
S31FiiAZrH/sKDpuHym+YJDK3trR9ddbmya+wf3DRyfmEvSsVt7VQeP+1990H/37uMqP1IfbcPsO
81kQW3982fnL3b6T6Ll9aFukDxFgV1LFN0Zjy4d8HiYGeHqFmUdsih5RjOL0i03dbkE39N8dPEIn
qe3XzDaQUxvqUx2H5bJCwMIPSTXz6+ybkdcjDD1iGjt5ZwbetLGc9idhuaObAFaUw69OjZGO1E30
KBz4YE7f7oKk+VGlnrNmznSwQZiGpRq6ijnOKFvny5SQyI7ahVTxIAc0q4PDtx1sjDXqVnYVv7LO
3JKE96LXnbPouO3geozPlVcSXNy+KP7AwUjzg4gdnzu5PloR+ZclUU8YdFYJ1q1cV78FeX+U8HqO
OZKIIwiGYnb45RJOh5h83y15xCxTnfgQSsq1amLpIkcseQv0jC6ld9CZiyAvNzf1Q0eaVBKfbm0K
Ii6LKe/T3X0vH0uem1Ygl9BNlS6igxy0b81ExlXZdKRyTk91+VQnen/pmQg1VgULPWNJ3k+EjAAv
i/gi/otUILKCQg6yB2VrQXZohsVAqqnuEG9oJOdOGVAAm4sx8a5VTx5/mh8svzeI+qfIsRYvyTEb
1moOa0y0ZRAYNhMqaxhM/2lrJyYSIE3VTYmKXm4b3kM6F+AonMIqL40Jrilp4OIMzGEu01yEiVZs
7dEaF6LKE0S7RNAoSBiqb0339trU30Kj0faiyZZKFS7ZMCEXWucr0SYKTfVU3EQwG8WQPzog5mlj
fftg0WyoOf7dMc924oNFmxf0C9NpNLcZKzzW85cUnWEsZwfDBEA4NxmY1c+WJbm9H0TXvFjlJARf
GkUJr/jMfw1h6e16RTsBIk+OA2JVF1HYE6x/sFbG+t6WjF2GiBtk/liWIomURk9D87rdx0ZsXDD2
G7d929BcTbmH+lHQ1Msss1m0eQkaQ5NR2JtbHYWkcl3lib4kzpf+oDDUwzx5jmr7YXKYHXRTia+o
bPWL48TSgxEe/LmihdHvYjCqjxar5X7Uk3lZSL4P6n8EZtzHDTGUo2Ti0SsOZMm5iXZFeEHwrj0X
+ejerqipCH1ijZsFVOT6Ia9S/6pjJLuqUf5UeP5wEMNEwZRMXSALVGxFVYxVoKy7RknkuNhLtJFR
kZCSEJ9Yww1LR/adS5JpzgUu97TXtPbT9yooIXO7aqUdSlLRwotsMv/FMAiYOzz3wUmMYOZ3kUNF
O4QT118+hs1W8h3zQrKodUFBrFwpgY2WwTBZF9GhNMA95QLnjKiKDoAp+rlMmDCivCFBjg0aXMma
tuxCnr9xZxzvYwNsp4iZ1dYmUctobY9ETICzDK4F2RAu8izxSrMgoy2tpvTWmqNBDoffcgX1HF71
piY3VIuxHwzYQ20tQVRo1jIRBXOXCbUs1DzVaWC2UfjI4UmIhXgzqc8DPPx7a67C13vLGrT80NZw
iL+bpVU8xKH3Ygu55hT/9b6Zs4TaOYRRbImiF4GSc8GilsBJ0Qi6tt04Kh7vIQL4ko/PwS3wao7z
lpl2V++yOmFmaVjFzokP94I5MqkOop6KrIdOT9/0OfGonTNpqvkroE1E5pEp8o+MErAbNEiMAnB3
96JQy2aYEDiqZv7Gv5tq4nyFsQoDo87APorurpvIEBWbEdgZkP9xhJsDcD5OOyh7tzNmj0iQxHBG
ItvEhSjO4q0b2MthtspsYJ8gd0CGGekL+koaNYkUu/bn2Oo/PGgRSV5uBuS/XEN58tF13Odt925x
Wg8hcmDrRtE/g1F3VsMcVRtzmNw58MRJV+L33s+22BL/AD6sYKX7nCsJlbSD3KpuFfv6tkGobW9q
ebEzWSTEZVQtJLnd9Lr5kvCrDWMgQ5+kDpl/mEtAqZiT2wDpJ8lwo4ok5jkpLZsjrq35zxJbKdCG
VQkWhPdup+xryBZ+aeLo0gpIfHEyHP84MaQoc95MpwahaClLSUo97P0Y3MrA+NLTQFppxjHvq2Ff
B2Z/KzQ9HPaeOp+5dPxMFbXck/Jb7p2sBDouNjPb6ZSV2BTSq2JLFLHllUQ7OdAw5tj5fJZjKbSS
BB0mHf/1wiocK9uFKSCAOUd0/pmiED/4Xm1TDbKMgm6mN+cwTXOMojgducg5FZvNhMErS63Rvf8z
4jq9V8WWo/TIW5HAy8M7hxNIoc1hf/fCaPVg0+rGIZ5j78V1IIpwrva4ONZTWB9FU+EZiDv4NrMR
IWvQCUUDU+r4f7s8f0yUukJ9VMvIAZuzxm6bVqv2uxjIF0nynNOZD1HqyBiIQlSjEAqxEkq/KqaU
/QFhyGYx1VaHKooUDQfLzl0Nma4mH8aFnyKtG6BP7cp2ySpGlb0Ntp8fTjI8K8UM1mU+gm5sjuAc
qfQjrvOVmnbkjcanNC+DBYwyHKVTERxNYmFOvtcu8bfXi35Mz6nCKyJzSsN1oKwe5LJZ8sgocKFj
WSzKdgduYF7aTvKV7Ht1O/UoCJk2mrTWW1M12VrHCUMUe9uhxVL767BBiBIlcKlL8Y8QJujywuWh
ET3oqmIuR2WUVp7UIAvTqWvY/+DpphdNT3ZZUWC/Q5IorPWPsi/RLByTNfilcGWQ6Jc37THwK3nB
y5HM5CDP3ZqEjKA9An4lniTCpSvJuF79CKMKuVRLoGzhui9njehGIwoXEwXO6eVUqD36xnbtFiAq
ahtbYzf8qi1OjN05SKWw/9Q5R3+Mo2WIwJaXRTJcUyRKQwVzdScDvtXQPx8RzSy7X5FHRrZMJNVy
mAx748G6kYpm26gBJwEOXaibnGk9IFe87nXiYvpXx55NlwhBMh+rf1i8uudni6LAjrHMXRZvNGkk
EVgi3r/tpQ0zimmJ//GTyXOwskfy9wvJjGETEaZjT8w9dXJzbPBohG/yw/3MGbexfR1AIG3xeMpH
gmlRz7BRYJAz/uiCLF1y5lsfYLDt2zJaW60Oc4qsp0D61Xhoy1TDab6C1MhsTkkw/TToXGY1L8qS
RbZkeedcbb/KFDqSyi26VPoOsaaxx98YWCjmyJHuYhA95nGNAq5JnhgZ3G6COUHTSQqfYjlZms2M
FIG1vBjU5s3jfeFCeV2gy4w+aIoLx+azzNIJYUJM3ZKonBGil3FqS2md+rV3HSGuT6X9vUhQ1fNl
/9vYSevGZiHYK507TwA7UwsOxMqtDSf4IcFhXeQD2sTKML07JQYLDJCK9NNCIhGukRbuNAVLnhPJ
V4gL9lIbE9cLuudRsdcI4RI+EhCKJeky3lZWSFL8FZdKu57KoXXHICnWkv0aSFm2MKLUW1VJhn2m
y9aGKeXHKeCAfYNlMFSUB3+IGtCU466Vv7HyD5bOaHWrtnqqY6RaK/S6sOevTKf4UJoOPAuAJFtD
9LjpXonI1YAdRcESFc90wWxQWU7wVxcOgqmLZhzSRWQFW0OX5EUHssuM9FdAYqVOkCSYr4T5USm7
WYT6ig0xVFbaraL5Bn3jm+903zy/rIA65T+i6X1SY+BrSfBFcG7q1uoLEoovHfGSeF2gpfYHB2Tq
7NtohtZ2sbUNY2thMiMI2PTUX5hvQJiYH1FvnPMBp33iHHWVYanSnzSZ2T/P9GjVoTrcFPXRm1oE
ZLNxgzyvibpsFmzH7yhnY69+jrP2U2kRlJeb8aJHzPzbacb15hgCkUbH0afzhM6ATLbEDAM29Lkm
llXeAgSLvnWcpEVVIAosadKuGJhkBbpSLpsN5152EwuDP5ICB61YV6nhXdE2bFa4dqLlUFov5pC6
WtbyIJDA0CbJOxr3ias4OLzrqgkXdZ2+ES9KkmPDGnqIQ/SSiN40K4SEZ51YIqOHVS0lr8D8r6DT
7EX91pkQ6MowJu++39mh+iOX4h9pqH7VpYZYYAWZX2YNhYV7k/XtuLZTnAWhQiy7nRBHFIz+u4IV
dEiB/fVj/iRH5bmcDVXZODtif2q1hfRCzxcOCJWtO30B965aDZI5pzsXD10QLcLcxFoyB+qW/rDL
FV4KKTFCJvA+WC88NU1/GSm7Kg0fLAIxFkWSn9M4/5Vq1q4szW91yMJr0C+BnaSuLidbAlWwB3kN
ei29R1693e8b1Mx8UNVuSQT6qtUiiDx9F7umhBq9KjXjQjKywfU06cuGbBR4HYHoobbSEZVSG8vc
jEP1jMwbbuhU32AF2BgTlswge8kGea2j6r22A5P4YWJWQoPLTMrfHTmP9t3SD+yZIfbYaQG08eR1
nJrEhT/zHFTTVz6Yb2o+XjtzqaZmuTb94TSB5oxNyHM1+pOKaZ5yMNZ2XsMZzFU8anq9iz2PMG1z
04eSa4do3X+MYfHp+MmzWbTHwSSmUe5fgybZ1sTgxAPXRNTUa5BsoGm6YwA4kIA2wGhVYrhxwQpc
qlyt4v6EKm8k27LOe4y4I8w4+NBAA9Cu8I3PsRk+0aZOF1YivdQ2IJsmVD/qNP7qwelp5fBBftlP
wnaJi9U2UxfuWj19HkkjXyZy/li0wMtDOExdTEQ15+NJR0Rsk+MGIOZPw3ZUTxsckMDU6p3ftlc0
jdAQtLGP9431s9Zr0BS8YdHYRuo900H+AlBeSHqP5KWcgW1KjmqTXWPQPAtl6o2V7jibwXR2H2kN
oA/a0C4fjAbefkyw/Eh4RICOJmrsB0Qx8jN5w4TwWWDTVe7IwsOyg1W4Mb7ktDnGcv/e8qVY+r2F
BGFA+kxenUo68OR7IrisWLStxan3zwrK9Lmhbpqo3w65t663dZ+ta04LDwlW/vgOhwW+vZD5fw8K
2CrOIVaqbYOemlwjLDY4xziH9dlqMf6UbN2H3L297f1MEiSUY+LTsqF6M9vmqDrNpbWTJXoO16Lx
P42UdSMpZEg39MmHRU49fNK8W+KaQeVBR/pz4trAIwA2PmPaUCk9M5phZWsyAcbtRmedsXNYLefp
GenRinlAKGOr4nZp38wGo/KU2MMCDs9DEg31orQgAso6AUda6j/nZvKzaIZqkTZJ75ZOi2IkSYdV
IO862Xm0NCaRYwA5O/O7g1Yzyy5a77NtuO+mVl2bwLytujtpWO8gp8QuiDtTSvCGlh4oUWKnQO6+
wSAk0MnHhKZhO6w6jZNscRqRPJl4oCup26qWQ8K/bS+6qE/d9KlOYUR1sSSvVQ1mQ12FjwjANx5s
e15wzCSvzg95aNujAoiM1Zixtb3mWdJHsJtO+6k3kMZHKSTupf2samftdyBF6xCNYid23AQTQYWD
IyEw3s1kiZuHSVipR8vSxyLQynKKxTreplNn7xCZfLNC4D28wduu+KE0zI3Hntszh68ThUddylGY
62EoRlwuZfio8PhxyU4iqgn9niksj36Y/0JkNFjoSotbSXvxahuhkuy7ArnOniqyJBQUwbzQRp8z
O7V+eTCZLPpNdu4cnIboi4C6OpFA9Mpc+9XGabE0/FkrQh2+RoMVQGx3w9l2eNWYoxvb7awwyNvc
REAqquGolm+xWnJ39EuzmuQHo0sHJuNJvNBt5mBmQtyGH/7qsGc3ByOfCVnGAO9t6F+MvF8pqjEw
sUI0I7RgO5jtReqHYhdK8UXzmZCjSZupRvZ/dJ3Xcqva1q2fiCrCIN0KoWAl53RDOZJzGMDT/x+a
a69ZZ1WdG5WFELItGPTeegtbA2SqrmdJQRsNW0TaRmvlawChJysKP/G3wjs1hbMXaTVXACeN8gvo
9xGX6T6wjJFk4I5p5TmvsDHD4l6sMti2u9kMm3WLI6YrEy+ZzVPTu3BT+x9TuSFq+RgTzFoAQmP4
CPcurXykjLfJIMRGLeo3TBZu+mLG8blcLJrfa0Fw9ehqiPXL6KkSNpUQHCgHkGBVqyF1ZxljMwkF
vXC2kJZMoiFt6SUW4h5rQhVifiQ9FpCDnMhst/SNMKZHXbWOdcIVGPEfTgWhEkwlf0w7GNZZh+Nw
7keatY2t8X0eb2DOPGUwUlfkgtR+rvF/Ikr8jBID2shMv26hVeqmBYI3XxSc+RZum4d7yKveHhRt
YxF4tHJN5UGUYjNgcLssUuUKH1SkUBME6u3iLkf6R8rCphgHrAPfhsj41C1l2gT6gFkyElIcDWlP
swx7OypC0+XsLxW0AxQmxCZG6Feo8bs4wiMpNX4NqytW1gjcb+KaxLoJhGhiL6ird7Gj6rjK2euU
lNOV4nKW2Kb+AeDyQ4ZydRhSptY6g/uJqKJU1+4x7MvXUGUQUBraWk1Lc3mDH4MRr3Wdwb6TboWJ
L602jjtbGxzqgKTysJprcU/pXhOtxo66OygxZ1vZiFWbVU9JViBHsm4wxlzPJfWz7FxSfQEpVlYW
bSWJ47h2zmcLCnslvifN/aryOVlDZKs4Tfs7u5Bvdiu/cBLdzdPkWbr2Xo6xiVuyxKIX8UUwNib+
JLLwmIOolXgYUvuubx1kGUl+GpyeAUqtMsh23xKzI9E+Nx6D7r4XKlbdeIiSIEbijmoH6zEqTpkp
jkKzuHTDjjwn5hiNal8quo6hLOQ6itVbAkee9IFUTLcvNmE03UeBOcAFtO8YqBDgkgR4Ns+vjnvv
WAokEX3x4su70eu6hAKbAhP7unCd6OV6wsWWmPPV0PTMG6KtUhWnInvCNs9l2BnsOCe9pooMf0w0
OrFBY1c9LnxFtwzPuWlDDDsB/eAukA3u9nBOCtuXtfqqZBmjll7fBiOee2NAGF6GDVpt9144dF9R
DfXeNPbUF22RUWBIe2VSVdJ9yYua7qmkTVyHM1KqYtfTysHiY8hDyFzFC+DmFrWheY6TfE929Box
p5ymPveUAW/AxNWnvT29lCLO/EDfZoKBdIEOFQ1q6FvkwJSif02LcEGo6fyDhG/NtRqPGwKzkkYD
aSWvTtkmiEgnK30aR+7eJqnem0pScgxWx5iwZTwcERLt2i4eyt9VQEZGGlXnLow2BkEiG3caD1Wq
f2YKgt0owfl98Ruquy8YSU8MxMuNAkdlVXPF+65i0xu6XEpStudi2ri4AE8TcDt8rnodpCHubCWy
wBolQsZUK2nR/mUBWEgcf5dBdlRtBVPzpCJZKDAZPcXtLsJgYwVpyV41pf4tDWynsifNsgsSt7R3
W1N29jyCn7iweYzquyyxOsWv+xu/mQ8qarmp9eg8YzmMs2+aeqTB4kIwX5qICNfbkbsplyKCw+ID
SgzU7+GXfMtz4BKxHLNGaQSd54P97GrjYWowI8Fnjix5o7kMjfgo+LKwRLmLU1ffKkvkclRNx8xU
cX2Pi34Tx/RpKrV/VclnrlFoIJDql+XQ8ptw2vI+puB9iPFttCdW6CnVdGVNAtb2GSFpsJJ1AHvo
2x1fasd4Adt+tPOeahNiqjnDOCO6GunEIUtd2lSWqMCg4OXahGQL1ls30GveVEt/rzW4VDmcCQDb
+5J/3qqQxp2SpUCGwngdmFtqoRzWpP8sfipueIxM8RjO1k7LKNBFSCgfqxMVAE579LCOjndr3RsQ
jXESBrC6daPwrvph4Q2Y/EiUlWM03GWCTs1q0NMkklgUob5GDUENk16SByUfMSDNNnC4bhN7ODJW
QOinZGeRhd2aJvAoF+fWyXjQPsLC+bD79rlVOTFT85nsiwfdKtYiJKeQCGBcwAmSnW7ahqsFWRcM
8V1rqK99Z34q9gCuDNOtNciuS1TAmIT7vz3HBoqJYV/357TGB5wFABrcYt6svQVL8+oo4XHGqRBL
7WOqWzPAXftV1eOmtpXnjEjilR0Z0pMlhbdqwmYIOFuoYvqidJGKC3VliuymDLrPQiChiPoZU0ro
T03/YGfiYORW6+lKT01VQL9XMageE0VZiyWft3c1Hyk4UfRJ+RXl0Q7jipsmjjZqan5HTgNO1TAF
JEmVKMV4q0/VObUIFG3qbF8NRKb2auXDCv9ItRa6qE5Ctxn7ScrgOengvwUFxsGmz69w6KOLHReQ
hOWxUDT8nSwtWiF6DKRxH3RIKILgdy6UR50oodEqo0clfcczsTBn3VNCFTaW1M8T3mNro9O+7L7b
6278UEom6ygAv7tg+WdH2fukDS9pga6atAXcr0r+5liep1SeygR6XhB+UEJ8EKwarexy2JjV9N5X
iy5P5Uau5C6MwLnEe1yHbUdtviCV45YpXrQ2JqBZNdYJgNdBE6J31ySRIm2LY54Rp1Sa97kjBRN0
5W0O5VGtsZB2i5POEi5sZ9uVpePlEpO7ovNjGb/GWSO839qsvkwj+wyqCq6lXt7luDV2ds7iYjWk
LZkd9niHuZB+QH48LCe02lp1QGf0oCsD5HSUv6gsdpPEljAiGzRJVEC9vhg4G+Gcz8JYq8xU8eAK
0YIU0lO9bh4TkhLjdDOH9gEF5Ycl6vdsni8DPl+M1awTV8iLleLWpvRrtyjhYDrhVm8Sz5Y9hGOF
tKhkPiNeusG1dt7WpuGb2Btw/9HIo8w8R+fqGmZ12JHpgIs+NPDR6TFZ54+qDPd+tAFvbPCUlUFF
x1lcnIzsuRfpmgDV2ybqXqOBEfhyCs4TEVMQS9RNaHGioJ84z1mwBRF/DezuDHJ7CTDKp0tAh5bV
mk8K0SET+UMX6W/5aAkavYiyFj2V4+LyJDpujEX8cKUKhCqgDOBxtaMbeyBU+7Xqki+630dUoN0e
23wyledgje7l1ayOTRW8UR7Ax4goUQKA+qPCIKfRCFvpJzP1nVzfwTIC1ksmg5KhDsmHVI6lXSln
es2XMQfbnXt7Q152sS5NS9LTj+4mn7GimUWW7ormVJQKAwIO4Dup8kXfu5rQQog4cHbjrKCbzLGs
JCQrHJ3wZoglTSPOCcz2Fa9KTGKLJ3M7tbl2o2RMsGqUCEwibBo1J1KRZ2jbaXLrPfK4eNVMZDCN
mpHfK1OLabydttvr0z/bsKFPuC7bLFjbSDgw4q907lUdYeN2XpJlsKQ/ja+OiDHjJsDCssfJq91p
X9pI0hE5vVvgyJqAf2obvbLj79nMGoVqLwKQPkzsaW2e56xptwMVeiO5hw0NAGTcPZAv/NF32aLs
4u4zK3IvtMHd2sGvTWanN2XaBzwy7jUtdLdEFSE5x9mb0mOoWhqU9pbUfoLC4aKhws6D4NNIRO8B
ETlrbAOEa2DirBb8TRbLklPfxHIp2SLlENlw+AL7K3L1r6GFvj2xCAd9sMeJGYN0EKvO1V/cFNNv
c1NNyqlePi5eJjCGBX1K4nzvOs/452F7WJAsMRfeMCXHWbXu8+pSJWJYJZl8KEKmz5nj7JtKAGna
l1RHTW47381oYuIf1reTmd0ly+jAVXJgw7E5CDWUXtsYXBEuKfCoym7IxyjWdViPzPC7NcW15LI2
9sUgCNQx6d52RhgJzCZgdqgWjgSaXeGJmho2Do1h4ydmdWmS4XXMl6DFMRm2gZH/ynhuTx1OGyHw
tmrSKRuhyw12MpgPGIbvRuprPNknN/zVW4OZbEMemkPDWcVOwfKYPOTyOTBi3IUcerQoNMIVEuvV
2OHlMJaj57gJvbNtyhUz1W0Sq9pL6rJa4x1LdwvEMubkQ2nxQfSgL9YgzvTYj5aav7S5k/lKI2KI
FuErHiNI2B19i5pJ9SB6sAwupEOb2CGQQ0Cq3ltgT3/QEavrfMf6Mm2dFYIhzTTdEmTKu/SDwSxs
ozrWx4ySP5dAlcHAcAULFSTuTNxlN9LDKeQuOUXmeKllaSiahkctwxBQNbB8GcoKWhWAlVl9p0mN
90shd9kEzqxlprvXxb7Lu341hQym2hnwybbTjx6Qj7tNqawKSA9tVkb7MBmWAlp/M5G4rEArQ+xO
xuZWzXMGK7r5WS6jp+C9BmHxtFShdu2OLZglNNnmJkQa2FOM3AUWZ2VRAnb2KrqT4Tygr/PgqFS+
W5i4pE+MPawlsaavQfziuZfMyzhhcEZIt02ESwXl3Wps0v6uJjN93RJvtBjyH8DlT6FZe1kPbjPi
qKFJYE1qqWqfDDWOH9wRoloEXt3H6qmT6ianplxNNsrpeCaxXKgXtxLGVqh9vcEhcj/Xib2y0sKP
dAJb5pCbQxiK9iDB21MHgnuSjs9WAclU7Z6YmvH9FzPUHxDZIG6Tm6wEVqdvxac2sYheGTZ4MeAi
URfxsbOZn9YNoH1ljAqiWPwgMzf3587gZizbVyx6/MJc6s8Sadw87M2UlTSLy+fCmo2drZewmUU5
3Yh2mQk10GmI34DDZ6cNdW1GnjjaDV9EnBaKFAiwW4BALjTaLMt8zrMm92ytCDwsVwq4nKheq8Qj
sq3AAGq5JC/ZyEekE5ewkTWmJ4RY8hTqoymSl87ifxtonbVL4hQCE5c9Mp/nxuIvrk0+Ej0RSExo
sawxkrGc4cV0TYjFaX7E6nM8hOWdCoTCGVWsAr4VP0pb7L7bhnaPz9aqaUPQyMDUmSrLZtbjW05V
ekk47ASNO/HCORGrvSi2DIsNPGI27nAqI8Jb0Mp+qJYg7l0P/CGZXgyJ6nKwh6c2QOsJDajZFgTR
sER3lzGe2Un5FaQEAeuEn5Vh9Wvb6W9CZqgAh66OMUo4AZtb1Tf+zfyLpuR2UHuF8GkHBczgELtR
IEyoK/i0OgidTthIT8JmwZlsBtitcSGh+q9OYupYbsZC32NUUs6UFSbnnKi07zE0P1T9dxjnb6xn
CLfAKNysb+fWUnHGCcChgw/Mt3i30K2NmqGgYGSIe02LyATcQ5HDWTJjtkjxSaLBbyPlzW2E4/da
Q+BanJYnJn+2n80O6XiCmQ5jL0/VqHTocxD3UrHS124x9hEenhjpmtv2PjGC6cYKVGYbtD6igJJj
h+W4UfCCh4f80CmZummcWzwuKAzV6XkYtd3cqqDCY/PUDUxELNl5eli03ihdjUIxm/ntw1PUdm+Z
xYjM+NWH+Nah26cJ5q44DCNUI9qBfmQAHbkKNfuuQTd+CckjUUrCrAl3WstW+W7K4c0IyfXKglPa
w60U/bd0APSrBAgeduVjByhA3puL729hAX4YT0NAe5jg3uAj0PlQFvVaZE+H0Sa6IE+SO0VUuOeb
E6fcXJWrEirKWhvo+ezFE7+tih/VkJ/doFKxWHKnsfZsF9NtWWafcDdIr8T9lHkvnbFuN/f8RQln
VZQAv5jZNsICF7LhOlWSXa4S6NwExm3duslN2XJuG/U65J+8mioXeiBDcK12TT/qpDxXjm/Anl07
oyBto/+YpvLCHTahCjZWokI+15QFPJBqMyWLYLej7yC0DYL8XH0niKxoFZIHXXUDL6qBXqPSjPkJ
4CQLy/5SWChzlS+wdvmuhDumryrWTuI8tIzZ5rH4su3Fm0XQGjUtxLqBb0VT523ozu0lXh5M0Lcc
Ju3NdZOV1UQZgTxUqcVf2y4RNMG4y6E/wsnVWUsJVncUFxf/ZpjWVc06HFTaY9LHCeeB+tJiL7HW
dN32QmPnWJa5FrP7EsaRQOUGpl22ufSbgEYml+ggklUzlvW+HtvHwa7mrZ4YsT802XmEMsbsmOmc
0WT1louHYGOnT/ERHpnVMomjhGONRaWPTQXosG80bX8eKuc+K/iHFnO2yiutOXduV5HhvXG46TsV
niwd4w1cxy5NMAHyAzN20fgpew0XcZuxfNJrz4YFs7Bq36saJxcUXZRCue829iVnIrauZtF6FK1+
gHRwYMSKZ84StCF/kmZaB9bQEV94kzb9uMH4G+ZicHbn8BRa9Cq0ZZtUryJPKil4jCZvNPIHKHLG
H5ZczKNs51Yzmru6T4FhrPA5m5h/Cu5LIQ7SjTL9juQHJ4GhnWPTGNZdkYcbJSMZodacX9uEo5l3
z2M3BCuBDbJnT6pntxPrszF/i9HZNQYx2cmvbXGCznn2VY9oa1W7o/ZTCDEqpvAgjeqpSSFTdJxc
evuIjuPgNjB8wiDyg7jBxaPXV7YrvhbFCYU47iStqxteoNtHHeZ1xvzFH0Jr70L5uUGo+KQtMeNh
pTBtL/kH2OK7zRBboiMqAV83Y+BgapNkj67FnFq3ySjCC+TGKqfLYDA9MEXwFt3CQGFV8QI5+70O
dX9oTlOfZltoGftpCC7EhSB9AYtItRGqjs0xw2l6yQvzp5nHkxD9hSoV2+LokAbswdmpQAhqN6no
ObuX6ow5ysVKIkE52+YgJ8auNru9NpKDno8PyjRrpx4ukA4PeFPGu7yhxO1c40dPjX5VWO2LUnYz
OFfKzYD/m44ys4b01DjRoWOWBub2oYuuO2qExSaRM22UrnPX7Vx6rog4W+K7DGcGL2StL5sttkp7
OJPcylNVR99fvWcWcWLBaJA4rfyEZv+RivSza6KZs1/fyprvRcSEF5K3vrHm9j00ACGTZJHTJ0zQ
DDKe9NIJPYFFGQgDE1uTf/PQDBuIT6ywN0mXPPH939ufTdW46xC8AJgW0L911ZUiaavM8Gdsx/tW
t3+qrHtxpvaBKUTg6YmCT75NcJaLo1Qd0A4IbWHvMEdVSA22BJRsIg+cVZ/PNS2/ytTZDowDRmmf
WiAdry7giS3TrKJDnk+nlq2J3dkPo4X5w81kTFubK6gIy23Owh1YyqvRx7+YmxUgz/W4LVVobcjf
o+ansNsXcqZAo4vyUouNFnDnZE3HXdnd5WLA/bj41FMHbvro904MpU4VFbkM6E6rJX5GmSDYBdq3
rf8w0HT8aHZPI5S0daFhjQD1Oq5VOL1udDOas7ZK4uhUlQqplUZ+tFCrpUWdb7vJVH1ocybVhfT6
wtpqcgxxG6tqIljqe50D47DG5Z+Km4amNETRSbpjhPDarTtW+O1UJT9RWS+mU93eKBT+blI5hQWK
Q3lLE7ZkoE3yWZsj9wCy4Y0t2eOOGWv+aBePUdXcGj1BENhU82vEa5nDdXVAy9F7mycrpRWqGZd7
8aQSXGWkRzz17qB/Y/o3VkysRoYYI+FOMKe2dadUvqwu3axqhyIfNrJQwnWdUpRV7a4sNOpWMOG4
iPn2xsJ3ovkU5yxAQVQXvlp1N6FDcHuoErsA40hzldZ3MwW58vCajY3fDC0lQBfeKhpFvyzK75CB
Xp0QRumGSrxWJv3D6uqLULtd7maT32nUu1mXWuBBBmKhDEeWQN52ofFZiUNosGqSE2gzDvt14TiU
wkTmPrg/ZKR8AH6J2nlmgrIdiYFD03IwaEqjkDJiDPULgpVLJNVLLHvYHtq+CrN8owEPWLl1O+ru
QuWhHK1qghQnuK5Vo7+0Y/wIw5JyFB8qsxsQahTWuZiNh8BI7gVrysax+23azFu30m4C7uSIRb2+
ZEBGNKWfJKCRJHYmcbPS69FYQ6PkmRNS7FTwYtoc1Bwtd1xG22nQNnbXUZUANrpkFqwqJTuKsfkO
kuE7bZlVJPNKq++zuu+5aJD8BeWrHlnf8Wj+9EOJX7++NtSs2mJ+z7xswlihpmu3ok8gWQb2VdEA
nikXo5wfI9N+Tuxxp+rGvo4oVZVOP2K/g9xDwNHpuSGardOvjr+aUPxarbhhYA0xuGJj1txhVfnZ
FNgGpp/CEOSwpXtA3TvLBonLuvJlDtx1M81iG3Xak0sOa127b1G/MOLj6KhIiBQQ7UiByMejmZN7
WuoA3LnzpOLi1gflBcOjAebV8FAPYDFdiBi2tK0TwjEC7YLqPkfIsHLn6Vj07jqeTVKU2IWJydHA
J4Uxq7MxnebeMPOPpiWrTFFtvPYhpKnDoyuAlw0XWYHpPMhOo2Az1yy5TKDxSICGK55SAjqRm2Av
ZhrNR6H2awWWak1q6BjrF0uzyQzFNzABc++rYLfc8pgLvMxFaq5EVKBNR+oT1OZdbbRnsxkdj1kj
bTehdSulNm6z3mr9Ak6PdGA+jt1B75kGh4xTGuULJweiHsFWV7LBQRJeqm7z1Urm5Vmm0ZfaeyB4
1sZYq7ivzdte659zFQgMV6RFkb5VEHa3rkVRQqEoUassY0D8pGJsJ9RwAhyg+g3a99rRNn0jjr1t
44dSkQyZsmZjaGGXAJp9d5KV6E5aGfcnAIiZsZ5UdtBH5KpVqnGft6K6T4SS3tNWLz9fN5Qt+kd8
irhtWgFekEEUal5jqu32n5fZURkHn1jD+nLdBB2AOYQp3v4eJJFhwjrujL45t9U9OEx9D13soVIx
77huMoh3Pdeuuvuzw7JXRoDpht82Wv89EEA6Kn2pK/vrfpCtx7uxJr5+Oer1AW3JLkJQydia3+y6
rbXazoNhZ2Lj8r9tWex4GqY+l+seeHdNsF0SAG0zlRcxDv880NvdOaKQN//ZLqgNsNKRDLT+t79W
W7hYiCNzUv38d3NGtNo5hGF0Peh1e1ZORE9F5i29yKbS6+A2IdPzsQ4gTpWV7G6uTy23TJcMuNmP
x6R/dJswO+g1WGIRyp47R+fckYHgZchvOq+wx5NUWXyvb50at/VCyHr769Mkc5Mtwgax/nPgMJBH
sgoBzZaPbTJc51Ltz67Xj3Lc6oWpizhdP0nGRDbOgRMCSLC77Ot8RzuteNenMcrTk3T1p7xW+D1U
9WLUWvtwPY7GO4Eymvp4PZBZQOqrCzfYXF/tEtOb4PSiqsnKu+uDmdXNJm24tLDKiiKvt0q8LmTe
eteXYTSXd3xgvGvIYGYVX/bJ4zmCdcVQ6+9x0nYa6QeKLSCFvuk6I74AsUebUo7ZLSP4hTlQVXdY
1NnrMoyH+xRLzXWLq8LD1NSWF6C+eaT2arxQWtlzB/rGdWfKl2jGz87OTPu1GM1ilSl9+S6a6odQ
WeSSTfHiDEn+NVYFssHE+C5miOyZU/52IxVFzkyFCUfpDWrFwjGrt8FIRbNqjqBVUHJzXGiElUA/
IJqYcmdg77ncRsxCfhhEHIxurr+zxr6zYfh/xjJ5c4qo+VDpCajeWvdNZ3a7SpNs2sRVSDSKq9V3
hMnjq5nZLEFL4PJ1W5hWSCpnheJnqOu76wtaqNksEkHlX59eX2hiwKEkzBTKHQ71Z78qHH0Litn6
+rRbDlDauuMPo4Oj3r+fQdZzCX2aOZop6zLy5sZWN4qh4UK87HM9vstMcDvW5vDnV72+ULRBvy1a
ZlrXXa7HHxUVnv8QMe8va/hsKNJ385ASF8kI9EJaUL7razMhErSKTlxmit8pY/KAiUHsNZrZveeZ
ctbNSobMiO9mJ4h+69z8gODtvkhLd4hA7pDNSjsDVXHrg1KUxsHWpbOheR24/nOdubgxvMpgeDVL
rFwi00c9wBc0p/NdYVfW22jppReGcr53tbjcuFaO3U7eDjew+50tqc3BhVjTdm3UqfoMozDBMCm6
rdX0vph1/WxUOUYLhiUZTTAL7NOoPnPiMCgKy/Sc0jptDbwWTmkqsm1f45KSFQy48lROp9Q0uq1R
wCooBMP/Xmj5SesnfYuzTXjSXN3acqHYxzRFCFCy4HKV3RSQTrYV0v6dYSbRHdUIJZ1mW19hdoOv
hPXd0Yev2i6c7q+7xuasgMr8b9dxaP+zq4HM+V4l43s7dCarb58+wJ5KjmSfbWWAtyluy8AZ120A
ntuhrmTkS+JC11WjMvUL5F2utyQrJ8Hs6/Es764PxMvanoGdxOb6VFv20waUuKFRmduKpY3g7gQs
G1efcK/H9fjnfVECqOzoQXPDEPx7Js0PoyqQfrj+t13lYnuDTolu0NmVpKjAsZSIgdEl3Bm4Cq8h
7Yz+dZssneCO6h6OPo6bzITY77rNlsZaTtgzXZ/JKMjPWJTtrs+uB0Kf5u4S0vOgM3OM64MpzIDg
Zq6hv9vgczaMci193/+7H/OPtY613eW6qXKdAku3Zlc2RKiPWdatVV3CrgBA6TZKIvjuiIOMfNSI
6DGVOQXL0tuLzW0BIsCyEWwy9f48b+sGAz5w3D97Xp9inA/UtDz8PcT1hdIMu4vFSB3PaQcbGNle
tGBSd1fgvlAyfglOzP/PxtC01J2iAfFf33jd8fpwfQEdKuPg5c3zXEEfT11rHy4NaB01xnkA/7mE
eQ2tBdfAd1DDliGPWd7qFUYV5owep+wZOBp28VPopXsXhwhv3Bo8/bo9t90H7D7UB3cpd+saWYwS
9exflIeywhXKnEibDqai9q/b+4iOSPbVC1McG3OikXjVhNFlbhI5q0VSObQ2Z9Pq+mM3kVxajANW
5qZyuG5qkpRXr8///Hjd+vf1wUW4luXK73+2X5/+Z5upO9o+r1NfOmCo5F5Nh0if/nlQ1fYu7vlb
ZwFfPI9s81VLEB+oVVq9M7T7NkVlfSh28dxpWrcXliG2jpZEvpsbuH7gAf8sSo3xGQqPQndYT0MN
X6Ymi19IvCTUmAUTVobit8Z0cHDZCqbEWMMKZ/0rxvNU1/nPVGHq2bf6a2i2KgzS0qFjl8qNfNnp
2oCtqMrofqVKI9wFeUFr3SHtcvT8o3K1N/LJlXsMs8tDoWMzGNszhISx39R5lb0MKkO0Scm0jYKE
690KPA6Q+/3L0ITVjVY32UZFILYv+zB/dqZpDxhZfGjSKFE9BcEhj4bkPhDh7/XjZt3hG6zH8mKX
+XAOQqYM4/KG5feAQclMK4EbWFih2GIn+ZlgSXq6PhjF2J9q0UOvNR0sDhS69BqC5MnQYzGurvug
5Vx+hKaNBk4c/nn67yGuu+dV9ZLnWbn7e+jMgBYslKHz+xppwDjOe3xb3PP1WZEiQLMHbO+vT5MG
Fgv01L102rPNQLDbtyAgsMPU2CtrpXmZBuaqSSHqN3tmbh2PWftRZvkLNA/5RUTzqace/WkHC0lW
EZJgX86r0kEmsFJo5Bc42g3Rt+QjDBknFIvcPkcn3qFTXszlSrvGYU7XqlVMtPT2+vTvC2mm5OQg
w7McgLsv8bMyECNuYEh9dKyodjdtBcVXjla7j4z+5vrs+nDdxVz2uz6tF3WRkCF4WWffxaOq7AsH
XVeOSp0ufcBEQUd8tY6Xl6/7NEqgelkGJtqYJvtwW/2ipVdu/rxF1zKv0UPz8mdnvqezRrKE2Zj2
HYIhDvLvZ/x5vwzyhjOLz2ihFBzGqpMbr4OHfR+meXEfLC1HrDZwdf7d5rR9t06BwKDuYAmHckW/
bVTHOdZ60hzRsrzQE5uPKrIq/Mas26q1sZRN4JPbnIjH64smrvZreCDVTq3gCXaDUW0LG75r1hnh
UxyUtl8NmCPoyYiOCnkn4TkDUrcxtx7nDJaNW4bKz4b5WvBTDJSkRtOZjznH8iHIpsfRNKJ1lWQI
iGAKPIBm+iPHujVMw3yYmwDg1NbpMBHZ0Ztj6m6ILlldX7UNJp1TZwdHxvMYjMZxdq5aqznbMNYY
oTfxZ23nN02RmM+NUdloKkLsQOY8fqkUAIRlB/v/fSez1BZQ3Yk+4Yv8eafFiuVVU6vfMlsCcbfr
7FFmKJQw8IzvkiDAN0rrSkYkmb2Vk6UfEu4R0GHynol2Uh5Z37rtlKv2WfD/8e00Ne7KjPi7WFXs
x3GxLMKPd1XXwtm2fTBPq3zJYOjtSTsx6swALnHdWjYVMPhP1fLwZ7+uESXZFso/77i+0k0TCclS
BEQQIm5nxu3DSOzvLaOPHioLz4oYozf/+vT6wA7Ctvp7KvtFBYTx0N8drtvYQRPAgSAgch+4vSCZ
dggPVpE1JxnJ3E/zrHvW4+Tr+lVrxm9syug74VwFTJ8Iulje42BVdBDLezIbTKFJRPs8G8v4QAY/
ovjznsLNtJXu5P+8p7bgpaRZcUBS5R60bnIPjDyZb0mdgUSdFOEm5d7QkIbNS8X1pf/+SBFsrJU+
3mRjnfeEFAh0fKTqrlr+elyeyVGfQkwYVqbq8FgsG/4+dFlMADCs18cZIa3fjySut/FoHMtCT/3Y
TJQXRPIXyVn4bcbDrWil8fJ/lJ3HcuPKtqZf5cYZN6LhTUffHoieFK18TRClMvDe4+n7Q7J2UaV9
ep/oCQIrMwFSFJnIXOs38BZSyuLV34a6SXMUS1fd70+5E/wa+umu+ijjsZ4VEWnEr2qZak+yW+aP
XvshCNqvSmuq1x7F+dDz+ZrcybtVVbqAUMaixVm8knuesTD+KYjK+kKcRgqCAMF0yJ0QhUn7KKPb
tSujab8mTlM0aCU8Vf9sFTHK8OV21EhZO4O0TQ1vB2VEX8WUirdU5aWtaIf4TvJUNCpJb6OLPI2m
6Oekd2JUYyqNsRYDKtEqTsWhsA1qZVYT3uUoZ/waL3oGxfvSOKW/G5jnTx4/jXXck5hTkiI9uamS
nsQZq9DnmmLq9tbeu56ytjUK9+LSP8eCNv01tka79w6NgwbZYdvbi4OB0Cffo0RfWEWCdkndwP0W
p7cx1UC54/MY0W3KBmItLcYyATBD71FC/H2XprVMfno6VSUQX+JMHCqPZxfwJP/u1taq9lDsb3Fk
jtEyTNAxExdDcUSp6dN9SFdSpKkqk+nKpkb24R4snKxZOvQy+JocrhZyfa0TnBAySE+e7KenIh4s
OOKuNncGNfnYsa5bBPxurbmmWXMqrdpcXCgOSCunp2pdTiNFQ9WBDzNZcqzgaSQ4zbyMlBv3mCEU
dyKEypStKg2lJRGqOpRRCa7mvQgDM5jzgFQfc0dVT1GiP4rmLkC7tdbxkAuHdHipFEq9bCGsjeiV
DPmIk+Z4xihbf6jS8XprJ9abXRc2OXpKXETFY1igK8R+dHpbSoyaYGZI2qHDV+lFdXEm+fu71ad3
yzLMX1JJ6l9u71bcMuLdJhUCzQUs/ZVQQk94XCzrzAMXPYmlX9XRJz31W1hUPkw0BwiN6BUdYx8z
s4s4ltO3WInTtYiGpNgxVULxiZWFE7LWhRYYBCe03fp5RT570VfWAJTJT2YuQgWHjKUQ1kmuQfmh
RD5LjL5eaGk+2OnCnnw9gpMhVcEJvJnH1qI7R/hf3CMgv2uk3n6RVV5+cHpYR45zKtroqZqaUwee
TRlRTq+byH7pay2ckYgP7kVvbYZ4YgzRs6eAnq51LHb6TrJfSkhjy7QM+6W4SlU70pFNGB4cKXae
x/BevKQttfI9Sq9UAKeXcsOQQm6ZSisRDtHwNuI7i4ZVlT9WnrsQL+nU1MaUEefrpo3VZx3WWBTY
+zrWqHjIMuRijKz2OGVb+64wqL2EiumCC9UfhiHWkRv63d1LYBhul4zjODCJIrFv8GjVDFgnfvvg
+U37gNESqcMYcKjrESJ5g4FMN3y9jVAa96kLtXgvxuN6Uq20FqKlCMvphlMVd7qXuKYrE2OGpoiz
cjRjVTdDeexT+PYsAIDalxK/VhmRzEYzve/+ufHb7DseTgk4QW/yGtBh2461DdG/C58Ms3p3NCn9
Hrkq8BezeNVUo1jUKBPek4009/moFHggOdaXUCrmYmhhU+dTO9m+jDHecIMc8CQxyu4y5k57J17P
hKQYt2bx1c2BKkpFz2JMioxdBalykQWm/QJwYC+G1qH61toyHETVVHhTZHTE35C5XTGz2Ef99TdE
7KGuf0OWsKYSf0MJa+gpSIt34Lvt0i0ifRnL0bgGHJDMVYQ9nkTYllE6V31ZfdLr6lfv6Hjah1CO
1GJN0ShZwnamTqJJ4bOMT/pcHuTyABi+2xRKVK2RTUZHVAriuYVu3uswtC9AoPWfdrWrYmn8URdM
E4iQhxDKuXp03PJQkc/MGgQXOi392iWFv0IvK0H+Lu7yezJzWEZNZ5/CBpFnbIb1esY+gNFF0Q2w
I7CBduvEPMSKtnB7KbinbGTPYvKuC9Fe2CpYIIjO6b1mZIus7rCM8Bqu0JwA4xent6836DaapeOq
pUz2epYl3+s6WNApKkIPFE9WDtfOtvSVRVm2KBJMHWKI6HVaNdtRQEBFP6RAhRLYMi49Y6+T39yb
00GEftyZuxFzSRGJdjFCSagfUfSxUKZOQ6jv07VdhseRbyRLH9ebmRBgh+n6lCP0/xB4ACYrBZyF
EEK3xurJdOzogXK6f23PY2vWKGr1BbUN2Obtd9TGeYYBfzl7ue6uPaSDVrYfpw9RR5GjluT2u9bJ
MwSgm68yqk1zZByVA9KpOKA1cbDsC6l6LmXlySujDkkdjLKG1HkxQjxUQsWK7pu86PAA0QZU+wfv
xB4DMnbqnaGVd/eaWptnYzroKrhFIzsPYWBOimLNHgjmDv4fWMtSj8qNOrKsuI1vqipYyjVbNtEm
Lmt9UPhD0CQrEYoOOSh/IFtvbG/DLJBUVpUlR8ib5jku3Opot9LsNgBlGZZm4fDtdptKs4pVPULq
ExeJjqYJ+nkU+y6UC24k2pQ67TG7DpKNCNvMNZdpkIOGkPHGcTzjxWZLt+scQAAirIbBX6BUI69F
aEXZU0256wSZyn2Aob6s6sZ4yQcPAptzUfpQ31O6QILfk38Cw5JXYZmzpRFt4hAEaXUP5wraMmPl
MdOW7ljmm7pN38ACQz13XHWuyHZ46YbUOOnqe0NuAeIMdhUbZMygvE6dWZlFF1kP5LlMdWgh2q4d
bv6mDaqyExFSisbJSd/FcNESGIq8YdH68T5hnMmgImppUVptC5G0rt48OFTXe7C5AK5djG+QX+xZ
6VCZDin9K9MEFKD3+nCLXPcaibmqR+Xi1tf+Ef2+Tkxyv0eK66g5dQ9qR616mgB/j7y+3tQ3Ce78
m+uc3gP96HUbrxuiPczGaG9E7qVJhnaNHEu0v7WLs2tb0VMw60A2MPzWnJbM9Hcirsb2W+wBzMef
Ye8mRrYXZ+JQFQOaKmrcYCD2V4eryEH/IdatYJ3JXrINO3wor7e53aGtpGGhhJN233R/cRD3YlHQ
3v3rv/7n//nf3/r/5f3ITlk8eFn6X7AVTxl6WtV//8tU/vVf+bV58/2//2WBbnRMR7dVTZYhkRqK
Sf+3r5cg9Rit/I9Urn037HPnmxyqhvmld3v4CtPWq52XRS0/GeC6nwYIaJyLzRp5Mac/qmYEUxzo
xZs7LZn9aRmdTAtqaGaPDqm/bSTW2qnatjxggNeKIeJgJ4U9S0vwvsWdFHQOCxVMAuKlF0b6oRwN
7XpIRuWgM7VuqQ3zWaOWpB9A5ecrSfGau9s40UHNDQPNLEAyOQ9Iihrpukjtbm+kSb8XZ9rvs2kE
yikpyzhwpz5bk72rKps6aLJzHgCldfXhQ+Sk8sbwnWH5z5+84Xz+5C1dM03ddgzNtlTNtv/85ANj
AMfnBdb3EhvXvakm2aFr5PiAu8V0Dnu7or4xtRQLY8CZDNhGj3TIdPjVHJYOsoFF5e4lipvzRJcN
BG/66uwEVomEAm29axrASeXWh9X3V5w35bciLhvcZ/znArj+MaAa/iyrz3FUN08apKlLBJZbtNpN
He4VF4qhCGOFokqvSYjnT9cYcA8WXlyVkPcb4xmsRTwbrTTeid40iz7cv88/3F/S5E3XlBAtXQXX
U9etEeuo2j3Z53/+oB3tbx+0qch8zy3dVqB86fqfH3RjpzYLVi/9QUakQy+Gz098wl7i8KEaSFlA
7EMtT3zGt+4uQxa1StPtdZxfNTCF0RHd+vpY3pPWgQ8b8YVLzKHBNHNqbO0JPyxOXVefTi3116jc
MH+0BeuuwsudDZpV2qK16/FrXd8NFfnwEYOYpZyozaZJdPvRcJWT6E/Y5ZAxV3OYnK55KJE3nlWt
PX51q+ixJ8f8yBzw6YYx8IOL7GgADWd9jG7paPSn1rL8+6bL9yJCJHA4/WpvT/g8o8DX5ql712oo
PwJz0eaufhvCpbWeXi9VJb2cj6xP1lkIysNHOgQJ+6C/yG7xOPSKgsFbSy7Jrqe/xZNeLWsxNIb8
JqP+vwYsZF5DcwgOKRzWB83GJCjIjATDVK7+d3edLi81tBD++auhGOof3w0UdkzFZgI0ZUUzTGga
n6Y/K5FSRLSQ18j5f82SoTJ3chukQFwCheP13HQNYwf6Wp4BDwOlLrquA0TX9VAaGO52UMXLysd0
MEnjhZgwKR0XK7v2AU1Oc6mLte0qkzACF9Os2ULoFr0hrsFnx+mXslVmBx8ax0GcNVXzVFpNsLm1
5whEX0d0f3WK8eiA/bpIhA5bkHCsLpmasoCLArze4EC1yfhKdj7Z+ADj55pXDq9ON/IUknv/EDnd
dZg0Wu0+6VFQdlNHvu+qUF66BvIK9hSKNnEA8ougj50o1zYR3gaLDtF2HTyNu4W3O9vTnT/dVO3b
e3bX9tHp64NVqSZqYVSepah70Us2dDpkh3uMkBwUb6cVmRQmr5VWHgL0cr42DcuiTerV3sVlJgWs
N+EiDTDKnSpv1emP1iojWVdDqS5EKIapDkTiXGnJwblo8vCtTk5taCenAbOWE1yZpzbv5a3TZJZ9
p5l5v9YSnmJiiDjU02DfzJ6aLpO3t/bbWHFPUqjcQDKy6/1CxIBRTvLLmTnG0UWLBmXeV/h85I4R
XsRBTYIvY6IPOxG5SIuf3OhVBOIa30KFGjxFdXdr+3SfPo3kxT//gAzV+NsPSFNhNTqKwiPMNMxP
k2sE9j1x/Sz/Avk34aGf+nvh3UNynsJU7jhzozJS/AF/2/186hZhnRtvFdCwHeqrpBecI7Ij7UUE
EY/HuYqY5UqEUt9QNnD7C/OFm88Afv8oMsu7b0vbWA8KiFEXqesOM0GQthrSyvOuHMx1ETYvASsA
duooi9RMXyDFgFsARdde7JSsiWgzlcw5hoOk3DOZrUQ0DnpzF1O2QJqlzavLgIGPDvTZ0c/gdxfi
TTFtp1D4TX9BgqZ9cLPGP3chSJvM6x7EiBJxazCLcbYRYWGZ9rYr+OqIEH7dxBcNOsRAxvQeY8N5
rdnDwcyH4TAWdY6plC8jid0A7/dtgNJz0VVJ8hcnt/X14GA87+FCts4GHCi8vlcuvlUh/CDHCgW0
AY7/dBZObSiFqHsSGMqwsyLF2SKhrmzV2D8J+IEAIgjkgWi3whC1PPAKIwoSsR86O9uMrNMoTQwl
fkUVeb5lS25ipeCMtWOtYG78FHWLGC1+UV+p1TTa+A6mmDx//QdxQLb3HEVWtRfRbQTkC/9BXPX7
HmJE4CHopfGLRwfwr3lRTHbQS332nd8/NYvQalHe9tpr323KFNOo6HOb77c5VZwV+r6t7NI8TL9v
MKfRvWYBYXdoXJuh0e1lJUuWnh3359byAz5UI3xufDCBeA1lX4ukPpFydX+a9XubDiZJbSClmTmq
36ta+ZKaTvrmgUifpaavbXM1DOfqlH4b1NDah1OKLoB2tUmV6GwjwTLix0yb6EjtB9NHl7CVJVLY
k6nsLG1Vb3VbfvdpvMxgCvItONsQkL/9Pom98NoS/nUyddWKdZR8zIVNObb3EusbxO/KDpipAbld
NCKOwpsoajdfgskIzkFoGNtcBjvnNzV6phU6IHNcPB0KsEZ1YfYpz+FwjCV7VbC4uL/NfySezWUw
Midcp76W0b6NsZUSepsuiGC2jMAoXL15R3ceyT7Fiy6G7lRbSwbPX5Rp8WXKQ4gRWaME87osETRD
0elgujoTQWGpG8nGxFdlxb3LkxRa6nQQ4e1QFvKq02J/c2tqzKhbaUMZjM8KFKmVYXkLXZf9AzU/
dPQtTTvZUojAD8Lsq9bSYepkdtgu/cKUZ6JbnwYGvR/ey7J3kIIiXNkB5Dyt1fCfi0uk0pM0RUiC
lCa0Rb48ALBmleFaL4VlfENGN/2RR9C0HHCCsHGHtVSU/XskBXgRNZWLC7COcG2blQ8ZWnbUBciC
QKF/wIIiWMhNBOVs6tSC2iKT5yxFp2jCMgiVeDPPNyKU5LjbGd4ka9JFdT4bu/gpnvK0Y5Gn89yo
tGqJQV6yCDBq2fkxCuSybqImIE5FozjgJIS6+HQA1W1kd4iO/RouGkXIdGuubL2nQub6oK97vQy2
fhC+Uu5xji4U52M7nZFepPQW5cNCdHRR1q/dEgsJJRkRGXcDphW7H15VdVkgIvWSt6q783qkKoHc
gXLXw/F5TGWZL64aXsTBk54aF1iv1AbRpUZvc6cM5Zdbv1ZCIO3yXp2LNlWuvtpZH7JQsDpc0OIB
KbXOy7/WBtx0B2QhWH4K3GQSuxnflOTbvxmRezICsbn+qulDdvEcdJam9KyIQsP7EE19rDS0a1+G
gMctmvoGqCs4ciYuUiFNeIJ6QIlh+r0VcZWuegvJd/F7Y29YX9Kq3bl6teRHmhyGWpGeDRtNLNQB
YNJW7UVW0k0cZ9Iz/oj9faFRge6mUWHe4ZRT+JBMp944BBvpV7lyRw3UuRO3VrM4Pil1c3018ZJt
12ar0gU5LMIQDskK6/rwDp07tIFGldyKBYE/HRC3apEHWygAZy7igCjVoc8zAz3E6mho+sgunmot
ypi1CkOeZeW1EUgbyoRqEeExGvIIQ4BkEUC6PuVam7Jpkbojqkqi5dZ8G+oreDuKjjhR+mmobE10
/BxE/DrIIIr1PtpzDsrLP8hIgrFxf1iJjeiiWQNKiyejPqUZ7/tcUXaIP/bNjEWiNM8KdfiixcHW
Mcf2Sfasctt69od2vdfCPfT/98RLtAsPn5kca86j0hfOI7jCmRN0+UVEKGi/KpRW9iJSsUKZtU2R
4V/D0NaD8ZZLY7wSYQB5DLUGS52Lu5lDOWwtdUJfwzhYtkoWLlQVuuzolgZiGYNxLC2FTSdktXd+
e+dWibwnxPbsNTprGkp7WbEfXBIqWZ1SOJeC71ZM7pEpuHlwR49ikz8MIM3N9gKlukHwlyFh1EJe
ZbURdxL/kdav9yOC66t/Xk3q/2YxacmWxS4dSIaBEM2fO3U42akH3TP+gsPlndkWDVRPqbrAq422
eYUSKhia+iLacqtSmPTjZiVC0TFCqft0VS8p6yFzaunBAGyRjjO7dxLUI5vbiW4aCQaOngoYGzgH
dM262okDSbdimRny11GSql3qWQhSIFNU7eTpIIaIEAlyrhOnt4s/XCPu0w/l2z9/XIouf158WzyH
UBs3HUWHqvP586pA8wBQ0bo3Ffk4kMoKyKFpPaFMB3GW+zGP9UCuLyXUzc2t2HetBdqNU60sCXCD
KBCKymGiakCVW4stUOaxGTWV46ezVo3Va1v/++z/f1ynlsva8MaVPGFASBnYZE7McCe2xSL09DDa
iT20CCOgyh9C0XsbfLu2zpBe/DT4FnpVyQuhejeTe8W6t7MsO9oDoqkQfR/EAYYbroeOpq2MwvEf
4tFJjyZSSzpGZO/wfiU0A9Ka6kGrorXNJtK39Yh9gaaB2GtN6o53Ff/t72aEMFsS9+E2V5iSzRxN
PrjZ6as3MOVLfq+sRJj21qOUWek5Vcfi4ssaZS0tQa4qQ2hEaurFNQxHRBA6d9h3YTs8a+mPMBnT
V6BaKZgxe/pmc2upToJ5ZsvVVvQOOpZhflo+wTzv2U7wDsTN5CSAFT29g2uoTzNUm54bJy0uVWsc
Eg+EvWGE6Cp7sTIve8vYJXHunoJwACsSFcE7P443IInagyaH2sZEWmpZGWH5xbbepdry3z9diC3s
yz9//1Xz8/dfs0yTJKmpGqqs6rb2ab4YNWZNCaT/s9mz7HjWFVtfVn4IqceL503buDvJ1Nyd3xZn
H3mTlYhEe500Ft4lU6+IQ8gGkN5zbd11OqUgNOTvUlhMCIlAbgQvOFYbrTX6S1GY+QnxkxmixcNF
NAHPb5ethHuQCEWHrjoPZtmo96LJsrr2vsKZXUTi0LtKjkIiWRXQ+s4iVF1vSfXPWmVA5BB0yLUX
FplI3svgQgxy3y89wnbkU4anoNW8TRFaAA9aRAFXOn61MJotGyQv24XrT178lIM6W+l6ufMapE4N
HkurcKIAgHb8dYBXCyE6RsDh1oHwHiD06QprukIMTnPzXdFckwpYDqSo9ZpiJ09mmvXvs1L0iBjv
aNtG/dKCiOOESzFQ6uUDyvinT3kAEd7aUDoegTLci5aMx9H+llGosS3fIeeHxAO0G1RBbekZP5kv
OnP/UURNfcTr1n5CHSU5y5Z/xCpSelYbv9/J1MUgzTXSszI0wQoxkUXVKTzjCiqwF+bq8FzxD8G1
2XiQQg6F32XUX8JiJ9qS3FlldTKs3DBvd5IrNSh2DO3OiVU7v7vF4uw2xp5Gi5Bt38F3ooWK4dT6
uonzSV5sfTd/ulVPxJnuN1BsMxxlrzUUz6k+jDMyUI/IPY0sDxT9qFDJmJklKyhtCsVBrsHdpnp+
zoCcbofSCKy7usWhtET14NOwsECRXkYumJXi6Oq7qCr9ozig/B0d7OEkArKBkDJs3X/OGnXcpGOX
6Heixwpsf67oCqoC06UOX6adTcWAGSe8AMwB7wzhQ0S5iUSORx5SROKQxE6xRBiomLQxwos46Dlk
zCZHvC9q/X1aDt8rt9WekOm3RSRqNKE0foj8v6IKs7SnKHI/9LVups5JvSZzLzfHLZIl8lac1V0/
Xs9EWzR2KEd2MViHJi62lmFjGJEprrwwrQbFn+s5ukTRKkG1F/HDVt3YBQj4PmmQg0fJe1VIg3to
umRcSNQmL6gnBnM99eun1KCc53Zl+Na3wY+Q/eQ3I1X4Ovfo5iCvgpdOwKajQrDLirwEnlSMz0sh
2e+mX/1EP9x+TZ0MU5FcSZ4ysvdzF8GU/5DNg+z154LC1jRbZvPIpMpkSvc04X6oBkam66ddUVlP
eGfJd+LR2+UNIH20J7Yifd1LyJMCEoq34tErepOg+tUrK+iQi97btaIXIe4NYov5+d9df7vAV2sP
bEipDru0wOEjrZHuSizd24cKCgLizGwwzWYz3KpQf6cklh060CnVoJqxX+6eckDVM3zVuiedTXvT
DHNJUo+6HuQvox2M297KZBSfCMkUygvbQzdBhKZnUbQt6mI/1kr2YhjZDIYybC8D0LZX++Zas6ti
ZbSq+YQS3UVsBId6BLZfB9UDnh/GuvKQGvLq0HpCG+MSSGa99gxfXyNYt5WrLH0zJOw3qL4qe13D
fQjJO2PhZGb7DIjuWWS5fw9NqvTXUESilOtQG8nYrMuluVGr1l6HLzDOsYRA/TBrdqgtsNhrMG/a
q2qY7LW6s9/VZLyY/CjfkUz7Yfm9+QbVrblzEnd8cakuzXLTbJ+Qh0QdyVGbhzhE76poSFLIEiJb
+J/oxzQFitRZpX8AqSuv+kav781Ot9aq1DtbxwZLrkkZzrFdJ+/sAr/jwcRdyAmyYNX0uXVAJVEC
LTKMJzTmvUWWdc0lDbMYPqxdP1alyl5eTbtnJi4N+YteeQ0s5M6rvJMgHo2v/CXlNxYAeygW1g+j
w6O3yfytR9FmXXT8OS3Q6+OQDcU5zYt39JAU/Hl1GeFBpdjCj5jAjt2daE/62lqV2Hwve0gcb75n
rBES8x+75tjz4wZQMYRrwDnjGSNcpISqNvqmF4iLFRGWawUU0sZscqgBsbdUAU/uEEUEOesZyQLz
Xu8l6sznzhmbH1IULpsGfTczC9X1wJ4GfeGouSSZqy21Rm53VjhETIheDmvczx+wfWW6RErp3SjG
pZIDO0HUHcV56O8gICXrehAhwkEwjEvDn4sOxVKAFIpTOQk5FYOup850OdzVdBcFH24jBttBjd+N
nMUbVXIwXuyoULqT5mqDNxZyH3byiAcu8nmSnv7Q/Ldu9MdvKQ9mapKpfFaLMV1Df7PXuuSpJwkJ
20lDu3ivvBJgG9ektv2zUeXsKU/0aNnw1dsZWt7tJSW15oh09aSjS5nHYpjATukfBEdRKC1p0ypF
tJfN+HBrurVXo/Igoiu9MQ6q6z3+n23iJuIV+jZ+TTSoCWZgG3NL1rzHpi2qQ53YJ1UK/UfRZBr1
toqU4YhRpv9oO2UyN7CpWInO0LCTrR5SDBAhOl/k48yVbslhNasg5KNEcdDisT6atVQjjor1JcLM
1N5abE8UBFzbKatFdTkErexUxwJDyQe18T4Ma4YW5qTzokXWsM5J0+F5S7FZLWwq0Mbw6yDCJBr4
/wFrmJM+0k6ukmEmEGxlwyVfKZrQVfuiyU79q200+aG76EkjmscFrDLy3X9YoKt/Yhx0WzdsoCUA
Rwx+nApgoj+fJwWgizELU2yUap9izJK5Nt92o70yybudiwlsMWKc4tj1r2jqu0VTnxhZT4/1/o+R
f79OjARbrz39foXf1wWRVK66Mh3v8CSgnOI2HeUV516uWmPf2+ZwEC3iMMT5sJIAQN196qjMmF2A
SBTbdiLPIbhD1TXcPWJm4YUfOPLXpbsWkTjoFYqaTBTlTDF8AFttbTdoftgDnHI8rEzLxpa6cY7W
ELjbQAvPQRo6R9EkzqSAck3jjUiH/+4gu1UuEbWCP+tUCxiIKm6kLFhBSedzeOHY5Fqp8eDDLNux
fojwv1DfS/K8j4Fi/xiRKHsqFdTTB9R7toobGQfED/25GnvVJs86B6swb0Maw7igxZs/RHm6ihIz
ezHTLrw3GnKDIoRsrjJroZZc9mn+MoxqMJMmRaq8OUhxClQVwPWcbJjJz7wzMkxesF6v9ENcSWhH
gDtatInSZathHL8aKiqCQwQhj8y0/dTk6kWj2PotaSmhINVYPphoua6BNPNw/fsI8pfoayDXsiq7
XFmO+BfvTDVJ9uyB8wWuHMkzz7Lvgoqjqm9N3VQnaMuWvnYtvLlUPTfI3sTGqYszZRuSKUGesjJe
ZeTL/N5IvikSTCwxgncvb5sBVphlUr6qcoRd/CRiCZ7nwyspdUDCJXtlNQ+C10GbBZLd7VyxTHH9
xrsPhv6+l70CIy2qKLVUTW5aIZqbQ6f+9BT9QJo5ei+Rzsds0XFfbBTWZixKo8ehDZS5yx9zigOn
XqaO1O4NPxnWfS2r2yFo/Z3bG9k6s+GCkm6Ml2HpBWf+Y8281SgoD15iVkvW4ONeK4ZxnqmZtvFk
aXjFsmtm5b1Dztwt9z1YbLzlaNddbJA0v2fYNHH1BXJpv4fJUYFs0zSDAR/lbjVuCWJYFGHKFTk/
ebRHLzofoaKN5ZsXd/EiNm2AJGEB+liJ3JkXN+o7KuyxJ5vfAhl3wBGD2KPpOeq2qsuAN6sWLxEO
QYkZmd+SOP6RSl35aBVF/p+WvsafKKFpqnIUTVcV0mmyoSv6p6mq7iPFwpppeJKNxIEt9mxrDRNv
in6R0TooG8ZR8ZYEYX5nSnVzbNHCP/eq8iLaozFCMQf3i7zEKCHvo43YiIgwqIyPoeg1s3pXBPnZ
Ge343lWCbumXPYIrINJmPdmONy0Z4RjnaPU49iY3rOJnZeZfEZmyXyRbgajRKcmG4s/Puq7knSRX
FG8apNV9K71UuqM+lFO7DyIP4UVt+NJi84IMUCeTehc7ergi8rJD6nYm9vti+0+Bq98HaLdtzNjS
a9gcMgpahhaurLhlZWmgBLDHhrz8lUy3OmXu1G6LeXkKJM+X++5exK6XdfdebzRUJVA+/9Qhhpi5
ySViYI0e2iKxe2C05glV+Opcpnp5bpDUBHVknqSwrc4+qmP3GQYx81xW5b1t1UikydNmSJZzfHGC
/nsdwJGFcvrTsotL6NrSawIHZBaFpXIarYm9iGw45cu/Lofc+etyPrnr5abh6T9L9EhGbfCOaGZ3
ayvo0yOiozBlPDN9LcsATSnLTFZSWaWvvmW+NS6G6EExBg8OPuaieXBSex1Hlb8QF6UDuz9dLd17
zPfqlyBb65qbvDrQ4HdUiUu0aQl7aXiQxvwokOBp6R6s0CgePZSRd52ClKFo91Lv6CpV8ahhvZc6
SKuhULXU65olOCv5+2roPh5ubUgYdgs9K7U7MeTWIcLGxoQ3py4xT7sK4LeaxGcHqZgFyw2ZB+Xk
/BYmOEIViAdHLAu3CciFncYPdK2FTbP3S/QzZK9FzyfENmhIwv6C6q87y+20ekJj2r0D3NW8yj5a
uAmq1l9Vd6oB5xnSKtVywGcOVSWQ7IaH/402uHdN5OFHhO3aDm3w+lvjBQ9aO6bhTww6WK5O9bO+
oi7gNtFZnqLMDpCPNKOz6KOic+3TJsjw7z5Rk/v7dU5U+vO2S9WFl8PExTECEZoMjJs+8XQn/Ow2
y/0WMc6JxIsnGGTpOK/dO76RzQP23huW8d5PixPfzYI3ciEo+kl9dIidWNvKGjSOJFStB7ukij3J
7/zA6YxfP/BPpZDR0U2li63AtEI9Odj2nmsfvIL1ZqHGw1tWeLvAiet9JUfayiKTd0fi0/uJYkKS
ooaC/epbRnH5xWqifF7YzXjUrHxYj5qabzQXemokxYg6hsD/Y79SdlqpBHsZjf0FoK/oRetiJFF4
T6BckD7R/a9DZCnsDAcf68memaaAQ+2VrXa2/AiHICyr3q3uC0tmdGixOu/2QQ8/CVxC3u2m+mSX
+j0KKXSACPp1pitDf1cb0N/lwTBPbVe/lbnTv7b2MCytVCfXOCFKakWfo0HsPA5xhyKznQUzudaD
1ybDBFPj67EWoTOWMOu97oKlUo22R/SgTqOcTIvXSQ0nR4wieUfmU/K/pUbXHKgn8FHkSIrfQFIj
oupUmgNy+b/BVqj/z3Ea6o6iCdGO/0vbeS25jWTr+okQAW9u6X2RZVQq3SCklgTvPZ5+f0hWF2s4
3TO9Y59z0Qhk5soEVU0CibV+g+ARZkzUCjQ8WXpjRy3IWet5xZ1BRp0HMl7zDHXOnKG31n2rvfwS
8u3wkJxbIvqS+TOsb/aD1no/6lFpsHMP9Bd5PF03BriqcqP+4uLY8prXyrhpkhQd0anpOIipS7g+
7K+j/LO61DNP/3mfbv7bs8/UNBLEqmFbiiOr1l0eXUFo1hzMQnqGuYhNj4ud/FCM7YPcJdGu6srJ
R93Pnt2MbYmuJtbPHFygV/MjvsUOBtjVAamcwiAcsiJKf348yzPNvIUnsv2+dCyhDXyNnZY28NWY
VW6tzvFotGI0AbHDieN4X5Px/QXvYNc3WfStrlp9jiJBeoZgom4y3js2uAVBvLSnNCiWG9+SIdx7
bMrFJGybIrKg4DRGcBOCIJAbSfCMONRMnarzfoe0W9RR/J3uIGLso4Wp2f3YNA+Ui/VfcKhA5u4S
b5MIiGbw6DE1/tPlOxgd6RtXB05oPWuUdhdRM0T5a2wguuyP0RqgWLWHTzbmOPBwWjaUI+vpcB1J
9cGZi84urqhEjoM99xIDJKk5HgXORcBhxNkdJuau2XUGdhJjjUtwza9pqzeTyTH1tCcU89h02m2z
V6TCOqApiRS3qegvQYKXzvQW9CvJsd3IjJ9iUiIFTLLwlULx831SFXn8LH1be7HinK1+/KCi9Puz
6bqlrVb8Sgovm8NOSX8FWFFY6B99xQ0MqQNNNh5hVRrLLArMY41E3mbMI3kbyZF/NIALrPQR8RPH
17/4Lgm1GJDNgRQdNvdTEkZKxu45BS7Is7IbfiFcHdY6XxDweOA9WgRd8Vla4h39PolEeHCdxGtr
8TFpEEiBEkuiEuLsdRJiyOVhem26XslVpe5Zdk1KJACA1q2O7D2yhH7wZay974phK4dOi8LdmIcO
m12yjJXLXrbqe28jcpAFDJSZUQzONQeZBABRACa95LindjL4TUlSMIJrf1dxO3yDTNWvSvIpG9sI
ram70MLs7OnRVwwA3BPQ/nJbVeprWvfuSXSJg2g6Sbwi8R4e7vr1SlXnTdKVy3R4jBo0aASgnQpI
eRBnt4Poi7w230TpgTuU3fLeJj+luKxh3+kaB2Uq7VomeFrVTk2sxE31RYwOjWwcSufJK/tqqyaR
9hqNzooinfkk95Z/Kf3uKVZ7imDoqm0UeMmwx1VtKTV9sMryMt105N8X4ler2EO6cQa7uTbFaGIi
m6MMayOvfxvTq1nvyuDrgXHRRVMKlWMB/vPRzX5qgyUdKvyoj2KD6yurwJKL43XPq9qYkZKdV9sF
yWm2M3inLTus56iU+KCru+Ebb5neYqh8/5CHfvJkjOHnflzADn1qJE9TvNEkzpuuHuJBs49JLacv
UeMvdfGJgiTfsvW3F53WyhtzNPgfkPgIDNU1dN7Iz16kGn+4KXZIm3ybkB+ed5HaPA29n69zWwtX
olDoRokG0VzH25U/2WsannNZGSbqxfMVBAPWS1uMGi6l7I2tXeI2Ek7wNa+XYV18Nero7E25zjbM
dybi0G9dhEYYMiHBQ+EG7hZZ2modeI7+GKcxouBgVX7W+ElG1e/UlY23NHskGYzBwscJckN3PZ+H
4AiliOF8ikmL2nrDKuaLKDmAfZlqRDBORVEhrSgZqQEOWWK0LbdAL4cfNt5nA+/qLv8757Aa61OM
uc6hgUK+jHGZe2uSEgY5XlZJhk6Go0CWj9kkAQQ0IXnCQ3pJ6vZZRGAAzQtrEL/UOdLqEEiCrYIz
2GMzJd9EhIVMfm60wzHnnrbADLx6KKdDJ5vdQvYTZWErPtJckRnSaZka3h1W+JL0wUlT4+IsHj4Z
LSbkZ/E1nsZuLdRnPrU+5uG51P6Xh48jW//+/J/gNlR+FAp1imNNLIlPZR/NkCBSy/3wPDq7UlK6
ZhskYJIcR28XyBqYe0GMEGde4/ICpKtxsAgrVwJL1rqrJnUNwO5dsVDITewLdNSpnsvPkRXh38Gt
ao0sSbgy3ZSs8AQmFiDjcPSqB+x3MWLJIRfJY7U3ubN+gcrzJbUj9UG0ZA+TjjR8jgKyNoqZujvu
2/hWpJbxNsADtwDKXXKnkk7R2PaTWph6GhwJYfGov/h1W/1I/OangZ77W0lmDexCO7yGCGNjIBqf
o8HrTllo5KjC2NmpdCx3EypdtS15O8WbS4KrUrRPvSqPhzjAkX1U26ehSNV5iFvrynSoKuQ86346
ZoX0D2ijSAkx5nXrHwMWCI+JnqB9pnswuRSn/K7wa0/V3HrVBx1HLd1M12aRNxffzI8xUN63OEHU
eAIYynXnz4cu889WWFw6yQ+3fR+YezeFiyIOPD5BKCLAyj7T4xGaZUH7u1N53lKhCQrnqw/ffFlr
crlHv6x+oCTGo7QJhiXyV8WqjFz9oeTuBAGrsFf4yFJ8sB0fOdAmsh5tFyFRYHDfFQAziKJOXiYW
lmlsLlaZbL9iS9L+sO0gmxVdWS3DsQnXJqziOXeA7tUxEesodb/9wzOGdekVnT9rtOc21Z3fRitd
eJPe1FTnF4MFY2GI1HldKwjqJr69RjDK2WdIqG9MW9qhPpwuFeRvxhj3TRl0NarAGAe04OJWmdvw
Bp7WD2oOfq8CdPijibqzTbH1FyUncjaWM0eUH3tidOR3aAgA5Tb8EwEJbmJZ62NmObbQFuJD7/nh
RRyKAvluKQLCN3VFklRiIYFukNAf6qxJtqjLv/Z2fi7MNH8GePuslE78AP1Mfskk5UvmKdZJDfPq
OBjlGSIAkH4sOHiF+xXKTXqQA+8RM6Zh61lJoM/KINMPEgloZzni7P7WmWSN80YuV6IpDeaDnfN6
aKptd2rMusc3N03fdCmcvFcbf686zRGYpg3++U8eju9wVvjazyj3vTXE1Xd+juDYRCQxSddMIaLt
+NU3ycJlo3WHFyoj6UMRhy/sTqrTgFzWnO2TssO4p/0i29ypgYYna5IkP3nudpfEbrVj31sbI9Z9
lCDNkoSeDgR9GsSxt7u0vWXt8jH6QY2RiE4xhq0TRCDtRDtQLUyaK0y38BxolzmZ5S9sY5ol0Hse
a1PT1EwEWR2lgdEz5qvAyYd5V1dSRilOS/fXU0vHmcZlx2XPu6k38nhA2ao099FO7Hxnl1bDuRhC
48FO6jVvn0vd0X5mHQZiclj/6HSjPY91kk8GAOWqDN7Gkt9hyJvO0ITV705/Qgywe6ki3zkU7ohx
Cm4hiz7CU7gJuaUHUuNu5C5IZjk/5zNGz/k5nc4sXTkn3PT3oksMtlmVrDvU+eaiCbgpOUlK+QPS
5T6bVMrKSG63XYXrq2hagTeSeYu+h1JqPgfN0D0mWBXEUyvPZOCbXosupdxLmJ5xAE32fhZHWrtu
ffP7resWdot1tLygtMHVP2ZamEiC4v2NJK2964sq3NqN6+zJXyabQFe8YxcE1dovtehEKRFPo1wr
Hka7tNA5lFGd6byzw5N5kyVZsk/tsd75/Pw3TZDZBy0b8GQdsGvtixqldXAfj5hCIKasd/JzHl8Q
3wd1YI8JQrVhuGn1styGnlM/IBaAx4ATl2+qmx7lgl86dmbbRkmrb2GJvS5IveSsUXbdAKSSN23e
RPMCq5ylQhZ1q5is1hnS9MhAjMPGm+M7VOalKpfmLztPnhT2EPOKpOK506Rlh7Xhbx1Smc+98M1r
+YSdH2VnjCibTTnUJ5uf0jpS7W7dG2BlZMsmt2D66qtsVD9UMwl/p+YRlCaJXH7MZ5Pa85vlo6Nf
tEr1OKKbuioQeD/YWM05ITVB15OqMwyjZp5WVAIKjNtwuoh/yWiWzpyUPYmJHPYKemG2H0fNOCJG
pSx8p1O+6kjRkgOxKVQ6CrfsVSUjVxL4xoiMpVzsSFNawMW7X3AruFFSteeNuDIvSdWEey1AINxO
2uGUONPri2H8CJXcg5ZRDxvFr5u16bFFUoLh0oDS/cMBJof9TDI8DglCInGMhGyZts0r6QkKJEQE
08bZLrLkonZ4CTV9tZEtL95aIzKjyohyHP8vo/Ug1+aDoyMsEnSFhwQZ9OJBDVCiz4Hj94HjPhu6
Xp0t1LuiPJx1GprsxaSq2tfxMRgLdU0FuV4KcBceMNnC7IJiK6BfTTiBM+DRnsRo1aCsYxn6syy3
KXTVjJQpBmRG2cZzTW+7bdMo3nK0lfQNIsYvqi79uXCgdmSa/zOY7rkGvr55K+XYvpCHRQPL3LZB
O6z7NkofPbVzyFc21R+mg0cREqG/cJn+VciB9VLI+ohicfRmD/i7ZqnmnJPpMChoa6khX1TsOlQJ
FVoEeMfSype+WzpnEeg4JgKioe7Mbn25hOlHaXBjmVYRYbHRm2f7uvZ1sdhU1h6ohrYbX9Fa9Zd2
lqdQxUkAwhlk/9xq8cEJnW9WpDnHQOP92q+eRk0L5uqoHsbK2etJ6e4sx0aXD4LKfBx8BehJ3W+c
uFKxPIyHh3w6BJt0SNIVL8fBJudNYQFzX3018ZHQyr7/TX1uBKnMRoW37VKK8bqunWzZkfvmdhl7
I86Z3Kh1ybj03Ec28iCFi7gwlRcz9KyNG+F/ylee36sSfwUzEy9Gu2LDJePKPLqgRxLNsFahqfWL
zohwuZAH65AVTdPOKMk9GagdbkTf7aBU9p8hla2SV0NOGAJOhZVZVb3aVVfh9aoHX9oyyxZtYmjn
yPF5RQULAZ57HWojFAEICeB7Ym/TqUWHCXN97EqNV0AyVE8JdaZZgfDlVvQpiWbO2hEZYxhcZ1yc
rF/UohaYEdauZz96GrvkQJW/y5I0QDHPxp0usRFEvp27+zClJgqpYyMYfUW0Kn7rZB/AOnCgCbhs
kwD3d6DS230zauY86u1yaYKhN/yAgqSXYKOZ9+k2GFN+D7ksYaM0Ym7hO+7jYHWPnukd4UZ7qISH
EgmWqFmjGp9dyKdBSZYQzJSUWoKJwa4JSm35gvFQeOzJa5AKqcuXKM/skxPpz3x/kMUcYPNAl7Ub
L3qwGpI9Q3pl0Qo+WMFb3KJoKQALUq3oC9EwONX5H6Jh+r68zKwumiQox3PkuTCplLqHmaCN52uf
bJhrNbbBXkwhYoC3Bf3BkA6iJ++Q05YNXHxrqQEm4VjFoWni97NYy6Nl1lJ3RX+imoTribmecifi
exXL7SrmSXgsDSxDceJB6Vtx3KM48DVwtg1MK6whxqNRmjwAkvCCNQ2+lBm3RSF5qow9zl/8ZbbG
pHkq+mo726kRck1ZaKvzQofZ1cQmVfg+Wo8yrlxZgXCR7mpneRiMuYbVw8XnU68Ha4g3Eq+WheqN
sNGGKYXwAIJ10RqyzmMa5KaTq3BxQv2thdR39Nufg5ZRaG2QI3FsErd5EFm7yq3Yi01nKD9V6bVT
tMWhtk5UeYdV2wT1krQpJYocJmQnxW9u5EffDIkkP5YM9Rfu98q8Dl3vCSxKsNTD0n0wZb4UQfSd
lysK8A2OMWpj8GiZmuKATQGoWsMhOwCvjSG1t8xdijB0F6tnrXoM9Apio2zGUMz5A4dOiMGc7JTx
1jUxG05HBUX5fCQfoEdGjFGJpF3EofChBLLbala4Kr73lXUDw6hXi20fl/o1rlPwBetJRaE97Kxy
tPXRX1X0HTYq48xxh+xZ8c3qsauwbu2T7Fm32qUTydJl2qi7TaW8aiBWDyQI3GvTyBMs0YYuXCVq
HiKw2fbSMs98bATlOKYWm/2BU162D1PkGfmtBbwx6/3FQAkIa/t4XBuOa++jUvrih8j3dDAk9aas
nvGjKZ8z0Ei5hnpT7knls6N1iKQNQ8MdlqZNHXittKRm3No94ZLUHaFuuac0NH8q4xi+eklYbgMZ
s6TC8SLcpSn36F0VbMQojAicq3w9B73CqCsZCzIu0pNs6/Ijzw9gLHT3Vgtv0UfnweRFc29JI4DB
1tA2hlahgubKJoypqNokAJgW8MDNl4RUwgYkvrwgr88ovknrPOPxLkWWQYrFL9c6MNGlmKs6rbfO
lbxZXuc2gM542pPnm4LZ4VWYSYKMF6NRS+5PR4Ps2gSmxQMLWceVCE67mPpmj82xCJY9zE1LnKLW
17l9j6MyBe21CNbaWsWixnavo7FZ4YxpJsXmOjfoKLy1lITEPyEasWGjwhqtsXTbGJbTPrTeYK0w
vsgPdrQHfRI8S9W8VeTuWVKs9jkp+y+wqJxjpqf9pmghb0pa3z3grrxFRtWBOyQF5rWvVr7jBJGf
rl0tYgUnnWKzK+cqzu68MQM093dIa3YPYo20RKiN9+dgbaf9PLHSji1eYKG2G8Z7z4P4Devtj5Tk
1Pc899UZKA/jIXGNcBP09q6ux+TcGNFLI0feK3xkhHp0BcM7lJJeywi/JHLtw0qMAh7A96OInZ0Y
zfTyKamy9uwFtval+V4VibdRfWSi8g4LOvQ5S6SbC1zZQoqcSFmPw87J0UTG8Nj68xTnjmGnI1Oq
zj8FfDrVEwX/u4H0gWc8upAwv5j88yjIAuPtHe+Lxrft4sbZTrQko9MfQiwSRCsc0+yE4/ofolXy
j4a+HeAU3SO5PpZFs7d7anRi1bAekdkCmbIITUl7GFz5/aBLW0vqvIdbNxv+fBe73osIuvWjraks
/YFK8d1A5oUyBm+wBW7BIoR8BO86pn3oPi7ntrwwGqWivMCHXwVdPbzZo+kuxhpQ86Ck8lFWSXeB
nV7YIe/I/lD6mJFBgheHYlICEWeImtv8vFOe4RYqIKJP+TiLswTh6RZCyd2ACBajXSN5n0Yh+3iU
sLuKrAS51+uqVYWfWIXMedhAKibBMowpVkXB+wE9xXQXTwdxdhu4xd0G7uL+Qcht+RFAfITBEBe+
zRPNW8ztSv8g5G6p29y//ZR/e7XbJ7iF3C1fYW/z/vH/9kq3ZW4hd8vcQv53f4+/XeY/X0lME38P
pR2KVeMHj6Lr9jFuzb+9xN+G3Abu/uT/+6Vu/4y7pf7qk96F/NXV7vr+H37Sv13qP39S5B1Kdoda
NkcghK1dMP0MxeE/tD8NUYpiFq7q77Ou7UbHkEWscm1fJ3ya9pdXEJ1iqc+zRO9fxt+ueouRqTuP
y9vI55X+r9fnZYZX704P2Z3frnhd9Xqd23U/9/5fr3u94ud/ibh6DQfCKDr80j/++rdPddd3a95/
0L+dIgY+ffTbEmIkni561ycG/kHfPwj53y8Fpr5BixfLAz0cqlPT+9ayBBGPAStNHMiRDNDTCuQO
TTBaOJsUtruQ7CpT13GFdWJVOuwop2ER2A8emDjAK4jI1uVOzepeX4hhD8d4PXaOYH5h0ImudnTi
feGwC8zVXF2rA+reOkUlfLaLOWUGoJckp/cGCdd916NZP8NfkHo4JsXvp0Y/RtJc9IqDar1PvHVd
Z0/zXFwupXlZxd/dAA9yHOCMeZok0ZqaFPkoOckeQWVu9CKtT4gtpY8S2ZeD4dRnMSaiCn65mFuV
/QJaePoowlSUX2c+yZadCMGogy1SytaUVUVAnGdguPRQmd0W+odXx5/mbBmqSxL1L67sDCgvqe4P
L9XIwE2CiyNILHBgk9iiaFuq5SNC57wP3wb0jxBTlwjJekLwh7tOE3PFQcQ5H6sYRYSNnA55V8lh
tGhlSBVAnIoDWUIrhDrD0O1wDYps+wj6clh/mgPy9M/wT71oLcb2vNfkbiZVfsq7pm6eWsz0TuIs
ruJZ2+JEc9fPhihYsD/lO3Q3oa/9Qxt5qDX8uYaIEIec11tUoMx2fesTZ35stRtokL/u+sUieWXv
y3w0d2JQdFlxt0rkYRJ17gwwk9QJjemglajfm6Vz7ReDol+c3Q7A68y9aI5CAE+c2hRT3DJ8nyum
VXrgLgKtxGc6SfoVEACsScJRdWbo61VnbLZJkmBrIfGtBUJN2s7sV6GT1efOk+tzqeTWzmrtZ9F1
60d+6xlJaJt3DULFIQGOvDJ1r50P00zRd72GWOnWKa5jW95wvY4YkPPxK4rOFc4q0HTFGaJQl3e+
7h11FxE+J59dx67ngrMr2Lt+PYB2qBdOERx9arg7uda0GCX/Iql2UiFhCD9zJbn8l/Mai3J5LsLd
umz7fa0gBOlVLe42ofbOnY6kxrHJbkCjvh20vOpXBtl80fUp5J55Lca90IaO/SlUk9xOTBdEbOQL
ZoHbBN/I3uWAjCFKV7Ft7v0JFIG1ofwtyVAH6gooDh8RvqkoOCl3yVzd3oF+ogTw+Up0WqOfHeC/
GiRAFtkHNghNoz1mTlSOpgwgv5THgCrqXuT1xMFCQGtjxnV7Fc3LR/x6eKWIH2uqYdc4oBbdEtWT
Cum4vLpMCgWroC7DhW+EyJiCFEyBg+C53LlOecm7obyIPmXqayB1+/OKHO1KtMXw3Tq9HD7gMONt
W7PqDi3c54PTTTLKoh26vra3VUx7sz5dXAdIPoEH6K3mh6/VAYV7tZ3Lkpcvbis0afi+1l0fdura
3lVPd92mHEhrScVZeHo0iMfFp+fK9WkDm2ick0NQPj1hROR/eCJdHzKdG8hzD9DTHIafNXclKqYJ
BmOIrWa4UZcR5RUO8cfZANy+mt3aYrjtouuMu37R5A26XYP8/1p1jY2llc77ruRAYk70QDreDqlb
vTd1r541wEQOYlD0X+e2sHHm3liOy9s0suruos0LZY6cEjqtODdjKQQ6faHqWhAAAlYwjrOqN21A
ZXRXp1Z3SMOUF9OgKrbhGBfbSItt+bEzyB3IWLLMRUw5BUaCqjBMxj0NVTfykCfRZfuYSLIZ7ZAH
qRQ5mTsIHc/G3ho3POaUB8is6oM4SxBWV0eMfG/9qgFCLlENtIsIdWRAtTOlz421xceG4kfn7UBa
j38JqO9FIDlTZWAaDnQcnZWPq4m+arpkn0mUZLja7QP4JarhbYWP479+MD+NC9Ax+hwGq7od46BA
4yPFha9JEKqUMJZU0aL2m6T7YeOJMC8h9Z/dj9hAs8a72M76WnKZuPBPpqdQAmgqxNFipyKdlHob
Db2m7jpcmAEZSZAO730ZxKqsL+KVmHGdLNbBrJGkXuHj5DGtVaJjpizEimbvb0TI/ZRpbai1wV7M
EKPYxy1i1bJ6E5exyT2wwruV/3XmT9OHJ6JExXffDNH1MKr4oSijaterPobb8FyeRayQa/nXWLkd
Dco0QB8kFVsWS+GRJDgDldpKkGEimhOhQMZr/joq2AZi1LIBOohRMTdrqEO+y/C6rDPXqZPPMChT
IQ/rZOAL8FO3phgtkCC5jiZZvg9KHUBTpaxDIB6INePUiFAJDJ7p7DZw6/OnURAcytoMYSuIOHHo
aut9AO7Gz5EK39h1FFFvE8Ql7lYSlxhQO5mJARF8u3Y8fSjQV9WxANakWTrWtQNwvMDswzd4UE49
yG8efwCKhYG+BICvvBWGAsgqH56GrIOfJ0WImrUeksGpbFH8lN2jF4/yoxLwhZ2mi1XTOi23Pfne
f7aqiyu30kuSZc3ZPG6NzjbWitvCzAafhcm51B4CNfBe8R7YegXZ/toOx+esyOb9JIwGfy47qZiz
zLwpCtIie2cTb10x6mCqwT+FJcWoWBJWXncQo4Euf1oyHVIKxaxh19lPSgoxFQYnA0FvNY+yFNXb
xvbNVULC/os0BifxHL5FxAA/t3lgGSu/MnDM0FGnwmR1NIq12CeP2D/vdSud3+2VIVWyAx9lWdsb
4fvoe58YCary08jQ8/iZXbfqFHw2WlbhRY3WghajyB7r1Q5veqk7fTQpinpHcRhTaws5Oj+akgNW
rbezTaXYwaM4OAA88ggsnmihbaFi5ljvtVavInSWk36dNF3LTZYJI7//RwuXtXkdBMo6Q4oumg+1
vMvrxjqKkEF1u5Npj+vbBBVXqA13UFj1YoIrZ8a8NorgGnO97hg95FnmXxfRkHd88AcKn+JTWMDw
N07hGjMRKw6gpuMF2KZupU/Lj5KN+rYeeU9SvJBDtF2zpuqeBq9U50Fn+BvR14O4PYCK+olBXPck
uopMRyookY/W1NWBTsdW22QXOTVzXvoeNeOrGBPhOnZxcyeBslPLrr4bEvcN7ZBu72BovB/cHhS6
OBUHbu+SVO9vAfdR+Hi+TxUxoulmtVfMRBups2CpGmN7XfMWk2Th4M5vs8W6Rjm8L3ZdQrTzxHqW
u9Jb34WYlcwT1XNefKPUkUl29J3dSgHYwVHmVBxubTEuIsWwhVTWe6Rom7fI65AIpSAxzBUPnRER
JNYQZ7dLmsjYafO/vJqI5B3VR3UQZKKsVv2DhcDgAkvNaCmarePT12r9AzLr1qxDg2J1N+B2Mf5D
Yby978/6nZ8nyr5My9iciUV6+0kd8u7kqV4NOCmxVg5vlhdTTsqZW47dVjTFIWps/Dva8CBaBe63
l8boF2nk+w/Z1HJ0z7tAzLxNKVDhODYYy7kDHj9zp6lRGXCS7wr072COxsvIT0RF7E9Mny7c6363
qoIEnFJRIg1fd5fSkv0niADgKt0ncdBCswZBZLi7eOqzK4Cq44jmvxilWt88pJ66K3TnfYLaAmHA
0JcfOV1Q0ZKlNbbIxk7Twd6mhzazft/ioQYC7zKriwgo2mKYe60/bERzrPMGMJoZzEVTsmPtMc2/
JFH8fjVc3ArSl6a11eI6AnWTaSRt7MktAy1R/Kxx9VkgsZ4dRV+Ah3LPq/yfbX2rQZQ7ig53miSi
RFMctMAMwdFk3uJu4NbEQ0tf+QbG0eUXTbHzYz9o3gVWMcUmVPnnBsDHRd1V44oqvP/k2oF/kQN7
hgNd8m+jYq7eODMRG2u29yTmQ+6/ny8ifMRprxG3K3xcXwze1gAUjJYvIHTHCOAH+Gh4RWWE0L8J
eedoS/USZoaHkIDR/VHWobcLJ4z1TEQ3ZmDNB1/rz+JQo5p6zN1qqZb1cE5NSB5J6GLdM/0LkZh+
cyujPFxbNmW0SjL6WST+HB+j4tMlfzEakxL7NLeZ5uIp7D+lmBVuqFV7MJxiqDdRXu6AC6ItBQD2
sffncTAV/KeeTA6dndmnv8XQNWjy644LO1je5nhdFs+G1ntfRwwgrvr/cZ3btfv//nmadpTneMIX
yyI2cOKs1HWLN8u2djX2W3HbaoehYBm2XrF2iE0t3PVQgNNpQHR1YvQaI8ILSDlLpXbgkkxTRKRY
WzSlfpSBCHgIPtVRMSxFpxi+XlGE95CQlpCvMGG3g+j9Lp0P4Hxmua4Nm2asl7JeBPqcpIa+C4rE
ALrNPb/2eOQdRNsR93cxTi5nsJd5Udeb932N2wdbsnzSiR+I92A3sY0rZI3FzkefPA2YQQkzp1Sv
/SnKO/r1NMnGr61q5FsxX8wSExS+Pgu+KciiTPPFQNcm9sFUBwlTyR4+B0ZlYCWKw/jhW3bXFAOi
b0DVGvtGqLX/PVYsHAfed8tEEa00n3JJk+biTAe0cj1Lp748lowncfYP4mzLlkAFk8y04+WdNpZo
qsB4pTQAMPuhmSX6S7/1PuloxUALYjwvIwzqjorl5a9wjWe6noBx7nUNAHP4pE3d2LpGmPSSEhVN
o4B6j0aSBIB5zF5VhSQ8WSAER6dgdvTXNUb2NOfQ8p88yEqvHCJ+tjr7GBwuTIzG5XWWW4+Va5bb
T03IIdvWQ9BkLVXOddRDrOwSmrpxEH4lOLFejEFr9sLCxJ1MSqpAQgW7CNSFJTxM+tCMDjj9XieI
WeJga/F1qmiJ+b0RhUsLKM0it4uYXGczrDMl0C45RKtlk5Mn0w0DQ+Opz5Vwrsszs7qGiIGBBfCA
dtJdrg6/Gs9QdqSGtQuipjs59OWj0tQ2TuGvA1yxSz0NDU0tHRWz39Sa5QRzbqHDLpLU39dIHbIW
6HQ9m4tr3j5M7KH1HQKLycGw70V/XDv1vMDiY31d6vZhxLD4gKEVXz/IbbnsVXEia5uGqodgAm+M
2vQ+aQdSuwHqD29L4pV+dutUhhHcrXhfFOFgvolEtP4ac1viNnDruy0zTsuM/E6xK+6/kEJ7hVAp
PdfZYKyzRs83dVLGz9KIZhnAxz/+NaAPMLwoPdIyQgpokOHJaAh5CTFA2Te1hVkkn5v61BTBYlQE
35pi9G5uZgJPr8FYz7vJry2JwAP1rv0VfKvi7jwFuXRIPKh8lTn+bcKsjdyudhTRVY8Veal1+6z+
HWeGvvOReNrDJOV/VSHlCOxIXYYL1tRraxSVSAmJ0WEKEWfiUFaQpK4j920zqLWd2f6RO8ja1yJO
LCfaJJEaqNC4ZQ0ecu1e1CbQoDloo+JLm74gYT/yHJm3BnZYv+NYT/aggXNSn0GS7CsQUXN8gDHl
nCZVduwsg6YJ2FullqQfi1yGtd4NMAAnK6mpiWrU8OD4buPPLcyAxaght+VlRKr8CAHvlbfO7GuT
hONMyQL3tWmAIyltNry6RWDMMNRLX10rtmdZ5jm4KFS44BpwdhsNRhNlA2enWBqWbxNPWw9D99pU
hNQDMjSfmrdREfxP58axF8ytjlfyemJ/ag3wGK3ECjwIHOtoTmonlM9AsQ/UDPedVyxFXw/kcsR7
dxqepiRthpnktIIOoWvpKGq5tEsp3yCfYi8jaLtvahR+qaAYXOS2UB/wy4xnoj9NWn2RyMDInQnU
C/2ZrZny1R2LescfoMKpJIneYLdVs8pz3BNYwPExl+qL6PfUpFjFrm6QGOMiQVWvGh04UY3O5mvw
TfPD/mc3etgVcFu7tHk9bnA/KTaynniPvA6CoTdT82fwTa3RPxGRyJsNFzNEFuZ9Z43eJMyndPAX
SFjEcKBiskblxOETnVAN4uUwWPERNJ71kBY4XEqewdPs48xLSZWKvuDj7DZ6PQv77NikiGMFnnnx
2b1u+S5qJ3GAxK6fjNCV12asZZNZ9ecB0RxC95Lnib0VsbcIdN7JhBlgTtvYe0TcL31SyjhcujKw
/6yCOBZKeT43Wiv+o+7D+fg/rH1Xk6Q6E+UvIgKEfy3b5bum3Uy/EOMuwhsBQvz6PUr6dvWY+21s
xL4QKDMlanqqAGWePMdR42uctul6aiHteosQukTyPyOIJypPk2WRcPXqxAYaPkpQbW7BblPgV2SY
/BLpHYjgob9yoYW19HjHkYmlzYmvtyHkj2L0NxiJewjBGdpDlhoO8oZ5gB8NBOaVUbdoCtF7mg/T
9NqoAY8H0Z66JCu+swEJX7sJ608KwMSdDAy2GafaeEYGa46w0fSzKBSIh7wULVEl6sOW5luH/NxX
lJ6tA5h1u0/gUVRncJ/f2SU+9tKsVLWBdp1cUSwdbDP/Cgo7iEPq6U2fTOiphMIiNqX32Fwuh6lF
WTIqnFWn/PFzJ5CHq2xkRybRqSeflStqgQY9KrbDkFNZUZdzwHxrEXge5PkgGJhzazAekkipNVj3
Kw+dMqDFpQP3THNvuPoArHmBuwhOga11GFoK+m8F7o2oFGgPheue9v86LWMFkhe0w6LvtVHjNdH3
a5B9uajh5C629WhcKH9OUVduRB0rELjiMAF3e5ggN5oHyr8jk22DRRz8lb+ElKk9HnLFncUEFo7V
be4tjs7iTGzT96V+C8uCixFaBdTVQbnC0lVXuKuu88p7t86x0XSydNsyKBQLlmCnaeZonO/Naec6
7TdZF+GGDeYEKQLoA2ZjIa5k68JhWt6EA//TZuq56PBDa+othtbKWyGXPfTbVlR4vBFEz2XLD3VM
DvWiTSTlE1UtZ/fMHf3n+VzedGwbTcK0ZF/13mao+qcgWYH8cuGyMT9JNQx8nRlo9YTw4O/DTHcZ
Qy21OEKbb0uj99BO38foZvZupxVpRHaKeI8nu8OZuLzH0yUpNHz1GhAw1Zq1mg5VHXlrMbTT4maj
M82feWJVCBpbinED8BKiX/9tXhdINAVRpMya+DTKzF9XjRYWfo+5rdiBeG2LatQPKB94+6Zxz/Pf
g4ZgvUJbNP4At38RqmxzGJmC0sf9/H3qPCTPbzZkfL9GcdssLCbNtehwZyN2gVrYPwCoHy4xoMXA
sEJQUZOVi7gpoL4MnlCKokl+PIB9QXv/nNSJ7PRWKrESa1yHTol2tzpT0JCKK7XIam+EEirGMeRx
NoNCKZFshrZ9DETX9Rp3Ky2eCg+5kRO2UFlE/g3YaxvEQ+lPB5W3nVEq+54OUzf4K19CSv5ma9Fe
hxKiGS+K0nSwLR7ildTCYXRAthp8qy1y3uUYgcFRC4dxL7PP7fhKAR/M/WBtQGdbLMl2WwM5OeCe
hO/Pa5DDK63wxGK8aupL9e/XAwoo30yTA73MXx145/iO0uuwuy3ehPgZ1E6PL1/I7sCgBEoYTasG
UsP2arMKfda+cxElSNYafdABZKIAOqT+RxOF6okAK7vzxF/Xui3/61qq6j6HSWrtA8YXvueKT3RI
rcrZxlbUv+nadBVIkdgUOrteS9oMQxHeDwXXOSpoychYOtvIRPQ8RuIKtfjSeov20Y5zX2Er83v0
7Xo0w9Trk005Y3g/Yn0a9bX1khT8ZcwS/zpKvO41mc13NKTWnXDyD+hCEyfq4SnSEFLY1oEGFMTB
TI9eRucxcbq3Rh9ER9tsAGqqddEMtuwhnbeyBH45NIPmogP57VK3pfSlfCRxTxRmdRW/Ri36/PQa
JjqvjhKXKUJd2TKjEnrgHCAL4PTveTFANTdXBzLRoQar09afMgYyR4Qh8wikRYo40+3VITP8Zt+M
Tuo3G6savDvaSmT0iKNTOoDDMVp1lmUtaJtCNtqW0NnNdpvxm40WcFD1W5hB1a85GkABGQIt2AfS
MDSL+rvWzKHEoOnE0O76RhhWqXbtugwUmQPEBTcG+ic3rS6QTlldbNBmkG0aXU29eVXMvo8WEDQo
6SVL9Cn5699g8jQkb42S4+y9weQJTo8qLZ/n/uaYl9LebMI3GdqGyG6hiwiaRs9TDaauyAKjfzBY
7nPUs1cIMpUXcvYdW4Akjz02BZRZFeNbMvMCQny2RB/uyBLveaxMsSvNOluR142FsY7DFHU0fYHI
b94uMC85+r9dAMXEDxdIAhFsQGUK1CvaXLqjy7Mlhki70LBwAehTFlvm2bA3VBkc+0glK+EmybcG
jRwTA/8phOCcjWSVB1KLKnsajfZKAQBQ+iC7iO3LbSbkAfm3xsImOIycz/lUuBuIu+Br5YK1Ph8L
8MMk+NoNGuxyO5CthPAK6G3L7c0eJq3cNABKIs8FcbDfptLQIDClnos+XehFvS+sPqUJvkxuH7f1
otf6FHTwqh6JKjptU0CwOn24ucmmppivJolEEDl+X2Jep25RKEYWemWz1jveDrIfxH6oAV16t8dA
Ix3tEUR7q39P0XI4TOJDTNUl4zbrwm+kPAyuZHZqjVmleBYe9rQaNNmbYktBZKEzUoSGUDQ74d3m
Zo4hKAlOOxRZf1n0w3o3+y+LxhDEGkqRBP6SoXNK7yloA+JGgbcdx+x13qJoO539tv9Ao/BniH4B
T6sjgC9jmyQdkS3Ww1usr1drePI674DIO+9nhkauAHAKDqldNEjplO2DyNHAZxoTmlGKxgePcOM/
Kg+d6SCs+QcSdsGThfsncnhWdJzStj0wG0BI6BfZD/ibywU3OvOH0V1I50vPcRv2NieyjOgo4qQ9
TFkFyXWplqqosCtGRvu1w/15MYDE5dKKAXQeZozdFy+mV+GD+wF8kWqZC3A5+lJVK1RU0gugx+PO
C5SxZb6oroEVNtj5oA/LDkG3rMnDVCLvx0Gwz79NsrrWANuqU127FrwHgWL+zpGhKqA6gRdI9Ae1
/iZzS/s5a8dzroL8e2Zn6KTE29sn8Gu26DFFBDdM+7mVw5nyZ3+LeF/jPyPQxAZxdnQBr4I+ewIv
RXFPQId+baK69ewq0aIBjD8SoKLiprcfwbE1wxyK2gbUE2oYG3sEe1UPvt1tbZfDsoLW+56QEGmZ
zIvS/G5FiyqgJWlRwlCgsdOfF+0tiLqnEC0BtBivKaYv72OzKY/QNsAOBOJk8xA99OJKvLEWTMid
gGFFm8iuTW1qlkda4n0dMkHQc+mnhoU/M+j7PYAe0XgFko/4OHksuwgtpNdzXn7v9T69C8NXiB1H
qxwbrTnC7cxhwQHSCYG023giRQPVez4VdADiUtW5BQdk5BTlT29GFzzYkLk0sHWh2SjaNAsGzgf9
QI69VTVOSK+porgUNbhEW8331jfpCEDVn47WM7CX0I4YGbV5RjaE+BZrR5zWzpHZ4CE+jUhVFZUw
xcNbfkfafrEZUaAmvbtVNCjza5e9QCkUHEQDN5dJqKazBXzTEQ3soAh7CyiHZN3mBvB8RhpsVddv
XLPzD56KXH+FdEm2KUGkCJSRlczuxGD+IcG/B/RD0KvM0Xq3yxma2OlfBpj12gb6/6UfwfRxs4Mb
Z+3kGX/5S7yn7SwJKyAbBbjIKtB75FmLX6nOSdLYDOJ2gbKxC0E75C7C2hoXjld0kIxt7BeBykvb
IQmJ5MCZt329IJZNFWSgtDLAd0hDx3P+96TGcgDOK9UJSaoK9Lf6YICnEvBC6Gd007827UghUwZF
GAnYkwkddLAb11bQHFOh1JXrQzm6a1FXYHfXIzoA8O8kAi+d2hIWvXnpUSumESgdwccBZB8kkePD
zZSObXGQg/mFTHTw+rDaBSbr5pkiafmubN2fkOjpD+D+hIxRP2YDxEGrfgkidBc1Jlkj366N5KFI
OpvDaezExc8yN03gZbLxiC2TtW6mQS4Ia2lJdN/gvRweGlMMndEBLGngLciONzPoe9N+Uff924RW
QGK7mcxLxnxIGRld6OOebDD85fo2WqsmDlZpZqtHMXDkUd3wykxgufhYgz3Us4wDOSdpmmiohNA6
eYPAbe4gWh0tyRvgUXPylP8VncXq0QUX9APkAKq2bftl1RqXRoJbjCIrF93ZjSrNHa3DWvx0hCvV
mrxM9HJvod8VbJj4RMBxpPcpq/e0LEUACQnCPqP5RKOkBBEltpzNkVZDzqoHiX2jQKPlQW/UgR6e
aw3Yhk2cPUVoZkXBIwFNFJRI7yS+yDsbNLondGXj1tzG9WMDcoyFKaHMVuGPFiHhE0MuSKzMOB3v
+rgE4EKnTrGdtpZJwhuw4mFYsIrbC6AZshMeSuBrqR002xiOv0q71FrmUfFLIPchAhA1xcYsG6gA
u6i+GboEF03uCLi3XIbD2J3JRE5PgMDGDB25oQhyeD2InGg+2W6LWG4PjG7Rn8luCkNCkgaaWejX
t45t35R3NY+u0WQ4oP4iSqu4YCCyssCROkXp9wLPcpCraA8XIU6hBZNtPGgHL8gI7maE0+kcCurK
ct33KEtBnnoVhi+86tTllgJQhoO2gCgx7ihxQI5EOCOEsEW7wg3WvidHzgRq3pX1AoKMfO9XVYkb
X8i2TtGH57qDrkHhJhBUiKZpabZ++tLJoFr4UxF9bYLmLCUS8otxeq2x4cNfterQQTI0PzOneHZl
Vr72Bv5r0b+snrAfKFaA+IprP1RICDiudQr4ON2p2O/3jRlKqPKyP65cjc7HK7v6ygavz7WqkGep
8lcU7T9eeeiz57QuzGVaOgOkv8sNSMzAxj05xtaplPHVlvieh33GQIbdBmtQ/IdH9PwPe9TRISoo
U/M+A6HZ0hdN/dkV/YsGbWP+P6A2QqVzyr4almG+xIOfrRh+9PdxHhlb9G+n+yRLxWns0mnthlP1
6PMIhNHcsb5BSOPtY1j4GEYUx996G0nA3z6GmsI/PkbiBNUvH6PFi83Jxnvysh/xe24k5CtQhCge
QQVbXe0OtxU9ckITB2D5Sl+VZzLhbUusQmH3WxrSdD4Bq0TDzh7n6ejr9sVST0VjAHrMQYrsT06y
GmzuQiDeKq7YagGY0LkP0BNwH4ZYJ2EggnQgWxvHGvWrua5AcvwAhFFx9aK36ZAEQz0xcZFNcHrz
2HfO20Hoswzwd88YgC7VIy8ZJuRWchuJU+0BOQ9UeyxzZ4KlckWCDY6F7AJKINMRbLDQ1DO/kxnq
opCK0VGkU0NR5aTUsW7MK95bomVS1+DDVNJpj4NmUKED64YB78cgg05A/7i7OSCNgGjzPVqN7brq
ojvIdfZLG/mzHRXv8gzcV2CYCECGCpw1ecF5He6o8FewCXK8AehlvShaz8CBSXK+iCIZbKvEau0V
ib9b2ghNhWBLwu4kFk9n5GVgcVt02tt0wM70soPqOkjCLhO3Hxmx1OqR8sxHorAlnx7dfDrSfI/8
dR4EhufI2m5tNJIBFhZJV62zDhxK9Ao4vw2ScUxq6ITol0UqldNhjnY6G12+KM3fDqEy1FrVePuV
3LtLHcMGSCFRrwB2reo8zF5U0tZo9YOduGmzJASTRZPP9kBphrEgUq/afou3mPMTr28S9zDkXkbN
2E6HLmPoFpF9gnQbbDdvrOMKv5sAdqDdYpkX/BxbeHB1nUSnhS7zhGEUr0a7YHuq7vjV/TQp8fJb
lPRTXVvc59jBXw38p/W2h8JFkPjOKig5CpxamFXaYrw2Cv+lVNYYGPZsVF4bbcO/5o5pP4BlZ23g
eQPNFLc/Gjn2a6RUw3ILr3OMo4lI69hA9qUENJ2LA3m73N0r0FZ8imPu0BpkHiAteuQF1qAlbeTB
gEfKikXBqwwKVj1/qFXTgH4HQKXGTvhDBeJ+kLUEy2kE++yysQdoGkaRv2kc782bYVtNU8n0t/k6
gpw+GuzWLjRpwnbZ+l2t/yliJjD3K6c54p8iZs5y0+XtkbyTroyTF9VxBOu6+c1LvyYacp99nPu3
YPqt4a6WHeWhTPxxWXqh8WjE6o8zNbI3m3w/+y3OSKHlPop23Ioysw98DEC6o7+0wEF8UvWoHtyh
sw91r3KoGuLL2YLu28bu5YOdvszRv/EyBRfoNFTSM9e15yNBBBKTwyQ4OyjWeStIwtsLst0cfxsi
l8CaBc27ue1y8lYdh0L2bw5Lr5/jibvqAhsSX4bFL3QoqvwR/as+EI//mugMvG7hEpzy+boivUwy
1qkAbYoXgALt1+iEA+yee99uZlvFye0KhV+9XcF3gd3SrHHhksU8X9OMW7BnFA+xLHaGAZZNdC+l
i6YY000HlU9oyQVs101mczZ1qdbgRXgwe0AMdKUXT1rxSYSgeLPdBrqtOoIchXB2FnrI5kloL+5X
AuJmypqiM+RIu4WRh/WXrkY50mUFPxTRUL9Aj2y2twoqRRAkctZN1jZfaryrWlZVfbLLCGxFhQLS
WNsHPR0dUPFtegPJ1YfY658hclGtoL2XPUgT6RY6I5vUNqVtdPb/J86okF4oTVCXjyO3lqE9gW5f
39Hc7TSo7rPDuDooE5hlsmZ5YS1HiTtKzW3oV6z7CSTYIUR4DBDkbVqRWlsSuph8++xalfkpK8bs
PhHsB5kpKkgCc1s6jvqso8zQ39oF8DCV4TzgXRPdzC5uAqjHuw9kqzhfjWhyvNou9ElSCDWvfKCu
txRBExyFdKcWgH0gm54weGBvnfMAAYsTgPiyNVi7+Qvg0u0uGlq25jr15cPudu5He4Vt0auO/5td
TjnUZ5towUfen7NSBpuMDdW6KnnxBBpD+w66lOGSR13xJHmLpmU/9hdGiGE6RUhKaJ0jCrZs8PkM
hTyTM6vT6VMGErIYr04SOlurIq7YI+tlcpV+J++GzAtMpOG8bl/jYZkvpBVHO8feWq4Qww9yGBXo
rg4FG7v9HA7ZPujNQIQKYKwGLCxTPZ6dpOpfupU3OvLFNEQHwakxh5oJhnHda4ZJAzKweghV0hri
CmhloWExQsEsduUDKtPhNei9E5nx1wVDUQyQe521WDKACloBIZg78vqWeo0c1W2yHPu72+MW2ZFc
LRJkSKAF8OExTE/b28M3Gte6qfdDAPk4KbDAOUHmZX5W00SGHHQCMqSjA3Z37CEtuRl0la3ox+5T
MkWbrufxhUy9GUDvmLc/yEem26Sb7ddJ3Tg1B6uXPyj+/3VS0gMtBrYHfLReBMiT+uMlTGNAPWoh
7eabauODkeJt86GMuuqxzKJ/LP3W1fhtsgjwMnkCnaA9D71fh+S9BSNjJU63oczQcWblcbMKjV3k
6M7i0Q6me4xi6jMe/jqy/bJcyNxrPgESwpZuwdk1YJbaQFa6PYIIbthLAbGc0A/EBflle2UAMPE0
NRDSUFXTfgsavhMW8LaLCnBukBRAKLSwv0F5h3/2mM+WGcpt85KDoWkf/fJtSTkBsNRL921JtJQf
Y3x3k07Iz0bFBlAz4kyhB28BnQP5uRS4Jp1JbftrXGVPoIkNQVi6HLuCb0gbLEJa5eT5oLhoQJy8
pmHbtxAKhyInKYWRZlhdMP/0bidpMQ8JDDyMsxTvgqeghGzwAidOhOfPAlId88lH1/+IMQH42Q9T
Ym/i3u5XfPKjXRKG6rMPOeteVvWzsKr0lIMhejFC1+MzhSVQetyBIxg6m46/qNkQ3qUZi7YczYor
NCY760TW+L+u86lf2VUO3Q8aq87pQSviOOsRokLQBfWmtW36W2CZfkSuinfEWw/QVXehs3f7zUT2
ybXmeKK4J5OrASMj7Hiqxjuyk4mc/1f7b+vjO/7h8/y6Pn3OkBAd72tL5m5CdLVtLMODWvj7YQCR
rWL9pS8z8L43MkDpoky/tbYfZWtg25H/aXuQjOgJc4w9pRB6SX2owqS4S/+51M3yvtw8PQWlrzcW
UAjXaghO5epvkaiXoRXkG7KRdkIP5tOzzM2FPTDwYuNRajuxtUNp1JxxYzLInYUrgv7kg2X+KWns
twdwWr+FzTAyHRZ2VX8Ca4j3lP0bNnXjH6v9GkbTqyjGf7GHb789YWMMBaZLV7vQpLcb/5qIxLkC
7SnRP4wvemUe8w7MFhQpHLu78zw7AFciw6ZEx7dTAqpD3oLrlmKU4XqLVgBNx1BjmWP0FcC+7H64
grmaw3MZTUfQRtxTNC07hrhv2XNxyBTjfvSBWnEio7jLoYP5bNYoSUR+FJ9oCKq/bVt0yYMBRbqH
QtkrpXtcs9xm6HoS1YKG02TZdyBjNmdvPnIAYcayvCMvLckhuHGioV5S5eDkoyVL0Ovkfdyd3DgC
LYoRIlnBl4zyJvog2gIwccjBHSmX0sf1BE28JN7Q0Mq4PDATmkVDw8vHGHWjByefUykU0DagfL5N
F6Ixl6Hfr63OhkphnIbXsUGrGtNqobUcQDvhdwAa9wPYH/6MkEF3aEc86n+LAHIKaXFd8vjLGj72
76sxsaEPj3eWgq2BxEFKxbMdHCdNuz+kxoaI9Gfb7AepPkj2mxYssG5pWFu3cVCVYGA1RUdwc/Rp
iJLJPCSEDWFquHRn0w1T8z6J0DoU9W6iEYW+T2RoRzjyGK3UKasufZ4dID/oPwAa7D/4jD2jjas9
gSTWh2R5E6yR3x7X5Ox8IzwppKw67SRTWebnys8ZWGkxO0vcdI2W+nZD0wNTWNiJtt/m2XoSpDS2
gPcn92QygwEvVSB+3tInGIegP3DoAS/IS2sw1OBKkw1XMsnaQAeR9LM7+ghQ1272LvNMAED+/URg
9oHql/GJLJ1ZQPVp+halybCjBJwAQe52avp6TuDJxO7OeNBeyUlfMlRjIfqe8it9wXjWoe3j1+mi
qOsV9xjom8ss2CV4DgC7G+y6sCkeXZaWjwXek+wxGy9xY+M77jJn6TIu7sgJhPR0Z4MoYUkT3qfj
flWAxFX568Cr0rNtPxBoguEhtAKkdwL7DvjuswZF5VaOyTfQ4H71euj7gGgk3BUcaox+nluvmEh+
mqhqI1i5KUAz5cowU7ZzNQTfMhp1h7K4paEX4oq6sLuI6jbfBGAtkJBB+txniQ220xwVDF1Z7LSU
i7YDWcs+2H+NR83wxMKW9zu0Lo+AsGZAKujM3285wNpP6qWdoKBxc3xIFraUCfQlWDXLBPfwYajA
pSGjK1S8oqtnocqC1+NwO0DG9gqOAOT8PbR+ySA8UgSLUut+7L9OynXTZR5yT9OH/4x86aVLV7MD
t3pJiqU1aEm3aaHZp6/QDAzJ2x7q3dGApje9s8N9yYOMX9ztaNgyc8XBCvuUYOeB15Y/w+hRMbhQ
0A6L7q9hjV6NgMzvYXofM69Gdrqo0TvidlFarR/AqDxkEsAJCJNtuynLDtAFyw+FZThbBRTChcsK
MPbKCh76CKnrhrnVF5bwLwmX9c8mhd5d5o98YY+AQLe8+tmHzRdl8PJL0ZQppHEy/0Ex/Jhrg+cX
CFS8XaWxxo9X8ZwkXaMO1oL++LWxzTfWGChNywMwW8QR88EMbciZVuZvNpqkKTiC2ILERhisc+Te
HiASU+1dlGwgzOM6D2SLxedOOsMnaeFxELqQHW4ncGHd4iF9BUijMPGW2lrtdT68DN0E0dLKuXfV
6O1t/bLqAbuxsTKVoow9iQuK7SPQrr8aZ/F4Mto6Ml07+1EEwY8qM48mWE5uJ75nzZbw35NfYqo0
VM9J17zSOzK9LdOLshogNi8ic0d2GQYXbgfAPuTTlz6G7MAtvUtpYG13GMTOHS/eUOeBks91DKUK
SEVYqwR1RkjOpdPZjoS5pAA3fM66xlnyEs3qrYjzpZjMeDMlrnM2gLidD1bI+DEUznooIqS3yEEh
EnJLyxI/sg3ZBvT/rUw3iSFM14vLIEEX0rnZuKlKgb9fUxlIQAq1x0uj+gz2XB8Sla6x7/WQsU0T
jv5LDVqagxtAvY9r7WirmPxlL0DhP/lGCSas+metbONVnwRZ/XZigR83ExAEcS1UF0srt56boOtW
vBfORVrQFsjapNijYABGh2gK1zWDKkJqReUyr0G+EztTi28gzvoAaG8AeTA2LRT90tG01v8dQ4F0
SFOwnXAdfVuMznjxtSy7ENst+0hbzqHi0z0zpiPJkGUpU/faRztM8rUM3xa9OX33/a954EMBy/3o
vLaQZViA+Ig/cDsKNioAxkaCxvDE0jBZ942wniuj/1pUY/STJeDBw1vdd9A924tRTzLYv5MAvh1P
aOhJwaxpmM/TOM6TIKs6T2orJLQANzGiITskjWss80mmS+ScskMcjSBpJ08XpertlFxTZiKB4hbT
3h5RQCt1W2VloBE8sSC8Di2w5BhGYNAwCtF+Mpy0Xla14K+qkBffRa/XYpBfBxF0P9Ey9Q8P3ODZ
z23wMAejc8l8M4Puk+B7/GXrU6ZsthZO4D+wVLwkUbyddP2IDrJSIbA1HH3jNM5tlIszd9xbVIH6
EPPu5gFXexp1JhTnOxVOW4IEVSN0yocWGb0ZIaThQ6Bk+btNeGCgIFFqCqa48X0uoY5oPYr7z/XA
7RWfgqw7gn8D7Smmb6xuGZbBMR/Bkg7MjU7SlA5AgZXrgapMo6P1gSZF0HZa32xTGp4t47XBtnuf
BGGNXbJpjPgbxqt5OMrCuyhZpOjcTUKkC0CclOgDOcBkFy1st+TbD9F4W161Kh9Ot2DX18TeWf3w
IQxC7sl6dIsWXOAvIIgJT6KqXXvRIR+wC+3opWYsOiuBfcsK8PuNZ4N8bA5Bz9W0SJPIwN1FFSvg
iSBqcLs/jSyvQWa9phtTR3ZH9c65zLtiJXUweaIcFbiFKQAQTMUc/NvNj1YvmG2BbBFt6Zrt0NP0
iDEr0ZdJpyYRH95cZJRW6gDVB2yGnkIaeB/i+GBVfEWBbmKhPciufXvHHDnb5hVsVd+1kGlz+KKo
C8hNWJZzn2RTc+cmXb4rbVddJghBQiMubb6MkHv0jdj4GcjmzquY/9r5xbikSYWXNncyt8A8Evbq
YmPJeVJheie6Izhld4cckTdPioBruw9TtWZQ6FsUulPB050KdKjHZomkVXiyHWkBV6O39uDa4KC/
QusBCBnf4rBrAnOJqBvgzZHyWbxPNqtEbqGPBnljlHMuwAyPlyKTzYl5UKgXrPAgvgMeFTNp1b4K
zSuNPG2iM/CW5He9p9sT9FRahBylEWcbswb8zo/a8m2VMM+7FeuRSU2sIErWpYON5pgxEBLeLoXa
Ej4NEDR3tNqo0rsoTcVZgFRhHQQyWdMvqtI/KzMpH6Dkxo40aqOwO5VND94/+OgQNqZce0BcrNMq
fLOhc/UaVUYw/xbRVVue6sm+UDz9FEEeL9Yxl836tpCMxL0N2eITrYPkMOg3lJ8iyQRKlVrzX1lZ
8o+QqX/vDhDvFhFY68kuPNdfWq3FDm1cjk8s5dtOBdaXXFpQsi5btaWwDCX03MLGvp0Gtv+vZSdm
1AtPgoaLli0iWe5tggW2Rm/foWswWhfu1G2IhYyGKXLrH4ZcD4myzGybaH3zRhJJCbP8J8Zj4WmA
ptBeZPhX0tDhyJZXXoBGBO1NXc0RyWvgEvXQTIE9FJqmn4YoGSSnrO6yeRgraZ7i2vg5r4SKxzmN
y680ioXrnofOfPanaXrqStFdDOiIkY9bNr9v8/BMvhHIxftW2eAMwBXBqNFc8YJ1F4Fg5SkxJgOY
IrUhXzEw65MHwkCa17t9+6C6ZEm+eoqTR6/4p8Y3bytTYN37qBweZFFmoOXKh4OnyZ0AG7bvUubU
0NIBX9Qcgm6axnbdK43SMmfAACbWhoaDNVbnMgvPNKJJJV7QF0gQDAca0pJ+0F/9LH1UmvYkH9rs
k6GztmXNnS1eMAbI3fB6N6J3/0whKMrwMzQodrcJXSHMLRoBgKDQi9ChLxIxLxIXzbCzAV1egGEi
RCm79hZpEwLNXDuOsWCGyyGyJcKV00/RfZ1X0T26JfO7BPJGC5NiGoY2u7Luz+SlAwWrfRnG3v0c
lLW4ubT4DszrZiGYkkw3i+9uk27XKvVlrBQUtmFWuis0XAFDEsYmO7j447y/CxQyAVqbxh+e/mOi
8nXvIwled+Y27fPhzkO30EPM3R88nYrvpRmicuBXTwXo0v4WkLX+U6iqeg7Ag3e4qxU2XXqFHJul
Tz54ZBaJB0370orrk58b9gsTmykqkpe6GZvzmMTAaWtzX0q+zQAc36AYZb/cJr0N8baeIpM1TdVh
fjKOLMRvJOEV2vsgj/Th0EcAvPFBQeUXjlY/W+kMMu/+GRuexB7DFVlCxvCek1XVNspLqOG5TghZ
11ysXcHSJ1HgVTDp4u5HhVyVwRznH4EyVu2r9IvbIamRA5+NnXaP7SFev/dW3aLZTk+PIHYzT58C
s31CyWNYpzne9luNhfA0PkK0Dh6Xfn+mkW+CTWHqMrG0lAV8h/b2gXzzxjHa5Ru3AmJKT32fHwZj
uTFDMJgmoLBGLgCN8IPuUclt0KrgB/KAun0ArijsBQafma+9fCR/BG63FbPD6UATcz2xo+aWaXxs
8kTtfd1W0XRBeXb1GQ1jL8LvNBqO1gStbbBwgJ+xqeSRwihiMuJq2/Ugi90BfNQvA7doUPFUxtwb
EOVptUgsU95bQ1CfgX0xgGZF6dSTdYXvZ63FSf+dYcdZeAUhIDjMc+e7LwJxoIdT3ybhGTJo247j
Sb9sWTxswKTXrm6venqCJ/PuQCYJmr6NGdgASSM9KlJvfI3yegfiHeOn5VpHCJdOXwSYBZY++v0v
4M0y7tzeHO7QXgrUpp7ku+hbTM1mN428ukyRUy4yVfJTrjtOswTwaAlJoHn0bneFW4pVIYt9aYNL
8UYyA1godH2M3ge7qlnuyZHj67Wucgc1fhZBybU31akBQ9pL/08trf4lZmMMjlywooVNaL8I8H9t
UkuOGwoCa+vbHOY1zov13YnzO9mUybVvbP7AChvA+NwEfVWbJg+5qNoj7jhfyDlxXp9AUX0qRy8/
2irLV1DGhcCiHoY9noALOqVDZKS4hWmPGjN4fAh3aqEeb03Gwf0GSFx+dZTf/B/WvqxHbh7Z8q80
+nmE0UZKGsydh9z3ytpdfhGqXLZ2aqW2Xz+Hofqssj93Ny5wAUMQg0EqK52SyIgT51xS4EcXTevp
X8Kq11Z5aYo9NRNkLKCO2T0mhtqCAWe7CMEM88WPyx7YCt3dO6EbH1F1ypdYDi1kUtdPYxaEZ10b
PBDoAgYAIdlmpeVucMhVU7nVyk0PyvCMeCU00YIKyTCgsFagsgkP1PzpZqjZABYDNxqBCsbqDZUd
YNgq8lePI6auIuaxXnVAWkn30nsiP6Eijq9+eiAlgRKAuOuWXHn4DSjlyQOaRPlrUH7MQR4aFOfA
RQSOZDyQ9LsGybT1WKIGpM9L4w6l9MZdWnubClHKG/LIotgC4sDrF4hOgWfXifm4wNNm2JOzbaEw
ux4qYK4wlEZUak6EI6u1nXdjtiy4tulb9mJCU2ufgI5p0ShmGDb6xZGaEKmxHpmsP5pBP0SbCKXK
q76s+a4QEAyjvTrHX72r8y5a0UaeeqlJu/XZ2W46/4igTrygrFZjN6AKjkW7iSpXA0g5k4fattyj
DtTWlB1LfFBy9ciw0gCyU+qsGvpoOwADNM00D/h9TkSKoEq4SkIse8wUQLcwa5Orl+CN1o/ObekL
mIAhOPam+3U2tTGHJIKddcugSWW8dMKsXsVak2ymdhGMirM8svZT2/Dx8i1zcaEp8own16GX2B+q
wcDbTfOnKLEFSV1/SKNjFnTJCaudj8PoxgD7/N4O8wLM69WR7DSi8T0LNKo6Uc1YF0eBzcfWh2Cw
g1pKy9fMBdmY6sB/f74UAEWtZxoQOkMYHWlUIO3CKLsf2cAe+howmSG6kaCceyCLpY170EfIa61M
raWXi7iQzpE8BDISq6qGElqlVRwrKpRK1iU4pGhoCCnZA4qxvAU1URJrXP7DlRyrlNcIEJcKWXhP
pgyV0mOZHRt1iHoLbTmEGTBDY3akM+rObdmDnNjqwdv4c0xA7tRPnsVYgM/n91Pq16q2XENKK9ra
aZCsSDd8n6nqsAK/k5VZ6d1ZAoB/ZmmarFLdtI49z7/XfiJPRic/DkFsyxPZuAt+PWanR+oclYcE
WwPiaD9dqKdHBR0oncGrlmm3c5pqbJ3wqA/lS/2zstxGmoFMlKaig9aAolJ5UYtcaeAYNtPAKaP1
11zz9L/ORfafV5znMv+6Is1sCmEdUYuNxyceRmWCyltC8Lo/m9jumI9xg8fK3IvlxOcm9SIhHqZm
dbaZ1p17s/b3eLUdGjMGYods06kLgMo+NowD2eggeIF6ZnVAmQFISp/DBjsI8HbVzvCoAX7vxtpz
0ZT5m7DcZxc/hDdQQU8nwJNOJ7906X7vPEEq46C6hRr5H6b4H/eBBBiqvMDfvWaSsVPZc3tBRA9Z
mIabCjq1EzuE5UDZpSh0dmnwJz+Z7kM0mtbznwb5rllN7BB/H9THhfUcWHZ06gSKL2Wm9Vc6NJGT
QitzOVtGBOKuPFIL8iRUoq+6YrMUhbE1IuxReWcMn4amcqn5Ze5PU7YGuDr0XgUl1BVUTO9a+qGx
TXwQwZLNRoZyUTWOADWoKNYtaur3vlOnT4M2bkVpAtSq7LqVeLO9C/IPuwPGtn0JfN0Ty7GH/Gmf
/X+15yXq1yh7NSW+VPYKlJfQZB6mZFkJ2tqT9KqHOX+Wtma5bZnbL+f8WYcUJqKwkbuZk2LSDl7S
wO6PZJrs4TL3UVFGObdR85NTaBUP86UlHjjbsgyH5TxN5befp6aOwUinqWkiHVTOV8nN5WigQrDm
IwKDKSApl7TgfKlVdYY6gN6/TD14Qg171LU8ZspGfpXpQ0ERCJItzTCNpQl+ztKB3QcFTWrSnwcs
T6eZZtM8ZxklW7xvnCN1Agd2F7NUnlqU8a/6zMGKWy1kppUHXnzFYCM1q0wueKZ3eTqAqks1abnC
RIBcW+cnR7JxFwQHAIXfUOfkpublSIVvZpswf8zTaoP7eVoa5GkIZsVdnWAfhWUQTduC0Zo66dD8
nNavsVUYCqyq+kZj+6LByo7WM24AHAQ1aT1DTe62HQqRkJqYm9SLWjbcL8nJDbDraVFBvPX78dVr
sCUKHL09gVAcazxqO8pIZ3SIfAGJ2KTa0lAfLOt4bagh1J5n8HMQ/FttdfebfZr500WG1IsWjiu6
DUIc7b53gnvTbvWvDoRYPZ9F3zIZt8uqj90LJICbE2g8UE445N6rUZ7JgUGVeJk74JQv+6I4C+iI
rKiDby1oTL1B2blc8bKLzl4YZJdwBPYAqa3oGzcf2sIYXy0Upa+gYyvUstnfIkWM2EMN4U68c4ev
mW7XiyixgqsQ3L5QB7YAqK1QHRpK7KaOQgP/sm+ijqIvD44RglqRKQhUX3d3ZOsaBpTd0A53JSKD
GyvQuhs/Dc0bo9Jva7WojZFKolbXaOFGA2M+FIEh8hg4jnlAVGVPRS1zoQs1oe7MDiA/nzrJn+x0
GJBaOrCI7363q2nBDq0dcqPZffJXdrpAMmrhEQU5U+dvw1G9i/yx3k0fb663ITdAIsVxLNLtPK0J
TP05drtlqdX9mXMkdHpg8m9aH69rFJpFd3XiAfabQ7GhrzyxNGyjeHbqCmV8XZV+dV2gALpOfPMS
kCcJLn9IW6ySJHOgH3qHZFCMXUpaLwvP8n8gdQYYd5q89dE7avTKR1vKYR3i0XgqdZEfDWRXN6Nr
Y1EJ8oFFkLnNN8sMltqYZj/Awf0k2WA/e1qP4D4i7xeu6foeqqja1sGe7DYWbrvsGt34OtjtvuNG
+kN3xoMcvPIrQJsQ6AL7oSPrRdi1471uinjr22VyKJ06ubHdMFgZXtt9BZJ+OxRJ+l0fwi8yjYen
tusH7D4NcfIMaZ9wZ+drp3XyZ0ciHKhcrWbcR44bHssqYssiiCUosFl9jFxjvG9q4x48HewrNJqh
5uTbzQn6YcUdaNreyI4/BlGZtuzOArR1t1UdAkgduSvNQ3EdCDCDi5aJ6FwaITb7ltW+VWzN40h8
A7gGMlnKwaz5sEUNZbiOzURcUfwirrmPAi8EHArE61l2NaC95i6KDJ94TG/IhBouDZnpzrPCRa/l
u0Br4k2nQB/4r9ZuTTeNFggbdwdLvfemDh/VAqOfX6kVcj8/Z2Z4ngelOd76QxiBxPPnRAIJ4xVu
pnijEUQEC+qPicnHCY16kbnVNyJ7GxUfZ5HI4dhkC8EU5dtE/DYdyYcOn9pFH4zHGlhXabgHSNgs
GAeLR55alwmzMEIaA8GBeEMYh0CY9RkFGk/USSYeGmfTaj/8ayDckSYL2FGrXLYkOgo7r77kkW3c
mQianf5gb0vx2R6bzReW1h/+JQBAS2KvwO/mi+fH5l0foJpqimQJv60/+F2RBDk5HNyghEmgUrUM
/AtN1YB7wrev+GLyxxaSTLsGJdybZrCMLyMevIF0wje8wkCfUifaaZBsvIFKtQuiDBQkq5HI6eaP
vRpZ5wgMBbyYRpID81EERiMtICpuZAzRceevkXRN3QFEkUay0NW/1AAfkQNWeqi9CNZZUNl3QIjH
G/xneKcuicA3DPHqnVVbBfICoQW1cKlDj9oCvaplJt8gXbQZCmcMUJMYrsHRZXyLbVQWAjEbP7FR
71ae2Zk3eRdo23ZsmwMvm+GEPDvEx528vCvxmEd5XitesIx48BOAexfh3SgrMIYVTqFUReyXWtPF
8k+fbZTW3z5bUOifPlukaRDZVbVfVLoV9nW2rK2wOUzFWaoJ1HxzoLKv2tTuUEdS74suSboFIqug
kKNwnVs55dqKwBgwGTnStmu3D7UF0tgCu9bG2fQQM1uGvY9vnYx1HuEdHbDTqFS8enUQUnc2dQCx
c6fot1bviIMGSMi547I/0xkdZJyDocznfDV3lKX/FtW6v8gqp99YcWDtXacI79xBlbQNoPoF8uSE
Es/imTwG2zKR37QeUf3TLaHHHhx6PEqsOa3/KcY/nZLTCCdKAThxxDZdH2LbDza6AcFd5rioQfHT
dalgxbVVNwujATKwBSzogTNApO1k/EJuvg6aU1YUiMC12GtEUdNcGuXWBqjlU8P/5Nbjzt8KQBEh
Y+XIxyrLtijlRl4Pd97GZOG4zVSzS4tlDN2Q50SU+iExOWTHtVF/0Vn/fYg994pEc38DNm1UrCt/
y/D4spYOMldq2kyKLfkPsfMxbY648W7MUNkOam0w7G5cYMaWyC5Ge9raUrPQ43g/bXxVLyo2ok9N
xDKjfVzqyESXqC51CbgaRKxdGEbL1p7w9BMjtCteEi3foDzj+nFFqNMcgwZxmnQ0mxOKTEAvkYGo
+gSBTt/cBAWKynOn7zbUTwfNiV5jXpjbXpgSNSw4RCJoz3ld5ijlTxkYZFzeL8gY5fWHj8WlXBZ1
jeyv8qYO6QQ9+C+htJAUSN5Ca12eZecDTAh9qWWTQ6KxS4DmR+oep1h5NRswvjULF6HJfkHGSvXQ
mQukzD4vnZvZXhgmqD+mXmmtjAJAwx4rA4bX+LGmGw23UHhuEhv3HJ2G7n1hpTEUzhA3pwNyVGmH
kO5f7Qb8QgK8/mT5NJLaYxIZ0Cxf0lzzGAgJIRSvDmbmWGu7T3l6AT1Ys9HBBX4pDN866/LRUHAv
OpCZzsaws5Y8HsQ6wkrFwR7Ed09jkC3JJSHb4IkK+j2hvZ5nqCL9EbuTEDR9rhQLDapkB08d6CxI
WCPApMBhxH7OW5O1GSsb8F3lxRwbSuf1sCMfMtks/2s0TTm3yYeaeZ4xezn3cMPJVwaHoGTVIWHU
iejjECMaWaFeHu20d0sQDgXfJ1tKPeTOKifftJn2gyKQn4KUSRRB5ScEeXoDNPsJe8fP0czfgps0
2GXBoxZpT0BBW2dTAz9gZ4UDlOKH+FwOqQD3ktRuUYRmLssmNBHjSYMFGCPFex8ka4AUBbAfEYRr
mB9+l3H5lge8+VINyNtrPNTvsOBxwT1Z6/h/zJM9XlotWHAqVPM7yZrj5Yr7gQl8F3E3nKZTzZLa
waiwphJJiUoi1UMH3gGZNYAWr8dusIlMFO2BDuMFwMtbiHVW9+5YeCcUC1ZLsmsS5It5FZY3iW+N
V4/1WL+oASG4ApAxytnRRn3xg5tDTrfTxWOQj9WiByPfiQ5Dp2UnXR1mGzVlJ+slS81NPgIQ3on6
XPMgf/SAgr2rXX+pm1UIXMuq4iJ9ZH2TPyLyCnhjIe/IMcjTC1BS7g21qrh670U5TJNArw60qmmI
+1DNmasNLR5E3Z6a6cjGFbBA9paajVsgPYgA94aaQ+TX2I1V7spSFwVXaLRHdsNaUi8y8dqhzEFv
Qb0ub6Nz02CFSr16b1Y3CBncUieWrtGiYIO+yzTNGsG2nFQoyKgODRYHCCVliX/Gb8s/05nWFV/A
l93tTCNn48Is/RYB+AFM8EaGjWEGZWZ1RocAqgAHP8Jhbv7Jbx5GI8iFhs3N//5U8yV/m+q3TzBf
4zc/6nDqTu5b494PIbKsQSUkX9DpfADxB1vlVtEvIJSQHucOJwIlfZlnfw2h9tztqhnnJp39foG0
QUbScMBy+O+nCcufH4yuQp9kMs5XJSOvSjtfcNu4HWWEvZv6EPMQak4udEpDiiJ+hvJmudesKL82
kIZkSAWdhGLspEMxMKBANL9YDqb1YevoLE42GkSNzoO6A4CNlvWmkglqJX6OpRF5DLRc75jn2T7q
qN0eUzyJ6KpzxwB6nY53yUW4IVbmMmz5Oikibzld8efEiFKhcBsc3h1dO5UCu+TSiFfTVDQ4lC+p
04U301SpNIp1GGnl5OJp3sUCCdEWDBPywKUuD9OZk7YfZ3+wkUvv2k6KGxvj6CB+ns02rqaZZ6WO
2VaCJXQZ27jjQe/m3RWtA26qEEzq1PRZ4t1JExLaXWLehMqjhLzaLmxYu6TO0na9uxzxlqzs9PM0
qJNQCkQRDyJfgIgKWYsb17IuoEkp34uRXTSuF++2dC6hgxMBi+vH9cmJUnAzebq/d6r+kQDpBEMP
FBYdkYDJPpvIg+xZOd6gynyhD9gQpCy+gkDPvo2j2LnggbSmFh20EWzOqdW8t0OQINPXAJFXeGW9
dLkPFgMnC45Vaqv9fMlfmp9nSWx82OisTW3+EoZDutDzzHmZeoOtbnj3iZTJLWMsuQXvNT/VzXgk
E8QhktsGQPwbH88yqOb1wZLc2vY2BBnTlbzo0FT1LrHy7kytPoqT20rkz7kjwKShZiZTX4Ozgmtm
sJ9tbW5VSzfWky25UEcqMxRd5CjiIRvNGZaQEw0aO1nNVw0caW2THgzU83yBlZp7x+iB1zJcfOA4
H92jzZtbGkZ/EnARJWROi0+zGyVoeOPpI8x/QoIdZQf2r8tsEn517T0nPM2fTDp+tDBAk4iaVHxh
5Fvzyl9oGnc+/VWl6QNGaoKuilzo4I3gAKmN2pj+KprUaT2I7mWZXM6X1Rvh7rQSuPX5L22rVjvo
bvdl/uIQIAXvv0z386frBfNu8uCF5pr+D72+UFHX4WZqjoV9AMNGp4ppur1jQiRBy7P+Na6bBzPN
kocYko0HR9eB0FV26NlZWt5cRqzDAf50600DKqO9mxX2owTRHTnp3DSWDderc2QxbaWxPFtICPDd
t73x1DWDOHeqxQtv3AArAubk0jPuK95XVxekV42bGPdkag1QewVZEB3J1rdBscuiXF9OA5gZ3PfG
xpfSABMnIHpYV7fxniYHJ25yQFTEWFCTBnj4sWjc6G/J1I4IJaZ9W21pclSbZKfYEt+pkz6uFhlH
pHCDm+nqjdUBbRbxNU3mOkl30e3iQv508OL4NU8c40StHsvDre+YLehE8AeNWh/cAqmyok4y5ZDI
XNiV3x+omYyFtXMiBOvIhT5Ch8o4fbwng+ZA48UrR31HHwC0HvohkD22kthTddGzHlnt7Wg78lqM
3bvfed4XSLsPaygCDrugRzOU2gqkW8Boxp53KqoMCnyooP4CnkIblLhZcyzaCNA183Yyt1Dgk2UJ
vhDEaJYfO25QqO0mnN6MzU+Q+ji2olh8AupZcQ0xccO60/Cxi8B/pvx1oIs3Wcv8oUCSbSdrSPwg
Sus9KAdKbWMN+GbXXzUEOd9iBgBk0tk/Eiu9adLBfJFxM0AP1BS33IrarVua/cEveYI4RaKDNdDu
H5IByrgCAp3f1HBolNo/Igx3MgSD8RP1N76V4qeR6ihJUHXkkauB2cJIUHyWhv0TNCrA5Qz77Nap
6vPUc5BGREBtcuOovSc3VEd8zDYot3m2KP7mE9EBJI8H0HyjvENbZMN75oRAl3rmM2SHS4ASjWxX
903yVLb2ySmM8A31POmyADz6Ih1TP+fGgNSaNURvP0d2KcQoaGTOA8C2LUtfaXGMBFEg0ic6EwFP
prPuD7Y/+QW6oeO5WaSf8mwat4YjmMF2n7J6U46NDfcaG/me0mtTr4Ms2ZppJcpMfuboyJlmSct6
R/Y+ThdiRGL3UrRFseWgH3g2s2Lis+Kpa6wTy632QCFBnDfNJz4rrKVhjxsQaJue9qT8XcTJUKUG
mAIjAXGz6My1ws4vQ+6BB7sMk3/R7paxXPiR9I9eAtkRQGWS/JKNDAkXo1tRB/KE+SWChqC1isd+
BQyVf5zd/IGFmyFInWVvo5qzA1DjKLO2fQg7U6zBUtZvpuYIIjabV/hIptM+yM4YQeCanqiTDp0D
wjAUdd1Si2brE+NjNtvoPmYLLC3YtFI0iHi5ZrIgzizID50616gu1Kr1tN7FXlYtqUkHBHlBzBnU
F7v0ANhUHjUIxJa2khIh2x/mmDzUgF/n+NNVrBLar0UL7slwsIt7LTGOxM3gQ510l6DWat2rmwIa
fZGKRXc3JUS77+1uPOoQf13j4egcwzoIl4072qc6ya0nHXTpE22dFPkBLJTFKgBq7gu5+Wlpnww9
2Lpm3qKonr/RHVPXEK4oEbO4bXS9OTZB6670IIneZHbOS8v72iagXR2bMTroWSru1UDqr5IcGjom
4EJWlPB9kmIeXpv8PUDAJwyb7g3Z0m7Z2l54TVzDgJjrCJZRKx8hopx8+DIoskjIMYqVgeRpC4Ze
cH/Y+qqnMwtb1U5IF+ECnE296swKX1nTQ8XdRZmQOoAUUwbbGoDeLWtsJGUlnkQNlhHg93fGrYfn
zG3pILWu+NKm/4ywGVY1R9CV/i/TsI1voSynNLiuzNPZ1xRcuxBT7L6aY68vZRJ30NILul3DW22n
I9N506EkfIm83PhS9v2JOLQ9AfbOKO++6mUKOUjUX2hdnD0IlN6jdBtnQVVANhSP5Actlh+2uZfO
hK7X605UYAay8aBEiUZ2oI/s8zQ98bJ6nT6x+lN4AbIv8shCuYNiQfzoZcUpzzXvIQbh0wFPFHUX
dsNXZU91vC3MMLQP3AFVyq/2EYmMRW7U5Q6Pv/6MBX9/HhnvoA9t59vELKJFqfcQIaAeJ4zGRVOy
cJt3A3TNNOgguJ4KaqnmbHOSdNgB21bdtupQg1gf2QvYqEkdsy2vnXpT+ma7JJQb4d2wB751bO7v
Cd822zUnHrc6sMOLlGhaZ2Urz6pukVur10Li6RFohnkjEqatI3UW8OHjjGx/6gWwFPQ5wEpuY/x6
Di5SB5t6dIrHqhLvFqKM71FZbxCI674amZ+sgJ8aLtJ1Edkz8nojUocvTTFqC9/NjJNLjAgUKKY2
Q0QO65zgQCY6OCqKTGdIU0DLtRghRAvw6iZ2JKqVVcEdgbjIBgIA6N9Y/IxATn7x1ONXSPPFhLLc
LrYZHsmF1id7W9fwligTaKC3dWBDTMeI333cFa7J2WvhhfHKYCy7eInuHsMxr9e9FBK13qgXh5rn
u11nP4a8bR7cMGq2vp9n+yBjUEpTk5HHaEFxParZK0L78cp3RrFydHfYgUKQMOp08IQo177DzDU1
OxTv3fEPB9tiW55lgIsPzf0ofJT2J1G2R04DBYZQeLiFMsiHrXTOmh/vRcjXf9Ks8C28alXnqFLx
jgj1FSCLnXaP6Bq+hS4KihXV/idIXe2Q6zXxCoPKE4gUq9sQwZjJRk3qALq92VlLzQEBQmu35iPK
wNuDbRaKm9pF+LCCNMTc5CBQxPdqnWMrAELa5d4yUQzjkGp94nUV3DusSU/tkPhLYvTmf9llbqWn
3FLyTIjAr8Hlm0KUsFjgtjXewLchgfk306sj+QCuF/xHpCxq73W3AuGQetQO4YdvG4LR2DJleBca
IK+WPhJZ2BuOX20dyjy9HJ4hF/NhJyAGODInO/mPIvbXgTaixqBpkp3dReEGSQ7k9dwRz0XkysFu
g6KQJE13RpI1X8gjbCJ7G0Ocb4HFVracqOcbTe+3f2wT8TzyZaiSYa63Mzmo4UJeQ/2MvlJZfW5S
LyL+3Z6+/zLq/tb729jZuVVTla4mt2MwHroBSVdIoZfHHhGAjagM614AEgaZYzG+5/5N0Xf+d2ss
f1jMdR9lamBnGfT+CSjwahojs0JbiwGVSnS/6YNdbWMtzBF7UmsgqRY8nTqk3mgtdf11rpme66oL
kEnssxLiPjYqrzue1RAoHuRHJfbsB00GrM3b7NHWax2/064CN01mbVIGcHGUlMUZRfBiDdhT+VQ5
xjcqbdT4Nzy2kvd5jB6N4Urz2Yvk+M+kqjUgjMvN3PTqvtxAHjncpE4QnNiA0ivWPxP6Pc9bSNOF
/nBxbbc7mRIbmaj0jdc6mRys/l7vjQWyBSUQIrglcqwwERa2ixPJ0GSqyVSTeq0WtZ3Ui72i+Ui9
fxqb8BCZi0yAQFUTFywTsK6EAK1Z9u6xlDqWmsreVRyEAUPzUko3t37IxHHvoEe7AsNtkN2GgSpg
kNEJTN3M/iZQQ7wCrYZ9oxVQ/Rs0J3kM0rxaQ0lqPKPkKz3wIuHbscitqxUXbNkyHr60prjL0tz+
gcJ+4Bs9+R6Wfw13Qgn4RpuYIPLHuwL8CB5CMV52Yk3rAz3QP9HtT3bTFnzrFNWkPuQNZnZFbfdR
CAgjzYJEWRE2WyZDkOGOECSaO4zChuCHdgWDDZioCqD2EVxZlCzqjtRshvyjSaWHeDt87h1+bVJv
rKM87F+OzUdgdEqRrUBte2K1I/aeWmABjQhFNrfMwjO16aBc/HwU+zhxopOBxSfxGcSy++6zPLzy
rrfv9DG5EBmCJTprC9hovCGvIRu/o0ovuGJtO3mR2RwsePUpvNTK9edc4K+YvERd8I10a2uNCCUA
wn2lP0cWuOFwX/u3IqzBx42H/xk1MshB+W2IoEtnnUdAxSGOWFt3TV43y9wQ/ZfYs15bz0m+m2WD
4SoPxdISWyU9eecehFb7gOkQZAtwTwc1uFG6AWmS1ojOvqG9pppvTwvKNjGyUx6Hr7RMow2CiyrX
hWu1yYEWa56N3yCK4Ys1sXkRr5fs/fSsVXhVKOYvsje9RGmHstudu5xdyQ6ZzhQvBq9cgLB33KJo
Jnt2IC8uDDd8y3yUQTvgYrvEadhdXBRQA2rQhG8xpAGYDu4N04n87a8jEyMaryKzngVWNmdQMIkz
Vr3ijB1IvGO99uRaUXS04mgTmFl5n6Zxe+WJA0BLB2XQHjGXZeXr+o56tZY1pyBwv069+sDfaxR/
HLE4wq6F2xokLxEhI186gLhuwzqh3VArKj2++uc//vf/+7/f+v8TfM+vgJEGufiHkNk1j0RT/9c/
uf7PfxSTef/+X/+0PddyGbPBYcE8sI9w7qL/2+sdkuDwNv5X2IBvDGpE5r1d5/V9Y64gQJC9x8IP
UJsWlAjdevbO8hSrAirp75pkQBmulM47UudIn4tvrbaa9rFBFyZHVKxsE1phdYy1O0DNWHrhY5ht
XeKVg1yqvQiHMtpOKoNJ1PzSRh3xJQQQZl5mxAmLV8jGZBAIATMRHYLE/2wj5zJLVzp+4wfIEwM9
qw5MZP3ZUoc+bqpNjoceGJn+6k0r+QVk+tmOtTpW7CzjFfBIbju50FhypgmgpqAv/v1Xb5t//+o5
tzl+WYwhB83tX7960OPlWlc7/L7pomGHJHAA1JQxrjNbK1+qBEkTtZzoRtRBl65dXcmDo+YJpdo6
YGJ/9qqErx2y0P00T6crmg2rlxAr1g6M1eFLGlXmKraS7uxAEvNYFuDJGJCbehpB+oyvl78rV/BP
A+OtXHUfSiNBOpzoNjOq4UaGsXWwbRPPXJQ0OP/hd+lZv385to6oL74dG9AQzjj79cvp3KR0AZ0X
99MinRcMdfm5/YQMRX4LRdn2FqX6j/Q4jGqhbeiRR03lBbiWuB0KaBWbofeKGLBcc5YJsKbhwRSK
GmINjDVfTFmdHbVGxEvxTsR6/sy0ApJBRQfXIbePtXMNtby6Ami/QcKe3eeKTb8Ety3oDhL/SDZQ
hiXbpgD/I/XSgCrqN0zx8iNqBtXaKrJRt2dlSwSn4v3oCLD2+wIlj70PzgyrS6pl7aOKMGzuoV3P
7n/ztY1rzc29C+WO35b2pDBnSuYdVCfJz41tgOqkDkEPLH/1k2FH36vOyx4adUCksKhYDAIwNLKI
t4sWpYeHzCvEgymNaqMZY76mXhrddek0Ogd5780Ub7QLU1+bdpN8IpdvG0c9lY1mQx2lqYf/4Rdh
e7/8Ipiuuwb+MShmOyhDdix1O316UuHJYg6gkgnuGV5RkI/T+0tngF6Z6gyj8snwavOVFmG21van
gPn9RQs9LNG0ClKQcXImCdhJJZbEYyd5WDqtvKIoFo1Se4sAAoT2ThlDXCYpjzSIOqj5L23TZIGe
+Nu6doGyGSw33TndaBx12zWOdGb3iVUuRDQAbYVEkb6z3Xg/d//NZzLYldz+h2fPr4999WWCAIrb
Onc9E0R0Hv/1y0zCSjfSTPfvnL4ekIrNvIWB+oWrGWkeQN+ZsW5TT7zkOlvTWpc8qipElV5nd2C4
BfEs0oiFi9rjttjVyDOo52ylnq6fDigyOrcS4m1wIDM0PhB0MkKE04JRLKvEAL2rqWe3hpdECwq2
UIeeaR8dyM5EiBKA1l2zpVjGRQEuG99LbzlwLv/+W/Gcv/3ELNvRmWOYoNzVbeu3bwUrKjsQTcrv
dMjlni0lmAFqkwQQNqVyS5yoAY/jVV/cRnxMV5+ol3MIGhBdMtnAn4fCWBdU8kSt7DsDcHA9b1Z1
FWvg4s7qJUEBcwZ6DkghB0emEINxsHVk4TzPXjUHOs3RId3YqdBQ4ccgxYi0YEdNqWydiwqlcLD+
ZiO/QoWaJmflR7ahdrHUtrWXStF7L5xgtO/xGIauiBnEYOri5Z56ohIaW34FGS7q/eTt2XUNgVzb
O4XSVD+B4St+TsUmNutxJxiAKsqu5z3HMwJBRbCmYMcPwn4XYHzmLtra6+9NVUBSoBAZqVvslFRL
9XUDFJTSBmE5SISFgQC9c2f4e4h7FxfZRKCZHxv/6GbOl1TI5o5MOV5dqxQ5jA01qcNIUUKlG6//
/jdisr/dOh70NjwD4gIes7ELV/2fnkODp+N1N1jlXRgaKuosnuO6it5EB9Ch33P9isxPBHgeAMDg
1wvfCjBiIL/vvxRIK22gmwqWDIdHD7+O9KpWxwZmOHmZFqHGFVwsvIsrxKRAV0tNNxrX4f9n7sya
4za2PP9Vbtx3eIDEHjG3H7BVFUiKi6iNLwhKorDvOz79/ADKl7ba7Z6OeRmHDWNNVBWBzJPn/Jdm
3N5PiYmqSFwFKUqgn5paqm+QiQVqum8ywxjOlrmr3OybZYf4aGvpy/nYhGj0s8ljEytkPwVq5lsq
T/nBCEoj0fvpZgx/oF7DFicy6rpX4hCJqu1SaFDdXqnXeomQBE5gyiv1Gre5+jZS9T9Qr5t46f1x
LsfXWxz3WSHmgPsWuflFCHO8N4Qd3+YT/NcFEs8XdRQ4hctyeQ1CwXxU4vYSJY3yBVWRIaBPjU7H
aVmG/nlDrWseLPBOEzOIY7+hDc9vzarxRgZ4v/xothnrmFR8c92P2gZuFOvGtZ2SRzTXNfA5ZOs6
s7+sPRUBaAWmi/pF+p3wqXLKrY0+5NMmvEhaitsKbOh5rCdxOVrSByqAby3Nchk/2M0CORmfrCla
XIFpHMlpuMnWvjj2692w+r2ujq5ibD/3HQeO8xauUmVZfW3DSk+YWPW3VkwGpdLG8gkB+PBwhhyy
4UpfNvsLIEbDzcw1gT+Bfao5dMp5SUnYK0JV+QRW+WSlfdhH1QfIDPmtTHd4vzIxwvMCg2u9nh6p
c8XY2cX1Y11uPTYBzXQ6No22GC/9BHD82MSEWb3reznIRrW+J8OueLVcmA+irYtbuTVPyrqYD8eu
JY0GLxLRFqj7PqG1Pc4dr6dHc1G9E011OZK1mAahblgYlyNhlBwVsn3fsJhgoycZQjjBkoV02xep
Uu7TTiepV/cXNeraH5PIn9Vss+C89pHLNF27axW1P2lFL4EH2pBrgMUZNOlYP/xVO0V+WcqmPZGw
mPx2whKvSpuHZmejAIPEJXknolRSjWljX1S8Uuw7FjrGAce5xkYvZaUtNfll/WzVtbet9fohyyFo
WK2hUGthxk50q0HQqBlId3FDvWg8iEVLOHdDRwVunub8ps/q1u0V2b5HnzQ5qVaT4jhTr9e5IDsP
JNF8bwgKBUadWF/hVPlFGWs/4tG+mgYqMsflwAHsey1O0hOApi34+55Q/XW0JGrQZFVmYDAURaFP
+XNHSBqqHcQiTRjGK6RY54jy0kEZQG7qzk5G5YxUGBmRY9+Ed1QyTI/bYLQY3qCSb5iNcp9NFfHA
3Jbfap5KwGXap7czwPDHFKqj9GzuEiuHzsqIyCrzn8n2D1GVMUb86FjDwhFjXDfu+/I1jlBBH7uj
tubvxmQQd8cBmQrI3d//DMqvcen+M+gyccP+j2EcM+w/jAfmsoDztuTx3U9Mu2nvTFJeeRnnY0S8
SAOoYkMv8+2lL2LV0xa1/bUzOK5oCkD+x9ufNOjZUSnL3L//yJryS5xjKpZiWfzlLDoP7T/NPGGa
KhgNptm714B+i8wOJfQ4fSInXOxJedR28lNrR/Lp993HGN8pQKn+8+4Y3cbX3bI6pk9Ybbyd3WeD
6elpW6HR5B9pztK00w9CR8ulLvw16REOpuThVbmSPEhx+3MNIwTNm0doHlWsaN66r72dV2GR999M
x4/5w1smRGdMZxqsMbFQDVuT2f7z4zyv25J2m56f1wiql+6qmLJMG1bbJoEmCSTzYd5mDHV3wsk8
5neA3rqPb2dEkrZRHxKLM8cRro0CKkO6LFg5JQhMF4w5sEDr5L0ul20470ePzWMRUwhejSW+TjQZ
r6p/X1/Neg5PWFG+yvPV3z8DYs8u/Pnr8vJaJiohmjBNOFl//rpQLcqVSlZ8fuVwqY37mpEht2/f
iLiicImGSrcv8i3u0QFn/7RWcNoQqHZyAxXHeJwQ5pNN0taxUE8rWs4J8wWou3/Yfjt+cMKs7vVp
/l9/ymH1R07rW92sXRonwy+b/3F6qd89ly/9/96v+vdZf77mPxiu+PdvT7lJv3UM+D+GX8/6U7vc
/een856H5z9t+BUR6Ho/vnTrw0s/FsPvubj9zP/bg/94OVqByfjyr38+fy/TCtQ6OYJvwz9/Htpz
d4BuBFmRf2f79jv8PLz/Fv/65+NLVb30/cvLX1z18twP//qnZCm/IQBoyqZQqCTqmkHnNr8ch2z5
N5XZtmkISzFVi+U//4GS5ZBwZ+M3g8n4/uTQe8iKTs8Pde44pP1GStGwbay6dUu1Le2fv/8CP7OR
r3+6v85OCln80rtqxzxV4YVUVEO2beuXt9JcO1Uir19dEgWfLihaTajsixmzhMsgfxxRCQprVTQU
gcEruhLBh9vvO48jx0IqUVBm1jn/3LlISf+Hw8eBY181IoO3jOiYmjzTOtJfYY+xYihj7la8br+u
Wmp3EYU9nHB8NpC1InezQ+/f0PTH5pjKFKLHMVvhXKu3maVWoYKgTO4cqzCN7M0/Vtv9LrmWlZur
qI0AcSd1gdGmY5jM0gVHt9gVOxFEs1B+KAAttiWod0owDnjaWd3Vg7oxVFACwtcsmmdnEZWyk2ev
0k1pnRL4gJeSFc80WwR5Ej8rC/ybdaFer1CiHnLzm3SravKXcjVQ/RNZqCeLFOTaFp0TCS3CEpXx
oGlAycnT3awluV+sc+2uSjRSLeq8FHsXbBxUl4hN9scuO8nIVJ51rQvTeAFfCUvQnsfIk6vkc9Op
V+sSZ4HGvMPR6u3GjKnbQUi5X4r+lGqD7mqnpd2Ab6KBlUxJUOrYC1MqceS5CUSpfULc/rGfh803
IhuSXSHcslqQuizL+7VPc5e8KgkwqdEDy36PZPgUZJsYAQpYn6tNoCnSLT6sUfwsZPt6nWTZUUoL
0MqKLnra92gOj5DJ5w5jVanN/GE4ZbW8fZAYhYbsS7FUfpVuG5Y2vdMyy/RydVICG9iqZ9qamyUb
/h8WiO/RpDIY6+9LU9HOMnLLwkohyoxaYCrYX8fp4AEp6z1h2RU0ButG63Hf1TTlh1Rhol6lwg7b
orlTsTi7F3moT53pr4U0uKvR7MgdLbDKuXPiVTByKgokN2l7MO2+Cyjz+MhCSKe0sGHZAS9cUL92
RnX5ItImZl6DhOSiWKDuI+PrvLdirDd5tnyuonY4NynIGjyMnpgSpoFibUjI8gZt7/uiLr1VLHdy
hU1yqseal6Sz6qLT+S0ejNWZVFxZC5PHJsqaS5VW4kSZ+NRDoHQHYYSKtpuKYG4lyfODLXeLs7RR
H8wtHtJIQvplrwakQm3PyK38HE+qTyalC5HNDXQoOpsxuw1o3utUIp0Q3dsiv+jW5MGfn1yDjIZI
JwZcKfPWrb4fBhi0yrY40ih4fxQ5aDqxXhJ18xQgnUrUtK4qoYFvpv1D1c14DiypWy8YgUu6juxV
z4s4nCvAMgAyC4V5se7mTatcITL72MkqzDiJHN92bjXte0oCEhXpUkd5l9zrwDjaM6Y7TMEwR1br
rzwdyJfjQObLqaE61G8SD1ZShjUI1mrIrfEUe2nafZ5AayEXdpJgm4dKibd4XmlXSAMCEl2ZOw+j
4tT14lg6jqaVQBtYWLnfS/EJIalzoaaYv/XdyZALO+ABuq+71WlWyKtkfp0OyARoVj5YS7rcHdV4
8LYk7i+l9lgqxhNhchMowBvQoWvLJ6O3FZgjlOsQ5rYcNZhvSNG+jLqJYY1lbPw5osqDYoDYc95/
KnjMzqY6EY3PAKC2kZpcJV9FdjL7fQnjyb5RNJk/T+nY07A4tl6dSL43p8S2e08CJI4WAKGWOSvf
2xVMTfc5j0fdVRo1O9OBMMvg1UiS0sH05dbYb1K3iLuASDklJlm2CBqcIpWuSn7rbpS174VOnxqP
wZgiyzOlw7u10FYg3V186e330WLHH3tTj/iB0uW8KdWl4xmTRyQEtwJzmURIFMXTeD1NmelsXeXo
dm4jHy1/EzlbpRw/x5JLlj+m5Jd6iA67VllMXpQ8rDHGxAKXhGHCia7RzdQj4YJuPU8jbGB6j9S1
NeOjusi8Byni9kuM/v5iVcKLu8Kx4rF0pcqMA7MyawjKuPMOwnLXCHWDtEVTLhEOsyjTwUnc8KfZ
etEWupfJQFt1tXnPm8u4TvlTYVSXhnJDZXXlZ137IZVUdBUJ3spQQGCr09itmx9WXYkQ4bmz1Cnj
OZ6Lx6XEZ3zBSuxU5VPhUTs17vQE8jhkO7j60WVT6DfH7w2J23O0qR8p3U8eKFPJyfu58urKFshP
IIkj6KYaDWX8gqqz+ZBZidtJESKYigImXc8rHmFpvlTrUDulUk7XW/YVzDrtqIN+FeE7YYinaWqf
1G7351TG3mtHdXXlHDa6nVVfF3t+XtagKdPSHaXltpwaTLpkO8wStDtU+xYVACyLqryAihB96Wp5
vljJyCiTKJeoTE66jmiphjKBW6hbcZaKNTp1RXKeKaG6dryVdxJ+KUxlNCeSBWrHJqmHZIWGnQxd
aC9XWIotYDiMCHpodr8uSMz0H7tywhmBGMRrkGzEF2o9LfYCsFxvcfHU7bOalTWPsJtvaneLupyM
o2Xy2JaMRZuYo1MhkzDGFzH15/yHvpuOl7MKGrtfTTeTR/JPnyatOdvTerOrhTrWup7IT3+yZA05
D7hLxc6K0tPqR2UbkmvrXedjjWt5FYNK3K+3a749dkaPoyBUX3yYI4ewoXVTJkwPsZL6mbTpV3my
XdFPv0uNJg50FWSN3RinVTbeSVkw9cVyknr5Ns064LZTi/0Z+qFuj7/viSrogyTpZ7w4cqp4WDwQ
voT1GnlGXF5ligweTX/Pm/NZtoo1bBu4Xx2SlPbO1DoWEI3DvM8sIL0PjW55WAy0np5g+6FNcLHb
pEahsBUo68z1pdxsOaz3BWZpTyVDuidb1g3gPdPXczr1LS/uk2aXX03A7iZl6Td5fQbJoJ6iGMgO
ybXWctJSf5Qn7PqA+HzBiijzZ83G4y3RYZihZA5Uonpu0mwMRyo0uENKOEhCaXqQ82wKVgy+4syI
L2mjn1sLdWFEH4LI/h6tfYtBBVC+lGwU4hOW5RBPnGdJ+kqf3we21N7Gw6QHcUvXb0gaBOzZTsBA
aIxZNoJxXWvVrgaJH0KKi3T+esp08I9p7kWlVFwGBwfcCcP2vf/OcLrD9XipQ1FNpF7wVFDtlAA6
R3vOAVQ+7Dg/uEgqUXWuPhiZHuM5CBC405o2lJMovlTcs5cris7DbjMh8eadDH2+TeXeM9VCOed7
aCtX1aOaKYZL/38Ds3UJKeJNp6XPwthIDkWF2wUeV7hqokPGd2jdhHTluW4bd0jMNtTGog1EYT0g
xb1d1PT9mnyM0WP1ZMzq3ePjADnZe9jkQpYlDYopwooCTVS0J3KkW4VbGUKEFfotLgUkYkJbFIE0
NI+ZnfNtVyLpYFykm83O9Us5ipl+D9znHrujNbDz5Urc6zLlpaV468NaTi4tUMzWpBpotErkFJGN
UGiKN7OcoiWQRGPDwDC2YaKKNiyjJ62PMCUlWO61MvZ4SZiEP5SD2p3nRP6oCgNGEw4WiajDuS8i
b1zH0slNbThnCpqn05DAeDI+W3Evh30FcSqxtcnpCkB6Nekn3ySBW6Zdf9qKKtyksQ9N4qih5JGK
q6d2el9m1suc0l8kIMGqTJFOOJGHdqt+WGJsoNv8MW0l4ZIqn8KxV3NHzYxnGxVzZ8MEPLQpXfIz
RJhPAxtGKrW+KHHxcbNHhQ+uYV1qfyYOTAJbZNd1ZaQBJnZBIaaXKY8kf6vCCGy7u8rJj2FBCRL0
ZtjIj40lVMjK6hoC/bkdtFoKgCbqbmE1nTvW60Q0isRcZYOX5zHStTH2K5kYTG5QTqwWrL1bvT1R
a/CpyLRnSba7MCoQfCboa9ym6tdLaT90u6JAsy/m+FthWui3RVsZiLb6qKqKWjryptinBLHwVFJr
V4oTcsmt3p9U2NPanKiBWTRfiChs8CB0NniIo0XbOW0jU+4oN8sD8vIBJk2DBYWXNOt0BbgPzfak
OKFKM11JyOatm6Vc1vFsboUU9imVCKn9WLR1ymvVX+ngN+wx04ISi4I5WUNh2LKT2w0Gpomuofek
n9K2WM69Pi5+hUYTokeFCAExm9hmfUolY/GBuFavL7U2l/cCbSDXxjbcyfanUHRSGxpaDeuxMIGi
x7USmNOTmbU87k2puqUsdW48FtfFMtB1GJJNtyJqmHAYeSAnicfXwE8UkUd27DW1zp0dYy5Spidm
VjdpNKfheldSLnbngeZMNX6s19gIKEIk8FRg7YBEI+RD4DIysjKwE/NjbJJPS8yNDm/lIdHbK6Pa
MsA6blWk3HsEF0T9JLtAasBUt7c/tqlCvED6/vUxXxO5cuh4qMYaX8xUPCV5U7vT2lxnQrkyVHX0
VTzQdtt2fYaWlzYbBKxt08NOJqQ29aVzGqS4KZlcEu2prKCLirqcvNb6UY5IIRwLxJmJwCJdvZ/L
jWd0n7tqcf1zUTTjx6nul2CW9J+7WkPGdyeZGv9YRIbZOdWuYCLL4gjS/U2lTLF/DaWNh1DNR8WX
hvZZVzfbsdPUcBdpQZt60wevrNopTA1tDLEjQUw1N+rzTErCKLUBRCBGVgVV0WBA/L1VwmiTtTBt
S/11LZ8xOs5xCK0Yh5Df1vvOp3qKD5I01sQkieQNoD7Pfav5w9wxrdTaOxtOFQyB1jxvreGZrW2H
037sbXHsK7KicGJpaXx7PwVOfBRSCH+oFAP1n7XOQzW9F1q5csdo/aaRdnHX0dLDrAbM7NSG/a6V
4viUUNLDycOMvKEVyGN1wxBqnWVhI11/ptI+MDbYmTPXSe4qqfzSnIHxf2lGcgVlbiWVU3QJD7Nl
3TMVa0NSUM3rguyritQP0W7WDlt4LORsohg9Ck/tjZJuoyaMNaMtPBbSdt+qknE5hrW33QIqoc47
tJa6DJeHxTY2j9Wg2X5uja23ptpz1OdxoERivtpMHipAWq2/0RWf47K+bFs+X1XGVNbBWGWV3yxF
y1S9COxqusSS5EbCDugDZEaXxODJKbW7Y1FK8le0O97rIGkw/lM+oGI+MnBGftrZzppn6VXd6aUz
iaE5db0IF4LSU58VKPq0203Ck+dqSlx5aq5o13JG1bnIPmKAFH9ZqgcpcyiWG3v0FXuJqaTP2jTK
VO5ReYu26D6pOvN90xAayBbeqQ2vOo4vd5Gd0q8mxfcBlbrInqwwbXbNYW2rMbvGF8bISVAPOzVt
TNQr3YwjJ9eYGCyihjkunja5vFi5PX6p+mxyKJzVSEx+6imFO5qIZGdB2OAql4FcV3EOL7Wf3dGS
lwuwsBe4xo+JXNpnHa33YFHNUzIzPYuSenlAEeSyVdVzVJbKN8iYIUmBT+CG1YeuMGIMDSvk+2OR
4DEGWROg4rsmbb/LtrUh48XUsh40mEVtNl3NtX3RB5yIJ3moA7tcF7TcZvs6bb4qc6FeNbdLUWoP
zECE19XlHHQp4PyEHrFet+aSCWa+caOU7kY23I9j4onVqETQzeZ4YnbrdW3VnvOoA88e7Yh5LXvQ
52fkcvKnQx5IHgw/W9RHwzaerU9FrNjvGBVjrxt05THR4XQOtrgsTcXEOalA4BUbBhEYpZ7MtQeA
UeeaA51acbtS9ey4NE+41IVNo6Ps0OTryVR/dAlYM0PP5tNGOMIExJJ8KqSP9bYSxcoEGJmpLTdt
36/IZBmTl1jz10JK+1sE+j8ltYUznLIPuJJMChUBFsy2GEyPQVgiogzXNC/PMbZekToqbmQrs2vv
3X8+GVtodeMQ1FL2eOwiFlrDu3bXZTgW6zpOYTYDiyrEJnvjnmOa9vztsC8A7Ht2r/Py2T214y0H
lcwDCACyDgDrfIB5LoXdhChKrKJsWU9VaO+LVXRQ6WNMxPYtcSRdG2F8GJY2DuBKNuGxkPc1i4pk
PbSFm+4jTpvAYUNC9jiuMtKHPdMzKKUJsUIpL9TmBG5AroGKYFjExHHHQiy9t0Y8vrKMGN5oJF3p
6GQQwiPoiXq+9LFWKBmexZXy8ZjpoP4YmiUKwcuiVGeoyWdKrd+V1qLsBM2nnAz7LMFjvxKwtuEb
kDC0SatEiiDdslbZuYn5403oORHl2uOZr0dSZDzxwlR4UiX0H9IdEr+qO0VY/23kCxxtMV6mdVGu
Vs26siyq9lW0Ncg5jH5RPyRxFiYKLuS0ju1dlD8am5oxeSF7nIrdizdScq+p29us5V5Tqyks9LtY
xJE/RQaKPescoaUJrxKRW7rIWniJL+Wp31lbcmsNPujK6VSr7VVsUR2zSLKTPkItr9m7mvhuVM27
bNJyf8xjr2gFiguZ+ZDH2Q+SWvmJv3e+LEGTyJ1fbGmCaO30Ic/KM3O22F+tMQfJRs6g40/gdNKa
w4aqhG/1eKx32YciVV/GtaqYHOU1pbrkmXn8LWXk3VqFTE8fYVBk77L1zPMpY6InyhBtAjh3+Cvl
iAja2KQ6ZBcnXwViiKT9MqNsJejLrbXyGhRdXRPddg9ZTtsZUM4LME8Fq36dA8fzxs38ikTQZbCL
67JdZ0oafH17+6TPZpjlfiuW/La1C3J0hqJ7GN+14Ki8hiQvRvMywU1ucPW492Hbhhi8koMZ29Ap
iHKH4DXzMxSQEPqLwd2rzTWOOqQ2pUy5rVfFK4XEA2ql1yo/jqFodOWGmAPKGQ5mIu2NQa60kLKX
BfeTZLbb64V6gIva7RNSRfpZlNGKnkjhQXV9p/TSFRhHqBSD9J5E/3u/jai/IMs49aR99zC2mp9l
ZtdOJuT+odzSzzFR0UPf8LX7NiN7PpQknAkH0yJ+z0QgU28GbP7IisMm3hrJ1SJGvE3XcRgqHw0R
35jExFM/JDfL/oduVw0n5MxdUMNyNEN8M1trC8zhY7WbAhWl+YHSz0dd6xU/GTXtBFXtZjZJhdgG
nETSze9wqod1j/gUQwYKNUlkXvpEEecqUm6KjNGskiCkjXJgdcunMUvNi6Ssjxa+44qx2l5Dn8Wo
1l23qEws6zifc4SdSOYrTTBiL5ZIWXQudONBCAoCmG5EvhzP/qYYNwapOMAzlE1ATIUlAMmqLKJ7
xJ7GFeHGTXSKL1M1kaN58lYDLYlVakkEzLqPUuLkysrgajGlntJWbU+oL5I9fFdF8k5UdQOjsy4I
jL/EyV0yxtFl3Z1GBCRhlMIV5Llg8Ua6SfLYWHFam6+VUhWu0s++icIC4FpYyOYg06lEoSV1T3qn
/Vi+VVQJnSKubqRV1q8xCPlUZd+YqSYk74bcH3Ke7gEUviGYsjV3a6qqzmaTtdKw2sBy9bEHGiCZ
2/sWCxPmS4AgYq26AjJAcZE3bcb2bTM+49qCbOOqBkO/qk6Wx503FkbY5IYnNwCxMQAEl5koFUOX
qngRaRZo1fjiZF4nPtdZNnlZrn5AS+1rqiKmjg5P4UDf/FiVpMqVMc2x2EmuurGrg2EB1pWTTaxW
5XEjHd5h5BXxzjWj9hildneOTFwU6/wx10bNtTMYnAbewEZpW0GSrThyp9iJKQuOm7pBRqrbXJXK
CQoiDyaJkZmop0fYI0CjDGcfBiyN8lDanDdEZT3LlB5kORreJ5r4hB3llypvFrJuiX0ChRr0ifFO
ROmPONNAJM87hKSp9gka5Ae8At0yIYLK4r5wequcePuJPfo1CfuCmoIvcukyzuSN7TVTfEOtU1eq
dUTv0DVwGNgyp0ilr73Un/Qo8hqlj4MMk2XfXBTNtzpUaE1wX7r0jZfdAy/MnxELG9IKgsl1IrnI
LKvl1aTwprXZh5b5mWN0TX3CjgVHoljBlXNIT8yZL5vVXKNZeNFSXF5MkWOtjL9Obm/DaS4CYprb
Xlh+V3SGK6tAjI3uZmN2xw+Rv28b9YfotjOVNT6/OX+ZzcHchcBGeILFTfKI0xm94ZWhV1SAWgDt
pk0TU9K0N5E0O71UPMkIOiOoPXyiiKC7rSpuM5KDl6yWrlp9SB1tmyxX1YhAiuF2SeAsMsCXLmgr
M9j8Rk9rp9GE5PHWA4E2XJRFVH+pcMBtWwQCC/vbENX8MtCn8EzfLtP+QvXkiCKpgw7Z7aYkTAf0
hleEcaI3SPVCbYscBGYUp1+Yg65jzxxI3q29Lej8ESQEg5pDU7ljYT6R3fyG/FwXaCl4R3R0FFt+
TGuTclCBb94eJMbqt3QdrvK1li/0Nd62lBdDpkZkm7FvfQeMV2EoXlSm6UjZnjKayLHPmZPI8m0h
smcqbG2AVunqkL3HmUOCI1DnhqOb+cO08ojJCwU77LZVb9hQgyxQDXTyKkeVvl8eEbQNy7JDoBia
v7ckVCCTRvZKUA28XQmdqmnVgb5iFma5G3WjMO5MKJURHN2VuFImXG+X8kz0+7lFr4pYEI+hdlJu
UgqcAASfd7UV9JBFM33BMDzFZ6TWLnqLl8FsGuBXDcOB14HzL+KfKNX2P+hjTLeVTQufpulqiKku
LPQZJ2Ui85pseAGV9teaFJW5UQrOZsiKpvWOWq4RKHvqsJ60urBOw4SGZbTHuG8Lcw+DM5H9p31v
p0g4DRQO07HYBbEJSQEgT4i8RlxQMGU1lWsQBWQRWpcSDvJtZckhRrYa42mLAfHt/C4S1L/L4kNz
XH6c84fV1+b20+s9mWAIXg9lb8JSx1tlUzaqePsN98Vx7dvm64d4u98fmv7l9Nf7rXMj+7Gy0VXD
knePC4FNVWG8Nz7rGciG49YKetRnPPFGp4zFB3lTUyTO5SrQ4uEbSbH1PA4NiLEay4KK6NpvMuOb
sebnafqUtshElhhGHyLvptmh61B9OYgBSUE3nZjmtQXh5SyJjYzVPiuxZ5to6NfVqi37sLWY4Azj
+BTt+ULip5+LzDJAhBzboA5sxT9WE2G3lHn2s3rZzMJSJ987aZe6vPr1+NGeCQb3ZyvFfrfjpGNh
CPRwX1t63alBWE9gLBDIxa/3Pfa/fazXtt6239r6+32aNOAG1qNGQwJd71ewZaQaHVNbVe/YTPbn
tP/30WPt2HccPTaPxdHA2+ZfXftXTZUjgs2Zyt+i24sjFNrIK1E3iPm2POD79l/uVJuOOcfbcbgk
bZi+XXRsH4eNltnPaF3mvXTQjTzS1KtZjWpz/bl6HDoWeuqRIpOQ1ae5t9aPtbd9qjyrr/DB/xEK
7f8FYPYn3Np/BWf7/xCFZisqBIj/GoT2O3LtH/WPf7g14npfUxgXrwC3HcX2ev1POJpp/GbLtgFq
zDJUguQd3/YTjmaavykKvqGmvOMzgQeAOfsdjmb9Ztsa2DBbBdWqmcYf4GjWbxYoYbhOFjg3ITj0
P4Gj7aTDP2ImbdDwsgYsTkB4IaX8K/VD2UGq6yKfJXuHENG7/dCZg8VxIIM6Vpi5yPgTZpblRcqL
3qP5Or0fAVnI23dBWhkNcz9dYvLs2Xme7+YGQNDt0H5WCD2G9L/BJQvrrz4t456iqvw8AsbKnxGe
GH4b2AvFfNpFDpXE6p2+bO7AAm5OpH0GGnDdT7lPUZtB/iyV8oNpIZuyvYMDe26l4atAemrSBOrg
9Poz4LMiQjfbgghpYAqrAdstnbROnBFOuH1rqi9M7Jx8geGOXsT2jnHPySOic6YCe3OrUbrRvo8z
8m5GU6j+tp8z5ZYzNJm3366mGD7bSPuiDLPfCt6d06jXFiIf+679lL3JFjum/RNYzRzsTc06WRoL
rczmm0brv3+olknT/pn2D3h84HYOdkabYZbufg5VMiduqZDMhhc1nFujR0O4JlLh7ust6/0cuREc
ZUG5pgeBl1ry7X5OUhq42dLtcimHYb+BbeCS/dSYfZlwkQjwrOFWy5eLAMPRTvzXjf5+tZbaZ5lq
odG3u6b8ThOrvDZpyLDFRNOIQGvIfK+nlk81lzZsc4F0yNU49WdNnYL9jDyd78mpk8lcEanltvMg
/xDWPpEfCWZvSexqNUx8tDMrGuAex+fi5q2CEv/Pr7rfr5cWgmblNMiggSZMEiRHU5Pj/8tZl7/2
2eiKdvSPL0A7WoO6mZSe9p9n/+77zffvQMzot1Ue7Ov7Txjt6xzrkWe0a+Zkj/JuHaxWHzWgLqIj
TBcAE/i95FNJvgJDKScGP42fiANhJROPkVFSZ+VxGMLUxvNaH0BNYQ3OCT1Trhrp+nW3PJAKpy1K
V6PsPmZAP8YKqzw+HDrT0xRRBXpKucfebp/jt5gT29Pc3gTpERd7WJLjkNz4VIZQqF2+XmpRDGgz
jMlmIIG4BkWs78dgxTmTj2Hx0Vqu7dQrZXgvkywquXz/BPtlTG0M+4uiSn5uROepZeJqV6Rqp/q5
zIjLDRBz5OzLliwReZo43ic/3vO0lC5KvQ+LFD3aO5S6UJunHI+rQjGoxql3UVl8nBsDH1RMYSpL
P8W9eQUS5P+Qd17LravJkn4iTMCbW1hakRJFUdINQoYL3hEeTz8f1u4TfU5HzMXM7UR0ay9JFAn8
+E1VVmbWsXlIKwjtdGlGy0b52E9JDymOHGBugrEjHpVN8zUr3+U2h2+WhBBOUpOAXxx/MMNzi7hM
baxLZwr88TmXFA/yK/OMwtrYPeciZVYdHVdFRJkpJzax6P+Byf3/4xkqqabI5vx/PkS3eZ6UCGD+
+8H5rz/6LyK38b9UZozCCQm88u9j05L+lyYin+fHOCr9j2NTlddf8XMEIAZXoKLv+S8WN+ewTrrD
n0D/Xt/x/+bY1ExJ+Y+Dk6PcUCxkxxZ2MggnVynRf9PIJHqipjm9mqB4XNvKoqk4fU/suV1SB3PQ
R+sMhSq7ejIbdmM8VO8hMtNM5CK+miW/+lT/WUAZN8ArjSPgMOhFoeiMiXWe26HYofaygr7r7AHx
8lyrBRkCeFqR9FhFRvtaSrU3EUad9BMpo3GZGhqTCBOthzSc5Md2Me2qAMZGEhyetX6mlC7HAehC
B/OTBlCPxzxucphbvtLmkp2/w6hptjRVsutBPkw5LNLykQfSmN6s2ZLdzIxmFxFPRtFZbQCp8i/h
IZMNxglNjWtNO1C1ezNnev6IytbA5cafEO92coq51Ry9j9iL9U0CT618nOWidGZNsQ6GgV1A2I2w
IvOYiBvmRgTyPOa9fOjEVjl3pRk+1RjfLCFsGQ3npiBCfZVZ6eMmTg9oLhPEpVKJxUCpVU5FTUm2
cYJvoZECj4fN098v3Wo00DSzlyFjtWdGIwchnnup2mSFpaOmT5HzpoqAowcbjpoIL6qlpU8an9di
y4ZF+bivH7Aik3n0GmkJKdhrdJyqo9ZW6aRoTz2FMlqKcIML1CF1vj/GeUsYN1KUEqju5lWgV9NJ
hZ3gALA6qpFNZ0zBDJrZCYhyKvblQcBvP1WDBdaVTaMCa4djf5hE3kNWDa+u29cCSmQmTOVepUua
nTyou8R6SdvjsQppenMyJZgSaI4Xse29osrBtzR9k0IJ4ESD6ZFDzy60tLglcXQyMT90q4hOtoLx
LobSPhtb9VlAmGDHoNicV6Fy1tfG1KVhfoYArH6pCI7c5/U+sYzEo2QuMiMhiynWOGGJWOcuQr72
mFGW7hQd4xXw0G5KaGHbd/9qIf23ZTS3ps1xfhmS/JDVVHXbB/WAqMYThpZ5YetWU1g4FK0XWzBn
8L0QE+PGTDYmHBdYCdiAl3KPWcxA6xADaylXkxGiJ1TDs6w5Ysv6YugPB7+c7mSCpkmKnByzTCHc
USRPhi6OS+T4StfJ6Ik+P1shy8iLlcr8zsrO1UualXAuvMxEWpCVishLDHhP8nZopPSum/ERLP1b
jSvNC0OJc6cchhNH1VloaMtRldPsAhQgZBBry8F4C4nA9BSNurUri+QZVDJFVaU39tBJP2aBtQUk
QxifWngEvCEQtx6uIfSzC6mNGqxKb5L9RK1MrSQk83A96iKtnIS2h/hz9hy56cPPZl07mLAN6DUT
mw594zFbzTBRLZzRGnYjuvNlkX+0R/YKMC34lljy1w96AM+1eUtxpeZxhpkT0zrehOpvq81yw0m/
JAwErJ7r6iyOKRV/pXGnCoP8KhNs1LJrSGcYQVTUu0n2KP64UlL4IXRzOmbx3DPhFOsobqmPXIcK
Fs5CjuwILbeo46pKJzNXl5XaNaTxG4/QNwx5JBiP3UZrsGMP1arHAH2FaKemfYqEB/3jn6cm3wHF
MbfxHBwzHQecCh8SNKOP+APPyMm/64UsO6P8WwoFyhTa0Z7pzXXKp3qkRWXzPmNv5+XmkNCkJ6t8
eojBRa9iEO+2VP24Tz2tjBfEAPmfJhovDXBwpupu0VQVoVLomvhPJ0o/7bPmkW57Jf7OJ9rXxmr2
/cibbVTDfpG78Q/WUjD9suqny2tYGLgmsfNOu55d01XQoK61xsxZkjLo8aNyyiLFloUCXBpLqh2F
FwC0P8Pasumhzho94xDHLFi3lMsSCGNzzq3X2IR6F2vLzVJRZtSw7+aHvGmYb3PbP+l1e03y5rOc
kjPMvM6hdhptIEetSVFr4UHRf1L/SnZ1qlFtkGdHGeDZ4GHNUSWHTmJEDu3BYWHE1LHLYQdOSusu
jD4eePrf4zE65zEiX3kWn/ROYyFPyj4tzKNsTNuYLnQwOpUgjeEZmDm5ApIm7CDEFVY3lZsc5p95
DlfciObfOhFp1DV/zMjh/WZQ3iMcnBDsJbdJpNl03GuB9F6L5GzNI5LdVqVOUSRiZzeJQUsrvb0l
VboPe+p1Y7QAtIoYlyrtgsPk8IduPbB8U4wbwmcNlwxboGgYy3+qJYbqMVrmpu7S6mS1keHp+bKD
DGjYlfku5zqMQFzybNa6hYCjUuhXPJ5E68nsgH11ZBknGgbS9PbxS5vEySnT9OF1fBYIvoeOenBw
UfxKkuQ4SFSaJRoAuuwtV1q8XuSRkzVMu7uqPfYmLhpPikFVCdOACP5TM4HTl+zcaaJBiBeWDeaw
kSvLZghJVNzTTZTfsT7qrBi22cxFJn8SlP5qb052nKjXRqbhRYbFZ2Gtev5ieDjWeyqq8Pcb9djH
6MGGudrNQnJh6zExrMQZt8nckXOjy6d9aS3XmVo3wQN6/lk/4f72pQnDmy5iMa2od5MTCHJr5o1a
5Kg0Jkvk+aMZFcGFpPFA9SBtczjbdqtIn4QRFf2hb0aCQWCDItIrGyQ1syF/FJgcPHF5NZW82cXT
iz52tCAyFEgziYSABqv3zB77+aqyMFBvOF1U/LJUly06Os5itfd1HvFMqkKF2FiVFjAP2goJlwA5
MaW+NGBSr+Rbi6qE3Sd0sgl1OuaFGsTmxHlA4f9ppme8DHR3oayF8R90+IQoKmo1+H8GJIpFNw5Y
VeBJDNE3Ps2LKmKuQwu3XGHrgl+LW+R+qtHD95ajSLFXJzEbD26/cVN8yxYUUU05YgnyLXfaZ9Si
sw33ciIFpSF7msqU7U1a5m26WLsOObKHnpJ9SUeEElciJjqoQGkvWXE0HiXkkscXRBf8W6azhUMe
PLyjbFa/cgP9q4GA2Uk7c04dCjQ3aTYVrKIee5FWZnYjbJiNPuTPOBhEZYB0myCpK83vsv/TxW0f
VK2M/AOZGJ7S1c8U7ubsR+lxnstMrBYj4x0a1bGNtF8ddMqlQ949wZd8HIRjh0+TXaXAFbmGbYOp
hCgVGDGYb0CjGpIDIXJms8T2q4OqFBqfSVnvS2Vt+dZ3xwiamgezynQYpcoxLLqRKIvTEvoxYR15
+F6s3F/05dl4RN/R0F31VNhBYUtssVF25a9K41kakZG7tgUpe3KacGnknh5+BDyypAghqPBvaZbp
VoJGvwncTot3oc7Oy9IfijL0BHNTDTPNFTx8aRPqUstea/OLkdKuXorEayfBpcJSmV8V4ms/P7aN
iQc2vQboIHdDLd+vwWm4MScTwNqQN/R/UrlkjXJJZwUSxVZftkbo11AznIRMwK4rNFOLSYOGshwd
/MHQGglWsJq3N5b6M2VD0Knyp5V1xzQSvo3YfNEkKu/wFJ0QuOoRLRo+Mep2qPGebita32UXCqWj
rejaK+6GqKBT9ENDe5TbFEgk5/EP+gNyCZqgjI1OTcrZT1D96QrnYFGnSJpElDhpGwVMGayKyvWQ
EQHde0GHF97QZxa6CP/UzB7m2ASXCO/Ax86MhOZfv/n7fdI0sYsbrvLPq//+yd9fyIw97trrW/z7
y9/f/PtbgxpRKM3J5j9+/t8+/u+L/17Yf7wmy9I9trhlkPVlJ3l/X8cJC2ni7z/Z9yn//fujGk3a
mAotL2GQ7bSqv1RGVuNEyS39/UJt8l//+vfPdKRo//z278/6hxLvKJBQeJ49qze/ir+f8fdV6v98
6T8/U3cicSppMnWtFq4oigu+LAXYBhFj7GqhSO3p7w//vubvF6xVqt2kP2h7qb9WMc05/uPv//0t
7pQIKTojdsCRKMT9+zdSpVOpYoSqNil3E3bQPFIawEglHW7//swYJpiLeac4GTYnfju3z5OSNYsT
r/rhuJgo9P39Zy/Q6rnDAKkPmjE+CMdWfeK0WjSsMvdpejWp+ToEpXBEOntnQmv5GJ+VS2UPp4oq
oTPsiVyAsK5FUIZOfVtuRKRyalc/KEc9Ko1E0rvkVWpSWy0u5kEX4HbvKPiyeOzknp4s/B7s5Yaf
UG0856/mWZkW+0eB7FT5jxm1ol04uUuXhqF2QVb7O+uXXAWijVw5xSdtNuCg6rZgbJIvvDfFwhOL
QA8KaYdgi392PyXSyNkuZhooudXwOYU0P7ZjjhZX+W6PYeW0Dlz7G1sJgmk/7+3WwTTprX6lRTnt
IrFbLlwK8nLuChfUyj1H2jEPzM6XXlUVXlowSZOrevQffyoi55yfzDPloKSxs6DrfRGpc0QyG5+K
XfUSQTp8EahL5XSNsbVDSV1/wd9Zlt8XasEQo8G+0ILwVYIJI9jtHW3jovcUse1omLbkPfoOBgPy
KzDSDT72pKwUuzp4yzSHtcXOJMHcKLTnrgjroNMifABGfA0HvkwvqXgVvs4tJJPQXTYazV73+aX4
ZIPOzzT12dD18lJemufYEWzNDymxIy/YgIcS5NqGXXxZ/rthnWZngtYczoIthLvcL3rX0nediO9d
bOOuCyl6gJiCrBC3kPRLtcvNw5vf1VPt/ZCYRgfr2I3u/F6ajvAJpfwQybb2fMON6EQtmm7QNgQ0
zyR3UVzSQyqezhmW4GNjuufMGfixrSIE4R5TF0LWOfw1t4Ntut1G/Qhfza0W2YF+To76Vv8tv/nv
yFx73Ojc8Z1cpSYIf4Uexjp1EaZqeI48hCY24RcDAJeuZV7BoQlRuNq6exfP5a1w9DOnYjXa+lbw
QHlJRt3kM/z4sa7m2TyLSEAyp/AmdRviEF+5mUyH2zMgEgpnw6cDTm4Hao+tmR151bW5Z5+d4Phi
5iruZ/V0il7eaUstufje7w3Jlk5GZed0ckeyOzk0dq5CqMlYwLv4fzi5vQTSC/Lc5BoetKe78vKS
DFvBuXfY1H7XnU1/yfSUeAKfDvR7fU3dnn5De5oLktKy8J4n5KoftPkoWEu08i0dOKKQyaFfNMKd
joqn2esO9Qndy7LJrvC5kJSw4wTLPpkYqeqIzdxeSPxtde0Akz6lxf2vnwJo+NEOncqAmUj50les
ALx1UhdpmR3tlsVtrrxvemqC5o4vM3PZ6TYJbLrRnZz6rT2QocjWmxqAs4D1OMsPk+3nmB4m/+Gi
19Ts5Kk/Pk7dBR4jeM7JPE5QuJK3ZDNtUW/5d3X72NDRNLdchOyG989MuWdOYDk5OaptzO7j9oPc
eyM45iuYD+d32dltyqUUjtm5s+pmR+EppHpgA7+D2q3LmYfJLNsLSOh262C2963ErzED8DL0/uWp
xoE32hpgHDsUhOJO+xEKe3Ky7fJcF3a46XVW8mZqtslTfI4obxhOdZzs6BOQJHWWW+LBj/Szz8TL
dg3o0I48p3omYGLkqqDGoa54RpBuG9+wYDNPPC7bON77le5jhlo8fVb1WX7u/5S9w6g8BB9nAbi7
sYPQALZ+8lRZTvOFVPJlXuye1euOj0/5l6YfovRGpAuU1QxeEoBPIumrJYeFjJZyWg6ChBr4a/jV
Wrfsjk3nq5Nr2Z+LKy6O+ScRT6lif2MjRfsE1RWeNBolXEN3uiHyNDEZFQb8mUscRm2QqM6OT7hl
40BTu8W9Ch6CQ2ylfI93yFiL7PUjPlJ24tG0Au9ntwoYFS/aacymK73jn8dgME6MDrJPBxsa1X58
m66x2ORGCI4U089J4+kfGmM/eFCHj+pIN6xr66TvGVwsLaChJZjXjlWItHiy8+XAGkH4Xr4omzbo
r9ilo7oyD53sCS8peI3ko8GbOqTaDnLuypt49OOdSoedrifGRfnmsOQIbJxpn7sRm8MYbavPB/uw
xreMQRNEzwiZc3/6nolUaZKCyxjHXzU567MHqqH6slvsaQMLUvxVXJKlRT/G/oChP3Ovbh2hfyuC
IVwfe0KIl8ovAJf56+cqF/qKnvPLwop64RLF++PCDa83fWTrmcJtEiNmtLcpDuVb/Awid3nqNhAv
//4/wrngO7KlfeT57XUS3QQpuQvO+uQauYMt95k+pFfKQLG6CUe6wyCEQwlDJxRv0oP8R+x727wv
VPYIdoPU5woy2rbQibrx2op+vBxJaIVSIZBpGXQt7pwMbCO3Homk4HCej0jBT8xzjrdw19iiR1l3
w7RKf80/yBKRyDcPziifKdSyVpqAA8rnJOUG0UQ8S98Ye1MN86Rv+Y7XCds5zDcDT1tKfeBzdClO
L53lL9op2W2pjpW+n6E6bnd83elN4BadnTrhYuvGUxp5HX3Ow+dlm9y1Hsu6tvYq46k2YEGJb/Gr
1bFZBstT9kri/d3dxCsL9Y5bP7v6Ttk3n6kLie5EhAI2GMuO9m3s8QHIItuP9v0XdNEty+A9+go/
hb2yhWzuCy4AgOkMPkfsrmrPNCgBlc/P8le0Twh0QECc0PD+bkwum5M7GT5a5vztTMtnG4AOffHD
Gp54OO3VlAKG0Jm99SEqHBlU9tzXdZo2wQBqZNd7qNEJFVHFbn0Mk7p5m3+VhGjsdRFj0wZmCuvS
Mc/1XmAvJGkQJMAKwqGl+qQSR8DDV7HYzMVZHfI9DsKukDlZ7urhYegcWfFp7WX0F8MM6vESA/0m
sLpFcYsDi6inaGj22JJLL1QDnXtg6o6w2btioNnEnhfLsmcssQuvw/nVh/mK50b0sPvPxyn2U+tc
bwwvCH3QLDf0O1t3mOUviptgH+mNz9MpHE9R802HquKnEV7RpzrTr0I2KSvWUdjXaIXj0kFBgkn4
WerrHYx4T3hLl+oJffAPd2V+RWlrT6tqfNMZX7nJ5Oi3GOFJLYXbV2SinriFycRxBUw1GRcgTi08
lHDpvUwIhPJHfn3MTqfjyujLzUDHShns+xgig/9UXZCEmJnCtiNtcr88pe6Cj/k3exvnCYG0ZCCU
mGyWf8+TK55Lk2frE64014zjdwIY2xKosvBO7DyxPca7/g5Z77rY7KF1zcbhEoISUNcDm8dLq7ra
S6MfwONLbQdvORq8n2U/oKSnkeFaKqaXTIB2IwNKlq8KS5vjytNZY25XPssRofHjsiB489W7ehfw
1HX0+4jvH2HER31inRs3ONZbEcbEFsRktYDgehYbdMUuXiQ6YI1O3HmAxA/K5VKQPUCgcVbBEdOF
5Z0tDo13EnYxVjwNWh39Qkd04h10bBq1CJCgykvLrcxqpendpJ6AVJb8+Eh84SVMn6LJoVjxabyH
qmuqTxMsBCDgX0Fy/xkP9r6cIwWaCNcccCbUFboqOz8JJB77Nt3WF0IX4Ec8FxoVxwoGDp4Cz9Jj
+ffZGwLu1Gc900WUwhNn76s6bjR6bphExPpx3okeNt71cqiy87Sv8NhZn1iH6jrfx+JdUA9p4hWl
+5mI9BD3RMIi2QuDOLFRvXE+v6/MgKfHeb5WozfKvli9DI3XoCihPVHvitc22VBu77kCnSBtq+hH
pb3Mwls4fZg4wkTr5kLhvPiEKEFEeOtAmAnBY3gIjvyynKbEtnzD8mmPQIAxB1F/IkBd9kUAOTjX
TgCNxq7nFMDeIUjdgqTuGK6jx1SqrjndzV4p6uxmuOzjVvtuOQnGc+7PFfUD5o8t9wi6XGmD3/Kj
eNbj3VTTL+CVNhAlu0HllPgRr+GLwm6GvzQGT231/bCQc0NyJdtSzr10IpzhfOzqHZvdeEcqPrnY
BA1IZWffMoJG9TME6Xn1ivMuO5JPq48GAkbtqQzNiSJtNASpwd7mjIhKHzT32GWPjUG7ZQgEOCP3
f8gTRvbZC1gIvlhAjbJoU6NTNFQCgN9uiRtDHeQZXgjeLBzoQTWpHlr6MgpO6/TbWCesT0pk2isF
29V+cP6jrZGxkXxd2tXpYcYAgSCMc0RzqfTMz7QozOMDcDRtc5D4ZjTbCVvRzueXAglRT0KyKifE
wSFG5H9p/txRzLzyAJZvokGccvRdlnEuN9kZ38MZv4yYWjLlkn3MPqh+mcb5IfqNuOPIhhpcq9/j
pwq29V1jpkEuc+dUkjXnLocbpfKQfotnWEYUvw4qMmo6i/OoEFR5853NRuxdkOBR8TmmKR2LeaAm
GLWgu7lqflf4sbXR8UG6of8o4t8QTtGdI2ly0mqbTK9cNHtOjglPvYvAQjiKCJjY65b8eRLc4ZXj
gfPJ7k6sG3OnUML2TxK/3sYNeLhP3NFd6AjJjo6L2FP0lX11h896W9mf9a+ymW4/8MH0D0twut9a
ZQe3JZLS5CthY5qPPISbQUzDFH0DFqDz1JlcdpMci2eceAUwdpBZ0rsv4ZJG7nTBEtn6UtzhNKFx
/CHsMhyFY8w4vNZ+Lbg5zKWruX18Dzf2UhhQzwlzD+02TlVBO5AaUU2iikyUytfyVByzHTdkdxdt
s4IHwUojY/sGdf9OBZ/thkwv25Wnst6ML9Nv/4BxBdA+YJS1SSCzA0Ywqxscpj4nZmXthUg+ZXAP
05sWygsuuysDCirBd/iiqdsE3Rb13HPsNuNxPUjwrW5sPonMPWiubGPVcx+w4DKur6FpBnvWobyw
eFmRuU+tHLyAPX1iD7LllUy0wfWGIvhWOsTpOsvme+LVvwXnPw3CPKTRxQ6XFBJZp/kjXqVnljuf
UpA0nDu3z36RrRX35Ll4NvZVYHiEd/rx7/VEwyn9Eb3lYPkce9WRIL+uN/kp7E9l+rEYu1b2uanI
Tnm7wjXTpwoIgbB4LZj2V4WAyrql7+Tkhi8NNnKvOwCT8J15YfFj1G7/LHtEOmyQpW+yZwKrTmem
VnciU5VuhJdIIz5oFQodTvFPCCx+FiPANXqH4sYEeUp8Gp2JRLQMDgYdiSP9ABzhtkYsClhNRT8P
SVxilHQ+Uha22eRT/2iRUlHgY//DCOhI0KRZr3fchCJPvk4IayYHgzDoc+ZHFUiuGRgV+ggqxJ6S
nR76KSn+QLa68eHd6KO9wdvGbFZaSAqZDKVr5ImvArTAFT1YtEN3jgy7fxmf8tiXMT+PbaJZfI6r
cCN+6GAf+tlkfd2ZQNsw4B6gCmLgdOKEwRZ7cLOvx+EBOfSVrn/CD8z+FL8FiAtIg33rPFDEUZ0Q
5KVxo4Ne+rfmRwvGw/ga78Pb4zpyYJJ0jvaId5Zpx88OnsyXh3GrRFeqnK8JkxMbONEufOTH7kAI
4aLYo2/1w2+QWnyFf4ZLZR0qpteqMaL31GVEJ6ej1kaF/4p0GcuuajjUw/v4xXnGx3wWASK7pvu4
1X+KjuIHeBM5myr8qVuKqg7OUZfXylGiQ/tMNNJ/6hzXlSPL+w7gFRF/tYFxAczYEceCDrT3GYEF
HTftEacdnA3uyj6wXojN94VHhkld1O3BMOnH95FiTAEy8xQ9zeO2l/1Z3mdUdJcDVBHZJ5ngeC4v
xALFpzwHrwbVMGZq44CAAGCA9LBP4/QADrKCHff0EeR+7rbHOQv4qSjvBebQtMUKbGmP4gLW7KW0
AW2Z3IgD6xBHn3MFVnMD860N2DD2RBxqtvvizUQK9HjhqR9FCsD9Phu41ZP1IBLIvysOggYMLo1q
u+bVxkGc30HoSn0nGoew9LXlm/+ByKwGyOt/npRwXyAEHeurZTxP7V5f41A9OeOxt6mrzWvW4Eb0
mxfuIOz5DJoa9kH4pzwx63/ARiwMETftsDUN7xG6bGgHcvwVH7H1YRP6KD8UFxVXtWlfDNzxsa8l
u1Ls8AOcjhC+BPMg4iVbArCsd0LobBnoDsHbFWduLXS6W3fjPyvittFu1ktTvuCusQ81R//ohQ2J
1xPzHpV5FgySQ/Z2G9h+FtrqQv69pScyDdyQxHGwOarMkhtwpxzeqsvHAF+TtbGYY3Z1wt/Ef2xS
P61hMLrW+MabfZNcZg4To+1PEfk6gK681zD8Itu0p5vwxDFUuWyqmLvhzBYSRNWeHG0KUJtAzp5w
PnqgStmsA/LJFa1CRpjHJLr4HqCE5sopdIFhmN7fHbA4st1eyNXrS0FWo6dP0zejNdyItdjW4nW7
itfZx6ZHXBp+9Nf4h9SFuBgslw0y8dmWjA2cXBKL/R0D7/AjUS+EmJAvE2pCLfXHb3a36b2QgoHX
0F4dq06KTkcIlukFUIOl9UTUnm/b6DjTO3rcSJzSNwnX+W+JIjZCQqCZUPKzYEtqjzkcXJEAZe5w
E0dW2jOUCsOy01eRMmXmCcmpNT0B53b8Y7DB8CLVRtnSH8er6s27prGJq30WmfJNK8ltcQDwaEBr
CEDND6L7HFxYckD/SYUIKSQwK2IEnWfwFpErwurwCEYQQEvpqYc1ZeNd9gdzQSKqTHeA3NXdOOKp
CQZDWAIzAunjAKp0H7Ub3gUwraJdun0XLmCibBkB/l5ASlwWD0gNhvEeAef8UTkUmzmgIlEt+PPQ
XT1gRCGmZKRI2Y4kKfyYxyP9uE54kJ54MuNGTG8hcRb5twlCk+HL4wriN9aIH8lnFmHJ4XI1xXX6
5p3YVtbmuDhP0Da3P+Wwp151kloHfZpZHZRvVd7LbHCf+DA/Jdjigzi+hSlJghce0+xkaAFvlrcX
di2ZkSG3uCgbbJfeqCRr84GWYm8xk5DX19GhZlJ/Z5FjXaY9CxmwGibYk3lkgoM0mRw+VQ2iiKfk
hr2LBhqAPSTqazoCd2P0LNNOLUpKgYjv6+NWzAGlNoqh5K/ZK68F2GkILjJP1nyeO09jgJM+ehOQ
EGl1AxfrTKNP/sHfYW1JgL6peHXvjgzTI+CtrHIbAY5qN6oz5ra0PirhTwc7Zg5XGC7ZgbVP+mdp
+VhF1+qWyLlV9oV2E9j6uWYhxEQumKNN/ggmcV4nT7JmHmzZpNaQX6BIMCtLar8ez0GFy31CQMYV
4UcjcBIwVS4EJjgnKoAV1Yar51p5Z/6hYJXzBJ7O020ASJt1bLjfTrnygexkjEfNljK98lsaU9Oq
G6U/aCL/JuWqruKEJcorwkFHHTYU1iuWd/xbT78Maj9idhvwOWu64jLQHel5aeNMSyT3975qwh18
3DJXUDZckkS9nhIYv16g16z1HGM4cxYy4owXvdsYo1R08UklDEIBq7mGCaUBsIe8uOYpAlF+Mjt5
T3165twLhU0lvnPXOWBjk70B+/MNlw+y3q3hiMavECIe2Sk5+UipJVq0Us3UsEMH1WSW8My4V7LB
MFsjRx4q5zyjKnPRABqSzRsyfrwLN8BT7waHu2JuPQiZcd/D2YATnV0OryKsaTR2uGehveQuJUq6
ITvc0U+MXc3HUG1E4Y8KbH80ow1uulw/OAlQZW9666Q1PV16Z67wLZCrrK3v/c8n8wlWt+USVNJq
mG42d8acJD2p8Zhjoo4eF8q9zjCCOpLhYKq3TCs+noO/vMzY+YjrLVAZXx8ozX8bj3tHBM5j5HaY
9DjERhsWEb/hJTyOMZhiSsPrbXO38uRwabjsMnQMAdeYaFiZukuNAh0PTIc/4nqZBOtDqqFtuiXM
Nnt9gOSgthCv5Rtxbg8huk/qd5w9REkALY6JX+xx/OSDhwtVAoGMyedzuR3+t7QX3lAH5tGeeDzg
whlZs6rS6/bEqtDULUu+UPadtu2pCmiirVIEFl34bzxE3mxdGEghWQya2zcU616N/SoWMn0eLAuE
z+CFPHbukNtUbe5o0ANMHeUNXkOYMC7FcwNNcq0fQAMl+nWHdSk7krUpamcJ/YmqruVKr3q+BzwR
MsCEC3OeDw9hPQtQOb3ZOKedk4tuZZy5n9WBmXgQf7MDj4HXWssKoIQQU4Cf5XVKrdRXEHfCHeYq
tM7reNceAbxRRpmr4HU8Bgk3IQ2jA5eI+2EcYxiTypU/iMUD/jvU65gfPMppcMIiaFD8UAY03Rh7
72SXCix1ioDWflxXn0Hax1Vx2cuBwgbLAvl41++ZZN25f6FAGtGVnrVIe6NXPCVBPerOizExSWDp
BJTYMDaw/NU9CUOQEtWvwzrWYo/Icer9NvVEy6kLyaHX58tiuWwnVv88dB8pNLEW784c59wjlDZM
v9Aft/Kx4+0Xfy4D9NiUxi3FgzGW4X2q+aJ24xlzmUP4ytoz2gvfcrsrgwslcLIhLg+ljYHtn+BK
A/OWMtc6sNHegqIjeyRPMBwxH/o7/HbhgeCgRmdOms1Vnbb/jDB7qdBt4FQyPlnpkgvTOGUsPfNt
2sJ1487oI8IjYS0yPnjgseBwbmIJPs7qGxgeo9HS5CvbSLLLLIRTYMiuLHgMWNluaOfMo2OgqFor
sQdXJ4fwycCyA/H9Q/PWRAoDLK47hSaOf+mOMZVUAo11crAg21VD54PJ/XJ/PFemZUjdDvtsEqB8
b303zyH3ROLEZEzw6YEuvF4S978SggzIRTRH9kLAfDuq1twUfmSi7h7FFWsUPn6dBANQpoMxNMZ8
oOdaGKignGRlNpULufQmKzAeQGp2j0EzjidOwO7pNC14P1ygl0R/ZzFa+/gHlmrxss5XweGdB3OL
OXBafpI9MMlWSwmsYMjaqvE1sxx1OohT6DXCTYTj+XfZmaqPsRIjrTACGD9zQD5zZhJaKC1UOBfn
FrHcJlrQNjAqvHXAkVRRkbIc7S0md2Avh95FhRH2lIthYjjvB+UZSn/zCs4Gk8My95KA13UJQvRs
5GHAMljXj0qfZ/iFbg397oxRadUfVutXzHOb/aMhqXARQ7Ekx6fwjREV5SPMrhTknlbHsVexh8i2
1W50Df3D5mF+r/NaeeZZArSilsdox2kSpwOoh/Qi5D4rq8flcliRXHagEpgUOldB/24DPYG5W93O
ZYvdnxS/eaKtD6iiZTkhNfJhg6dZ0f1v9s5jOXIma8+3otAeEwASdqENyxuyyKZpdm0Q3WQTJmES
LmGuXg/qm5me+KRfIe21YZDFYrEKyDx5zGvWMt4QnivnyDLkU+h4RwFtkKizQZsN5hzelXK3zg5h
8tDFAMC3scnm2XQZvlB7dhqIzCA7VMNP4wPECmHM+Q0fONyPiHFWG6yIEXuuwne/eVLtGgzispLw
NjJXgvkpScp9aKxbLs98EvEDk70YI8DkhL6Pq98xfF+mXrQSkk2SkiOs8uZIrLJpOeGgBDRZ0Nhb
OT9pI4SMaXaq3rMwuRUsWRD/tKTKdDc9sAOhO7LoeZgtUsavHEYIu7LaGeINwYlfEdqXnCM5tE/G
L34OkgMvFSeoha1cdeCucZKXJqf90ZDfcmZm0/IpeCYiMMuP3hq2XgMwMjklgK39uxFXcTJp9r0B
9vPHokbig/tYs/N45YUBhuQEx+mqslmNDP2nJYAsZzYCWfaBSAJAeU7XZbll2fTuE9sScHrUvtUE
ekwCNIqWTHA2Xbppuw8WPDOQSDyxdbuUYLdmQSXZt5EPBNiBXWG0a/QqPHNn4fnGvpw1NwwMTH8S
LgLUe2PaQsxL4rUynrg7Q75R+uTMexo5XG6jfIoWMa4VQYpgxGZVj/kP1gxbindGJJr1crN5EouZ
YETk4BZBBzTzAzeNyFMAWkF5hI3Mh0zX7U8AIQQozjvDPfD0fjdQN5Mv5+h/rUjAKutCGOvT+yYA
Z0xuvo7NFWkD/4z/ytlHs4wfuYYkZ+wWzN5t+cgExw1p2y9DBm4rf1XEEHPAjN+Hi6QWlJxsRAXI
eTPAkrm/lnyPlyIFkTtCCKpv8DsACGfIVJWa1R8vEuVohO3pp+Xi5zcwAYxkyMT49P4HQf6R3ijF
OvXqcnyDPKH9CbIoX7kLzKBDEds+gLSgmczh3NBhisjIcQIyrGAbjCFmFK2DWj2Gd0SCRTP4Jkgs
6m7kYi4/Gw1S2nfa9TJengBb13N77Jsao+kYduDoDQ9zkGcwhTr/iAzTKhaZXhcSJOc0mOlOec5T
qkZxvMnEhjXi3GYGiKp0UA00nWvWQaMouglFcoM1ZdbycJNMTQ1ILanX4G/QSJQAkHE7xn0UF3eD
bbOTBoHrp0kQH0MaZwhpoTncyItKPWNrzdyRdnBeB2/IV3HU+hAr8JpYdY7Y6OSldgIKqUXXLVgU
3vzZ/cQE4idmHRxXgtM5mYtd728y8hqsnMuDBDQN+TbMN9K3nkdE/rc3bbjbn0eeN20jGVxuDzVS
oIYqzOfb74pCTnizkREttKDSHjtkoLzuONQpl6zX53SRbpD//mLHM0DM2883ueTeVgE6Q2zcZlE7
iGXyry8CTR+34igZppp0w/z25wmZh2QTguUbUZYMgZYvjZ5Q9/zz8+07DXvdKsoCHzxQlKnvgmK8
fZv/pVyCjuOuLOfTTf7PkM20Hp0R6VPfZ4+gIwNALHL++W6DRVGjqSUM1Nu3t4/w1x8uwiogO/nN
nweVjA66oQbrWno9jQ8S8vafb1+y5c7I29u5fXt70FX1dyyq6V0J2EpxYaKlu0hy38S5b1+G5ce/
PfZHutvuk73IvHQncOso0G3aljqugbrUajNkFHJJbBAB6rfGtHGBQCpj3THfQJRvWJsaTSFMLTJy
1h5dkY2b+9WuNdTrQGdmBizmBkt7O6MzUI5fLe6QVH7RLzRTIAjr+oiZabcZapfByAymLaOFlvko
/SldxpcSeaZeODOl30KkS1p6nirISMlbmE0+OP4acSs59cGdMQ2PquNA1qa76stcgWmeKInyhwYN
u7spcOS61cG8D8fgV9E+Ny4NQbexyhfMT4yUct1MkbeMgzrbubZiEEKTxGm8p8m2HmuMUXYC+9q7
eojuupH0ZAJzuHMbr7oLIWhREtCfQ51LJDl0aYcjrdL9txZcpaJrFUjEA1TRH1x9MFHDZQjXoI80
9kwNA2qtELPwNh/oQylnE0Lu2xQjVzqetm3ZdeumLwHs+WcZY1E8yfpz7A0O6Jg0yKPbFiuG6ajP
MK3nEIJ76K+YKiRrK6MqNJjKzLlqt3VQcFE1+kqa/mhoiq0aQIQUFhVGUaVvldkdwNOn3qK/n1E/
V76fHqwZDBLCpWlAgxCDuogxUX/ViHFTvA4Ondc3EVI7oFGtVohbkEmNa13AaBuv8AN7oJkaxL+4
S0TyXk8RosJ9Eq/8vnJ2eZX9CukAuZZ096PA1EUhsuQkJQOYnmaVFzGPmuntmIiWgmnLYihNfXlf
1PazvVRdUCEOAS1EoF4waH2QR+EFEwR2jTb8nZkMP6qed2wYElCgEZz7bnQfTM4uv0+O5RjPJPaA
PVUif/gd2ajp/gqz0D3HPQccCs/JSmEianlUhuCY+4NhT6c+0eO6Ruz9FAoNUQJGvPbdCkmyJb23
qgixiDK/hw6GwaE+t40W96Wtnmbsfw4pg14oKPPJ8t332hZACbSxU7jcsYECJPl2OUz4p6G8tMiA
fE+XFiLWuSiWnoqxPGRp1eEM6aICoaqTazT3vu8iuld3Vw9P4u0w1GBV2Lyr2vCfeivl3EsnNGHi
IF0WEXVO6mu6Of5nqebhbh7gtmWO81kbpHNxgeacRz5ioPq/wlUeMEPRlgd8nE5o5rqHASRtNk8F
SKUB8l7W/5CpwRRo7uQ2szh/J+fTj/1hPzQQ+6B9PAgtbTSf52NcYQeip+gnwiLQOeRwD7k+3k0v
Re1vtWOF50bVZ/g03QneyimPrC8xtRBoFI0zjgBmDQCSsMFwXSvboT6JvS7Mo8JCon/+1nmQZ9u2
QfsecAQ0v0OgfVBs9kSRpLJ8hSpue4QhhY5G5H6aRVXsisrbRVbOSdC0r0NTXgcvh9LWW7tZ5A/L
SoepG5ob18jts59MvwKpUoQdkk2QQHkboKjUVrsbyb8dVEoFYndobp9MD6pNGYL1aOYhPWWcI2Gn
0zVC7Bl64bT9AC0CA/FrGLC1i6BiT77l2qjI27F/LJTmYPGjaS37pF5BGj5YpjGj/lNOT06S7DPl
ogcUF7/yyL4PSsDrXTW+WgV1XA/NzRuYrA0tbcOk+eG0WCkFnXGaU2AaxkKQVOMcb0XQvk5mPh6E
Kc41t4aWI+jvOAlRrRa/MVIRTzCuBnoCZEWWNT2MzHeHOKMQSt354jriexNaLZ2POT00qSAnrGhE
NVNHTQgJy1NIRBuNHg+V5YEbTJgi41EfWWJdCWg6Zu09T/Bfj1PsDLsUZ5zVZJcI+pPIeHl17lMl
nvo6e4msEEsE1cqDnb16cWU+dJE640QiTjbzLE+m9kuH795eAMVqG4yIBv86TuEnYpTpHi3HrylB
n9wWyWu1RutkOFTB1UhnfQ5VdR/VU77LIB3DHjB/5gtEwoyYZyHKfzaVSs/I3bwhZk2dxyRjyq17
y5gJm4Eetob0k41VqDdWKR4jhrr3io7yXA/kzaGb46JlMAXE+soxFqVW19tAKf2dIYGctZgBJEmR
r2ZF2lkNaXfOqXZzydildhgDBdLyTn2kXzocpQ8xDB0GD0uLBO7w4ghxn8p66/jFV4uL1g5ifwRJ
HRLoMBxaRGI3rmd/7wqUNhPHHXeDVt62wHe5dieOWsf2tlhUr3K/QYXfzN8sLcBotNOTgVA0ZGw9
bwqcpUJMJiE+ht3ZHgW5LaGld7S9HUy7P9uqeByG+cdYdZcGnTvqilHsZ1Of0eiLd12aaHrQw7ND
1/CCUQcXr9oZNu5HRYd+so9eIa3OCYiLIWBG29HBHnVOaWE0x85dhAs9mgoYrOYv0H8uwzSeDS1x
WvHCjT8XsCBI6GtV15yoYOetjA5KZpSfZVZt8szdkL+jVG7CfWaxfysdi1a5Hxyw9G73RQysw0v6
szGF3yxoyHHZoN1lBiUA7jW2UegK6/Y19CxCu0FX0fIWR5g4+Ehnss0qwJyh9uhTNXaMyCAtTVn6
7qEbNlO4lSPFoaWBmnQJSNOqozcX1OwZ0+p3jl+BMs/0PazHUZZfEPfveq7FTzW/1w0qjHEa4TCp
+fwejJd5DtP7Kbmg7Qm2of8xOSNg1olqwD5Nc3bq6mY8N8gbgRv+jF2PxDxuurfE+Da44NFl2OK4
kunPdHKi55DJklmlPXICQXAfx/ojbv1oZxyEq/YI7XgQAUfaAHN1qAtSemkVJ1ScnSdXth9Wp3fY
hmlaKTTBUTJ+TyOAGDgooZcysY2vfouCYzx3G9fSjJstVIqMWT5Y4/0k0uSMfylFeia2gxUyIPQp
cijDuwoNl1kmAgnbKoEq6f9AXvww2P0PDpxvXmDjhbAoSqjdwD7d4N/knlWYn0Zr7mCbLz0ms3oe
w7Q6IFJ9wkSYD2lD8HVp0AtUsyCmCfjPXr1p6rOb2vPFx67kHmEC2vpYJ4V0CIJEtxtrVBdhdR66
nIxeMYJYyySDSZrNEbFJ/gqqKDs3UQ86KJM7z3NpuY4uCg+DiUkBVij2mhrJPVkjjmkos30XnrzM
/eDdW3nzBm2dczIAvZlBSLdtQs440dybyvARK9HshFAEqCZb3KF1wJzTHNTas57omHU5XiZph6Dy
bJb3pdNmdMCRqRw85W7yuD1mWtdvLbDFrWK+jrrDN89raF842FY3OQmdNpnS11ZJa7hxcE3Pq+cu
6ymHXQh3MLoOaY/INAJjj21tpvs+Q8uL5JvOmd/qF0pTtWuhYQMH5sciyLtNLt3rFAJ3S5zmNEAy
pmlpXRunvhSVCEFAzd1q2TyenDYUj1xc13MWTC4pqVFsSw+TKqdrXPjYpBGLI3zeN+uhog+CyNC1
IvfdiML8XTTISo3mUAAJaZJTWu+x3VxaqjFhTLDAI8a1+dBjXqULJEyrAr4bYbIcYFos5q+bqH0R
Zh7c15rObmVX+ypdaAgAPkvLtU5jND+Yprb2NuIQe+ppMcxLVgB0XcbmdnRm4IwAwiioj5Zs5FOf
htku6RmuI+3e7KvKT8HPT+JsRnKHZZdH1wyFptAdD94A/Sjwe4o+1BCOea6TxS6AnhRK1Y41C9KT
XSByLOjtKX4LXA3eVJZwxyrrPX5HHLRbZST1a8+f5bkNaafUQ8mZZ5vRw+TLhS/A+CRy81fTpC/i
OZb1qALIsA6pzZ0TF/NmbAOY8gItCAchXGCA2U5Fc7lPugrpV2x+Jj89hnOV0jlpr72nDrNRtrQc
8mE7V1hsNCC3Q78tjw1ttDLmw5pBfOkEN7edic+LKpnnYso3BCYwsglshpGZ7rYq23fDSCeOXh2S
s2TNoZmAo1NF0HJKQf13c3ec4b+03YNh6/g+MLOL7QzGC+Wu4Oz8mJu2XjntSXspHZuAWWNvfKtK
/xCVFAp+z1TTjDi+844peuk/UAxhoiw+Bpl44JpTpIGdomTsMIPf6t4xoH+j7eBSPgVEObfdVz6y
yUOMDlzUi4GBRH6QFPdHXzXElhodYSb9RmNGO1lLDSeS2wmleWfMBe7AyH1ShZoIxbcC4GTMzLAn
dS5zkKGWgH1iDcXBR+3/0Rn0QdMe0XGU3icTVhROWNcPrE/CKdKR68w1iZ0BEtKOZ3zaMAtOgZW+
jynHqpmwG1ktbGhSWOhDY7ltLITNgL22FmF08tD+RgY/4AnNj0oMYtNNzdUckDp205QtigG3m8zv
+Im8Jhmjwlkzlg/CIQL+z6g/mqaZAXV9TdLa2ogRpX0PrDk2nGDwaqYfSYKpalXIhzEVz0gQ652J
xR1zj/ku+DXEwK8nzMRwgfQKkocm3zTJUz5Pb/OMPuUY0gDuq+KhbNvXOSnxlIvj59z93mr9MWYh
IFokeO8UbQ5sspH3tend2ov501jADgFBgqMceIXgqAN5nzRnYZnXZkaSoRDhyUdtAPtENIOLTH9r
w0I/SXP4LQZoJIELK0SnoXvX+lI+u2n+7g1vqqrcz9l5xizsqRib+tCXM2OgbFyGzkyC2pB2q3Tu
Rw6kDd2oL12Het+FzPLQrdGc9HOINasr6SyCaES/5acxM1mwvGGjJ7hnBhi+jSW/E7AWNbYIpCRG
Pyel04+0yj+VH9d0devHBuvYcwmWUnOq+nPwGbYmMtWLNEjazW8/+8AaH8ze2IQFFwndimpXiwgc
AELRqf1oNXrvy4KaZui2JRF81VvjWetYHOxYkPAn93NRaXoJPqMLNe9H1DXwHpqgHfQIR6TeobCX
nstCTBwamhgTviphg8dLMuBSlNjqAseX0UXN3k1q570Mw9+iMPCd6Ntfpccdt9NI7abZu2CBRkc6
Q1bPICvyqe1UAJUGQTw2RVlD0QcwPjoogYTwtrjrbB8nWbejD9ZDurQKMARbvFajO0NO0YMO1WfK
mLLrii83GmIQ8nBQGwDMRJooNH8aBXAiK54nrGCZI6cM4wwHebi2+VVasKCiYDu1dXVonIrw6lDK
RTr53rftO4bl8yV3H8MCprHsjXyH5kcJdhFRJcMgY27ppYe8hpG3T51skm0ytP3/F0v9v7Lstk0n
QPrsvxZ6u//ZTLCAPv9T6O2ff/QviVT3Hyi1+abnmY5pYseD2Om/JFJDNOBMtMBcpK3/Ek/9l0Jq
+A/fFot+qo0SNjJweHn/S+rN/0cQ4L1Fku07vom86v+L1Ju1CLn9TSHVC3CQMEPMum3P+ZurfGn2
WVMkct4rUr91r+mx9E575KCAGM7Aq6KQXtMLZFZYh+5KjwOcZsmQI6jBvU3eZ5gATEMo+05A5P6P
S/lPd/H/VvbFY5WWXfs//rvFp/z7m/OFH5iuzccMHO9vgqhdHiadQbayN9oe/xemI5g2lyu3Gy4T
hRas+eZtcvydU2hyGR8Kiyfav5Y+8r3/haX5/0aVFRVbWzioiTmWbf9NQ7ZzWxO/lGTcT+j17Ew9
obqpBprrioviRy+KiW4Ri4eo8X7/yir8C1yNAQuTZLmw1YAvOqGF5gJEnqxjUhmkzIhNxIG6q2Mo
Uq+W92zgHvaXOOP/4Y27/+tbtzzTxt8dV3ZWWmhzff9Dxa/vpyDVEwBiV/jrKOy/awxHNrYQ+5zZ
yyobwQ4HRXryEwANsdm4a/DjOAD9SE0+ZWfkj8M46NXtWs9SQwUCzWx7Xc4ExtlLF68fMRSv2jJf
RjvBOTwkFunoBxdJ7LOiO/kl/6ZL0qcu1AM1KujJEYRwbAI0w80RMvOie5aSA0KmtijvAaPi+mwK
VK1wARVoPsl5G6hvtiMgLTqWZFQDOjZBxWPyyapC0hhUWAAYO4BY5f2I1GBkLtYrkZGvLE07OmDA
1CBfuI7h2Tq9eo5j49EYY7WZK56TF2QpNqQWaoQAnKhNlcyHzyNcPsdcXX1V0T53GS7oYpfRfcAf
2ZWM14ajR8NrLdzlSi7PbkgnvOxRhcDHu7lPd5kRE7JV4zKWi6aVJZE29AUYQDNcJ60XbET+Hpc+
E6oEW708cqje7fgrjKvsMBTAlzFkS3Z21F/jwXmvAsb69bLAIxurOYRtmALQ0cXjQl2HFPx9IU++
pz5yk8GByED8T0Yc3iXuhT+fkL1zSd/selj76D1Q9JcrTyi0QbM3zBuxj/SNfRQCAXAqgUcLhSyO
Lo+1l4TMwMFtB5m3QzQJqg4NylV7pZsmkuDigHWuaxCP3aBMUo6AMTfZmETFiJTM/u35NOY7A7UE
vLwxQaZXf9ulhja/DOrVNuCfsB3iwGWUh/BD4A/fWy+7IlL2oEqAEKG8NjS6RC18gEXhSy9gHNYJ
Rrm+A6HFwSAYtshtrjI18WnQHqy5bMSqLPs+uvJ6+01hcZv0MMDsdOjkcc/DHnoZc4ZVK4H2YBYH
kYEpbewZTMWG9tUxGRZNGdNdVIRrL8q3GrFdzNIqul3lqqu5dr5iW9dz8oVY4nnM8lfbCUBsuxjJ
9BUVThDi+gOIFzcsQBmMovzukg8IFTU+waNJjYWOVj9EFguxHADgW1697pwYYkVpHkRWgrCtLMKy
ImFcPkGMaBk53PTskNut4pCVmjXA0EydPsrlvs/a+RpAmDvNcBbZ8DLMdO0Ma6kbuHUYRDBdxlNB
EZYao5XfBtLIaFyPBp4P5QCwMvLgiInexPxcUV+je4fu6DpEQ0unvAJTKZysZI2s7LIwNGYV4QxZ
xo8LLEGbKl+7NNkyje6GbUI6HxN9mdMFqDfyfBKjCaca23epA+sAprwxXfScv2Wu5R7tQfyyLRtG
7jTJLeZ8r00DyG9BGiPJtlG5IZi2DW/lBJZTGYCfk5kGAkbkmyyCh1wJVm8aIpZQpsVrVzAuTnP+
sCinfWNgdFO3Ibc0QMXnFsaRll4ktm25NZ3F6X6ozqEXoMWg2eXcZqaIw90t+NUhOa8R2ZfYQAs5
+OhdRqU5TPim1qD9gJl1S3umf+stIhtdI+wNlnujetZHFebXaTYpNPHQEdmubm1ICD2bZEjJLBld
QxDBopmRoYUNuvOrWeywZY4TQsDe6SeF0dLIds4u2h+osbsbxoCtfbsjOPGYSHuDmxiN3+6YfGtG
YsSEskvg8K7HHIw72pIW7slMVdo7zMNoZemO6MarJ4PcFUW0TkruUWVnX5W6LVOPddxxURRKq3d+
gyzi6zwkn84E/X6QV0swab39I7IUPud4dHsc6vGCSFFfSd/aoL4woGWuuSwTzgZs64b422zDvSln
toZu3Tsr/JlB063q+P22ROZhgeaY8Rc6TyuUHqGC0PsPLJ3d+em3BCW7O1+V1zBvJF05+WWbHECq
5fDosxFGky3Z4lZ+cV16ChqhVPS/aQotmYLwCt7vWlbhJZKAyxz8lXGBX4fLWYHnFJAZG7FZCjsK
EajkrH0RFQQCB8czLHFbeiIQ0Oaup3PgfEdWlr7zAjNaFmY0cXinsfwyIrpORgJvUIwSPHz7q6Pi
uAvtZl3r/vm2ikRIWKHv+FMk0J0a/HUiTgnT5nbWywJv5YJ+noszU1yQr3Ui77wKh/B+YaE2rO0m
Iw4YXnW18xDb+VhuG+39KLl1oU1QKZYQXTXzuihQa8NW7ljWAN5uv1MIWcq4/sCUA7mLDG6slaIJ
NYDTLgjFiKXRX+Sa4iLFC+ka3Er65i3/eaoU6HB5KUR5VRyrdxpjsQw8pMaiEetdQ2EUSRMhCgnJ
pstpqJaDI9T1FvtDCIYx506GKTPzCLA4yHalWfbpYAuEdhGkBq5tFIiGLonE/8nlx86OzxVHn5eo
dePg0WaO4KSQZl3fTmzLIdj1YfI7S9pt63IX8yrNAPuILR5kr5pPv9ZYL9/yALSDgZaYHJPck7sZ
+cyNLB+muOrRD2CKKcbvHaMxkDqCDd/KL6n6H8rx8cxFgaPqzlOlV5lFdJkz+VWOL3ZVIWlRI1Uw
srgmXy2p81lXI1x7h30fIrIU40CHt7vc2nNxKM0JfnvGNeCaCTP+qdNmf/sgcBolOmSwSTmFZpNE
um6CD+BQaQgHeomc88A1TW0b3GOtoSFwcf9KQSwGDpo+axkSx1TLsuiCRc10mThkFyWiHeqjdNrZ
5hTwz5oqHSWikQ0tY+dByHKTKhAJjumTyNJXXemw3jsedW4LHKRpWEg9FtG0aUCay/tGPEy18UlR
wvg9Z6v0USd39IBPyqHi750RVlbDjlzCqoVbNLkPV6ep1DWMiXa14A/tB6+FHS2SmXjGtWh72p+q
iAg+VpQthlHAQcivhMtbyMZjMtJ0um1ZGxxDnLnoI0r2shHzYo4/fcaBiYqqs5TolCIrEjF3xTzm
d+iAA5f9uJcz4EmMDomHK/T6IMtb+QjXxnirhvzLDzha3ZD1U6WYyhnhF/XG1lVhsm44gqfSfu+g
S0/0VE0/fmqTdsGiNdNuXvL4Ed9weo8vyshn3C75kNi17pMeTJ9NVDZc31vTott2k7MHnkValBBA
9ZTC6ZTxpcK+D6MCFkzZFh9t339DFJgkDR++tfC5rhm0DdINLeYHJgztEtizzDqlQYXOw9hPu354
k71AwVV/RTlbZ8ZT8U6MC5CamJTY3aUj0buL8uQrWP5/ofE4lP4dQyDEm73isW/ya5aVj8pA5RUa
kh2Flyq7naPVYxcn5t5fpKY8SIV9Dgi14hwy0CsoMvhOWWXC3eid05TSXnMY68QWa7WlFQ6VnRRR
Vtfb8gvxZgLPAIVeb7y5/lnM8YZNee8vQfWWz1Vj8XhLg1L7Rz4wjLkF48wKXm45yC2IZy2Hq5WZ
T5GAatpLeuk4jl8XI8vlVvY9IzBGe3Qy2SKiDF5UkT6OZXvNFFWNvdP++DAmr0LBkJ5JM/BFBTZs
wnXCIfjjlvv6HnDtCCOvQBgnXHIZLGB7Af6gV7SB8y9Tse6XhDtv5Y+Q8ubO0qSQnhkd0x6FUkte
k6ghXnrA+CNnMchlsHG0puaRZtG26ifOv4BKO0M/BT1nWsFLijov4X+Wcg9gDxWOYsk2AoS+fOtH
pAkBDc2zpHWvsuAgdSbvOQ/lU5lxrRGZZpIFM8yjf8VsDuvElTkEL/T9X3A8I0Z23qmb3OvtdJwN
Clfb6x8YNB9rUnAKCuZumQvyML+mLVlN5c+fJChrf8ni8yJ6we2BZJDPPqKBF8b6US95Q1g45J8Y
wgdV9kWWSBnCuec6jO0nPpC1HAGhrM50PkgC6nPTeptxSf7j1P1pl7/7lCAxV96pzO1HuVOG/H1b
+743pMzXU4YyyzPydO2QK690TxZT9u1zUQMhKZfzRWJyV6bvS77gOuFLHlB065R8mDkW3VWuTTDM
9yAPxzt31L+q7iqx6cTrdgnjyZPsJ/pvWTxvGxfFKSvYG05+HhJiT92XV/ToaeDZ2S4VysdGPay2
qv1AEBXNRotgnX0tJRIw6CWgPTOEwUN2qUuWc7h2nL058baKnrRdFo8aM9HBeppMFCeCjBRpsvvf
pJpXx0O9rtViC3Tnizl2hP0FLcJmqXOHpIVyCLmaku+YGuO3IZEOiJazMgHAKiVPhuJGOLiu1N5s
7A2j/iFS97Uzg59JGD7gLviYe+yvCpvIu9zLP0tmjIwfWrm9SJMQU+uXdPYUQYkWuXMwlitjLlVK
WtnmIuIyDxCDOpj20BhsDK+g4Ky8MJQwRbkdSw/AainXK3dkSGuh+rwUnVW89QqAGeVMQmip9A3p
73fGyOdeKBwUDVIL24tePQ5IJjUGKiWSQ3JmjFwB6kLQQkDphDysUoshbAizLnKgvVqAwZNYXMo8
/NKRj3HNkGNR4spt+Muu6g5NUXYN1pnbUZspJJDyzGF9jgMysXbOaTJDpQgblPoiFwhcio45V2b6
aTbcpGWd+wveQGf+nYl/711QdM9sxup4w812vgJxOeYVGHeMke/MskBHd8QrF45QTkffp/krBejP
4bHMkwrlkyKwoEF4D94iKvnniyLxPJrlojE52DO0PbzqoaABXDXh4zuF7zLxK5OtU+tX8W8Ib8TA
DWTg8re3B3ss5tipVgpTqlHHXKeXWsfe1ly8mTWJ2NF3IdDGwu/Xcp6Y3/VGXaJGyhfTsjdpHiT7
Pw/99ZSgGEJI+4tk5+1XRpvwh6adUgGjFyUXFc0/f3P77s+T//xCLwZz4/Ll9tjtx9t3fx4Lb6/8
58E/z/kvH/vbq6ZFSaeKTs0/P15x+5D65mj35//c3l7rL+71nUQ+/9/vLDIRWc9ASFoFWtWn24vL
LnSK/7wo4WcVwkUXFURR7KvBA3qGbFHRdLKN1YhyBrQXc0P0ELUnGQhmjsvPse899SoAyAAc9xhG
rY1p5riru7I/msm173zUjmucIKIezPnYRiDXE+xSe9+pYD7j63jkfbvH24O3L3WNP6iIM1QnY2Ec
6YKhRxXJGQDZiDFjngXH23eEUx+/d5OJRQff0WofOxU522qKbZDfyj6CRrWP0aSf7CnUWwPg16Zt
6g9J3FIRBcch1uGqHXuqL7+AH1jUGysvIAmZINgilw9oUooUBvPtyCv3FYOmCBHjnVdK6D2OKtHt
c15zwws/+wnAtThixQG8KwtAkiOyaQHC2YD68DYOkCBdUcofQnc2V8Eyja6R/ZiiaMlBDEizyFh2
yYPbRjRTSvRouJC4yQWCTZ+SQAB2pZ/4kkn9pHSFzEtbPhgYi6yAxjxEaHj76WtsxvhtIDEioh4h
swGMUIu/xR479e1kJPeo65/TNpXr3Pc+2kg+KsFQxgosPHn0TEmD5rAtYzw93Zk8PIovqJA+iT5+
nA1oKEbVY3NqP/coeJ/QFY856MDGChH8tifnIyh9MIq14dN3KpiW9TjL1t1HDcxv1COU3xypdlft
qrR7dLP+oVUWWXAxnuMEQYbRI/DW7gAdxAkOjAnuS8CMuq0oSgWsraH/zK2JGWLLOFc4EYpxhb+p
E96yx4IIcn9fgRY8APkQOAyVyKqK6jIWPjNqiwxwiv190aQWXkaW3BcZDrYeHHg3AETZV365xu/p
21h4HkmLdE6mi2jflAOHip2+x3YbTtYQPGMjDMSumN7tBBBNqYViToByQNDCVQxRqh1ifGnHYnrQ
hQFFLptaJM4RvewzOGadz/+Lf9S1DjdOq09h2EH41WI66LxZtwr1Rbq3kFH01XIatGnp4g7hs53S
hh7Ij+1BW/Rth7PqRLDpVGAi81vvlQA4XHgUmSrqPnkH1CtWFO6kUCcXgaFSe1QjKcJ2tDQWHPbO
MeG247yzjpOm421kmyJFmjJOu5cstKsHOfsouOG7rsjwZfWTfhz4Trif2oQKGtb+WugO2+lWfVAa
7mNlXx2Oxp0kEysB3Gz6CLBxBORFZw3/qk43tFMZ1cXoBphB8KDpXbOAgPA3JiJhdbq1TbhVHgJc
Q+Vs3baDme1a18DNITXHzsVkGl62MFOs9n/ydWbLbStZFv0iRGBO4FWcRUqmLEqy9IKwbAuJMTFP
X98r4aqI7qqO+3DjyhpAkAAyz9lnD7DJOmd89Tt5BUZ48aMABjqLhS/rq/LDh8IStygCEmmCiHoV
1wFjnG+kcnzSuAKp+OSUGerNguYM97m/Vu0ElmWNmxxGDoZjSOfKEOu4MT1aY4gz0ez00Nj9R9Hh
OJaNZL11DTLQeILE6nwCDaE4S4kEcM5G7nMzlI/+IzYB/b6JmZNYY8JmXB0Ir7kYOYZ2Pkq8cjKe
2iL7afUM/9s25raNAG2sRzjP+DH6wFWxj11gyTyV6OQB4bB4myeRf7O9gMDkATP5pcV+Du+lsEAW
QmW02PMlK0ERimUixA0Jf7oQUAAj7to4FTaovYN/ibx1VfEQpvCw5l5jj6H1bRyGhzkd+/uFhRt6
IvqvcOFBzZF4p8EpaDHFjQhw6Bk87yCKIfNzNwvYwkkiy4wy07yUeSofbGJy0slITl2RXccuw3/c
sPqdIun+/OQMrvdsJHRnqY+2XEZXswsBm+I8hxDhv3qu9zLBao7oXlSLmq5HHGmPr/McXqnktuHg
I+TyPC3hPyxJ+zNaHojUvtXw1Fnqbgmscp2KnKjoTTDc2wgPjuUA3lt7R/jH9+FABjC6KWcwwjst
F8lUjDLKqZ+rAoo5o6BoPnaJ2heMCtKIHrFg1icJirOr4UYiJAwUcTUjWpyMTSzwpqe8lb8cF6PU
SD3OBTODnvh5qvganh6RJ+hpIe4E+WGsqVXc/lcqJ7CJWtmbrkCNUXufRBMxDQNhBFpnUmJsIZkw
JXtckOhWqrp1vvVRFvY3ZlvIdjvNo/oMmRBCAb4ZVpzuL0NgyEunHCx+EdjHEbt0cekqyBHtuxXl
u0kY16RqvgWu8wBd5DYbLBtQRx9QOsEW/ZQ2ZbBdYyFvWq9jbD8JHLnijkvvxCRI+V4NvYWyvJXJ
44TkMEtj5gD90R1w8eMzLxp1TBb7B/y8q5XHFzsZv9k++IEnANoXZd8rt9smOX5QZn5pYmo1SCMj
RihphqewhaIvk8BUboq7Si6+O/RcEPb7a75MGEZOu7RpXg1kqgV4ROm6r/rS6EMl8NhrVjatG7Gb
hzT44aJqpGOv7pJmeI8C/9dUi1sL+7tnTZ7ES87l6KfqfeYZGpdlF1gvXiQ/vdY/wt7aRrnHxAsF
mpWLU7xg0WkU95pqYGV4j/ju+AAGjzre2gdA4P3UnYwJLjNp6w7QaR5gYoEK0J3in+Ap3+fvc5zT
M5qpuwXxdCMXowWEonIJvxvQ4rHsHrtDTqCLZZP/USKT54Ofc1a2RDy1QfGzXPAiUtcAUIdMpZOX
1h9GinuZI42fEDjuSDmBqBYU7naxCC5icv/gGN6heegm+zIaBEo3qVlhv0pYnzf/ARN7o1TZ1lX1
q0mQn3IblmxXG/CD06wsLSY4T0VxxPMSXLQ9L0sd7X0LalWYBU8zAIcYPUmHjdSjQYxWZmiGcktc
3bnEDYhWElC0uESiTkFHvLMPvKbzjw0e5tE9dyneQGX+SF0db2e/XeATRR/1VP+p8PfyO0SvDRqF
LSybujC88zSbENPI41IlXk2+UW27YPpss/rTb9n1S5ebkJylhD2V8K4LMhk4oszTJDFPSlymdvyS
Q4UXPY54rWdDMSkr2igvfh8N7rVxsRisUh6gR9mNxqCFPjivmH3XID+RWNT69ckQ6Ysz0x/VhX0o
JhT6mSyhIE+0VEWTv7qjI86+BXKcGt9BuJ98w3E2KaHnnj+B0dqQWNx5vLdSTLopkjTygtGmawEo
0w5KgT1gPx5TwzynU+YeWP1+WVb06sGAPnTV8N6XDnKAAoFpM/UfigGqnLikyVWp5d2cSoyDSvb0
aobXPWKUZbBju+7BUOptsLlHRvLB+hDgNCNAAh7SCLEauI3N9cGeHe75EdaylPsetQFe4TqvHOID
ij/jJc515mJevxjD/OAn8qUwsdC2Bf6TS9PAEOpRjmMO5uNzMNvfsgjcRGgq66iSHWOQNbf+KwzB
VZDkjhi0B/JWe+F1LIIX9Fe+k326C/U1tZ4vQKXmgl44I1QLstdhjNyja1fvAyHhiJYD67OGyqj/
00mp1OubfsQ1BIM93xueTabva9qqRYYYM15QMR3dqoNfamTcOmlI/5nOabX/9bMEW2DYR9SJwOg4
X/SwDnUYq8lL+Bw+wJFYh7DWFf5I8ieCpe2//9SWFasRZBH9KyGzqwl/Ml5Op8PqQ+g8Vx0DO4t+
N3M4Knn9T9tBHZ4g/b/q4yJ20MKL9ZcjXqOXgcBWAe8vfVYTKaRLhnt3hmfQtiGhtAI7C0kstdiQ
KhJMybffOySarl/rn/FfFTaEdyMThAy6fp8i1SIZtUkBLMzP8dgo484hO1X/v9JZqoQ3kawKRZ2/
I/ibv19/RAKr/lo/jiGvlZLQ2pDUinQUwqft4pnaY4/B/L4zv/SJld1MLAxHSEl9rVADO7jIdPyF
lZ5D/jmQEVuRFWtMh4qYMf0b+vUqWd1LhNf6XD0dNbuQOeuQPatfvCKLttJvgMG1Q0Yts+SJxFp9
OH1e+mUN/XagIK/vnWPUhI3Sbem/luTgNkyyLXJx9Y+bkUiKf709/RH++62GnJU9Uc2Bm9ULzQS+
ZDqAVWH6yfpNlC13G99rmYDNgnAMvta/o5j3m/6nSdviKtAMflVnt+pfT7R4G5KxjnfVOa6B3W0s
cCwQilqKvf4WMgLcboOj/pUK2fnS06HAwnMtvIc5lE6MLTRBG9B9bprPUZVXfUj9O6F6zJdv+jf0
OZXqj3z890nFOmiWM4iVd9IvxUs8jAPZGzTPaWutL6cP54/9kcM4DT6O6fw9JI5KQp4lKs0v1aVo
fpiKIVZQltfJBliEonvfOUz1CMTCJhJhJPIJRr5O8iUottFk4YhhWFhP+NVBxqbBdj9f1wE+UVxf
bLc3cg4zUL8aJ+fiFqd2eDYL89gzMbdHm3FwSqhHBxZtltyKgSQeJ0KVCR3hq8LaYZqYZi/KxKAR
qqA/evURYSj0kBR11M8UQI/Nxn6iW/gshgnrPiG+rTQIt+ZGHYpHNknAMj0Uceubq1qCdQuk/k2L
eW3iIqErl6O0C3ly4vJZDeUtWgLYOhgLwIAfgRvy+1YNT/q/IoTiWWmamKaCtZCG7LRd9sPeEi0T
LDaRzSjll0nI5T4Rv4ywqzeNN791EfzIzgOiNhOQ74WKzXOgGziNeHGW9N0hmHHj472Q0zCMkh2i
+pi97jlDCYLxIyC7bzNtcmD2KnegjTNPYsJCc9YbVpPicxnXoJR+Re0ZxOZthbsDFzTdwA1wa2yb
orgYel5p6QkMgB2qO9TzduIcZwOL17BB4QHGyu0NKDwX87XrUc+nuXqIcwpbX4/MzA4GRVtmv9wm
afHNp3u0R86//KMCxbDWyd/hT+xMo6NiYrh/GhuLJGkGSHZiZhDCd3VXvZWVVV5GF9FnRPpS45Cq
ZAGldgG+jW5vPlc5mDbDtI9IQc9faky79JBCQdAmzYFeZx1OUjsfSwF2UEqAbhte310XOYclwjI8
hOadhoAq8zgfHF+Ve+RLZ7PK3ROSrnNDzhY/SuCC62Em6r7LCuFjk6M4zZV5paCK3ZnVCP+PTOap
BSmNwLItPYYeLXhv6DTiiCJ1vdEDIadtXxK6bYXezp2ifl/QycxiSHCj0ZqHooJErufOvb7lK0Ng
JQNJfe/VF3/2nNNscFV7NEZjRt1oBMGx9HCSE1RLjFW8b6YgTMR4XaLpVxIs1g6lw3596XqCf+Fn
BpIVu5SbwY3Lk0l97cHshc4AiWRy1ONvWkHdVwp4jDys0Nw0HawsH9IFkUcbI2BNuC9G03/Np6DZ
VCPAaZ97pEJTtyzJt0ip+ZDM/KXA4MQzqahghN2cjFnOyBqNw2I34dugmQyH0qtvRQnULEdBLvoc
3TsuqTkw7fOea5vg5agCtNohFrzNsi8tWeJi8YuKE3/idLYPcBrOHYYQ0WT/MC2GE3LMMVdnujJP
S4Y7Wnl1pPrFvFvewbwJUdJV931UX/tWXiw//QryhzCkNKrzxsVJCNRZPwtRz71tFNMLXJd+U/ms
AVaGAnKgibDM7hJaJysGJ5wk7K0COZCvKX1/x6l6oLiypArF+VDkYViBAezoPFjU+yKHItKNlEdd
SjXYcisB28hQErujp8euT7wKI6hzmif3PSIKPS5ahwZNzlyO8uMjc5mGIrVjgsS/TFddvcX7XsAg
ZNjD4IYHuK/sx653Xr2UBq408PZQH2S1XAYEVGwHezNFJEtRh3u1YCKAGPuuU/ssuk5mD4Ab4PS4
wIsrHaoy/SIjk2hkn295pT7a3HvOJDwgzfJi66B6ZFi2dCXoEA9w4XOb5UG+j1D+6PnZSsxZBtZh
XvTsOfAmwIof4jliTkuP5sqMzI8LvQcoku5zpxj8zRmCc51mH7ZVXJ2Ke6EM5bsx4nvcMtS2e1jq
+YgHiD3tZNfjw6az5bsl7C9tRwdqTm8ybt+lhoG8ASZPIr3mLtAcGUgoN4skxbuSd9hMFclQ0sHx
S5Km6McQK8M4+Q1BzGGoShZqDERmxD4PQg8nwm9QRfdISNw6Dy+FEeAsbl/cbPi+MPoGOuQG8Qfe
RKIvkovGhXW02amaSMZAOc9VG9b3DNm2ieqnO9+C6aEw9juFvvvNUd5H6tu/qr79NFNmyM5CDVCa
KAkGLkGICg4PAEtowyj2qbqQ9zKysWbpB7SPGfVvnDXx3RBonpYeM/UN3QPRkHvBTKpgONfE7WuG
VVTq8ck1hDIp0X2VaXD7S54a259l9WWMT8jwShevWNKfd+vIL0/8h8W27k1N62w105MQOYxwLHCT
aoBQ0zaQRuLyQ0/sfD1knxje7OY5+dJDQT8gpccenzNEg53uN1CQE98j6CqTyn/ivvleNsadabgU
rnp21sMSqTA2asblxzixAKmU2WdNDidG81W8HXBj+WdWtQPh/D9Y1ZZPgrgNtVoEDrzz/8sKbmwe
NDiw3TGq4FDM/ToUZfIbBKl2pPeeF8ihx6IFRnSRkaaLdlviUU97PqTSYOqu6VFmx8I3sbFrrlKN
ZGGrGnU1NJNRxJRFUYhSXP/LiyZ9u+cffCbE68X+wZYd8QAOHY5Z3ad5T/82MI4M9QCv7ut7GtDv
S8zn9s9v3PtvOvnft+0Iz+K9h/qD+d90aIXerkrr7kibdsxZOKbFeggF5FGDrZnw3oes+lLzFGxt
y0PrF1ioGy3NuVBo+X06OVgBlCsK/t2saT4SJsCOyRLKf/GzbnUBtoSfQY1lxRDg48int+6iAGyb
DELBkLOt2bJ4HpqIBwEKcmQkX7pskvo+zTQVecKc4l9ce01wQIsD4beer1RZ72PDiq1XuMK3aYkk
7sJmjYBFnqs/dbKQa4Rf5z9/aE74/9wtvFHb8QMvZLj7Hx9aIIJMYO/RHo3EgQBXRbeFGaXQJdE6
y52a585mLLaSKVd6BFOXk3KB4/TWQsNyESr0WYMMzNeNxxjrz5Ucs9KaloXFQ/izoo3Lz1nX8sn5
3DTSlE/ApO9/2Wyu8zLYzHEXWiRNbojHhBzI5qkb8Ncv5alR+1gCSusn8J/fvvjve8bxWDRQYQQw
Gf9LghD3dWaHSdweTRNvx4Scuwhdo5BsE4URM9/SMcuaTG/a2sY4IHBPk/QMh0uZFJoErtnk0Rx9
80jCcGqxY/E7Lj5LXTGc2gqK5VowTPX8RMofyROaO+oWH6Q4sy2F4a0k4HAjLOAWOBCsP8Y5KkZm
ROHylzrkpRLKHG1FXhHQU4w4PQhiFGPcn+N0guGRT0dhlkd8MFYeUjq6RFu2mBEG2Nb7em9zpRUe
vMQ9KU3ECuKh2lgE35IkzqCcFhyZFezP7EPnqCfx/JJBTVhE66MHYHdlXFVRkOOHvRbKdhqSDYY/
e++eaphY23++IrYp/nsBE46NaMUxgxDzDfM/ZCFebzhVPo94UquCFZJi9dAF6bS1XTg75fjoLz5G
lJ1gK637e9+vbcym5Rd7ctVDbLa7+GXWnLpK86zKujzLEJdUL/Y3BtGYWyMhy8Gm+S+ZX/1dlFrr
5CLgaoc63RmW/dMcl98iiT/gnu3HNrkRgPsVZCwcBTGIZcuG2mBbrFllWeObm1aJh9TtP5YCEdpc
R1wP/73WPE43AhsiAyzZyTnfFcLA3Zt88qLqx2+hmHaITnFs6sx9NpAy3ZTeGZkmniLQXUl8L46N
tkDj0JehmO6jcGj4Tom6eLS3SVHjyTITOTLlGYVXa+Gg15qwyeHObqsRuDEnEZKlDfGG+tAcfFET
wZaz4Glm2EpnczoY6J7zW6/4TU6NpIs0v8nxkY73XcDahKMN39VMqvXntlbDNsaTOcRfJcmp2iCu
tNvfa0EZF9XVN5hgNmVPOot+MjRxqxHebYmai+6L4yr5IRDwhSp6YaX80K0pXbSDpB1sSObdjzH0
fkQmeT5eD6V3iJCOhFiVyvJSL1RcoUGNsOD/Ey/qXRODqPg3riEp07zsyx2mp7oo8OKQPk0iHPrE
oQpfwt9zGb/GTX5cmaqd/Kni/hOdL8eS9BC47okSSYRX4JauXGM3ZNwpi2RiZ/Zqh59WsE3q8tL4
4pYZMHg1q0tXnG3e4huqe0tI5Zcgl6cAZWaE/ZxDDdzrvqMceOjMoqePbOpjAoc0AEQQEqhDE+hc
ydgpI/0S9wD4ky3pScye4N671a234PPXLWaZuhWmkt21ECP3be88BZH6EelVCKkmwuOufk1q+8f6
gMsGbwOvnJ5Q18IAwLKFeYd9rbD6uFcNPX4L8BAz0UuC5i2Ix6vnkAqKLhrHW+y9PXrywGgo5QrK
PyukLbKE+X2q1fcqUddZ6yY6Rskd7XHYsvmjeh63iRvdDMDzbWRZm8apw79td2cAnAwWUMBCeW9p
+iPpxR6Ed8z9x0sf/wTpN4z1tiXQz8JOqrWZGeUYDFXaEC4l6fDc8CG7WOmCVpQ/RnTkdYCQLRsZ
XDMZf+kzZZ2xNvU8Q23GMUuuqT2esLYcj8oOtei98O/GZYj2pimALPrsuyoH9hMz9A7uIq8eveUJ
u6ocT06TAWBAAsRMYkA2288ZQQlONlwMiRZsQcTSiZdA1ixHDc5qogNxSuB7mrLYNqLCFrorAWS7
xN2XsrU3o+0MOzr0YItTI6P1/OB3BnmXfl9sVUggq+10dKoug7tOE3sgaZZH0eLWqtlJJMm4c3KX
ciV2kyeje1hl2BdVpAwauNMsib9tJtMhNnV5sEHNDxKjMolh3Gl16VvC5UGW2JEjgbkavVVxuGrZ
FEt2WNzFhND1o5q147tXx/vRa78mm+96BhiDsi3nHkqaQ2Bt+6+vGBtaWVTcG7b5tFi+vYe+dqxM
x95K37n5oVruw+4VuzwffAkqCm53HiEN+ksymPO+Sw5KZhN8xdo426I5Q3mYjnW0kLAgUnHfLF/r
P1r9nfUrFHXazRIvGowI0h37OIYVTvCwQF4/uq4Iz1G/aD9D5y2pw+wyxdhMOwteMVbhMZqazXPc
qoee/ueoxuUxFiI95mlO7GHeQzfPa6ydjNLYqAGrX2BE7ywH+wqJDhNxfZbrWTgCzXvptF8qgsMS
qbKB/JAwUgkQlEe0oRs1Oh52GsPBjvEG9XO8c7s6u+RRii1owsthdHIuTbM7VjnAucXwEDN1eLwt
DMFzgFk9xmuO7cWnTDT+udJFSGQp+HRTOx0Qmz25cdcdRy84CAtIJaPuZNAyvYapuV8SzP5s+7cz
ptku7e3mjCFHc56k9auGnL4vJtUTnDT1mCIUMZmZuB1Mg3USbskwB5QQywxXkJ3B2JC1+DmKg9cs
wSIqjEzoLNhyD4WPgx09pOOk53F+8roZ/TyPiwytKz76QQBiAn/QwKlmeo7LhQD35H7hBMicLwGG
ItL5cjkcWivHGHLuDmbh0yXX2p/SMwQmlZi5DQtDlE06W9fVexGCfXpKVQT3GOUCGKGVdfe0hRki
k3scaLgkdiowzeUYMVTeIy5RpOgK8orzRD4mMMSJuAUCpRkj7oDSrGyt+5UBnLUoURQK61xi0Nu0
MbC6kMdVwqW6jr0uG75iH74OhLXLumqVuuyDXv07l/6LWywva3VRDLPCic09jDbjvLhrfwwxbEcM
HTWTO/8IZpapZeq2ptYzeAqgPcVPiUjplRqdT1NyQN7OhFbtxyb7nOP4vNKzSzv3N4JCmnEdaQg2
orXRx0QrcPbrWa6EaQ0RLVFxneQWUuO9Ja1HC58IHtIWu1Ys8JL2ttZJzcz2McbFQabQrfIobEjV
pDtji7IAvDdeuTzp7XPlkCN+gdXfsPbzLlJQiu9LBPpbtNnHqKnBJrRzyvTmttTFh+bDava578BA
R9jEKJEAMyQBCSLISC1qRc0xZdiy61NK+xypGqHmqPzSRlSXHSJE0rkxtqs3GVY0KbjiHc4VjHuh
Pmf4AN0ZPWa/+pVXkcwSV+bdx8rtHySdO9EfIgcjKLLxYPXjbekIBC7xNL1LHPnQ5CMpvO1+1Wyt
BOGpQUbQmPSiAzz7nahRlkGk/HKqGE5JC85ZOPS39bRgI+0X91aH8jXFCoZn3tbuhY+NGd5ib2FW
aV/pbtGG+OPNg7lb5MnXUuc8q4ygeuOWTeBmvo92oJk/hgCGSmfWO3uur7Vwj+XsIzTxjmsDLTTb
uG8FIY7q21gQ/ji0sLg60RCyrtE0rQcMjVMTNVczB78p4hlJhA+6qu7bsNouufOMtR6sOa2uMVLw
GLPGjR1XqcZ3Lp4Nb4pOf2hRvvD/ZASrnEUZEUaHVaNZZ/s6AkUjadCJnIyBDCqqOPozSLLj1jti
kSTGrUOG1K4eKaLHuxVsmSL6EzHkbyLsDmnS/ECadoqZr6ArzrDjTEeURJx0eyp66CruRPVUxtRF
PoIBB2seJLrFR2sYWIgYb+sLxF4EoYf1wSkJPkm99qZFOy7rA6tt/aZrzxU/iFwqkdrD+JP6vK2b
54zRNSIZat8C0CZNaeuloS5JY+D+O4rv+ew81kb3kAhY0FED07ltwpsZJ5Bqmd/6IR9daFYIZ9JH
z/bxoOfUzN67YdBDiMj0hmcWdu94nDEO5vLEGDjBQ+AXLdBnIl/Fb8At+PyjFoEVSl8h/08wkOSI
a0x46bQUFVcTXtx0ODWXOd3aIhocIhTyIRji30b8oNCcg1a/mE70VeFaBW8yOyjkO3geYXuLBPOK
d6nuO3GgxP2v27iD+pYzb2X1Qeoy4fZmxJ9WyWeoq1Q27J0/i49lrD+Oag7fzYIULhuxgH5uO0s+
+UFxHLrqTxZlJ0sDIAXIL7pe85TNze8B5NTR5zhR/1aiT0l6WIgFNkKYQyXdR7Go6H5pqlPh2NDF
fNek0TiOBo9OGLkehpfjVg4O4sa+dg+ehK3rTOnXiogEMB1iIyK+AyBw6zJ0X79tyBmTDOs5yIKf
mKc9gkHtdL0kCZ00B2x74FrxCWi1n4o/Ss9FIdlnA6DeOdMN+9+1LOZCjyr9CKfsZxDLP6X0a9Do
CiV1X5LvRjTUZO1nSScPSZzlsEU3MTMNxYEOsdahUj0NjtbctQaUxgFzSC1a0f24bkm8mcaImowX
yXBdhz8zq5lWQevrU+dnks0IBrXCY+2PKsmuHUuySBQGu2IIb6twalVgWPqmqmfjpbShJiGnXgG4
Fbe2ddUsWkQp3Yj6BkMFeKVkKY0UfoXGmd2RsCaHBzUDiDz2k4XMPpN/BwCrPsdE53gXwf6yxACV
Vncdro2zaot33qnxcZ/Slf1gGUSJwukIH/ulOxTKLu8suCeYhGKa2PoBU5wkv09mWbK1vPSuz8Xw
zqkbnyyXuEWnFQTs+T79GMR/RLrG47D437uqjDaeVpUZHYEurfNr1qtsRg86dg0OKw3Ec/o19GR+
xUNUHt1pX0korWbii53rbO2Oq+jquYuZEDpRlCFZPtD1rRZzfRr9YqTbW0/BTVlxx6h+d6WJPp2H
2yA4tcWjCPsb9t6CZhFDQ/1Bsca1FAfZ6O7qaL5aswUBA9VFv5DA41SmuFMzQiLEGverQHSMj65H
aENA6N9zbZTf1gHn2uTaA7o9R1x6Ag3CEPS9KdS702GCr5bHduRBXVW3kWBe6dXkVziffTjdQqOd
tp2LQC2ZSoyGzRHdov9bIYPYd0SYVbh0M1ADyK9m0zmp6NNVEuzBxHw8jo6rTcfcG/OD7b7msWdu
inFAWKIRHy920fy1QXkBm74XIdqDiSW0mccvlRnwP0XGQ6ewCc+vKa5YWUDVpLTEcNUsr8oTudQn
VrRb6Nbv68htntnrgm5+X0LrkprL01AsxO0GVBxtmGmWAomRYfq+Kt5QirKvyv5TRCSxwtselbh1
9fSKT+JOZP5tjIaHBk/sQPevPVAFrDE0W9rXIYoNtSu0ykuPm/0asSwnv45xDRO/htGIiQNTGZBP
oiCc1xjtsN+tO19aNde2Z3rMNHOvFYjr05U5GLzVGGmWNtSlDGN/3opK61PYw6HDEynX5V3dsTyv
j1yhJzLrUEMPivrhU/jknSnIu4d8fs1deveOm8tJrwmp5WXPc4kr5H7wWTnDArcDjRwHAq6rSR7p
emJBFn8a2D+uI8y/I2mrIVZcbHytieoX4xIZ3vM66V2vIVQLZvVYnNYNQ5Kmak69YDbRihuDJnYW
XSMpbbTWB8jl4F+fpqnA+RzM3jCNP4M7/Oii8Qk4jIFDFmOOR+Qmj0cFgLHeDUZDQsP6XKwYgsGA
hZEPBwSfPMym+K5rZkibJEbpycU6wOq8n1HQPa9aohBpM/5IpG8upFNMQTwDJC6vcjKgNERyX1IP
gz1yri6gIX5l3oZRI4fPgKDqHEcLU5K9vYKYHVXBCqpOyyXWN2SFgxRlI5NPBz8FetAT5vbXMNDa
XhZeK2fxxWQQCZUB4wG2N4XQdMSUlkEHlE+k3PlV12MObl0F1jVaL4g3hMa+dKVlUXqun3Iq3beR
ujOYAHxWiZf1IhY/5Sy1bTepXTAL72KqHfyxzrMbf+lZXyLhpyz1Y4U57nosT091l4pJatrUNxr/
r9JAEj0Z4j7gyuOxibC40Os4qz6w3SFvk8OKAU2wTla8eYotCKfMJPTUBf4ZEQhUe0xwSd9Ce1iP
3bLXI0yoZsy8Ai5L0VyRN/9oaW6XOnxB+sDgAiwDRr39kOWSqDueodqyxr2YcDm3hNphCb7D2Y2b
EkBQS+L8SXH7B/F1FdIGWoCv1bzC+J0DUqBiCg9oSygz9JMZDPkHwJG50AevK0XPQNuap11GoTSl
tv4wXtcRx1JgSlDhqitf+j/ejAHg5LL3ROIRXc5HSUt9FwJd4M/AeAlvakeUH0kxXhNMMH0zttb5
tyv2eIxNm1U/aQRsqnbFzokH9GXWZgKFyMp9NR1c9ADKpW/QN+ucUNt3Gp3SZQszskSb+u1XVaGu
5xJtheAUyF+1AnGljXjEAORuCmRcM9SGPoVaEwtfQaYXqqBdibfoFqSTh5wHi7HPvTe5RIQzLzNx
ed+7iJ3HijjzWH2thAEo9sxMy247OnG3/WjwAYZRXlyTpadAif0PtDBH/ZGx0v3AvG6v25lEa2vd
trhKQXWsh9961UsrDKExkqU5ip27ccp/awxy7KkhVwU3+8drjJcOTg7c10GGNNhE6wPcC+vsr04U
k8HT6BOssb4F3MKBvcvlrlb4EnryeZ1grPfmFES31dciQ2bNHgn7t4uPCk+ArDL7TebZHxjtMRTn
uUoUeHoQL98ng8FZbfNxr4ZBtCGVjV41bg0fMjCaFhe1OS1EfRdb9fc592s6Xpq/nssSVuhjew9T
W4TE3BZrsYIS6lqWATpa+aU/Uf1q0mnoyLSio7XNv5h0QUoN07PqzvOySwmCvHhlvl9hfpPG1NqW
TfG7z5MHXTktGSUate0+TxNUxSX3DmOVV9MChonQiBbWOBLE/lb3CHAFQIevCwnPdi38O5bzuma0
WpeephCaMvSTd+hYzthR7oHFd5wujR7D9L+yeCqbqRe0zgFYroXDUuMDk6ppmTdUGxmSCrrduMCV
N8XOTjsiaIVD0XR/TAYeBDGQUjOwkBRfUEe1q6Q49XhTrx2YqwW3XjcQEaezYbD2go0x/PLT9KBv
93VNzNKEl+vT/ToP8U1U/7lgpEQJtpaZpgyg8nu/AoUEoi8uKT7emyAoo3tmmoS8GT5RP8ZutSwI
Em9PH/W4WhVYWhQvZ1Be5SGWKqgh1+dHOgIBBzDvXZEXJGstZNOyPbqCeWgVL484oEekhDWw+MTL
XLcVNO6XFUxYcQyjnWOYQPbzao7R5DNs26yF7YkeaMhYRoOQjJDGEfcyV2TOcOcsbDa+TRRVe1tc
tu4sQ5lVBD1yja/ZxQApM5Ce1p73LJmA35UGhoMd90BZsrGb4WDtydHqtc1LIdSD0bt4kPjzz2D8
s6rUI8I1WyvkM+/BagKaVA/3bYlSN8Br+85a0HWFo11vNDGgoyMChsfAemCBVxEwpGQdcqKa7Toh
Zaa4l0jOYllu9fTdFKCPA+XuNFavHUuyRlYKrNC5G481nZEIIf1BHv5aG+iO0DrH6V+HkYQjm+uT
ZXlyWD2WIsYlBlPbsXe20zjhWV5Dvh1pMISf/ckqdZpzkxLQX+5coam+GqiHXfY+J8VPW7JEMJ0b
NuNistZB2bIF5AwDkU5SYzwNkWvM/XMSmTOUOvep0IyPfBwe68ZemNckj24AB6tZ4MEVmjxVxRTv
hBGVgLO7ga0lnkkXzBfQtxqUdGsSIbVSLjo/oPP0CFymSNnUIetxtPwRFLZwc1C9lIII0r9T16X4
UdSoMbwGF6BGcLxJ539YBCxQRGqfbo/IMbh0c0x72kYsSm6e/5g8koSYabXW8DPtSNPGaHkjmg/H
ZiDrQcklGSD+0jOx1XmHHBrWQ4+DGsQsG665WwEULnVNVfK2mqvgcP5gqOFZ75s1HHSA+/6MQxUy
ct3Cp0yHhMVj3sb5L9W/rUvoup6V6Ufi0xQ4FVxK9y0Pk0OUgA/4A+bZU9M8CGave9r8D0N6Oyx0
n2T9Zwj6n1XNXD1IuWa5TcmWwKrbTAIBppNdWleTk1hoVqsQivHqDjc/8NcP3d2VcUhE3Xg3QNRx
Sh+QJz7Uy8UepLYHaMFr4C/v3So8Gzouwco+V1OOwmCFKzQ0jYaAcFogyzgKbmFHBRY5VGABy7lG
vwSmACunY1zk/RgkP2AcAu5NdyvMWTHq2aAnPOD1mRxXY6iV6UV6pBOzD6zEAT38y3xItEGc/YHy
RGUU9dGdW2d/VmMhz2dHCRURY9J561P3T9rmL9rASG+bpkoRaShy6lT7AIny9zqug+13mNvqbQmo
g3DdwWYWVCLpgc80Z2joYFu2THalfviaTt2QaJ7WAbAl/oey89ptXVvW9Ks0+p67mQNw+lwwKlq2
5Hwj2J42c858+v6otc+aay/sbpwGJjyVKXEM1qhR9Qc6dhRo7FV0Gi3A0xW4nwcpg1Abgnnvrpd1
+zRNpPclgky0JCnmDcaqYEV2mK8Qv17Njzpa3c5SCN+34rCsr3TiaaA81TNJkTcrNcZdakHCF40J
xnoV1xkQMRbpz0Eq6v0B8Jtzm6Q0RvHJGnQnb28uTPq5j0DPrmefyQ2uhwZk3lUHyoSHFasEe2Fz
y/1ue7cSh+b86i2rXnmmYxsG7xP+VwPwEWC2gkATEN04mLCy6hL9RZIJyaBNP6MVUhtJjWe1Mi1S
8hClMc8me9pdPFQvnWTWLu0dx9K7O7BmAOFXKbF1lzatkkjw/VRbjd9WpPSQY7NKEQtzJ8rrZfvY
qmCub9ubblUau7VR+17+pakFbojar0ybYBSuchLrzmatjsasgEWLHoMyGdAS2bJlPI31BVk8A6oC
DUkG8zT34jEqF6ACCvszVat3qHUSRgvjY70gkhxomgyvZs2ibwC4tCXTMpb4Db/Jhg1Fvv7QaM0A
uv4kbPQGmebrhFi+KbUPN/2udGG5jk0f3DyOKLOMdh/tVk8HGt6WSsS1jI9MMUOclmlZOVUPcVPW
H9fq+FLibSI0H6ui1bpnpPHxBKdlU2f1/aopUsbaYaHoQRGZnHFS6Z5aF2RLX2ERwsMkkhPuiCv3
+SI+3rQPs/XrW8JhEgXRq1M4xO2qRoeSSB5cFWC67Z4i5setyoL6OwGyxTlMbJ5K6vwQT2NggLHi
rqdwXlIUjpEqNlcwT1leFRoogGDYailZ8ZyJt676DUK5bjxvV+6yquute7Bb7Wl1ElPIXjI1/1LW
+ul6ls1qOeaVuTNwhkkW/Ssfa2gyQHTF/GdeNY8M9ZccT1jbJu+Kpqd+RHuT4gPNAOwM1tEQKDLR
s6nxx+sZU7U+Q+FjQaeNtz4tk6JNsDTses2s1tN8y4jXcvptfz0ZXPQ3taL11TPqcKDFSZlvO8AO
eQWYx+l+XgPFuoLDOUo7lPf6KQEkUSWIsgkrb5PKtiJ4Ws5+mF3DO7zkN60l8AoNDmsVOjWciWVN
tc21fI/W5UnH9/GG8lx6ENdNbZ5vK8kAyge5I5FUnv5+UpGJMEXfdAQL8wWnbpT31x8x9Me06N/W
WHNb+zXk4BWARx44UXX2Vym2HjiOLYfxzxUdDFsT471UoW0YF9VrV15mRXu8KUitSa+uLO9ZgVfm
woYRDzbE0sPwpbsT2+itEpRf1YPqp2qpuU3FgK5ZxW2xEUzYoPPsA4k0r2uqujYU5LsWsQRbHYZt
UoxbaFInIPrP7WhNNuz6x2I8RzmdZCgRmD/LCo1E3OJJbG75rVCo6GNf7bjVnsqmHv+oxkkSxQBN
g9koh8ofKMj/9S/yqO1//gf3v8pqbuBOd3+7+59AP/j3H+t7/nzNv77jP4/xV1O25U/3/3xV8F3e
feTf7d9f9C+fzNH/+e3cj+7jX+54RRd380P/3czn77bPutu3QJ92feV/98n/8X37lMe5+v7f//Pj
F6RcF731Jv7q/ipOLKmmCeDz/65ovC1+xR/Fx795zz8FjU31H6g4rKg48i4RRBzwq38KGpvmP0RL
NFRVlExN++Opfyoaq9I/DM3iqsLfSVJ11URo+LeiscETQAsVy7RkzTD/fxSN8cRYNYv/qmkMXFEy
+ThLU+jByPLf8GG9DDV3ocq0nVnh1D7IWFrpeMX56TqvcnqWSF+3N+4QCY09PZmgGc2I2M0SBq/U
05CDUwOqkHQkRIAbQofTSD9m4O+Ysm3z0bW5gFiT/KmTM7tqIT00uqzuBmQpagPqIFqMMRghs9uX
JV37LO8nABp4s486TsktKTHCs3jBIDC/7abXjsiKefKCqZYy7OeRlRQ0Dz2OmhaGgWQ7pYiDlaEJ
E0FqHGaLwnQ5rvxa8QhiU8Yplup+XSefswy1RlAhj7agigtaYdhr9meBGnqz8lwMdhXuNdfg6q69
QUUxAddDZImoss2a8V4KU+TPOUXtqsn2OGzRzjfroAxHFoQrQW+QyqPUek1T7qpELX6Rg70lWe4Y
uUi9fql+Blz9JJ8qWrbvV8wsGaLlymStVpIbAU4CiaMLNTWrEE6mOmFEO0jYUjWoOGAZ5l21AWvm
Kt+Kw0fUW98piX0tG/RNU6zepZMYZnKA2BFYobF+1iC/IYO04XqKjldp6u7UhGZmD/sqjqN7EOrY
fpfqZ6hG3SlSdW3dEdSsD+JFuOSRhL9EqxaOklcke4izmJHkYepk3VnXSXyo+5+kO1myHL6ME5TD
fISoiijbV68axm7UewRpO4TgwXncqXmPp5hxnmP8SmFt6ieavGnCAQcpcfU0Q6V9McL7NusMgDfC
WSCBduoy/aXXdPKGhbaBpeFlnAhjGMRGfi6HMrQjSYKFFSeKnbA/ojejPAAwLWmSI9c8VNnXFWlR
GuIVAizIzVOikN3WEFoElYWnuMB+sGiUhyjKeoYun/14DgvcKfjSBTa/7TNyhfpWzuYzylOSq5Rj
u70ayPrKenWQpjXHY/kTlLq3J1zEZcg3+xmVojvMwiwULebe60T9MqZl9QJOlGKUa2Zh71YkeRjC
kPcOoYrWaJdBmojQAzH6jJ4T5JkSim8noAxVlRdEhumzTeG4lduWBNFoEY7V9I1uzXQM0qL20fQX
NSp4hSL0uyhX6SFFy52uvRujOj32A0jNK34ASyijtgDhz+wF0Z1lIWhDlC3zsj4ZmNY5UwEcv0c/
jAzGOEhl6msQPJDzYf80inl0iMX2Az0sVPdn0RHIRgyrfyf3OSFks5qA0PRPu+osAOA7ZPWDMVL1
SJOoX4EcIAMHMXEH4zsN45t6s3tdBjmQVENBTpPKfhb5aTtHgbXkX0Kakh0Lc1BMzUZmvD0MLYk0
bKMUDZcZkdZbAYgnrQZSTExlFSlBPm1WcRAcZ3z0ev0einm0KVmd2cR1uj/Gzrjqwi5195rM9T7p
UXjKcDrvzeWryEzVjXv9GCbV1S2mqvLHsHvotf47FUPLEWRyUsABrqFRFLkaPYoiEJIz3VDP9REo
/UHtSrTJoDraC+U3G4ctub0LJdEtwvmuQ3sKJxNcD/NlkxpXmurlksJBX/1QtND0MBqkeZwcBUWO
HEWvIi8b+p0kijB0pVJA8A7YXT8eJGbHdiqmTQIM1CYVRyevqB+wV5yp1VI+6xFx6jXlqGaE9thS
BLhFkYvSyFmsjDdt3SCGoDtH4SWT+9gHyPciqPhhYbhAljfOBYY16oNgIVHTKXP4mnZowE1kN2JX
ECP08jESrddonDSvkAZAE/JgBphufIBavxviCMuMtHw258rYtAPQ5igtNs0Yf0tlOT5YFkBRdTEf
80G4+qrQmZeSPXZI1TpQyvD+uvTnKc4RQ9WRJ5KabtxZxHEJwwk3nWCp0lTFE/wnlGJwmHL/VHWr
mVX8bXZTF+irJseo1V4iTMgyqP3rAsKpXfRX5LiPpZidsdU6gx/5pbLhRcM4p6SN7hzgG5Auc9/t
5ukkrUgXCdZFWE24lgjV4JnmVEKsCcJFxBMRg8dKvAPSXJ16yXgqImk5ssmZAf5jP63Ub4Wo4hEo
CQcltQQ/LZePqU6qYJGib2Upp0Ni/OD9om8za1sIaD+ZOkS+igpoIvUPhoKaLtZiyjVZzuqVGCqn
VygwvcxZSBBpXtaMvY3LIB61U2LN7EuNmapBlmH92Jith2qwggCRw077EqKuIguieEKoGLSAhgEW
aBtX6BGjjWi+HCivflzVItmlVfoMjny8syqgJ6hC2lo1Ved8gjuRIkeiqkQDvDuxkAy1Y1MXD6NM
eyVvUZvpLRqKcHYyrxWr78oqxEOTgmFQYvh+SCl+6I3e7GYtAVAgJ0fcfeG+mHIfaGA5MfoMQahe
W0j5CgrwV6vcK+L4uSi4eia18Kzojder1ic62oC9a1MLAPrgLwpvDCZzcS9o+k4KWW9ja/mVDv1n
Mvdq0K6tCATF5j1BaZcgF36Fq7svTO0yJ9YERwF8tIpHJwLnEorXXf0opqQ4Qq4PkGwXr5LY8k+I
PbhysTzWdPy8nn5YlbMWAu5czWHRqw6lx6iiYGHNObZe1ZQcG0obiS7o26nJ8ddOotmp2CzTvepy
d5J+5KlB2KfSj0YnbkKM4tyZflW0dIgM5izQ9cZapHmTKiF2apVO9qWIRpD0LKRhBEAi68xTgfSH
I82vbcOWegUwJUgrHzXcYXPypz3OFPchDm1U4wf1rhuyeWsM8se1biG1Gb1xDAcxok0iSAFNbAvh
je4X4JvpUKN5CeQdUqzGL0key9qC5kCNaMLa1S+l8klX6/cVY7tJKVjQ5KSz01kANrrsEneN4hIN
TQloVSXkL1Fcq74xVCgsZ5UfDYAboeIRs6tJ8GRh+YzbqHSkpLijh009ROskR4rVZyjUsi9XMfkb
RNLmGSLVVQig1gJj7aBVSJWk+maH5moyZB5yhosN9/wrGunzymR6dgZWk80k7upGToSvit1YpXUA
AoA60yK9CX3XksQ1BLY0RCwpQ6plxrnOiumbdairXSXimlSzjwb0VPaDeMqm2s9KBThbr/dbTBpG
Ry9kIi0QiVAgBymX5NlUavGU5MdIsC5x2uHCF9NkoLfnqTU4oaXd54kJLX6OV0olpuHAkfHoeV4I
9JOGG6VVjr6Zmf4gSWxmhUT2G0x7fROaD+rD9bZrannbXanU5NVdqorYO6GcOJPlUyAfLXCRejzv
r5FWB5Mg7lKjuEBxK/2pQJzUVqjX7YwZHUVLBrfoIa5AySCPfoECQn8xa1BU7q+PsRo9xuyM7Xlo
BlxmU1QLTLUpva6MIlqYMXyR9Y9W4uvtY4P9z/u3B8mxpW3anJWRFr7dqGa1q1OCKe9NvBCL65VZ
jlmopoKvMscppK3O00UMf0PrxVPdQ8llFal3t1v/7u6/e2waZANybGwgb8p7swY95irXUVpbP+/f
veP2umstUdPWp56ubC+szLr/erWWruqVv+935PAuBiSL/Zdn/nLz9yFCSgbw4hqk9P/8NEEA4BuG
iOeIJsnUH5/73/2VUhix86pG3eESwKlBR+vmz7P0xy+4fRTtfqa3IqDW8+fTEK3wmDdS02nVlHEH
YFej+4QSwjoVGkrJ9u2Jcp0Bt1s0GUGRXFnOfj/RNIQbY51lmXqFcdF1qxXgwpSKrDRhmFfRzduf
a1LsS5J5GO+M6hrq/vLn9pilgLQNi1S28yJZgq7PNvKfcpppBlYRL5SOHF3OsJQt6sjPcjwj1gGN
kI1yujZGMTKfcuinNIVut/72mKqaGzEZ+mA2yFv2Mk2JQLWKnToj3j5q1YxyISKUN8FRGU4Wx6Ev
ZkcF+KsoX2Xx4x6ZlRCw6Hqc33/m9YjlKP31MdTj/MxYNAwGkbKkuVHswmUQ/OuYHmITwcvfjw/D
ZPlzKR9AEOdoWVbsuPHrglHFm5BMOUdSUfoWhBzAEmGNsOjtmVWgVJGhLd2+cLWe679ppf7xS+a5
9xd1z4w+3ARZ12+QwX8OaIY2u99W9L/t6mHrykAfk9jV27neNSx2u0at6t3t7h+PMe/ca28H6fZ+
9pcdPkX2fYIGSN7tBNV/ES07yCjZtngqeKNPF9k2ji/TDqr0dvap7LpagFxva2xGBD80/37ZvYx+
gN2kDZph9iqk4ZODdfWkZXu9BEO6yw+Z6QTXS+NpD+By/INuI8PhAkeY7WDZta5uN97berADwbku
7fu0cV8S0zlMTrp9KQz3BelK/TR/8UDvckDKuhfQsEv5S8qhIV24sIP88HK9dLCGSHSwT6UVtezi
LVnwA98N8R4OHvDZzO0f/P/s2pV2iwNS1obthMNm2biVdYEDgrMFyFIkIXpnfI3ro1qcOC1LHrTL
fal9cXrmVPSWBQ3PVzhgq/bXqUA8aok7xEN2det1KHNjTwd0d1Ud8az5VC/3Oo6IIaLCW1GmlVfe
cezrMetCLyNTH+9HnyGRrh6ylciZZOkGU5bhh34/NQtKz1LkQAYyxxe+R3rozYCvofaAbEEd2Igf
sShs0dkvyBftVnHo7Zqhxw3uWqpfLVua7HRC49juck89IbMgjnswJcicMgikBLpFx8juv2CSyNTs
kUDWN9L7QJe3J1I5NBmuoduklxFJxlpxMMuKM8AjdyT/68GmO3TuGIXydVF94geaRRwdUjxN83ir
o/RFRSdzxdPCunbEmNeKt0wLO+ydYvawfwlBm+FAal7MUw3T6JRd71mxPP5TX0pPDoh38gM6JFgS
XRGB6YIUSUAnflZOCoh9B1Uf/BrPxVGWnOEY7VAYtHe40oyP7DAp2Y7mp/gl9huUoEYziD7F+wwI
9egO32Dsi3fOTj4/X89ERTwj7rLoo/cWP3oc3Dh15s9N+yj6HiX19lBu4+bYrXZ/31XpysIWVaJz
6mSfRX5MRvyb02fIWk0IU7E+iufettzYBT79c/0iWdQYr8W5q46RvO/uiqesOgjbH5ULpx7fhu2U
PXTyBsGefKsRMbDJMnAyYQsaYWV/7YDgKy4pjpbtlJ/pR+Gb2+Uh+WAKgFDwRWOLA6WbeP1luMt/
VbHTPEvJ1gSzqjjV7DFOybNePVgt41M9SnkQ1g9t8cbbOxyA0G8AlXJq8atpXEZdYo+de9P0LoCD
nU/MR4asd16WnfgV8GT/Sq3kXUo2UAbYvEPkbj0mUrZsih8rc4EntWepQj3jxLGTmQnpZj8MfwUD
nuumcighqtWRyRVGLmoD60RjZM1LATvrmR/HR3JBRAys0Z672avVdUbjiTELPhN/WbDZHRAfsfnQ
AoLcuFcFn2Awyz8CEvZd/8FMhkcnSxjuHKLwyKTM0CylAar6PNgDqKiKvdnusttZKtJdaj7V1aNV
ffXKL2zdA0Q162ZbNlvcFgwKW43PR8bJQWg+cRBR+QDNvCiNn8uHgeR+yIBSSIE0zhup/1Cu94NC
Crhs8/ohnWuHWAHKQETwAZFyuTqaFxhBNcxDZELsMUO0bnwBnE5lZTuwF4+kgI+Iyl8vBV3dZ4yb
w4ZEDOQQgYvfTNsS6A7ME3AwikOX7MuU7NlPQUQu99a7eWKEQU1zXgfnI3bMU2ffxdFZC+YvrmBs
UghPXCaEBUjFHVXXTW6dQOJ8KA8gvJG9dQjl6WHJiZ7cYjiMAJ1tb43dxNg3phLHCAACfxFXJzZF
q88jUbf40bjj8VUONMvYieFg6kDM4peG1gfCofJF+G4o1L2vvEYU375EH6Mju2024I8zRDR99aKf
DFxY13kS9wE4JwK9smMS8k2m3fwKBfCOc0DdjSpGsKivvYRWgXc9zf4o2+EjkTM+MHCFPXC2jP6J
r6DyYg1dYg+H9Fdz8mcfEfP5i+hDKJ241tD1M1kWrxtpJwXryoH0HbKeTrVGzeKZYIlp5TpRqfIl
wMT4DUaAtol+MqHp75j1wpPaBcWP8F6yuAv+sGOwKOPIJ13C/sbLt5ZBXmrnyfubehGO3zhji1+c
ut7lWwCs5kriclw/PnmhkkLY1eLtcuXKd3iWUH07vJIH6CuXB5C0H8Y7/kO28GQ8dPb4Cs723Xhg
+WMcjYATFH2MX9wIUBBp1lUE1Al6vIijsA6zsIsM9LoSqrjK2NIOsQIgTzZzQynuK5kZiSm8y2K2
PCyMKFOL71rYsZMf2NgzHdBcYTgUThepZLpdf7Ijfn0w81guMC6zu119YP0yT4yS9cBoLqzErb84
6cF4yPk81oPgxXhnG3ZAsZN+s8vLCQpKIJ6Eo/Ak7Rgk/r0kz5PzxUnQL5PDuHCatCNnnJv8fn4W
k58lFF1RrlNtX3kRHVBbemB50ZCVK5+zZ/nCMJYHlufrxTh2HjNaIUYFVkLI4lwZR1Y/7YGrDHPH
0E0+omIvM36OjG/HvOGIiH6H7qqzyJceLeYMk4U9Ke8kVFJn9Ymi7esbbyZHyZnSVr4nVIZbhMXi
AwNP8MmeCYPSjiuPfsmBX0YMQNvI1Y5v/ArlnV8D9oE1lDOr2Z3XCj6HMt7fmhbZbk/AsIJDsWIR
UEO40G6+nUPPeOhR9+YyYlwgJKp+9AFtvmWd3CJN5xIlmaz0fPgCRsAZzhtXeSD+865pnaT6hBmB
B9wSTiC05dZjK74g8LmprvftF5f11QgYlWLB/MmZ8ZTvPA5tHRH1hIPodsKBd84Q6c3LOktVL5MC
mYl+UMTgWm8pGk8kC6o/3iMgw56TbC88G7gv4Uw7XagfRBRe+yfWTZBhZv3eIPSlaeM9pwCm0n0y
g1EJeuCAW8x9Q6+A4bpda/rM+g7lBaQGganSWzXwsO2PwtmgGLhBOdbRpB3acdjUHQdqJVHb8rqm
99VB32cRghoKW/htZ0AmcGvRqdr7poGp81jRPshk00skRzt+mBc26QDWbULDtAY5WbItZ5xgzj7d
z/VrkQeIQsXvGJIvItUAJ0S6PYV2HYP/7LotaP/DevIlsG6kaH48Xl6ynMqiT9oEuKgHQryXL7J0
0PMTIcqgLDF+TTtppoKxFgEqh47IG8vpyMcAMXZUoD4Nq9pUexisIKtYPmtH3dpVDCINESm4opRd
3FmTpw7rNDDLY4UlH0d6CltUX8y7qPHn+Z7MXBwDuTxGTFcyYqjjrqjgfsRm2yMHWc7hUSs9Jd9H
+bfJXv+ZpdV4SthRMoFDT+E6DV1aP+Q06wQ7rBR3cv0v5izLOXk2cxcxWcsd7xvVb9+G2UETv8MH
TQyQFatf534rbvGvIJj3m0T1JyjiIIHQpzDvOu4+TOadhC8ruC3L1RUvCAKCXNecBWBGPjOtfCVe
MQMm0QG5LE5+j/o36VDoxtVRha/rwRLD1oMoQFiZHSCJkrylKcgOg2xlcsRfJmKZoNvEx3HY84XZ
cTC3AkSwWvY7LK/kbmCsbWTNQWuwNSABhv/Xb6Q7JGjJDTLyFBLhkQXKUY7TvJHRTD20X1P7k2M4
KTzQ3UNFbDl3+P09Su/YHXo4uF4RCEX1pdlDvTFJjQnIKgppEGGpsmfidF9Tke6QQDU+rUZiwx+9
1bLuJR9oAWIAmcXWJUt2WvecBrwxZIvqx/l5geRMUXebvwN1xCoBolnSeBHy9Z2DMHa2X9JT/CB4
5JaexuSCk8b+iwnYNeA+4wOiQIJybN9AijGvWUjJWruzvqFlAfu2FxzIEnegCr+45MoE1oqNfQjd
ZVg8IJm4HmkzkMhZ4JC3VL4m23qh3jRTjw8dJDPrr+6HZcrYW4UHal04EkwY3EgNuvRYJpDeNjDD
8+OI9ZZLs7N9wNhkAUd/tesdnRa6J5EvUkAkdckFZ0FkYPBU3QPn2QA9ggdDuVZHRw+hcltwJuzV
UH5U7sU3YKBMoYlLObeH/hfwWfu+FoJI9XOBcuwvM7rvkI7un0c63douEV5Tpk3jTMpRqPc8AjZs
9c+ytbu58K+KqxL5EbyZAFYiD945LbrBXmt96zpR6K3XHKkKknJn8gzdowSyuA85Te0fuuiEPTYN
dX6KDmy12IRkz7oL7FVH9cQxH89YUvjR3S0xQZ+dzdE7Bg/AAc+IM+Tf4dN8z4KHGg7aOypqclR2
MSlPww2OLDKrbi7EaMoeEoU0JBAcHMMo0p971U33BcugXbwIvY8IxPXxumHTDfsKlTS4PHq2ExMD
NCLyzu3woJ1bCsMqJnZB3nElQalp63eD+FO/DzAwu5CdU+SS3gsrc8HRztcHPbeVXwgv5s/XdyRI
qIjYDVqNl/BIfVc7W4igVJ8m5lTFtkLhl2bkRQIeNCD8cJTerwfr3NWSU3ZmyrQcNkkysioyzOqw
BYsjH6643lymHfGHqWCg92sz1pmyqY2D1t01NNqbPW4fsXYfwnvOXlFmL6M5iKI3hS9ARdcGpZir
wC51QAcHqXWaU/a1KG7/ULyN76v+bOyyAhMl92i4ufFhduerbe3aA6syWqXIJzaf/B+dEOJ/6u5p
xIBNx3iNYrQ+nKzhDtjDVXXV0YFUECKec8xRpum8mkobwIMPIgbmRAng+BG+gQN0oUCRxNEOyBMF
845zN9adfX1f/OmgHSKim9cdQolIOOBFZocfZnAMN8sjChbg8S0sqELOCMJKhguLAvQC9H8vNnYI
Z5Mrs99zluijFcx7kQKhW21Vp3y3fMknZrKYe/VzaLrmUX+iyOIB4gNiARSY+Y4LRYd4Pmh9H9td
icIdfVQLdUG7Yn+1iXykAKarqwuo4BxjMJV+irAEdLWTsN/P+ZY2hv4Q7usgfJL7DT6IaYDYp0Zh
7kQ0Vd9wLoaXYSubPPWUjeLmZwtl2+gQEc5ctMyFvXaCsXCRiQq4522mQwk1O/xQbOgK2ME3r0i2
0vxxr291INZUAAIE71FsD9RDv12Zo/eX653mRgfjJFBSsI1T6ZV7kNvTBUao4EVkofIh/5nY3p0Q
L5keYy/z9dEJl1f9LXzvnzrRxSUjcWvIcRuiz5HBSpaDCB6hc+rJZll9kc4aSsDHOb0r5X1pek17
YaBbuNUOokZQgTGU9GltjQKKyyAxSLaC8gjud42JJSo7O+UOiRR5a3jta/JCFBXf6JCFwc3jYhvD
K272pQoOA8c7qGfvVfyoxy5XsXSu1Xt0qCSAoOrWlH7IusxmQ44gNtsETXey7hxbOqqhov3G1onl
jwxBQEGD3KwE9NFMgArD1/X/UgPoTVLkJgfTQ0bFA3rYblGVxflK3qM/kFFX4buEWzQg2c7bi+50
Tn8YXw0gCOS05kt+iIMcQ+k+noPmBYxCGXrqKgKEB24l7GlmsauipUOrDYFT3Qay2j+oUO6PMjoR
NGYQXkRfq/BQ1S/6DWLMjRGMEHfV5Il0kx36/JrK7jJ7pPrgta37RXqg1C9ui3XPDpLEizkIquyC
TzVDOM7+B7NAtglxRh7QtpmTd8i2CCx40V20GX/R+mPXVEDroW9ih0+oLqsXw+te8IwEYmHHz73h
h5Bvj6WNxTfRO3zqaA3Zij+9pj/xS/+Jwn5J+d2VvjSqJ661ScGFW8513ortIZ3f25+sqmyE2hLi
uHUE3J0jGvYQ/gCTJMaBLiDjQE7DpS1OA0pukU+iz7cpIq+2sy1tJvBBlA9AAJEhEOVBdFSCi0jN
JUqdNsAgRNuYW5L8y1LvWic/x8yMBL2kj/KhiXCPBYyzB/9Ecci6i07QkKDGZS/QQtoRAwvsT+zr
r6SQvHSbmwhsKpricBqL3p128VuPUGoQKuvuJXoeUCiXXW1xkrMAjInts1W/Vc+UVL+65IFMSwhy
9b7v3FC9s8qdhFoawPmuXPBed1PMN1DwhS++He+kF/OtF+ygDtjeH7gk0Xa4dC/6W0QUpSXulyGY
Z+QEpw3Mp7QHvaYFQAV6HPNsdoE/+Z1cfmsI/3fqQTlP5BNPSGfKwzH9kNn3YlbCFCltyY+5Bq+N
R5OgpL38Un1WnyjGHrVdw86eusYJuABoAaW+4NgB2NUZbJwyHeU7QRAiJtu+t+4ULBHYUEDHNAPt
NFUPIfWFXYet2M/10H3GT9VL5a1Z2en6WCibsEOxAnKALU3ohV6/6xYlGPgmWFmPjxn61fKTCQXm
u7MRW1s24Z7SgIGCgidA7LbZoq/DwpYxGD47e7GR9YKAu4louu2nTbeZwCJAW3OGDZEkfCC9PaIE
UNuPlY9rj/G6UEbDacRdCviI3nA5W3fhO/2qyKCv+iZeqLE94ysBo5Bo+xy9kEIljDKHxdqtfjLv
M8svyQEw3CLOvhh3WulSFz8pRPLUtih+2okPF6sN8qP2Mv0CsFq+K+fy6brt8U1+iXfTIzPxu07u
hwJjH7zWw51xflQFfttX7cRPkm3cYca9tI5wl+5QcGFFZipc7zO3W9w6GOCtOuF7DmTRPqXRBsUu
WXxd9rqj70jOVr6Y/NCN1006bruVeSEcOiG8D9fmaZhP7P1vN0c0VNC7nckhRcPyw7HEUbcbUnpG
9H1giRsAvAZaHyMdoNtjVh3vK3A8Qbq2sKLVOw2IBAUZuaEkmSwjHKo/n8nXW7/vquEA7kF87DDK
c7q1O3d7/+3P7aWdmvBJc4p9hjLVxIF/fX8qNxIaIbtYxFKvE5BkuP3BO6T547FrNZKiR6b2YYEZ
8nS2w0Yf/eWlf3vn7e1aSa/o96eVzbX0s7S9aBp+WVETeTRqN2ht1rvbHyyLOcbtJuQuMIq3m/hj
tRLqPEURwFzZ/3758OfX/P2YFQr1Pz/i9uDtNXnWxBuWGhzQ/+tQt8d/3/3jVpRHovO3Z1IVgn/d
sjT9fsJUOg5yu1+O5GVSVSGts372Xw5/+9kgQtEeEGYuqzYkgeSazitr8EBGUfxaa7hxMftDBa2o
qXO4E/VG04wIfSZTDGSlPoY5Pa84oXa1KI9SKpCPjhd4cJu+YvuXKupWGDrN7YFPNGgndB1Lux6Z
Z0jYn2baHVsVhqgBC6cAR9mJlNEEC1yt8gJ/c4TXIiFhg0Z5tAoyocGeOmB5UXywEHuOEzMYcgnv
zXJQ/WFARb0BVpBeDWujaMBko/QFi6oJ2Rht283NdszFx+qG9UmHiY+c8FOUiIJlchnHZZ9fSc9Q
2ymG2U2kDQR0b1LJLev0Pslfw5A8hSoHyoCuZlpblBhIFVfuy5g1vtXE7FfiU9TmvipBbVQULOE+
RBMphb4GXZTg0pc3SEAJH6K+PBS4VF7Dz3FQ6AUV7JsJOJZ8WhpMucComHRJNcgifXc0eux19IWi
ztV4n4CLOpNZ3AM1C52yqTQ2R6Aj2QHQfWUV0ay3MASsV6kUdMpxEI5Rdjdeje+5m2QX9+VfIEmO
Ymi8hikQVrlfginFT2UXjtlXMTa5PRYLSUDUgl/tf6LC/KSNXOx7URkCpAOiIIpjmGewx4Emahrb
6U4GptsVL8ac0CuXds1qjljr2zynz7JcD1Msn9tmuJ9n2Y7HBnRUsZtTOkJNASir8/MudZpRJxcj
3F8bUI2q/NRbcFMfdRW1iNJAE1lbAkn/P+ydyY7cyJqlX6VReyaMZkbSuOhN+BjuHh6jQsOGkEIS
53nm0/dHZd4qSXUrLwroTQG1SSCRUnqEu9PsH875jjmHzDw75xNv05cW0Z/tZ/e2TMhIcbGS4StY
7HAnyditmHrkvGcqsb9VSf+lDclpnRbMEII7vkHkwjs2u96l83CgWo0TYXnAAdbZMO+Rzt74tSI/
AzJkWOk37IibJgAz3s0f8qphDur3TFNVhs6o+AbDIr+Jeus8tuV2IrHxmNbeAaerfePAFjd63VNT
WCaJNd9GdfK1BGkkPbEN8/FdZbhd584hV31op9shTS4kNSLadWBikdB4k4usuuLj+wgSD7+INBae
JfrJXL5OvV3eAn/EFLdwpEgbrUxL2rc3WVu0gR/p9dk+Qc0G3OrFTUKAov7GN2ln290reWCfyRS7
D9hKE1qKB01M7yYCAIYMg6Zbo9wdcBbb4m72wmcvKk65rUjn8Bl/qFE+Ta9NzkAn8wcJca3dVRBX
NmGs36neTBgj5ef6TSj/e50CtU1L3q6JqPLIm8/SsYP9WPM/9+eZy2sIzp0TDzcW/Kxd5JzsyLou
AvCio4Mr4lfSUbpvxMzJbUDzkFXuO9Tk8A8l6tu5DgH7OZ9B0CPnLamj2Ygt5E/srEawtZjLr8mc
7+ZA9QTclmaTLlfEz/cEPlF/NLO/12HwPQCDdxn7D47NMVeL6eRkrruzFdttnMsGNTrQoiz/vsYO
d/7ILW7MYxO0FBkQZ4rhu26XZ9TOJCGGazhhEMPHKpOz67bv457uIpcj2TsoetlYs+wgByvdVa8Z
wMFD5yzXyrJeI55N3l3nQ+z61d62mMjEAjLozK7ShZHWJ5/m0X4/RMi/ZNOFB2HRMUN2x5wwK8ZD
80q6Gm9V694RBXR2YwA4ahbXPMqoVMfwofw2NNXXoFvt7ywg8xOJ62Jba2B5kQdPWJJW6HrtTg4Z
szZHriUhG5dgjk++IVhpYfvpWIw9Lc6eY5MFTMym+CEinsup2nc1mF3e8+vSSIxqwXbqE7amlngf
GoZeqf8SjDWGtOVgVdVDrBWzj4KLofEWkEx5/F1Pz4A3NGA1F3NEGT1IDZleuRkTeVysiQ9QSKIw
3VjOgKLLxcmk024jhuzNwvmMuLr7rl3GW7jkbkOdfkk5vDedir6YZklukQZPZ+LWTjPnd1aXJVAT
GJGcSbPXPYMW+N7FEqZPt9qTQ9Tq2h8ZQXALInsg8M5AdQYAmeyStv6QTtW4abviXj0oJiFWhYIl
/+bkUm6+upp1QR19zLovbrTwqAs5wgUSxcaGQopQ/yTzRytoruFUt1fU1auqlIG6XcIhkUFzDMaM
bU2Xv1pR/8WRiuBtua661lmdbraYJAnXKIHr1/P4LnYXUkfZTSL7lESwAsVj71nNCNjlzsqqkzV5
3kGUmjVwaq25Uz4OEIYgBm3vVJUPqmD3hRSXRPdgfC8mfwbfb+BnB+mmmGSLptp5L6DYwB8r+Nb2
MIrcJn2B5/FWDtGubHvEPJspZFhbgSTMMsQlHtzFm2R2nQsByPu5o/uMmIjtyhyazRBk0PZ0aW/G
dqPUyeovnlqh14I1A4kDaE0AgdlkRN+FjBz9HNGnp+Y38kpqYNeMjHICsKyBgX5qrnlPAjOALwK5
JvYkBSHOVDo2g/aqeOrbut0PWiw3bssIwMiTCBYOxHiatnFAjEtjJ5sYcdiu7as3Ui6OP3xS/2sp
+1eWMuU6ILr/a0vZ8fP4OY5/cZT9+Vf+cpTZjv7DCNfm661h8/+7ncx2xR8Sr5itEf4DAFPA2f+y
k0n5h1S2J31ntZu50oCt/8tOZps/fLi8Rki0wzb/xf7v2Mk4539xk0HjUwZVmuNyyIAp1Yaf7+fU
AOH62ZI4oXwWVcJAfs76IzZmtAmFfZfGKVaDtYaqxuJsd71+Zxbkx9Jv5hM4EOoae0GvYHENBMW4
0zHrTbHo6dTBs+pSALICfvSNG9rNYcBvs6EeYP3EogxmA7Np4IVPo7EK5PbtS1zRy3bx0dOdRVEF
7fcHsAGqMheVxRBIoozpbdYGwSDQSIztcbYn9xPjfXaKxGlwgVegl8yojrQ6TIuL0QOJFBCMPqDp
WiaKNOGW3baMMGunpqciGqjTRCf3OOAYcreJuesQLS2tyx0Q4Vxvn2u4StoNqh1RI845TJ3d1DMh
TNRy/MEFL7ybisCds62TbM8Xo9mQ3IVAoQGoFHhMxCI96vt2GN9aSiBrrvShgWpzyKuxP4yW+6Uj
LcoUurmOofcodVPdDx1z9GwudyMVxyOpUBmhrKy7y8THXQS352mskq2uve59a4LvdUX2spv6+X4i
wxsIAWAetM6bGq8bkOj2iAF/3gkipI8TqT3JMPZXR4d3+RRgZ/WQBWSuPuEv/o7PI70fe+uDFYuH
tpTLU+6sogX6qecibvad504ErKLmGRoYRXLNV0oK8X3kdzzHkXhLOt+9Nh4NXDAlINYE1F645S/1
xK1cdcjRqtLj6gypQn965h7+9D/+n6LPUSkWXft//81dcz3+wxb544vsusbj4cBsaWyzRh38FH+R
L5qmO2jd54I8ylQEaMBUj7hmyhgiOkNw69hVt+N1ozxLPgmnYEvIANHgiTw5kWzvwVRiryhtdoJj
eRjTwX70CqLi2mVQD/UNatHwxS5ZRCyzYcpRsXlIxXBYomTeZexVMGWDDOlZFdppdbtCNnyry8mK
nxgGUUVzddOf1V68VRZhCYPPvDMpdsJq22uZt4dotqadm/UxQvbszavSz96wtO9XGai/eK9D1jtP
EV6TYRk/ybxAsdKu+jqQH31L9jVogadWs4JSfYnVKRzlS5Mx3CkU953b5f7z37/hUvwaVMA7Dmxn
PYQMYQVaO/o3I2plXBNixSievTrtt9GMFb6L5t04RJTVzJT9wHlfhFF4n10mvF7nZLYepmr41AmC
b9O4Qus2syes+uaN5qJB/jgUR0XMzmWO8cyk8i6242SfrCHZ2fqPsA7jDXlNuPuIqzolEzulJuiB
+SbqwU7K2z5qzSmevoRAv09ZNbxvU8scSWB6qKOUfin2IiZm+WtDdMkYTvE7WYFO511aGaHqYPrQ
Q4BOqx7W04NjgtdQT/KAYyY+uRWR0WkxspmLF+okr/o4MvYlWaeguVysgzaXtlq67QxjHqIRC6HB
VB9x3ZkHd9QruTw/ikV9LVwm6Y0kLXxVTCk4aPmAcLEukvJ1DseLZt/o4BjbdXistgphGU0IHoyk
8jYqEXiwwtI/z/OaiAm0Jo5KBac10qeEpol76JqJJb6xZ8ffqs45RBK7OmWxPZTuvqkGVliJ/8Fz
+rdyiS9ppIJLpd/lbRk/OyzeyChhANsmIW18ymI8euoMjvjFHuRqGvR3oidQJvd7PFqsbLuiuRSE
Bm2TDNplRNeQJguiHNd+5xbLfY+RFc5kOm3nieE80LdxT0hXeozjFmphhDVwWOazoM7eyBj+XlXV
FNypvuIs9sA1nq2IVPuOYIrNMlTzmT4CZYtEAO9WqGTD/pYsjk3gs4EZ2KPva88yp0IxXwntahUM
aufZmP5YDf18mufwbhic/MCD/hXrDYwXObA9JgFlE5j0DWB9e2R8JRnCbbOuE4DTFQNayEBySS81
o/+IhN1zz2Eiq6W4G7Hc7WfbZtQVhvu6Zd8+zQCamIwHPanSReAcpthZdv0MMMn1vQrlBv/woHFU
dV+fZn4z4HppdSxyRv7YaPD+BfN2GQ2snjjci74hSalyjzwEWIELyO4zGdxWgCGnGCVWQvrSzZCE
6Um1JBGuJAG96BZClMf1lIaXCCDijTTVQ+e2b30TjX+Whb+ABn4+d8nK+eXgdYQwkkZPKGUrX0np
q18PXhkOQRAOnvWUZIwTiDKktykQV/he4qNzQ5Ls6+YxrQ0WPexFjUd9u6DbtryYHOKm3YnUn89T
vKCbKHi88mIgqqJFvMH1fjuE09clFM5znJ+QUVR9P11aYkEypz6ZwnIPDBacXV5ViNq7nh21wodl
qg+TD76nXqb+diSEEYf3vFpIZ3nxQ4YCrneIUKp5zOJDGn8ex0sZY78s2xb1rbTX8XzxzaXVPkdh
b24iacP7rYLhDH6caA1ZIP0hkgNZzr5sIP/oKOD/P8XJDnTOFuIr0KQvE0Gdx1yQs9y0CO/gEh9h
BBAe6sm7euDsJ4cY4ZJy5kvFy984xEWwuNLUQ5UNyXmVPuAeY+juZqgmLC/fEkOd7zu1AoQLyznX
s0CnE30aqviLa4X+QTKZ9oUbnnNmQdUQ2oybZvRh3rghlorkPb8mPlkjY/BBWJ8a0ChJlRBwwwO8
hmoiqRzIco2DbryJ7U7fjYVCDzPnYpf7M3WZk4aE5PDxdhOLN/AjCQdAelhzwyIZoyXwq5REaoz7
TZkVsImxMpgw/Vp6tnuo56fY8qM9ZDTUJYx+nmQieuzG7guDw0CX+cUm7r2syZXuV0v5j38cp6H/
F8FH7vql/I9qYf3SKopnwnVcVzIA97xfv7QjNBQrXJrgqQ2QLPlDSJSCCxBqgbV7FFq+Vk1+tKxl
ehqcNzLCZjblTDJkiTNyqT8LgietglmUJTKqYDm121iWch+lcrrgpWfBujxhNUxOU4cug/yUR2JT
5o+maLuN8UX0VAE/2MQ+NBpNnx/Xbb5zDBioymkIJDPYt3SRT3e46NEKeitdM56yiwyRb+buGBz4
Mb648WgzbyLtdWqXXdeqO/JfisAzlylwydguemwqnRZPToAHp/P50FyoJT5AhMVb7OOoFrKWdehe
nHHX8eQwG57I5QgypINOC+oI1eDfVw167Sd+e+P12tvYrhTKk85vp0WxpG1jRyEwcnfpdlNiT9e6
4vT8oPsleCgmfzkITa56aZz92OEYtqJz2cb9pQK8AbbMSp7yEjeCY5EKlc37OU7dbZ8CMwyEcx7q
0No0evCvFrMh7hUFSc52rkUjWElF2RlgMlLOMmS/x5GxkSX2llJi4S+doToDSE9fbOHcZ6n52BRR
eVoG9F6FDIqLmxo0OKJ97rBYof7Lwj1V8q2lEYj//Xtk++KfvEme9iDASM+X+vc3acybuAECgYZm
BF7qJ6m8j+3HdhE9Tp9BHHjND65M0o07TP2JqMeJdiXBBDfY+pZQBliX+MUOadt31L7TuJmDnLJW
16uvsmIrkPqIjBMma6G/3Al/xXAEhNrLonBvTRWjLeogR9bJ+7IX+li2lygfLsKryn1bRfbtKFeB
TdjvOzf3D37rfZmj3DlyKi4vng9dDAbqbaXEeTFtfBkGWI+VIXtbsOmoqBi30uTT1jbJfMWWRtEQ
D+JsweO2xEyH45cauXxhLjm5IVDtxv52hi7FEv2ahHH0wbIdomDj94PVN5e41/u5T6M7zyXgvJ8j
/SLsGQFgurjnvK0Uav6Zg+TE0gPsZZzTX8mU8e0wooeccLKj069bMAQ+xNAbgPof3JHHcqTX2U0j
ar7GRGC9wEMfx5yJZ1K49rnEbSBYPvqudbQomh5sPcY7y2+ardVliNoaxOARqMa2dC9ln/VP8SL2
Vhcg7ehq9wow3tsmsYguvhN/6FXLsdFOG1WmX+Q0dZ8NQOmYBCqmz4E55tSEI6X4QzCor0NLJmpO
ANGMQabImYbZfQNvZL2BNGBewwF1KUV9jSu0MKNt7pvaavYGeOQOaOhSZO1VO+NtLSz3VPoosLwS
8TUrGActmUw861RF7q0omvBVpTmZqCBlH+M6OjVulGC2F+/zztjvxsm/TbMGj9XE+kRosmChIra7
YSjafWeZ4pwY76Gr3uUyT+5rBoSl7KK9dPxpU7ScPARyxBKMKHxylBJDfx41Ez1wIt88u/cIInTD
PZtJgcE3T19UfIpiK7rUJiz3VZvFNz/+1YTtwcuTN8IP4T2y/yl4pGh7ZUv97cMwS3nbdSYvVEs4
CsbuWak5BzYzohJa2dDzFIo73lxz8/dPMYfZ708xOwja0RUW9GNg81tHago77wkJr58c/LWbKfeT
beX03qllonLlUnpa1hGv0xT63kutZxkFeLKggyLsnerDHOBYAoxBRUF3NymWBwouwi4OHqy8eIQp
XbwginBltzyu6XzHWGEhi3Qk3/kG03oMm+DGDKI4lLJ66RLM96Ll3v5xzuInRuaQMWOPgplPIiSQ
zaQBSQfDk8iU/xKSW1PyMV+HFDSOtBl9kn3coJdqzM6pygpEq5kOVLhiy3QGp0RpZ1hzoKR4lhsc
sWEzSI2QQvgWji8iXvdsZs3ZWoy5BnUZHmGVsNpz64IXDot7p4d+N8cERvuIHZ0i7D962NmSJF1e
XBs5VBYKdDITpsuiehwYtzOQKaN3aqnrYxrzupk1JS958Oz6658Wi3U3BQbCIbie2z722UgEnG7C
Cx8HOxd3gS/IyRDqkgQu4g/TMPlw1PvWtVHqzjK9uDV1/hBpFNCzSHZ+772BOSqewl64GxhM4dlT
bIKr8lj4ajzbazkTJno1MfjetmJHxG5ttp46e4HsNqhD62ORjR1urrjob4mxYv1pL1TzsYVDPRsO
BcUe9pw8uMq69KEts2SORIKoO2KZ2XVWcW2nlLnGaL3GQznsCjJOD80KIfDcnjaDoqMsJSl68kWI
qD47JT6TgIyoTcD+Y9e70ZZUmJqtEpos5sws6YvYsCd1G746dd3tDE7kI+l3rDPD5H1EiB/gYcI6
sp6NCbklACAznx62DS5D4s6PvA9bp03fRiezn3GVpwenVDCe8KffuxgpvBI5LHvy/M3W99y4wWer
bJlqdzyRoT1mrNNixUAxOAc6T68xuUll1mfvMtv5wsDGvqvXf+uIcvGBLdd1pk4Zw8yXrOjSXWhr
jaz2NW8ted+KVj0EoHg3VYPzxbSiYMyfGz5CP30y0sOpV9J+6/R70Ixf3Nq4j8mrVMRcRmAx9+ht
ElU+xtZXSAVm0zWNOUcZgr/QK9RhHhzDArE07wgEzA9MEVnLkZV+SEf6Lq6BV6vN3W3UcVemrH22
QUG+WMT9O7U5xDp44C+AE6tNNxXJbegU76qw7A+9KMSpEi+Daih5ShV/ZFN5rHEeLmF5WULH7LsS
woNKDDpL2ey9bkYolMb70I7iq4CZ9gjr5tZhhbAPtUXuuVPNr2nA147iKIq65UM9zXx50qHYwsYq
EE+7EcipIj3q4iPp8d5Gu56HQsC5DJolijcherOGKXuodPPcd0CGM7+29qXjZ3dLz+ITHhHcznii
JgNdTKBV8r6IpUMusoNlzIBhJKaSbFfi0RAB2iuH3cOZOQ7eQ+JUzBwAlwpXXqMQJccUoyctUgDH
vpe5Bz2Qx9TFiLnCzrwcC2qjJ6qVW6gZ9sXo6F0SYMqswmOWdM2RrRFUotbJz241UwbSP930lg6O
BDq3e7thHaQSe3iyq30ucDeIDs4GrLEYhVYT4DlhcKqBE97m4UCuhVZ4/VIcM7kDGc2zx/gG/qbk
1BkhhNTjc1hm2Z0083RQw3zKwQDe/CibZ+dzl5FQQPP+vAQzVtLZTw4QYuQ1jreZP0M/S96yZMz2
ArDZRdZkzZL/vh09AqnKst2E7hxcrLFeroRYoEesagLBNNjABhjdcbHVR6/wjnbbfvTsRR5FPk+3
vk2RkAIwxezlIbRLavytDnYnhRJ0MOMTOwSfN81/4GEhxEn04zWr0LXWhfqe1eFCDpo9v9dzcR82
kbzBPs6ZpkFApI279/1X22+LD4bZ+bbLkO9OUd8eXWr3P2/K/90s/YvNkmTzQ83wX2+W7uKi+EYY
zi+4wr/+1j9whf4f2ijWSixxlO3qdUj7F67Q91gi0Uu6xhXKsTkV/32/pP0/lFkhhzT66k8m4T/2
S1r9AeVXOb5NyeP468LqH7jGv6bwf3ImwTf+9e8/T4d4md+KIN8mkEd6hmWWsgVFMf/9p7G8Iv8i
73QhiP/juq77TeUNjULlPGi1m1vTBTy7nfoWTNFCfWS8zCgsbH3kvdSJzMPvnq1G5ysBOSWey4Bj
+3Wsmq79Hs46Kz8vnhqsr0NiiIpIFgRwi1raBS3qwLFSG0PpAHneQ85cVm7WPjeON8utcNr2NZbF
QGAgDU1/nCjK02MUNjYUB5MNwZsT9TCkIN+H8lxFQ3bPJJn1dUCok7cfSib7N1r0U3Tpfb8uz4yI
CbsXhrDg+7CvGQ+4mXEk1rghwCaXgCzFM5IVn9jCWRbBZiFta8NVhizcdVjr1EXI+uyQWZ39TVLH
QjlsLVYHU0SsLHczcwS2zbqnrY/71r2wqIMfeN8XWoLkGbvMb1teLZlJGou4X4iESDIntj97YA7C
W9I0kZiINhM0ILD+gLhF+djgTNJPenQxAVJIQSdkTMMGgYsK6zVr8y+kxvfQTLWfRXddOOQojjOP
sHpmJJp7MAdEOd3AsPWDj0XetvFeBCDvbhA0rU7W2J6BgE2KQ5o0VWLcXG/26cUib3ynRlOrZ/6g
X311oyl6F/rItgTp7O2hTWsKuqRpqnjfMcPlf+Wo7hO4/z7YKX8MrrnflRspA/VS2A68A5uKcVcn
UI0x36ziGF5WnlLoaI+FmynMl6IuAUbaJTTJtg68d0A8gnFfDFU3Pfq9xIoUAXBMmPXOAuEXYX45
RFyVstqwW6krElg7t2KL2DrxLnZBKaIibCtkF2R+oShoE+yzUR8tLaoDayCsJast893xRkVwhg/k
vLqZutSn1ynhkoCrbDyqqyEOY3KdQ1fN25wlbbjRVbWYalu4A8Fmvd+OkHGkp80hMWONrT7LLGcX
iDYPr2HVz/KYxG0u92x4W3GtqsF+xkYoEzZYzlhDnmjD8M4iGdR7JaScDL+59o05BZwoSm/6kMIx
3cWi4lMBB5a2BEyP/bQjpi/ZuXKIT8CfrQ8VoQLPg6fUk01e5M4KMDy2qR5xmszhhScAIHDn4OKo
YA3ye2bx10zL9MVqsHOOhYwOjhzjL/XghvCNKFFzYSoGCxp3uMmLg6ymbucR+gu02y2ZR9J+4uzt
1Fk3dn3HxFFAFi/UvZUu1taPrekla1x5GAkxPOcelqAJPfnBD0bKddtz0bjq/LZxwvHZrcNg27Bl
3eQJFIOwV/JWBKHzKsiqJnTZj51ru6hvOh/nz32bNVdtDfoRimPwOA6LhF9gF49VMYS8Hy0m+mho
H80aoDxkdnXbi1ihzxfr7qNfM+yyiT/ISBMB7Wh/yKkgjqpO8EzPPCpZH6V75cflMTVJjvSN2Ilj
CwLsyOxg3jWWG15CQj/JrSnt5CnjhLxH8lN8KiadAA/ywwdMZ96hbxI86Y7X7WMq+N0yg1psG2aX
uq+KR19xusRe19wpvoqHwWqXNaXFeRjIC/4sYxJr6r6sXoe46h5Mn/T7hmIFGA44yCUJs1sQnBln
AxFMCO/1g3A6SS1HL3RNWdezBknE91wkxXPT5+3Vngz5U67N7XQDVUveoiGz3otqae+6wVvDr+bZ
HZArptVDpDLv0R+CHFPqRHShYjAVKlS6OcLcXVJKXJHWoNqdEtivZMJj3tvdRK9c90DslL1h+jkL
ph/VfAxC7CUyG/1Dmhu1M61jwQ+oFVOKHj3A6CzFW4+okm+I4LgVffQ8lA0b6slhGlFH5S7g84FR
CTgvyNOJtQ6SIJ0C7qoi5Dx1bE9HBhLOFvrddAfVK1srzeKADKzn79Ln0QF7b82oLQixNZ5Klcz7
vKlwXUpVHUb4X1sVwz41nttcTdPJLTqs6F3QZvNd1Jt5J6VI9iwqJlD0Fm1mmauTY3KyAnOeMRRY
Egu8Jloo0t5dls/m1bR9cphM4pw79g93lPbIl5dxegxy0Vx5D2h1VEEiSjqW5cEXIt4mle0SELvI
nQ+97zA3DAJY71cwLUEIFY2O9lZoF7e1ZHdsu0F39Wb2Z4ysYZKmoKvphMZ9x7kJqBzmpyhRKC9g
3+8QZAz7meHIhgsBmiRPNDrEJTjUVcVmTgu2AXMjv2bh2FydhO1i5TnjTWHK/GAEKOEqTTSqLxwC
KDcmYqgJOkyWHhNlouqdQjK8ced5uI2skaFfjrVSsYq6WMITYEoS/71HvPU7Juzy3oLtueXCxErk
I8bIu06fAmikrPCxVA0MzHZZx21RORGAI63M90iL8GzH6MesxWqeDMm10Fh7e5eMbGxsFrMoW3EM
pguJxPnsujc5Y5wTsZ2sPId1aIIubWf1+XC1OTkOS0AGMUDwYLNMQ8iOVGXEJ3nFLhfEGzgWDfUN
Xd50jENCDOIiTE5DW7V3lZ/FW0SprNHjGKaKz8BPwaVj6jBAKVoyJN0hW6D1wgV670FBBHZI+Jvt
Lrd9MgY7dyGH2euyZOv5uIAnth+bXKN3T3JGdFPh8x2O8VF3SYJRuRhTQDqiJ4soXy+QsTwTioJE
lk3bZqoQ7Y55AnthgojPRtdnQOJ06AUHwR3aCJjlcw962UosvMAL+Vs2rF3geN3ecgBuBvUSbMKG
Y6ZVvnVkJOzsHLjDDD7c/rCk7sAcak7bz6i+620iBn0oykmRljL1o7ex6ip6HNyswlZsogDgZNu8
r/py2atxqa76RyOVkuHICDUcR7lv07YN7qZYd+iP4jDr92whjXOc7GlcLoY3icj6mnHby0SOerSn
vmy6LVKb8Y5LHWqnsiOKOBfM2MwocoWrJtq3WVkXzTA7AQjlkKRBcelh7X4BEqblUmx/lPb/v7ug
/0EwdsWq82/7m9dvTV4W3c/Sub/+zl/djWf/AUFY+XAyyYsAeM4I9a/uxqNPUdoTZN4gpPu1u3H+
ELRC/1DVSVqSv8RzWv5BH2KjXGG8yh5He/+d5uZX/YuDOg8Rte/xA6Lr01qs0rqfWhtjD/0Ss6c6
hq7/Zti1qZhc+BHFb0j3/lPj908aqd90eohrXLR7/FYI9mjp6M1+fbGgH2oJZjc4zo1NTrFBIOMN
k9rYtYp3q/dJfG1bcdunu1rMd35hPtTWdJshuV9huZ+YKjJYA6fcjGSwjATZpNMcbn+kihrSTGOD
nSRDs+S66hxniEcqSfJU32Ca1qlZibRYux1QOyEa8lYgyCX7ezdYzcPf/6I/Nq8/LQh//KIOYkTh
80l5fLy//qIRU8NJpcY/zqE+TmtoFcMv8mXWtDp426mNZNiJ5ZsW2fcsVsdqah5EvBqxAmJVKWj2
YZAfyT/9Tm4F+hyob0y2iTtsnF1aSHKZXfKdJIkhLP/Gmya336c9mz7QYz1yNmkUyAiGUAinCXDp
1B2t2l2WsEcCl2H3JSJfKegSveQ1dnV/yhbYkhAI83FDzSDIX2LE1GB0tzyfn1TzY3fQnTcjIQFA
SwnW8MLuAyzIlhFrfYzYpBRrcHVYkNBqQNQkBruLrxRyDi/+bgMOLqrxYVizNaNWIUZB3LN8W/NT
oFt/R8ZCCEcaP9MKbOUak82vhdFWpx9LxuwYVIfPQw2/N3fRG/2Lz2r90v3+WXmaz8nxhcMT+tuX
UjS6Unm3+McoIrPGroMX8uE+0Zph2iY1o0hxcTdFT/iXJrZqYOr1I4RncZ1ja0FuCfoO3GR0JBIT
oXUaiWPjkWo1SrlFS8AaqnB3Tm0+TC15lVID1BNYUZMIp1JAI9FUDcZh2Hp7Mz/iJxAZHHeyQZzE
bzdVrMOb2kObn5R87+vB2jXj6O8W7X/J8EudVFN/yMhx0WVpbqzYSbgg8Vk56TmX1esac5mXfPG8
Cewt0QSxnX5qneIhaOd275zKYbydpbuVdnZNAuu+l90FoEsGdVKJFvDJUEUsrtD/93yKDECwqhr/
UdhMRoOZLBZq6HvfR6mns5c18YQFxIkP6ulHrMy/+Jz+ycdEfckmComvx+L910eq1arvZ2/0WREB
mmrW0FQo70ScwBbpgCXp9MPfv6C9yid+/2IgC1ScWw5TpDVE4+ej0RnsNq/wuRwVoUaV6z4shug8
RIQEvxT9e/KhrspKI4xe/Yd05hscU9xgSpXpri9Q7Mfhd2yI6P2OQ//x73+2f/adJcXD8G3RHDE/
5Ew/ndoSGWyRW5l/BAjgtyUIgogfjZuMZszxsCKX2C2LJf8XB/g/eVkt7HXmhuIaJfhvn4FP0JLJ
RtSIa1rV5JgXML6k9JYJye0MNcIJJ2prXv7+d4Up/58/CEbsmF7d9Zr6T3dUEtqSoD4XqmpHElAc
3ocrWGhNoGR1hNiqAp6gB7wnmpbEe6EWx0Y/oUMpPfHdtv1zPhDq9yPVPYnyOzdh1JVwyAQQt8GY
Z5fM9g/su3AQJ3g++EFWmhyhTWs4m25jYtHm+D2A8cdCu6di4K3Gg5VtU7fc1bwuyln4apl2SQUa
O76bDy5JDVvPhVmXZmDUXC6AUDE9JEK1/PQjQNcrEJcqWp+Nt8CKKUkkck3z1ol3kNBh5VGW+wHx
Ik7Axnep/x9759XcNpZu7V+ELsQN7FtmggpWtnyDkt02MjZy+vXnAdzTsj3BNV99V6fOVA2bomiJ
IhE21rvWs9xP7UC3gcMro7Se+soKSEsggWfbng0RwrkYAXG0JCZiVubj3oOzvik3nQCSCyw8Y5+e
wYRxMtCXnoWJj62sDtTBk1McmdBZ2fRo9eqpM5bncmqFCz3duy3nnErD/83s8XEtXF47oZ3K+iim
GWrkcnaYwMoMFfAbE9oG8blTDWJYdR1iOzbPTVbn299sEXR0/rpJYNc1DDZEVFkhpfOL9YnOQESI
uSZuL01i49YhKfrbblrSTEFDpEXeefoIvcQory1cIdCE3Ot5mEGvVCETdhtTHwUHqLQRGg1rc/1k
eJSvZzkyAleTDyVrla0zDIBVcwJWGEavlGk8dUljbBnkV9vs0HFA37VdgpKAV4ccAIAAzfkSuxmV
kjntighaWwd/5y7PINEoF8HLcEmXzvSyqpCumHz61lJc45pYNW1HflYUuUcDLVkYTuPeoM4NFpaZ
2vW1mu0/U40hXRBMj2NJUoZj1l6xOSExxuX8YGHCyJzi3qswtYgRy1CpUnQ2w/wou2w4mNTwOjk2
/6yT6Z6LdCKzXN7MHUus0IApNhukzYzpoBUFFx699iIE+PkaFI2XW0/NrF4DBSOobpwXEupwa7P4
gQAlfNVwW4kAwkPgXnlZCpy10W6quTuPeRDv+ta94/c2ENkkqlUNzQgPTRUND1ZSnlDm9gCp4f+m
AJSmpNt5vEMuDXF7+7kdEF3Gqr8nYfFtqmgcQJI4FPDQiBJhQxAurztIoruIhfXWdVrIpKlxSCXZ
52zGOjFGYGQDk7PTPDKXFDvSCOlW19BXbIr69gH+Hi1k8VWmZ2q32ZL5t1uTClGWZkDrFnBACz6N
1alxsI0Arg4cM2oU4M9ElY/q2N82DepuP+OTTZN6VzF8BWIFqqmo2CTI9xPqqO34MCTopxY1NjR/
YlQMU/NSF45+LpeTs4Ue7WURc2u7jHapkX+ckJmTsYqe5zB7SJyKDoHyTJWZua1SalaTODrlXXXK
KmvXBhSFuFikbTaGqYCH5pLtTBxQDnl2qpbq8oCO2K05ATQMIZLnWv8Q4qFARq6f8iXt2hs00Ayu
dqaH8IJMPL/RtCOWiCinEnEsA5seH+dG6GuhaqRxGLKOhc7ZpaJ9cZcyXTjq0QLnmEAXxk9FuiAf
cPgMSse6lpVPo1m5MLYymKsjTu+8M7C7oL/bKedSpBng++g9B7RbjVDFxitArQwTprV+BoITlxdq
c2+nviNOqr3larxj0brhbONuYmvBrow5lI2gf+1NnA06n39e6/rFqUe/QWAxychHDqsVRVjiUHTa
gxVwZJ4LDrE2tJQmptUgie8SD1h5w8ix0fpu23XQoGzNvJrrJkIXZK9uUV6nNJ63dH6+Wuw2mxGO
UhmQWcRWfp2ivG9SyBCVeq0t1WwYu1LvmwN8UkFJ3Dmz3mSLAbj7s+Joc64H9mM5Milwgpusqh4o
hzjfHQYZXZfo8RtEymt9rA8iaXG8Rc8Ed79WLtn1Xg9OHNnwUVw6Ub22VfdI1+On1PYBSPgVBqZN
LIGdpRMFxm0NBm52h5fMIfXfgvfI2iPU8Zt5bGfeBJeZUw/ldiLjVEb5U531gEky+ZZ6kAicdHzI
JNns3IXCalGB4Kq+P2Qc6gsNtQoK27yb+sjchylN8sxij5oJF1UXDWjM7KovgseBVtOBgfwNTENg
TGb2mhS8O5H9XOpDfoVPECSoKHVC58OLNDmbaIme3pWaLE6uWjz2RgXcFFwnup5Jnc9Jw0CMSw6J
xsJc7KJ3RaYoOQO3/Hx9ePKGBsCX1d9XTIQTm525VKbcVHb75MriDlvlbWq1ya4AUZUMuFFbz9tX
jVVtm9l9wsdUnGdMaZtyjDlGzg2Z0zzAH+x1AIqjbG9IG6N7lLwF8WPdyBZtmINmZN0VoY7EH3Yb
QQJ4tKOjESWPLgOPMamFn8qWCokyaE+lktO+hczd9pXaMeJ0931nAVOB278Zhqdy6VVpzK7YSsoZ
OuOMuMXpdtKO8chnhdf8sxZ/Yi9v9kGCfcBh0I255W40OFeHMn1qypryLqhUra6Hmzu9zsOzaMBx
V7G7t+jp3kUlNUtEClBP9Svd48qPdSRDsq7ZOLP1sZT2q2eTjso7FnicN+O+uzii8Esr/GKZuz4L
v+S2NaI00SnPauqpLfN4i4NgMYgNvhk0L7omv5AkPoly4DIi0J7JxQ9YEsC2zNu+2it8QFgzP/b1
9JhzeNlM2YJwxUnXutlJgr/DmMJGlfmddL+RpyVi7JFsaXr1MizNQi5dBEMR3VDf+TEIPzbmBV9E
C9mM8trEkkejZFrRRoiDy78dphjKIqe3Zpb7aczoqZEsDQaDqUoEwaZKER/D4SUSQHlrzUs2faIh
HTC2OtXd/KR12SEmGIRVKkPe5PsFswJKHr85Pe4rN0uHE3b/FzVj/a10Z29WtrHXFwIyxzi0CAA2
seddxlp+G5dfNnuKXS3MnqMSpjUO4iU+/xSZXK5B2jGS4bXVlM6p86MZGs5Hrb7DbHmfD3O919xW
g30+w/W0OcTTk56/pko7GpxzhwnZXOBsw+OWwSWTxlciH7XfTW9FKz4MA4NkFxXhrJVU27nhVUtM
sS/6gyzAJGGgfJomLLij3kIdKeELseDZGyQydpwGsl3n2h/S8mK2xdkGfOprXLk25LOFo5OBj5rl
ArD+fuPMTovpdKmmEc4dy9X5oCxr3HrpkvyZ8Z1vxpyJrimrM39u54/Mpfz13vtNuAgUecIIU+/o
7R7Bk/q9FwIoQaoXjlf61lL2ICrW3+0Mj3lMZz+q2tln+JBsiYYCk1p+uNeazJyy8Uhi82R78hJ6
ORHFjBpcQ9JQUBXPtZfDO6rb1o8DkzPHwMQocjGbpQksKcu8Lh39mur5HbkVBtqteZ2YMNvT/IlN
nNOuDcWgDcFxdiGrEYfhT6XRwqObLS7innSNQTBdS792dfxhmHNa47ziq2Nk1250V8Zce8wTJVTB
eM0yaQR1FX0YVPNUNOlDlcYXotVf62G8xCayvme+eZ34ZNNmzuVnL4FN5eqrmYUfTELahjnkXP64
EDONGPt4et13gvN690TZyFfWULjMl2WKDUBNnzn1IYZ5xE3ryYtgrDHmzVp+yxznzr6U+Seu+ybf
0QkgDVZX7HuXSaESRp7DLmB3NQv73GtZ75flcVwwRJ1WwSIyIUY7nXpeCyLW0ouUDzptiKDm7KJa
rPAW0+DqrzfFkGm+Hqc3rLuDQ0CzC9XtHMYYXR0RaSq/JmQzb+OlOKeq1WOStl8Ib3XfN5j13rqt
EMIxdvEUsM62wi763oyxdl4ES0eGZ2MGgIeSQ0GFW0mdrzBrj7ja/NlUubFNRQQ2X38N6XrdDH3x
HHjBkdEDtNYk/Zb0wSMXTCd8G/ZWFs6V2YZP0uriIzU4vF7dOcUjZ7dCz+kP7kLfm9B3wpbMXdyT
7WEnOCc5i7hYQTitWLptbavdarSu7x1z/tOehvOqYbaJh0ENZ0XYaFtPGVywxc5hrruPXLWxPNIp
DhbztQgU60HnYHHc3A+CyxOILZu6pYjWRpDDqPl17BO5qWv+gBasllOOkM1nBtw2S0zf5fISjAY7
IjiYfSW+YRExbxfpb71IDMAUlwIymZ23J0/ZgBCWS+6552cbGAg2ed+eSzP3AK3wUBxYTwbgOunB
LVokvFXmAofwWOlUrs+gJRIy1xs9S740QQpjYt4z7zmLkb8vqW8iXQMnGZJFMvF+LrCn+8T00Njw
hpzd6VbroctJxdlVUFbCdC3WaTkEmEfBdDmG86Erym2PWZX5n6TS2fwQtKSThoklXBKXbzh1HvAq
n5LJdre1lZJf7N5oc2bWCjYlQyK/MuMr3JreLqdguPcKk9Zvczi56KntW6O4glq2mHGOxK5adEzB
ODKPDr2BeoAfudw7gGLsmvRCiDUJGQE5eq3gJWKcARBnH+8WWXFQTJsD5p2tW/8ZCKBkxTBdSiNk
vd5LqOZJ8xJ45dGdeLsdXT0bHdNFu6LuMUmHS22bAfE+ztpDDVTYYtGE5o47smaImWq8KKG1H6Bs
UiTdYWmC4cPHE3GkiaOY9pwg+dTyQZBcLJ5NnVNZgjI4OCRwJQTIVJ/hEQbD/WyPwyaYS3aP1LrR
LO9OdxBOYpJHG09SjBwbGCUwPWI1BWyWoGJQVf5KJzZEDbTedatLx2ifGzo0vZHVyTAC3zX0b/PM
+iHqqfhGCElrXh21hbhdURyZP/Baaa3PEipRk+V7XLVVbFBn7EjrB2BFyyX1osS4uXNX1/aXrEQb
kky5EJK+xpoOv/sh6oHoTZE8rG9pnFTD3sLEvlQzh+yjToHdafk4VfrG2lax8Omhb+aLjqvBi8WL
ggOpb3EmpQ/5ON4kCnW+V1zL5TA5sAlkzLXnGd5tblxn9JwWiA1AhixzP7PBYyHhc13F7QIxDmUb
/hstkHqKwqMJGspV2pkn2qNZLwzJ3hwRhlVpxyeDQk5EpxTZKHfOHd5jXwGDDG1UGIr98H6DHQTW
m+X2fQC85oB8z+k4ci/VYET7QlP1Nuk9mLlxs2vsoj3J4CHC2nQEV8NOSzExl19Fp2j5SCjWw9oO
pkeOZyOezrXmfAwZPXBVUO6rIvDbMP08hCnB2g5saebN2CaeaNQCPxMhrIGg+RTjZ8DxxuUxVpFj
im5m1PrdULrH3EKd0xNkpRksGboQkgUbHvoFJvj0ss5klhpz5BU+5sF7jDM6TWbnrgnYbFlANVmO
q4ZBvqlRMLVuY7MN9n1MrIMBQ41dtzb3elfdNQ08zkil3/SZI22HcYRDJYFpeLYB4dUNLoqLadra
DsFez6ujaRLVGHv48njKtoNWnqcUvp4e8dFJ1XwJguB6UXGD9Kol9Rf14QtebGbLwoR4TT0ASIZF
R2MVHPbeWQSg8giQU2qTghMs0xrzWATLsoQ9ATkDXjgCqUyGk8YxZRtFs4H+wKgN4y5xIwmSaojv
UzG+1RXVFW6zC+ja5IL/SoKX2ejsKNRnsEocucxp7Ck4mq12G8pTruKzqk61bla7UR1wNB1DjAtn
JgUvjJPv9GY4KRQpTCRwUBeWo8tlx9EoSMJwcm5zFmNhqO8G8VobGYOObHoSZG+N3H3rPe0LPBZ4
W4Zm0wU5HyrrLAyWhXESI0Vha6sXQ5eZvJTUWG6x5XzCG6Ftmj49Q+S6SnEEUG1uYLnO8FL3orkJ
MHA5rflY1cXWm3GAV9mNNcV3ndIh2gL1nmVCbVhWn2SNtaFS4rPRZR/bkIvF2MsgYRBlSIDWpDD+
doE+95yLnI8GKJnD0FQ3mrSrI5ItlpmZ+K4G7cNucUmzoarLOLFMEe1dbKNnYrE5TXOOgcXBvTmb
FYB55v57dOYIIqaa/fUm1CsQbu9f1xJZs1KDrzXKu9QVZBAs+Pc1r8A38oyyCXwZ255I0aUhEcyx
pNphLEUQnXXdVxHhHahmte6vXxNlvCWxDCiv83LURau4ChjIkp+GDNa5e8zTEMcpWN/jSD+KIbMA
71mG36Yp/BHOmIZfAj/x13vrTZqS6Yg5d2MVmUx/vQm6jOhJA/+1jVICCH9/Y47iKzR/KKIJOmGt
vANtlQ84zOi42AFYJOFiailAMhxl3Ym0BgYIYrlj3JzxiHrORSdztlectTdBkej++40jqYi1bIx4
EXSCi2bX30OG/7/tBv/7GuKFYaKI/3vT9eWtaN6aHz0Jxvd/8pcnQdp/gER0XYc1iM0EyYDN85cn
gcXAH5gKIGV4tkf2xCHc+o+CeP0Pffkf0zdJp/vqZPjLlGCJP6TUIZZgxxd4URDs/wvHNZv+MiH/
Yfim8wvIAhJwFg6jJiF+GTVRIOVlSTgK5hrB2Uoy/WqwO/3KbYfRn72Z1VUsjsVUgkkmznGJu6yi
GWRkIu4ul4R4XKgKx9mwaRiBnNfHGI2z3l2+28dwC96/VAzU+7Z2Tus3i+BTHNjlGadZ4RsL9HS9
Zy336q5jsl6d3h9+/976WDZP9Oa9f5soTXosrfTCuowyrcirhgMzXQbC2R7q/WufK4NoyqYPKu08
O3BeU51BliUYmnhNxM/qlsLBAqWckLuK9lgIy1Mt9YxVlP5YhON4MjijDRER48yMga8I8Y0Ljero
cgyzr+q8OXlEK3cz3mV/vWkCt9hMXvZCggy6ojVCPtd5v88l8sj6HgUFKU8PNWEtUFyurvl9pf/L
l2MJ6R6QI8Xp462boe05ES2x2dxdZw3dnAahYiAaDS66YvTXm8xBOCuWy24bkGcWLPU3tKpvEzMh
27HcaDNrn816l8vN8pTxN6s85FzYgyR8fxnrayHM99erWr/kdbSHRh9o7hHKr5amwveb9bFWcYYc
svZUUNd+QiMApwqEN6E0Qigwdd5WOBwmbQ0bl+V5zJiF5jb+eqNbww4yaY+fg6I6lvogltpMO7Bm
fKBifvTV6MQ+AdnYQHgWsVuB5NlMi6IBgJBcclVS4zVjphtnro5sUL5Hj7IXfdEm4txCxrfUabwN
tV76sgK0aRkJ8bgO25+lArVjIo8QoVMUuIQq4aFsilnqvs25d6MqCiqKILZ95CzyCZXxWSrvKvGW
Bsil33G9MbtcP+kek8/loRjPwMHroutEZR66xNIKud4E8T/uqcnpQdPfB7MNTnQCY8leFa9mkQpz
2tlaWqQ7YrlBfCpctkyZdLgzWVuz4KOIQOsaum85W6bKpmRdtxo/8nD2tab8Jivc9RQHZ1sghJzC
vj+7zEMukdZn2s3XsXkN6MVpdOvUJ3bAu9vd2V1gHzDd6Ht4Ll+0xpp8M6uZ8Bju0vNOZXcljMHv
8nnalUT44OdCccrJy2Fe4O0QE+FiUuZUcK5vg5OSrNLLktwjf/b7314MYJbDwI2ObVBrNHWQG2wX
WQPRq4BRzM26by7Nt3/tpjShbPSucE6du82tXp5tknh1T4moll+JhkGv2XpIdo1E7ouk3DUVl984
gYv9HIDmyTQIfFFftRvRRQ5D4PJRjHhx5x4zuFv3T5kmKCrroE9ERXVM0xhG/3gYTcxCTTvoPlGs
2cdh2ejwXgnCl/5MATLbb08boRlyEvcmlrps5CaSPDhGryAwEUwQx4MOcmKcREyxeocLXuBntTHU
Pg5FqlQKjhTt8iXDZWM/5eEbXuLWr0OQJWYtswPm/M/hxAaqeglVsRXxqY+9U9rHAnZqXOCHboBr
or4Zi2hoLTcMb/66tz7mDUa/T0XyZd37vYogTFWlHA1mFcLYEUa4icoeKpeD7Bo3oD4ZzNUsj+jM
8GquTL6/JEpcTxVJuPUYtD7kSkCpRLtrVOs3oxsH31puqBWHEbBJ7YS1cVE26oRSv8Nuzce5bgvf
74Io26pO9Ce5qEdGShtFEVv71ApaFH0ouqF57syZK70RFOmudeZy4WKOlH73N1HJEcJcdLM0RJSy
vA/SKE3Wl8s7y+htss3LEC/sWyd8EubdnBOsVTD52zySOz2jOtD8+9Bb0K092iL5flz2Iq3dBjgx
YAPExUk3Shgd4XCnMU4caL3f2GV5HSuqHUrwAlumsSmKojttrVohSc6I4fUIOM1JasBRYjiuBcrv
fcqEDlnIai2jRkn/xQLmBgJR+4R5ee3Ll4HJJEtXHUJaWW6n5Ve1MZNRx7W+Tqll7FWcZ5eBTMMF
1nvHDucQK/LHJAOGvd5db9zlwe/3zCbZIyRHWFXVcp3Vkuid4hJ7h4UXN7PV2cJsf5n1LL9MRpdf
ukGUe6VxeZS38D9EAdq0AEjlj1WXYIenzydcDihtECX+Er+wcunrOkfYkK0Il3x+XzT05LUWVg4g
shCXqbjPzGOuEIGtpFFn1+Vq0FzOBetjkyjNncyYVhA9YsDouRNXk87ZLRZOLWNfSH/s8cdAlrcF
19XnWGTX/aiPp2EYZ4RR7ApTUnHGt4Nd0uCiCCwnxLAB+IoS6TmwwyNWAkhjpdlfJB73atynwHYN
5v4HESpNR76h/5oZJ2Pa5d56E7EQOlou/Whyi51tODZhdz8ySE0EHexxT1i9sqMlgW1lvmxArrIL
rDeFVyYHqyyeu4UCHy/LnmxZ7Kw3iOxIpmWenJ0C199Kl//+DQniudi2efa1Hofb3C2HK9OIOX61
4TY1SRY1tXGfKGYpo9u/mQya6wU6Xmb9Sxyqt6lh8WYNNXh7DUFWn/TjyNW+N7kPQBmXXkpLRxx2
UeLLfTAOz5lDt0wgMNWnw8uUMkx2uuCq1rgULSMqoeSyS2scXyKL6hKnesl78ZgGON8ioiNHL5o+
O/jcG9pgBnZGpPb4ug2c7GgyMuqwWh0zQA3YMuVzbsRX7TBPJ2FZB2ax3xpT3KhpRooJkNJ6QN2t
Ec/PtQzRfuz+YM1JwAG6ehY9eYc4e3bbMb/JWeNZTH+LGC6jk4CFz2f3pkmZt8UKPlEYfSJaTpId
JJnF+gk1LsU1UOQnMmAUt48walkxLnP+nFxLC+BlzHaqUct54K0E5rHVygqUOpazLVlu4zSmrQkm
TjzlxeTzm90IUkgQD2hd7XL2kZxa5p5K3wAVzrOlOLBc7fZu2jOuHZjSjXb+GJsy3ZXxEiefR+MZ
HgKFb/o3YeeAEDINj5IlDn1W7ep6uUyfUYHngNXfKP40ev4by/bRYF5OqSnxgbBkBFf0IEdmFhly
nMU+n2O8K+0R2YOdzggvY4mRAzpAFhLii3Xqsxrr4zQNxl0PYX8LiLkbvRJMRBZe0BcqR0VQq+uz
nOKBY1qDcue6tybg9rM94HDXZfBGkNtnHkyjiJukG5WTSLA+CMIW92lMZsm0svLQ5e7Z8rB4jA7D
rlEwrXeYFY/J9SiYS3EBXZIFQDmaEPlN6B8bNoJs2xQM4VuP4lMy+tS6mltVCOuQjfYumt34GEfF
K+nKQxwnnPIS9Di3NlDZGZ7RF0ALpNZ/8jrq4mSkPw8OqIhE3A+YE0628l6ZjVHw49jwgeDsN9fk
1zpmBCnlZaMarpn4U3bS79xyMnDzeu3BmOVr5g3X4HLoqXrswrtUxBdyT2rLkQ63dFSbkKejJ0K4
26xs9NNM5H4Tx+pDaxnpVjFO3tgDTx9HYixO3Hxy+f+QwBaipcwpIzjuiYskFJS7ck6uWidjSUrm
dFfS62FBYAI/1N9NYcRgcSKGWZtMvB35Z0Mk+xjYAw1cyk2ZSQb6UdNHsVPDCbrTbZ8oyV7cDRiv
bBD7KRWcGByOZTfStSPTbWA4CDnMpfXAnXZRGNCSxbxjCDdD3j+o3PlT08pjafCHwyg8WFmyD6V6
Ccfic0j2dYOG0m2rWZObjg9mY7rRZ+Wivrs4Mg0Yo5+NVuAs7vcDl8sHz6AmWNKZKFy8xm2RHKbQ
cXdA7UnE5mdDsdAm9Zj7ZSW4Zlrr2PsxSQ7IkUjQO6ekx3B9wvvN+qT3L4v1X753uP/y7fWJ//1j
eVxfS4YgI8zx1mJ1tPaJWMsZ1xjRs+DAL1Ujy0389731y2HtHFnvMoCn6Ui613VQMA2dWaGs91qh
l+cQF0GdimsNOzHJE56w3uTLs96f+v7Yek+IhtXbv/32+49JFBPj9cvpAWRp/sMPR/jHsBfpiMv8
0vcn/vAL3n8OnJdluWiLlKvjv/8Axcr5GGTteU56rNNl9ZIs5ziAJazgqZjYpTU9BNl6tb0+uN68
P+f9MTUtV/fvX//yHLcHA1Vo7StQcRo9l5//fvP+3HS9YHj/en3O2rvy/ljRlQk5gfWZ//KVdZJJ
RuoVtLq+/ziwDO0hHZI7qBfWjCbnfjC8kICwwUK7b5A/3m/Esupav6ymqdoMAVU28brW6stFRnn/
/vev//X37L9/yvr8tMb/36JBD3SiBazJeXWCsWCvQxdfL4WzgvHV7Xp3tl0uKsaK2sOmZW04B8pf
773fxCGYzPcv9aqHfOHWp/eH1nsFtrGtaGCEpT//g/Xf/6vH2GNiJNK/n/3+HF3KO8Tz+bAqqSDD
DD+qi6+MayglLzXvuOpy/ydh/oYbYcE5RvP79xLmS9x8UQyLih9VzL/+1V8qpicWJjn1FI4J/XCh
RPytYkrzDw8Z0pQSpZ24wEI//4eK6f4BONFE3OQ7JsknXsZ7tAoChQuaXCCAMsC0/ysVc8EAvmuY
OEjwJTuWbtoWP84Q1pK9+smlT1i4cyIB9oeGbTdox1u7vYdfU58cgDYHD17/jVPgWTNm61ywUtoW
+kQXoqUfO3u4/uHt+/D99/6IsTB+ttF/fzku6XtpG+i+JJl/fjkpb0qJn8u5WI5JuKaMykNifukn
t7zVizfGT3TNk9nlSr28HeAY/IYIiKT8T++GCxyBHUiinf0a4GCkMze4++xLPQavyuu7B2cMTqJt
issAJB3zAqY+SAaQUfv4+1727wGvP8fc1r+dTYVtxSGW5cJ1+Plvx1YdhV1q2BeOls6bAm9zFBPr
8Qleb1LH5qOWhBccralyZ3oDkz9FnvkpbUKXpLHbo9Ug4IUR4OJ8aObTbz6Yn/Ei318cOjfbm6cb
0jV+2U4ApGOn0Gr7klEXs/RZvDpZVR6qiirLvImh+zaYjEKKujWn8HZc4B+zbskf9OZDpiixQeSq
htE7/OfXtbKvf9l+2RsM2CrCgIO97K8/br+cBZrcJZB6ibhYPYZVQAVOW+rExeU3Ztjhk60nR8vM
MH8Detw1We9wRZmTK6rhfaenJrHNk9X0B0gCE7Rniqs1mOZEwsLkFj6FlABCx65+sBQp1cnlLCzC
2LgMYoSmUQsGgq+iAm4pU/sUz1NFsDhUn1AFnkix2/caUXymxum1pKpaBwV5J4ihZ6GJ/i+nu44m
mQYm/V2AQIBgRCguStxXTZgvulnIq//8bhk/RxKWT1FAZGVSgUddECj7JS6UGBEjtjCwL+iqOvk9
stfCMdpdyttIiSNLg3nkhEhIKMThXH9RQVRt/19fiGFw5MGGarBD/TI6CRNLZ8E62RfHQwzt9Og6
B/V6P3fjsTTbh4m+OPhazcUO7HPb4v33AFH85zfj56DQ9/fCIHlC9ZjueLpDgvbHLSduSyAQqrMv
fRB908yT7VLgN3bTGWzPBxseOp/R7w5v/3y0JUIrGGXxORicEn7ZWnUEYhe/hX2x8GCNtXJ2WmM+
EPX8oIKlYRNU3iV3khuzxZCQzu416/8Ns1vrGZfKb3Yd85+PN/CKTLothLXMyX7NjnkwHvpZM6yL
StsrlQ7WlSVbsBrzVk8yea970xfH1YjLFy7pIlylaLzFtYFL+tzMBXR9IPnXHQy3TcPlgD9wkbqX
Iru38ImdsYJ0OODSADeywj/doAkDM3SMnkhR03e/SX2Z/3zkFrrNeUxfDp42Ga+fP83ANMwgEKkN
23JSl2Iug9u6Dq2NM0b5cUx0oITSu4Kjpm0xiNrnrHFIV0yU+6qyum/meTPgygZ7nRYHD9gRl4zU
tCqIROdusC69Y2o3GUCWQEfzFDntGnqXTnv691xkD+j6cM7pNitxlhCKrH9z+P055vd9W7Vt5plM
NJEJ1vTZD2fpNJNizNOS7SZ1qtOolQTpdF7ugD3mUvUfu5Aeq/+8eyyErF/OhYKzEa0lgKUY7f+6
f4ylV6varUgpAxK9z5EoP6A9fTDKConEqSVXkR7Nbpm14Pu48Zi+iz9xqOa/OSn/irYyPfJ0JAkl
Mv4Cufr1lZTA/ogelJrfBimKhaE/2Jmk4kmwoo7GeDyaQ6IfSiBU2FSoGjObhjNhU1snz6SSTmbh
Lgzr8AGDR/2bk7bz8xGVRYjNAJhOGSHYpUkd/nJeLNOZ/KPhSr+SOb30mbs3ADhs037huYbETvuO
EC2v7Vp3zWbpdtmVeeCRSO131OfRwlm52OF7iyo4Jw7IRVGK2ofYhmR1SQNHHmvFZlwUjnsaB28v
WZVxTdBQM2jyD5PJwQA/BZfR6Jwroi7htUwq48aLRXWaWg/unx3c6SGKUejJfdE4fluX4aFZqhgh
+ZCMXNZ9aZRTj5DC9a9Vvmd5lAK2j81dkqi9wazvhA9F/zCcYkOpy3/ezvgIf97SgAMIphuQ1YQE
br8U5Py87xYeks6YWzbkYJigjSOe6AzEhh0TpxBFfmuNwSIDd/ou0VpC2Lz2rRIi2bJCQy0O6nTw
vw/V9LHYxx7avK4oFETYxMiqEXtcjCQx6cQDy65PxNW5zKaJPqJ4j3HNaPlTIixfuuJuXIjEGUMr
ZjGqR89uSUOZrl94DaAnMdxUIZUNmKFMPmymrpEdTttaBsRXZpv51TrjTVA2560t478GvwwTrF0j
mWjrtcVJpqQKDsprvbVgZJyxJKPtlDTbxBFREeAh0h/GE+nK6aZA4CRFmF/MIUTHNkVLPwXslXJI
L20FlYCKlBPHjfhOtJZ2BMizaLMv2Pz68xwV90AT7jmuRadlWURq5tPE9H3KouYhYtS76SPsaxJ+
Af5ZEdwS3ST4TalCyzH0dtBateurOdojrmD4NeZjlUQN+GRApph5XMZLUDzcqZFXbViTBJT4BhvH
RN4vugBJK7O37giEWs+1wrew/SaV+dHVcc7GIR3TVj++kQHRHrLsU1IkHy3nhA8+xk/UZjsX7uVV
Yw9qOw/6i+rD8NwZzlvXdtm+bKgtm7UJjJoRqGPjZsVudAGPt3lv+QdVVLRKE0s/O/0NVXriugES
OY+qvxRgFrJWug9DOEvM4cGh8tqW2pdA+NM8PSVFPFxh2juZjh6d9Vx8LUY88U1EOWC2aLiWosnS
NjpERGYIH3ry10xTAU8hgHxKi+nW9goo0nF/D5Zo1wwWC/m2uxd49q6CjOxW6FCTVCWIk6mKHu20
cskGBvWW0r6znef1cWCidI49QmtxkX1rRBPeaz11g7qJ9c5JGTJGkPBHOlGZWWbzdRE+pyXRANI6
OCMImrTBykH1vI/w+wjiFddVMrgXAHTlkYUqcd/AHfZG1lvwdqf6sSOzJuvy2GnB1vKa6d7LgYhR
3XSjkVm0gCOhR+lUXrNZnw2JY7B1NYYgJfBceiFhAcwntjVrp+qO9YzBZ0P5AhMNk4aBDKjTrgq7
8vsWXhfEifKALVVy73/YO4/muJl0S/+X2aMDJuEWsymUd/SUxA1CEil4lwmTwK+/T1X3na+/jpi4
MfvZUCIlkkVWIfGac54Dx+BPmEl1apbmE+wso/twaR5hOV05yex1my7hLnHAr7vKnI/hABRcqV8G
l8Zb7ODQmp7DIsP9NlFZOHTSuzYV+Wmqx8vNBzORXfuiHMb7YoqJ5ejX+azIOs6Jawq9r6wO+o1b
gepRRkpibDE2hypZTqr0J3Tnebr1QHQ9sQf7ifJM7TFRtXuVlD8h0K04MMLrKARsiJJp75BL/4Dh
96cI4/nUV80fQ4zTJUHWvI4bdHYMlFnvyiF7TVxeYeTcKGSs7yJ+kXbGq2IY/E+4Bug0nhv7JtjE
vRmBbJEPqi7Wi1dVxxJPR+R1f8LJMi6li7aq7LsH4Y94FZdfiUnKRD3MbJwKB1puJr8DzS/Lzv+m
GvmRYQ1VjZs+eA3G5yROxHoOwuISJ6izEXUcXcU31I3PaKzjCFw6BgCoj64DOnEsMzxbJgmZKxIV
zKgG83huOuNd0g7v3AnorMQHy0HQ/K4oKYgFJgHastrHtkjUYQyKM/LP+GKnTKQB+ryYOmVNGCJT
MpaP1J2dTd7N/soy/PLQjUzluvGDnPUc5tkurBWgooZtK+mAU8Sv1DtngbXH4HvJcSY+Odj8YG1t
YXyzg3BlzmVHtqhUPW0oit1XeK4JFqLXwXKggJfYB3EVnA2riN87Ib6Smwk7WOaCNppHMiJmeSJf
PlgR/4BjDT3mlTV6uc6JTVqz3nZX3KzrfcZgUOMsxNTZfdNUaCtLJCxmb7kp1Ri+ptiBud7GnaMh
MqOmRd6OBaHT6gYNc+fX5KzNkepamApSiXnNGjTKYwLA18oTkBH01JV2D0qhusIu8NjFHZ8uhnOs
VHAxlosEPbu9N2c1nfHW7hE25VKmyMsDnMhyqCGz2UtJvfiyKLSbWovuEHI6Pd2WGE2tNxZS4dNc
LIBryYchbWXckpOIXiFXrwzHfDwwAUvnIvyIK695rhYyTfM+Z4k9TdOqtrXzbRTWuG1zEP4Gh5ND
7MS5stXXMqsEB5JDamMM/M+gGwJt1Q2bmsgveoZ1mhK43XiF5kViPyUAjpF80EuQ55Jy6RL/5nu9
2LR1+eobJHI46jyP0tiHTTesV6pN5tOwsFexW/1IONtKijaJUhW759Y23kJpiVVsjOz1koRwoKGl
jS/w5aXSNzZEcjKLldB2DIPgMNN3HuypGFaFr7bQeMLvnZq/k2nLELcSw46V5A+jo8wGhQrh26q8
jZnglqs7TK4FKDL8tTQXgZjU5wyBlAMyM09Fs3TsBJkadaL+UyknXQeG65Bl4z/1Xlc9BMrCW9u3
elsNwXlE3fdEHb7w7ULixmJ3C+kYwZwSsNEs2RwNd9tiPDwaKf2LM29cUq62XpOysK6dVG0Dx9wg
qvBQBWq6SwfwVgiUMFssc6sxvRuQDRH3aH0eZZ5jsEfk5E0Y5tObGUgRBoLlKJCA/42jq3V7wm9S
RnIZpyPnsFnTEof+7NOPg/q5xfuBpPAeZNN1ER4GTK4i7Q+zZ5kn0mCv4SA/ISnNH1lyK8BI9yJ3
7aKV2ID9G64KGPw6topwI8fwmncOg76lbXa6RgcT9Iy8bGap3PztfNvrWq6LmWMxGYtgHzfAIxAl
TnAIbWIgQoGB1qnibeVk+WUuGTisug525/075l067FoPNVvh/igTa4JDH5oRkzz0hjYwbuwBGd5Z
aZ9FeYSyI9iqze4hJcYawZFXXDR38J3jwWXXMmDJg1qGOyOuziX88nvYdjdEjQrEx1h7n22b0+4K
E6EblmjEKL8KI85oSap0PRnj44gGhOBvzesff3IrHVRNcgFnOF5BttGoiP6HbYSHXkPp5/VdWe2X
cK0P6MJcXTbAAwL/ENdk3DvE7wZL30aM1fehKdL9WGA1MmERKct71phBtkif8QDV6YfnnW7DMJ06
cFgaPdOl/NE1OXmjXf0K/OEbbPkD7EYo7xokFWpGijisXFPGTm1RL5pLdqP8Gp9S+6GCttihsVoQ
WY2ExekehV0SbyVJZXIeYAal1kV0MiYwS10MO9B7s8bUbvXb4HXE/HHLLXkP+HO2eNqmfv6ABeBt
s1RjnsHRXbr9zHPd/AS//XPA0T7M1m93AyXwlv5dvowzxIo2yAUMV7Gv5LsxZHZUFWEYQa9C7e9+
2pAmAKfKcpNb3bIaUDdonowGVAquILvDw4L8o9XuFWd4E01d31IYF1BGWkWudm7wtLCUnGYsdGlS
P41mF2X+PGwsh6gXx7DWAaAEc8749eSrVGbFJvW7c6cDvS5ytvRqumXkokCgikQPMTTrEpvtesqa
a5OLHlf11reR60ndvwwtTp6ys8fDOgyzeG3CxIuUha9YTOVj0o8l/Aa9t4DhrpaxpfdICFx0W5qd
Xu3JUOAmG9/kay5hu0bKyzkhdWNplVhZeS+jTsdrKyNsi6aPWMuJWrZMozzEZeEtD12Ba6r4MRTm
R5VWwVZ4xAv3gxE5bv1g+HI3xCS3ECuarOnU1tSImHZICloHWO3Iqf+i44VxDxxCirhej1K8c2N4
pBb9JGOdcE20K3niw3RGvoGwwH8KjCzb2RhyHTQw23rpnsvaqjdOXXebIki3VOgYSIpD1WAeGDSn
nG/uW6P7ml1aDLJbdhyb32Q8iVXIKAkGMmVlYlirJiFfNeW0qBCEkR3YnBDOKXSOxQtdxXGZVINN
p4bCE9e7OgEF7DXePhxayJ0oM8DQEFRSDn61i4vPIHW/Ju1yz0AFvlVzvpu1/5ph59kUXcqNADJs
RQ7a2kuSs2k53dbpsXAT7QG7sYqfqvaWszA9txTBnB+wPwRm89HgqBwlY3rWPsmW/HkP+4ruwJeO
7oszgWU1p/htks6nQ27myRkYnFd+uZZdNq47e6uBo8RI6aPlxlaBYctrrfcqjJy/nPpxKVFCTKHh
rgt/kxheNCGkWEPDaNYVmknA079K4yY2qxO1L+zPYpwgXjRIMEpUI76BQmeu1bkBujP1FrQKclaJ
yTwnFIKAgkYktEhlhdv6nLQ6/bbsegJngphEgngKAXkL9WTbfE3j5pLjgRzcmJ9CmahmRkIRDb7c
MuL/aeUVUhrduv9UE2i49hwXo4hVHl3vhyvxWbmi0QA19jF5iysndyvcYoA9Jp/fMS/dgN9/cSWG
rdrIW2iiYFi1ERVeY7oJjopf2UejiUgSWv8soWdoI6RSDmzuLoODKywi/ZQ6363yCLwaAAHwH3BC
n4U34BwpnAHJKcgIRWhXLrm7Vsg8itL/hpwT4stuBGFODlOFv3/8Kd3vpd1/4t2hPOnJRQSoq+dh
nShxUk5WkgEnnV2zWOcMk36UmsikMIodxZTu/Sp5r832D65KfM+6pcgNaYddkjGC8ppwl4tt9EVF
6D0asHjRjxTRwnh673ukUttm+DxlLULSejwzAp1e0JZYG3qLZUOoLpqtpUMeE9QNdx/kOZZJNJ5l
AQcixAajr/hg4mmiZSCLjnXBPRWbHO0k8BlhaXM7GDU2MhQFUdf589afMnunm+4LFJl18bzmPHIM
H62MQnsd+ltzxNhrm40HJ0bnV75Ofr3/rdR1Tg5F9YjGZzn89XHVC4Aqywy8xmsyOioTvJ3NdXF/
9/6GpqRFDeNxx20dBa6W/N+VVmO/Q9+VXlvHIXG0b8iJ6OLp0N8+Ju8fm/v0E1xgum+0TK6TbewT
U5lHv0uT6/2N+3/+5jmxSRz5LFc6CSCme99F6Yz7wdMMnUjvCUG9G2d2PrzrT925aF1eQqBdQ4s9
QUd0RZuV7Ue5bdoBKLtRVsRmAQKY8zlY1f4YRAPCIXxT5gddsV6TLUHcWAuRx+MptJINaVmfqs6B
7BR5H6l4fAqmfQjpnbs1qJIWlD0JUtQwqWmdkCXyRHr+kR/plgE1uMUcMdq+SNjB6Qg0hGxL5N4U
rwC+jE/XledFpGpVJMzHXG4zhTtARkoe8FsRctYg1TatB4YySZQtdHOQPcvVii1tsc1yoCSwWV9V
5/ycM3BStCd/hpuU2BMdF9Btxpg6VP9dSpwHU+qIkSiDdOnLgxJL+gy+86xsJ30k9rGwsvQyiZq0
TiaijvLG8+2kBFvtcOdOKGvrnHiiZMKQnEDZdAu6wWZRVcTQAypFO/TnQHX4cIf6QS3Zcm0TsmG4
Seld5nDxxHlmPMMV3gu4CDcEkn1QpnZPZbV8zk6DC6JZLr7dp+cg6JBgtgZ1wRyHD96wql0ln8zC
D/eS0oLsHst/AXcv13FijWsDPsZJudWDcl1u1kk57fNqrvZFQRqUOfV659fQCuaWSzTtEiABVn7Q
4NoNA0aJ6hd8hYT47IhCbR5NRmVIThucwbgr4hyHuT19q1IjWbPecM+g8168rnvAjVqcG8DEqvO9
y9Rm6TbA6Ebkix3suG8iiO4eyYX1N1iRrSc3fS7KoNtMcZZ8G1V1DVoLNVm77QPN0A2/xxotJiYH
ux83XC0/GqMsSWLFY1LeNC7+XMp947/lfs/xjhT4wvcqC7IapOY+kAyZfCnzQ2mL5uSmzW/ZSfUA
ZSDbL2TwMgrk7mq7+iMc/XfyOzULIKs68aOnu7ayx43WybGZnCOFarGTgfDoUIR30nW99WluCzAh
l2l+tKFIczVOCb7amHzT1huiTAH/YiM4EXkg5+eW8h40eHdqkuab3VRmRGoj5ii4OOegq1/CudiG
RtNtA4/7f09S3LmpmJ+QQ77pdZh8ky0JSYFN3nATPM+TkOTDeW9W6VonS9vLymNGd2wX482c0+bZ
cpwD7XawbjrCEe/Np91AaetH78KkKHkcVJKuqpqQmYJM413F/PAChMC8lCK3LsosCWf3RbgFHYu3
+f7B+/+Zane8BC+36HdDeOoJTnb6MpElvs3YATOwogQAhE9lUlf90xiKHqMZcnpEttiEhka45ybW
zqYi1gDdn6jH1ajZBDjDxHSkTnZ+8IroHjF8zhhjaWZkoM286Wh/0Hp7r/CvQ2KQKgBkjVx5jEV3
7YSeO7DZgfPQ2WvZEwywnPa5jDEEuwCteB0/Ywz+burvELGHtVMiqUb9eVZoOXkO0obLQBuRkcTp
2qkpPTmwTPrQjZSwe7kaebQccjYRAnlMZRdk+yn3iqhq0s+MgDleSWtb1BfW+QR2ZG69raDhDRLc
4ODhzp9LuF5F+tu5WX0Ww5iPeUY6d+qF+4CIqqOwBwLIkvd2xNRwf8N19LyI/LcwAk7SQHccu4xa
MBqzh59waN3/1ujbDL/NbbVBpM/stE+aE0mJyzp08Pho35upy11+K2XASDNdsNeOpRFRjR0XS2Wn
cbwt5ej7p34FVMRYj4G1cqfRYheEpBNHE1rUlvlJ4Jw9YutOJkezmRgama11qJzUX/WAew6KWF7W
Ot7LPHm/VQKAI/fu56v1OnXa3QHee5rkDCWR43qjXf2Q5VDCcJ+lMTxP6Yw3FzsO+kRwfilnovsf
8mPqYKzxnV5t0uGr6oQ++EIRFTexq6JUX3sY+YuCaXSXNH9cWRgnTn8C5HgwziBmohR2WUvLN3vO
tKsHWaK6D99aZKtPmR+vAjf5GkRH2OHMI9YulP2x53SkJcMVJ5OL5RGA2Va40iHwU2URxY1hIXb2
dLFJifi14+SEIRLPwHG0oK0qyX6eio2J/5vlCSZq8CrvzmjgSCmNFy3N2wRk5RuJtwl9hvtB0ifs
ycIHs2BAFZbyY6SXPOQZg3Wr5IgaeXHnMxCAQWwGDbBhUUDphxLgh52b6P+KDlELY7DZnqERWeDT
8+XRwQU/QUFjyr+D3/LcstKK3GUgm2xAWAKWzO2zcDPkWJBy4aU7fJO02K0AOTgdzBn8lOUDJ4oN
50dm2SiMS3nphawOpbbWLG/jHS6cHSuFIEIO721s/ZvRnEG3xkjPowxlvgj3STCo7D5NhkRViXpx
7m4jHw17IG1/+oWdXlP9tKSz2C+F+WhhfNqhnAHEUgfXDBLWoSH7cD0YtxTBaSAPS7LGtvJNa0uM
gjbkwDqr0IebzWn0Bn62IKWqq7nftN5XJ6ph64fFk0OfTeOTYwVrvnncGLbJRNdjiX3sxj+q0Jw2
nRWShVqNMNkKzOUN51K0YMfeaH+tZ/pqvhjLlAIYABmHT2hi463V/lIMw/deCAkgDcE3es/4Fsp1
b8ef0jO+3ARf4kjU4IrC7yNDz4NbnuJalKzSOp8+KEv9o9m15JQy5U2t6sW0g2STePGPqfIWggSC
eqslU4JJoWsoOPZ3smZP01f+voQ6HdbOe5wkP0LpAJl2CDetoY+uZ/J11k1I5GZNt5pi2C2LmGWq
E6+x2I0oZXSJj5cJu3JsAh3y9z512HgQ8JXL4TeOT16Kf6aMaqFj7QRxuT3B0PY5KbZBzlAkGzaL
+X2RoJjrrOv48hjV2wBTXQh90gALSYIN3ENj4+npd9jeRhxspNeTKKJcdtXOaBLK9CwiTmTHRpg7
XqkRZ1nz2WJEsUVG9ubqulxPqnx3PdmuMyqrVeVSNJOAhs6+QrFflN7TYogPaC4e50FgH5us3sye
aDah7ciIufMEX5IcVM+5vbwN+M+zicMCn7A3C3fHcJqRh3XqBLFMLF854+fuE4kYl0egPkksste6
h9aC36Bd2wMgTIsh0EQ/HuLaiZaRQYYZbLsJkFnVPIVLsAtJjd3ffYNdC46tFbN+JMM2vxWSDL/w
KGYZO1Km2izitEQCZuUvmhb+NDVrB+3ceqb0PjogLQjBRK6PsiZfc6y6keF14uhmkldQt/wAFt6/
Qa10H7wUTOsYJk+2ivehOxWvhBizWJVQi85TyZkQG22+s+EpbieTIr4S84iFjJGGT2TqUBFZ67Vn
1e0gMr3VQfCT5IN2j2toj1XQf2jhi5Bfm5I0LXNy6mgsKkDcIcEWD9kygtBy9EvFynBF+OIroUDx
KRWE9Aro6Ruu+gkk3G4ZRLhr/VsKY6VyRk4OfbBNd1Rh3VsArzfKY50/Q+Jjb8Drb7DeSlg+G0Vc
e120R6J3khd3yb4GgzQMmub6ArXy6g7BtJttEkHMtvpdLyMtRq7U3jGCn0i2iC1vHfPdJngEHx2B
knWh9i304QEUIwt3/VhTcB3TmsmLCL81t2VHbCcfjm6+4UWzCLWakj1V6W+74adpRhC2QVWxMgJh
iA+FBA9MbRA5PevRTFpzV/sEGFMB9ntSdreYLwF4gD+7wQ2DBMdg3ZLizagpirPGZBXMlmjkG726
SU0U+vBbdKQV9bF1cRsvODvZuC9QkxxkgBsQoHFUpo2zgy0OdcflDs0OKVirlMTQISX8sObToatD
la+HBOqTGShmVjc0aOf8Yh+N+STvngLO4p0DCwDkfddGppLoD2sAKLk3Y7AyyNrFrbyRTC8zt2XD
pcUTZM6d59CJVl2BeEFiaeF0GwDRQSEERsdqEV4lXiiKXrBuWfg8SMzxcQJnPdEBuHYdR6qrLrU7
wZmbiyNanYScAL9aNfXAWpJ9uJVWNuZCbrpxOvtbJ7N/xCPPXIo4orR1i86gOJicnBHUcGvNQLdw
gVgtNxgXUTSCHFplUUMzEVyrXO0BAKRHZ4Py3izZZ+Y3/Gs7YKIyKUUaNjeRiS71ZhFjXuCPM7ca
z8GUl1hb2yS4flyQR4WL154AU54Kvz/Uo/wufXKpxttuUJhTELlx/ocg5G7VTs4v7RbmfgiWoyhn
OvQuSda9mndd0pVnWQCeD7TwifhKk4NhFMZL3O2Cwl3LDOg94+jqgchNGdVfvlFHiW7Fuemx9iBR
EZggbhAg1wZ0ua15lh7ACq8tBzdQhXqGhGe5N0DKsz2bGLYCtJ/ZrPVKddC2Wl6hRH6uGYOCBsR/
GmsIMkhz6o0ilNdpoHDmBQ2VQVuU2KzEDXRKEbNxGgQ46NusovlMfLGxZREeAwbGj4ioXk1Uaasm
Ay5E0NE26KngcruLd1Znbbzvtq4sGJz0MoL9Oim8P+iyCYolHHkbS/cPXGUCdQIkg1a2v8WqsQHJ
brcNhZI6nPCvOtcRsqqgLX1wFbGYhqXOtpSS/L0ECe3QnkdPXkbIFlunmU9ibEo4yQAB1WL5TA4M
9oZoyUHwabx/t+RdP1EAH8zZAn7QvfkgGyKiet5auAjbNJ6Yl5vqtCiAkQ26jLU7ust14DeHnqY/
Cp9v3apRrpYwWAAgJSzVsuGALmaf2P3eCTubDpfAawYSktUDvWsuC9hAAgNxmCC7uqnmQfyzQZll
EuVW1WxmaKuPkwvXlztOsAmG7oxqod/UYnk0vJrEK7owMu1ahA1+D75UEbclW2vejRhnV9L29brP
e1pQB+xfMb7n+DZM+8FvgFJqAuG2vkZBksKgHYbOgVvN2H3WbHLakZ1JUI3PCVLBlyq0T4Xk99ZZ
OC9jE5yxHjaAe78BIBojM3GXVbuQb5SEp0mHb+6SwxBK99SFA7fe/N/f3D82/v0f7h8zcPlyR3D0
KjALYyNaltE3p8rdNpL7bvrvDpL7v3R+kEdKeRP0qVruGiSa8c3Hfne0/xNtcX//rw/6N8zhP23u
97/e/6eKeZ2lPUv2yvfpvydOi1UMJI3tPV+tqpdT3HCbLMyGx3D/zun94dz/alY1ZjWgR3cAwF9v
unEmzPiv9+HmksSN397IMW13/HjHxTWf5TR3W+E2LiRfcp1v//bXfzC72KNtbQPCowFc3B+tlSzq
X8iO+/upjUHcH8bz2GU5Zb3XH+82fGicw3Hi8i+rYt6DvW+OrFUhW+JuvZt/wgLtngfh4P5v9w9N
gdNsVSJeRJVXnKAJ1vyiaA4ZE9aeIfxS7RrQUfvxxpzowBJ4i/t5//S7o6cVgYRz9arI6fRt0pOA
lSF5uKvs/r+F53Vuv/73//r5ecPBZaqX2e/+3804NtEJSDL/7xYeuEsI8n/+zcHzr0/6bweP/Q82
xlgesBq7WEL+LRspNP/BQNoKXcFwyHSFhyr5vx08wT+sIIQKi4wFmTX5YH85eKx/ELFkOkRjIAxF
RfH/lPwKFPJvQl0kqA7jJ7CPlOSYRpCi/l0+2WlQ012prJMRWy+97JpLvOByaBx320zhL40m8WgO
TQrsujc3jZ0tD7Kb01O4WNf7e4PVBMeqDJ8Y/4kndoDfu2aZTvf3XF1aqDfSiv4s+S0q86u21VNj
GOLMng0BotVi8oDqcrQnbzPMaXUicRUwNCmgK4NSFgtqZRHMWHfPWo8/WIZ5J3Ymz4w4kgdb1s4b
40+ST7WpjrYf6EMzVQ/8rh9Vb+jn2vdoXwCIwso2kQQRgxif+lzv3dRm9Gj33hW/bmUnyRNMmZFW
jWKHHXDPOmtKf3p9t6/0ODGSHc31rK2aSxm/9YxgaAOmGnNBGserEAPWE9yWLPJj73GMbeOlyt2f
DrKzJ82piwTa4EF3v72GnEu/Al635CWdP00stpD5IzFNSHsDUbh+7hJ1XXmSdYo+keYIlprjhZuS
Ob5UCfe1LiAretBAiJgoH2IkUHuePjZyjuNfgxkqiBWToiCsnCG1GB9a6JyyZohh9cZ4bQa9bSHC
f4GW8M/DpMKXYGH2ZdvNbhwZzqkiNx8aO6Y7vBkds7Egvx0SydnrvRfPTCHycU4h+LTqh7opKUcq
76z7ed+oLDhPSh/rlEikwQXN2PDfr7m/Ho1EPmb2n3qxjCwKc0H8j+GoiJ+Ofi3xHr2FpyV1E7YW
WF0qf3xeYtN/dqce5KzdX0WX6I0BnmpNMeU+haW1G908v6S98VHOxO/1PXLneKasKbv3pOqbE96E
26asfWYcOUUuEILVjPrjBFHfjWzt2+jKWGEGNlLEHLYA7FDrUQFYiKYxDxjG44KdnYfBaqf/SY/+
dxfHTfPNdRZwJJgBZi37Py84YiGnEtGGxASEmIhj3QPdM54dTKVsYTPGvUN6cJ3spU8T61Bn6oeI
c0UEBz2olVTx/6DUt3Fs/OcRwHVvWT7mABF46JT/w1diZKXTGkOT4OJLp0NZVPnWdVuYOO30PBSV
OJhjUXFNqiIKADLDNjWe4tY9SSaTXejIb03eeaDqrQ2T8uCxA6cPwzhOPiYxMahkFkNo6w+f522l
nDx5DX+3IUkK7LPn013gbrksOYRVwDsjIhp/mLsa+tGIEK6tVNOkF69EiIJGddsPfGLiocdKQhBD
ia2mg9NS9gpUpaveHZYHJiiXcaj27YzaqBupU+v2wSK7BpMXIWwm9C3GHom+CvPQk5zyyxgXd23G
hr/zjPQixZK/JmyKZiv1Tz6M1ygwIaQWheUciH67FIaVXNApFZHdEh4zYDC4VLJ+sWfjgx02Cljp
bFxpvhd2TscAqQWYpnhcJFO62EojN59QQCDg7+GfvJoROM+aYbk2WWxOzxrW1T7t2QUlOUItgagF
YWO1H6c/Vez0iKiHN0t6XNwZMJrOMUa04el1BtQeDT6jtyTJz15+421UP6qqZznIlmCD5aFnUGX9
DAMF46FePHLUhm++pyVAzwKh+9RhLQjLgwHFeuW3IE7SPl0blUKns1QnoWogzQlqf1k441PtU4va
9YGH1OyB7UMnwc+S5+hjXIx6Z70M9gYKW4YnphugfVgr2xo/fTifUZY3RtQjgbCshBamAthjGv45
hdN6GmW5D3ylTmlBJ40i5WC5OCCGXv7AZ8Lk04NcCkTD24l06NZ9vxBtaQCbJXfSiPLbNSJdY7+Y
8K5VPH8b04zp4owKbBQGSIs5xPEiwmqtFf3mjBYXymm46ZXXrUQqxMleiAnqm4fFj1+Eh5s+F9l4
QRIFsZUlUzlo61rSPxBABZYoDMx9n/YZahgyUOxYZjvLfh+72Y16ro7InGN/60t4NvCqI7sJ+xOu
iX0TOOHZjRFve3mxzUEUEI9SEfl9EwImbgadOkSPHrz902wUQm8OnPinCw1klyCToN0geIFCc1XE
L8ZNel1Sq15Em4NID4tnxEspcIx1HTbhLtQjMdWOtAj8CMYdKs5N06pX1Vv6OfBzxt/cAWJSzC8z
gJZa6PrAMmlYQT59uatPiUS923cZT/42OrtlbcDPyVDi1RH+e3MLMTeceicNkaFNb5rzLNetpSML
9tdjKQK0vUV9bXNprEHOh5u4zt5ti3Xa6LVcDukt1SknhNRP0TGpeSTZhxicprfCTaoghRhjVu+E
TS0QMC7rg7jYVnWRsgLiUNDSfUkki8fuZs5qyidqEiatoC+In2akMc86ROnXvCXj/Eu0A5EsTvKY
y5BpzU2qnLEO1FmdMX4sP0J017zWOHm6RX6kJupVRCNkHLnyfazDNzWAP7NaSnJdG4zSbr+HRsIH
zQ10Ww3UbWJ5dm786t8wG2OOYe2xJyOCEkj7yLQZLyGsDNCP95vcs/cDfpFzk7KRS0kL302t+I0S
QFyd39ViN9QMZICAU0TBx/y34rWoYsTsbLlUxsbidjEij31MPbm3anRBzjhlDHvS6H7GtVBymWJQ
ZCjfObd67E9zn+3vq1rkKMAkJ/nRTFO+J73Eu1nPpNl/sDEEexNgbUHEDYl7JHBxzo2IuA7ngKHH
IOAP8A5U8E07AduNp3rrVs9u7PjbgVUyFlD32k+1v71fkYgqo5Qd6JVByrFVFFRSQTcY5XBFaNM+
jcj8ErHIczu3pCb1c7fhxuExmO2/KjtQ12oYtmDvjH1st9dYWsFjaCbhYwB0PmoTsD9istAhOsOZ
YW3HYwPXQzSz13kf2QxKHZ9i8ezNxkncDKElLMemydJDH7agv9BfEV+A/Iey+TUuHY8MxwqNzOKf
CS3pUGasfXZN6zqp7Us8s9ZXS/ovFCXB4IcqWMxTXUzudh78P9PE9Zf2xbIWAQresXa+0Hbl+0Kz
VBeWFpHH0GHLSHhZU5XEUR67MKgSeMuATD6LsKifCEFgQNw0P8xY5EfpDE9gZXqcJ6N1laVrgwEl
4stoe+tM93AoBRrvHlG5pXpWCkkPzWcC5FRfCzPLES/UKwebtypv9o+btbEXQmw9p/xpLMOMTMZB
ZLz4yaOfhJc5MynISk+d2f9NSEB6bkYPdarh0qibn97suEwGJvjLzYdUVyzsG0J6JjPtLrdMw0gl
Ex4bYUMb4yIc+97eIMuYT1nQnz3OtG0wTjA0+Y1FJEROWxX3ao0PkBuEYHzaOT4/m8HFKAygT4x3
ysjIseMAcxrPRj49GQ0ihPt7E2FhWBzabMetpmbLY4iX0k73LgT+fXfz19c1q54q0cjlYmhwI2e5
lehDPtjxU6IgzptMXYP4W9UOTgTXr0IpbD7cjZFLboNRcYOfpd+yNJpJEZczbcmIECOqE/E2yw9E
2/2muR2w2e2oHZK8Ja3ANSMWLNnBGubvDinQZ1RRaKNaazspm/F3TpqZB7htnyIvBpD9zAjki2lr
cypsw3pVsDiGkKqppKSlbpGfVt5GQeBbKJWsVx5Ovq+L7EsnZv84eu7BKYjuGGA57ZKke1Ot5e3g
YY+R+C/Kzqs3bmTdor+IAMlifO0cpVawbOuFcCymYs6//q7qucCdsQdjXBxAkH3OsVrdZPELe689
Rd1+rNtlQ0gC3rDRTh6WcXrLxr7acBSZyDgBr4cPHf6AcsYJIrKfiSkqMkJxbHCtOoxtnqY4fhha
tO3TYn2TXn52GdTvBco2g5uMmxBCf4cnTL+5ZLLgZS2MZx5dDqvuh6IxmcIP88FherJRk7EAasr9
oxuqz0TINec6YWUU18Vz1WQ8ASeWqiWpX9SdYKu1bTQx2aVbbMEeBKluqwxRA3P7BoaPFB9aH/dZ
M24IgupuakIcMHhpsruDmO9f+sL8XjIc39lGTAPWoPmPu43EXHlO+9Dl6U+SgL1g0e0ICkLfHnEO
85scJr0kh9pAPKjnlpe/GkiGwstzQT5O4pI/oDNoq2RBSLAs/QZTKVdYwRJpboSzjWI1HeIFP3wa
2GRjRt1j3sTFjujEDqpVxrIYApcOKu8OC3Q5rMfhmuCHkf8pextPxs4x8ZHVTOgNw6SvPt+vyruJ
dhjjS2a6jyzeqhv7brVuJ7faoZv5GtMh4a9oyl0JKH03hlTebLwqdP/1R5vubj0mKbS81q1OWDys
NYpz5wuvjJfXkTgqqek3SNbVPh1mez3lM0smMZ58ffR3QVtsZV/V+DayI2Y9jza02sTTGPHcwn5Y
FmLZ+AVL4ygu9ZW+HEJDfWVw2SLQJ17V4wQLjrOZERdPbtexHbxnNoHplonvWaJtnXob1muT/HCS
8istrnOe2hpGu03fgHpmm2rv8NSkLCKz0UPzQIjtuLBInpE7Stv0echxK/P33r7pCIDyot7C3IDD
oXb7cAvFUmC5uwy9/RWZKmR6QIJitm2oNwsIH+ySbLBDsfFR6W5AC5M3a1JbuUGcbHCMIn/F0rCt
4+ApcgjDcMZQ7dt2iC7ue8DJ9jAW1rNgEGFYAVvYqJA7swyOuVuWb6TGTeuoIB9pafCLTNO73eVb
8VR2XnAAh7bsy8l+CIHzucz2AdE3Wt1OSGJD+cGzQpy++dZkPuSDjJE9ofctkMQKu1+OiUlxTc7u
51oFzQt4vJcumPfMlpHdzqN/EbxZWxp8wnpTPVxMYZuDp7D2reP85FNJToD8rQ1q6Xgjm6NDNsWu
7Au2cy1sSDdWT32dvrEgQ2w4dFpLou+C0MOjanEAhKr+GmWtuLg9AsjW8c9Wls4PHdrCIrjmI2Ib
9vHiYDZGewFqcC37KDvzwr5EyE+eXHQ8+37paBK16smk5t5lNbW1dG4d3DaoFk28dWut/SGS4o0q
9wXf6ODbzXEqOhR8Y3YJ3BECf/s4WwIxInrGm8kgx/JrRFgJY6a4SK011yb9f37FtFfhlsakrMLp
7NaOe7VI6furmivsyF/HqbxCbjZ3LrkpO6NheNBRu2+VKZL93bHKsHw9pgEgD/0F2F/jONkjxgVz
26T2su1BzQV+aR68gqY2tcfvmc2dNA4UjMjfVpMbG893+/3YYPJq9dgtqfTgawlzagWGN2Hjr2ko
kI6U7IebEnpcFGRECk1efE6mNDnfv6stpcHRAC+dzsN6URmrOCjrCxVaoLW6j0lips/MJ4tHt1d0
aBwEa5mWUFf5O3K4+i8CKfSNeyW7TSZwXNHTPFZ2tvOlXSHvH6NLBFGCrBhrohbFP3Sm1M/OZPkR
aBek7doyl+jU4OfBMNa1Wnqcflu81KlWRqGeGYBaB9Cd1tbuDLkuR8JVlA9RLvpMsLQim0vfWYUX
bpw+DU69Sxsx+PW0dhrbeB2z4iOVbr9PMjabZLEd8SGqdR6W0bYmUOrRUkuD/CdK2A/W6pwxe5Bi
yp6NErlaLjKxNjHMrIrQOgexrR5HPfQyJnZZE+r5viCgOuklzsqpcE+khyEoTsz4lVN6ucyl/A6V
PfFfzNr3X+K64UiwCu8YzwgaG2Ac2peUPpUzsRC2GM5mmdOpsOgPZqwOrlW/lwsr18RF4F55A1pT
ojpufRC9DHTsO+ESJJ7HmCXmqTQQTwUEjvFLE8+9KyVuubmxryJorOv9Wuks60g3/DRSC9+qCvfg
fQhZ2V52XhhlbJzIJmkHQxJ1MtGY0fC4RFvYy+ON7otIpKw9WSmLlgTaBvWyT5CdIymDW/Ma1x8W
HytRwzTgCtrkOfKp0moXCRM81p1Vh86lvnbdj3SJy0sycizBZekY7tk8eBuV7htKL/bQiX8uXURg
c3jsXRSZgyBO3FfZxbdTUG6EvINJmchdCDqbCp5fyUqQl4Yln1QbtK8FBcWhmTJ0G83y4Plth3o3
Gq9qwRXu2HXyAOsUH3Yhxqsw4V6DRYQXuYykGSYoCZchelY9w8jMcZpDzoHO09ac9kgOfxSIx87t
SLZdnOhIzMEy9lChN0UaqnM+dRFj1xlJSd4hANFfnNLu9ss4vriD7Z+Hka3goKb+cC9AAoSRi2wU
wp3JOgmr44cTeFLargSgCQWzRpS+p0oRKrU2yzL+qMLiefJrPMaEQHGifpGiLakeAK3bPKF2YQfM
MZOHlqHHyhlEcDRcZj9mOvlc3QPecQHAI0ofevJX3sK8/tBU5rUnwftDoa420pOVi/3zQRUWkgUj
2ZmT4R94ZLBBnjlB66wNbiDdkRoMwVPvh+yg/SW7hMiL3SAR57qpHpvYLc9T3X4SlcX9HY5XlL/5
OpoQWLsOu3S3fI0UiToTmt+yBf3AWP1TFzDQaVvtmlXlIXDYjMqMX7/VPMHSK78k7fKjjIMG889H
Y1pWi+eBJhUJJmKz3s0B5Y4iwnmdQtHaLyXek5kA5MOil5E4EfiQsRRNw7EyTHEpjeGpQ0t1Rajx
KU6Mkcoz/HJn/pBym+tSeioGwoQTxUYh3TZepFnjy6lAhD0yU0jp1dFIMG+KuGiV9Na0vAzzWNXs
OGjaXc4xvqKUlmcncZE9una9p4+zdwG86w3ywW1PpfwhbXSwFHF4XilM3Nlk17QQ2ZnQlOb2/vlT
urHU1DmGnlN9NIau2Af2QiuUD+nO8hrqZvE2K4qwWeVYGCw+Dh9Sh5RY03PWC+jHMLLmrbjORbCz
emRn5IY6NBUMMpsMOTler+piOOY641n5GM9ox+wM+QjINSrB6YY1AI5pU+2RIHUb5c0/R9urr3hK
V20flDtkVD6WFOTjsTm6J4UOwQkUvjlFCHE8chA2PdvqQhAIxdJ3c2d0NcHgrYeIQWWViFdv1FHE
lY/iwCDVVvb4ACQy4JUd72kTRrTcikkdEcKHBMfZCvpCb4bDqSVLZWdJpphUOslpKyxTHsdBfAqI
AXhoHO+5UFnDPE++uTF5SsSy9ithMN3rSrSaTht9z1AX0w/zzDIVltukjtZ3zElUMOZaMWw3SC6G
WcvIgiaDyfBPv7Dqi5FL44W4RRSgc/jXMKWP6k+sPZ6rKRu2y4BdCW7/KsXciTSnSE/qzYuZhkNJ
G1eiobTCYfJdNMmJYLlh1wu6i8Iw/JNbw3mzYrICFpNuwC/MA2DXlBLLus2EEqKUZYlONbPPp3bB
nMLYxnOY7zB/77eqxs/UV2OxNbz3bGwFKgXOndH28RGSmy0rsL9W4Oxywpq3JnolEvQYBaWWU2zH
GgpM+SXGZPsedu5ryclBYJX5lEZXMQ/Fk7nITR+QYgYWNaTNtKrPgY0ylNTYcVvkFoHW8GNW8OK6
ygqP0umS89QTURuNC5QLFX+aGGclTEHvk3vBde07df0guuQZ8Uq2CRd1Kzva3BC56DpOovCNtLeH
JlvoHSKkL0MzGue+bLFH6ta0F5zhfkq1FaTLCAt+bA4j+y8pP6YYRg4+OKkVLiAm3kuFu80P2YUD
Sz+FQDFIgKGpRDL7gkqIMMRa4IGNSD3yRB+/tDMRjERElVvXqqqzr7+4iX/NTanzsShaYnt68svW
2IW5L89oZRD4BeiEg6hTO2m1Ka87qAGVJ1s9E8C6FnrZ0eWPBo7aS6i/FJ7x5pXknHZNLJGajOZD
WYc74g3qQ9dZT5mVxYiofwZGJ/C/De9CNgHTDIfuqfaX7djZaPqRaWOlL264EosTfusa1ws4lbmS
pyX13k0DX0CJIoLpwRQ9tWPykef/17LuwheyYInc63CgQU4psZSj4GRqk796S702uhTxbFro8VFo
7yv2pqsK5RjVyyA+xkv3DdxCRiJva53s1JMbZMXTfsr6cRsSU6uCHpRBZ7U8x8mTBOdQb9KpVK+L
qYgeCWCrGQkSrqln/xuxYs2q0v1ACXQY/BYRK6a97ZKbwBaA4OXEkRFKM4p1j2DnVfvuVUpMcBr6
w2F0/eDWpeq9qbAhBab9WjvfW5CHqFd987ak6HDGJN/VdqKAgYlyDdDZuoil++C5RYSwrmLYYUHb
suzygxlwOYdiYaPZEygop+VTXnuId9xPGEA9HqmI2n2yBbbWOGH+nSlQwkHtFcvAk9kiMWeuKWxz
g1OddSRbWiK7nJskQ4WNrDl9HKGPRNlCO8jU7RIM087kKP1UVPazTJndZEWFsmnkwcJHRKhxlbS3
wSFTLHEv3B3WFatRv4mijmS7gqp2SYIe76i9lkUcPE8S9nw4mHK3ZAHedqIrCf6IP+Hhw5Qx1HJj
5Tj5kPIaWAi0Rk2fkmFHhekVSbADiVx9rvo8OIcRQYf3/5ZnJntRROqpU1w8g4SEkuXjulroJ3Aw
okOZH3tFk5b25b5251vUgy+TRmxfhxw2hDePN+7DZM+tTmIvFCUS7voPUfylNuZubVvA9qKAoQk9
UbNhhVVdHXdmTh1Sy6OxhFMB++SjW36fY0l8r1EyBAedzRlRx2diTGue/Wo6TyMdo1EHT7RvDGFZ
AS7YwreeWpxrAcIoH6N0hpkC1cPxTRThjboQ55uxsoF3mSwpBYl2Fo0IQzHW/rRxo93X2hm+yFOY
9a9RhxMpGD9CXr15PVow6EpkfCfBN/RtTL+TJcA8ILqXyavDM8OcG2b672NfdM9SbBnghxtXu9c6
7WMbMLSRFOZtGixuhW2+etLDtKDdb9CzJILM0KjXs5wBO0ziEQf5rtO+OSwXjylGOgdDHTFQJM72
UbMKucw9THcR5s9NDGWElTCtRI01r8Si12mvXo9pzzIOpvbwTXhjUu3qo79JeNsMChEcf8Hd+zce
yCt88rUnsNHuwHlQ3y0Tv2BKucMqxdM+Qks7CslJeu+0x5DlO1wL7TtU2oHY3L2I2pVIQ6I9iiC4
bW4ZShctHtc+Rg9Do6my6BpjoLnev5O4HTNte+y8Ccuj0GZI9B2fRtyRo7ZJutowiSVFstrny/27
+xcDP8VpwJhYaNOl1PbLCR9mfXdkQnfGsIkjotV2zfL+d4Q5xQ+jtnN22tjJthW5nTZ7jnffp9C2
0PsXUr3krkePs7r/kYxIa9do+6ivraYgzsAmanOpxGWaabvp//39/TtL21IXbVANMKreHau9Nq+6
uFgdbWcd8bXyIOeI1VZXakjE4tr+mmojLP++j3usxz6rbbK1NsyW2joL3ffdRumFqAhXrYm/dtBG
WzhQ5cbW5ltL23BNbcg1iMjdwnEaXzJt1x3w7Vr4dz1t5J21pdfmRIg65n3M4m+Kd3ZtcAi2+IAT
bQgWkfc+0nmRFJ98KPEMF2PyJvAQ0/mfmCd3LCUAj8maUU43i32jrcea2WppM7LSYA3cyX6pWE+P
34vis4d32WL512sz80jYJN5m0FQfc7zOiTY9N9K7hNoGTW9H1aat0TEe6Vab9VyijBAoQz5jcray
6OJ8EPYluuBZW61jl5zuzPxSaBN2/N5bX31tzBY4tMtx8rFSmGxttH07xMctsMWunQEOd9HnpIan
2L1DbfyehoOjjeCOtoQ73ucFh/jsQyBbLIWkAvd4joucR3Hz4OIrp23tcZk32m7uaOP5gAM90lb0
Xk+iY7d/ihiJrwnZHehK+wfjMGkbu9CGdqWt7WQ2HgyklWuU0Bc/5h9Ew/C5wA9vamO8h0Oeh8aa
0bG7Clr+TZOs6rDATK9t9QX2em2zT7XhnuBafN6Rt079La/D3ZBkMOFtu03h12wKFeb9WBfS2PhD
C0M/GU2MbbAfYfSvtOXfxvtvs8+jyRHfF6gA1HnLyoYTEFa41Zfk+4SzTGMEeg0UwL0At67yv6H/
d1alxg7E8AegwT2UuGzZHWN704gCM5vqnddEZ1v4NosPmjMnmNfIb7AG1u5rwJooxAO6c2JrXPtw
EMLse6axCJMGJCQalcDsONkgqj8ojVEQ8BQ8DVaYNWLBhLXA//plHOoW41l9tlNsYG3RNvRdzkts
J/bKQlO7xVfICBTTFC4ibJzZftKAB54dP1yID5TtOzsj35Zs2yMnPMP4eIc2lE9A4yIU3Ai7ASCh
FlS3EYskYfhPoYZMJBo3McCdkIOstvSZ3y1NpIBMgTelwJMIrMKEWtFBr/ChWAQaZ8GyMkDam256
jbroNPQign5hQ8FoNQ1DYzFyDcjoIGWwlPys+Q4VdEKDC9zjoiq7gHK+Y0HfGwiC9TOmZIyiMRy5
BnKUGs0RaUhHD61j0tiOGH4HPSeubIge8wDag84FyEeBB8ooYZjN6a31dE+aucRH1+RxMUHjgWOX
Y0a+RfPiaYgI/OIiBSoyQBfJTDAjBAaVxOkhTNIZKBpFQlcOp0jjSaRfX6QGluj8tozUPtT8a1UD
V0NTB5Ch7RGRV2vLyJ7KAMYK+TPLmnyKrZ+w1sFO43AQEjLsFcy3Qks8sA4lScfStkePNM0RzkoH
byXR4JVGI1hUZBZrowKOVIq1qhjaLx6EExV9wDRwyBWzlMZq5IaF+0uvIS/NTpXONyVztivzF5RN
XzAmwBrUcJgYQU3eNt5ujMz3embkwwSDACLx1o+4ifxX1QOaWYpdpMEzvt9dS8Wqlvzqq3BmtS6s
ckMgPJOi0YW05w0gySjizWDM9kP13twhNx24mxruzawBOOC6dqVG4rgajgM1dedAy6Gx+5im2Vcr
BgDnchgXzbwNkzHeQ21/nadzLaLPNifRhvyAaYdR4dlkXB8HDJedgM43yT6BiML5WNnfqlK+gVKB
HUssSZpNFOrl8q5C9cMfWihX5TkagqOsms9KU4IWcEEhs76yQXXOcIhhBEihXsEWGozhZmnaUKq5
Q3BVvypNIspBEtF8lBfmpd9RB7xLTS3ywBcNYIwilwduDdho1ISjv+lp/43p/rs4DZIJ/wEbDlUd
gPgv+tRSiSDNq+jUZxnxDcFHwtrBahZIr+JR4r4R+Jv7Rlsy+mhLNNrInvCa0ehvep/JvJN5LWJJ
XJWS6ugPL+6fZF2t5fMhj6Lr9RD5+sSM/vPFOdES+zG7hFPaBni89fjLg4uz82Nny4ieeX4eXkPR
g8TDLL8egtjHt7VWJOXhnqAuG5eIFkVZlw5Mzt6en//wAv8FMOt7Pi8vRGlo/xVC+jf0L3Air2+h
KxHF1mZyVYIh3BbxLlsSKIq8cJhnxDNP4B3Z/I/om2A22qJ8+O+X8ZvGmLfJN02Lz9ESQXjHsP/t
VVhO3xoS6eEJNQ1LioVEHkLzCLd5B+GGeEl/mBUAsajM8z/IG//J6dafUGCSckB8mSBF2P+VsFvL
0K9QB3snoVfSLevCNEmCrTuGxHXr31gCo0MhUwab//6dbf3Z/x9b/v6TLZfzkyvX9BwY4f+8Nqyg
JEw9hxWPwa1+RPZ16kZjE+KwPnQy2c+j4thqp9diCX7C5G8AIt3me7UH0I2JYfJTTTkk3XBg/lZM
gh18f87TZri6bvlFeRTxaB3+JE8V/0T131+2MAMz8G3hcMn8Kk+dFSOfkMqYBMGG+YqxnEY9pilZ
Omwy4Qw3ATsIaQZ27o2ziHodAQm8IMDF4on/YocqMR3t8iIzdu5G1yG6bvF+281T1VXduTerbd+g
3/MhzrI3RkS+fFeEGO3HNmXhwGpipRBcwOGL0cr5HratFqck0NY9q+nrncn435/U71cnHDMassD0
fZsl4y8fVFlg0+Od9k49c+NVyw28MnEw1kP/qRVUgknDANjy048NqTu7//7Zv59u/GzfcjF9sPtE
EvzPiwQowoj6vfVOlulti2Vqd4g0+23lRxtfj03/+6f9flwFrh9agYYlhxxbv/w0KL92jVrSOyW2
8QPs6Qc03qv7dD+z1E/S937898+ztXL4l3vAJZ+EkC6kxVgWfnlrs1rVTD7IKcOi7W8TsrQoifdW
i/+y7PWwQ68IkpKxvzSeq6opkHmRgxiVAUPAO5288cG6yOr5LholNi9dF4Kuaoygc7rODtfxeumk
+yhb8o4NJrl/+A1+P0ADz+X44g0j5ITf4p8fEByeaB5zzznFqaFJoozv07a5WX0gT5MfTgfLMj4J
FmFeCEwdQRXuXDUxY9NyxDFAIVIV+zbqE7Adc8g6w7sGRvVmJ5V8XYoPkVsvf4CK/8vlHJJebVm8
7Tzvf33PQ3tMzKVy4Vi0CQN+l22HC9TkgALwCPDY2hTa6MAoXCrzDzTuX6jv98ODK9n3BANoklB+
fR76DG/52co+Tdo9UBfQSqwA5c7QYCTE+Q9te5ivVoev0Uk7dl1aU9sQHblC4zf84Wq39NX1y9WH
QUZnfJuu57lCn9B/e+wMZgLZMoSukXs155VWDy1a83Pj+ov3S/WBrpwbjvrQ8I3yD3e2//utDZDc
J3zc8VnY/H6ssOsKTIivp8o0PzMTrFCOiPmTG+yVyJ+XhBW0cBUj0EivcMyUXMFcsiSJvXc/sQ9R
blhfG8s/wIdwHyFTM7lfE7xcbUAGWmvppeQrsrh8nBzrtsSUGFUEAx2n9jkb6uHk4g/s7cHcdy7g
6C5m5VahqX2QidwK5iwrDCPuTtWEBrezF5LJmoeb1FHPg+gOPYTlM0sJvfhzZxsyEifYwalQzVqz
jNdebCP9ainTQaXyLLOK99SUz/aCwzkNWRSOVgQ2dx1woWwSX04XmdrefpzAhsvKuMDSnd+nURyM
FFWSobLnxqBwo6i9tANcA/SYLDtbOqq0N5eVEwzBpfDzl05mt76NLbqzwvrD5fIvD+zQxAhlgyOw
aSDuh9nfLpcioXucjcg9QcoIzkvm7lEafAVaHjwNnXkOJDKMbEYzkFo0Mq3bAXosXmG0ukdzaVgu
M4KVOL47u8/3oTUyJ0DLyLKkao597eLQLIwVDgX7Dy/c/f2OD02fU5byOAxEcL8S//bCZT4gW6EG
PN1loi4aE/DmP3vQtV8hk74HEG7y3PWvuOQjrE9kH9h4vLsQoCvdg/WKhIaQARZ5KB/gjCdrps8C
9WAD2T03xDGTJXPF9E2yrdoObPn2TtRgOarYNUAPUFb4SaQj8nrLUIRM5GzyCS+QJ/Jcb/fKqqPv
v6gbjikOxnCyt+S4M0Nmt3x2lHiaDHYhefOtiRA9b6Y8YVPIkXmoIbfh1Qx3xnsA9wadcQIuUW/L
Fqp7wTv8qKJJrRrcYIeyQ+fl2uPn/34AWL/bdUKTZzSniCW4iX8NdTLrFsSrjtrMg0PIsOeh9bt6
i5wNf1GYi5XswB9ZOk6DBPCSoAHfWk8xoogsrOS+yf5wut8zrP5xqHmCd9+xsBBxtjm/vp46aVlc
NvNC3IE7Hv0WSYXvb6fSbB4SmDde95R1BWiwCt3jZGKjBsqxKXwWb0lctpc+seI/VLq/n/q8JFxN
xC56IU/LXwuoYAG2Kxkenuw4EchMIfYyr4hG9g1ZbDGesZHX+Z45X5n3z0cv79bKHOyzsEhK+cPH
9Vu9r18LWmOLMAiK11/TPhTunKqN4L27Ek89NUJxbLt6n7AGXI09H1oEX3Ir2XtuOs+wNn7PazPG
6lFmOZysWt3Y60f8f3pnU9Pt0kwm6XmZlvc/vNDfn04eBYVuSjA30SCYv7iuchEnk1f548logOTh
nTQByJsX1LFkC7B2PDCAhZKN5v8xisKDEe7rkls7TFR8MZJnsWBCGX33QyybBrxY0q+aJlCXfB6v
McTmsX+u6kmtOe4eurCrXjgh1JmNJYajsdraPcdwmbWE0kO23i5l+Dkquh/mgvyznEVEjhXUJKS4
BYC+AkG4mzoMF7WwOq4jtRsCMGG01nuBUt9pfffo1tjIm1n5284mR7bCLATmjdE2yrSd0wf+vm9z
rSLziwPDAoE8yAt3S0kWUJ8u8yP3NCbdZTwxG42QNxrBunTc4jwJ1sL3L1U3d7sBpu7+3oCULPRQ
v4oOPCG0uDkovMdlRoIwbFXv2x+smXI+hVus7Ooz7CU290m+NZzOOuLg/NmY6EEGsQRrZi9XGYPj
8Po+fLwfoilDw7MZDC9z3X82ywVvhLEdUVpdAOE+tzbpX3JCS+E78iqrjyz8UzwHYXjymvlw76ST
qIGRjII9DQfeDZ4E62KR1oOVJzzjVHRoHXf6Q83x+8XvWnT6+I1DUvl+a3aTAocMaq72lGSCbg3m
ga6hK4BheIB3Rs0CYZz//3e/a3HbE2XJksIXv9abnTThAU5xcwqyrNsZpXPN+yE8p0aRH9MBTvcS
iH0HjGKlVVkKM89fegW3B6ny3zeV/UuDQxYMpZbNkxAzmGv+dk8VWD+sunEdVtPGK6iC4sJNxCPY
ZWCL7HePfcM5enF0NZx+3mi/xuJzJbqlH75B3NjFMN6bgqThJCm+UogwOLaNdYXQcTIUtVPIKn+J
nwTrP4106qHoNjs3a7flNNl/OulJVftnAevwu5Cp6Al+F5twIFc/m/72YIeZ1yUOou1TPNUJ/PcY
UJyC4wKzh7n2/c9YFq3T/busIP2mmpPj6EfLKe1wQoO75VvwunybByrfzcJ4m6ZsOd2/JFTxSNwn
Cs/G3dz/yjVI8HEYXQDm7paTPWUsFDpYGgjhWILUYpNlGCgeCToDcM0yJSX6JnFTQ61iHYXzv9+a
KFMMyeAZ57g4pXEAb95rf6pwNk5JuUw839t+3SiA+2s1kX4sogHZUi4IiHazQ2oQ10TaWXTKkWtH
AYA9NQUFGfd8O2MWYiFxKvSX+3dwVGgozcLkK+5kilVhPhVuh1mmSV+6yMEtHdXyQC9KnIHn7O3A
RGYzxS91z0OLUwzFXP2qOoXQ2OApEINI8+MPsQL+79fY2dgloBc3PAKWm/j17sz8y36FXhDLnezX
7oQfqJ9Zy1Q5uR5G8sXqmlMkVP2wODEFeJNMO4FNa2W2pSTkJSOTGy2JzXLjObUGgibiftOiZdlO
EVzXPGfBas1Ocw7xBO1zTmmQaEFw8ZXYMHuOdpVj7e7l2TxWNyfVzC+ZBbvc6eJDh1Hs/irZgV8L
du9H4JvJ2vQL96XL7GQTZlwNtC9s5pEIbbzc6C6GKPtLiviJ5qJCcm8TV9B0zJq6YrhFUW2+ptIk
UgXtcENSyQue/3VWcw+ZRi14LrWVsYn9u9rPucpC5o91imC2zFBgeaPnHe92HR5bxkqSNADMeUBM
0RXY22fs8ri1DlyDcjUVMeJVUjL28UQwkGxpp0MXNlbbfsM7e+jECMjQycA+1YDL0NiUm7l01QWV
i1Y7uRc3Q3km8VHsO0Sue5xb1irp6J/CumX3GHmvCMbsLXxMuS8VfsgMBl8XJAb7H/nGjOgRqxVj
KKB0QQ5a0VbOQdLso1Ff7G0XNScdy87qIytq61Oh3DdgQZ8C4l02cR/jK8UVf7T7ZmcMvnsQ0sLK
J8ujZ2Lxr2Jcfc1gf0Q4S+1c5M52bJzkAAhn5IemfTPdeJmrzsMe/9eE0syQHQbNc1mjUsdI9nw3
ps5aljvV4auNvoslDLNMl9LvUkz9Y2kt/bow0mIbjMirCKP4iBIW7nTAZXR3F0cobG8QejC+QHb9
1sRfTLl4+7C18j3EUO32yu11kcYltlbadVwGXK+L/bSgjHkd0YivsiSPESfxR9K1rhh5LE5b00M3
wnTB70dELTFIr6Sh6gcpCQQ7CdJDW5vAUolAEQO+5zTHvDhh+Ns6xhzjwo7EM3oBfvzSvMx27m9M
19ymRobZy4Pdl/LkXQcZK8/y6MDbeYHMINdVU5NClDikQi1sWItc64+w3m7INMlNLKcICPKDI8sQ
0ZDUj94ZdnpnIoFs4gvDkvjopJxCrckNUYje2DUiazcdMITNwALr6tktwxyf+mkMeOD7bKjDUqDQ
w1lwhniW/agypKJo+6qLSew8yhQMJznCyktYPNGpdBdGvfmWAWS4rv1UkIzr+BqBKI/B0FJlerJ+
pa4llKxwnqiYsKyE7bXoeushFEaKJ+IZ446C59hzxrTtkm+GLmSg4kzjmd8/PnmFvU7MYLqlbjHf
UFDFXAHLahj9euc6cXAzZGs9VtxMNe3sWiLGPCX44PUAFxBpbVzSAD+xZEnWm59Konol+oHXzA4j
npTzvOkq+YiAOHjJsm88GNiwtiI4dYquh06ylja2TcS8zr7DZDFEcIzSWzhZ7StjeWtn1lCas7jI
T1Muz2o6zVniYy3pvuQzIKFECbmWVdZvGmRJ5xKu7h29XIdf4l4eQ3wypyxEBDcjft8lrLVXXg5K
1W0G9UFlH/pWrCfcVucENflhGKoTW8b0bLg84prQhVpWVOgafRCuqM7biWhVCRgb/YdVho9lB6Mf
HmgDuT99cgpGfV3FjV9WhbMxTDxpPQrzY6IK8yhn9YFHPgcVGlXebZNBX9j2GJLQt62piUHKxQCu
cpbBewlxdgLDft+mphUqIidozxXS6WTVh3ujrribTfchTMXPTHqbWehATJstTeRO7jZBNVVI9t0I
Z8vzrCiX62jjFc47OQL2ChqCvesCl7o5zx5R3fMxpMTXApl22ACPOL+MvcwxCuAWW2BxtQzazCWE
qatCqN3kVOCKIa5gqfFKhFZ2bsyr3ZvigbYFrRp8msexETj5kbWiTbLFNmBmT35Ysyl9O7ggoOu3
JXFfO6Rb5p739TB0+bwr62w6uqLGc67/aZbCydrStBakOwE3xwQAC8MqMW0ocsvmpbYlaFvZT4gn
bo4r3Jeao1L5LZEEc1nsx6Eb10vjYTgZMiw+UR+s68iE6T7V6ZaMaryUc6stI8mFhApUecuUfjHD
Ny97cJLe/+zB22jdOsevVQJZncbhBZXa+q79LeFJb+bY/aJ8D1VhmsfH0OggXBvOVRXOvG2G5kZL
+d1O6kMwhBDozY1DKUVjNH1HzoH7ULVPvq/T3ErLPTi9/wCE88Fmxv1ot/Pn2amiDdDvi92a4cH+
H/bObLdxbNuyv3Jw3plg3xTurQdJVG9Z7h3xQtiOCPbtZv/1Nbgd5ziQVahb9X6RSIKkJYcldnuv
NeeYDcCr2UBqG2JPXHfhoO0YovldPNt7YrYCOLMqkRIms47IBMs5UWZoRU80s2of8rQGJ1qbD7It
07VGerCVBuJcUnw3VBQcbW+f26I+mYvYegzR7WRQwBOzOehpRzs5CDFa94QjeR5BgQb/ipZXw8km
WikOI+1s9fZpdrMfdZt4lwBZkEGBZ9fOzbUejZSPEYCBDubuuKSCRfOpmLzqgr4MSbFZKQc6z0Be
1MbzU76OGEgDpSAIAlNyX3pudGNhn9AmzT3Xjb1xZwPcXjC8SWd5S6KIW+eR38yCHKHWXVkeBBmv
bdeyGdJWBknRfbqpa03bjEhb/TGmRlRSiIZazsnhqMMhTSqyknLtrqI6knQfqrWtESOYTeAdiKGt
gRxXKQI9DPeE1ACir7C+D4uFEYcoPuHGoFEXvSMtHvdVa1xRtBabKWkqRABdcGSSh04ea/RaW+KO
AuyZu1i33uLAMG6sWSxGpeSgq9lrMA7mln6otoryBY+O1ydWi/bUOPaDl5H/YibKMcghttolM9C0
Gh4KQ6injhhsmqjTup1g3eeG2GvYfnWG5vfU9h5hC6unbEavMgTpIYszwjewrfqTY0QX5CTbYcbe
DKDEOWtdi/Fk6OMj9UfNx5SRHSkL5kyYrautxCStpA0Yx1K9nXkYG8hbD4YbcQNp00s3W94tpRM7
RkAZ0xFEYEnbrxb9d6p/1Z19JwEnYeoQwrXM5xFNbzPPiM6M9w1u40i6lbptfIUrf6M0s4q6ENYv
yWL1aTY3ptl2B0QeYhMabn+neKCO8TXftJ1CpkhoQRmy7HRXRM5toprNTskzTDMzPkaYBQhVRPzu
9Ol8GIcOx6qX3zdaygMtVx7U0Kx2iUHkkmMmiE8scNNFHBy8sa7uixlQgkasJ0/OcB9U/Ftjn770
hnio8/HZ1obgnmoReqgq1W97TNaUhwDMTIlAzJe6+V4QrArhyMOa18+nWKjzrQ7fetXkg/J9MrJb
nEidrTi/gijh0zbqG/NhZdPoLQEedEfrmSpom2qHJi0Y35icG9liqsIBJipMR70thrOBP3Rv1+47
dAAd59ipbumSzcGUE9peV75peaS8atCdPkXAAjgB4lHaqZiLVnY9DUc4Pk+1pfsRURF3qLFhykUu
kWZRd+caufM2cIF5M7agjvyPIxEt6n1lo7nhbnKIQxf78dglGNSD5ZnBVGvMo2Nivtr1gqUsBJLk
SlTapl1C0QUc4EOUT9ewnsutac7Bqx2hthkBrpdJfw17k2uOlJyLM/NUbpB+T3GkXwPDvPWsEQ/I
YGTnCS81TGbv0TXwOCLvu+lqk/rF1NxZohJ3fY8isq9mc73MH+R5O6AJXw8NDBfRofztHGO8H0HF
XpLO8J55+ni+NaGHx+iznSqABD362E3jwBr2hukwK8zzmGE/m95gnpRcxWBJKN6OI/MyNoVFj467
bZCo68pDHVo0eXi3IGWqBnH8lI4mgKaFt9sCLRjSfm9nGLspG7oPmfstmC0AKJr3MIBf+eSKcFlD
RZ1jHutLu6DTsT1xtmFeLAPaiAXgFmFWflKkzYrCGZqrYjzkastzsjFB1PT9CA6g98uO8UBWGwAu
snTeeRmEUS0rzTOPmgk+hI4AqSp+UcrwfLoq+lo0ebdW9HE6qBquiGC0jK0MajBKY4uYJz3lNJsO
rdOe9REg4kiTxbWaK78O8W8yIWFO02rXekg1RrVVdg1p97syUEkfEMlpoiAty1vAOj+Knh6uh/OV
bMkgOWOx5tas24+04B+HYro0Cq4ukxHcVIgEx6OFUVQATC0bvJ4adHMVBPXCMhKJ9QygeV7VIhN+
sLiasOqL26ruBQFMHj4rzQUV3PY7/NWEGFL8IsZUvOltZ4Ak62e6CSh3Vn243MOKiUAG5MuhxczA
Bj6dufqFZtn4LbOwoEzbPMtshrajbwcD8vaQ9FnsGOIytG161NrgmLdZeXLr9D1sa2WXhSOODpMu
WGnQD5OIpBb9rI9sK1q1KXlilKAuMHG2Mh3ESBhIBknzPkXexFAbXZYb9ytBePsh1RcANzEUGwAp
7akPW+NIeCoFs9IC5Vm68dnKT1Uwhzdwc4ctJgCY0rRKkICDObFpsloR3yEBSx4Jwyh7gH0fOqex
93EwXkIEl/tR1385zWTd5Kp7nlx8EcLEk1JPybCPkGVuVMX4bqI49m1mFEya+nnd8/3tneZ5cLk1
6AaP9W4Y7iUIirGRyoVPdCVkNomZQGquXQJSzfo6am4Uq3usUS2uAS/mfuXaARN2YOV9qGU3lJCD
oRzPgzUeXeYQxwoEWIeyzkfxm0LVspuTk+i32uCKe+bnnJ6LQTYn5cfNj27qmbf4ck9lRx4woKzw
Sv1+A3m49p0wVDetg6xyUqL63NRVt86a+laruumlA9ZLo0sNm1uBEN3EtebAFb44nXUK+4gjDx5i
G1jl96HhhdJ6aBGCtRmJjEmxCm20EPVljatilbrtc90Zjz02ZGxGE7ATIouTAEwYDKI1d/73XInw
oGV6fTPwbx68wXpWSu87Y5VVbboZZF6PYS5FjV3WFBhosuSmFrBpl1lmU0yfhdKsso1D4WhbodF6
nS2eXepStfTISaz1iAFvlz0Exk8NGBf28HpiWGXt1brUX1xiSvLuPRzxzJjOEPiRnuGP1Jj2j7rh
+tgsQe+KNtzibNuHuGPS2RBkAsKOibzoBufgD7NjIOdQGFjZWk2AYIsjCME0bjX9MTUoiWlaZ/+Y
13bxXZmN8KaMCmY7rvboZfZKhPY3o7f6Wz0Gm6062Smp8/uwYeJlGibcl2Akv8dUUGApqd+mNtjV
uHIPcaufRBdOvhgIQe41YoQVYhXttDBumYueOeVLW4wH9AD6RonxGMsRXMndVYvpXsSojvlIHoI2
IIxOX6ApacPdrDq/Io16FK5MjN4dsoBh4lolk3AdOcxfy4HbjieMV8G5vorCqQUn3I84q5TC99TJ
5zYBf7kdTvpEC7TX6ssnCHIRkAF/GolsUGE5G1QlxsQkidqi8h5MnJt9h864KLGzpBQr8+TBsxd7
pUA4iNp359amskH/RhaxErSMnMHQwta+wTU2ELk7F6B3sAjN8/jTsYHzzWriUREco8UruNzQxY+K
oIo9LBGs5/38ruzg8uD48S6D3g1He9AHmMRRv5H4LqgCS7oZsv1Qb0F56xRrpWiSRnF6tClekngJ
0MUKx53pNFRhmda5RSV25sCw28uYTvEIsnv0vAXG8lXbp74elsWxb9O3rrXjG4by9aqxl1Ryxk2H
qGzvhpbYXkM4PFImVRZNqeQt+9SGsIFcCzekBvYkQvTfCNVpt0ObkXKVEu4yOU7je+7ARG9cLCrt
gNAmEuC9lyd+10KSKMt+2zDbqg18YZyT2FCB2o1ZPrzaQj/EJq5nR71golWtsToUIy2zCeAQ0JU1
cNPxisQTGnhDp1Rt/LHTDdDGmBJcGwa1qt7NbqpdhgZASNcoOLaHgWuHiai7THayNnhvBqgJbtNx
NhOATKAJkd9kNSVHE/TXenbtXbY0E1W8eUyjBuT0Zb2jf2IcyKMNyWYs0D/NGKsIBf7OzzC/6J3f
xrF2FkN90Qn3PigTBnBq6VfvWN6uIbbYVIsqqlM4XYCGq2IjtIr4U1s8VJku7rMmMQ85wT9zpuTX
5mIPlnlnpeG5ccsP1c1cv+pNsOeIEyhUuN2Wiq/2WPOoOhR0PcqmvGYWLLchxs0H/h2kWULOljXd
xxl4i3RyF/1GfJPcZ7Vrnewu0zbcPq6OPYELGGpC5hJu0cSK2GdGov10Sw15YzQwPBJop3doVmnS
1fa0suxBcDWm062Byw3jcJWt8EEad4rLzdbUxZLdCjWu6nA0MlcmozBdzlzQ0hgnqm4H/BRAF7x4
GuHCXJcEcuHDJhwmH3WHsIiO55qiU672YvvbMP1wSZRjqBQwxdTH7KI2+VvgFd87i6LJlD0KYhWe
9H7GbYr+EaxHddKtnkw4LjlMUzk9izm65Wm1MW29OAtAJVsD1zZ5Z/jFkVHeNxaMcG6cDyU3oyly
jxaDpm00mu9VPcXP6A1eXa3ywfw2Py3qnWH65Bauce46NboxuSFraMrOOslEWG8cfW8V808SQCOs
DRmdK6M3n4PgGzOix5yK0X0ZpsYmjtJbUu5VOhkxCSBRhMF0iNM9A/rzUFBOV5JgemgqlcunnSw8
3jV8/4DItHqmJhXZobjD4/WsMwS6MaqzosfqTisA4x6nKO3oBtXP5L+JTZ029Td3sSIEQzXe1nWp
3g1a8YqfrrpOpfhVdNDI9CHJdumgOC/zpC+Eulm5lBPej3SYza3O1GsvOo+4IUMRl3C8dlCQyp2T
BRvDSRAFU2JbQyDhXmUvoAKrrdNzg3r6GMSkbGWTfpyxyODnQSZ7QMlJocvL1FWkFw9DMr4EJeFI
EQjdc6ANJ2MpjdhT3zPaZjKXl810QUc3XXRuZRtlHKnqdtNT2oXmtZ/4xSuTP62uB0a7WUsTuqv7
hwjL5t7uVS6OZXOqgu5B9Q6mnam3WRntSqfUnsJo8B1dzb81dFd2GZiKbVNq7ZNT5wcG/pvexu2+
8gO8ypyPEGpARSpvWjV9G+B/PEceNnDXc/0+31hZSwD6jIzMI1/JaaFPMYt37fZURh3wYf5tHCAk
o9OSTvA7gK/rbH93z38/f14J9Frhf+c/ntc+Wssd3KqTddGv7mP2Yv+gGqwTOUjslIHBH5ILbaNN
ywgi3sRrE4uO73EXhg4w7cEbN+fBvY2HB3TshCERO4FqdmdufP/iX75dcJat3ghgXAer0R99fWsd
60N8ja/9s/tq/AJ7w6i3sgELUs5Z4xFlM7mvW7+zaH34ab5130faVXuS508w+K/6o/jWIFrHZ4In
ilDXZk3hOhAbnGBKu+2GHbV83KsoQXCQqJdoyqe1VUWPUVdtBUA03FI0KrvKrfaAEPtdkHQmVvzG
WyfGpBzcobhguysvbhd9G8iF5kK1ffrWxnvKQGDFcFYBDZqSAF+U54yw07eyAgbQjUp5MyG5u3aD
+jyHxVYMffbCSoIyqQwZY8bZC5XktdUgQUitqMZbbpovRm9TMUsYbibFycDwUfBHPLw0PkmscFi3
13bY4Mg8XlPAVcHD1SFq/aauBntjkYVzlAtJsa/BfX5uOlFCHbHC9SPJ9JKw/8Xel2up4NTo8vys
0U470vk6K9E5p3K7rfWxJMLHLumXs/a3zYbuyH62+k3iGsWxzB1IHhGhanhS6Zdtx8y9lz+ZA+Jw
YquhQqzlxTFIjLNDg3ArfxiQWnas+7A8Ln/BMOjKH/urwqEIhwenGLT8KBdEuuVc3Cy+9sk1sDbL
bZ9ndoZrWVv+TVHwvA7mYEmEWv5+K66YV9LTXYdaRdZ0Vx0DEZa7qc0acVIrvduV4N1my/r924WI
i89/52/7khqAk9aQGkGf9Gku6mjbODpGJhHF7YYHGkQopS6OzHyKo8DWmRXJvEPHqHPr0SMcQjSq
9Uz9cyH3hU6TUdIrT8ryrcsF/Vhqp7GXshztEdyNgkTCULnr91YMZashkIFgxuI40N7/1A7+N9n/
vyD7Gxrahj/EJZu39u0fPwsqzNPlLScT4KHs2ugfm7e0bN/+jAT4/cbfdH/P/stEGWhbrmfQU7EX
Rf3wU7T/+U8FwuxfyLpQuKKAd4hWRx/8L7q/9ZcHctsFD4w9xAEP/0X31//CNa8vEmpMmyoGkn/+
z//4GP9H+LO8fqoAxd+2/1F0ADVi8ob/858YbP6mgcahha+AMRQOUE9XLSkx+UNC4qmiaOndk8Wn
EDFWUfv2yZTq1h0jxPWIEY3oSXKVhXh1LQr7AIuPyShe51y5EtzrUK1Up3UyMFXubWfLcChaafuJ
xJKMKpIbDtewo9MVE79icrU1ywxFpbYHIHSjmBmRtlHoRxpI9RHkNy0vJt9lfi/s7tWgVh6qDO0o
CF+ikflN7V4RiTNmLmfIlgCLl4I7s1Xvm9o4D55XPiXzfBnM8QP3OimKZrftcnJmigmNy7iHn0rn
X+tWeYTW1aPdqOrpfdnG70ZC73/eFxVT51oV96kFNgSUlONXXWSu0TismyRDlTpaZ62nrBmjtskH
MqeV4hfDh51qjqeYKk4FF0Z0127MHEgl5KaPPMaC8tcQ8eI4i4n4Mc0nED2boUufFYeOY2HwmWE9
8wwTdzOBo6u0g5buhfrHrJn+xBiZsoh+X2cpT3XkGQNqeKNqa6QA3sZtlO+t1T9WdfEGbKsHLEOU
+AEmZrPGKZEiOsUZPjZP+EfajTps2hkOAFkG2OCRKHShfaM4TrvSxmc0OTd9yWhPGXIgeHzclG9B
KFWx0hB4UMIHBqEHBebkaJ+qBzup7tti3CPvdNdal57nhImAO0DJZFD4Vk/QppSJYRjzoh9ldk1x
YVhh92B2VBOWrNl0oUVyx8a2C0hDR8G7GGoBEynKJaCUwzNjfG8Ab4DnpKSSZfHWm++zmCr0hzou
gbXZcGz5EqaqHO+nEWTTxCTTe3fTmPsnVO2qCx6tcb5GHGsdntZuiPuDpUqYaO0cNDPV1oudvtEm
ZxNl0VNnoB+JmpZmC8P5yukfS9fE2J3Rk5qtdNs7VFrRJm0FBxPca8qpnGgvgKkQHhtQcEI3Pdtl
Tb0a/LA53gka2ntL0HjpEYUbBECso754zd3qNY3SaVWoz6aTvkCTIyuhh/8Bde85LYqPqcddWdzo
gLRcEsIoB6EL12yHKSkRDW35UA72PWWUQ0kLkEDU4dhQ1hI2VVwjDK62JS56cXGUMKaZa93PTjmu
6xL8LQUly2g6X6WyDOrkRGKetjZoE958LYQdE4xc8BFzF0c2ABiS+rJhepV0eE3zA7f92aXoOVNC
oVZzVsdrpLFPVcUh0nub8FxIN7PJVBslRBshcCwcyj4VElqKv3dZ2yOYURVayKrxo+4RuhRTv/Ga
6BBYbbFt0GodyRPDW7YI1OTa1z6l1lYlgrXlkScXnZkirJaP2mVtuRn7o+m+/v4h6hDOHuy+K8K9
/72uIOvY5F0DolX+7I9flwNZNSs8O5VudsdxaLU9J+bnVgr3wyABPcGVrgN+1MfA5uiQUrRCUYZ+
RET90e3iD0e1R24fKiUkEc5bfcqYl5EkBzzU20dJqWVIRAgGqsDTHkNSHD/XBoPZ0ZRq269d8hVJ
o1NJip3t1+vj5U3yZRPPks1skWJKmmN51F1yZyuDGM/ZgUAYL+MHuU9dfiBfIhdFiDUhBJq/vOnr
nfJVMYNbRh3lVHBz045y3+dvauXvkzv6OLkPvb6hqMHZbfXlg+hQnqVFbD4OuULVn7zfNHmr3JVD
sYHbjWswkH6iO6ytvDp2kSw79VUTwZJpO5qnvO93SD7QzPTlI7ndzU2nR/qeNJGLvaQlQTEKV01V
UMpYejY6VYBwfhuj/p4WvafPKXkCSrVFVbey6PxfCA4xz+PUP+YQOfyih4UQOLMCOiNzj4zY6j0l
qSfhKnAIDPWsVBX1lKRy/AzubBthR5xfR82DRzAJQrbm18ZgHmQp32Z0rquZpuVuHJP2glCaCr1a
kuks3mqBK0ehVbuHgP1ujhS4WotiTSR69yn2gKjYTrpviWD2KwVCkuLCZp26nwj8xL2tBuVV7501
PU8ff2RHh6mLj8igr10w0rkb2yUWNfXzKbrPkwghtkAdhWos8YWjvvYEJ+zSsF7UMMvwVus20Y+u
GpuLHt01nF3bIffmFUhnWI8F6Bhm7jUZ5G0K1nbFZVyRhxDm4cGkjbCz9eBkLhdWYnFhRQ11q73c
dnumSL1Hc9VVCZ9YxslyQU4pPVFn2DKayI8jqjBaMq0YZt81SeupepQ2phBchY7Ta4cMVTSoihmT
AlOIucP1a1E7JCWN4bpcBMs4OJGD36/tqVLhqHQTAsBSn9f6Mm+RC5AMLtIeztDmaC9TolGA3gMZ
fqhMwr1CaNjH5t9rct/XpjNXz0oxKr7q8DuMokBLitQwow01+KCm072WkUMcKxoynuWnZkUAe6wb
4zpvY4MKNwKPqkBhm4GdOcqFRX9/XstVdP5wlQ3rxbZ7159QPhwtRgW62Re0ucP2OC+LWCMQ5GsT
+3++DkKnX+eujRxyVDpx/FyNNK85ym1lMHs/SasPU+aQ2QrMQb5Pzki+BjjDmQoD2Zn2A1r2dpkZ
lhMuWi8BgCiP65wvN0e4uNw7q9ze1eju5VEm+W7DN1whlpt/H2B5lLtlbiOWhVyT+zJEbtakkuaK
2gUICxM2uZAnwtemXJuXOVhbjcQVLsddWeaAchEvm3IfhBJGLwAJw21u10/y2JvaHP8+NwjCYTVU
xGtQCAvdnFod1PhdhFVLFl5gblKm5FQSlq91+crkonUM4BjEqHPl/muf/L7Brms7ayRoccmi+1oo
oGH/2JQ/kPtm+1tdJu3BbYfF6LR8p/J0k2tpDgUoDRDryfPta/F1Dn6diA6gcKi6Ytcras4nytzb
tChJ7pXhcMsiC3WOi9KTHS53UmmtuD/VP4clie/z2H1eozILT64yHeDWlk6brwPnhAr5R19X6tcx
NDrqHYPT7eWx6eU1+3nlfq5bSfVBq0348sB8HSJ5xP62zym8fl1nRUpDl0tYXr32Mu2GJcUBk9vy
JzDXAfRG6rMmZ8HLFdw2gm9AbovE4bqLe4cIa0YhcZHVXIbLJSMvpQif8ufa1z4tJDdV6OYOOV0D
NxL1LwUryxHjTmhDAzhc4Xaw/OzzBcu+MmxzJtGds/HwcR1VJRJH599rf9unNGDVFMbu2A3deXk2
tvHWyWIEyRHqMS+ed7q8cfTMdORa4S0B8l7zXR5CbbllyCMoN3NSm34f0SouEHYlkJmXS1BekqWI
ItUPQzApK5j6fpf24Z5mNrfTz/vsxRvq5POea8DoIew5IbF1uSRtgZ6dtN/Il4fYzgH/fL6pMrQ7
OF8NwW1LOaW2CUWVV6tcBC7P/FWzxBumHQpzb7kqPcvk3fJI/7EtXFvZmBlqsolqNxIpeYSXRbUc
dVXuzHtUAGlLBvG/b8+Wx/hDbso1uZD3bbkvKOkeFrW3/7pdZsFMlV/eOT9X+f3fCjCYyToV5tZb
HjL58mHsKQU85cqPMBoI5+HiLz/Tw2b25StGjfHRXq7KHzEO+/1euRnqqjOhpFHe+6qKonequGQm
LB+p1/hIcu1r8X/aB9qTu+jXa0J6b7+3//bykbkKfKHol9yfyfchjD1ZpHrt/njb/8M/n0azvZkF
vM54+VvlO9TMeXMGBINyq6RiZIsSGFjT/kBFw+Oo0Lh86Dn9XvSA045f+6jIc7HpqrJVG93ZjUN2
yhUkVIa9HAv5tnDCKbGSb5Fvljv/9mvk5h/v8SYiXin9FcuHjxrjRYsQochXff66z9f21QhC0eXb
wAMMMmf52+TCXv7ez5/2s0mDlBMFXyi3CYG851hhsZx5utXg3+xqgpaHZm7fa2l7RGqF44n2Sgzd
CWsYD3dtWSw+AkwRRsJdpy0Rh80P5TI2+Mr6DKOF5xgG+WujmpYva5VTRD3SrYazLFoGlY6/NI+D
4ow1uEEcxRUoS39yITddeeeV28jQgI4tJVki0iEXy4W8bcvVqjU4hdypvYNaQl3d6H7ktNJ9mViK
+Kc6ymBPuWnKJ0JSPLmOAbqPCR59Ne486N3JO2a0Kj+L3PWVYArW3971ebZrEVVVeAp4cMmw0nh5
NLoeJl8i0ZtjuIwtSO72mOotz0A1gR3XjSgOIjfm3hcto5RpeYjKNdEi/UI7Oi83UCtTvyGJMP2u
trgRLwu5plEpNmPR7dvl1jsuL5VrjW0i0wnmfbfcnOPl1p4OOqegttyx5fZgZhSVUAmZraWWe/QM
9dFZhlNkApjcJYPXtp8Hok2XweK83G4+11QrPEbKasiNmejiZTTk/juLFnkwJei5u0lqIqZ88nuW
56z84HJhd/htigBlX7UMKlB287nVZUBRMpdX13WEeJ7+Vr5JBNO4IcIdRgVwhyWDECFZap6U8Fpb
5biVJ44sftNG5X76WQdvdR7IZnCuvXA+yAKzSj1rQsFB/bmTpWddnXYFaTAkd1DeXQZhco1jxHPh
a6cKN4emc00jZPkQXws4ws4OpsH2a5cMlW2x36wxAVEiMa1mOyrKnfxtBNiUn/+E3JQLjAAlR0q8
4GNyffmLMvnskqv2mPPFm0m6NpreIl2YyRg0qbDbRwaBzF9tCXmqWdHGoDq+Jx+BAyx/qpQGk4O2
fpO9CHm2uV7eMVZYDpVVmKxGrYE4rTLedFzBRR5ODAaWk08uoFkgxsqL8BfFvtrHz6ouRm8PzBma
Q1Ru49ELh/EI/IiUwq/tPKyHfUovPGjSgZD0djiWbg/wRKsjmJ9yb4y6zEc//wEWrj8G3tQfkTf3
R7n5v+1LMMt4g1jnw7nXi/K2hr18gdpJ1xlVWaZSKELQ7qVmsJ1zNH0YjGmVzdgsVGLgIt0Gu+mh
ZncKUhxJEQN7ri7ZEao7X7X8HlC/szc9rPBV/VCJ2T1B2n2czQDDSmyFq9awv+naFJ0H0I5NOavX
juzVcxbuq8C9Ybid3HSTapxGrV5pQAMTPcRTpE2tH2vmOnONKwJR9dmNTfBjPdo20Tv3pLAvVZgW
LrPqHIeUQuWY9AHk0Jnm0xSj90WOVg0AJw2yyQea7UpJ4FUcquNmtpWbzmH6MYmk3tsOWGFlQIvj
jQIRlMguRaApoJIF+W0TZzSpXN2h7bq9F2JeDmvLuoTOfE7iDpuCOr0MhmfgaUbkUTg0JDVlxH1k
qdqh1YdbKls1bXgD8fCy1qX1T2Hk/daqoZ8bkRzk5lhMFPrzIXXO9Vxp07rumn5dWLV2LEKiP5Ug
MNcWAX6XLMspfDIb35JnOmemB/THLElwi8J90TSXuXdQmInhEXqXu8WKlMMAoh1sFip9x4yY2RRa
ZqQ3SxkkFBsrUWsE6CMeS+hFuot6oq+6fgNlCSVzGdNgdt0bo2iKrVNr2CWpzZiE11AqvLMq5RHl
dLtzndjXFpxNbnQfVlyeILwMPqXWXZeB7DA7FkEb5RuDVDsz6H8gJyrKSVsjkagWrOijVeTjDTTD
BCPl9DSqekQmX0HuXOdCoopmYnS67ntpkgLRFRoAeSrrU6K+24IibtH/qMJAI1dcpcJPp2yk/2TY
3U2BUHDlGYOOMUqlEpzRt7W1BvN31G4DYaAHtkb1Tpg8LIci28xqoW/ySdRblycFLkFSuFqkEZln
+T1FcKBOE3gNRcf2pXeIpEB2l+pkbNO8nImtCbuVzdB/a0z5cKhmfcIlikBmiH/02b7tW+jlS0Fa
SX6Cs4XOybBvrWoFKDUa08LJyxsD0xSlJv5hYt9J0SXN8zIq9M9gmpA/ayDXajuaGbFb/2ytZbxp
AHxMmWACeCXOC5Q+VYqQp3kLyVEf811s4IMNi8WrAUfRWIRnQaz5Ri28zcgJui6EexuoeMQUO13s
C/jAqxzNYv1ejTRLSs1oP73X/929+y+6dw6ds/9b825dFsXPjzb+6No/e3efb/vdunO0vxwitimp
g4mAurtQLX637hzjL0cHEYr/1TW5qG2AK/9q3el/qRZFnQVxhBrMMP9o3al/ee4S8k0n0NF019P+
f1p3eOD+Zv5mXMfVrer0Fx2YGn8HfVj6ZHuIuvp9g9CKQWlIebU+I3qN1xGjDAiz7Wur/KJgfe+q
ABqqcm79ohsx5SYgDws3IxBFIY6nd4uXqjRv1dZ9BKQD7LeoglNf/xq77IwjFHWnYl/g/wyoDg+Z
SjPGSXrEhZ1JLgsxNCunD8YV6vIdgAEwBjYD4WKm1NklpFTNFy1S7iqPbOfKcN7EmD45nn6Xwada
qeFwYyrU4J0rY6ZgaDeLzlCrnXEVavyRjdQEbANDe0u0olpPUMnV8SngobnWY/POm+577ADNYG2U
uXhsmFNFjX2xreS9G7xbYUc3QxOcx5aqEgCUVJvJ2WlzyEcdXrGqb17nqHqMgvK+D+pvImt2kzr6
Qm0BGgfOs2lE185Jf/Wocda2Vb1mZfyLogGsvZKv2bH1O3vJOba0s17wPeHQEyta+K9m6S8dLiPX
d0EgfDywMDYaX9VMlHTmpfeS16wPdqE2kBU3C3UTFj8MnGoQOsjr4msLBKoWg7eQAVmtei8ASZJj
T8xSH1Dhjc5TbEUdkcdNSpiKuUqxEK3Vmr8h60G5MF7f43bfhDqqpMhGxKe6VHTt74HTfgQN74v7
uVplBHeCATjFWJQhr+moqOSZotDJsufvmj1v8IVV2zRCM5WO4YEHNFaE1LybHcQOlaHvl1+MEd9F
oCD/bOWHWb2EE99DlRmY5Eb3JekwwYtkhKVYZncipO5ZjxQ0qZ3aw4yGrwAOghJz6EcE58ibeape
usKrV8ZcMItoxMaobA78HD6lZHBTwgeAyEDplyBews/IailjRH0Opw7/74iiIx/aEdq6LZ2XBmzu
ycvCjwWYtWob7zFx8BvF2HRxR4hshEDcwbhSsdpFeTJvzdZFpORMV6XXPvTmQ0tj5V4XAUh9OrVE
3EEsj2Bh2yS/wc3kUYj2w4n33ngcXMShhuBvHSzn0AfOgWYfkm8ulsDzxrUa0R+uGWzN6i+ai+pG
m4y7vOeaaVTvsR7DFyZXlzTm+Gp8Qap118foiXQtvKtxkGyhhmcbMyejry74mNU2TMxoPQXVeNCz
j7EP1lUFvQ2n7z2mOBKd7tWha9fgMPAakgPiMujuMoCsrc8Q977Cr0kPYAe99Zcd2Kgw9eXCq3GN
RTxOc4Zf45T+Gj2s9LrOt9Lo5YuFFyArcUelXAnqi7aU5/GiInVWCsIhzubAKeL0ZbXOyU9bhUVD
HXYIX7USa31b2j2n6f9i70yWG1eybPsvNUc+wNE5BjV4INiL6kMhaQJTKELo+8YBfP1bYNy6NzOr
zNLyjWsCI9WRIgBvztl77c7bwGR6Valj+BpUG9ANI9LXjcZNh1x239TFDQj0ySc5BvFj6o91doiM
5bRkP/D073BZbUTDZ03n74sZ/stqjWBQO2tJnumK7YzMuJdxTDKmy03TUjXAYodguSqOjUUTJSZP
vjfdbAtw2fQdmf4ANUQWzORJn+CG15LUrgM6z6Nruc+iNUm2toYt3yn92ktAVDcTRkeH8dSEzrhB
zUe/CVep53avbsbrOu6aSjpM+7ibbySjZ+a46QYOQ1kzAhWdNHZNgWiizogXZyAjlrE5Fmz/6ZMW
3qYie0pQ1q5XXJhAL17rsbMjQe1xIJplk0ZEZsP4qDeCjF1ftfO48cR6z64d9Tlxb6eUwbJq2w9R
eV+IV7ONRsRmFzdTgDEY5EId7itLO8tOm1AYY2KMl1NLWZXlCv+QF790HcMRhgaibZRJnldK55ZQ
lqDpBmoEvbVr06RkMqBtzAfh24W8ROFZT+iPe4n5BEVnO/VovyW1GjKLqkBPsy8TJAfypbLajbF9
qzTO4GjZdPIi8qRRN7t+PMtv+mCTgE0SumH7DYkBEOiqIUX2USAr9dyK4a1QNhmFA3BiHfNv2Fsr
2Ho7GiV+/EwS6mJ5SEXEzjLvtIJToVGfIY39MxNg9kHpB3Gd/hzK/Am+PUZL+1X1IFAWN1t2KPgg
Kc31jzojHZfmwjNaTrFxzJhbL5eYp0S0MS0ul3UsiTrxMLdZiom1f3Tz+Elvh5/TMH1rHVhGsu8Z
LJzo3s1+Xq/yyTv0WUxYRktbHN6dhY+w6DDE1G51l5jJDlUJw22JGbcx8eJdJyw75pRQWuGManA7
RppwfuiZdOBspCtjfTfN/Yc7oESxMDouwxv+P3Z4Rv5Th0iygczvEX9JdoklcIyPpHB0+shOU8MY
qsfnBlMMSZohDRB73zDaz+FA9mUy+xChoHW5F8X+GosbI3BIFnJD4X7Ab8HiiHlq0X+hLHmRS4Q4
OJ8fFrOY1533G0HE7lo64cNHQ+mTFL4yvriXCUlomZxycto8/q9Ssr5Iiw9dZd+RHZ8MhObJxDyJ
C6LW9V+gCdIN8p33PhRYEKw82jjRh2WRxD3WN7Z6i/sKU1Rrs/O5IsFZkKN2Z7DxMufoDfy226Mp
MLryEBWJDq8canweMUhFBtrSmsFHudpzNy4MFRJFTjiIh3Fo2RpO025ZB0jY7DEldGZi3YRmno9n
QnYgGqQLwHX+CTXQ+UvBTe9ny/Vz49Z0Oa85JTw4+yDg1umQm8ckILR9zdfVV4oUaNKM/QghfKNF
2vMy96+Ad7LTVA04JuCigCl6oMyzhsfGO29gpowxEPcwKjIAuhvNrp80xf8SexezM/BOVblOYpCO
1NzYQuSLb9elS1KLi0vD1XeFcTsv+uv1yvHMCnUWcaIr+y8u6US7aFb9gSluZ5VORgiBtRYzuzs1
ht+TtDjklo265dajTsiFZNFZmdw+mOLwXiwqDnoStPwYZVdqkGtTQVNvk/KXVAYVPNupd40efkAj
YHc3xlt0ycTK+1XjvgBir7aZxjLLyXa4uX236lMs1wSI9Ib1yEdeHqiL9OdeTH8cmrnCI63Gzrfn
tmTJtHWm0TuZRreXfW0cWIG/xQ19wyzqg64rrotj5DEtxUxV5d9J5yE5pVv/2qMdux9s+1MKumsh
N2wX4xR1HH4/11eMBnAzBxH0mgZV5XdpaoFCN/UnRHLdqZ7Xbi1hKqfKBbRAklwyIBDDmzKc7EEf
YDunA4Bknl4Pw/oIo2nUDSfH+qHW8rS7lqedVVBKgs6ChBWwcVbIO8uZyZpba4uebPHyUbrdaGZ3
9kQrd8ibHanEYaEgMHXWrVHExl5PMCPHWUgCrNXAAE0zEBIFblV253QIyvW9lHyOpwnRqt16hCVd
v9FkXHJk3pBdf22Y9kZ0IlEnaci6SI0Icn4WkiOLX1oOgFrj8nbOen1bCnbsULOjG9fpb1DKQWyC
o8SivYtuQvItYDGToR2bzkmiOSeB1NzGjjUdHA3qc1k+hdgepjJ86hYsTJ03flZVO97Erj7eLA8g
2W9xd1zLnPaJV/nmxO9A45yTGdoY78b8mPeI8pqWC0bCAjn1Y6hR6VgfZq5giePkX9dnNCsyVvyo
2YwlfUoLh3Kf0U6n6yOUenZJuBeY9PqcVhQVcIO8QUYhLp6LdbMMzitanm5XCcOkzJuZJ0c3Yaz8
9VxMkSCvIP5Z9BgO9GRyCSK9PrQyTEVuxtox5HWI2BMn4+pHyGPvXKguCVjmkGUwSQJ+C0Gq/KhR
w6KMH9klei2egetdc38ip4RfMsLqkbl2vh5gZfzxaFT1i5mE4Y40KnfLRoWonwIPGlw/UlXRyWEI
dMYzUEX2hkSnkj6VqBsnjF3fpILuz4TpYCGwz4b07HNTlM7vR6HVEhrWayYCJ752/ZGhAa2FwcIg
wJUmFr8E0R1jT0matNtChRk6/YJ15RKqdPyFahCaid6+ZS3JGNLWnVsVhjRdvWE8q0Y5l1kDLAPx
y10s9ZT0nXbbF/a5VBD7GpPeU+MOxrPWgRkUFVms16f2gqCuiOstVUDwa0oXzwh2cEEtE+mcY15t
ZqOogQ3IKECZod7rhVisyc0eMlvQms6mNwiAxUtNzPc2L1kgZNSnNrhyN+aasoTV7/nv6gt/KG//
QWn7Tzpbi906cGcJrY2LBQEa1YS/R7XlniYW8jrofhRUO0UIwyL+AgUhiQuRz0PLqsbU2ZaALwRz
y+z1//P6aJp1qKA6WqZ/Im17MyQyKI/DoXMnSLPNbeuymGQjaCbZ1eXRdamPJ+4UGv8KOP1P1MHf
/7rrGI7AG7xi1P/xX2fxr1kJKqYDgmHJnC6PWHqeiQ83CHGm3WHpBz3uot+kz/+tff2L2tcal/x3
18Z/E67/3zb7KLuP7u8LX79/54/Cl/T+RhyBtaKmiEVYMxH+LHx51t84jRC8hUWshUS4/mfhy3T+
ZuuQtKXhmcQSw4b+U7Numn9DX85Pc9lTmJNC/juFL2GIf2KuGwZ/joUWVTQDUb3t8C7+/l5qkkZY
mDWso50jsiHzyQuiojvHif2SW25yHAQMa+VYn+ayc0GdmIZzdLz2zZ0afTugnzhEzvwkneKt83LS
NheJsbdiFDC06JtnmGukS4Kvd8CkZCbOKU7yAMP1oM8TTZMCw0voWf44uBQ60mnvaek2JhVnxeud
2Ez5M/LxC+lR6bTTCk2yIGQmF4IOKxCYDWHqPyRUrVTvbnT48VQdUHT3mB39gp63jyTyK6OZ8tQh
0FbCCsSQxgDnwkPe9YBPByzANfczlCLdZnpnm2FY04bgGH3rzvG9VXqCjdm2zYr3Y1vHqHIXBygB
WexDozqf7vltIavlPmXIDLJuQTb8QMY2gD8SNpkpCixVJKsfKvCNSZYekypN7rGVbxLlsQchpvnO
ru6IEah2fTqk2J4LYyOgvfsWuGWyXatfpe3+Cl0zZz9RvXozSyvU8uVZLed5WSg1VXQ/dCpg/q0x
dupYsVDyQnFGB3XpIPA4IjX3OKlfVCGeCs0hgbmIv3sLW9Kpz6zdXGik05l9u1vUV5hPd30b3ucp
82yjZ/reoh1Kgat2NtQPD9mQWOe10GQ3unfneqRfLl3tqwFj22gZeACzhBAnnXyKLNyFUbJrHafB
4z/uwPIAKyFncU9L62IbciebCJaMPI2V2ezqmPD6KU9D32ynaG9QlvB1ZDWBnOEGwFh4ru2SPWzb
wi9TFVEicHoWVb5XOr6DroU/RCIQYmGmV2+5DVHi+12vLwGaoeRI1setoFjmpSwiHIftJ12T90Y7
eE0dfetS2oRLIKLyEzPSZoinR7I0SnLFDwMOQiLCpvdYVij/1uivAo14oRt3ClQaVDwSRhz5qrdY
vHKAWdveM35qTfINskPo1c9tLquTm8OepyzyQf7dG/ldFEARoG7oZ3+4I/bSiOT1IJSYIBPgX+R0
iUux5pyj06UOkAaUGDB8Zw4zez9k/tRYb3qd/FoEgdiCsjUeBmuntNURwVYpr4N06Uc/ncmAUEX0
MYrIPmbhvUb2IZLC+TWl2CgQJ86iD1Rjo6kFGv7oFuPB1HDHxvpjN9mfJN1bwFmiQ1p2P8M4VkGW
ww1cKDh3CuhKPJrbl4oAqt2axLt6t2MfNCJeTee+hUuOU95gWxpobsP6K0vPo6X6jZlWVRDGn5nR
DT6GH8YPMoYaYb5bqZ1ux1BhJ/acnVG3G3ctdrR2yEntK1+Vj5Wjxr2zjAgvhuQlHtC6O4BbJm5o
aAsvtW69Vbm7wXVwhr3ve3WP/Z+dCphm/ZEcrouRyMeUO4665I2diNuwdVNf2FQWr6GO08o6J1hh
L7D3alI7Evj5YBGoZUUKVT7qgQnPmz8BaBBLu+7Sik8xUjeai+K+cXu0qHnyTI7nuJaLL5FHqYWA
cPpzDfU7Y8wGMMHqSzOXydfy5o19DatiGltam0KWtd6RmsW3FpDp8K0BKhKvFWeIfxgRIE8cEkqI
vtHbX8QISkwxU3iOHmWNSyTDdvRkiZMr3J/44ySNVpaUCQHdkd0Xmyqy4i3ccKyp+ngswvwkypaq
khe9XkWHzAFc5mjx1l01BsPFfQMe8zhN9BW4KekLRqWfqtC8pJLSJEkG1JG5QKkrXmAa2Eid2bqL
pQoPbkyftFiA8TujQWfBSkB5JtO7oikd6DYST839YSWX1m5/ZrYCRIiFZHFpkVddXuzaWBh7ztrk
LfmuGNI7spNh6ZIn6mOXhg4bptpBAgQ0Ot07pmV7irlVfJVRM2knDSTdMm/IRg4PWU5tJ/+JKRjI
KsFfVSTvReJQQQVTyTYMp02TIwamcbzVgK2fB0WqQl9pQZdp4y4NxUa3g7HWLrM+LwFs43yDa2AT
1YZzcikw+pQi8jUHj1bKdFOE3SWWbF4WPa4DmbfJbjJTbd/P89bAosYFHWsbI66STa7iaNc3xUto
lzqT2YTWqku2Zkha7zQ6jq8RgBxUENrmuM13ohDax2Tk4jCVFVMsiUI4hcs70gHeEqg3ZPX2t1NT
Nexep1cNQ/pxGl61nmj0XOoV5hOCLvSSHkMcS5gCsIKS7K6NIuvMYMCgXJom0mu1B2oIMMlhxFup
6FO2T2doC2MLfDs37RdJ8lmDAGzb0MMJUrsgGdcuTT8NKyiRs1y1jre5I4gzgMgXKIeQABFlH3Wi
vqVVu7ws8tCR38mWPwFVkG1HUx3KKB0OJEtZu75Ed+GMBzkPE7SM5q4cifwl7yvCDAQUxL04lcaM
6CSnUJoH0NEmkpPkoBKVBBgLXkYnpk8md5ENVcLx8FpgMJD1eEN5lbc6wK/tFruCrGOzLWHYdUNm
VVT0vKqA7RXnI3Xpl0YyvTghJM564QdrsFW0adCaheJUZvNTVoo7p+c9agwkmHYS7UAhMBi1vr1Q
eoAAGM4Pc+G8Y9+F8AUZaEkM72xHCv03gqUWk1/YciNXOlAatvqXMAV1Phf9TWePmx5RVk0lPFBJ
8zEXASnJ5zJ0wW/W1pdnri09mI9x3H2Lm/ZU43HTcxoME9HbwZB4ejBo8Z0gUf1inLsy4uazMXqH
i3kwksEBHGduZMUHmgzeAdTYL6//XqTAdFqbNgOFQ9qfoN8geRwNYABbjeaNDYKaCy8zmndHp/6o
UZwzlEbKH4NZAK1v8fuCAusAPBnjBoFBA0wPz/rRriHluT68jlrVbea83sOsQNpGEaB/nyuruNFD
eV+xejvnKBh2arKis51570baUOeig8Kdmz1jYvNoEDJrD1HYHKWuEwLHB+iGaPXdiHaSWWCj1Ex9
H1v1xTXWZMjoucnGeKcXv0QDMiVFA1GN3TFU+QfapSroambSMotIJCBH0AcpkR5cfTmSb/YggCWs
ypVpk1jz9zlBfeV2/UQjlqYPLRcNrxnkKu6wmUwKcUxX63k4GKQpxTILRGys+OPpuCg72aYkFPpW
FR4lEXmballYM60kAVaBFOrlcTI56xn6tgB/A6VRmNPemBDKBbosABACwTjOBFHr3mHwVuCUWY++
YcYfeRarTQYUPV/kLfPStKWePxMa6fRckVygZL19J6vPWYbnkbIebn6lX3J3CyvP3Y1lisoxEq+2
C+KupNolJcjS65qLHIYAWwMfddpx1Yb4EyAb15Vv2Lj3sEzc0H1Oj8phCpx1yKNLzMqijRH5GNaw
RqomgT5kVoADVgvjO0+N1Pn7mbfU6I9LXh/gOj8SYBFt7MWQfkpEX8NJaLv+OBjm927oZ3yXNWnc
xNVtdWKEN4ZyA20keF0N3njIeyQt5PAFDicTwQqhOmiB8qNDeGJG/jhrl/2IDi1AEj1e3MV9N4rm
xwBxN2jL6EeyDFsxhh3aLVmSwF4yu+XTeSZgdQMg290UYvwyyImn50ZKqkspwp+V62zXpF+WbRbL
TZaaYA3fxkqZt+oLN9DHTGOpqcxLIRyawjkl/XgwXxtZHoasB8KY4kvLwdFZ4NNYIspTQwG6F37X
wqzoVO0eBXJONkMEOat4eaS6NAV50aY708W2QH4dUrIhmGqEYXZvUa+dgD9mXUMLUMfQghXqsSNx
3be19Altrh2kPdVjeL4kr4r0I9H1u5LFyjobgpIEmZYT1To5jb4pj+5P6UZbW8dNhhOX+6QNMqmw
plKhr4qfS+wRqDPWro8x+8zOVX+e1RFppt8iDt4lVUegt/vOSq+cZMOmhyaf56yYbN3dkinebXs4
vc6q8qlEFNKxqRraVzblYKfZjlAXd1zWYTHSF2DbgoFqRpukH1PgQpchrByoX+Hn4qhqNzPnDG5p
btHfOxsMpHkvtbUqWPmImuLR3UnDLDZzHLP4yvs7Crg+icOwiW06almlnTNuwCOs3buYMjoUjv47
Hc7Cz8b0vYDP4aZafTEXildFQ+gooLQx6AZ1TpkYH4Y5vWhAQ47U7Lk8pHrTB/SHZrsc2tr8ys38
aWwYSh3jIuOcLaI3Eitc0VvPdJLTdnri9mT6dDelU7ONaSGDKeEcR1D7oBiOWqYn8KnMl8glwrUZ
ILQ4OYoB5tCFXRjykLMDKjNiLRHpAmcVUbdRqyeYm5cgsrVPkMF6jy+57EZr22VFva24kHcoGwN6
EHsa8D9SZSB2sJ01BJIZjgBkON9zamwHNya2V49O1pbcdNgkMdVmGL5d0+A/jrnEhBGDWGUhtsmi
LJBdgwq0pKVtoY7dMJ1+SenexohkUyP29vRGiTWavbfEEt/R//VPnqs96mXFtr+mDeLRrI2+uSVn
LktCtYvYspcze5Pm0arZzXsLECSXdjrUjZnmbf1hZIJErCTzdg5xKuyxS1QVVNzzKnv23PGGjjJs
w8F61ry48et23s0xUj79OU1Nv5sASSJSrHaxEZ/1IYEHVwBv92TzMgMT9cEs1ij97R9aZ3+r05TT
Ll49uwAdlrbMeyyjTCOwYyKN4aLiBq6reddkDtB355RlcEWGbjaxnlg7MyOPeazeKMKGJHDqI3ie
d0Us0LliKEjgAuzTWDzJadrkulU/024cdZFsEyIqWCLc6x021HHpmfOyYLJ7vNhRR3Bx+llG8fdU
NjbJDPmF8CncZ+/GZHx5WvseAc2Vvb6z2gXOFJUXX3RqKwpTbEJjgAXvzDS7uIdjrDf4/w1iyyRi
v4gZRTJFRd19mb2rfgafDAFjsyjC2XVFe/dLKJR4lYIhoA8DScPZuLEVKJlJa4DVo49ZCCEKFqKo
S2cytkWUQlusbl1HhQ8hCLrYndpTtpLeGgMQ2CAvFPe37N60baEJ7lApH/OwDQ+otfEAsquUDbZh
NQ/qMKOHr/L+prcIWosHalR4wXdEID4Lhfdcmsv3wt1VGvmmRcrgUoXGJSt6cehZ8TipkQaj0phH
I1Coraxvw3VdEoXsm8y8vBi2Bkddzgbjqf5Sj963Fo2MTyfWaeSyMx3xqaqIL6Atna0GLg8rh6Hr
44tDVcsW0aWoCzrbDFEJvQzCT7g3Yc6B9iRTKKYsA3o/espRnLMXmy99Q2mor2fF5aSLFZL7it+1
ezRiTMdpqT4We6+6FKSyab46OCIv9B6ekiV+XiiKc0YZwBKr3vQr6aWjDYZXY314PaQF8d+yOmpJ
nx4abdnWbc+0sx4MR+4d7rn99dnVONUYZb+XFo1HhJfECenHMC49aCqLtgsH/e63aa0Yjl1hGcdw
Rc7YyNJIdlofqlzue2pv+3jla7fZcLhuJqGneruV10m8Xjc+rIKOuVFfmHizY2xgsI1ETFaZeBk6
kqRrOZJPwPbOGMd5Beban0q7d2J7+KHy+tjkHmwWSGNn4n2djT44LSUOBbYhoQBeDHCkkL/zeUbt
p+NO8LkXChY2DHRp2MhxUT0ZBd4AQ2RQKdkpxh7R6XCL3Rjji67uzdC9aMphDTkDxE8ivI89Op/B
SNjS6Qez6+fHUKuIW+q2o573j5rdfDIUlX5kOhdLwghW+TvBtrdVpKmg0uCvrjxy99wm1jdlymy/
JAPgbNAfBaScopYFcDastrr+nqBk558Yda4QevezFI80WgRIzfqN6eFs6P2pSdMObuWyIHezb0Io
+b6jZda+rQ0vcHN5m/XOm1eLV6BVj01dkzZYj5/ob/CBV5A0CqwejjHs0wYYeTcipTBzhpWlpnXk
BBkXLeJ2r70Y84jmq3Jh0XILidKAMdWAT0LmfrDz8mnRtizJHkZCTfdV32uUWcfXwsSFb4YRvpAi
Oyk1AMlOST0wdy3+/MwlAQ/M+II8L8/OlBNuLVPczLNGTMJqsFEIsZFL4w7RVxeR+PNw9QQDXfvj
a8g2EBqYU4kGBhunmopxK6T2WRe5ODlLdNdxKe2vz0LYCV0hfyQjVZOVZRsseTmATOQOuXrrgMUI
Bpluc22kVglNyP63ka704FTmZHuYU/Nqrl5KtXgYmq62ujFf5qCzHEaq9W1p06L2ycLeb3ENhNvr
1/pxxgTlqlhCdzf30Zgh/l4e2pQl/2/H8tVnQ8TfHz686xcNTpSeOvHxr5v4txPw9/0sDhbl9GPF
zqg3U2+HcbJdjYHp1cc9TpBi2rC9IJ4Bv301lLLbbI69/H69GU2XipYYW0LM8bRd/yRdaM7K74e8
tpklFEgjWQznhhfJtbLYX/9jGx3MOkKuZKXVB1TGXrtzxfxom8MPD/fIEFM+UR1n1x5Ic4gbrB7W
MKnTRAwP/AQ6Z77ChcxmLFIny+uP0PF6EAmYIa/v9DqKXJ8Sj75s5LpvatcTdX3rrZm/NsxWTDHI
AzwBSMeBdUG/pT+UYbWVLsMvekOWjWJ4wIFj7SbSkaiPXj3Y02rx0Tyv3DWl90inAtf1DJKsrsY9
azDGhMLzavARC2UpXEJzMWkY87pWbZJUR34VWmejRaFF4JbaequxRV89rn3rOkGxzCuha7XzXF9n
iVr2MvlCCMOfOgRbM1eVEcgFzUIh60/jXB/WFcZ1/M1igRoB4HE/X08hbF+r8ViNrr76MOXwl9n5
esXpifa16FOx/W2kFxEFZqnnh9+3ympouz4SzsyAWbsuRhEMSEMt8Qqnq5XJ45d9GXVucFVSVLBb
0dETuwe+m4VesgX4caznJmaHYf8iaEmcity+lVQKdvo8jKfrwXTbamsjkfZdNx9PZt1IrnlzAl/k
Ia2ooIBR72a0IdIq6Viqs7mqNkMe7jNS2hFHsZM0enY915vxeqjX6/n6KE609tCjNdHaEo+27eFx
jRpkkdfDsl4anwP8ZYxFa9hVtMZgDc43vcQ/fj0PYjV3/T4jVHOk0D610WYr6CQ/GuXNN2z1lhsk
HAheorRdmUjfJuTpgZ0Ud7MmzYu+Hhr0xoMmZlKQ4hfdZks3yfmP7+Gk29upI4/uVNk3hEqPOOD1
LS5GipNUJG4cSaUrT0jdXn+gVFN3Fk7vX79nYGfqnPBLWT1jBlhrq1XzXs9wWQgVjZYfFe2IzMND
MFSXxe1omQdE2d0B8czOGNuKASq040tjU4OwJ3JvFPClmwlLKtWrJ2oLVHBbFklifdN6S4+r1laV
JAuNC4D4FAIrTzVr+eGhSmlSc7jpXes8IujKluIyeKSgM/SXl3D+qgYidRzRUUOi4LZiRbNj0qYH
dCP6Lu3ZPStwwoj4OmFcGDLFZWyxfwtJQ8HK8ps4azAikgexEWOOogetniu1tyZy2U2hA9Kq4izD
UqKVasMmqCf7QffonBtT8V7PVHtsgh2GZlFbu+ZiMJT8JHLgviDHmkjYcbWcsMbWbxJZLwhUkhvo
XPUZ7BUf5gyQBoREyvYkjuhrzmsilzCL818HdxKOj4WXkObwBkqIs4ul90DhVq/8cW5w6mJpqoal
Zw0SrTg8pjrZVwEZveKE2FOwFOKRlQpSF4Rz0PW8OBNxmP8+uJIip2ezOBvcX9PsJkFsF9vEqzqA
IRHaFcs0gEfwqFkP10d/fSPukLdMITFDGR3TzfUbemyx+qvtIvjr565/5frDlpG8dNTXkYdpzmm0
hHMSVdqhBl4feq6hHWYrDnLNRr+FX2r96l+HVlXu76dli+GbhC8S0UaTJdrknkqkl/AS1pmEOjmu
PV2ecDtl4E90zGukE7MinDsuTtXokT+2/Q+KKxZ/wMgw8O09FcbneuaO8Wpzy1TAeekIDTW1k87E
ecRF4AOjxRgKxoyivHLQE2bqbOBNtFI1BV3BYtII1XH1iWx6Lat2NqOAb9rGpx3r3N7d96TPUchQ
YHP6V7MCU2hKsJVV95xk7HEz6X1XmYRwhn+Kz/FAuXXAMhf/zGsLhiZy042palpvOIS7wrnWME9m
lr8b6pLOijoGlbTRaWWgrfJwvWm2Jh8ZsMNPz6XnLXuyLczn1Hu1ZgrjiY3frLfmb0zZAqJ3v2p/
qXRV7ZMraXxJiF9+SzBMXyBwwu2BT/I51jECUMzAOjdIYmaL73mXYthAvkNQFpMsI54d237X1XwK
NuW2Mr2XHTqTPF47bPHzWLwnaOAZ1+6AbiJL1Iu7Smh6UBfhN2ji3OzVFr3olnGwPhrlRHWoYbGw
IBBOXXggblnfSsraRouEPQzBL4m8P69l2XXVb5r1l6uRVyfcg9Ok9+Zs4e9ymUqXvP/BzKB2Utzl
Gi5RLb2fqmmv0vi1memxeflzT+OUC4s7xlmda8+tCz0kTDJwcRVXACPlHmE/gbbR1GzMML1b+GMj
1cVywtUCIWJPrgYV4zz2sX901tllUIxs/Kl26S/1fAsSksb+MwjONhhNcb8wAHIHr/ogbmDR9BRv
F/3SAPLtQdelCWl0QGInOfH5JB/1mgZUxLuqbG7zim6Odq8JuD/0SRwvfyAMCtgvtocQgJIBiT/B
kjB5P0eX2AGSBvx4TD4QbmynASWsOTKjPQAugQfbmVscFkSnGeZZQyiqgVwuYpTVyOLIxkA6tDco
+VWp5mNJ3dqWuKEQWLFV1S9woPeDwopu6lu6EDeUzy0x3eZfmhgPScdZtdvPqV4uEitgpqJzJ6KX
1jGeDOcmdO2frXmbFQ2FMMGGVFFco4F8bCaPGAnNmQIb7xUqYtM4c7cb5+uj62EwI3GeJWNpEado
vgwiONwVKGMtMQ7N4ruww8pPnXwNEYhjOuuxX6xDAD2Hhnt80PeySx+G5uCt4s5pXp3vq7jTaT0F
e2d93nXuEiQVq24lejLu0HpvAEb5cEEa9nCMvArM8lvM2sPPVw0g27nAXPeZ1Co4mb8t76sDXsSK
slQNgkkTXbtNIvd20NLgani/WuENDx5H4pC1d3V+Xw+u6z50xdKCgFtRAcm6mJulWUMenX44i74a
RlfI2LrjIOTsIEMXSlIdrnKCCiLiyhy5fnO6S6GtnP6ZhoBEkPBlSs2bokmRnkAaTVPulTLGw9NY
BtNhyT2crfJJzdE58TToEFDam7FcCmwAhFqg7Uef7C0Eq6pJL+noIriM1kPBluekv5vrertftCdZ
8p+U2jrlXX+oLVY2GkrHK5PgSidgs9aBeFjd41Nah8ep3RpZHm47GX0XCgEojdqW1eLV1j79Xj3S
DLIGVBla7prDGWo526GhoBS/rlDN1ZI+WhX7mb+elwYZ7Srq994V6PPXy1+hATT26HQztqwohCKz
5MZZKSlXUsL1a9dH14MmyOnh1md9hB+IpYp7mNx4G+bLm2l1PTvX8sUmruDMXEBKfU6RqSpdmnSV
GWKwGF71jnRAc1ybhSx/nVVDTClwOEWuuWDtsGkCEUF0uh6ihRs2wsFRUhsmXoUDguatDLUUI/76
H3Zww4KcJQ+VgFRs+kijjGWkJBTU5jfAI7WxnfJJYXeq2qBudcbpYdS4AFAKs/diu5E40bbrGFF5
yBfzK+ug956uErT/Fev9C7EerqnVPPp//ovZ+t/Uere/frQfXfYPiNk/fum/ELP232DOWuwgqYTq
ECb4e3+PmCXczjFdPKLmKrz706eKJk/H1aqvafGWtEy+1a1I2//8D0v/d+R5hnB5Qcq2M9kNx5//
+R+oAC1bJ2fa9FyaXDZv7R/leTn5mGBi4/GmHK1+mmk+sde/Mpr/J27zv/+1KwLau6J+/mJA/09/
prWAckBUHVqLPmXBsmRl/hALzmrx+ptsVfCWuTRMMWK3Yf4Q5pSfco/hz0VbQH6bnzEgPMfqpZKV
OJLx6KIA4NelYbxRAj7yt2p6hznC+rL9zjrBpY1Q01G3PoaBSJCKlCw7Yc3uDOOeYIeVyr/s0dE9
hzJ+rQfaMy1QciTW3/ph9QI1w71ds3NpKxltVFvNp7AcL3kKI71sgWG1zsVLW2Z0L7VPtaL9ZraQ
R0KEVHWlb4021Hx9BgX6/9g7r+XGtS3L/kr/ACrgzSsB0IhOlJdeEFKmBO89vr7HRva959Tpiqro
935hkMqUIQnuvfZac44Z5i84lz/HEV2jHkyB17OuVpzb7wwZP0+qSu+5yWg/R/x1gHu6mXvtt9KR
yURzouD3bHqNchm7XOHKYXl2JHxVaYnPP6CJcZXLYNh28SIzqo1cfU7YKJTW8NqtlYAPRrNW0y8u
XtQk3Lem0R/g1XCEjHQvHIvHVKbT3vdO75FznG+NbkPyGH4fLXsJeaN8C3yhHqAn0eCxTgWRfsoe
IH5lSAYs8OJScMCEIjH5RTxluI6Reo3OdoCeQfGtZ9vFwJRg2C9OKNx0ps20rnkqTPN3Fzq0FmW5
O8+xPCH3yu6bCNBh34HkAPPXaM7rkCiPi1kaxJRVO2ABt6WyGZnWRMxKKfSkEI1O0+NOdBor4nDa
HqZUOtsJySV1SoHvaMjQauKqJ66DWNE/aHulHikIbM7mizxqJeWabG50Sj2Gggw8Iqt0UVKiOkOy
VBCR1MgnnKk2cyI21bRyOKrU2H6QTFSFj4zxczAVnnwVqWTHUHRVHJoV+Vc5DMyWjE9Cy5gwynnl
oSlB3Z/WJ3vIcgEIAvWbNkStZynvXlldq9wxvcKmjMNxVzPKIcZvKsw78O9HS6O5n3faoY+pwobR
Ln0SAF+K0qpIJqvqrUhjEBnTBzPXfOZqjJpr5FOL8TDNHBxC6kU1o2etGfR3NGYpVd3kmCNRoc49
lIe+DGo3N+XEh0NxycNlBv8m7bEW9Bz2OnI0ausra/KvqO69UmegN+ggSTg1ybIEi8g49EVlYniY
aW7qnwXF9caCheIP6ozCyDi08/I7GabA10AqUV67EgKCCVj6DaEIQp/sAwovtuzpa8mG92gC1mqk
S7lBg/dpU5q5bafTE9SeEayR6TfyXjH3MdBHUBR/TUr1KNZXiE06UZgN6U5DcXbqcRJDHExr9Flg
M8q7YgqqYxfEP2aaP7A8AoULk11JleejqXUlDE4k1qnIBX0omQQ2o8FMi2AvycYfQuLaW0wtiRpc
f43zufeSWL1PGvOWdpKDHjmqXaPFOaf0tnxnqrskkGJchwMWQ85ykMSPCwZttwl1DGZ8JqwEByty
JIOi45xo6VOX978SPl26tGxZADilPkhlv9F6lAqqoh9rydeW+JUCl95R1y5YkMeMA3SGCiZrvBgQ
rdpvDQ1jppyMM5aOccdz+c0pRj9r+XSZ4oBLQ63pruhu2E33dChiTJyttcekixsvfZ7hr2Kfr0gp
cQxSlO0vq5bHU2PsJztN9nLQWlTv9kMZ2xyiMlTFTNJ8oyex0dCujOZQZQzm4qPDZlxiUKLpSzvf
4mEsrkFtuILoKzPtR178jqr3Lq8YuYfSPGMoRW1D3ImLFmcEehxsW1uQzJfvKjdI8yBKgqZC4au6
/lGhgm37M+kMCRZkr9JTZCYYs9FxG/ccF3ulsdwYopWrjhwC2tTIL1oTPygmvX1qdRcTFaGmi/TV
63bMIRCcqKq3MbkFYMVVRKLMl5z7IvCCQQrvsnJpNh1uF8IqkWNKs+lHE8RU5OeAkZDiLRERrL2u
uXMSbMVHa1r68ZQxNvXT5LeaMx8z9LtmYQitmAVNoVL6rsfhjQWJryYD3kLlVEbl76ocr2wGJ0aO
dF8jFt1Iz24O8yPshCcnmdG1jj+xSi1Y5M13RH4WB0vIuWr3Mwdzf9dymk+6FlwoSNlSgXrcmd1P
MnWTC9vG62xLP8VG9VaQNZpatIg6Ke4901S4ypGyILuxfxaBOShoGJCWGB7abtgnOcJ4pCcbXAy8
uplxlQWPAsoGeokpKs+RrnyNk/rQzPOp4xSH6X4uTkOwhULdbhw0tkoHwpiR/4BK02Gpjed7mnjP
eCWlTYD91TUSIbcwVbyvwCHMCqDaGDD0BBBg4yIPRk9LjQlf44QSKf924qL10lqidlAByyyIEhmQ
AM6f3rsRAXrQaOCsIN32/OzQ6n8YcwGE1+NT2ZnLaWljxHYvNsKSOzYgSxeJJ3IW+uls/hjZhBhE
A7IzqAOi44aXybAe+JEEfKUseqOc3JMTy9Wphqd0JJd76FEGVHA4yMZ19jqgBvQqO/4zeta6no92
9zBWVBlIztGGOiiFMidjlEc3tO4NGDflcOmRm3uVonzXA0kwulrhoa3ecoTW7pAUP86guCixiKOi
pINQVgsTeLgf2pYBUz6MxzmmWdlYRFA2A0ILPIquwvg6JS/eA7o2oB7XnvDfHmOsqds4RVOLzkzl
DyYSe4BXDrrCmKLYc4po3mgsxz7+h31nT59BB10E/R/6L238Du8kpbT2bZEy2l+kdzUh1nNqrf5I
rWBuuox4zKFh7k/novNqQdbJQOwogrXTAN0JBH0H1uoRHsF17uDyYFl2GPfgnjAlMALCTqI7y24O
826vAfaZBeGHFgUiI0H9sfXKk2daYZkgAvH6JS7Shu9e0II0DW6QJQhCrGXzJhdUoVrwhQZBGtIF
c6gT9KEODJEieES9KXMBTTQiBi3/tmYtPU1EmCTAgYAZFbyTtaAb0Z8bD5YgHo2ZQwjyFMyn0WqI
iRdkJEOCkUR0lT8LatIo+ElVCN8rIW4k4/c6grFUCNqSLLhLrSAwdaCYSsFkkgSdCYlYt6UD0yBA
ix6KqiFKiZDQbcnYYaOb/ZlrgBokO9SC/FSvDChgUBZQqAU4VNtYjwGpZQJ5T8kMQKoWJKlZMKUa
QZeaBWfKADglCfKUKRhUDTAqR1CpSsGnoj9ngKvSwVZJHfwqFnVkSIJp1QC3Yg8bfRPcFS3FX2oH
/8rB95oziN0RdfeUr4wscCIgs2zBztIFRSt07HMtuFqJwka+kIHjaYK6RQZhf8IFtzUFkQt8GTFF
dSwdsxlcl+B2IXBGV2wxeJjHKHebhZo+XKThSZqMK1CFSyoYYIqggcmCC1awrwlOWBShCOiCLr4k
JUxDcrcM15IiBQBlDvVC0MYiwR1LIyobzYw0F0qDw6IcVyc5CYftALJMFuyyVlDM1ns9YDPNgHCm
CtZZKahnkwX/bIwMzQ3L8VXCC7Mb0/mkG71xiSw+2Ebc7edk7g8j2yYk6KzYJfIg+RTplylPtYNl
i7LdQhzHybHaq2Uk40EPzrPSk084VMZ2NEBI63OwZ6M4NYLwlgnWWwv0bRb0t0lw4EaAcAjKmJZN
MOK6wXqAPVMQ0As/LhAkudzW7hNoJ5NgzKWCNqeCnZvBzw0M6I9QyYmzBE2Xs5AIUl0rmHVgx11N
UOx6cHad4NrJgnCXTuVTLZh3eVU/GkDwFkHDU4kKEXS8RXDyakHMswU7jyiQgtBteHqJIOuNgrHX
A9uDGxHj8oG/VwDiUwWRTyT+CkJfI1h9o6D2FeMpDPDVLzbFKX1V6gRxg8v9/9z842t2mv2KQyqO
AD0AMaUCIYimSWTHifnr+lW5sogTYz2rBI7QnALmskCS881fj4eckbapivODABgOgmVYADVMVrzh
X8DqcsUfaoyyw1r7jAUZ0VwhiZLgJTorOnFlVP95DFgRBsPim6LtpazYRZ29dh+DYmxEV239h/VG
SIYlQW6E6wTEkYXc2BuAHa1JIB7/Bi1e7w6CBgn34HUdKK/U6b9uRtGIWx9i773VgjHZC9pkL7iT
K8l//RnrjczCzgGEGDQx8P3rZhA8S0WQLdfZ6PrTIHAzK1/v/vVFR4/3OM3n3TovX+fi1FoBYTVi
RN4IumaokJOb8WmIRHwUk41/3V2n+XUag+WLpOuqL+DggQSpaydzN9E/+OPAF5zPRhA/aZID/1x9
8sWKBK0FHbQUnFBLaEIiQU5dbyTxdMxTuuJF04WKkV7hNhUUUke8Veu9aUWTxhKKhin8Q7zXxAB5
lUtUsoGWUJ+sN+gPur+qGqAbVHekGS7lfgbli8Ja3rMvgHFdwal/gbIBD9LntNQFfxQWjRC2aidY
rOs9XTSkDYZjvehEr3zs9V62jndUFMLivwbk5Aqy68pIX6/A9V7MWIULVNBgFcGFXa+2kFpH8dcn
vmLSkSmAORFU2RXGv4LRcVsDnR3Bz0bADHb/0ApUgr07Aq4dBcF2lQ8sgmoLcoIzcPH8B4G+6gVW
Qc3K014fFjqM3AlYriGouQ743HrtjieiO56seN0/d9duuaDvpoLDu+KxnRXO+xfL/i8sOvl+6Eyb
wilOfc4xfFV/yEt/4hCHT1CIySSODH4EHjhaQcHNf04WIHZUUIVrTQCG/48AQoiFVtlQIljEJlSE
moT7PwyIJnayBppXwlKiPhj6qEBrEiPGBOkS5wBuUj4oXlMmUB1XPqy44TNNSJm4N5tCIfLX4/WL
0Fn4ojOk6EFmzsj//j5sEfLir4+7Xs2bt/XuX98NVTo/tPL3tBKZa53r7s9dJB8Zq3hPbSK+mAxC
JYZwzP3b/xwEt3n6N7x5/Y/DxD5M9wZrpMyHQE16vzJMYoXFI4KqwA6Le47WvNUEtvrroyal1YYN
DBbPKBJbKqmIvaQk+kOjnP3zHYa494+HRIbsHJNVZSS6gxnav3+8phHtmArv2Prari+rY4PgWB+u
N+tc96+H//gvEelT+6FgRcciXf3hEGulEsi+FJKmjQVXHLN1hpgRi+ek1Mz7V/VSK6QgltEzt1nv
1rN6jq3E3DrTfTkbw8EWIqNgXZxWQrC93qWNW3tLzZ7QlTdpfTdXOPDf7i5iobMbTtJxNOBHFosk
Wzi3pVPo+5S5biqYyZpJ8kQlya9sfdXdX3/++nClKq/31puoqt+XsdcA6rIerTzlgSWLUcq/Hwfj
zMQMNuufpyOe3noPeIY/DWq8p03ceABa+z9PeP1HUldhbtKD8kY4nnRo6P0JmjSkbeLJ17uTpJUu
Pe3OXccNuUCWJGLwsD6cwuZf04gu+2SINhwGHazKekNUEHE8691Rkcg8wff4L4L4n4tQPDTDvr5b
Hxr037bKqN+vj/52AXcxrdB0NDHciYu80qJ0lykKcrN/fw7Waxzd+gUxrrb92/eu/+ev31ErFWaF
vEIELn5vHAktXTFRwcY65pn1D1y/BXC5uSBMtmCMyiPsvTZCsJUITVgsPuSRuPePh+s/EIpm/X98
wp/4vv9pIqNBw/vvJzLj/9p/5hVJjs333yEK6p/v/Bc+VAaVoBD9p8um+hdBwVL/g48VTUFDNcll
UEQg4L/QoQxyZHodDhsaAx1DA3vwr5GM+h+mY1jwEzRLMWyIb/8vIxpD+88DGt0GdKpppg1EXrYZ
AQlgx98y/3SG6GGNs2uPPB9zhUl/LvLR0knP9SnbW6a7qNvaugtUpAZe/9R96r/Cp+6FgNai8GZn
F8zbCY+D9NohXQp2iklA3I6TjIG1St4TL55LHomz0XPa4bQ4VMEDmZaeui0+GbdoMAeTTR540bPy
uz4iBz44wJH/5Fb+p6TD/4G3wnN0mK4ZBiuF6fyDt9IE6qyoub3gF7ReekV5iPqFgQ4HklH/1Tf9
jyQxe63S+N2IlYe/XRD/BewF/+d/8QrrvFOWocuWbPyT9gLmbqqTUFv29rMzHuWf8qG5QmqUPyCC
/bBdwsrpf6xH/aEMPP1IDyR9lLb22Xm0LXe54m3Tbwrq5lN9p37ml+UAuKb32kvcbMZbX7mtH1/m
T1uAezbGo0WqbOKV++lX+RKdtHt5V9nfoWESVessL+k3O795r7+3HvIMhgW0E40z2hXwbBsaypzV
n/PnQUiVDwbtfsu3oBeDSqoIOCVBB6vRpj0RzbqVf090KfY4iOzaKxinMwbzmseajFwX3+bOvtO8
/KN8BvQW/UqeeDrb6bX4Iff0YWHifCaLt9/Qkhg+Q3s/nvorbX97m3zP+9zrvWWGjsGsY/OjHhm1
dE5IEOABaVb7hX+jh57k5V80gCfdkw7Nx2B7ueo3zzZBcDp0Sp+lPnwqyRB+Dtpdltzm+wXW3zkE
AmE/lbf0O9QR2W6kc/lk7JYHm0HLaz4+yQzgSTTmyHaa34pPczumLt594yehJ3c2MTkp8PSxbbkh
p1R7O44iAZm+jEZiI6r2+W0g6Vs7LxRrmeIX8k2XtzOHgVvzMR7Nr/I+uHblRX3k5M5YbyC9IHSj
znUe4p10ye/GS3hHhnh4bx4HsEWembktjJDP7K62Nwh5o1vpaT+JH25pr8OwlGl6f3WgGYdtxN5A
XpYbvJHNU5X38RP2Dvuoz54FbJqzrw/v97js9G3kA71wgJMVG+Nd+R2cK6Ss5+WtBTfg5VcUZh/R
WT1r5NscsCgx8Vvww5PGQpt/Z50mys1kRx/xFb55oXs0grPv5kZs+3QhtBty8Ls6+MZDeLAEOwmb
A5QQF+S28zTwSpBK0LmWdWIapu6Tz/6AG+KqPqDVt5/DL/PSt0eU+fFr8GzfaOVzaVfu0Hm9sdEO
5iW/jrgb/Fw7oXzRfSnzq33xNZK16WIW2Wdvjsd6gmyEoePZuXdelhpc5M6qXMyubs6nY5N9Dxed
V/OoJk9J6dbX8mBeWzElxBeEroEg57vxTRVvGhgXevbqZgy8zO8+zX1Mc2ij+A7IA7+Flrt1bsYd
+PHojNWIYHFjPCg+XX/zV+NSyiCc3hY+7FcciyScMpAZd8l53gfVHjIgefOXPHfpUJ8Jf1Z01kB6
lDPKxoHuAVJxbwgpezfK7+w58pFJg83aZDt1M++ne+Sk0C8i1zgkzziRvf28j551OjfA1SESXMHx
hd3GeAo+2x+JcrbZqOdhOMyv1O0+bSpsgIgGsYDv5oasrM1EUhJtzY191fpn5zacu/foDpmb9T4/
yK+yl9P+38gPyhX+5n+/PrL9/V0gAJJBgSpmo98E4KMpBsm3f99/cOrYxmgyCmpRTRe0WtXcerXj
9n9gXv1fi7D4NYaDQAEdgq2a/+BONY009zJMyL2hjE/iVzjzhGlg+qb/ToM/B4y71Gzx/1Zn/BdL
v6r+37sruB1VtlFi6BbGa1nQi/62u2phrZNp17Z7+t+v2hwHvjEVyb6ibt0UpiZ9KAaUZuB7QfWS
hA7SBPuTOTcwFbN1B0YbB72an0qEjHvEhHzUmABte+SCXUxEYdpP1ymUoFPaTbtVNGZWsRzrvj2p
9rZRlWq7LCjaUlww3cSSkUEwdEr9KGtZci0WDUL4KKBjiXWXmtugbtsXteoNhrIxbTmZlISsKJn1
2ctDl3PO5Spn7DjvVWyOs10+M4voH0OjVc9OVsAOpauaM5jcNDouJKdrT4zJYnrnbGSBXL07Q3mg
XZuFeN0y41cPkqSGYESvWaox0Qg99bas8bLkqbLTsLLj31i2Zkp7nSbuTjID6CMQHlZ8+DjiPBJZ
tDGccY+3vWM5sDeF027rRpHuShkIth05r2oF7KFxFlT7TfzTN116UcemZdAhP6ZmoJ/jodZxxsPe
LFUwQKUhYd+Y90bd3MwsTok5zrdTzJBDF7AIqbR/1KeITHE6ttHkcckFJLUJXXWoIG+WFn2n17m9
Re22ldSUOUAiW+eutc4M8AsPNyIbn6Vf50abdzgrvkZn0i9O5+tiiBkwydsPg4pwozPIkQTfOY0I
VUvpl6PylxXG8mSonyF/76a0899NqQd7ozLZzxb1mgwdqk9mYbCVoUzF5gtw1sXXGd2PAUbSzKRI
GFpqtEYni9c0H40lfJQh1SSpcpHtaC/Nxr0y/a4n42GpJG2nh/PrZFYv1cTx6grtJffbqX2YouIx
CcInNW5/J/ZUbxYu4EXvUybPr+K+PvrKGNv+EkvJ1gAJEE4I1Q1Z4imm+h507Fg4vc+cjTReXfV0
Ne99mC+a2yThJaqMZxJfz5Ik967u8E7bKMyTUtpJmS7tmxIW+kBbVktlhgL9+FJUuSvDvaDtEOJN
n75nLnVZyp6mSv2N7PFunIuGhY8uq5zupLSfobH0HDF78162cJDO7AzdZeAdmHGGZLw62YKjjGlu
FW778ZGGFCGFEX9H6lU99F8mEYVMnDXfIQcSAfffcMW3lg7pJjK8scA0vjCts+u9fm9itssNhwkh
ihFs41VaExndgzIJUEUyx24OPfr+tSGtfBiI7qwGxjqFV2F8J9HnMj0umOG1aXi22/HkaBEsBkyy
uPGgFCPswxdHiTZMMVxGqzGPGmyUXZxjCYkMCD5hYKm4jcSm0fTaKUCd3TNbvywa3RPhgu/0gPAr
MpnmQqkPqlnMTFrBA6YEdW8MZeqPRd2gAQiDnV7CAJ1S4m1Kg3HGCkitWPlohtqtZ4Nq2s/DcKf0
LSB6pEaCQu7bihzfzSURecJ2sN6YM96DLG6o2VSni3Z1Z98HneAYSUbLmIbhmj5rlT9GMsY7fUzv
LPMTqhdF6/ql2H4tBtpuJYyg4/oVA2fkn3uD+otPRHJchBYVsi+JQDWkDbzqIj4oY/kkVxSEa69+
16EqQbAZYv8erg3D/+vy0DIGtFxKACSzXnsub9h14h0xrJSMwbv6vOzV96TyW685Z+fprACy2LTH
FtyV4zn3C5OU1k3f50c++/WJXMvpp9kpPlPP/KRd7PdNeQOoIb9LDAGv0Wd7wvYFT24TXMovDBj3
mM4MOitvvEfmm31sH6M9hmsduxLr/NWqSDaEKufmipfrvFBCyUCGeNO61kW+R8QFtAhre2PeUc7i
iIzw6hFvfUP4L8Ynm+ZdAWVinRiN8W0WBaLLdMv4su/t3/ah/o6H92jxoFjrHTNrvnH4qTXfeBlP
GNgK3DKOWxALwegKqs7F2Vkv5ROFfHhvb6YXa2ft5Gu8s2BfsYkVFBogBT6WZIfz8Wv5wDhs7erW
L1UqbUZqlM2eYnrdsdsrNUeV7XBUJ6IY77KBBdRxbezbgqC1M5XjmGK83c4jApAtrkumgFp7VAD/
JTwdH2IWabryuRkYRvsGflVh+8cB6sNvqmxRn0v+aN4bijvx9G41a9Mx9wlztbcRROSRBYH9xG1A
q9Zey2uIk/4163aVB+rZvtj85WA5DwSTN29qtdMUxGf4WlwaqhmGB4TPV2w18YGbc8HTa3E6YQrH
BY5LdXzjNU75fM07rCiNtld5PczT1OOqd4XyfPBnDKlIxPz4VvJqUV1+E4+rNcfmq0SP8MWPaSdf
xhzIMn51sOuDYA4Znz6Mw2Fy3qULS5hzMYw7811i6r3nssilAy+xhVAofLQu+m9cWkxsOZJ1DBWG
CP25u1Az2k/WpWg2bYJV7mj+NnzptrwEV85P7Xsj+AgP3dPUePzu8IPS9604VYfhN2cyAE36t7aN
L+Y5/+xLFzh99zo+x2BniIy88LEBJ1fu7ZGplFs+V9vmUXg+mFm/8wnQvnIOa1jb8RzWvGkcN936
uQ593TMu6bNBqQrTTjkSZoypAPrD6wCvgrEZf/8df6/cn1XQaZTdvNSwADeWvEEq5db1xqp39TP6
dHqKPE1+9DDcl8obnOvCBhNzCg0vTknJJWxoY3GQvKSNa5yU2reO8Ac4gdqca3intvyMOvV4gwp4
5y99+hISpG26Jv2//ih9gTCJH0Jl3y+uASieQuziXOfcl5cNU+3pMJwg95TQp30OnIgx611z7NMt
eOK79JyEQCQAfM0krr7Jzik7BYBWYBvgaqTYLg7lF8wGwr/KTURtgl/xjeuKwfRE2jzyrXIj7VXW
jP4r8fV90XIyj/bFhEfNS99I9TNdigEOYKM/vYA5Sa/dLshdLN7gLlqBw0CBtZFsd7S5RNzQ9Ikx
5EAOCOGMo4GLnaV58bMPgYIGioce6saJnBlD+jTsqPKcJ9tx+9eSCmfaYVE7tK7ypmzVnfkM6/Ho
vOekYrN9HLJzvNWeC/oKvnU6lsSgPo65j+hL3tT32Y3zzHu3BS0Zu/o5ZRnDU+9hJLV+R/Em3OcX
jFhvwxsU+A+ew42TLkCa6G7YDcsmJMHphJhx8Z0DWL7pGiru3LgyU8RyK1+Chw7lKdY3skDckdCO
TffQXrHwHY1HouS6N/uGSvQjOrRHAlN9yoRbAGGw57DtTsNjMm/tHdOe4OBsnS/Vz1/YQrt7Ibc5
TdvyEl6aX4DiZ+Q855SkhCvDNZ1y67n66j3jLMQHT9olfk6P4R62Xajd6YxzAIHMiCD2WXqqukMl
35s3/Ww9li/ozigw48IrQqSwaDf3zW+OBki1js1BeWMssVw50l3YYWiFcEaMv3Cd4ER1Qh9UDL5Y
q3czCIq5VwV3vO6IPN/qI1yiSvebN0Xz4YmlV/tidIQsbi1px/Q+kvaTsuV9CqItz6VMb/J0gg9E
EBmHVFKhg35bnGmrABVLyhOnSuV3W39RVTjourqTfouemFjaG2Vr39Sd86iQh5JtCFcPZRhpGz12
Sa3rN80hUpGmbaZTvI+pCJwL2GF4i/qlNl30ofbP0HjIESDkvy6/8su6zJHneJd/0F0Zmf5+IA2g
LAKUdJ/vsFjfwhjQ+xcgmcS+kR0Uf5D8AyR6YbjJuLE72lVPxXtm8e9nzMjHYHzqMWiH0g8SHOLT
/DK5Z/1x0PyRG5TeDY+zH/1SXhFRciIYz9k7HQjtTbnSABkAwl6zw7Ktb0oH5GKT38IP9iUWA037
dIYtsphr+QAcyfjVbUNy/15lGao+tDvX4QUYNwlbGesjYhH2YVPxs+epeg5tqnAyJ3YOe0u5ZVNR
WO3ek4/OctMrGQfzbXoLgkf0zikF6EHjigWtZ2C68pd+E3yExCAgYFf86qt+Lj/K4KS/VPEDtrrq
6DCy3yfvovBEZfU5oYdmHBJ7KMbTO9xp2n5ho3hV9tVW3/XgMzZodOu9vOsOHE/7c4zor9nV6rb/
tg0PpiHLZlgj6dz07/ajDKT0sdijgXvvvzsU51QBT4MgFm000EtEpV5kP3+2iIu4L2/IPB+qkwh3
/0QxX/9o2/6jor/xM9/ln6p2y2MXbApg1vEMC3zkkt5kj+x58Q2g1T3QVSM+EIjuzx86prNnVnXk
mgU/ld7YJT02j8xS2UW0vQ30BHrJxrnSUPrUtvI3DxSUUOEB3XtEi3XakTiQ1H6muMET47TiaDxU
NEuibZTd8m9toYr182/Dgq52W5xjqmwl3y62mnWBYTfcD+YhYFuc5Q+ddkumfw2LzOFEJg73bTGR
BqRsULpfQonnoxdzsEX2u6lFuhNmuYwSqI4bDuq+hby0xZqU7BR1o59nDuhvReEG50b7aZtfDaKM
e57TzB41uLBtvqlhiis68fimkfoRuhlVwp3VidgDJ3Wrd4aovHH6d8DbCOgk5fix6Z9H3I3Iyp+G
EyKtX+OHyHTGsvhVf3NqROhXArv9aU2GVpTWnJnv6CUbr5im2bPkwiVJ+245z15+IjWE6tIbzc14
SSkzGrBr+g4FnzJ4SJqhFV9iHzXRrGz13/KBEjHeIfEOj/q53tPwY3nBWXfJ3otDsosQzn71lY9q
PnqqEeBBldywU1ztXX2B0CXvpu/h275wVUqhmz8t5+hc/CJk5dqdc+hPX84hfmlOA1cB6RsvE6Ck
4kdZ7mdUzBkZjShgD6S+xwSa/rLsXcWYwuEoA/CKC11qvSnONXeAd4mmYkYRreq8zlNthHcLp9jI
sOTjGGbKcVr/AY7JecjJsJbbuYEtxW7L6FY5rjfr/1vvrd9mjShNizRtWZR75ehMMSKn9Z9La8GO
Od9nYYfyIYlurazAvJo0xGgQsiLWma5udc8mbNlHrUHWjxZOu7wyFS+Zcmp527WM5BpGEx/sHCFl
XkGuMaz0FjvRETkIfxtSTE/Sc3k7wHckE0J2RJC27nUpY24VCyb9IyCfvVluUWNQUUkWsYyz7LfC
Bpw2Ms0ox6DPGUSh3yXdO7xNciH7dnwkWAJvXkFUhEqHXXYouDsGW2RJJnDe1OaxbTXbKwP7U0Ut
TFldeeGswXgBkxM2ZCCqjtX4Y9bQNFeDfKvFU/QSx6Ry6jpqfEshKbRr3EELcIEbGPlqRE9eWZfd
Q011ZBO15TgJaSgTiS3ZhHVfbsejTlIJw5uFRoo9HqMku0kB9ulBVoJz1Grvpr4gU2d9SPo0OhQz
nUxdSh5QOJPsYR0tNick80cMqp6CDZj6kQp5LINbFgcfupa2d52KC72cOD4nrH8wOLc4JkaholGt
8pCGR87X910lZ56qL7TE1ZxETHzMG2emqMg7/RCOznOUEwRDfOk2Guy71iIWo5reTGicB+BOzMk6
8z5IPrO+QWzjKN/EWXMsG+zJH+Yk2ckQNUUDJOn1DASzYJ+lIBEXu5Kg1XYNgunpYQlveVEYb3n/
1krwnie5ey968vGU0YuT4Kk2fhSpajbYRV+GiBSKsU4xvjTOT11YR6VFsClJxIrJYGkDBKs+klno
brbE0Xd5lTp72HeTBs1Yjn4WkjcUInwaO8y8aByifUAvr+6X59qCitwnUuvWUMQ3oTkyYQjH11n8
MlXldIr6UXXA90xTZmwacttMJKe64oAVT1QZh6e6lyva07Hm7JYU1W5aIK9t1GO/vCJyfh2gUiEV
9wcHOW0zlK9dx2Fs/V5YoD+kCqQKoNEKFE5LPy228BNNmX3NTJlIkll+6mT9rZhS/Ac+SnwJ+pdc
s+vMi/PCqhxtejvkL7B+KUH7WgIciHIOxFVBiaqV3XNRSxmbj0atPTpfzeQpcfClm5TGYCuPVknB
XOVMEHQkF/q7kylvTU/HMdUZYHWA3FM8EeXQb0MsMK4aMUJJ6tjy4wyeapOHh4fIELLtmRMdMJVd
qcQcZlrSv2qLlEPrRUpGjk0WQCdLfk+r8SuZ2GnsItjNDv2gvINr2CEb6wsGPYOBDeoZBgk6fo0l
JZM5LeOjLb2IPGMU9jOZsWq3t+MaG2sB4n5Q2ACs8Kmf9GhnabuBc2nSwXhSJPk2sU21rdO5UvwE
h/PT0HFWtwr5aQRckTynpTutxbqRqaA+tYG+hRRqxaGt6ejFTBBZIn1trsmwCYAmaczbwr662k5x
i8fmWaln0SaDCTe3GKKV7oEMZZTp8vic62S7oOjgJGPhIFJbxhZB5yZjyThZtsJ9NdOCNaVtpZQ3
jZeWq1Mt9o1OSWs0KMqBV78m5CK5hP/RQM+K/OTUL/CtoGgWybvVOYyvkmC+6EXuJqH9BBf7tJit
F6h6ipYU8HvJWXoaSAg3JGn2knRWrxVzQEkuh63pYO3DZOymzv9m7zyW5GayNPsus0cb4NDbEAiV
OplJJjcwSmjpgEM8fR/HX3+xumbG2nrfG1hEJMkMhgDc7/3uOWsCP2R+JQlOSaEMv3UlO9cmrd7m
kSuS4r1iLqzfLTMQFafoHlrKDMMQM0XhHGw1IuDEPygXwOBemefHdqGxZjozgRq4HeJrOrOQbYcP
07slVvtAX+Pc+sxEBIP8Fc407it5MAl4+0Z93yw2tZkqud+/NIF7qbruFSvHw9yS7p48Om2DOV2q
vv/ZltdwMb8lCaR3qvKMgGUrtBX4U+xvyo/CiGRB97cH3lLqxBW9BBY8bHGWj2/eEi57t2NhL5k9
qhV1UtsQdwMkX7xReq8aTC9ZAKmnyLNncyMNudXZ7mj7zg3y5SZ8Tfq8ispx4cJaIKOX62XwsGzn
vXlrekgQuVm+zGr4UC3jGV21sjwR4E091kRVrZ4bA8S0Go9Laj8mqr4RnXicwIPzboxyt+ZsJdFy
BQZR71Km3t5xuetVoj/HzGikPnvimgkR1lGlf2jC6q2ZJx5qKav1k7oR8n4zfUAeDahb6VonBp5K
WqsT1V8lTpKzGVzRgnKHsh+sVbyXavFOhJ9HyBKEq+oVKF52YwzGuOSm9cxUkS44t2/TXLKJ9obX
2aaCG0/+86gh64vDCV6EJ+bEoVSOJfsmeq2Jw7ZK+e5JxojhOhuncHu2beOUtRT67DK09plVX+yy
RQqUvRr8/98ziudFU3wpcBFyJU5ZLXIhs2q7oNsGHtVRoKJCfF/Crigh5zbnqd7JIjBTTBlJiEhD
7HHZN8bmkufsO1YwAGbC2DizqOqRKPZV5aAePfA/vCXhIV0nK7Lp6+wXCkBOJtgaegvM4hCYP7Kp
fdMWl9W0zlUTILUexmNgAFRMx6KgOO5h4JiBl4gFguyCD1XIvTR5/70YkmHKvgytjYcww3hanKG6
uK1DCDIAkDZWDfBan3z7JH5PnaKMW8r99EkxOHcMiH93S87WgWktKRgtGXGPrU5NcHZ4BbdGXXMA
Wj8G59LPqEH07vNUcclt1/GSzeFDwUvETIF/13qxgd2Diw1Nq7LMXrtF8o2R7mcBdWpvFtVHEZtv
U58uJxco8ZCFn30zodCnZj0SF++zUFYXlXhfHKKre5kbBxeSJU0aRkAsh3mfsZyixhJfSCC7O8+j
JhDomrUrypfVMG5pu772BR0ITuyuc7RavsaVM30K6gb6VmD9HKuxv3dyeaKOr2ExDGeqeHhJ5AW3
wHdPZEg+mOpMquV33iRpFJAE3MW8Qo3jHMeZ+pplsGLLnBTVoUSLDghy73c//I4pJ/iH4S6VRKCH
WYLfi6yq6AAk1WBOhPUWm2PCDBIbBYd0RBOPal/m2WtR5WNEg2bcoQRCWkEru4BrsFujrIxRYtPR
wHdmAKP274XNyoAT271vgncZw2esuc1+QBZyymr1qOzICBimFLCJT2tfO1dZTc51u/Vvd+eyWS74
RbTG9HtGZ+ho2Z2LmTX918P2WNAv4TEzk6/bQPl26BTfAE5YsEBbVm2xJSDlAu2SXv3DbUwZhUUo
Dso0UBdrVZqbKip8acKm1GIjm2tw3MyoBaEqapolOzedDldJ0lwcqk6u1qDhBvjHYVzaZ6Oy/WhF
CX6VkOvrnXAh9IjUhoSkD3VN/mT4CC2QRsY/D3ACGW10u8ufVOQWknTJzUa+a75UU0BVzHbrJzOe
xEmNbnFXdgAYt273/2Ib/ruQoOVqHfg/gwH/F7bhPpNE9/rsv+QD//pLfyxLZohAyRee6/1LQDB0
/4N0ngAz7ROb+DsauIUJmdKFS2ST/tO//B/RQLxLpknewCdtaAYk3pz/STRQCPFvojLSj8wsOoxG
BIHtM1r0b+HAnuHrbuyS9CqGEe1t8txq3mqxzWZo/N9SlO7JLeJTqe9tBy8FQ2uaTOguBW0C66er
uY3bIWgWSaFc3zeh2NK4WvEbV4fYSVcWIqV3zoPm62DG6T5EFXxnre4hZRLO4+ufZHV/b3a07VU4
4fyBb9+bnESyKr+LZ7aXM19Fb7Qe46rLiM0mHT4lyvb91GJGQUy0WMRng3F9VYtVnNp1vY0jHB+v
8MILQwqYecANH6yGK0TKHo9sJqEBlD4MXxSPXNi9yb92xAg+YxSsO9i3oObuMCNd4jr+LlsPxDPF
tzXcSZuThScZ/vfWDtQZfM69CBaEd0DWmKEGdwN6SMOpWgUZkhQkHAL7nF4UY8JsyGidBN0UCQO3
sG0WexhJQ1SGlN4VtQBLxEQ+0m9WVmjsHKQFzte/bPEplGgV8qUWJJOW4ojtnMyPnjZcA2i/zMsn
xxJ159qqt9as0v0Ad+kYgAgcm1trt7gykvw3GfmXgs39ZcB/gRSC9YztP7H4oZy4XAaLbb7pQTQs
umbvdHTfBCSLgDAUA9KPSUnz6miiCT5g5bjBw28Pnh6dnXSYJQWafsw7/wnFJREyZkl2YSEfeyYw
D5lFV00VPGN/5fUo4uLTWucjvIRJXbMkv1bNS26N6zcpormbfs0hoHHgtmC+PE1Y7tEZl1zly6Z8
dSemPYPOZFqLSkoHSINaYsoaKGzm4+rHNJ96ZqOrgUZhZkzzJTUgH83PS1Cn55KVuA5nfApZEpO+
N1geMZLWt1ANckoFXWPdsHP8UmtFDDEeKIZZvL2GazxxGoaToClT1oltNx+cslRn9mhE+kefpVGh
8nPs0BVNWpOBsqReLlOzZMeit57X1fJBY4v0EyvUY73QWBMd28sObSzbucF4NAUvJoTui2uqj3l0
lwP54QA/Cmg1JrmP03IAeK0O0F243Bllc1JcthkFqX9mtFhSEBlJYS6P60RCgYjIm2pCnr1wr0zo
49exzeSg5uFiCEzptt2/eAlZjFSwYRv4ngX9xCvuustLC55gDJyfJUMvX1OpN3a30QF2stCvRhB0
57D8pQf1KVnrD6sGbMQkO9TSjPWbbF7goGdR48hzaNcURY1xIW5AG5AsDGt06B84NU/gmSjl8O6l
9MgHU1H2SRsQTougITfeVEYPJSvbh4ZC4NDRRRgWyeBjs1f9aVyTJ3v2IuF6kefQmKuUwx+oHb7h
AtTeUBG/8lHWdKDPUxAAqCOKmhpIAryi2qvRWffCDtHJpcW9sLJHlnXN0dlnqCMfquUNHvp6clvq
mkbAyKGRvNr8cbRC+YNpBh8+Qgw5MfJuGf5dUzlPMysfKO2hurXC/c5K+5CtTXvyJO/xHet2Lb4H
cogNM7wk2Vs2Adcbiz6NsNg9wzw/MCRO3BSCqw1lbm/WRCTK0Sjp5ZGohjKwqHV9ZPb6i6HgqjtF
vJNOsxxX2TVgbAJWkuOhdeklEuezTI+kYxkcBXiNY1KTwTVCNn0WWM5uH2NEBg8zAXkaSCYDRx3D
9meMaP5BsFTdUeMRO7dgSLyfCYa3y5qy8zZYO7Jd2eNepeMOenKsu71Dhe0wtEG/L/3pntH+s7vi
7HAoma6r9wj7uj01Xtsei1F+dyrMak0Y/so658vYkYYRdcaWQ7SP1kJ+NJ3X7pCCrD7ZQHB2Div+
mlPbYcm8S5qPRrQsyzdAnvbeb9dzrHx5NqtGHc0sJcZq35B32FyJaGtlI8rqehqioKiuoldnWYLO
oNja2/E5983m1A66pbiQsG2T5aGj7rG++zNRCDzZ1jFYg58TgvUG3jua5fEONjjarATaW1P+7FT2
I2co6xardNw1Rk0sd/nsD0WAQIJZLZdaXr8MMcv29VufUXe0etIDEsviiUEctWtFQTksK6dzYU6/
l7lp4Js595MMl4iNOr2DudNsNeMIUbC7cGl5Np3Xrmncn/707mXll8Evilco7u4udLlqOlNCl8Cc
fg1hpZ7rXL3ELk6LIGRhXdvhTa7C2DsWHO8eKjwt6Tq+ms18mLGV9ZT8DmNsgV1PiD6VlHTihIS+
ZdODw+UNgFn9qGgUVAkRsrQ+N1JyVqkellDYJ3NlkHsOzXdbPo92XzKxzaoe7Eh7nJNl3YXfLRIV
FtUstiyTOi2Z/Wo2Fdm8NOXE3BXnoYV94FPadWbaaVnWaZF19xVCx8r0oyBgAJYzMlVb7Mu40Tbh
+c1L1y+Q5QnjQs+wJpcEcj5+bQJhHxtKoQPqj/3qJZABLGLRQ5lH0moiHy43X36P3p21JiiuJFWN
TJLLtrIvti9yAG0G84Q4DArXlMeeOtqBwQoEAsAnHzI0dbspibP7iVk4lzhGACeHvMFUXZKat9Xv
xH6sKSQtuV8cvBY/cEEpx3VW4EYM09Pac71TxWKDZTlXCmnGJ661j4AVqFDT7ykZW7yaorwYsJnI
m4ftXeuTDchcee76pNYDXV7kN+b7aKovNq0lBvzrIzFP7GdFSlKwsH+kC/qS3sW03jo6xnaqW6vc
Mxc97NvaJ2tpvHiBepr4GBHiu5m95GucSXKHOYr7yfgUmnQebJXcr3J4IF1SDisA6CyjaZrhJQCv
86Vo+fI6QoXnJMmXXVvLL1x1wDQtfXyYAy5mbEgm9BBs9YaVqTubsQJOm8ljA/9F0q+NfckoZT+T
xm7AdAxshU2jlpHy2ks/y6/xiuujh0Z77V3rVzawzojX+sxmPGdMP4k6pu8g0QTmxU2q9ehWVEwQ
2DR737GsJ8ukamW4tF61Enj1C2vvM67/AM2TUmgIZcv31+KuYFpOs5CHffrFsOwvPMtlL0Pq6BnN
23fpwnvxQ7KRFEdH7a1BIbNvfTM9FpULHTCkwpKZ1IbcZr0w2x3vXa7WsDEqzmCBfYcak2pdkXEV
bBODeELBinQSxXPTAuXFdR+aHtPBlRVVqwUuPfS8U42eXlruWYK5PLO7eMjDTNzMmWr95Do/e3BX
Z08Oh5WWwf3ofuLzycjORLN28UyqBU11NVQVEDIcrQsXbz4ZxM07kQz04oOapdnZVmZ6C20CD9XY
sYAxxC/wlfJYWd5XZ3C6w4w1b66L6dIl8yGpqSwzQLNELThbrjlgt43EPTLhykgKr+dCBGpM9Kmz
9MOdYcpHu3W+Ek3GEun0N8j0ND0K92sdAJVZfKmoyqfmQYxcHre7HUWFncr5Ng6dyRUkDJ/ykcXp
4rqXgS/HYcypcOdl82r2Th1VfrbeMS/M+RsHwZ7EJjEVj2KjMzUvnU0pRhRlVCjVvVeJvJJqdY9u
h1+I5Uh+g4Zxnw8s2F03JR/XHbru2TBBUpS1n0aAoEhmsE2RXpfjt/YJyXJajI0+O9q85VXOmZsy
ASR5v3lXXcVERZw92nRNWsOhE2wZwNgnpIqHLpA6EkV8zffwqPp5QTlvZDXcxJSbRfF9zikLlcyL
7hAoVocyFDcHFtsdC5HHMCVEY4XwfT1KrjYNF+jm3b1HWPZRdncJLqRjIYntovOF6qAi9hwEcsuZ
VTU5ySXMWBSYzWsz2/HRSonRDVN9G6zGu5uKdca3058cinmhS68wEC+kxj9kFl5EyiRA0zC1VICq
GBuXpIhIKL5zGp2tcJ+EuR1R9z2sdpbyTO97Yy0e6MCxQl2rvZusfMykPK4kyNplucK1zWN2MGwc
vvRMOVNB5bIqBuSYhdSUbOe5tKpbXzFkwnrpYg8z8I2WqpXjtufkmko/PqWJ+sGgXHBvcWHHXEZX
f3HISuTqJ8jxDph+Nhwy40Ul/fCeMl18ytKf0pjNaOz6+W5dc2QB4iaW6wrVc1eMH6hy1CNbGXMN
s3ufYV2s6phfMoKMfa8Y/1y/KN61b0tOKxsE8e/kCLzunvccZ6OJoyLs1sd28PlOp4QXhBIiKmc0
aGtIiBi7uO9eCIADX+1Fcum97NwGY3LkDfeI9AQ/hEdmcDIEYTH4K7tOybeklTkB70Ni8SVN6z48
CGjOyRq++Ol4VyckQ3Kmxs+dH1wax1pOTiBfDJPRlhCD3TfaYcRcQIvlRv1T5IhbFTX7vgWajBNj
z5vDN5k9MMTb4mFe5rskyYgYiPLTgKUIoo0ejKMceCV8XO4NEV9Kw3aPfW2yVuZ12Qu+3fA3sMyv
pdWcCn/vmot8bL3pdWQAWW/3k5Npqru4mO2zrLisLs3wOE9AUNvqCQz3eKccJWhG02aqpFYh1Xph
JUlC0JdzuSYzBkOIMwXfJaD+7GuzfCfm7EQem/vZEV7Uu0BFap8gpGq9KHPc+TRWCaNunvg8IDVn
Ln+aLkYpCJZYP2QQlHxPq9950UUpcsV7i0q2YLPNKrMwdmMu5EXF6lNYWN6tB3V/SAuu8bPtHxLW
BXe1mFiMVV1J9idmadkk920rf1GI9Y4NFXa39F+zkRc7txlRYmjdPCwtFYCwbrv7LidbNvXvvZ9k
x5DzQDQji48sUyHcAps/kBtSHWSqgRDoXPoOBCbCATL73HuExFeDtpBhitd0IEgjlX9dDH86wKVh
rUO6PvMNScOHCFZrqV8ys97knKB7oz/QJzczJo81gNQ/mUeakQY8dcXJpA1H9zSK4sVZnJsOPERT
JqsjNYiBwjuDAxbmzptJK9xnjIYQKaNSWWN1e6NYuPJpGYJbv2Hy/bWi5T3QU2R7jJ2hnMvvrHy/
CUFIFxrOXTLx2a4bvm1mFVrwoVpGH2iScTo6e4vv0XFp950/8nXw+S/UCYzmtjM/k55VaZuwuGce
jMmMR0Kr2VQA34sBTMIfeKo98uSg4wU588aHxq3vr7peu93aDqC84rEerwFan90CiwR6wiHUVJ7t
0LkdDC592O5y8iZcLSDb1drSsslZYAI5XI563X728pNwYOITHnvSwtbL9ttoVojrdmjtTgLd2P95
EuZAbs8tmdCb/XjlZxy2W/+vu3JCRA4P+bJhg8zKNQkNfGvM2rpsd7aHZwH3slD9L7O36gNLELbe
y8rCST/j7RYt2MeSZX40zrFd/fVTAxS6dopekJ2K6ybK2F4fOydRhYK9IPidB1ckoYq1iO0DzEmf
hsGhPjMI8g2GOZzHHvikxlWAqpfX7VZIfe6vW702heg/MbAAYByzp5PiTY5AaAa4gprJcLUlg3PK
bKaDMSrq02s+jVdb/715lmxAeZsczTPpFQmQ/8rcmYciJGH4zwcVVxQ+JRaKXD4If0A7263Ne/Ln
sZrV+rmGgbBxdwYPfPJ2KA3VR7hQP82eLrf51kuitR0bekWlEwS2keTcppH5c0B+1F43EksHK5rY
DsGfqfGyi4WWJgTzjy5F41hKzVvwWaPzgWY02umhsdQENfYsvJhv0XfR5lmHcCS7vAloEANOQGEc
LJLex2afMS1AKED272ab4IrSh+3xoCkSctYZvYcmQKfeDLVeAWvdSaj9JvinRj7PBdCltfqw8vtJ
8xGK2S3ledOoGD7mu2mC6iN1f+LPodSohcJbSLrO9fP2OL8/BytEM3YFG8u8E5FU7bZpazOlikfH
dFms9pTQtrBdAot5yyRmpWkNfw61RkeDEmMWY3vwydb/wgbR2YgyG0NnXEoYF9t9Pbm3r0smCuK+
+dQAYTnmDp1FY8bZBSt18AFx2ibbJBg84DcT2Fjp8B5qxGqmYasp1FWl8as5uYsj5YcfCFVDRlHt
ywSrNVbyAi4DeGuM33MtyDliiFrBwTJ5jFz3I/Cb54QgpDKVG43wYDu4sIsGxBJhMrI8PTWoBLJF
zWylOzLXA4OYFXzZHKN1KLrjrMF2hLPeF0i0tkbSjqzWd6HG1FbLT+TS5Snge1wpqnS5KB9Kw3Ej
AK/medK425pNwznXCFwvuBoCJG5jw8bVkFxnoIoKNHfQ+FxZ0YJ1+vK1adFqQqz7zZJuvIwuq1Kj
eM8KMLyeBvIinCgX98A8G/xLXS6nM7DDfa0i4Cf05Bv+2UAjfldYv7aG/lbdVER5Twe/nBSjaR7z
evbPAVJwqZHBpYYH51CEHY0TbjRYeCDyb2vUsJqADnvQh43yXVYA893eIzxesuESQbsbPaIFDexi
qSHGgcYZFxps7Nf9pcjVewjxGG/MgmuU7ZnD/2xXajCyJKItDZuwAyzDkcVyNRmfG7v+RKMa09ig
d5k1XgJ0MzsHwxKzQMfmQ4XVsLNhuJWAvPrPGU24K7V7ahvwmxlR/QA0hpfXE4SD61mQ23rPNfSZ
StbOE9OJbAe6RQ2G7iBEzwnmHVkz4EYqb9/RmDv6FrJgN2C511GAGrxvNGzK754aP2p/prHqp9+H
1SeRvRrAeCfeDCPBdGtM9XdecFgs+TEo/QgqVUsEvzklSvxUlXrNpgS6MKNcSfy0MtB2mEfqniHB
1oHoZ0lZAg/qTN6SacSigkrv0N5gJYO3k/I7HLNzbM4MiKvYPOH9KE6hM+Wwafr0hH35l13QqoYc
sqO3oKtr6nntjPVsiWK/diM7O8JQO6sp7wildAdbhm/sEGYSLGwxB9YImfxKreDrNOMJINCIGoIK
I60QLiVp1jwttRaXthIdHcxTsaRvqmeWQdJmh9zcNntZp+hqnvqXVY9g4m29Zwn+gS5wiLx2Yf58
VBRCu4M3N9O9bRc52kKdK7nnq8Wny3Ue8oXEVeK6H06VVed6fGkqD962Pb+bVuVEiRq+MvdWHgyk
POzt+ZjJPKVykbPwIcKapvVHwhvDPtw90BR3onwwKduwY5RBfulr8jU1Q4XQvnQTqoo/rQvPNHaD
JrL8nHg6wRi+XDvdyij9kXHOYCn3qvIvNnmMqMxI9/v44F+cJ1wd5cHGEKNLW3qk0L6aXQAIoTHv
YrA/bM/dx1YQx3XzGEYrpb7FMxIGbL8uTmBc45aJJAuMf5Kl+ywtrWeAQwwYFV8pbOtgcMNoV3tp
Ayu5cW491g2THwv/2X4AAzGztUu91jqk7Qx2WyUnrLKkjAVocxorbE1+oqsmW5XaC2AvwwWzykCU
aXtRUBo/XAcoqq/M3z3zl9M6W++g7NYoFWHBGFr1yZuIz3mFolIQF+PRd0IvgoBh7hdF/TnkNMx6
Ot6FFLqxeFbt42zgeV6ubeqRVB7Ek3mW3VE2fPLitnOZ6pCEeAwPWFXzVs84QvxhOBB+qaKE4crO
dRgZLBhdzBamZ1ZO7KJM8mNNs5/pa2pkE2fwMVVRMCx3wnYfOGEJ1ClsbgT0ZSIcR4/N5UNavrsq
Y/a5797FmsdXw1ZRFzLvIK1sfZ9U0BwGKCh8CNxLL7wHklWUaEXU2v1yLrEtOln4XrREu4fAESeL
wCL1EIihS3avisRi00UcptSJ5+V7YsgVLvPM7JjyiGV2n83UNihjzSc/pEPYpP2R2B3aEKJbWUbS
zww/g7HL9+6AwoU/8p7ipqYQxpQfwdWyDclpL/7r5DBeA4nJEQtie/oxbPjclq1y860p1eeOzsHO
YoRm8tW3rCGY2ffWi5yhRQ/MHFfQ+fdVk0x3yhwfZVX+ohjo4P/daEMK12lB37KizI9EZIMPbT/Y
Dht8qNL6spx0KXXNPEqZPr9uhw49FgugaxVUKWWxpU7O0MUfJuJeeDReKqzFp8Td993E5F8/njws
SFCgOMQmy5Xt1gL71dyj6mQQPbbQbR0DYoRZK2itjIa6LbGTMNVB+9RaoZSbyTGjJkmbziH03xHc
jWn5EaFar74j53MZF/eIOCHOhO1jCnX1FOYwfICSoTNpS+dSmObCCj+br3M4kQ2ncHv4N/yXB3ZZ
5LK5bI93aylO1dSzqQ+eO8r3pKxpT2bFyxQPXmSCloW6hYCKUfN5cLNrK0YqhdXKrpRWFihOFkKe
JDRYDu50rA2SK8LEq7KYf5u5Vmusbg7+a84q8T5ZsrbcTR5TQF1C+Cf06M0gPGMeLGHZuRGmtlvb
YcpLtlTbzRra+LWJlJ6trfUA7VzYTKTk1q92xAO5BHy3S1jW7KwyxrIT+TPRNLbB8LrrBljb7rLV
a3eeMZz7BQrp9h75cfaPd8tXK9DvvL/rZp9pZ0G2d+1zwmy+v1CwZ64+ZPOH8JFf5cw1tXNw9ysv
R55Mz2aVoTJ04MHlsXusFtaZfw52TdhGCs0d3G5uP1lQhMeC/UJRpNUtHRIC4HX2UKftB4R3cHgm
XNJ9kfX3Rj350b88NnjyXllMqC4LOz9vHZJohmCyGXYs/Ve3W/SjUbvX71Pu2VfOnPa1UgnfhGJn
6DyDozlo28GaMU2uK/64XRoPh9CuqM1oP2DYsp/Ybm0HN59hsU+I7+Qks5tQRLu1aDDLe0aBqOdd
kV3XWkaIEZpano2gULTaVciHTl0dLTAUPirDVS/1t4OfITokFPlQ6W3dkAW/moUqKZf1i+aLaUli
pXWJtRYnNnoZ7icMjQXmTNlAZzpo2BG6/4c4h3FjcnsEbbWZ8c+B/FZ5tkhKznWKLJTXtdJD/r8d
xQdnk+hsB3RKbGo2x46WQtqka3fukIJFyMaHwo7/TosQwC4Lrz0flpRRBTjTpjgPnrNXeo9Y6d1i
6NrsZxLquNsbkWhuIypT0hyQhj0U2tTZUxZpNPFZkrcNg2NBX7u3zrZuAy0gCpRajLlqLF6Cf6nc
pJmbPzNpUWmOODU3hl4FmyrWus3t90ybg/MvcJ7Uas7Ynp6HgFEC3x9Zq+PvtF1n4Mkq5xwwGj1t
GyGDeLMqmi8b3s7eoi5ga2EYMPqvE2FXfYG/dhqPt90FbDGcbMyi8MnZ1unMWLxpR1dtILV1WgQR
eMaVA0Op0qpS6Jlqz5z9zbHH755YXvI1l5HQW1EsF+213PSs2/05UdQ8+4zXQjUE00EbX9A8Atvm
IzvXc6q529xs9Oezl3Z/pntw2J562n1ZvLK/bM+0KSkO720x3PuSt/Av9N9GAezKA83ZMEr4JY25
2JfUO2//5DJmfJS2m9vB1JJW/btpVXXX7SDkTCb9z32lbEmqfn02xuJrmtgnT4to5eakFfrTxScE
U22Kszae9clFP9Y7CG19uhCH7X/sgAxB+6BfB+YPvqyOhTeDQQJTvzzpXU0YB7knwbsBf24zFfZf
383tKeJMZOJ+6ejT6W15j4MX2sBbqT2iEsfhydOlFH0P/PFPNTOzvdmzYtqHe0cLfi1f8VXRT2v7
vmx3t8OqfzBpJCwTC6yA9B+ZFyTCNjbhULoPiVOSLuHdzTfjsAvap7WjQquIFRB7peXEntYUV4ih
qaB/4QpmQHwCnwo+8dkoo7JrX+0RVVRYjA9WDVDJx4Jcs6chXQnbacCQjA37iRUExUjOXEJLlHut
U860WNnWiuXOgv48GYgXeVUFFuaWuiZDDNVL0Iov+eB9ePiauxZxMztK5xRqmbPvohHVemeE81zO
TZKQmJ8lBmiEf/Q7iCAamuheIXDYLykZA1l9TbRAelSiOpZQLGowaFRKTMYs0U13mfM2Lje7i+91
XB90NtMrYnzIp/JrI0vOs879OFU1qKbmB+V4+aKoVSoQVP2cLkjYzfPAeixIumHPqvDid8ZwQLbO
CDnjoJTpn4I8tgE8WT7TvjgbFi7u2eNcsjLO2oHh1AXArmBjzCKVhcowXdq++cE3cmWIm0WZ0Opu
YcqZPYTo94Ek/kC3oL4tnctwHOMOS92N3xvzyUWo+iON+4XWhG7xNKxRgSUfgsl8TxzjMaRwccyt
orh40/DbClnXd6l6nju4X7Ixwmj7MlJ0Hs95ztRU3ZsnOJSn7SwS9lqZvN0EGIx/aLkQQyBRsAzW
o6UV6KGWoc9ai/6/WU+2oMPy32U9HRECUPz/Zz0fCzA4TfVfFV1//aW/FV3Ofzi2ZfmusK3Qtkl9
/p8/ii4t4vI836XpTO6S+ObfoU/b1z/xLd8LwEQ6vgcm6+/Qpw1c0tUgSUGrg78b/I9Cn5b5b8ou
HrB16JTaAeFPe6NS/iuzqldFUM+exeU7828kqAGgLVxbfBwLZZy+Txhh23k1oNiQuRyNV/obeKJH
a6ZLQt29GhBA0MAG5IIMddbM4m5gTCJ3nEsYGyhTHZa5jgPCIent4ygu6VRnN8LcrcnIqq3Fq1M/
fJ+1inWV8KtQECJDJXKxWOcwDfFQ6UW0NjVcMf8p8AxUVjhl+ZRy3PcW7+C+lxSk+k0ki6vlut36
czDAEwvW9YuZHVzQ94yVk7lG6kAQa7vZTVQwC9a9UUPhLCxRN7ZacrsdEq22jXsS8IXLRPd2t6gY
bMBQgOrwn394+8F2yPTf2G79+QfI+OEjoShlzTAEq/53KinBGkHFaK5e7m8HzlU0QekOwl4nNaKR
OaEm6Px1C+YUuK10v6yFohjrD8wvsMpY1/IWVCHpyDA0nkcmyyI9Fh7AXwL9RIXUTurbnwObRLqC
XsFcbBHndEgyUENqkxC76IgzvMRdrMh4sqx0IXbhaT/VWmGc4zIWOI09LTdW3Uq7Dd9xuVaMA2bt
1yAgmE6+5zmeGBsxUw9Pch7UN9mwBO1xKAe4lMcgZVYIu7LSmmUrnNdzozE5AXaXScuYacyK+2QQ
1v08EfGCHoioJNwEzpicTa10Rni98zfLczsifDaW37YWQCutgubZ3NNJBKvh3IjtjHeoaRA2ie/J
hEY6m+kr1VotTbFL7a0ec5btIp5utYLaUJAxMqzUC4v0WWuqvRlhde9K5hQMyj1i81kPSFwRccjz
hJVXaum1o/XXaaVF2AzFMLGi9dgsROnNYswmTIYp3kxZviPTrrVx2/aGXTPh2Q5mjNvm5t5Gwr39
LGTRBMmKUfqYoYftD3g59m7RGxQ3A/t+0WZvSz/rAdm30tbvHv339rNV/wFPq8EFlcoUWTixzv40
aH/4ok3ivXaKT17G6+GWpxDduK83QKveCk16U+Qu473HSCrdAezqVwBdfiTZMf3rY1P/0afFQ6Y3
XaXefhl6I7YYfST0Vq0PG/Zr/HL0vPrm9uCfQ536R6OCeMQJcCBRxUbKIhl1yofltt3b+i2FCXpo
XmGbeILVigFJDz4bare3OWPcjs+GuEEU2oD27syXpbM95qwtYrLAH9gmA+9P1IOtTZyju7a0Z3qU
pl0GPhplgnUJgCrqEHubB+KoArKt2g4wEUs4NyFhsw2/3UzW38aA1oe5ZBVoP+IW6/GPMtC7si3d
rQ9T+c1xeefA+NKY0J2UrdnRw7KUBcqF7aFwsxpYoKl62+qPnBKQsRnM15MLTQ+TZ9ECaJLq2HcF
ttg/ooDSy38UM5zIlFXKNdeHrc+03doem1Hy5jqcLy16wjKG37Ba3pkZYyIHKoRR0gJH8uPwm03K
PdqaO9tTWquEbHlvkdJr+quLyZa20mzs2bD019opUdLO03kJ2dMLd0WkbDnAB2rkSLNOSXbMAJDr
b+iMJ2A/fUNxbjD16neD8w9m5/0ne+exHDmQZdlfGZs92hyAQy1mE1oxqMlMbmBMQTi0Q4uv74PI
nsqqsrGxnv0sMixUBkMALt6799yjG+5whc00SQtxahMbI2CMysthpVVUcHUCtcsNd9r1SftqzxNU
fN8fd1ZZvLghXzq4PnQCBmUDeI4DWcSkyjJV8jO2dkC1xUX3PtmkmrFZWkXFpekr9Dux8auwe5gB
ztrsCueAZBsQHpx8Nx+YKm5X/+L+b9eGyodrEmONKw1BdSgfyYtcDgD0R/91rSnLp1Z0+k8CwC0U
wHWwua6DG729WyYvxImbIGRlnHvthAubneqtHSkJ6sCzh3s4au2JbYP10/I8QYQZm017bh7Z5oen
amjsQ9dhh/3uNL9vHbfqFvpx67tRElja1QXhwMhwUOYo3/2KaaJsb8/MSmlvRk2v6fbs1M2mTRgi
ywohRXh5ohcdEsIqm7yf6VgBUjzG+UBNi+GQRfBkbKAZ0pN4GqqxP/7bZ7/dZEdBLnE6R3fTsjO8
BSE0CUoeEaLEXWIRbhfG8nU4o3vJrOnHUJhYPpc6Cil8xdbRUJzKJa/WymNYeES+ZIKjI10O0JSM
23mCTlxb0AKx9ScrZfTBab6OdEcOZDTtbq1i8jAvg1OCZbLwnHbumG07ynmb0MSlR6WxO9Xwk2Ii
TpIlrViInUYddEIPxY1ePYuWAaLLIZIECZtUpKfdQbAXvvW1bxfzCM+PprNYNjyZ2tLRSwJ9VP2E
EJbdfA7XI0lj8rtd5gJdQw5cdtXusr/+e3G7r5m7R4EmaXcb3m4Xt5yPvzfFUkSiBkZHI/LqjSoj
5tZOH24xIZEwGQ1uV28XPtaidU5W9op6xAUbh7/SAiPCrcP9p81tds3eIk3jTxeW+BH89phjCsr8
jdXfs5WnGyfFx+3v3sbb23v5t5tzKIx94eY7epksCEkrClv/GKaalllfTeRw+9l7Q0F+1beDON0u
GoCNNCb5RkoRyYvpVdXeap2vnPXXdlSGQm5ibOZCjweL3l3opgsenyNTyQhKXM+5dDs3gxv+Xrro
7n0W8n/iXIawMo4aFWKv4E4N0Xf0szSHKfwuDprGAy67ruz03JVNuh8XYL61FPTyW/XodvVveszf
h8380HSdffz72O2ptyckABGPXv9xa/p7A4CNgbC/2y3/VnS4JSssxYbbzT8P0FI8wnRddZUbmX+S
W2jaU/u4fY9of8v+nFTlXiIP29t84sIiGIhkHnFJQEZenC449trw95GXT9u4Ln7DlkCXbdjmqdIA
Yc0geJyWlJ1bYM7tWrLU84pbGvbt6u3Ov8/5P93nNSOCNyNK0c/yWn8vMKbWB7OCXveP+//t/98e
uEX53K51Y2WsDcOWf049TcNruL+dhVXtYhSFT7ss2PNkPTKgdzTsq5Cq4k3Z8HcK/Xvzdq2/VcRu
D99uUzsf/ky4t5s5gUV5P0+ndoQ8X5hi3N6mHGuZfNCjUKu83R6W8wgg8aan50CN9h8RPZRBG4hN
LRbgHuXfYOvucrsYPRCEEzMyia1wibVJ3yzEnMeMvFRib1ILZMlhc4h7rHATtdEO6udE6rqrwZ4S
2MbVkdQVqODk1WGV+deH/ulZqMYGgWCAkuvtWcW2E6U+zh6jz/YWU9zcMluWaeh2s8tF81+P6NSd
6/PtXnYtFU3Q5Vm3uqdJJA3er2XemjDHUDr9x6tYjUOtyUPdd45KlUJbYS+AkadmXP/z4v98z9+X
vMUn317xdt/YWP6xg/O7pCr/27PUpPzpzyN/rt7++p83cnvq7XaMgnGi+8J7/vMX/76USLCUYJNs
8fV7EwPEPz7Yv72LP2/778N/X/2/cV+ZnxOvEnW/YyN0nMNpatiPxvh5LXdDS5LkLIL4phec+KQe
xoO1Gc3qKtHCbBDRMujNxVsS+z34AE0j0F7sAaBiKNnIvRl6D0066m9shb9Yon+2HgG7swI/Vs1G
sSstnm6WEtKRBb4XjsLr6BQChXMantxgXkkFsjYPcb00DWGeWRy0u7ZsX+wSl532MQ3NzCgrt+9f
5sEfNt0imivB2LYmGvfeO0dFcjaIsUCmURAxsHxMObILGDrSgQ0mPtfbtYTdbCvWp7SnALwC9IDE
SmseX5Wm0Fi0v0EBxJy+uNgVPjSrHWM0lt/8hBwATydQb6hNy7reTaP5gfYRivQOcE7HQttHuugS
K4C275RzuhzSJj0pg+8ta+S5LNuOoS+GC9kWV6Vw2fzIAsqhNnSnPjH6XVSo97Yn+cfDK076Lwd9
OYLUs/d2i09IR9T6IvzpyMp+uYjiNY7bvRVSkUhc8v9qdm5d3b4bHoBLeNDuUsDIJ+ZW/iuGq+kp
HcOdne7Q9iNL1jm+mIx01cz+kaL0CChNvPX5D9H1244l1/3UZZ95zVq3woqP4+KhmjyU5DG0Da5h
exoKdhyy0+vI/ZhpmmwkaOpjmWbIZzIZHRN7BMOv2j1OHn5ZYgFRM2XrmhDBfeC3n2JukF3UuA3G
IDmnBh41CieE1rJ93BZmvzdkigond7ZjjaIo1gpUl+1/Jhzpp4SZGg9WP++Eil9o0r9CKApZkRh3
s8sCNGdhVjguTsV2idgqIEvR0joMkfnsD7Xc21l5VDBznwilefZ1dh0C1HVJBGquNaP7rkn2bTWi
OrWMbUBhA1x5mO1jfEzGQGBFlKNMhjf0y+ibC/+qdZ2m+RpFY4kchAGukTBoZ8UwGaMeXFULWjDB
VidhZcziPohrAVaprU/CSy6in6b7YDLSY25kV12Bum44Xk0TzJnULkZH3HZl1mzlMHFwdjP5O5aH
SzEYwPvJtYxkdWra9sctrMgH43Ec9LshfYZVYhYyW9dka/trJwd4VhStc+cT10hjXlEDD9LkjKHF
3ldEGqJoSiaxMzIz3BdO+g1TwQ+ncZ4k2SrfdFO+a4YohA4A4Pyqo5I+zvXemof+Tghc4nIiPo/y
rLRArk09oLzMpp1ej9ey2Ei3I/c5NR/dsmsQzHyRYviMYdo9M7KuBMDts/fiXSqSIJ9qXS4WDEkB
y/g1m+ZbQU88Uwo7SUADOPHBD0YuRu0M2c2UAtYr+oZY9MzBax08O15FT/LcJY3cSwnmtXIXTQu4
H6Z/KGwumYhR4Zxmqlos8/ztYCBqyfuQHPIllzrsfrPIhTow4kYKGZzKHFcCbqp93NHDy5uAPr9C
Nugk1yo0260bpR8l7tN1GIBQUVkNRYmRz6tYhKKSpK9ZIL5U4Xse4oesUbKsneygBvGsPSM8ZW26
U54TbNtKnlOEwY/GKBd1A5o0L21+DW3Q7EPGqDWo9m4bt+xx5cguum2uRTI8RD3alc7FIOq/DF1K
VcotWlrS4lfsWmcHQg7pzPHnjNKXDCb4QKRTovowSYYM+rvQqt/s2gEOJaZiN/V80dZb32dfGk32
yg9q71D2gLoNDl/9SZmCz9Rju5Fm+j0IxwPp8S+m8oAklemvDoLQupxVtk8kxFol7fw5d/1dQEYt
2WbdQ+ZdGjt3902ZPeFUxy0sXRBcUUsChY5JnICnphPdbpUJvDEeP6Hof4x+tSY+9bWFhkj9amnh
Zs9B3L8aE7N4bqXbsVHnyRjvC8v90Re7NmOoIW7sFPSuva3I5yFN1Efl9TVgicXU3H/5ZnFI1QJ9
CrCRFDOHX4wGjFLmfDWXL6jwVbqD5b9CNYRckCDNrWHmwGxScj+1TbYs4Ua0B7v4hx4QtZXVNsEt
PqQdQbkVOKyIrafPVJXtkajeZbbwt3aADUzHssLnav5CJaJR6nyTssIHUEoUrk3/o2vAFotAc14A
2I6V2Swdy4310S8+u1Cn3oE6FJ3ddeN28ho1MXEaEXDiaaFKAbtuaSXjoEHZZqjv0rmb8xAekk/5
eijjvQy779JOTyW74V09YG52XZeGmrrDN4O1OpD9oh64Um8mryZv4RBFQbHpKA+v4kk/Vpl5YBau
tkGLhsyLyUxLZiC5iV5VNNC2vWsVG8WicTX0pUaelD4SZutgn6NGosZPaUmxSfhFmiZ7qxWcI6SJ
v63yIXIoQ+HsxQCILDg33tzUOjefWiWvcjY+2yAmZC/s6rU59wB2xvo6hWjs5kjdE1N5JxW5TI6+
zwvzwZ/rJWsjgQtjYIoPWvgKbWQeJ8lgrMJq1/X2a1vBlO0U8zIFhCeJ1NILGSDTWItHHRXdvi5w
iNuR8SRLLBp5B7irB4zTtbA8VSn71ZiMUFoCsZ/b5iGtuUHONwfEfIkFzo9SUKzmJ8s9jySOidFB
ZuBsPO9sFJFC+KWdA2rWHVHxQZil96z8WgK0vVc6nueuUA+kVDTnspdgmHEo6PpUSgBtdHms7Qhe
aVSJD90NFA1ut4I2XvjTVONLN/M9GklVoULBTcw8hp8ZJM8mqFjB9mTROPbJiZLr7M0ry7DbrVAe
6YQNvGYzURvZFz+ycih32BCGtUrQaAXYCWzH/wyTPqaIyhLQDpp7MUEJHTWUSdvbJzBFI6eMfrPn
oIqPCid4r43iCQNgvzJlDEdc6Aco+UNR7kkPyE5WgiqvFyIgLdfe6W54YpfLRM1ZV5sGI5zjU/ak
hT/KCNKuOb3gHH4urSa9DDBrhiymSgYO2pXBnVq2IXP+5LDr3KSi35h+CtPT1o9mLMzz0tPUhUHU
MCoNs9YohD3QvfNc6cegx45d+6jKIqw3JCcD3qjKMyVxVYUpq1sMKI3xzUDdBdxuJO5bTuW6TP0d
1abiIYoD7x7LP47iAO+uB6KVxfxOt2awzbrRvPY19FYhUJUzg8cmiAtsf+O2y2I6MHjkJsc+lqgc
tJzGB88WwLUNggSpgccYJ7GyBlQmD9JFbmZ2Byui9FXk5Xlq0i/PgXvaMSdtRFf8LBP5C40arF8P
y3jE0mpFhMgIJWzYpsNLwZJwb5Xa3bpZh1JBKAgS5nywGRoYEAPxOLTjRUHHuCex5uhKarvZEGxZ
Jhlrpwcgzh52nTvNNZVkFxa87KrsKVAGHkJO3I/xvm9BOGJ9PA5wE/e2u6S50/3ewxVzM1uuWyt2
dyWdG+aOH527OFQzRuXYavyN04SXBB4RCy31FTc4tTGHMr+yjCT/I9dPtvvsBab5EtZgHaIBOpHv
aQIyNk5Vfccm5G+61nqTWCB5R/ZjHjnv2m42FPAeTR9qbVnhMB3xP2/GJgg3opyfSstAqJbDEBF8
42TitlR8SCRKdHfIxnPfQTdzPHJDJemm7gBJvsSv6I0nryMHXeYwMWl0rlsx/nQKf9r0PonLWcdd
RojPTdTzm+8t+wJklTTNoe+FYNoGo/kggB3/tp5p22swfxN9sdhC+0CYQjEx2wxt9jLl9bj24vyX
jchhk+dogUaTCAozBshUVpiBqt+WyltIouEI/bQ7xVNwKGsXsItHyTdVpT6YISauxANEkBGJxS5H
rpIuAYSd38GKRAxbOnodNAlzg30vIMmx6kq3GjTeJo2Bw4Pz/OgY+7FixvNepUBx26RjwPO3YQk/
26y7T3dsX1IwVhIHOyI0agxmrdbhvK1Rlq7safycipxPZwXvfZ5A+oNjP2tgjN0MqjNRxM+YmAcp
pJ0hAinO1JySPgWg3A+OaW0snxLGH1xYoAoeqOShyftTCSYj/uHEeKr6GoK2Y6FdG77qmVnJGZ2d
G/W/5TRf8yX4VeKu5jdj24aaNsvraTcE5atfLbz5PHhPZ3Ovvf53l4+vloqOJekiLOs/w1RNxyhg
sVwE7pNoCsJnxpcUpLGbGe2pdbo9TLJpQ4qPkwp0nz4nZDnKeNPb4x0yU7KSydUevU9rRpGihyjY
zhrqdRzRaI5QhUIqLs1LJyws/W41nlt5pTUUAYnDJa3m/FXAuwBwinTQJmRmyqZ79i5Ughzj3LIm
ZRQOKNeItnubC7u8skux0rCH4cpXpqdwgBAkiXtuf9K3/VId8q5mpvAYWRzarnxllPgFHdPZ6dze
m31UcWIAwSCQDkuB4wO7G8GdGT2TaITSiM46CDNaC4HTbwOjenMj0e82iRH5T5w9g6PhvA1ECU8+
Db0s/iVmNCVe7nzHQIpYVSJlRpEXxD9QxlP045hsPBgoI+1qyEcoJwvMpIZJMbGpyy81V+jrFdlf
8fQDMhNwiz45huHyBkRfHEwFY4JAi7QyvnURIGom1ytrhHe7tZ9rq3+wC+PRh3GC9QLAcwJuLsmH
nzYpXFXL/MRGvups0hxi9Rp5ISaoMtjZUeqTPgqM0zUUO2TgQIFVmnuVK9Z9ivixLusWNCsCnbgl
Da1hVJtMaz0WhARkwbQyLVbv3VjwhSwgbQlLYChh0o8RvRs1EUIgphKDoS/NS0qFIUZrxKg9fGKo
Q8ttrPPZHemRNSRhDMnbZH4qy/wekR60ahuk8cXE7NyiLe3N5mqSbpAZNEpGF7Kc55w1YrpREn+G
nGKm3X+m+oRkhhzjQ9aI6oqOaDFPvMaTA4kbPbKPFqq3rB9lhwEu7eC2GmzjuTY8TdrbmRg2kfyl
X0FNf9qoxCn0imjX2OCTlZex1rQHQMUTurQcozURIN4mM8py1zlPY2m8dsNXoKh6u+brALMNw7T/
AZ/H81xmORu+tSy9Q5ixW6RPtPJQcaLs4u/XcPXWNL+OSntXR4sKjCbR5sWEQrFjpVolkpUDsQRj
icLKbBhBBFT53G8elEFTEAIcw0PyECjMxZ34YUZhvZ94C2tNWg9Li5Wy/XJb0TM3WY7Wgbhb9qg4
aULY0Hg/IROy+BDje9fVZN4Ic5cYC903clh+u5h+tP8AtYQo0SHbdAF5KuYcvKZN/dXm5deiKXHy
+L7HrrZipxLyGzdV/KagOG+s2EerC+fYMcBZqGDVNc5058U/ZZY/ODkK/Gqu5Spn3dnP2BSsyr4T
jfHaTNgiRpdkUnwuK/MtJzEMewmBeiXRW2arfpJpH++q9ADFtVq3uX5h0ryz9fzoRRyeOWhaPpSZ
JsF66G0+Y8YX2FcW4ZcRRwt8gpXhxdY2UuC4RPBkD+b3MsmIh0D+Yrukw7jJWtnes6IAvfLJs3CQ
GGQhob2ReqAeN6ycIX3wHNqnyCyqZnhxp+Ql7uencYxJNJiOcauvbZPv6vrqpNZ3EIrrsAdMUf3U
is3GYDw0Digl27iMMY6CYvZ2y8YUl+mKE5cFbWTe22n0aYX262x15sqeu32XVF+J8oDDs0vo89bf
OcarH0wH7Yi7nrR2sDN9vypDPq5TgXuY+0eLX8sO5XZkOajksz/PL5Uck4P5HWUnBBbiYNoMfkGP
/SzniIHBUK59oglagM6xqD/wJH+4Oc5HvmJMOF9dE3zYXfejKH4MTQhenwZHLsJX2kiPFfyh3C2+
LN5sNuuvSKXPmVO+FL0Nj6nA72cW3o+A43nfYNQHXgPVNWZISqopXdlt+ZmBHqlr7xk9O6i6jELB
eJSYrjNLPztOcq4b8e6ZzfPg5Ts10iou/fDRR70KvLL+Sv30EVrqILt7qzEuqk2Onch+akFXqfYM
QAHdDsmItxaLN6iG8AAkJdAby6zejfhBz/H3FPxuHl3tpkbKpDWo+da/Q1pLAqW6D00EC4Z95/XO
l2PmzTqSS7HKsq+EvcG31i5VJFbaSm9b4CZh+w769aCibzUBf8e8nYCasxX0BAq0mAjV/w9v/G8m
PINK/L8J+q5l3ar/sf6syywu/lXWhyKW//q/I56d/5AO8jvI68jmLDiO/5D1+fI/bGvJfhYmtRpf
2lAUi+Vl/9f/BNgIWpGyrOOT3M5/+xdZH081fWBJgSNMVO7/L7I+qJBgIf8laDMwpWXbgee4FsAB
21uCoP8pitJLxyqvM2ASsXDk3h31q+NP4V4k/bbAiPKIskc9RsmAM9nM9oJhZGNrYT8VtMWxFM4d
w7UGXV64T9qoWKg1VrGLaV5cGMrVapil89CH+G+JyHC7aBfRcXgujdpfZfGQX5pO63e7vguwBKax
mD9w4pN0g7PmarWFPqczk0yUNLTTY9N7rIKZ4A8nJLOVtOM0ArYCwdF+8i1j2iEHo25XxsHZ7dtu
Z1ZuuLFUxSoN2hrc9Gb82QbGnfJNg3fuZmdZuNlhHsN835vT8E3U9SZs4vF7jAHVqFpnq2sQ3Jiu
y/dp4oyt0NiDUaZrhzn+dZyAMStj0ncdyKPXJod0V+rWoe+i3WXiU68FDHw0TPssn/MzuvbrND9O
oZLH3q8+A48CUQLjx6zGbJfHjn9J3Fnta/ahw2JZIDbetuP3gAEeKAz5OXPeX4L80vvpdG7w/YZ8
WW+iJT1Eu/YxCeYXVHL21nDIzHFd+dsY/C10FnmkGdhs0rkijzhjA0rPFgcMqVDz8NSlfbD1LMY/
a2lq5btCmM0OOE25N8pL0nTBmzgnj7RN2LV3pM4M+bDLx4xksjwZSFXqykOwT1G07XCswAWgQDiO
vfkgx/6pqHvziruRckOeoZXhI1juxfDB+xN2SAgYHuK2FvlhaklybDzYlqymkjeAyxsZz8WD4WNn
ZYdUUtj4xXlUHdIklwdI78TJUf7ZgPh6aVIjrLce3hNfNfe+laMwckKiRpE0QSa3xr2mJbVz+HF2
baD2UlCudQNRH7OlIx0lqbEq8gkTKFjTQ5uynza0owDzGF9lI35oQ0yHKarsR2Gcoh60h8nUs/Tf
9ZFVVLv4luxtK9zoZFuESoHMz9jKxMbOCJOAxC0fHBEK/wdbkzMW0GFehzYBWpBFLnq58Ob2TGxD
fFBFp+FpAOpOYeoEDXYicDjMlE9z5ll3fjySwGw7OVxLCR9TJs/U3XYxR9bJD8k7HZKJmJYweYht
Awu37z6ONhAEU8EMwUEGIitn6c/byLaBQCsXsdJY3UooCdsqguE872T0tDIkMZRGGSMORCK0acvp
rZgsA/0nsgZ4StViUuQ3BdychHRorNxmmTG5/c7rWM9p2IYvw1h057FWP3D1ZMe6Yg3ioOQDhJdt
SkCv4Eyx33h1fZjmpyFuz1WlvQdP5NjKzeXjT4SJsDmrD6NR0UuVPjT85WDVIQUT1KIISEw2TvRV
/DP1UqySsn5g1/lMX+EUh7Z9Z0X+mzLC8pwNigYpZLHejcpvOdsSCJwYRBmB7zh33p0W6MrcmCzb
s/lxHq3pKDyHgztOzkWo1c42bIyyBWUydFjuviM1ZZOwclpBVmP9N2X+hlokJ5pkmKgpF5E4NVpX
WpfVXWKrPR75D+rVRGP5ZYKtd92MrwZYODZCHYuBxCSmvfaPC5HWEHZ7Un48begTvxVjoe89oi48
sxS0ysb+hAX6mx+08X4uPNqYDviGMNyUS3um8o3yewyFaCLqrKtsfYfdv7i6wTg+6djM15mn1cWb
SImtfBLGpQ9g1KXlt5ZG3t23Xm09ylTcW1Vb3PtQ5+c5NYiUQ0rpR25/reDZ537l/YD5uK1K5xjp
5C0aImRhufa3xabE33mEfI472EzjY+95lOFzj6JeHcdwlijkxJaRHBJt/CCCdHhOQuu+zJydVDby
I/hmgLtwrzEPlRe3th+LqXsXEyO/+Vt4yrrXHP1bJWJxbQIHla5P4lwE4X8fBTObjK4uUALKENsS
CT6V9xnFYfBmh7AqZW2e6nQB5elwWHJIqBcl+Xhxc4P4SOEEO3dOoIWJ8WFWAIcTZ5D3nm28TsI+
57XbvZbetrFCNqkmZTPLTPodBYSvBHohUQ9UBtKmVBenqJg86NIdckqe58ondC82n6N4NM5+qDbI
PdKXevqp+/C+U5b/mhjGt9zrzlp7yWYmVAfAByZoOOb0nyBkbalhMdPOVQ0EEa8aG7l0HqaPWRQf
k8szcQGpHW5wQKEOPfwomvAwLd2ugCN+04ZB/RgYR1vav1ByBG9YXp3DLKKH2M80bRlfEWiXErw7
xU+jSKt9UfOvSAxM9PYmB8FDyS3oz7KxFH3Z4luo2AwOaV6eNJ0gwpLmfI/wPyE2ToM4rhNr7yrr
QB5O+cKe314XTT7uXbMke8smgJJqw86r6cQ6vSPI2tConMmQARjsUtgFL7ngEYeNryTbD5o918HA
2ZOW7ocFMcmkU/I6mDT548R8mGOE8Zi9aLZyDEXDsHNLsz+1rKvXnWM5e2ZqVuMZ2W1DZX1ZEEHz
LjUpDpyphARvUzY8sTD6nAv65NXUBFuZAtdC5w7IksLeBd7BVqf+p5ITZSljoJ8LZJ1tgovEas1S
HxqsNM9/JhKPcClF74qQKY/E96oWh7pZxLtda7EGgAuc1vTBlWzyhyDL2D1an1YlnMd0ENAyRGVf
rNSOd3QhwDZhTl7JpvAPdYsFqjYVmJM4IdLQZ1rvLPygeTnVh8xuynNt2cmxzLGTo1k4iTDzD5zu
qyIcfroZ1qc5PFc0P+BHkryDbth8SrNo47V9gJ8KKDBZP6cGYfLJIyejk+Kpba9LOx3EHEhF0ElH
nVJmAIlw7keQvSiHwGI2unmkKnwOGIAuZWiDEE5zuHV1417I4jm5Fa2ZROeoQLLsdzVXrAoMdCPd
8Ihadd7qqBmfItE9t43hvNQmSMuWYDzChgW+/GhveGV7yZMPmoDF0W+nX7Vwym0RhPQ56fbBl0zu
wKh11HdqDGlOCgtnEtSIej8L9/zO0KOj/GOQ9OQs2kpUEv01/TFxJVNHr0tdkxg5AX7jl7a3fvTd
R7XA0EirfWu3RnQc5gQEEXF9fel394DEWTwmA26ByjyEA767pnYkzE8kwXVvqYvrlL+7GsVIOZo7
xJT0PqQk5Wbw6wfbMN4HDPxnWT2Dgiufl3w3lhGpKN31bD4ltOB2oiJXlF5o8Y1WIQCQaDTmB9NJ
f3pY047SajaV1N6dz7qQtAnSWqj1UfgJvhfOk6HkcC9D+emgCtrnqJJ8UDXCTJpHE8T42Lbe2c/I
YmIHc8FE0xI+cCaQ5Mt2bHXBOMzWO5qZFOhOEk7YRuQZ5ikUQL3pQCujLtHwweukfYDkiKwbIHCU
dA+sWcmA41tcu96IIklG9OhtUjuEoSBF2JEJN8l9yy2MLQB0BAEfVIIsNLxk5oj2nDrwMNArIawp
I3I3plfZdPHetsIXz6jjwwJ53DvJcK9Yu1GXnY+F7sL13HLOE729di3jBc+yFfr1N68CreRvdJ9U
95oUVhvTeGDF1THFPQD15CDoR28CcxInh+TwZYVdJaSosZCZNzUgQRop/fiUS/2mZEAtz9FHv8+Z
O/X8lCKehR083ZXIpcZoHB9KGKudHZvHZpT2kVyVLcx+unwENmzroWy2fZMK4gOLX8USzB4adnxJ
iwmC0UTzR7WevJKd1THb0WRi15WD17GJsVEGbgrUJutkmVGatH/P60Qeb4sh3i/11tHf9q1+buIO
kU3Y0XyKlpiYObh4KYFV3dI/qqlweCN5gLEZJ7tKZY8QYJI7Hj9l+MnghqPHN1ILXZkz11ug6iTb
AHkj5ZpF2eAN4yUBEMFXAtZYt0lwFkP+kZS4tmhRZpeK6tGxLwTh9UacXpyhgD88udvAm/SW6ui0
xU6GSn2kAOv2KHCriD81Zs5zbfswW0qiNQSz5daZwq2FzG14soPJvGLfXt0ejHtf8bb0as71hOmd
NN/AyZ+iwODcZThWrmhpOsDEm3oYscTNwdchU4clRpWxqgyOBpXspR14FkZtr/04Lw9jzlFZGTLe
44g4eNRiimAxgwNG3piiR98OULHsPnqLFZbDPmDlOgL18Pjl+bT8wL1iH2rTn+QtcELamrIqWfBo
vAkcLSRE+6gBAzzMNS3fwF8SL3FhVUZ+yoL+iEcF+lTTks+rTZThZaXCA5lIHAIw1TcQSr4lqR9t
w8bPmGIZBvjptnT8ExeCJFhmhyoa9aCWAv+s4Jm05TAc3NrEs2JF1wC94Yupi2/QzU5xufB2WTCC
J2Osh2KlznIcn3Ph9vuyFf4+C23AUCxX2pENi8i0d8BH/DI36bSO05pWtkeNuwtGf+M9a7fpUOTM
jKJplzOBU5TvXWrDnmH0+yyZ3hEOmNewRUKSNeGAuYHDskYYZA52f8rT9E5P+p2qrcvhRzCPX9jx
WRfTd9pSqLlpD5+TMoQm00AlHeaQHzROv3WkWaz6wI03aTfD+/XdO8cycA3A4eIXL0E2kb53kiPE
CktWR7Nyfpl+TYQCAQykI7sES8cZYbZRODCvNjSD+jLlR9rcNtyxPwGUafPnicwKarvmV8n6Zdsn
KtkqOKITrZlNBn/LqaR/adl8rlUj+XB5RZadGwcXWLAsbHPIh8NkRLu68sRGpwVgVZJsNqR72bvJ
Qnmlav/QNLo4SDMAiuYJ75DqBWpkunepGZd3hrRPrsdqRcYhCdOyW9RGzs+YRksoqnKLkN3aAzup
D+4+MJuItiLTfcu4vQtl9ek6088lHYt952FGHHine4q2JWL+uypEDj+mzaEeE3vTwbV+Mul78BtO
eDJ1w7a8ZRDWDWRFOm53Y9h/sHPlCYvVZPbbd98j3RRQfftQlw9FPOyZxdv7kPloLynlbCrN90LR
at+RWTlnwQVxm7eG9TWvHMg0O1Gn5kZEY7CJm/m3n+A5HKsR47JmE5ZMPgYQw3yBwG1fYn9GMujp
ikCtgURCs3jCKH20Hau9zzLMgn0bqb3rp2QB5A0Eput/MnZmu40j6bZ+lY1zTxwOEQzyoHdfaB4s
S5Zn3xCZtpPzPPPp90dVn93V1Y3qBgpCutJOWzIVjFj/Wt8aclPcmeRT9iFgDCqJshlmo2oH88w0
Y3G5+eV1Gm5TLwrxRxIIj+kGWowyMwBWFxsN+1mTBt4LpqFtqxfxxo/gphkWux3qIgCoTDR4gEyg
KpOyXq3ZUvLBnDDx9TV1aBTwjhDtbVpZlsZ8CxwqE2KTGz3bFd4AFN+hG+PdNFaXEcX2CF2GnItX
I/GDurOapQpceeLcQbYtcy7NoF/Jpc16zks8sOnSbcfetyAv2RNh9HcDI1m5MEpf6T4oDEhQ3C6Z
zHmypVwWelfICG+nOGamWQDddHIeEJaNS+58dHOJAJzZS2EwPK4bd51PqVxp3A72hmUtq1YcxZRp
u5FZGZZje9jEBSKVElDJjD7cj8ap5ThMBXD/ljRa/VI6AElwvjSaFj6KJHzD65IeGdN+3O5YEfBy
r84UrswSN/OkPXcIMUTOaHyHDi2tyjrF5qQvghbGL4ucuWdZYctOU1+TvAQW1Z7MxXqLlE8OI78A
YbpNw84897oglVB7/hZXSdZsMGZAtsnrnTO7HSbEfw4iVErRVDffq+/N+dlSq4LrKBPhnjgPfI1A
lftwxGjBfs/vjZHURgMWzmc7V0YmWpPh/7InNV4SSmh0S6uvA1tAXCepbIv3SMtXThOhHTFX2ThD
gjYl8qPMol+RqPSTDORaprhFBRLvPjJgIriDiYhR63BC18JtnX0Jcb9mNlR75TYNem1fh1N8DAcr
ow4TL7c/lOqU5bm2K532MaeZjW6rWIf8UO2IkmfbLsCVEcVRTgw6CE9JL81tkTAH9MdhhPUrxE9Y
XotSEIjp6zejdnGRoGpCmpvOIh2CXRJ5bPFn4AtggZOefzkD7uOhHJdV3TDK1t33QOPVctBnlmz2
fIZNU3WpU+OqTzFOhZbTDDub/lJ+OGLKN71VlasKpokgVHaXppq8BkGAY1x/DbrG+vA1qqu19hha
8uAatrcHq+cfIyc58GT6s12LPUIuwOnIoQ09ZJ3nLk7mTNMQY1L9QYvAGRWh6u4xJO6jpEfNhQ/x
mLXl1p0o92XYO6w7j2sWIGJ+sPr6KsMKMdMByh7NwdIJtzu1ZsQHlJ691PHDYIOEiiQMSCuAt6Kp
7IwFFjWyfwr9WJ1Fj6FByTuX+7Jp9HhrasjTWO452rgkm/CwpxzEh2idOo63RThHxcoU3yQCJTh4
Wr+EpDwsNd/XdqHG3jrDHrLJYg8iedczdW5qfyOLjvHQrFh0U0uXODOprRbmZC0TQMadr6Wbsqri
DY5Pd0vMiNEuWrlKGSFq4zW3OI0n4LPaoe1eRpedMvfn+144n52kSjGODPexECgEA9qEIy69rY1L
w9DcWXKm8yC1aRLQfVw1XvkYyGahsbk79X78Wicce1kuw2WKzvCAPrLMhzxeA3pL9wN7PWR9mklh
n+3gwK80BgQHZq6wCa25G7hMtyQK301Uc3w0Ni6uJny1FTnDuHop5WcHFGpWOEjf6PovO8ZETKGL
uXR8ds74SPfKjstDXpTgdXs2tnWWPNAQ+QiVSTFT84d9MkINGzp/70MihwYA9Dvo8vqOTk9tmeB+
W3qlae+JQeNEbQ2MfHmFFsywGGtxtdO6ReWojP0R94rIZBZBD8vPrgjtZV+Q9OxG44LjKd04WvbD
0Uw8JrG/DecslcdootJYkm9psGZQUN8IANAXmewZhS9LX/WUKKl7NWNwu2o5tLoFIATZOE6uGvz4
W/jYmBPI+tcQIg2m8bi75ZOaUD7qSCibxvM+tHLQ1gIyUdRiumdzPy3tCsVV45O0LNIP4Ox2Y+ro
S3BpEU4gZoKdY21uYFdVY57FI1EtaxqAd3IuuG24fSl4mQsX9WoRRi47f7s9Y7Jq9gOpTRm5I7JR
uL4FqW5U2QHjuMPLhnZbwcOsggvHilVV4nK2UnGv+67c6JF9X4Pv3PZT+QCdlAMvBUwLLfXz9e3n
jDt7Ohix5IwNa2apwxfSsBXhTjgR0qMepLTBTzsDPmONxRXOy9IICXz6uhUsP+EcsdDXI5HNEdpP
StL/72lMn+16nMM1gbjCJrKnbDv1113ReBu8eK95lXwVeY7drvbvbqHHG3XWkskvlbfTuvWxciE0
K3QarOBBE4N/H9W2H8pPqie4i+I11uK7qHLfJ+/tFgU3JyV2ufAWUlNwsOcHPyYr4gejubpFy3TN
qWHbEHe5RQdvD0i+IFqZv6w0dyQgPmdUKUW8uyU3wQf2AMP7nw3EgI1vxo+KfdCS7R7BnHGeSwi6
AnVniaURn7TfcSI0DH7TWXydKzUWdpjJVQ1Rx55TNWkA0o3r/TCl6d3oDBYBgKVFkPuQjbQQUvI4
mFgqw4kdhpa5P/0y+cKSsG0K9TRFyTehkY2e46UuJwYZ3CVtrpX9qAX1wbDoiaQ+6cXTVXcwBcbZ
sRs/JKUii8JdsQtMtvWANWFwsBHTaz85JsGjINXIKGA88nzSLuUIz6/MnnWLkuxW18kczMlckvcg
ibkF5vJ0C17bgipYUXvHHGTS0oiKaYs+wcXj+y+d6MznfGooB8boLVkEwPuouUo59zZTMT67iWWt
bjOSqc6ro5XN3+v+zghH/V6jCu3dyRsMWew+pKq1Q2HIJ0xrJi0jyjrg3n8x+8GmOqjRFoMjMWQ5
/jbWetZsUNZvo20GnB4PvuFR1RujcqNYkUgrGJ9wlqGRC/gDyMh0DqhI0Ght7lMVgE4/c6D7+WGs
i4oErX797bqc0QAjOuNCE/azCLsTTMen1P2SzQsYh6s2gkaa2vIHJooe5cJtiajYZyfVJWDx+Neg
jyvhEiy3NY1VGO4KviaaAOafv64bG58SFLomh01By4t50PjiAPgCgiO/Y3IQar4ZL60wZ1PERQkg
EA1xY7ec2z/ZprjkA9y6NuhREHd9Iq4ojng4YXhpwv3hmMWHHna8ebNjF7MBth+H+jL5w4dwae7R
cG9ukBvetKx4rT+d4D417HateXc6bupF186HavO50utHkDcHILhUSXVXOhFWVFiuAm4JREZItLRU
RRsthQgpBqIqWHua8xzwqQdF22BvRfFOztyIwSv6XU+yKx3u/bK09kw32kM6Yx1GIA+IdC0ToZYd
74RCVpbbIEPRZshMKCCkHfiubzgOlsZYLuSYPzjxYGAOsX1KQcyUgEYNZyYlizL5PtpdEKO++9fY
hH/Wzpn2tI7vCSmYdF10Y/joIz+xfSE/6HLbwT1NjQDtzr9l3ZE0dHhtGSZEO13X7fAVzWC7bFcE
RFPgbbD+ZDz7wF8Vo5Xu8W3uAjyBW58DEa13/c4CL9sGvtgZM6DvlvyFsXNoy2JARTO1ndKspW8m
G3Lq2a6jCWpRlCXHJMv9SgOtnjvA2DOnZs8hH+kLfWCp2RGHStc9hbZ6Y0OMGdgrz3R/5Yf2Nzag
NHag+PRtaMBkTLzxnckER4wIG68cfd4bno7Vhvk/TAYd31zai4NblClIEf0OtA/RlNRAw2v1rW/l
pFMDUukl22qSwP7CHobX1HC7jeWML8X8ZZ5fc8Mr+e3U2gM7BFrVE++ss/7cbne3hxvGXIQRYHDp
XOimPw5mwPObSQeVKAh/WcljKSVLrAeNo8gDSDikxFnrSs4qJudCcrxU+DTzT1t6vO6Bj1PVytIz
rgWMSR6bvrz17+EG+J7rHwpsQgUFRls75o0e5+MPpyf2FjJHa7KKQ/N8l55/8tufYIFQlQGZvx5w
QebaGwNM8ihZ+jI8WFkCPZmyBngcG4qkjgXbGeRZx8P1VG8TCuILohRRqq7cr/p11ZRXFys7fVX+
dJA6cBPdwEY8perkDsZAg3P3aqqUXJCNcZNS3aWWsP1NTZNshWv9vEH65dq1WJ5xTtPzLdyVxvb0
EOeGg3cR/jBUmKWADbVtjf5FSu4ZLOdAJDwo8vCXKKlIBCVBRSnWuBUhyiVkI4hrcutKqHG5ERoS
w/xVCrkXEh1zmAjQzT0BCFjtXqt/WLr2BFn1HMxXimN5R9+3d6UhruSeMMTT7rIsmnhCLWOKoLrx
3NbJsPWizaDbDCdJ/QmrfBm7yOfyru7jZjhaKEJHQQfTaFXialVpyUSCWqrUHu74TQKSdvsnv+vP
7GwfOK1Rgyarap26NlHJMMOVxQLBWXnl6kIu1ZS8OryTyrYY2TqOp14Uu+aV4gtzP9XEiLLe4jdH
1fha6N81tZ3rIac4mpXO24YdYl7veY8VR0Bo1nV1RhGlBIEjS+3sPDODBZcUA0jAYZskJavgLMxZ
Kvc38VMZaQDvg+ABJoaHrIiMIZlsg1wwCrr8UuCb+5Y+Rsp6cKs3ylkg3qaXPKU4RLO1bQU4j1LW
Otn5RqioXx5JMGsz3kLqe92pN5lfIxekDj4+J97rBpsYNZ47RiLHKnRQE3DctCT2Gx8TABuTBBO7
F2U/dX7FCxsuyFIabb3Cv2Et+q78oDviQ4sIUjbyqBdzXCD6mRlYWPKRHjnL0fo90OnZMULqE7TY
jPMPllpHwKCnkno0uEsuIhzLcGEs+kuZ1qzcGL6hN6oOBIkFzF+MO6P90gm+1FSg7i0ym9BsqXY1
5CWKePFovqu2RqqihV9GT4qB7a4e213ceZCM5LeXe3SMk7uVnCWXlZ3Q7pb/qnIveXOJGBdUcpt1
EH+4W4zAFBuxgwTolAmiAPLbLWp7HdW1WtAWhXrvHcMAoz5N5Q4lOMXeokVuzRPwN7qNQCbgCCIu
mysGoPGyccn+CXyyC0/YL1wESzEhCAUwwTgfYQwA/yXnybznpuewT/yd2Vz1DuuOhnV7jEM2eOTC
Z9VZ939YbFjncconxH13pfNBHymckP64TRqHBddrkRr1yt5ofs8bPN270u6ZENEt6429j9L0WFWR
v8eCBYc3FvV9G3UXX9XUeBFCcI0v5Ht5cVqVcpQ6NZPRrDq/oF4zRK5ra0T3JDkbHLAlHQer2ve3
LFDRziGuReQY0wXpmUT/8iqSTr41EAp1XTxJOq1enszIaRKZm8BPCj0Cz3VySFF4rppZmuNxGCo2
IASptaqqqfbBtWUJbGOmyFd55ZECdGjDbKRqdqalvrvTtB5C9L+K4OhiFMJY5jaQdHtaDWudARrZ
MfFhVk+Wsqp92+NRCCHUz/MrnD+4P9Z6beMsReTKLWwucfaAucIhVJpUDJSxMKTOLhYat6MYGAk9
oq6E/89UhmM8ztquGSnqpdCOdLY4DhDXbn0hpAgjlfhHW8/fFND91CYbxyqocOezZSdDFjPGRbNg
0dAEw6Y6Tn+6PZBIssnBQha4XcsRWnnmiV1Yk1QLA/PLQQ8u9aMmhwz7cfyUFKVxHKE+WyV0MNXF
5Kg1Nsnc5hSWGexgxAzsYBlFVbvK/PLKKY+btJ5g8A6ntQEyNQmpXxUJPiCiKGs5V12lfbYMp/Qh
RSgg197NQYTHqak6Mnj0iBbEC862Y6WIpoyN0B2XhDf3On2ljhhI4NUzpk6nvbHNXJwy5ibyeqaH
uPITYdWbIea1o270SsG8S7FnBL6UCtrcTohPFYRiNWOL3XwvB72gms+MCcWbI4w945PRr7W0CwUB
ISJaMJnDRY+idDVcf0NVwU3BYxJuAN19lL+ZmcsG0Wt4s/OT79aU1xTiZ9LDCXF6RQdYyPucmtB3
zD+EWBuKEzByHxkEa9ukStcOX7KhX/daZTig83DAhjT/K72ti01JdLMUuJxAXSmkIOL8WvFgp9kl
gi9/YH5jr4Q3/sr1YNhZmX2yHJdekZZxBGfVlWUG3HjjXIBrDs5xD5vca8AQY89Lk+4OKzq2bdGV
i4yrtSiLHgJczqCZuQXVX9x/EVKIy6RrX8OebD5kTTY9F+l24oqi14Fkm2kamzDKi2WtuBfJVEfr
VT2lf7p7h2/MWjETh2JMVW+X2W9ZQscKEAmMLsMjQQoO99KkpopkxFJP56uhVkzhE3MpPZx2PQgC
Kr6fWtt4dRgfpbQDLjxsoo6RB7znnhN8iBssGhzTuT4wkVn1gxU4wZEx1anHeEizsR1uXNM4Orb3
GtB9RzxN0XkyhEdbVLAXZbCbVfymBk2Utr61jNj/T1q1muhdXaREPFgfghg+Sncpi+TsqaHeUIte
YP6uPMx9pbYp0xCGdB/cV8X4Ht0PrfiEyMNAoMiei6Zkytu5H6FwzU3glos0AI8VTMYsQ6bHZOJo
kcEwWsxusI6ePMjmvhWti/JINJbRI/dll1EY+/nwhVpVKsYtKvESH51Tlw1BzvmdOLCHZu0jpnkj
bJcAJJpjYT+DQW/2+rxzvzGEbw+/fThXntoU6q5kCDpKG8sYkQPK+41Hbc38otvDDU3+9w//g/+X
ArRbNBw8JxcmU+D8fxh1F+nY2ocZwUuB+sapnEedI2GceyNuI6ojqrgH/Ac24van4H//dPvwX/2/
26f8/Sv+1acIMXBYCCWtNQTlWWlKShnqKjgHLqld35iGpZ43OPNGb1ppoMDigLbULKieRS++/Nav
zmEUUsFjx2ohSudIHB11xNazjcCOvLT5LNFhM20ssiwe/XdGcXBMWlf9kbFr26AW9l10x5W3ZYml
V3xkT9K6AYFQkGFNkIpVJkd9gaOUSSUyh2RUuxBtePT5exJj7QYfy7Kddoht3seHERvuSSS/WDOH
Za6zzLX1KNd22cAFcHtAeT/8yGpXI0j3VUYMRDMiVkkCYz1nQsR3qsc8891h6dh79iobrI/C9C6j
76ktTaQcHc2d1vY/zcI2jh7FhkbDENRW6ELQ93l5zpUbWWiGFubHDkeRacMonneUtqe9tOkvvXbT
R+IqjTF+I65S1Uj0AkSyjag+bq26KQ55DBwBHBMwmcoUy8rZxkUL+bznZN8P+dc0RvBDRm6Dev2C
HxpdemIpGJ3knu3C2pkrXQNDxeR422vqQSnXrriILDgh8rmv7C2n9JDP0KulaYafNQIFXORw2ABH
SnekjJ8yLbB4q9FmbrRQvjgvny1qq5y2fxzmrL0uQ3Y8qZvg6ZlLbnz/6ASgY8NpkgfLKuWhax15
EJAeQC217Hk50cF/B7UQE7NVA6H+gWRN0rbaoXQV2ZrW7hkMf5WSN25T8g/mZGsO+RAhZD34KLCl
aqpjPpxNZtULFs22WifcaFZhCn9gzF1qGYf0AQL/Y+CSP9UTs1tVcLsWmgF6lgBMvnDGFICQzMSe
uAr2d+RUuoK3MasgPx1aepqOW7eiWNl1zb0TuHNVZ75u4rTfifmMByogZn7Q0PlQ4ZUAozksDD81
j0JNrxwUF1Pj0o/s9sGu8KpDUcR4vgdjd3v+RnW2bIWEMuik/4CgTUAVJ5m+UhZ9kYN1iXp8b8GL
oFL8SAxdx5aAsIwofW0j9jsm8tPtH3IlqFKek9YjOQe2tmnQDLqgAiw5V7AlE1qsqwipV6PjHRqN
NgyqM3YQrbtdN8I2oxqSoRVkCBLacUjjUHIfZdEhT1u+b4emPy6UT4OHJr0D1G4uHPbDeFw5/cd0
ZXkdoFHOgkJBU3T6bjkWbN8SiojocHSk8doATVparvejLgyatuwtoIv3KUvehqrD0zjkO0UdjOUF
8IuMqH3sCNPpkx7Qb0eNlGRkJiyB5RlwUd16bwYQl40isL4sw/E9LoqRiT96VEcPytqL6CaE46o/
Uhn4radqCwQ1urYYGRZ6adONmgC7EOE1C5hstROdKI5yT1rCfp3jw1oxkWI07UTnNIZkq3kBuUIR
UEJru/shC3WIk6guvbjLBxDFbVgxcaxcJKGSlpo6OButwXHmh20m8V02/cjwF42lug5IOT4TxwJT
x6Yeg4dkPkX1Cs6LOeFbcJg8MHeMVgzUnpwEnSNpI7Ws56lDXrg/aRNlwmW1kImdBC7lfPk1ZMJW
bs3L7mcTrWh1ewxMqkf8GHVLZ0dKPTrdSV5W3we+zdyqiF6jorAWbh9lK9IU5WFSDXexdPQnVj96
OKVhp8vIxwfc2nl/oEkqIbyynEbX5UhDZYKOZ4bZTv/ezZBGa6a93R7cAghkb6Ib0LVzgoREyReT
CMfCFJSU+yyZIuJTps4YoXjoDKqCfb8/3B7aAoOK1MmHd473MsQwYsgdQMqXtJxY3fCV6rlaOi5W
57KdjmyZcvqEGituVsL0nzKapRYkJ/pFh2B9sFu9PYj5Yco7JMJmLpuZuWqGGb5Mc8w0rTvuarbZ
HgH6ceipvswwzhBX+RocABys5jXN1s1fruOQhg3Fi6hItnJp7Fw6G/ZRV50c/E3vRcEEr8BolnnD
azVPsHOHaju9j7+wSwX7zin0c1fjfletQAwMtRf8iikdxBdMxkRrNdFzuojFpq/tmrsm0INwLokt
nAw6l9cGx0n7NaLXc5IQR5vM7tltGGlnk1F9O8WaWLgkhSh68rSm9da3DIp1HTOW7J3wHIvyDv08
2eLIyNiXtaeUn75ys/wKl/LnUFuPvgimd2KvR1f1w3dqhSf30sspeK9SZtqTJkMmOAXuZCeqV0zt
XsxghGUteziwKPgjkYEpYIjqmkX4Zrbuu9XL6musX1UAwynTL34jbE5LPb12mfXLU5hRo9ynJKFy
orXXmZwNMwxbRAW1lRH4AZq39x1PAh81QOZgxAbokxI9jQqLaEVU9RE0M1dwXjkfRr9vivrS6PJq
l2G7kpUf76mR3Thp+YxGxeAqmdMC6bTBGfdDRhcxhAFMCQMZPZSrkKE+7wxWNlXShprQxCo93JRN
Y7UbdtkFbeWYSuKcZmY8coWn1/iLa7oP7PJKo+RSuFb36TROz63ErZ6KgH4LdrYLmV3tsW2I6E7r
ElzQIQphU3UBxq6xpHhXkMotBn6PdqCKve+gwZrjt2slNAdH2zzuxS+zDPZOheWbwzvduT0vlNta
8tzCI9qzFLZbqJvRI5kvzrlkmr4B9RqTVuwmdrgr5U/t0Q8kiZnWuFQSq/ZQMVaEYH9ntvl2zPvy
1AXWdGntNtjGZoAEjNx2cmz9ocEujX0ZboBfUsJQRYipXaU7rOmt8V6bU7gJY1Md1DymuD2knAkP
8WsfNMUpi6PilFahvXYK1NXfPkTI39YNpC2LvQo8m/7iNMEbcXVqhBwmPG1hXiPHkxBaOvxUZQj5
QSvnmAgFRXFAWTkNLqx3Q7yWQwPNxLPpZlH1260Y3pfza16g3IjYEHdlrD3L1gRMNeKJbIJf8Pvn
W+T4wjiI6tRpwg8pcEtLxsGtx7iJLSv15EWMyTWBcRtI777DD2Al/SGEZX5xHns7xkI0NzM6BM73
pjsAhcuMdd1jxyS8wZbYFGhJBaGZnMV4p6WZs3Y8LVn+Lud4QVbz8+y/CO9d8jBr6v/+P1L/58Cg
JM9IDN4yFeFBYou/Dwy2gZeERRNGOxqlCPFMtXnqGv0Qmo37wMu1adGmDrGwsgY+QbW2xQjAXGfy
P2WEUthKYWZPxjDB0RK9dLXDBndupQ3jUNthX0mJ6drAefrC+lsUyoKstcwroFF+Ue9oM4wOI1t4
HAOJ/dRA2SH70RpHK8aHnxsgRH0DdgV6UrAzC+89oSfzVLtltDdb61x4QIn//uCkWb2jvOXJN0rm
WoJ9UocDTh8VLYFTWxfrQjeurXK9f/MyCvnPL6NjGcy7hHIsXkpKHX7/MvYBgYjJbPxd06uvgqrb
97aCkBxbcHoJ3dgoHF34Nr0VY43nRyUQm43BuuJ2lNhBAPG1IrGuzF/rsxLTBs8CARaREn9B7H7k
jUsYp1VPOhSefQx4Hn+JfxniyF7x2tfr3LY/E6OqD5iDgweTGCKWi+AjqRI8RcOUvhjhAH0up1Wa
JVqR3K+9e2W0ANHH8ogl9NKY5PREXe6hXOIFQIt5cahwWPz55WaRnf1jPtW1HLaApk1MVqk5v/q7
fGpmtR6ULOHvWkiFQ0a7ju3V1DGCnLAjc2QrSccmjqPm2OlYWWn0i7gGtr3Vhnvk4Xsvc3X4PA3I
oKTa3QJskWzKnQSctU6ZNy6/ZJH6Z2ddDtP4nA7h/aDTfk5LobXSvPRdi6LuUevFEQ/Pnz83vu+/
fHI2T9DGLmyI+e9//+TgsLVZN2F7t5Nkj70U+XTT51b4ERTQfYSfU4ok+EUwvYL+XdbDotBC7acD
M8brcjbBVVLsRCSTdeYwbGV+CnNubPXnyqUdR1UpUjeXFfSSHPMKE9uzb6nkd3+KZXCvTKu5H1to
KZoZN58dS6QNO+DVbrxq42wx/wDHzzBLTnkNec7X1btXpHvqRIkFDvqL3kTvIUzmZ3Y3xPRJwOyE
as1rghGcQtgOI2Y/2ljUtVdUH/uRqAQQWZBH64ozxzLPXWNZMjfZjQkYeGtlEEs7msGlcmArlL7h
PHLToxiJCUEPSf6ucO2AfDzqPlVr9bKKBu9Yl9lrV9vdd8ewyxPNR96OIx53rKCmvDYdPoZYyXJh
yEY8Fmj52yIdsgOVJvyWDYKk8Jpydkmd/VYO+dmoJvnN0rpD/fSOtj0QqA09b9G0jv8E7RmOuCHt
e2J2JC60dEfoMuQ+gQYZbLhvV5tJI6ICbHoq6ndibxjH6z3vXfK7vdvcmREpF9FxO+qr4i1Ttrtw
MSngxRKHKJDprrGqcSupet91kalwVjXWOmGbEXi58f7nV6H1zyuRVIpWF8s1dV0Zf3yHMeAJNYtM
7u6GzNKxLltImyAJXpPOvISKSjXhV/YaMdE8JnQbIPnF/g4LPSd+p2/W1TxzDHXzZyrReaGB+Ful
MyfXR8mkdxxXk0u8w6xJCrSzqx4M0kLBslimIxpkXQH4y130ey94x9iGaQN1FE7UdNIbPjNxerlL
mVX+m6c936d+u73tv7itsfLipiD1ZltCWYZu/GFh0SQ0+9ZUwW5S+TmMR/NsjqEP2kML733ZHtPM
hJXsZ0+56WKTp/nyiRPNWetbDphV3V5qQcayU2B/KHA+aV5iz2KlhU2GzHLR4f720w7n4GyEnIYf
Bum/haWRAPSj6Jk3UUHH/EKPq/repoLPzOUOORp24kCVSaVKCaIilZuSsgbmX6uJcda/eQl4wv/i
NbAFhEDyHqiPBpyB368/UKEKEsFlsOto9TqPie+cWjAVRmq+2appHibfDg6lH34qgXdDhMVrH1KX
pfxhYysdQS51i3cYfE1nPCZjjIs5Na2nVPliUQJMgSE0HGVZda9u+O5hU7h0ffezHHR9Z5bQ3yJN
6C9WRFlyY/NOqyPyKmN+biwP+z5j7CBPXjIGb+cprF41v4Hi58XRodaq9tFVB8/LiqcWRWhVpgPF
8m1+SSBznCtGyHeDP344et1hM003dTHiDpf2Sz1G8tyYQpxZL98SEeor2zS4TIHHX/EPWXewBu7N
spUcDVPiIb12akkVQbgTck2jbXGuGdWsgAmebt4S1ux9TZcD2JfBwR5STtdCGlenpeusLaurZTXO
3YAh6ppyGCzcCccxfskts9ajlhdkTpos3DqtJE0xOdt2co+NXjIq6IH+IUs9SKONt5rdUHHa+CA/
NQypxBT9QuBAV4VzZ0qKZyRevPWAtWyD/vGlKFpak6aOF0TAsmXfJt4lSY0zigOE0S6p1gVNY9s6
A4sXcnxf60ZargZHYb4ztHgTmnF20cN2h+UU+17IudybELul4YP/C/roiKebnl4N0VwGjrc2SsPc
iiZmKXhhc8X+L0HR0wKCz/VPaRQoX9OIlWvq3nVl1dspwIRCMpK9X0vAscggKXQR54ZqCn6ViXnB
t3kysGyd+xRxVJAwdTDmLEqOXZeKLpC1raS1pisPUXE0YkbrGV5AhdtiDPUncub5QxIM4bK3+crA
s9mrT84LTrGFpTj34TC179J2ZMBTeNrzn68shvmHqqx5aVGmErbhCEPYrvjDFjmgXYLed6VtmaYO
tCFHxjlRnrfE0Q05bRJfHYfoa1ZE3mo06mRdKEGfaGB8dJnyoScg3GkRXIncdYcLxU7BHhTPsKTU
+km6TrirQBZsOtUbO8uyX5tMh2Y0pieZy/rcjBrWvbKrF1aQNPdUay1d2qg54F2GIA4u87jvgQ0p
2QqDOvMww/XrMZx3dAqcnK6hRKXp+DofOWVQWcJdyIpPdo75oZN9u+qJSp9oe2Zsnhs0cLv5D8bm
KNVOfmqDADihwfUYSkPdm0lTLi3g+Jugr6LFaBDdTsfmNe1NdenjcG2RNptzepuUClJ6Mj/VWO9D
issxWl5M8yfyRbfTqCXHRr2Z2ETcK3a43En6fgc8BP+JHa16FuR13/FdfNOWzKWoGLFs/9JkVBpp
HMEYzY17uBdydcvBS3W0bGS9xCumXYpis0js3n0hRnuKxxI6hXjIJjxXbLypdJUuccBGlTvi8wHJ
BNdaC2LYi6nMrHOcsTXHmHSHD3NpaAWbDYJeVYIzpieadLQzX99gY59NbbMTAnM1fhf5FJG8Qfly
UnhUeDGjOJ92rhOX9yF+kAlsBUW9hPFwSVLbkX66McYAN6IXtvLMo6nIKt6u2P/7Ofw//zv/26Gu
/utf+PgzLxhc+kHzhw//+pSn/PeX+Wv+93P+8Sv+ego/q7zOfzV/+lnb7/z+R/pd//GT/uFf5rv/
7adb/Wh+/MMH61vj3kP7XY3X7xor+O2n4HnMn/mf/uV/ff9HvX0Gx4r/Ye88thxHsmz7LzVHPgMM
ctATClC7VuETLPcQ0BowiK/vDUZVRWRWve5V814rg0kJB0nQYHbvOfv89uNe/sLfX7m8hf/6G/Tt
dvmvqmKQPtdNLpMHzgjL6/7O+HHdP3Rh6rrLRIIfvmczHAzf2+6//qZ5+h+2aVr8kjjz/gPuY/0h
BKAd1vxsBQuk87d/ZvaJP3SHSjjVfLqLDGH/WWafof/LHMeyCOxjz2wpPZPm7J/P7zEoXCut2vSQ
qRIewNC996Z94+UdQq5iDI6uTtFdUzOrqNTdJ3FxCEcMcVYX4Vw3ECOYFeZNDDBpI7uT5823eK/L
g61VHxn6/3Wo99/HnN5vGc4l3Vmw+kBGf6jSIGBpqhj1qCWCpQNMhvZtJRMSe6cdIPx+ixrsRiZv
IP381DAo9Y0seASr/N0Qobjq5I+GnBZ/tPCgD3l2su76cKK/XLXveR0OrCtqx5/oa9EMwD70NYxQ
h3eu+WgXI0qeGD4Ki+N0w4kLcxBjQq6wtfRVugP8Qo3EpdxwZRIkKZ25mcQBP4lyNJlBdpNqVno3
WhgeAZ61uxii2mrOxHTU8/Cr1uje0cw7+USZbrEnB18imcQ3ZDuxlArCeNPpYEpx3k7nxCH+jq48
+tA4P5j5oqYvFoVPA/VhCz2AQqITkk49tv2miR12rm6jLX7svRv0xI5OWXcx0vwC3bRdW6kiT4lV
bJlWmNlw3GTR/OjaqPWWBfyjKz5HVR5UVKjvTUIXrg2+QC4DP+txGmKV0+8mPJqbetjUpFGx0ES6
FI8MQ6ltvBSBi4sUXjAGUrpObcOGFo8ldN51GShcRpY6ucMAHsPhC61kNO1KhBuHmd6VNWvZ2aNH
XjZsGG2X3MZl8yEpwl6fPXXRjUWa02mM6QASRIhl8ciASU+EDSY5vQsXhP1mCIhSmbwEfVilefsJ
H2vg4QVyJW+SFfSRJWIE7zQM/aGLv6oIglu3XIhlVnK9aFmd/Hbz+uj1eddH/93N6wMBiR2Ifs3z
9ZZmcyrJ1ViyumReSeP3T3/juj0oNzxyvTrnpufXof1wffH14robjP1I3eb+tZZtjqL6Txu5bhPt
B0LCrpZEIfIO/r+7d33t9VFzyWR3MaKDHeQVvx643gyTEKHo9epv+/fzmdr8YtkZsHIMCjC1/vnE
365en3j9MzO1Ly0AczsaOSs+t6SKsly0utEh0KIvYTMVOOMOWhZHyKDxOBLx61mpL8ORpsjZTlX6
24U2mZCOlq6UrdWQxTNQyd5y3ziYui+DnVMPX66vud7bu/OESNCgkheaR2toXxuRwZ3E59xsZEJU
waTOkVZfaN/RavU4lHSRa+eAKfv5ek1GubslnIraF2r6UwaBePCG+YDBd9h2taA0XOYrAZc9nyXO
LldCpuLCs2LjjMI/NCQp7H32CsxYEr7BQ0Zn2HunVefA0aZToVl81AQP+mrpx6FVNc/Xa12GdrCd
pgcWjkCc+II1DqzZSCw0PMCTA8Fn+Os+J6LN1IvmOC7PwMDxtfGoGGSpZJYz2KcqL+xTNNBY0yNc
k+RZiPM8RpJ4jMptzrTGgbajr8H5UQGBXM8ZBf3rs64Xws70nzelG6GsGtI3w5Ylg2f2QVRWjnUH
7nHgTQVzEljZBIcB0effJOr94l8k20PiMS6+pgG1AFljw0CrQ5HdSV+KqrN3GI5YY9VImaYyRz3X
sy6QczmeHSR15ykhr5vW7lNeTOMZgD6Ls8Ro8aw03tZanmE0dwPAzlPOSI8qM7qJ7mKgHZTfMHQI
BWdojEkemYronCwXCh8zSXAwokZLp0GoocGHm0AelbdVMc4kO07LiyzebSmyM/HZYkBF3rQob4ZC
m8kC1eezCJr5jGYMKH4VECLOXdf75yGsV8J0E/96M1kO+uu1z9o8So+pNGvJQXMjPw7p4cuarwBe
Xd+t8HPfFiYN66rL7bVwG1+PiYdSqsmwA7MnIZQcltqkQnSP9AqxvOXmeRpnJAVLR7/s7Gpjeanc
FhXaDamF1q6S1sv1wGqkxqI7wlDbuEF2qc0yv8wt03zyQ+DxLjdNrW39yYQjrEi8uODTKpcGb49s
sqU1DK6E4PB7shnuGqZd29JxwUal8D3TsO3IMKmyA/QYBJYaLlEcKvqtY+W7UsrsNQb4sJdBcmvY
kb6/Wt1Gi3b3KlrsCeOSocbiszhOAUy4sBmUPw8IBupOhlgul+cMLeFh12s/7/x1+/rC5CqGuj7+
l6dfbxp8Pb4noXAuf8UxCBaqYtx5f3nBb5v+ebXIs2dIeZFPAe0fe3L9e9c/jyGKO9FML3E89L9/
24nfnt8ULX6PEILxz4g9rW6b4/XC1fjR/rr5M3bvz/ddH+2VCXXOjPCv7zC6G2i+hY3e2rmRGPG0
KRu3ZcCierI/6yL8xNIPUDqvP+3ZedfRKFx6VFMbAHGs3uc3yyQKjHdzyEabH5BJhI7pWcROJeS2
GLraN0HqbCoUpunCENXgvGyh5FR+m2UkRFT6q+Y1mG4Rq7WkJ89L65YIgbXlVA/KhohTTA+dPtBM
GmjthlpEEOCWKoRJsPGCnSl1EHIqX2khvCZcMDoYMXJ/O3JhD3lmna04QGCJq8Yh4lLXj17SEgk0
uPWB0tpGmAp5cMfmSxu2BrWVLU3Ot6Gg3atFiQOBa5s3ubg4GGjWddc+6aRLFKgBFTwczsvd3i7l
tBnMetyms3uDJttPUxSndKnf8ypXsP1JPgxHF4VJamxauKqbsgWQ7aq4P/fwwAUD4UrA6yMgCNl3
Ig5ADHBQqdY7lFyCwp/RxJbBIe2iZYpCFzqox0MUy3BtxFgeDdiShFywJitdeYgsNcGrJltOr1n8
ljOSBpfUA+oVYw3yYHjNFuVakFkjDR7nXuN7aOI22QcOePs8DYHnWy09ryjiQ8AXUqn2kKKMgQEB
61x+w/5I+ql4tHWgCaFZXabFyW7k7ZsdtsHGDsiKjfG8p8gkjkChm0PVpISyapqHoD59qgxnXI9z
UvndbL9ThglPkWhaH00bzbnAvpusPj8XafNevJDYYG/mrNoNWklgkOjfWjuAtjBCfXOIpTfGapN2
4E0qaNvwdueVOxTDxhg0JhXjUvrFNem21bshkDR7F8cd7ihUBajrvOygT8Z6HlKMR2mFBwEnndu9
znPwPeo9oAVtvXECuab2ZB+8We75xOSlKcJxJU76rLJLx+HYxR5hNKDo2c0R2zGMmswiGQ+q4HNE
scHLgRuVPxyzQXOEpeg0kZo7FB9lEaCaF+W+sXCjwGI4L2Ug1ArRpRDEHDcLMhh7TFcQdUdODgzH
Bj5WrAAv0Q6sdflOi2i6tyUF2ihtLvHAsYRSdY8LD7phxwG6CC4aTT3m/ZH+nY4y3Gb6PFPeQyLL
N4VFcjN4z16k9VuwyRY6bOCo4CB3cUbhXfJEQblmFSW5hjy7QCYajud0cAg2Ikcrsvi/5/pE7Tzr
tfNiJg0/qSDc0x+X+34w9hFUkqNTEj5ROJdwKmqMK8fGICio1EvCUthHS+3bwgpXlK9MPw+Tft/L
Ya8jmpW4IYghczdS0HgIphfP6p5tGX+MSyNlzNIQ1bohd1l/U0sTmUzHsGLFKTMQF0uaTfEckLnl
bIXmPSPveElSnDOqyihYQh3b4UEgxWmFS79ZMwvbWQXUiSBnDUh30jwl6a2tpwC4aJisY1HAmoHf
M5qqZHGU8LMM34I+E4ehHd+GmuQgug83Uey4536svhARd2sJCPpd1iEiHRAR2EikPsaItJgiXhDl
ibHJ0dCukqqVAK1zxCUetr8kEr4Vpi9W5mhbI1qaFRXGCsPj86GNhII30XYeCENfCLDosRsaKG7a
yzLFyfBT2FaGxsWBqlAiTD7GyOvLMCQuT0zzpq9IV0PrETDspyTW6YvSpBvCh4C4+lNJ8arKiMeL
NFyiqOEoSOvO1ep1py2Wr3HJ8P3ACU9yq+Z6e4sxREuMmIkUkjNdMJUvjOqIvM87uOKHETjBPnZy
gjkg7a5MtIR+0Sc4M8CwgKKrYeLvijbL/ckhkEnj20isgaCKuPoWWuek+3Qlbm2TNMhNEY/vrFjH
laP0hIgBxiqXot8ytQv2c+VhWQkwGiQSd6qTrI0kbzfYVdlqK+RF77FQeLY6dB6AjyEdHqLZ+VKo
xlrHpuuuaBaBdseYfOzq5E0vmg79ZHZcBH8zug/m32aED6KDLJNnuGBcubUw6ftKW4S+R9yHwSNl
aNRmdxDCg1MwhQQ5heaPiBIGRgzK1zKhYxjZR0aqgV7VF9nAAicQ7cbR8H9oDUICMH09mS5I+740
hLOszK77gTkT1yYfNNYcZWyQHvN7NAZSLCLFkBM/NWCjtkwe7qRCEBmL/Gugcwb0JHD5BrRRbeXJ
fijUunTdrZNY9yCrDjKVGMAHYPqq35Qe5rx+wsmTt7TY9ULccBQQcJ/fith9KIb0EoqHcOgvYjNm
SNI1guHDpjsVGcOJML/g4HwZLL4GW0dcOWJpz8IXa1b2rsAOsFPFQ8XKk4wTQk+tqtyQSgZRhGgq
XTfXgxMgSy/gueekyy2cqEQHDeNFX42kLDe9iTTMq+NT4NA9QCAcw79b16mkk2Dfta1a9+BQ0eW4
aKwnvfLvKreEn0drt3DFfVrw86P2P2zSov2WFeEej5C5Q4T5FbyxeDC1726u9n0beg9jbWFSZDVk
j+hAoepVlnprEiYW7nQ3GCEzf5LHi57Di+xShRgfQBJLnBIUjFGZPh87Dh+jyTf0nr8PtfnF7qib
MIiMi80vhfTB04PglJXUtXDD8iVqDsVWgmY4MRYbWzHsVlb50eUuAm27h5mURF+c2PogeiZYyZHC
liGLp6igaBPippi/RTPYWeCe6Iht9222K31fRhr+vfm2LPleI8z6IcsGuGrje4dHHVXqlOxRNXfR
+BDX5OWExVfgSBvyflz0WM8VmkJwnl2tEczT0RuhuQ/fsrlRbhIf2kjNG2iiDt4SollUQJKtSMv3
ghpNIdIHVEbvmlWB8O4q8FZTs+umxqISFz67CZXu65TLSNFPISMMkUWyOs2Wte9sebUfey6iWjRh
uusXg3VBASUwmGqEylnKJ/a19ukQ+14aMH4g0fZKKvdNS3hZMZN2YLMEGkW7zrrKu4Xet2ozS56U
k+5jmaJQGzAH1g3RIaMKvE3bBJAvx9tp+GHJrvFHsqjWQ4cA0Z1r4Cl5RGxECFKxMeG5iJcpoh3p
Ylnqkp6GUClPoTxaUgyH9zRFd+3ZDR9zQ3PCdE/GOBR4fK0cz1f9RpxRtsst57vWld9Dg2ETkJ23
qqIYAEFbwvfKjdLPgpvSg5s45ZQ6NGQ+dDpYfcLfPeCXNyu0DC5y1lXggmtjwtudm/ukncUmxjqw
gUeFgm02b7p6aFdOTZpRWc32qa6i570U5Tu5UeGcwQYcYDIDt9iK3KOR0yxLdsfalZQ6yC+CRcl5
ElMnP2j6SuHtAKwgrSA7wZ19jHvUeLkgOC0micXoJjSjRYzzKhHtmXldmeqfEZOmPkCdVjmN5Se1
Q9+cRam/is1xvuCTQUeRusfYbKk78NanZNwNvfOaBh6zayNXmx5o2DaVZz1LN7lrWcdyRtROYyM+
QKq/CC18LkqIBdbsYjTyMiSlNuIYa3rsVBtzpq3JqPeaLxTDEXG066TzzdT42lOZwSY/x4dOGi8D
2iE6gd5GBwGI6ew2003Qx3rBWbc/eUnPSVELL11YoX9DHgEAkok1GX9bWdVnw7Xg9tJrDWdvM430
DIdyQmqK4G+l6jtlRA/CM/ONmxicrsbuSYRnWy/AaxCtvm5HHEPG0kYzNIy8Xo8UGF/j2gRvByto
xDnev7YBTvhuWL4KVjjYd26clkrgUCW3di5wVGYtHA7rDnnBycq7i44gg/o4wlZUuisnuEXIaPh2
575OY2ttxrJ9qbzhIa3Ml1r2zHg7D/a6lj5kOobMqMIKkm31GAAQ2qsBfk8Mc22TJvWutL2A0sZu
GocHMlNpkmrRhXauc5p7RFxQu3M64e4OdK8vZFuQsmwMPskBPeQrglB0ldz0fXGTtSOmR0YLZOqs
5mQg9y1V/sgflPHmYYoFG5lH20oaN2OBGxWRqGQqHboEFRnfKltzTiyCwD9Q/AeHD2HJKtd5dWhG
NudE1UlLaR3kAch7FFUvitr1q40O8zhKd15DQy8orX/Dad+j5aQkH7q7zk0fYvS626lx3G3OyQGW
6fecLLsz6kCyl/p1n1TjRjjE2AJdZPHVZPF2gGjAt1jkflnEcBw5KcIlYFa0lLC6vUudfMuqx16n
zInN3LRWte11UFTLfUC66Mpm6AhqlWJNMBRTl9vQASucuApjZI67ZhyeDDyvjdu66wDPPRY1jRwY
vHk4NllME9NLrKU398yOusOQkJwdTSe3jDqE30G+6M7Oc2Y7K601e8LSG50VtGExzadEGrqzs2NZ
eTC78EcgVLaPC2fDSL7wBHobETbTDXP2jijMiWOxGYMV58Kt10ONqr0ODTmxzpiNweRHLHpyKEWn
XDUHeg20KQS2zBCyAwIlv56SJ92GIObV3cPoxGBaFUxQmDzU4nTseOyrctxiA3QMfimkj74tfAcS
ik8eW7jCnSl0We0do6gJtrSmrROb+XYaKk6BFSoU8hfWasFt95wt6ywj1la3vjvCgOdILgrSULdb
BPKRmfhRb713Wcn4kSmWGAE+Ycf5mMIqW7sZZHkwo/u+mW486s1QGRNzPZUJZ6zMQ1pKQl8gbTrm
w16N9hNOXzTaPYDJqhMGkcwAVkT+JVzcgUHhvpBU1PMZkyRvELK1lj2LZ1EgDO6rRXAR3Vf6fGD+
RvNICGBH9TsS/qPevjQZ2gK0i+VljjWsr91bOkEJDRvts6FIQWaPpO5d11tWJE4F6y3HUKFl+Lmp
viPZHyvKgFNAGcL87s3hC2n3wPSjMaWdREIXzfYPpB7ky4jkZa5vwqQLLw3+wbs4S2sa5qrbFs1L
IakaoAndjI6WEVRV+1YmOH+Mhb5K8wTKItasnRryJxkG/ZYsbqwbonhtJTXgxbU8p/M3loKzZYht
QdMI0ct9xDdGjZtMz/hODkyhO0ENYsRP3Hs22XPJj3Q0b1WunhptcLaOTctD76p5w6+SgM1QbeVH
G4xwyGqbNKeYBeks7WZNTM1TxsrsgMT1oZ+NY+GMu9g1iEMFM03/D1udYK0av1A0yn2aky9URUuc
NN1Dt/xIqUduUD1iX8/M4wB//zSQTvE5Kzy200A+mD5MtOlk4Pk4y7F5agQ7RuYOIPIeQS3MZ82Z
fNJU8y2BsvpOOIM/JObLYIdooa2WVVk0/5gH2W47VHVBDRir/hqECuzf8OgqILnh+A3f9riLJu3Y
uPVbMIY98eEVDmTpUb8KvB9574x+VVvvsyTAldMmruysxYEQqlsOiw49A1g/PJNEtuaYB9rl7OhO
2p2gMbvy6s8M0lTjVk9SCVTrAQLOHtdcA3JOCPOJkAAOrxYpHPkOrzWyGz8xC7CQ+tYRIWvg+VMn
RpV8wOYUNcQxzRZLxbBB+xOIYpuRb3meIuAnOl7kYShvKw4Rftc4ZrIBTGYls7dGSpDjlS7XnGzb
lW5QtaXGoq3rwvMAvlZihWbiGDrAvhqHqTU5s6H5DZzVE0qb20wzEByn40fhgkfWJxdymFw7Sdde
KE9utBCghJY/qhaHUDScainfiRzY4i4ASBNDF5OiFQd7/MYcE32XTbfR6tVpdlEwK1wtfNwsyoet
wvuUWhaLtrhn+kwVbNVlql26ot9nbM0OOrYbAzc2KtiWyktxZ3g0niNTw53bgAjSGbErV7k3niz1
vZXw9jMhv6VhX/gQD7+R60HARt0HG8eyaTL2sAGI5CQ7jcFzNWo9ia0MaBut06hLhgVaJDSzKXJx
YU/NoSRHmoQ9d1ct5KcRn10y9EcPndNBiwrfjc14j+qJQ6OenqeuBdRi6Jk/kerQxXVyBIaAv82k
B1W6EIZ69hgONsozqHpnU7ug3KWr0uS3ZtKep4LiYeOk5c6hdHyUiupLKwF+DuS6Fxb9B7u5AT/H
CEF7vNcICdWGO42EnD2/GKoGXXpPlgTnzAGWCaYc/LQ5xmeysVem9LpdqXt3XSa+IJFUa8jyvlKl
h0XhOYs9HHvtsjxK3HFViB5ntdrlovhgZXWZxcGYNfd2qL2bcapgaY/ae0fy7kVRKdhNbk72b9Ze
NDsK1yM26O1kwagrI6FjSrlRxTfQ1zHuoAWrARBLemBcIP0pz/wa232+icpHmd0NPfCshuw3PC9h
t63IJYEdZwbr2pqKNSxIU9MeXJLpW+ALDRIqJoH5hiIQdXNx51ItxXKEAzO1Bib1mbzEpv3kOM3O
cjsSilGCwwifHfx7mdijWmIFfbbhAq1VD2hOVvo9waQnK8kgNY2OOsTZeDGQ0m0qk9KjFYPpERXV
aMUUnSRCGRf3c2oQ2EkIpHMwymn088YEfZzGVKEHC5u3+GwiL3xgbP7hRASUUTmNtkliEBzOQgln
EbpAJ7uL8/KMiWGVdmFxLvrw2CIvPugznDNDqjs6/+DR4LKvkkRn1hDYFHIyCtUKbrwWAvsVo3qN
aj60uUv5gNN+IYWPNpX06IWZiNwYHNQIgddRncUwayipTtp7AOgjaE315kz2ThNquCOXntxzu9N8
iPrTGrZivA4ap9+VbjQfBw2HH+2BfsdZnPJnO344HAk0JPadiBTHB+QU0wSlYBtnizg8eKTlc7/0
iTqtLo5XQ5yVDzQef92+XmuWh3/dd32JG2ouivHFRHe9fb32l+fEdLHXsxUTLLtsoUCPPgP0SjJf
c43H3zbz86/+2026mcT8P7XG5ueTftr2uoom9K8//vOVTlKcunIg9KIiQScKgr0C3M2Ed3mLv/bv
53aKDuC+Jzz/t802Dek4NWj7v275evvnE6/vpHWtj2gI1Pa66YjSEx/FP//Krz91/eCuNyPAv1CQ
g2l9vfnrE0UBXOxiqZ/iRnsOlEWxASn9Ok6q98xoNFivdrlBXNNQvFP4WTONlQtGSjkaACJNcn07
Q4eWr1gUM2e+R7hsi407Gh6gi2QHAQMORUclbJr754wRLumMjamHpKgyZY1KqAicYodtYk8M8zn0
ApBiIHFXWtADg55aZvNF8ez19X6S6Fms5CFTnwobHwKTnMCQPr0RYmmZLAH2E5RWYmnOejGdVJ18
XVoYzYThKemrSyXnj7RFg9zX1nkwzJ2HlmTFFMOxgBxqNzIfGe9nNH0yCQei4rtkTYECE3lwJyQD
auKgEJBWzFE/kH4zV3hhIyaA3q0dMkRiq4W+ap3qxDsioM63sTS7dYzZj148EYbRZYxntbZtwmor
DNl4CT7nho+3pMUlK2cbihH0kWyfu4IYyTClXeNw0OJ9Hg+c2PZa5e4opAE0tKcPSS1vGrQ3dDrk
VRnjGWnOmgwI1r2uyNbQbQGmEOUZRdK32ukLshxWDp0fuFAFPNiu5tgCOxgIGBZm9ZJn9rdykONG
1dM3ILNkmWPYYoMlSLGQc6DedzkRmm9RaDyVGdPbipFsoxQw9PIVtAZqrRn+nr41DEGoFAhSKIF9
sC30xFu5DQ30JIaLnXvurhYV20tPQRDrm2aiMmBK4GY9nI2Nylhu9I6u4yHCZzlr/Vs9YOByzPRp
CJhX2LAEaPZ8mcFtU0hzaEc1n9Mm7LPPiZPaVkPi4eOSWOmxPZydxsD9ZD3WlDjrsQl9pJLIWWcC
kDpt642IF6wOHmwCRWRlI7IWc3BfEVZEj2wut2NrvwwSfohb2Gscq7XfTT6P0maCpbvyepTps/fS
ztXRSrsPnEJ3kA8AL0f9FzGCtbV0cqIB4Dv+VfMElOZ/c0P9a1qfZRuWlEtcIFMldH1/FvRFgTlB
56E4Ba8egajSvKOT0lmI9ewuE6g7YjN4sqqaEDj8C/RnosB3AYTu8r7U15o8tI0BaDTT1/Bc+5Oe
awRQw6AeIye/TTkQSqd9ZCgIV7/JJv8uMP3dNaj/i9OJHcexjMvJtaRN3f/POz7HBKlP1GgPNILT
g2ZjxSko5yExpnPWJx2lQYxvVZxFt1YSxcdJeuX/tg+L2vFPjg/Lpv7Bv0UK6TLL+/M+xHWc2GOU
4wvru+kW4MAh1ZMI5rHC2zo72r4kVx2sxaOr1UwZenHEtBQV1X9suGE/TMf0TAxh+C7sv8jD4QJO
ZpM64aGvYKlEbmMeejD0rWAQHNrkDUNYuSsxN+puWF/cVB/3McUWVQHxxi16QT1eg5WXZDi7wyVE
MMP5KuOMrkcDymGGaRSh+iWAqh2Y1tHthvZSaQRi4QgwNo1GT7rAsrAtY/2DvBK1H8t6l3qlc75e
xMu1Lpvf/udD4N8cuw55HyZ0M90VgGz+IkbtRedGnSIn3NbJHBnaaoGjpdNWDx2/sox1ZM7NWdUD
a0s1QzevDji06O9nM9N2oFJ5qPa5GCBbWrk6BCaUVRUSAtxUAQEUc2RgERwesQtK/7rn/yePfpoq
RM4f3/IYW2hLz/5r97vMWeJIRLf8/34XYP9JHv30ffxo/80r/i6M9uQf9FtdV9i6ZUhGLDb2d2G0
Luw/CEQwMAlhn3DdxUX8D320/Yfp2abn6oK2ucBG9099tGH9gRPUYvQTHEAu1Nr/JPzUMq2/mEt1
dNkYmD3HMNkhaV6NHL/5LwVnA1WXpTjQR1d7u1WPtWoRD4RUyUrHvuDcBM0eVA85tSVKfxNTcjIs
ZmurJp5iZNVZBuT04MrwLRe3j5V/NG1IZVI4+6qcqfioJ8YBdAUe5ScLHzdTwabE6BLNFl0e1u6Q
iJ/x+xL2K4yWuXLzsSy6NBPp7YQpJzboiTsrUoaOerIQQ6pg37iZ7/TtK9moxBVExTmtiPUKause
nemN1YwuUIOBBDQagyvGsrush+5QtPOOwdfHwH4y+i4EGTZz7v6aeB40IAz1q6Fx6LAZK3zfBtnr
IEAyPd/ODmIVEq6dWCfXJ53Bf/YvS7LzDCGPN1bsCH94apeZ5OCYq6FPIuwRA/F6zO12IoRQQWCM
G7TvtauDjjLPvUOHGxjrwXb4PDBBAo/WocQpZzrGWZ1DeNbYASMMgdvQswODI05OsqDyuWWOtUG6
Cdf0xpbEpomL65i4UzECgQuPPQAGoeRdmO2ZGe94ajWJ6xmZ3cawPe22sMrwLpBzeFeSQFmUA+ke
dPjxLnXjxrNqmBGztSQa9uXPm30Z1Hc0alIRe740pojo+dh8chTF2JIFOshDFV1UGbyGVChvhRdW
fh/SoXEg6d9eLxpqQreVUYKW+aQDRHI74BNj5Wb2fAMYvT8VObkNqMoJuW+QhAV8y0msUQ6VOZX1
mWjBjbRKGfrUfaMTzGZqMBzeLHZS9zwUjsPU11qBrK5OlhodbKYlKEy2QyFPRcAXnPgGiiSWyz5z
Kc32/boRBphRCimeLbSLnUIqaqc42k0hGuzeQaNYNJZ5r4sb5R0iU2+eoc1xId5DOQeP1xsGkkpz
KNWdw5RKHxL7WeUuGQta/CYg4J+kINsntTmpzZWgOSmshZgp32iMTE9Qd19UUKrPZMhZGcymeU+i
EJ6wuhi3USBIZQKJcpo4ph0t1L5TgeQAHukNMcNjdUIMvRBhcfSK3npC0nrj2Ul3Y4sh3hSN8Thq
5fTNrfNDOFQ9MiG6njp1iS/lwE88I/QgNREKuaP9EA1p8k54PaxuvXQf8QhC7RUOVt4BZ66LQ/uQ
UbPd13zP93NAYz9OXevdncMDKTvBpzIWQMR4643d8Nw6uHmiaNTgg8n2LWVmCQTEuLWCsUdKRj9z
hGOE9HmhbhLD4Fc5/S13JGY8J8diqyxMQ9dHvcHY6b2ZrhMYAqQF9dOr0+qvU6qVmE9luBqpIx6g
VqDdoyv/Lf/Q9Cp4SGfELaNbn7JceTftAqwMdbRD2Ri75wgKDd6PtnqK7H5HBCesXtxW2zqZ1ZMb
AASwlfGMP+VighL+yLW4XjWhOd+VupguGMi6tZGPlDz5sdHmlM5xdGlYEJE0PpbaMD4WBudhCxIX
YcB48Zf76WvN2w6f3vb6DKdtvH2jgLcpDBfKyaf7tHHGe8vshksRx8dfd/FdprtQxKfYtsWK3k/1
KioJ0JCsku315jWXmfU3e5WHJ4SnyLX19DYo0/ae4m76PJUTBM/h3Saq5jLUUfHEqvAmLlq6rMut
kfhSUqLhq6b8JsZpBBGGMAjRyRSepzgVr7kIN25jWU+04npYJt6LJfSNg6z6gUpNdt+Vxa6gEkW1
hHaeIPPmQp89u2gEf5WyT5iAGwjKqpG8q8B4gqtBkiTFHr90AuuxAqOymrKg/h55u77GIa5qx8C4
Thl6ztLiUiA3veX7I+dUqWjnTEGxF175EiL3JfhBz089p8sNfpDKdzAy7SubDEeh4m9EjN+6mdC+
jn5PUzZzwulVMwvriBBPEAXLzU2pInPT9LVxaPAzv2UcVVmkp6+m53knZ0YoN+W5+zbQn1kLDq9V
PFSSNgExuv2WU37zJmYc8lkMjlSvuh9K4/dk2PotGEr1YmMs9wVJlIdGBZYP8TXBS64F94WOdB5p
fAljzSF6RtXmXTMRyasEP+G6QAHXe8AsVA+00Taj6sUp+VJyp4uxkBQ3AWXj22HuEQeFTnhkl5Nn
x8poqWbTm0HkKQFaYfwIuKm/J8CP4gVQjHowGasDu9pbZZlhwu/Oae2qOzPFa7Jyk/61sTQ/icvi
aGt9jICNYDjTKdpDhV/m2UDBBh2Jd/TfhJ3XkurKlkW/SBFKeb2CEK6gvH1RlJX3Kfv1PcSOPnV7
9+nolwqsoECkWWvOMS/3UoawU4UVwRJYSoglDGS7mW9Mq7sVF/rN5bblatEn5abKSUmoZnlylj+X
S0PB+xl6M9rIMe2Po631x8slzIrhOp0rSi1RMG7wMUHoLBie0GxanhPj/Yg1jQTiNIcmRRbZTSaG
nZ22P0JVxdbtl06zQSQz6iqmQSs7kIwV+sKh5DLzIXD+ODud7veaEx8LUv3Klm3Yp3G4izK12+dl
vEDHmdgHCK1aYwdXVYD7oJDJWSP1tbnJFZnfKoyydFFS4SvWtyCkDw2sUlIrxrmRam29sP8XjLl6
j60nIbEhELtZh2JoO3BiKGXuQfO9hm6+FWGvbcY+HXbm0HwwCM+rqVbc63CiY2GV+GfsNDn1xvhu
IAo2uqpb2ybzQ5eirqym+xhPs68tHHldAgJJ6SvYdJoOuo2lNCHFAg0L+p9BoZ7SNuOtMIkxapv6
h6IEXcxG9WqyBFetFDeKpH6ua/2XPk77rBlBytki9mkK1CtoKPXOSWxjbRrtC5FgIK07k4mUlimd
s9ofYtDiUZRg9K4+w5YYJn6tT4o0wbISmGBSXpxCGlax+6TX2ifb75O0CaBQg3HdGa9OFW0H4dx2
+LShzg7fdmdHq7rOuzVi98ewa5+AWGzR41rbuktpf07fFIStlUkfrZPjM6nnn31poQ2ZwyNLDZvK
q6dOqidHCLWww7HpIZjw1UHtAYgEbyUBWaviq4vBEKeyA+tdgdOhNbJWG7HFKO9DkYwguZvUxuPw
U4MmQrvIvK3o79bZJxqll9kwUcX1W6JHCMGLc6hT2aEeqkVfJJ5JGrwP7PSu7FxQfQiCbPVnsFbD
MD0Fk76pYPlWoYl4aolWJ1NuphdH5Bdn04Y8hfXc32AMXDsNOibouHe9rrynQ3urhuqe4vYS2QHB
ttyljMQrRxsfHA2NdqlQJk+7slhFXUuth64WEuK0z+4Kmy4/JGNvhjC9+Ig8fv0jHAvrc6Ff+nCP
WAYn+xpbPaVBnNVUBFfUOaE66Uiv68fSRsflMtfrh7iqr+sQDn8TtVesn9ItoxrVfeopYjxrxeB6
mTHQw0LeGZgafExiviLXvsb5t9LhFpMQFRy1mkvLsjtWGWDy8IWIcXQbbv9q5/UR9thnIdVq2yrT
A0r0ypMNyU+Gre9ybb4aqpromZofoquKNRsxEPTudCMmoL56khJe4AQUqPl6mqi7n9L8mINHRq6L
kmsiCH4VNJivRlqtnWMB/wzBuZT6OVWprY6uHm9qM3mda3ikLfJW2Toh0bDJZna1kYVc/9Tm+mu7
HEcI8zVsMhwNAfnHDsFgU/RdG/xGdKX+JEppUSC0ydp6tHP3zXbER+J8MQPcBA2AS72KkWsg/Wid
HyefPgzaBprElUIcQgNvpLtJiSdmnrQQtU/vve48TcL47q3he4rrK6P6blsDo2OZXxlFtDfBA3PS
Rp+RGd/KAbhRaVbvorTKKztCz2BN1UplLoLS/mYlnMvMA1vHHNHxEW6X9S+kkzyHnXnXWiAEK/c2
06abstRRluXjq+qQ2U6Yk1ErR5ZGeACa6CsSOJCWEzA3JuR1JVmVXQKauLKum9Q6dvO0Qb0FMmET
QrIqnfYmQG/PuQYQG0Imlgqda0sXTyQ3SWW8mWp8EzL/WmQtrkpkiH7fdldha+xq+JSblso0qPSk
yW96grchR0BJDCl4N3l+HaJj9GXkExYG0Zw4EDyfkVc5b0ZKY7ue5+/OQbDWpPWxtc5KjiIsgU/A
ogH41GylO32Ir9tMk1tL9DcOIqsya94CkN6lYlNN7kVNyCeRAWN86up+3EgpxNaKMVQYtbojfWlD
zBSCe6vbG/Yo6CMq5pn9vm+EIPqbriSd3WJ/LEgAY189RicDHfxET+zGboIHvKM/OJEInO71mZI4
7jPD+Qzvknun0+8tt4gf0lJ/DgKm9rCtaAgGw6E3kViwymr36NBw97nduJs1gtxq+SzwFF8NBCOu
AnwSPgZ9iD41W7mdqwyntk5U9BwPMZIlcEGV4WV6ZKy7/pqdn+GFZGSy+Bonr3bjAzl7ri8skjjg
tptbZXQABBvWUyTjcmM6xbWdTonfu12LegXxFN/aUeE/bWW0n/QePqWaXSvKoHm1SSN1cNpdqObA
rPDwCaNxvUqVs+cw9K+xfL1Z9Nz27BP3ZhQFBG44OfaFFJFNqR2anF180apfQjYNP3LFwVuArrPS
0W5o+eRnQtYviAh9CWRnYuN/n5KeSGKH9a7pOk6tkrHvzVSg+jqU33YSZQWD3RCval0laya2byN0
LWxrnXXdOHcWMjdkMfoTtC6my4ayvNIg/JLONRjbWzIQQBlm6qntlH5ToFo7uspxYHp1clceKHSy
Qa8mBUvWRM0dXXHjxi+I5zO/MYeFAP4TTeRndDIm8SYlukvUBhvr0PXbzqgOjdUDOMzwUTGW/Pf1
y426az0TJGlvLrcPOfITMsL+9+MudyegVdiN1dvLUxE58I9SjPjrkJc71YAVISkNV5dDXm4aiGAg
lRE8nMNEG+gh2C24FaskR7hkDNtWN/dDU54T4u9kMXzTosA/PKkvFDxOiHkVtV1pCsHFrbw2ZINo
Hy9kLOF2ddaLGfcfaTV/28n0XeukHnQTeg5X3+vD8D2nEIQA+D8wiR3zaJGFYVbJWSuYmqGuZkP7
JoSDPWXkNZU4lRN96v5rnpeQ3IxZoDfFVV1BoI8R0pWdrq5tIrXXrVMJRk4piXrhz8XHe7k0Z4Gz
6ofaBvWLMbQb1D8m38sjIilJ7xnMx5pIjk2vxe+A0q2DKjO8PQbZmZW9ysYO25EmiTkguhJTZah6
osjbQ611I9O10xEhtlyv2OMfKlhlMrstTQGaBks4BasS8AzVpIlAv0OKdXmjm6zOZi1/zow5os0C
rLyeiUooouRtpry86vVQO6o9Pc7LH+2fSxb1P5ZSIT/iceEZwyDbI2nDPJHcZzlGzlY/K7b5pVnU
4NR7qYVPSGiOZDB4MhYn12w+ozZ4tONxR+HZ1MZzbgHtz68GXd0sicSG6LZ9Mp90MZQry9CuQqXe
GCbefJSmhDFvY+ruSP8zWnd4FTDcoqXmzQYlzsKFCZAbbPXt+LavwNFO3UZa9ka6ylstQmYGuzjH
o/tVTc4+boPVskQwTZazDXoWN7sFR3a0iwYvxS0t1lNV1GclDn0XCbtQkWgQyLw0XtK43ph0+eou
ehOzetJryW9pDntqdAHVlEZSbEBBUbi1B6Em1Yin7oYzuaXUNA0WUhkcFuPY+45VRqtUqa7I64Ae
0eQ0WgXzvnat4RLFs1SvR6IeaVEM254N9YqIcP5NmzO4qLOHsqNwWWZkSuIpyR5oiLAx1IJnofRb
BMrsL8aDq10bdjP4aiY/AgfVUpMA6Iyr7EZL9rqKNdjQq5+0IuY0Uw7O5LRH4jcONKKwYRED2o9u
ea4WmMTIqgVT1V6DwrrKqr7at6BoRvi1iuyu6jx4LCsa2aqRXiOdJlC2up6Mwtk2xuuEy0TJIsSU
bXQok5vOjAqWQXSDI/JdWTeKw9zJbQ5We5W2CUyF/DlAczEKnYyDOKLCGsUPlQEE1oafTGOOIhWJ
CA5+i6q5n1nurxywQGTPINLGy/sYmQzeRt+EnlK/RpQdnHkTsGNa5U37aZT2QWLq2SRx8pmUuUOK
OyvWdFoMeCcjzd7GoGsO0AZgxUN3MgbiiawoWucVEYVlEH1Nk96dY3Lfch04X8o0ljnuc5JiPAu6
7iGJFzlsN1MjGl5QiKDjzr4Hq30WxrRN0vlTujXmYGVJ79VsRoZg2OfzPfIBSCJqR2YSsbOmqpBk
QBCNEZWHaOq0VdOZR7QOWRbf5bZ6HSpIi+R024eVshfyxTDanSKfOzs+6FG1Gbp6jw3tLikmlDa2
IOgVpWlW42FxevOnUfQTNItNWSfXZT0tPftTFrSo4/SJcKr63Gb9dz3Hr2FyQ/zTc1YalVdUkEXV
wiIm0WJEM03p90N05fZB+Aqs61NY6V5vlauRDK8gfHL4Ieo9qxBHJxjFCW6FS3p1yFLEEu19TZYt
CVZHgHD3oZZ7bTYwR6dHjJ/rtrHv86RBRVq+pzVWJDVG7lOi91nJtHuNDBdd3mx8ELCdr2wwzliN
yocoSu/zufqJGCi0uf6Bq7tWA3mbQeOnoXZF/x4MYPExx+NHwKAgRP7juOIku+ow2fbbhIYDeBh7
zMZrjQKCc0ntvxdI2AbiTCF2QBNBivraGGOyc+f5AfLqPaEvRmBs+HU9lupwS2rXG6aZeN0uQSkD
0CneIFk847hzp8cul46PjOeAaY+TpSp+JFHYqtYhZgr0x4YpoMMzbrgzVATIGGJaIp+BtMRsBRN0
dEx9PtW220wgnTI/NaawKujWnMGvujh3rN6sqTiXM1TlMbxN+vnOMliUzVSKO8oeJtDkIb0xSsTM
caxcjzI/tKaO/ck4xYgxV7Fu39cJacrNtEdz5FHxdahOi9dBdYkgJjzaibWNzdpQDSFLDjXCCztb
UtKzmU87TaiHTKygM1zNLHhw990uH3GXVw9u5lZrixEhtQi8lNGnwr7Mm6qSZQ7/QvRKpDk1ZfCY
ciLer03cR20Up8HiSgGEuZmJmoUzYe7NLL9xIJe05nSCoEiyvKm8ZHH2qsdQrOOEPME5fYLwhTrm
cSiw21l5fH35IcmMU7/6YfHxmMd2iTI48xKpskcj3s7CmzFMYBRTRdOINRbsPxoFSP74bFv8U1rA
ml3BMkNFimkynU+aYF9kpVe0xzgWahidM4YZvcbsHjRIFNWPALejABoWD+IjszEQdW59EwrJ7x61
yVRW/Co1PsAmoYK9bLfLqV+pkAOurAqFNUzaM9/+vi+KmDBfyiHKqEYAZSkbLazTEEPHxNyxtmyr
8QLz0aytt9Gsqe6IxyCiwNEPP6xxn7rsHtFo6ccTXo0BFQ3nVrYKdCgJtJ2YV2JHQf4XwbE3J/JI
DAaFNP0xBwsGAT39dJzuworXz7q+86sO9sKgwauExAeblCRZMziZXfc4ZNhDWrU+z1AHd5Kcm1Wr
HuEQzUDC2Gi7qFLBxpmUXFmXthSfVGLWekHTDexGXJd+lGm0DqFoU6ETr7N4z4fkaaIFg807oM6w
jJB1+6qM/btFfBTe6Whj5b24cjLWoZmTa4Rs8PbG0kTvpEqSFplb+7Gg7q7BHZ9nc2L+QboIrI+2
l291OM4AbBc0RDqxoaQdUmlDZVshHtrGUXhjK5GFO1wupVc8QDja/SGzBRKd6LHp9JERq/Eb6T7P
xDDog/zsamehcc8Tv7nw2s7c21ajSir1e1mPz5XunvuQXgYesRcqtqaK43GMymKXK5QorShmnmVC
i+PpI46mXTxj5mSb9zNbc0FEEXtW+nxrQm5hBthMBIObbKivu/sg/qBsb/MTmimmy3Wha6/tUk1h
2vgaMfYauc0XF6XY+giYCIV9t7Ja2fuRVj5FBhHxkjfQR/h0+oaq8kxqvMjL8EoxHa9Dy74ih4i+
YA9eoc6JHjR605fC/WR58xiS1MFKSEFcNPesSaafMZKfqDh9GdusXd0YzbWw2EAGvlro5VnI7km4
7J+69ppEV77eox1ST5rK4VopI93rehrBbeeusiZ9tGeS7iKPxVJnnG2rHsEVa1Rpw1JcRTkisSQM
oie10shqH0J3Q4cNr0n7TihcvQ573ORBfypApHsEWfHBkS2ymluf4XnyzIF9Oj2ogwO3I1bGBzWt
TnbImOeWbNDSaNrbbvVuaLSTkF/IfKSI1X9jVd/SV3lGBKOtBpE/jkM6+XGtUoWPEt+0qn2RQtIu
xXSeyva7UGq0c63uG9T5RfUkJH1pK7Yp5sXxR3UkwrM/OBhXlAqf+mKYIjkunZzvrnWo/9PXI89k
pSjLCJAbtKCHDW8t9/M6h1jS5yTOFIAQqhDPkOY+A/pm3RD2uD+nGFnVxhXI16QOz4qO/aZt7Vs2
tA9RMLzjbbRXE55cnfSErVR10gPsaRvIDtXM2Ly1GfUtxOiJF41GCssCGfwkrk0ahWZANFTkMPLp
SnpSqtjvR1j0OedkSjeFtFCmdJbs1a61EatW+EHoqOLGIrVy6swRMaTS+pb1NRgqOxgbB3CnY7JT
heUlFmLJvk2+alpmawgXD3bGtlmjEgC7XWFkpwjIKxPlvYTpAQ2DvPJmBlG8GjGfou7VNq5NhCo0
4qdQQZOdd8QBDM4QE9HrTF6njp/YvlBH5tqN00XJ2hkPIZ0Xj8IYt4530iTW2o6QGUTlsXfbXdW4
8yqwHDyoAo94Dvmx0kASUXK/m1oIBaBxyJatC7nRHCv3hlhdRAUsJs3nwNYRi+FrD2KqhI5wPMw2
ryXCYLd76pKuQL3tEn9OtuJRJ3WxsGvf0FB3Nw82BAqvZ4A55HN2ZnjwY9r61jnI+CXTedJ3iY3s
HlWx6gd6r/vdyCRTWc3E/CO+YzZ/xMIx0RIw3pQEgyQrBSockIzpKhraYZdnc7b4IfaL35TRsNmz
lr4tO5o9yRCdFJ1uAyrufZy69OhgCIQgOXazwzIEgt/a1mbk6m2wVTpEsYke+wU5A4tf1nf6rmSC
AfqfWGzI51Z5KRv7ENfBEmjitXV5VMOKXKqQgoreODjKp0Q79FkPcSCdGYtKFyyPnD40xBOnDPUk
3bPMU/O7OBznda3YJ1hvS/4dPwwy2csyIbkliO+DbmDhgYuO8ixVO8MEpC2UXRylPrZeqgtNd8c+
1u9U1d2IhE4t/NDs0BflFgRrqxU3JrkgrF4dEEBOdode230OiCCLcV2YyhfVOVTi1hbMM7HeTDOG
214HmkPEZNLHW17vPeorRk2SqKQN4nI0qtLXeyI/IXuUsNO9ObIZYxVdbiYqImRWnk0MV0yhd5Vt
7Xu7WAJQMIGMRkmWp8V6MwDzvuZZFNvsT/Q/xQ7d7oI+Id9LMEdZS1ZgqQU0HajwDPQjQ1t8FPhM
jl2lXNcpThjbfnQmlZ57AHsY24cJ4KHiX9qFZRjt2ZYcFSMz6B9QDkEasU9rbY3kiCRANb+ZuvlK
t+PMo7mzUmV7kzcprQ4dR4dm98wOdYwnQYY0l9gx4YjBVxXd606hr+uwgG8eV+qtE4S0EhX9ESLt
XR9hKujqiC1nrz/GAZYuY25XBk3HfS8qGHIuqFJq/r7a5oC/ivkmU4iElsWW8+6kp8oZUQHKj7E5
a3NPXYI9HOKduD7A1Xuvo+TReaGgf8yUJ5D2e71kuzeEpoXPjalH/daHfmRRkD2lkPiXWhAdh+5d
ZfNlVSiEkDfc4u+oVm7KNznr8OQxalgbw1JoD+rDc685tN8K3UehWSNumXfQZ2/7KdTwsruFhzAU
1EtpOdSRnHPkGj1iRVZ7WhGRtJHZZyW1jyEpy76pp5TWutcY9dB2qhxMnHlAoQL/X/RKdZCdiGwW
U8A61ToYEJK0cQN0MZ0P45yhqR7wfrYOkLU819Y5zWV8ShY2IKlRyWa6PfY06dZV239YpQH32EBG
rPcvjO0V/UnxJVoHjpONLzTXAVTnLtbcrROQdNSQHKhA1h1T1r9p1wP0gCBSs4ztYrZUFOVrnXBW
epYw7jV6o25qQDZOGbHNjrJ6T+HbtFzm5yCYzmiYCZIJ8+NYid5Pu1pdIzWBe9/+hCKhzJX+GETE
eBXfiNOTlm7V8aFDEsM84NuR8TGRpOuaykETxNAscnYn7h9lmdwnBmVLyH6HYB4esVuttV6+TfG7
NCWhJOhQNpEKlMKyibQrCrAuk8qp3g/L15TcST1H7Iv+R4juJnBdr+BbY7uf35MjQMj1HGXbvrTD
tSzTLy2iy4Pm/yEIxh2yideO9jueEQYit27f5yTasZJW7dkmI6On312WPzSqnmbwXgQE+AZV21UQ
dk/4z04t4V5+AOyNlnYO3r7Mcf9m7xbxh4yc2hH6/FdAsrw3svZnfes8IEuOet3yy2S4mab67LoS
s2cc7RDWdJuAIu56KLV266TtVyqGlM0nK+BMtevbrjaOsb0kOMjUr20lOBAsfS/lrqerQqNQxb0b
Bc80phqfYgXfzeJhLrUEG2/VrOEx4EsgDiYe8zfLsdE9L9OSE42M++4hYR5fdxmsvLxvNwozJhii
wassK1mVeftNK65k94HwKoSW31OnKyY3O4RCP0Cc8cuBZhcVTRJle044Ds3IkLTGtjnCu6LSYbj3
SpSZiC/aL6RdbKIyyTLAmuR20nVAn61F3qumbMuYxaYQT7OqfDXhaBwQze4bQJl3zpXzIMaoOLZQ
T4Yysah3hveW/m1lSXtTJvNt2AGaKGMvGKPxPOK77ZYdV5s26O2WJGKL6AW1PpE31J/A1jRbR69g
KTihim9akm3Wls+mo6ovVmveNbr5UZrpC7SvYGskWIUZ1Xr7zqTAutXdNMGLDCmQrT/dsEKaJytn
gEzJ4qPM1HiqDUAkNJ39WD2n7TzusYuXB9WsP8q2rw95tdALuhtZ6ZKBgSVmuViLq0ZpNg1MizA0
t5FEIjm1RAHVtbFCnn/Go53uRT9N18JO4PDI5hDEDV7DWb2mcEA1O5m34JYSEsYhYmIqkQZJ03E8
gAiiQr9uU9Bp4dCywB7aqxKX/VeU02IbYZItsCXFCrItSfOVp2rKpqvHgVSQGEhocFYUSOiDzmng
4LOfJutelIF+Z5DL4g6NsR1DcR/Ti9qNakFSnQwOpWkB3smLQ09j/yAc96TYJJqoo3gUVAhNo5/9
NFBJGyoGcdB05z2pKDtOjYGJEB98aAJGglbGroVsRfLSAcLl1WKIp5rtqvGTmNvICxz53mYGoChG
msJScm9qqJAFkdym+tiSR0XWNRthWO6F2+7RgagMJW8Zkop1DhvRp/dOtHxMG4hLsBdi9aatczC6
g1jPHYn1Zi2ImIO4nX8Eqpk+wey5jTP9w8xIiKhyaOOwhqlKb9KaLKBouMs4FVDUysZTLrtfxQts
60s28lmpAbnHVuEHNkTtrNTMLYY8j0yCL7ByLExdG7eIrK5BOTFT9lgnK3CgNcL5npA8MuCfhwSi
Uqoj7cvdYDsuO86vGBDU2Yjj16pkXoavc4ReWGBqTA85J/VOd4yDijJpr9esrYdyBL27sYkaRZsx
v8EI8rH8rbGepBu1pIsRy5dAa+KNm0rCp5qAeBG6JqyQv4emIq2xxW3lStl6bkzRDoAfDaxhSjf4
QHKF83UeuhbRbcvI1fBmtQI4XRw3vP+ENoR9rBhs7NKYqQ6rzyqre8/ue9gVjVzVS5nYKOPK63D/
57ErfdlaEzUnU/fMqCMXkcGpT9LgMJkFxt02eiwAoKy1kmzwCsfgugFt7KsRIx9aknoT6tN7I/Mf
mY4VQin7pmxUY2tBdfAz+g5rhCtPmBaZL+fiCZMqCCkd3nhml+deranxaoDsnGp4UMka3tXEzntT
pnNLHbRmuqZFtcfmOPKPGtHRzcecX7mZHy6XqKcg1vz/b9PYvQMJ++eB03KE38NULIXWVh3J4gjK
pl5fHnh5TFVbC7lteeKCQJnWv68YpBV3Xa7HU8Rdlyf8x8Xf4/+5BxN5qzn7//Nd/HmTf16R+a6d
N/95S0iYsmfXRpcdrQYw9eUwl1f/80Yur6ZFVpnvfl+4AnGU7y4PrVNrbv58fn8Ofrn19yiXS6o9
NvweOEn3bv8WWkZ3cPK23Bf5qO2lGEuGmbg6XC4FaB/+XPq9zZnnGFXXP49JEFlRVfvnkZdL4TJS
/97WBmDNgsTYXW7/c4TLvX+e/Ptav8/76zAmKQzrWcBIEhZ19A12b8G6Ibz+fSO1ptCBuBzrPy6C
pm/IIF3e3uXgBVxAXxvNR+JQ2Zr3qTr5Tqde8yssDpc/yWKTjJY/f932e/VyiRy5KzstXP+v2y/P
v9x2OcjvVajgkr0PEWeXe3/v+H2x39suD8koZFGBX97aX8e63PbXYS5XcfmQV9Sa0ZoKyPb3eH/+
3cv1y6GKrkrm9V+H+fOgfzvs5TkppBG37aqtVVry0BYsy4Sh9Oy+uGoHZFpDDiPL8n9eBXgAo+Kv
uwfVT2bAYu5ScVGXAMzlSb9//rpNLfuFqgWx6fcV/nqZ3+f+9VL/9jjhAk9E1fnf7xZ9YX1oDvPl
5ssTjGqgB/jXQf/j/r9e5HL177sVN692U9Jt/vUj+Lf39a+HuTzw971eHnO5LUJBtgHy+N1Be4IY
TOp2JGihrYpB0voQud7Im5Cwcf/PcDHoT4pJ7sx8irTq8TIalJTwDhH8tr2hp3bEDE71Id9oaapQ
UmTLZunKMomBeRQC3BkeM7q/zXFChkRID5eo1jUGW2yr2vQiNWE2V2cNEgopMvkDuGTSR3EYpmP/
UJPCvLUUSpo2WeWrsUX911mhjxPruhXlyZyZOIKONXObTzdT1X8ZAUwlgjoRpUn2HvRhqQHWi1x3
AqFZo0jTgJvkQv3CK/wgKjf1oxpRRD6SdyyhmU0iiDeAqmY/TE/5EgLbxCqkg7mKrixUUCeYKOuo
1Fu6IPk5F2gBaGKbnmsVCAIuzLWm2hipxPJZd3vQjHiBh1m9NchmI7SSd2axXR3tZ5YmbG1kKpCw
s9DR8ND6hE6zEqMH3uds9flMPWDNVGySa4i71pqej7IJFNKqlnoMphaE/vOjbmT7oqpOqHSrNX76
13qoD2U5ZT4LqHhDvgC8yO4qCulIJRFlN3bspQfKCaTHFVUJ9hgJZUBFLVsvTMRK1ekCBNKI/aHm
syOYZRc4UfRALsJ6rjRQB/h9vYqNeetM18Qa/LQ2H4zTu6/01GmP9u5VOKVYajOOQyDDQVQV1Bah
Xmm9GiF6Sti3NNFz3f8kAQtIVWVFMM6ms4XbYyuV3ElyBZH8OPhMLT5pg3J61Q7GhrXxE2vJ0W9r
ldxV2X7Z8U0e0rRHF7jAOyglb3UFJLqmhKhaBoWVeQZNJ0jf2t6NwP0hbKoUCgTgWEmdm8WwNUBW
Omg0NprBPw7cYNqlzu0Yu83OaXnT44zmE9CeclCJDqK8okc2ucFsw7CFO6RMZvyWpMbOPlJ+ZJDD
2xtPyxmkJZY8kZ3wTQubZXJLe6A23gDKAIPTus8618a1xs9vjQwQ7NqEVC4iKHVtqGTOBrhraFMM
XoM3xGjb0cuQb+lGqmznFDO2JUFUUJClh6PJ5yDGcgkXdYVmDVJhDgjB4bVwH2NSkTjEu7GfDk1n
oqNT/Bya7+0k5GqunY8qAy0TquH71BOp7WBcHgTrMqGfqCdEx6jAyuVGX/CkM/SBEXXtcX5xa8Lp
LTySyrftYozWYj3eE39GskWi3s6SqFx9yrwg6h8mgH+R6l51DqvvkiguP+0b8h7Sz7QmI32uWRhT
eKwAKDxFywraTPIAlxTJwEZfUAtRyqtL9u4gSdeNhbgOR6oTOd3XTn03a4NlDxnTm665b9P6ETF9
tgaCsLHIDBOyP9NDI+tTl34m+6cS0tPaID5vYWPnFGnw5M5iJPo8LIndm2h3JGS1mcaS0lyLOwvU
D9iW2sC2lmXskdq8Vr0iqQ66I8KNKrqd0BFcgrx+Dt3+HaR2Q9e4/AKgPWvpgEwt+iREgd699ujU
0WOP++AIJVb4w9EVvmr17rscO8ejXDVOiPHgTMuVFWg/RYaeWrVek8E8o8t87jP3ytB4WC6GE9C/
fCVnI9n0SFpk1V4F6EMoTU3bNIqsVTwX0W76sEB0BtlDWnRvoivoC8npxkgUb+jwDFpUEjFJMHYb
NMLqnujoghBvtDBeyDmxbsoOdVzy3vMh4X5FCIPNYl+RMgYOhy6vZI8YqazZAeNCOjzqld/kZnCL
GkUSTOQm66WFbI25B3qMgUCh4pBlLwO2ek8QjYiwj3IEVKLnygQbZMrJy0b8/2E6zJ7VqBRkRjpi
qOw3rZI9EcN5249Lcfq5t+j61nGKlRJBRKx9lUqK+1T7bGudKkeDyl0FPNzZOY6ZjuVaHqR41xHS
XBLHoyl8EagUxhxd5zCV92pSn2twSyQHXFUdhc6WghWk6XYdab7bYr1TpdZsRsWirqlW1/StVnFp
GZ5uh+xbw3GP6z3iGylSq/LRiywEACtcJ2Lf0FW3W5tAzaw85ymFLd3e17X13pL9W47GTeRkuWeo
2S4SNhy0QEqvA0rgW85wkHTWQ6swvJpZF2xysoAu+9SzFHo3iPsm9A0FGaK68klU51UU9ONWj4mO
mgY0SrYF1a95MMS8tWVubEtD25rzcEqj4rEYSYwSGUL0CHnIVGevsclpppQvrlomB+BPAMkx+N+h
AX7IzexpmmXmGU37EDXzZzlaz1qJrobScA640wrH0+x4NtyItWiRsuJGP4EiI0S4pZNa0pSxDFDj
AQoV2BVDTJJCjFLtla79mxtmD1bVXY0g0BJ1QOCa7YDCvKYj5wT8J1/rWBvopHDMiIgmfG5qQ1GL
FISbWCGjo+H3CYjXJOl3EfL1Gb2+eLCQ2JcEX4bm2yTHt7ClJ2hnSEKdkjJBTMc3Tz8HO37U6/G1
r+fvhCZtH+rbuY/3nZE/0F+lI6eWdxWu0i5W6I6ngj96dG/MCFLKOf4v9s5juXV13a7vctvGKeTg
KneQmElRlKjQQSki54yn94DOtn1vy+W+61TpaGmvIJHAjy/MOebgpRKxcTmGV9UKP1oT4mGPLYfp
JjmpOdKPzvhpoUK6HU9Yu++QMBTwAnnSci8RiV4XZFUGq0eoK67g2emSEEZ4mKI2IG52b+TGrgMy
c1dOrOkxqYUO8SZQgmOezYJ8qLOefjlA0K4a8nbVUddVUNj47w+d9iVCHk/F8bXnm9qJ1UtcpTXY
mexuNcKBk+8WN0Fl973BSx+eJdLUS03edMmIUR8I67ZlhAwuSuOQQCoRY7myR9aE79HMYrA3qnNs
ruqFjlw/IgXcyTquCeJZr6BmkAtMKty9oxn8ZNm0J+tbg5XZvKAKOcpW99CbmWP047XqwnctR0zQ
W4yhkjF7MywL/QFmTyhnDLUUldnwwrWRqqJuc4i91A14qbKbPFMhMgN7oQqnZgcOJSjzM94A1DaY
gfDMcLv0L3rHWI6oksluw/KSJQxIcPnwaqroOZU8fCr17KdajSt5l5FYZPXPMYP4bROxVUHQY+Ba
wGOA7rwIhwPSLUI3++AdGwyZTz0Qzrz2iWo5KY116krIJTVwVyGL8XyxWlcEdAVYqPMUdaoZki6k
LBpDfoUX2eBlNAiA5kAnOqCXDctu8bAzZ2Gzmt/QU8NdSREzoaG2tbaJH7vB6wK9e+IBRyV5tb7h
gfRHae6ctis1spy6J4GsOxYY/TuaX3uehRVw1783reWHg8lWI575r0jmMoY0DVuRrCzBNIgCNw9F
WI0msA5Zn7HrQ5Cap9t8GcyduWQvBkV9xRO8Hyp04NTG88jtWYIZTVawWLkZwvECiovLpY4fSe8x
3JZwD3QMKWvC+hjGoPLbmPG4xLo8VZ6D1jwjOPmUJlQpS9NSemMSCmLTZ90LS7Y+6BSLIUO2wQrP
lCB20mgnOU7v1Np3+BuVo4US+mh5+mIqxbLFHKazafGo0Wc3NfuPEARYYuhXgbBNmyx7pNsgriuQ
fQ2zW23I2TbpGbGzJjWYnql+Esa/AxDB7qCVUmOzdwf5Mo3PWjl6kgw5c84Fnq0GfbDeP2BDZdkr
pA8Ks3F2rp+MxIoNa7ZLXS9sMZdo2KDLVVr225JZPKMg+qRTrh0trZG9Smz8SZI5CcDU5Y+4THeB
znYwjrpDpZ7zSlQdK0JMnOUUootGHFGbmo6FKSdZtFPTW09kGf6w2iGS7RhPUHGq2Z1xSkNjr7xu
CB+SAbC8WNRvEwjyvlgeF4XhzFC91+qK2bcQjRGH8lypSEanKng2RwS0NTTbEoYdcOMEA7iJlkME
IYA4hfXKsh302Y4L7SPpc8hN4+yooS77qjI/ySLmpYQ7MOIVTtU4XCVnPxqCEjcjR4UeMZJ0lCDT
+zLt2fs8ZwZ3aZ6PtZdLvE7qqJ7DiQwyrMxrk7QG3ranNtVeyEZGPzjwYRhe5fYgSL4uTqwBNOGm
lqo/qLRjHFJgH0UTH+h8N1fv7hh4VZpysAnKQYnatyFSPmVdmP1AHm7iHHhzB29+DsE+xg0VoWZx
9ZfCbHkUJiF3CGAzavwuRtJXpsqvwrrC1qf+h6X237lpxzU8kVkWrzHqejuqDZcIdNRnFleJockf
mmn+xOyXsAqWO0UGLzrLFpsH6bHWLKRTkoWoWME6l5ba+ge8ONY6FwHWdjJTFuPy7EiIIg1pMKkD
ksqRLCQ8iDteE6neNUF3IKX7UpeI/kjPfk6y4gRbaz80tbuU1M9jZ7GDl+Ta1rPV8pe4NgklZ0YB
r5X6PSNJgjOeEL+OmExp+6tRjG9GO37FebclgcLRZekdfafmVsoIKX+p7WCC+4wVl4UAF0+l3obU
uPYsQ+05yU8DjiWBHaVdJtZboqE/Qf/0FHSPvSqyCKV1t4vGzFj1kbEeFadMU4+qxOYzBSSnL+Dl
G9G4EPl2GABLuBFbAaDZz/IgPIsWfMUwmomm1oY1JeS65gEOpEfsaLVeTevRZNaOyCQ37II9stN1
CQU2BaZu4EtK5NKdR22PbMwemn7TGRH6IVzP2XONA3QvJsGWa9JpqkjxpkSiExsQvOE3KDxBhkRp
7tsQ06XU4vML4wXsFd7TwvDGWnwVsmxvNj3Eo2nNqgv8csgwvdRGj6Sq+4pqMJCasqO+wBNOgQEe
TKOqpPsaL2K6o5LWQBWhPBliC4XMoPPP6B71voDvw3otagUNnpl8z0b0GnWRN88YkoWhV5zEkhFd
zS+lGmdeIG8yMCR2McDta3G16AmrPbV/TckYgyxO5x8kvGvAzNHCEEhhNqTSWMaW35as4is9fZ4m
nt4k0ph+NVJyDDqEfkJWbJYABSIhC2TzdwXxx06j6tyFka+kWozpdTpUqfwJCGIbRElP04Yeue6+
4nF+TlGx+QIZs3bNHQ/u2aA3tLiVxrE9F7BViYqb10hsue1qNl8hq9AyCJ068NRsqOwEk52bBcxC
4vi7DLKjaKBpogWDrk1wnL3E7Taays42qbPtppS/RwVTR/ZMiGaxQfj2bqBmMRbghLOV71Kl+i7Z
AflGmX0nGVbfcRj9Wo7OC3S0lV9OLuy6vxeXCyjFrfEw8TTlVjzjVP6I5cCXteEXJMuZxMCB6MT2
JBmNlw/G3ZKmw9wIKDlquvhSaS5Do6IrY/tnsL1KLXkjrKPwqJqPmSYSRBEXvR8jYNRZNttVNd65
R1GDSBUil1HVvSacN/w54GI9CS1ApKRMfMaDKrgx27+7KqMdGevg2kXf1vRSm8oL+pknI++pNqGu
aOgsnBYkmo2oA0USWkpg0AoFL/cmml14THWj+8qbqMv4P5T7lPcCL2jzWPLiMRRUyBACp92pyiuZ
IbYUjjDZ0GrxzljhEQvBU7joW2nVvalkCFEKEyCLYMSkh8WkiL+rV3LmcLgeB/nBisJr9cPBG4SI
+WrlOEXDNVPp1PRGRrczQg9WxdeoaYkvlsuzlo1PEzoFf47ih8QYjoqFjsxkJwvxkSwHsT6O2Lyn
WblJH0ipPwycy63IhZlqdyPSbzIhIfjzTxG5AGmHBSWb923D3RJinTanbauIr32nfQrGitkDQY+p
yseNyzAm4flPOpNii/Kwq/tzWuunlgPAUuPcaTqJnHHOFlMIj0uDVkMqj6lMeI8wtF9VPa1agXvW
12gZIuRaI0AdUSSCIg+4Wqhi+qK0touIm0pjg1wG3WehDtcq6kk5SjR6mv5mZOoBkUXrsKSgpkJq
b7Kx5BsTBBcm+w8FgMRSBqqhmpRfUR5tEy3dN3iLxVT7hvbFnKppKrJApNCf4o08V+dUh/Ld1Nmu
Gib8JGLl1aX2kUotyT1sYkkk9JIU/23SKaD+i2sTax7fwqGPLgY0hHYZj4UA/SbVkW7E4C9G5THo
SLAJgt+lEJ7k1bOGY+dJSN8HNA4a8G4hFOH6jTLazrxylU76MvpuJ1vxDSJOuCuL9LsL1hc7yt5n
aXhJC6wqhYLTuC35mePxPKfjqUziGxaKD0qID3GVORvl4GvV/N5XhLSakKcdgXhBJ1pK1VlkA3kz
lC4mldNm4sh0lZnRrBjLe1TrTBOidwtL0LpTPeagbVFBP+bmCFlfFN6WcDyKUPsiqzjJHOFAUTZd
WSIxGGVUNR18w/g1zhrV+a216ktTss+gAlHby+U1F4gxBCePtwV3TID5Q68PSzF6AbZXnYlelkrV
QcnyG2JIuyBzRy5Qv8wEnjCID16SBFWs1kN+WUbjEC8qwU8VYnqhDDd6XYwO2NFlIirXiFN/CY1D
VgLMVet3pOOXIQ9ML+Y65Q55we0Ay7Z3raIEMQdLWG4Sxxj70DOIwlCS5SwE4EszQnlrIs61HtIP
jzzB0yCmy9xdqCiHrTagMF/11JOJxW79oSqFNBWD4Q2YJrpyKjqu4uKkZHcIMm6UlQ9N1L1GsN4B
NJLSPdfkEFIe+aHOhcIs/4zdb8NE/DUwujOT20vQBiJdgjxyOkmellSHTM1vXSS/5ZOu0uhFlLVj
tTGtxYvUjgdjEd9QL/AcFhnKMDyutnRjt27OX6su+aL7fRrNrtsZ+EGUYglcCAKvWnUE4PZGedDv
oogSJcDuRhCnChIX+z1i+xQUk7xtBJWxXjIrlAx1eMxn4VgalXCm13yZcma7S2/4TQXpDKUFcO8O
IQ6GGibjapZui+ZUlAILAv4CGFbCF32vPffDkxoTrTAtwrmiK9+FecoQ0wz3QzzSNAqNr8yt4FQJ
onuyGjZzm0t7SPYSrsM6ZBNh0KiZkbjJA2kzz1a90wQTOf5smQ4OsPxRmFs0NZA5Nn+//PfXgnyb
cF+yvnGNLE7RAlcyz6qOyBYjLzcZ2Z9hMb2aanxi8dP7RGTOmD3nXWnkKY4D411njixhoLYNpRe2
/Dz+IlGo9mrApE/KHVqb+5I17WagQm9GnmFDwwAy7m7VVH70HQioWOfpswjjTpUGa2MEv4YxA3vJ
WA3VzI2Xtl6D8VARtHhThH4m20qhtNdH6Qc3MDcNFXYeBJ9KQtgBIyLThaqkWljkIxEJVqNzLJn1
HufIOjwXEG2aWyMwviJLxvyi2snMIRz0wU5Z4qOoMrHqLPnFSs89UgQ8wqd6/efidQOj6AQLj9H7
aJl3U4WIYRaEZS7I1OfkuIj6Y15dqgQMA8qaWxHicMfItGsqlZGmccHDaDeG+d1MGnFFISQvLbsm
6+rAEnLGhlNzUMVwxAWhcEdYxez1YrfvB3SPdVgDKJ+RrCF047ZWdsUA4V/U6N7gp6ATrwkeREEX
gFw0qpYrSzFsecZ4B0Lq0iTD65S3lENTgq1RyX/HeGlPXdptQsbbokanrIRwLrko2Q8oeAMj8TWe
jZMV/qKCItC4Wb0INJxVbBYcj8ktH++Bgi1lMOnRohB5bIn1e+pKVMIlygwroXc2kOXBkNkksSi9
wHTEftEBqUsZsUCD0jZSDDSc6Ys+qGd67CddzF/a3Mw8ocFgMEggKEI4urkpb+JVCpegyORNDGna
xa3K5JAhFTpNxp4Yf5eMXQmW5kqo94ugnyctTTcog/hT8kFhF+aLpv6xYEjMR0aVwcByZSAUx2lX
xlsHXLYUFAhLRWY6qQ5TNliGJ6J+KFSVGmcxpB9bYWClVd/kojw0VjFuM6Jp0TLhGZHVXZd3PdId
FlPtwvDJMNKPniEfT5tSwGzKxCwro12YDGsBLb9pOv5XppXhht/dPIg5mqVRRt62rp6C95oJC8Yl
gdq1O2IcwDSIoTLMoOlRjFwDMC9A5hh29qJgbYbzIKwIGjD6nlVoDTU/aw99GM1dXzPxi5d+ZF/G
BWMpYQqDo3ERzwG/a9L+WucsgVqt5a0ZywNz+VOowVWA236cMuTII2NNaqlqlwxYaOimNlG9MtD7
WDx1rN1xlHKIGbKBxyY+kTx7sSpV2ahiX/vDvAZzJxg0UtKRZTDpS8jDgZS99jAyb09NLA1JOt31
Ah+o2D2zNeP9LxZgc0xkieFO9lnJWJ2+Ncf4qh8aZQXUK40z1kV87Az2p3WDFaVSJuHQcBXDAAMW
SMyPQwPxaoFfL7S1/iw77bAMOy3lJM3i8l7oi0K4SEnsmVrOe7Vdd0KNKNi9lOPbMtKGujbT7LJn
rEZoqukIoyof2DfmHTcabZaugTDGNmZIReCYRDXLUCI0QnoclVu0rYjs1IMLCfUMoGduYSUjdE5V
VQUVXX3EX/vS6by2gdTpUPZSNDTc9m4+3Rudn7jW+CeJYmASE+oca6xkoKS+EG0tIQXPjyZDyUNY
XkVGKFxRLLp5V7woJc5OAYngBfzbUjX7Ss0RKq1VlsGux9NNlODkRmxVGndbFHKiBnu12LAsViKt
8C1kmBEBc21ff4g6MRm5HHhDMr+AYzhWgzFATUiI3sF8CWqHFdECQADINL9J+FVzgVdACz8rRe9d
w+z3pJQsDA4t2WoAWDA216tvUiB5iebkYVidumZg3rNoMLf4lAYvrKvK7tCgkm1ab/vi0BRcyRqB
GQzyGN8X1UmdO46bqZB3hoyzk7JC45pTK+l7CrUPUf4dpuW7L+qrVSWeptUPS6uL+zbGWN4GJKDA
XGLVoWPofgogS7lTxZGZUfHowjicR3bMOv6pJBq8NhLerEY1kSoQ8sJ5h6RAFQyP3PGvKFXZ6bD2
clDGUmss1CIzFSt97UYmGs/Jyf9zeWzDJA/mvY4Vx45pfdSip5gNy8knd36TVfGtEzLRb8wHWRUo
DMX5PkwAqlqRqfDUPHcDGxGdJDyif8lEHomK0qds4bsPT1HbvWU6KzLlF878g0m3TxPMU3EYphdV
ph3o8avZZF9Rs2+bUosuYYkroSSVp6ZWGVv0vOXwBjwCTXdwSvs1Rb3/JiS3p9pgBD+EwlPHUKCU
M8sO5UJn+KE8DwHtYZIB50YL8iHQujeRMUMOi9VdniRXQa2A0GjQbYylKm1SBplwDvR8UOMY/lfF
j6iMn90gUrHoRH5y9mzSgkTSMvvEUU4SqYa5RDDpjGWjeeQnSriq8BU1lZZtIoJciGlzU1KscxG2
UBMoD3VrJfsSXbKj1PCR8ALOlXXgOiocqcZrE3XjeK6wZqkNQpYJdFbUf8xzeeEJSyJGodiYSmKY
qAU6kIpQ8rI94ixj6m8l1YO4VN9Jixaki5KbLJLPFtWMXqNSg9BXMzjBQNdf4HXHufDFrH18FwjA
URNk7IJKhhhrtmUqvgwDPqih0ho17blenTmJJC6bEKrdJV4/aEzfYGEb+78v4VP5GjQmD1VK7pPQ
mk+AC6ZtjkCcYAaCk7E0+qYABl5vhtmtas7hoJKekj5OuA7El7aKRleSZYPAra2p4xlTF+sljCOg
Mg0z7bIl8aQJaGTycaEWshsQzLt6ap8Go1o2MgYkj9Tw85SSW84hh8O6yeoNNw8uYhOLUmfi/ZXY
xFHCccbqqOzpvKC+K03bn4fKfMwKXtBiwa9aSc25swhMTGOQlPx5BPBCx3qjHpNLE8wM+Rkz4ij8
HHsJJqnBWj7ppbui16Rst+9VXQSbaMJgXYIua4zLGljsYmFHToxyPqgEf2DFKmVC60LQ/kkwbQX6
gDW83KdNTxRGXgMPC8h4Ck+hTq9CW4YOtoIXK5ACXErooa2qosiZfjhygbEZ5oOkNNe6TxnD6JA4
ZvafKs+lMOvoBPBmBsNDEuAajzVlcEHDh76QgX+rJfPX0Aa8h9196lCaqQ3lhkGaiNHOnM/K8q0S
DN0o0FmTX0PnAl3y7KueIGmIRkftJ6D6L+bwMCrVc5Mipui4uOT2aUrbg9Wg8MGn6aEzf5ZSuAYG
uSXqQNKXoUig5SyZ6EbZOMphRf4e+StDSI4xkp99lUzP0oKFL6yI5s1KXgBD/YYbsOlJmsUpkvkT
GYPumGRPECLYmxo4+ZGRo6SbL4PC9kBTg7foAQUKpwqhBGRSkJspDM0J8Fi2QZaxm4fgUrUsiA1m
EalEwAAzPYLB5vklL7SfZplOKngDqlQ3CqIDhmQCFHRdQBDU+qmKT4vE8Il+BfNmEmHpTlsMm4Oy
rbVuJ0FM6vPpJsyLdOrRAsmVxmMg3sKl0CjelR85VcAZw4oQyjWvbEl5GPC6ybWT14ieGjM6dOzS
mLl9yOSsHtF/ctqbsy90K/8djrKlRlwt8TUDTe6EnPVls2lVaaevKZ0pgGQvk8iq0Ncw3wm7kiz8
hFr/karpZwdRmatf3ow174sajw4+qNTXlxZcLUPIJMk9QSC9rFfw88klSBAVFxsTBja2Gi/zgGYZ
4RMn7D7pkmfe/0fjs8Ev6YbMCxjTMvRvLRHfIW2VFv5M7fTYysZPlXUv5tze2EJAIU1A5wtGx94Z
d1kd0A6o0qreYY8q4LnWVfBGYmSZdp8vNS2/yNaZNKZDVUufUjCCWSrQia3brKILEb5kJrCwotqR
f3YYmv2szBuDO6hAvZdzcBOX+Kr08W8j48SGZT1tSkDNY4B7vvkpjPbFqkKm0UV5qQlLDXhycqaT
rGRtc3U4TQAl8M6OLE88QgWQ1Ilq5YcUqnVlZJ622lw4fL4N+YeFpulFi3WakKS5haR+ZXl4xSwc
7WEI7Sdt+TOUnyoAYRTu+VEHFJgWRPN1ZBp7yOY0qguIjYW+kcYpPLZdVfthWz/iA/NEreT2T9V9
Q1MadrWAUR70QG7VHSc8RrLkJ4K4hmmh2ymFwM8NTpFwGh+9N5nGqR56wjxigYisA5MNZ2qJrjO1
mOQso3iKquZB6RUXmrzDtxG7Iz5a12Ra7jTM/HSAuXbNutwhAk9yDCU9Jnp9DWHd2vJUsbGaWGJM
ecKwKtvUnQCgpCIKQpSgNg8+rgnwailFWdVuS7La8K6EbryGx3ZT4ZGWc4rhVztBVBeeWHX70Ex2
QSgiVEdxJAFg9ODXvMQ0i9mE32VoKQG6EA4cRT8AiO+QhV6dAFawQoF4qln+0Lv6oordNrey2esk
6t2swx1CXb3GqZWwtseHLlQ+K5W4VE7NKR4N1mG/FhqHUtUgVg7WjzF3Hwy/1Nq8s0HZTEXIriQ9
kBYGU5UyYgrli5FMl2hEUj32qD2kXRUSHC0xHtBz/YHYl1XKQzla1eIergxos0Z+aSd4N6QY2hp5
HVo3kCJX6OdiUW6BkjyqnCm+SYxQ2iwbq5L2AU9y1UycvmRBRpYjmUhMI7HAJVgk5HpSXGSU/MoM
V9I/upgWnrHY5buYkKd5kHyj66hKGDZaBal2lZAd1an5DpLhO23ZVRDbKtWPWd333DQzVpjyFd39
dzxpP/1QegGkc0Uk7V4UJvZlMyDDmq5djz4ZybKwx0DG8Ey4KOXyFGnGPTGmrSgrO0yZtSt08jEe
hRUvi0an54GotXhtj79oqT2CT3hgtI1DtpWv1TxhxfETyfpDln6qygo4SHcMda9YwmTev/JlIR+3
AX2A1Ul6tsoGNZL1FvVI29l0HgUwCTZCux7h7HTUcvOG14oBd24+i81wJPbg8ofy//+pB/+X1ANJ
NSTl76X6mv57+FO6H93Hf0k92H1/ROV/Tj3450/8k3ogSdK/RN5ABQOhIuq6SujA/0o9kIx/yaQq
aKps4SokDuGfzAPV+peISVsk04CKwZIl639nHqjSvyyLGCYuKo0W0xCV/5fMA4Mi8z/+SwoKXamo
iHxfFhkgqqSYa1LL18cjyY3t//gP6b+lUlD3dK76WZqTYUv1T0R6jKVKXkdiBLCgps8iYBJ/H6oY
vIYeRo+6YLR4LGPM2X+f/n2A5A4XlOmQ09das//7sAhRu5/WD3+/LCekQ2sekp+NcrxFFFbv/z70
Ydns8Zn988t/f00o8g3smUOR4pC30z5jgLh++PtMbqc1mZ40RYeQe+Y/U0PufWJwOvx9GoBZIJMM
KJXKzVTrOKwEwiRrlEcHQzO37D8esG5NHsaK82SN8caKcsQ/jBSd1qj4a1QLuwwW35EHdk6Tl6OM
mpAwW3niKx0YN55e4mpL21FMfnKstW5W1MM+Wq03M5jzvTBgZqnl9kHQ+BJC8n5P30r+G+314xwy
QhEMvqcwMQlDs+ijUa2gmEaDwPMTxClACs0kO3exQDX/fdo2LZ/KmYiyVZrcFGnd9u/7FFZjzt9n
yFqNXdD5dRYu+78P0lJHGzj4l2nA8BY38zZMgpxqnGflFO7rMIi3kzx4WUU4H2hwXIPMQQ4RXSiO
eBLsUIpUwVgBtmaJoxrTTg3VG5UZzR/UpW61sfSrm0saOcmEaVXPZ2ax/z8fsCuW/+mX82rCcYsx
uU4m2uI0lOkN1g8i/oF/f2YswT9fw42ubzN4ZbSvxf7vO//7YKy//PuawJhKnnJVtxOoN/+OkOsS
EhQpXWRhm90WGjw0Wg79vh0inboqR6lF7GPXz7J2Y70zfUOlVBEOWU7ZMdfy8Rogs4bX0dngRjeR
I8BMc8z5A1NxLdxqAHh9/8hnFhmz8HrvQ8FgxG118vEuHXGiIwl6+qGF+CmdQDIWr+mv5C42W81T
xPpO8xQFx+lugJwwyUjoLsp0U1l5a76ZbhsGdIwEXR5QVeRK3T6Cv+XUh4m5tEitaKPf3M7DbvkU
n1G9rHw23ESPFBEgC0jBBJySG+iyAPw5ou4TqYkCc0mPhnokyRJ8jFp4+k/ywMQgqHmsIpym42Nu
bBe34qYkvn5nbiRP68tW8+jGyUerOrmxuqdFSchaRjrM0p1hWpbCFLZHqlvDacJzZX1W34SF8fJd
hqf4qt8Fgk9Drzt2twHhGn4hN0TohxoQK7vlpfJpJl+ZXvxQXitW+o98vXoD2O198EC0CZQ+Q0tR
Vbt66+lnmSsy4GMKPrnybCeqI3rp4uAhwAyt29OwmeMHBK0wcucflnVj85UwGKTLoNNNdyUxv18i
g+XukQEIr27H+lJntuCIH+gqLSyWmdeep2jD2nCSmbTs2R73j8p0KB7kZ+UF+rBEhDPpdQl2f7e9
KiJDVKe6BftlN7DlgklpIpPxde7NxwowTGmTuIuYAJ0eRuPsph+RzncvxafxXNwtL7tgstBHz+ip
Dt6QARlbIHcsHdHHLQHqVUoq6K9OO3wZUCvSZ7wWpwyr9gNpMNAjwAWbT8pReCVuhR+Gy1b9UH+m
J2aK4UHfV7sOVSDtNuoYd5Dd7BsSccjtEGySr5xtt0J8pJufZIWTYqve08NYg12x+2tKOMmxvk8P
8vvKmH1tYshMDhfbwMTzzJva/wKSB6JhrOR+jwtKy3ywKbARCCVnvGDqTvjeHLx4R2px+aTHROI6
BkkULing5MhIXndVQUz/WnvmW2wMqOU8w0n3+q/1FT0ph/ZH/Vb22kf8bV05d+bW02/UlIhcZIQW
zwTCkdknj65YHqqHVtlMQGxeAhdVpLUnpXqEI4Yj41JsicO8zGTQ8jhY06Pt9kP+yMm7yrbgFBYg
wbEXfdetPwLNdb+HE73BcKomT39RjxGR1uRjnyxX91ayn6ekbOns4JV6PvGy0wgHjsn3oXObp/rU
LYfY4sxAo7Y1f4vFn+8Qk9hFK91rq7xxdiAzRVg16d8E02cY5iOPT5qjmOzIC4VLvo+5pXjk8tdN
hPyBinuT4GFvk++O1bKD1indlo+wynnNQTI8AQn+LH8sjlCYLttZ90di/DiiwNO8zs/aMWQLx22w
CT11N/oTP//gaM8xDG9n9Fkugmh/HxJ/2VUPSbeVYJdj6GdFALMoIFxxVz0Fezz+RbfNHoQvRJG8
v6Pg8dZz79HORy7/IBki/DvTsb8Hy465gIgSd2Qu4dOtNtD/GmRvsN4OWs8gfVvwoOPckfbZU8JF
yTxa8MIP4GfQ76TGY5StMCxKtmng6Vdu72t+Sj4ZOloQn3HOaxeDFIBF+SHhHY2PHTF2n17L4Tmp
T5BbYCkQkyT4/DVBxeDKYTNsCO9/pfzkM01svqQbFu7TSjOcH9KZVAQ3vI+MQMv7qoeqmm3ZoGL2
S5pV6T5X+J6u7XQBVB+x5cpccp1X72buBepBz7w8+8mTLRgfRbLl6/SKmBUEND+2cVtuwfAuA4jg
kOXurRmmr2mPNmqpDDZXgldOzx/4O1S6GXHyGG9xWLDR5GNIYBIbtlVrzDuDsOo9Gl7Uwc0hgTB6
+812/A8BjE8ihDT5nP9ExPv6PvoiYUmynwRPvYbZa6qe5DPQERxry2ncOcFrs6eBBOxdY4PzMwE+
w3YKvwb9mGROmu+wfsa9j5lIJtAeTXPpSRGucBSMntSdhnHDt9esskI3Joi2PKVIRi98s1K/61zy
qEL7uS52U+mznEAB014NWEaIKdI3a6/sk0f9MG/Vs3JZLghZ91zRjAoPwiuTw5ojJkUoTI4BABcc
PHbTXmhxI8kvlHPVguhJPIlk1fhcyDcZnKiGE8YJHjNvfII/6ir+unbaSYWPZ6OI73F3TqfjqJ5m
5KMH4n/9O8GZvIPatxR9MVsK5C3KYUWBooxnwjEbyq+RmRzw5PigP8IojttDQFD4Z4e+Aj0GetJI
2E6ak5bbJNmggyCxUq43I6ESpd9rJ2nYDqprZic9cPj9MsFB2bVIvRAZouAQOVo9chA9r3/VaOeX
iHRwqlvb2lU/6LubZ+FBrTeS7rDvQxXPu4Q2PYF3dZUTh08jOKnzpiMHWT7ILas3BCFuSkSv6gKB
JZE+UQ5WejfGLdBHVlEhu44v9aU6WW/kMBVXvjo3m+AQHSakElQajvlSA0P1qkf5QKr2fJw25qf6
UrriMQMA5mL1Qfb4Kxhucw6tne43G8KjYZK61kbxivfuKmyG6+Kt84l9v2sv40F5q7fXVUH607xP
Z+AU5gV1G/8fHdRtgcPYjchpGE+5m76K2zh4Ar3BnMU88Boh+2bEivoeFRFAjsCVKVcteoVdQRJS
eme/0AGBc3qZRHt3hB+4ET+tN/EF6f7ACP0Z081wzf0sddvbfKBW4rvYULNr86ZHAhPZ2T47sR9I
ruohu84v40vzzOvPPxb3h+rKnK058+AAYe+Uu/ZpfNKREh/myl0qH7HqSoXZG3fpefmJCGJh2Fmc
ludmTxswksTAPSh74Vf/UH2oPkr5GFEOOQ6Q3/HSBraRbqPHfhfehCfjmwsHJtqz2L1YsaPdJWUj
rfwphyZCF1/M5dZRlPCdfEj0M/eMv6xiKrVthscxIldio7FgORiKLyFUTv1gsI+Nw0UqsswGSli8
J9eO+Tfb7t7Ltv+TrvNYblXb1vATUUUOXQEC5WRZsjoqp0UWOT79+fC5Vad1O7u8tWxZhsmcY/zj
Dy0GLYiVk3Oku1gd6d2ixgg2WzaQCj+ZA+fKQvp06/KQ/3BOw5hAm6O8A7iEXv4zuYLX7CGDdRii
Pq90VeWhuYpfhGZYd9yEEAoSqU7piXUkyZJICaZl1lPdHrtzda7gskR2d1Zyz8JwGiuoBcCyuYF4
ISMmWZaX5Js/Hifk/sAvGHWeGIxP1+VR7mzm9zBsBX7e2MuiI+CZhK7sAEDHt+a6W0j+66w2ZBkB
dLmYl7Dg48dY2889hKUbn6gdex5m+xUcOqQPLwxSl7RN1j+N8hy3pcwu1FPSe1V0MYqvIfPbnxKb
2v6eVmgfHDD0aUk1IR36Fdc8I9Jm20+z/12jUHOG5qtaVMqkOrRl5lprY3Ot9GOJ898qziVz/fcf
I3xZa7BmWktCE5S0W3eh1cLra//vq7/X/v4TwKRdW6JKhUFs7gwD1Zui1W0FYZJT1XCv4P2WVPu0
y+swKuj45q/62dzh76sMJ5oZK+NfUuSTHtYumwE7GJig8zcOmtJAlvn/flotitaBLkUdqfkGAXtl
ItzLKkD1zKgfbUteOMJsuNDOv1CenSIihUttRTVa7XH96pjHzEah9RPvcYuoKtzE5y+VmQ0ypnjG
yUed7bZxALgAW34jeZPw+O9o0SB1I/7DiarytMrLSG3pnMhAlIPmwUHmSdlMl9L/miuG0b6iYie3
NjFs/9KlhbmdrSIJjt6LdBLIAD80TgqGlttcXtaxA6ZNM7nrYLwPNvnHlu7xpqq+b3fdAvfai35R
dqOE9dRGwLXMgFXMxMXNfl+38Si4DbUoySX8DurPG1O/5za0g137IX/QIE0b/vp97DByF+zG1xfW
aQyddql+tLvyQdcZ9K6pOuHkQNTJTIDqBQEp3a2MHf0jWItH6aFfmi+BIOPfBqk4I9CPHOrdkiwc
7j06oVRDt7+Qf7uf+EiTWqRn7ct0tBM+o7iuJOFZ26d0b1+v5WtF4SGldrFttrMei6fwn0As4D3x
x99wKT2YeKAdOKmOzqUzF+M+/qEoptPrdfv5Uf/mjxLxWo3PN658nrTh4pW/FJcM5z7wOIKITu0m
v1ewPB1EuKDyMHO0LYoNzr8T5lwAm9TDu8zFjBel9ZLbXTQLVP9o+n3tBN6964mJ3I/Mx5DfEWVJ
4hBs958+JvgXTzpK9ib2oVTgRoyit3Gs3MVcjB/iraZz6dT3J84CsJWdBrVvw8SQjG+YIstgy6qE
9fH6wnWMnqq7AdmLSA1vgvtN8gD7WLR9vhl2ZCcrfTWJi2QHQ2506yVG4z5xRQQyoTn4krkFP7xr
qdi4Yr38ZmPVtvUFmC9AeHRJHkt8XjgL5xKSLdF4cKw438/0z8oGHEXaQLorLvEhIJdQgt7tIEyK
Te5rzVz2LEJ4RQSPweJP4ac3LPslTjXi0ekc5WXKQX7N1YXkqOtgo7rB6fV0ICb3XnkOKQ2jJcsI
R15e0nGY9BSUm4pt7cSVjI+a317jAxnVxq1cSxuTRMdD/ggvKAoVlBU/hIicyI43Yju4Mp+C58Z9
sdzuCzMoyGPhDbWYeNSxVvhBrwypQoKkwwpWF/hBZpTUF3lV+cONu1F61rKAWrwwP2S8va6F5GbE
ty/auQj0owejI4tGACZzi65AWUlnivNTkblkkHPbi9xJAeSRLPmEA2kamlyfvHi+QEqKlE9Xzy3w
EwdnxoB0IUgn8vielzx0409jRzuQmf+gDyjCDpqVQO/+TfFHe6p7BAUDlkkLsHGsBElD7ss/xACM
ILJpyP6hOuq29JFiYPePafvsPmd/DRUrMMT/fAgovPY8weYorZftp/aV4T9ow66dQCfjpSFDjL+8
0jftthTfh1VxiICZcPyUfCYOKK37AK9iEtpg5S2U2+tDmWkpHmP6QnSY8g1fEjbaGxJEZ7yltuvH
vIoe5i8oAlZmFxbGn8DBBgDihrcnUAHhTvOtMS9YhPepWQzYID6UydG+6vGUpXv8eZmIxvf2ly0u
/CiwRseSIqVW23THei8wmRac7lbIflyxSfK5ACdW+qnXHVCu+Ng/oLMAZaCFBscatVuCzB9hQemK
v2nl1o+RCFMuWr9DHztxfOPZiIX3vxr8i+xZCPMPcy2Gtpp5ArBPEK37nUUzjbaQrIYlCn51xzA4
e5+c1osPBvNXqJa37GGdRw25NRb/jiThe3dKkzfErq9bkNthYneVF5DHM8wwC1uoHu+HJ2cv4FCw
fQpL+YLkDbOQM26ic+MA6ABOAE203KLDP+brzn9ekEVwO+FHnYC17AEBU2lXP8mJhyRQLobGwbmD
gaaYy2z0snBtRUt2aMWprzDQTwZIms+ocbxmJ+hF5Q7xB6gXJ9FTO5L8w4PNkVN9Ga6xB0GLNgqy
BWY7i3FXHPQjMVEWHtioLezXFqYku7O+VpaKw2qa3+4UFWfuY9mvxuu8U8Q2uYTB/MgJt3aXmqeI
dC52WPJ8iy9OjRrnn5jthmyNlp13k1+TXX80HiqG1rhHO+LvoPpQwNtkI3y1qK8VzL78McRTD4aK
n0aYmS2gbw3W8UkVwzi6oF4kxun373pzY1RXPHVsAuaHA/MRozjMILQNffbTKw51sdSYGQ82m4+F
YQpFSO5neP/JLraXaMedclxjGw6EZf7O/NOeIaonpHc93nBCsYuysOBSGxKt5qJ568/yb8NtvvC4
6TrMfXdmFcJpElDXLYn3kHuXX6iiVDdwE8S8mh0Sfuwi3MNnpPeHdIUjGg7Rn0he4Yw87zWL8T4+
+h1PGhs2sUXY9CgIgKRdGl9FbYM9WbqqVopT4JmLwO2Vr+hQuVbYt1It9IY7+Ty1aLpiTyVhbt7o
FfpbPjvXW73gLsxzQXQYAgw0Ag8NjunLSTO3mBCg2InpoSsxs0PLavyJXNrjpZYsMaFIMleX3rBr
MyofkY5Su1Vri73DDnKZ/2Z2FiSW3LvdtGCJIfzNfO0rpU4hx1AiHXoXFn5gHJNoPSLLqukqObbx
BILX8bSjHM8B7Pdx0LPnhQIrylqSn8Mcu6451vodxwZZwqgEFejaEAz3bL+L3tXfkWnAdzHlTYr6
mPnPL5EWJFjXHd3lXrxyKAIKtnRJP/mpRgrixctIO3JTlJt6DU7BVf3BQdLYd5uOTLgbCm5MWxeB
bx2kGft1pO/4SHQOPN98lSUezyi+nSy83AMXeeoL8ZrzYMZAcfx0/0vthdNVw3DIbkB9zpDOq4P0
NXYuwOT0NXApKOdOzRvpeuS+ofMgp855nmo2khmOTugW8xVj42V/rq/6OvtMzqKrP8rcIa2B5r76
A/TbfiXdYHv8Q7YbTLa0DG3GOq+VMHwXuU/soY/fMXxVluWVQ3KC5H3hwj7b+dmtf6nFmWXDgKyw
Six2widHerLGoHBt7oo77J/gH0zgsVpO5rVp+kWMNlHEWxn8LjDs5zoBCOMldQZWYS+jU8RzYk/P
/zCwMAmp9mSMCAunRB567d3gPeMJoMDrOfiW2Quynp1tcAnW/4XswLjK8zbaAoyUSo0MNXwx1sNW
/seui11BNNnCIdiwykhx/lExDETg6QyshEWxHU+N4T5/UVyyg+sQL8CB4vXE8KP/VZxxHR/Lc+Cz
Wr/5kLgZ180WsLQoDtzkcv1cqZRunpbsZNr2h/le7lV32BDusoT8VxPXhuf8E1Cn/cexTBBw+iZf
Kb20TUJTsk630kGb8Hu1+Ve4nQ7FOcIVuipflpYpA7LcGbS5zMBFPMDApKDvWTbQ5fMtrV33ZX3x
cDJz724sFhlOq8P1W9Q7iPHr14Gnt74OtzF2eKAcLt/PI32bttWlvrIpxuAn4DdvEWWCK6/Uj+mL
2IPaQwyJfcuDc0lTD2m7D8dvDhrK/+dWeTzRhOsb85vqRMCL7eURDxmeM8qHN3IwAXQuWPwMaPhY
blv5DdOu9Nb57S/JqjRlh2Q3nMQ7/K18lU6LbPvaqIY7IMugC8fIHzIO1C6K/RUM8l1wRCwd+oOr
HvIXFbjmxu/ykpjMRb6NXMW3lsR1bwZ/OPd3yTO3UDvxIBf2aBRYuvCBqeLjRbjkblSLp0wh5VJd
wAiTvjTKkwt7JHRzHC7SL4kAyM6nfA/IlZ0xZ5MsDLoxdj6qycKtSkSRC/VlR1uswDxgAkwfI4dm
GoEkoL5iklSyNEF4WztHX7msBDexvAxTDGybLi1UsI2pLPSXzS9IiCtHbm458mGyTb81YDJdCzbW
BCwKtGHdUiLjlCG5FIjwa74lPNyaR//WYZ1JttF9sHWHm07FjLWDRnN4oOujMD3nii09NFdf5Vc6
vg0DgRWNhXElpcjapeQ/ERCPGoVUjbnVqD9ghgZs+oFPdMvMn/t8+v19+EecPbFdqE7uQrNsv5v3
J4maCA1OyNMQbWI+rb2bG/EL4EqDlX4jpVTywvPw3lcuajKgC6yFqJD4VKD5aIYL0W+wA54wx8OE
iQEA4CY33CXNvQ1d+IE1YzxMD3Ca2jYiDT5wygOvP3EL7jNeRkzKXcMzL+U9AFFiBEUxbowuIUaw
ypuzipCPvyha9feov8z6AiwtWTpg81uQ9G8fsj2I0JnbRm6J3aUAb4SGLUz8OoHI2Ub8CYTzp7GN
f8o7Q49nQPSopzFik/zoqEw7KXVqloUdtHZpXuvWK+rlxMqnDU5JGPELJnv43CSO4Kk+KnQRi1WM
xRmteuY3Ztx2cMfCAT72BDI9p5ososrB02w4SyP0QyqNBU8BPfx0Hg/pvsHdlgfmaH73uCrwSPBA
YW+ausmOXTul26Hf+xmXKg81s8VjuQ/I21hgDrYs1hkPD6UyB0mw01ycfj7bd+2r2cYYyGVOgDIR
t/d5+03+5eMC99MPkyyWgGQ32od6XW9CUn7YwJW32LPe6nVv42pjjw/1H1JZhh1TNM9GQ7vFgQrT
LAwWVsn5KRwn2n4Mj0gFeK4r8ThNe94xbNfD/fnaDKTcoBjntoH8tx4e1WayRqcza+uBeyZ47YsU
hQB+ZFg3zGfWVfoSJ/tl+pLlMbRUAu9pQFZzBNOb6ruKIn2aZYCMiZDgtPieeDiw/81EkZu1NjrW
8gxpH5YXv9W6EyPH1BRqbD44tUDqAQnqjvlJcfzc4xZRYQK86tcUBMwLafwcfHuF79cHtK2XgPPX
+mWdNM2L0nfNry6StRxNCphF/I3SZj6yHExIPhvQc+LfRSdhGpweGHD0FqA000+fxqV0IZAb+xhh
3kLcBQ94xjnVvSuTretz96iAE/TXziTNn2DCEP4kI2HGiX8RZkuOM7fdhYdY29XdynArDkSDbBI7
8Niy9/y5VMbxnWo5K7YvxE1T7lOjWZ/GNSNb9z35CXSXpZ5tE9tyzQ+QAGMxshk9gJmy07AN9oxP
m7e4I0nHwdune6OHZ6BofVRkJACYxLcyISyNrYG/wBV++2/zg0NO1pz5QOp8i2LjgQyU45sTDokT
m2t36ffqb3YqKXFWxneuL0pyTuCqrp7PLWYzuqfdFTL76AQxU0NqtGTWPxC88nLxSEZ3z6Kd92pu
PmXvm1NWS6bJzMsM9C6L5psDFEbnz3jNTVeQKPy5pBg0i+9kmh4EtiOZydREbVP2C0txYwFuspPT
h/Gksa6FRXiNlvUlQSQjuZCaEdOFj7Swy2NxzXPfEPAnB9kmUALMDlXKijxauJUEojxzamc2CooN
Psqy/UrAeTwdeAfTCJArWol6N+5eKzitPtARa4HKrnC6K7jsGEEZXyQX44hNmXaQ1xyP6ruyrJb1
DR+CQvBzIqavskSYFLjtNprZyMBSOOtQi12C9+mC50erPPChafiAjCEYZWEEOA/mDGILNSxQMZ7m
o+kr/A+myu0hpIQPfa+79Ro3xxYZwz2CbBBfy/mzRp8DUSaESGDm4I+q141HBuYMjCA76qQQORRx
HeR8V90yPJ3eQS5cxlh3ghL1K0Hhq+xQvqVnDnWrYmYgOLGn/DAwiulHq4WyYuBAfJ6fXET1EK/7
gw6JGKOs3+dNvI30vhTeq/Lj5cVr2ZmpywsF3dqieYD/F+ucQG/JljfV4+U+XWHVXKMLfw72g5LL
lENZhasIggHbtWaHu+Aw7F6ejEkMoNI8oYtCON2sYIqv6o1Hc3hjkbHhyeVSuyh3k437MCBaXFmN
rcjbLv/AsV95x82pabx+IAxiiX4QF30DOT/Yze9L2VSzEHeRMSvjiObaU+5kfj36If1Vw8xliYEA
kSEl/tUJ6e7r2ETpu5MCJzRWLZFAhtuqcGmZZSxhkWXPJWaPTBFg/DJ/GGTPbG0SPq3klhaUMsam
E/YkqCElHdeMvrh6iG3ny6s5IjYXBvPohfJR/UaX7Gt42a9fBsIn3p4VM3/XGj8QrHFyGqVbval+
K2SM5DX2C2Mb46yzMM/mnH9KeMTfZAloq1wwAuzw8wf1e+Pu8DciaUVm2t/kDaKqnX6AJmSLG/PM
7BCqrvGjxS5mU8y7bYNBIYkg8Qaa9uf4nUg8g4v4H3OOVbOvhkUDoTb2+v49aPeS4pJah2Hj6xTc
u3KRg+waO8MTmY2I1LYqg05vah0szCg3kPya+AxLi/ErutFUPDNkhA5MiJrhiYtRL88plJ4vc1ME
dngqril81KWwYncQ8UzAZ3Nr5cup90sCNFweA8KvFGpg9Rj8SueRefM3eqPGhhZxTX9nqxb0iLEj
3/h9sJtvMpjVrr4heL0yUhSc/CJ86OeBcEVfWsmah0Dqu6ZE+SHa9B3gTrsKwQp3Eo/Z4tUYPbaM
+lKtw2Gh3oILmwKaMIhomuoW7dyk7M1d7zNnKHTbihc8/5hNHCWv/06ODcM34diKhLAtiqvyoTLk
iS6p6hRX8wtFsgb4s2nfGJ7ggMP1rDzE1xgeSXZzqk7il7pJDniWyZVdM+D846MM79Oj8oiIZ9Ra
AzSAi14YMms4CLuw3+S7jMMXUmMg0IsI2GybB0Y+GDhl289P2uoEhMEfvIQa7NfoF821BBSy0VIc
+IzRRWXDu8TX6QI34EVVyw4Ohb5dkbA08nR+WfyMtf2XckGtbeoF2Pk5LdwFZqOX7In6443BLbwp
N/0dL/oyPNWbuUIeOHghAiygkFwBLDfNPjvoe8HhlsaPggdrEy2rc3GyVtoRo7Pj4KlfCgPDfgEt
ZCP7GhI1t7lHNx7dcA1//5TusVRrSN8jltOF9wIsT9l5cqTVy0MbIy8FKB2GDw8PmAVg/oxEVy7m
P6K9NY9ur/PXMr79mSFbCPpbppSTE27IcBq5zrTr4eJ1Vf30DDV/q/0rQxQO1Jx45EXlbAn3AxYT
wtqvvZYkWEY+EA5pwZaIdOchorGeToq80g+UmEn5hg/QJmP75Ogpt6zLYp1eibYwPvUvXmuRR/2y
RbBQpA/0zymV/a3ayY5ExRZRETmlfOwbMh0WSLZeMKxwQwUWJd4g8BQ629IGdiYgnSUivlUneJ8C
Izc66gy0/JPqvVDeOoqkyZVkTJNtC/3md7nlnSDLmgoKYbt67y/o8Xmf6DVPgs2NunmGjvbZvmVv
McGgC4bXebsQQLYhYl6anbBO3toVLCqk1Uz56RrP8hZLhX5FpV6w9fEROTFpEEPfvDHCRg7w2kkf
4Lq/s9PENnh/bWeKGNrp4fEcV9ah/AxXPFoTeOodTghzG2Ly2kW6FTjuoc+5hXXAVrSED/de3Wdf
zR4bEod9e7iXTHdBp9aELcIs2uonUIEGAP7BSfeWJGvzBLHsBM311HyUNxKGqKNJXfpkx8ZlNrY7
heWjHDhBOGl0om4W6qz6AghHbQCpfheU9niiyjaO0mgPoU1SSFudxrf6oh37TeWlySoiiIvK9r3y
2GAOrboUNtZbGqz0vQiBhJMZ+GP6FiIP36j1cxNjJgV5bQnnEZiFqncMbcX0Rg8evWfeK8MZ3pl1
V+/xu3WlKW1MEP+FdUVXY1J+uYHTru+oL/FfNahrQYx5lUBO0HsG4v/wfLLu8RsNAz4lWuClNE1u
eaz2MTUHbQ1ZVjVJVVTKbvbTfNKpYp0Z763H84LXGFuiWKFNd0LRx+mAevLZb17FPhZ9/Vv/TuQF
m07IRdySVKglPmP06E5P1d7VkXGIqzO4Eg8GxW5mJ8f+B7lHfon9117hwSQg81PARs7NlEMW4CuN
pTqLC3F43PviuG1633qdo/TUYxEdLmf/LArT35L5340aAqUPZQZaYtAmsJVr8D0kJN0Bc9g8PqzG
1HSz3Md5uZTsIfHaCvcXlqjD0VQCp0mwZX1WWZWDLjN3Bbxi1oRSEULULt80np0+eK+RsorX2Vo6
V9fXxkcmuYXXf0WvVY0Fqa9vkOWGw9xQo4tV8cbC81eYK5qAPEUO63A+gIPL6De/gydvIp6gbp4t
aG/1DTeoKfDDfIvqFm+2UHVyxc/THbYI0KjY+Yi9yCHxGTRttvQ9rsMtaSnRNJewdDfgloFdl27I
WYWg//Rn9oJk8GCsTMamna8o0FC3nNOMpZcBG07g94SITo4yrEtIEPpabpdUJHzgLL1LTyijxUJA
mRd3q5aAUg4VhhHU1vJ8+UvZTQ4FUcnCphtOTX7GpEfOdpjKKzlEdhuS4SS848bRd8fXuDaZdjGD
zBlMrAcsLNOvUV+reH+RJWoC17x8yhLqstmSCDdmbi9gCCU7ZbfsmtGSvZLbgYNcP2wtAVt+Nxlt
efSx/NN1B9pdelfP1hF6UkvgDobsDKxzXyByhXlUsZTyz0Bd1chMBjgc72zMEWFuV/2rO/4N9gkf
r9b/m/P//a+ksKvjSyL8lwvw932hGczoSAUfjh/AzJRE16x69h7a2tXfayNxcCh4jGP3zKyVScZn
1gKMxTVPAnEYTJ0mAuuioCdWYP7KKGDU96OkrcpqawoqveLfS3//KE/EzdUN0Pbfa9L04p+t+Sf+
/h9B+dJEU+M1KhT7LJbxRx2iH6mfufZ/r6E4L9ZlAtX+7z9jjfTg76v//cPf9/33R0y1xSNAiDo8
eVTGW3/flKWmwo43v9HftzZBTmMSy8m609LqEHREINGNEz3Vji3h6nxYSY8IFu7rfPkMCICCAyTH
TYPiHC2+/nKja9KOuyoYT8OT1IkAkRZCXEU76K/okKbhJ54rZ0UVPmWxa5ZqqmJPyXgjSkY8MGO3
4nltn4fhNShemGPHVKT3p0AYtYHH2jKFT5cEuBNPDS73WYwgKgdBsF6MGjGMdUZMtxxs3WhpTIM2
uYUnmiox2fLJPevyftVF1KcoTjj6dM5NHQX0oqhbxNK4T6ZR/5mLubxRn9Ci6sAfsfXhrqziF9dI
E4mRk0yNNQg02h+zRpY2lsb0AcXEjykyizeVZYHj85jUjlmND1QhuCxOFBxthzvyE0qaEFAYpREj
ywh+J7IotyYgiEw3aI11z0FI3BTtqzisMAG5dwQz5rBTZyHJk/FAi+zYF1F3Ev7ULrkgmDzlAcp1
DcMs1IftQosgeSEoh0zXdaiX5d9ahM6sE8j4qqXlNDEvR+wt2vJk/MSZ9vmywDPSSHva5GU5mgEz
YTDhvlTANzFsClyraDFQCzt4OrHhCWJhLjBAeNGxHrIQsh2EwPH1Yw6v2O3RJA7RmZDZpoYtVnW0
AfEYOITz9o5Wzj8eWukmCt+jqnudn3kC4SmUT5LIwaEp2rg1COYldor0b7FO57zsr2H0tZeAVQt7
4Ih9l8Mld+sBirsUpZMbZe39KYbFqsj+iTHMh2cFYd0Y0n4xJdraYhbQIXqIJDAHnNbifYwbQdvM
e02KDV+J2kLax0U520ubkBYmosSMxHgQ2th48lP/shBEjnIKKGVKMI9FbTlG0GsT/qJABdtEnTfs
Mw3tXZo/fS00KXp51FaGQsBvh+sm8cCwuUMLPJiZoqLn7yUr0cUuBRyyXKGIghyZsJnho/Cv6sNq
UxCHME1gIiYxyKhheT6efUhA6jT7sKbUrsaDLbD4p2bBT6xXQGspZ1siAVHJLFnCMpZyKXTbyRzX
BmatwFpUA2pMkLPJWVDMYvqGAVGl6rOrh85mIKefWpkBdVXx3YjIEp3N1FyjuIgJLUEnkGiA/hBC
PrhhEHO0xYp1adUA2I/MRqdiK4uLTDuQcy/I/fHJQsI7BzBCDkgrICTXxd1PX77+oaHHajhh51Zl
xbHakoo8yiJPtxh1EwkP9T8YCHDA36aEdJvLKjxD8QV7PhW9yX5qHKj4YubLUdM3ZHX9YK+fL0i5
DrAaAwUP+lD1TRmK/1TF2zaiUMlqqr5XkZz64DOqh7WkwvsSIRmwxQa+qpk2LjiIIJL+J5tDHZMo
uIdYOy5yI0UfKyfE3KFyjapk8mYPlCV5FTwmMFWD7gX4X01qRAOc3KppeleTIxmLOAUxQxySEfJz
ywoOK3ORCoBYOYPPyBKcDK3+CeuC5pDLtDDJ8C0a4scwcK9zzRrRBycutOyvOqe3Xz9DtJPyqBxM
FchRUDGlkTir/yhAIwOXWIRsm73g4GrVecgE9QM7zYWsMKs0wIKDsFumqrDuKSLkQefAqc1mnXTR
I23N2EVEhyF1SP5XPzG1JpyzHgJkCU9YItGIP4qEC2Mbp5tcYUwcl1QOjaSITodj7PIljAcZJwJZ
N7CWxDp68awU3LvTF+R3MENjyAmmwPhl2U4V8hsjPLykQN6Lcnuv5PaaVzwnLQZFzSDSxhvgE2FQ
hxgX04BqDO0nTVwgjQdsp5szerwYZI39TRaeZ2E2gKyIgFjDRSzx7Qk16ovYYkhubZ9skbl5FxNg
ymcWM8BHoSDFY+PXQ+/ik3q1hlmuoLePxgyfK9GgHO71LwLgfseGPD1t6MlVE8HgsRzWDdlJnlBL
ZDkLHeRv0qHNoZpbUp44pkq/RPqYJ8uB7pEGeYrwNcAey3pXczI2qhScgscMplw9QBQxJ0T6wcz0
s+sAfQ8T5/4V66vUxDoevuFLRB7PafQutmfSPN7r/Dx/xDXBcyyqUBc8ZcRDNlY01kn6HllKuAxf
uALIETOa6jX2jHHgeEgWyIjZ8Cim2IItrZZiGqv4RacLLRRo0a4JgrGnMHguu047JAQlLwxNzbHN
mFatFBauXqenLMtG/8WYpzdrz1DlieCXCWLD1OPWkY1PiPYpGKMxasssqRGI8CYDHQ751VJWHRBy
YogY1x3ZfrQVNYW4GnFPLVTRyBLgrggFTgMV4HKBSTjO9GBf8lNkCNFot1QENMjM7dTgh6qWsCfy
vm5gLk1+UXRYuQwFmuyAXFFcMMhSQ9oXB6D8BbGui+5pBss5qjYRoogJGi0MxJMeykJgghoqY5Us
jeqkYO3shprIkHCgsY9VUI9ap/frOGGxpgH8MghzGeSUGaYAFxvmSDl2HcGTdeEFLyh8hq7tR3yH
4bVaY8csloBX2KEquQY59wadtJsIcy6OocU+NoaQqdNl9IQgX4XyTTJBlwXWt9sAqOXxGNEkClcr
rU0iEjE+nRNLygY7Q/kVvwtl4GOWQcRMW/fg8DQjIkmwbYDo5VXH6JY4TLLKuOF5Lb9n6n5UZj8p
o/CFFgBzFBMUW03+wxWnZTetm25q/X1sze8nhpKkwOAt03b4bgUrZWAeIOtRv9GwFVroFk19l4FC
VZa5tV7Zp/Yk+bgTmeLn8XEITWOtTO11ZAWyWClrqO4KDChQtgK9MmmMn6JhZ9Re8LjIt8mZP2W6
es8yBlkCJLbYILKiicCwULmnsNGkH5yB3/OqlPBfEt2hH7fRE9JnR//iaB0ObYWkegS/40NYnyfD
WEXYdEgRpAZZKj2zDIAKCfhzlEB/KHVf0n3NhrkDIJbw2heYsePijmCM4UGRkdIhSMKh5fM7DVbp
+3ys9k+ygMfBDH18GvnQGFSrJ7UR/QBDxkUm4wlbEhvTzUnlYs1kmxAObxhqXBOiCbuw/ljiD+K9
lNDDiJpzMITFn8clMqSoRaw4t0ACPlwhtUDdzV4g1j7oJfyYW9CXKs6x9OmspVgwpE/D2HmpO4Iy
Y1sPGK9qOkJGUfqn9c23KTZ8W3CEBj1uqO9mw6orMULmqtxaQ6NeJllHdystigxJ2kRx4k3vYRyp
SxTgk29J6yJimKM+WbXSpG3xXWOYgrmFZMAVMuRqFWmg9EMtl/Q5xyLIENyOSEnxUzHMZoRbm4X2
NBnwrvrdYHFK9Mx+6lKXSNaBDdm374qixKs0zY4QEQa5QnAJob6UuNVRMyiuSILqC7XvojNKYzUa
5UYd1OBMtiUZx6GN5yHcPkXVl2rZPAyr6LeZZW1Gi3bF0gqvGx4vrP2LCCe8Al6+YTICGiP6aOMW
StqlSQdSfvmsXKYYNiFxLhSQydsYmF+R1mm+MirWsn41Zwnf+22mspW9xuRDS4TfhCAC6OkSbvHd
KtSKj6qEYixk9T2TI+YaYr4nSluDBDyse55cJ9MJTmgarkKkCTQlmFiWykXM8CKKukNQgO1JXknw
09Iko8JqqJzK17TttfDH6DO8WoMvTKwp/JNRw/eBk7YpCHI2pH0WCupCwO1cWapYPJ/LAlCNMIR5
87fKE3m7IMFRXnvFzOyNiQ+zjFKw8YMsWwSb2tQBYgTUnjUKkVIb39UhQ6xoRg3i41pyLa3clGLm
5rX5gaU72Tap4CUS2BEuuzCFasA3IiGOFdKCN5GhWR/VmKzGxNwoPbzJPjE8DWJ+stE7mRZa7ja6
wvmBFysik1fGVyPcOTFQKseI4KdpSoVlPVSNKlLZYL7FacKHl8SGLDw1JRroHklZKI1YkWuIQ/su
gqY4BvGSIJgSEnlyeYZ65KQts1ruRm63uLB2qVi7UsbEiC4aPN+cjb+rbqUI+lGaTSxETITEcS3A
mxgyxkMmQwqFLhUKcza5HFr4DPQrnmTrXOP6mi7DsZ0RN7iCPDxwnIrMscKefHPZC58VY+UxbE5g
ClchJfMbjztfeXIDBakCAxnaR9LiNKpjE0c1LxC1IW6fI9NaUctgQQI3jpClNf2EiXe4lrRTLzIQ
i8f3OGh9IouBDkIpJXNL4ILxsMumG/c3TRJUO3xKs3vbrJet3xF3Dxu5gG91IHDbIoKC4FMSc2HE
aqGn6MOp6yQ674piBosToNDS3Cs62GsgBLvpORfLBApQ974g5NT/Ye+8liNHsi37K9f6edDjcMAh
zOaO2TC0YFBmUrzAkmQSWmt8/Swgq4t563Zb27zPQ6GAUERGQLifs/fa1xzn6RqcCf1d9w08fUU1
KjrpGkQrX17zD4c1XTNhAzSEh70rL7aIXmMDqmat+IbalIsfSKC1acf3ckA93hkN0pKR71fMv7uH
ntTQvZP03OQJECJlRq05Rc3sU0wJa0hGwO5pCQOvUfT6BH2XwaU2zU9pNjQ2VFwl18Nc56vh61bB
WzuoYzU2xAw7NUeHY9LWqXxcPkhaHaYV/mjQtJ5w2/aGfQii+zxBxuAHEPYFmoqK4gDx2ygS6KsP
ZrMWNt7+rOfbLSjObP0WwU4T0vDWciYXFkwhnNpDtecugAG6MtDpoke0Squ/DnJ7W7iqn0sZeLwl
ojjI7+3GGgwEq5PMDm2Fvq41p4zZtrnqDdTkwiscMFshhWhaz7lpYaqqPkcuvcoNxnPaEkQXjRWh
NDXqo95V3pq4wv5Sx8GelNvrScj4lDno/oYJpktL1G9ReWgHSSRUkXcXV4ivtQna6dzeARyO8D+t
v1sJoGch1lb/NPm+OAIE+U4iBmKuroaRRAQ2QU7gwU2NXI1hoOWeqfREJBdGKYim6ThyXKfa1lD4
GsbvRmJhRRXE70YFyqqa24HPUd9PudgOWeCtmQU/Ic0oRCXfp/IhkOCP5qu+zQ+KwRSQ70WGId5g
I7zLEXYUEoVhMZb7Ok7Wpa55D6LCITLRF+YflujJU2IZ2246QBNmfG+EJ4aFsB2LCbFFv8sAPnKh
/AimslzZRKzQ5+p1zoB07dWmdlU1BLpFMlmpzMk3VkiuRuS4j9moOAktDlSbZiHwHAqhXGwwZ9nv
UxiiCUH43taC2Y7Vv+CgavgRq+o8Kv6xAYrqsshAOJYRfQ6tCe5G683x77E4FNSkrnyXSGm7l68C
NE/Qz92j8dnumbkkVv0qBdO6Ylt75jPhTggajOQoGnQeSRv8aARFoQhmQJQD8ZMQk9KIJmVdls+c
chSYPB2/iDBfKqPtr6ClInkiWxKZu3gzrP5hquhpNNYlrnKkALWDnE9HQNbHHwGM9tsJqb4EOjvm
8zxWMYXTGcMVvX8G2rglEyW+GhKdtLjQeVAVDZGe5tVI8cs3QtiFuQ7XGhtV3SHVjIshe5gM8eYU
evDG3OZDwZpNdesxcxVVTaP+4P72ks4x7qrxGWXd5GVb7SlnqsEftgQBvZgCRpF5aHtuqCHRP4e6
pazGpeGczgzHDN9+I9ehkZY75TOIsWE1VEa/5dZFa8LMj3YPJjXTuzdPEoAiUYrnHqOT0avI2ai7
fQDgfguefNa06D8Sz/2WTRH+FcIhuVjRfPKGSzgkL45e97vJSutzOZgO/S5NXxMTlSPIKX90vbmb
pxkQ8tQE+NWcTq5LaGLEuCWfqmzb6d41FzqStKVLWmJBuLZw9MfCLZkbpoOG1BNTnGqfuXmFd/HQ
jCvluA+O7buAhj1U/2X9zYGVaI3Eo0FhxJaaGw9mw/UPylm1TmBjgWnTdmhUZYH9yXNgYMWCGs/A
tY+8tgrqSGdt0wp8WZ5ZexvlgZHY7c7TGIQ6ODkNL+MqlAr8CIySRAihi6F72gVcUZzGPGgmafea
X5D9Hrl7g7HF0c9N0l409yaEgjkJTJ29NIatC9KcKzCOlzRjIE8ShRWprVcKgL8NPUs3ay7GW4/w
JOXCv2JGWKLtjdepXdN18J6MDCLZZCDS7+hnBNGPqsjtW4dyNLOG8crqCMtAfJdi9cPzYo4bVWif
mdnuesshOmfSbuy2gkiGtD2v0Er0hQHGCyXGVFCsLz2G3XPVPhdpvvUhqV31gW/ve2+8OCSYXHk2
PVLljQzkSgYHtoai2CPYh1QJrhg69St/qiRS1kFb2W374vva9yi31TqxmCUHRfYsxyndSxWfPA+y
+thjPzQA9DI7b9bpiI9f67mQ5jrFZqO+rTQHFIMPAs32A7WtX1utPVX1SDdp6jF1WBW8grqtuVkB
r+xIVJqZmfVahRm9/YlyxMAdbhXp5KlFUtibUvKtaoN4t1p1b9SpenE1NFZOVLxG1vBDNNpFVtaZ
e+1tzy/7vfDUcRAw/4KsRrFScw6mc55V9jwwK957FRwZDTVDdo57jPwR0nco2RBtsGVxIxmumI9w
f7bK98Qniy3UHeTF+Uze+eerwVjd9c1sqJoz0wdX5dHN8nK/nPPQBQXvK8Yz45qJf4Y7dH7RvPja
TJcM9WX71+ry9n/6/Nfbp65iv762bYcOY7/Ttf6TPxngkTDY43mxrC0LLSfYsuowqX5tLmvLY8uz
Xy/+y2N/2Vxe50GbKbp3vfI2Y4xVeAlF/pW2viS6/1pdHl22J2MA/qCl0D6kmz8wP5kzuFhwdOG4
/drWJu8f2+bss8VHEz7b6aT28aStXE3UcmVSyjwmcTPxr9Sag+mlV0kxOnsoldByHLqnaVeqYyAC
dZwzU9cumV6M19hsyumPJ+L5JbZl0nnQjP3XG5aXLZuwxhHc9YS/zu8MlWkeB+nMVFkRm/iX4fYs
r1ueWRY5OcLUlkvtPgoNjNtWhqEr+vPdjVTqkMv30ZQKwbDb4W610AqEUMRODBygbM20Irukme8l
3IvLgu6vGTUPTUSDpqvGarUEWC8LueSDA+2c0DdOKESgzth58zFoaC0yR1H9jGDPx9zAzYqOWVDX
tAsJto2Bje2/wsqz5QCfIVPLY+mS797aVbWvCMDI9Q57w/IM5Gp9gkCb/Ux6qvJf7/sVtz62FqxZ
bHG/RaYXvjaTR7TuxD8n/BWrvrzv119ZPvbXa5aE9aGhk6L3Ga7QP3cq/nPPllcvTywv/vW+f/n0
1ycUTlTv3LY+fL32t7+Zh84eUvEp0RkAw8zi8uekgBQUwOTAdx96E+Gi1PHZwXA8x5SewUlBz+gc
osVSLaR0CRJVL/d26dEVAH5vx2N2sIKIYI22p6sU08dv/H0HajtqkgNRMPKqzEF5gVhZe672o6vE
p2UG6bEracRX5CERapHjcwsUs2xIBZplUROjZ0nEDNnLmTFAgIFB1Ln1zqP3oVmUAuqmovDmPjIA
yy9xzyXNJaS30YWAXx1768LviEGqadZ3WYXw02EuYg5ADWoYHln6s/NDbVMVaKAYC6zbeLwlMhO4
gsmFObPyxwZ0564MIIPoKCk6qmRrBt30u2feapiYPkhl/UHa2Q3DWxjeiUCIEEb7hFswgXl6ddVk
MHh05mXCI/u0nPHbeXub6Dk3s9BrL4NOY6mlg6kbtOnaWQ2e+O6xI8CcRCxMW5GGlpg4p4lTCyiO
jVYZ7gdh1ldOoVW3Ob1FL7oJPPIO0slFQqM3H8qPnc0UEfkkXf2UB32L/JQ0lLD2gINiABG2+xQj
qyRHmNRdnzxdv0XRk9UU77UfLbjfbZXVb8LexglR3gzm6ejHMYm3TLZJnkBDHeDX9VCDSpprJ1O9
2sr4IeMW82xNMc0c9b2y0I4HOcKA/KaLkRvaSfmEyyC9csms3VSN71+VDnVSPQ4Vt8AaTP4cOKyZ
+XAobeYOPj3YuAmrk91rF/oEVdc8loJxsc7MtMlgmIx1uKIZfOlj/dwbjkI/1kabxsmvtcYot73y
bjRpvmUEo6PfD2ANO3jPEqldaVELMjDDGBN72ScxKafEI4Y780vtOsiooXE7gykUanwnibz4UEYM
0c35aZQDSiQwY+HLVRbrz6Ixflqxts98zBW89ZpyACdMMN1C2X3orGq4pfYoCbzYxAoFmKVswsXg
0ZQUQ47EYo+4puL4oDvMgjJXO9neQ2x26q5J5KeSuPjD5JvPAAVHfYZu13zpagEupZmegr3m60wT
JhntzXjW9VrNO83AeeLXaxunZK7X5Jj4jDbZFBFXNSPVJ5orjFkN8j6Idr3UmS3WtLHkJo/td7+r
gu855S3Pc4t10Ifbsgfc5lHX3XqpdxRxeKCY+U0SSXAo+YY019Aodebqm543ZyIr0cA5XETNtMdW
Z6o9ubnOvim86zoIq6NpElEHzftISeBaYMIa6u6lTKpXUbAHaYEINvXuily/rYOBqR/fd0dGh2Io
aLTjhx5b2nUV4hOQNSU8LdBR06DDikNk4JHynoMQUfU0x5oOQcqgEw9wE3jX+UREl+D8gB6hvTNd
Q1EhDpmLwddvTyYKux5jT12BVOJyvjV6aHyFlvpoatPyLbUoG9QQEteGBXwPou1Kp7SH+AXWrD2Z
/UPaVKgMI4QyfLcImJtAuzCmB+CnI7odM7jUoX9rt9yTfdpCJiGZ28HQX53IFahhMvSXMv42mmG7
q2Om4Xpgq0sXeO8NJbRWVyAxJPKuoWW/yja6DZsCfOBk4J71Ws7uoeuQxYxXbkdlSvmIpgjm2app
kJvCbvrHNu9pW/aPZV0LtKXBT2kQIlhSLNg2Cs3voEudMTwfSpcYjUs7OxF7111VeKaTOm3gnURy
o3U37KJcy9prUIxS+jCHutxlMCpp46OEHcb8lPl9AzoPNSlCjt2kaWrTR5gqoAGlMUpjq1bpQRqA
hZQW3OQJI9FgmEkIdO+2XuQ0h8YXN+WELoxm1bd2SjA1dXd9XU8r6VD7GAsde6HwzWPvtO8RpFQK
bdnHEIEk7CvChItOfNdEWfOtA4nWFKTMshlPQjkY20hx6qKWEn5uUOAx7BkDmmG2KIeHoZHowc2Q
arG2nmQxnRrENYnyySZFZMaRa+cd+b4FkaZVmp6pk95oYhGgh+aGDBPCMEu72rUN+v9+mOLjWPFD
u1N9IYwOOE3RkUyqDS92jAYkGQayg/Tp2Bc0VlIHGxcRDJiGc/cghvilR/BqDwM5EDTThRVdt5OG
PnrEamFJLEyiMla+Qgo/duO5raLkWG7HPr1LCp1raub+KLKaYn6DxdeqvseOCNHMFA8WTa1sCqGI
WtyZU83+sOZT1ZK0cAgfqXpOIGp2jPam4c0T5aUXYwE0h399hONdF1iySb+BOBw86m6tdKS65FKh
y0lLhAhQQPm49NhbwO1oM2ODmh9bnpgc2HilbT7mdeOf3ECRpgbZMKpEe2xngk0/L/Q+xkzhZ98C
LQiOQVq5x9EcngMNUEWdGeNRZ7SHvIRFpSl/o1LkBBE6qFNcZvqhdKe1nKuHXi13wzwHEDbzgpJ5
pFPn+k7MkM9lIf9cWzZ/7eL8hjoMacxtlge6RjKcG+Y9d3qdfLsEyI/di7WDtxxd5FM6ENubjdmO
4SNpCP0YN0dHEpxMTxVIQE7+zRoINwCSyt1lMBHT6sXw0f7rLjrPZUi/LEyHQ0HOi2Uz0Bwq6EzY
1uQ5t8fYe/XNdph+7ZRR1+D5m7G+C+YjnIBsfCVRTL4JZwuTSyYRpQRdks+LZe0vj3WOy33TwmBU
STKNo3nmpGkFNSLfaFFfxurity0Tumz+Lb8W9TxGbUPlrwQdZ9jeNDtJgYTMuiBb/dhnzpKJ3UBU
xrGbF5GtkDIt2+HMY51KqjFuYuwtrYvR1dtdgeIFMmta3XeNA4rfhljkzIspQcirkeG26kU/k6qA
xR7bAtdZlavrgDiKHSIweRzb3Dgua5XQ5LHorZxiBqVYf2bEloYxj8UUUw62ln1Y1iymumvLRMIV
EH+jSv3Y1I5+RMfeBZZ3UOVM248R/fpFgAk+0c3xEBj3tEXyI0mF5S6IHKBs9cvUM85jrpeuaBuU
/IS5WHu+hmXHro1jIXXjWBsR2QbcQwl7QH1gSy6VMzoZ1iWR19ACIN4kHjSFAkFpQbdurE25Mgii
PdHHvC0I8tzpqc3h5DLl3TSh9tnPwNtl0c5reu8hpp8MCkP/wOTapO+tq4SCSEXe9ykj4w//HTc0
qF6FixA3ClE4s6C+eiBQQd8N9EeP07xYvv9l06CkmKQUc/i6fQB682/AyO2PhTvAUHHQCqwmoo+P
dsKESAYGotJ+l7coXkoGvO4MEv46AJfNMcJTno9k9LW182AY/UtR4KnrplkrGU1RvQ3E8GZgj+e6
bx/6oTj9DxIF6sBstOEigRFO7oHiDvBNnzsvNWvgk/EujzfxxsYdJl6nj4AJRESZcIO8Gp7jxn0s
37RHgrDAoiFSRak9jwVhLkcMiFc4muxz8G16AS/2MRBofuV9Cx5TtB47e4Rwuko/gSjOJ+Wwo+xJ
B7HAl0QrYLwyzA1NEOjWBNygEmiesxk4BoIEbjzWMnjSVQ/odduKHVTHoNuL++mmec/ZHJENXpmI
IUAc0QN8kZy++hphTvPMn7LoxSH/qq7EPWY0moQpbnCEN9Y5fNOZxWBPdXnThJwBv7F2wjvVRBtG
ztWwwxEizW2g3hHDgLctAI0+6i93AKw24W1LO+4KmzFCi0eNSqm2xXYezaAp5zy++7fyjDoNcMEG
fyxEgoTW60fB7SxZWQ/Wh7rIB+3VOHoP1OMZ65Gfg0ta8o0FZ8YMXFbkS/Q03ngfA97wpx4GNol0
Zz08mBj421XPRdtiIrk1QdzTxUJOfgY+OxVMuq/yZ44DHPAT3Qm6RufkFL3huCxWmbfRzS1p6CYc
pQS9BcZeAA+tdlWGtLBWyOMARfW3jMS4biCJd+/OqC12w5tfXqn7n26zbUak8ucRn7dTcjPcm+Xe
tR+0ZPcbrv2WEYmfZ/9Beu9tHmYNUHPpwHNnXDg/fvj4z78hPBFKMJxQtoM0VVfK4vnfGOgEwZKz
YugYNcWR+Bq72sSf2infx28EZ91DOU3QLWyFdxva6zHdUVa0z8719M4RwrgWjV4ys11Ga61vK49h
04G0PBwPkb8LnIOX3cLs7AsYqmtD22kugUEO44adRPL3DNEEZeD36RO63zbdpi9QOK7xgO6L791d
dJ8+Ft8bKg4rua5+EsG2d56THyYGF6LmkiP3fnSYggMWY/3e2I10JHb2HRcztAZ7ZDPYqZFP49s3
MDaNOwI3zDVnB8l2a5Slk4k7qvlOvuAGAooszlZHXvb2Z9V9WI8Em9Wb4BNjAoYG+xMHlJpW1olZ
2hpg2kv0hhhSfFC3Rv7aP9BYeCz50bHawCrmGc5qeA2kiu2Rkh0wzHpndcch29B+vEdsVj4hsXAu
+ZZUpi1eXWrDCd/fEUnUix0yyN4nb2j1t9qd8R0K5tbd+D+nNwtjt7ELHwnbqi7y2TE24bk9iH2w
My/4Qs3Xulhhn9pgvW/uwAAieE6fcsgiuF5QNm2QO2OO5Dy1cQO8RZtVeMgUuNYrzrDxZkYAPBpi
9RMwWUi62BUilVW43gOzBPZJBzvAQHhqZ+PFCZ8COPWNfk+zUg8Y6ZwpkUMXn+kNHLbI+C7jmlHG
Wiv3EBkO/BP9rXGrf6TpodwPP5iCs6vcwHfqWL6MJ/eFeeWOkduWsflewzG0nkELlxf1ipIQhejm
GO2czb858me4/3878C0pCAe1LdeV5n898AHZ1yi6ZH+RTnfBsxSs52sMh9c32yUXA4XpVQit6xXb
DMomjEbfcCTVM/F71ir/m50hCOG/7YxumiiehUn2wV/PQhU1g1W5XX8JJbVC/mvEIcg2I18RiDYc
Ntw/1vjs5jQk+mA3RXPj08DFZvkN/0j4//MufmZN2Iz/Lu9CECnxH//zf/+vfxF38X+SH28/0h//
JfBiecsfeReO+XfHdUxBoIQ0JaMyYi3+yLtwnL8TpiGR0EDs11k6fyZeGIrEC5tSCjp+07IYR/3t
P2oSHYP//Jsh/o5E2yD1wrIsJQxX/39JvND/cpSZfAwKJnZDSEMKY96H36/1kV5Is8YfsScn1N1K
B+6QMbngjfsc09VWT4tsX5c+6IiaPtGQ2OAeOi9e//ad/ZN7zj/dDds1bII/DOFI+ZfdmPS6Grup
0/ZUMHBaJtI5kWb5Ztfig6bd2i8jrIMILjZtjNO/ERq1XjkY+3+zG/wYv59z87fh6rphoAV3aSWo
+c74253PMfWodjvD24vKpJeZMLYZdU0eAEoZHQO5Pn+OLQ8goPucjMhsgrxZFXqK7y7LtF1tdAQ1
huCw/s1umeZ8y/3tysSO2YZr6YpLk6Mbtph/xt92jFINY3y78vY2dVxc5m2+M6PyRs8D55zaFDiH
wRzWOVHCx2riWmGPAwrGSJrcR2sgCF3HtEJZprXzWv/YFbl7RhJa4a7bxSSrnWuZTXvlprc9Cvjz
+OciKWwSflQPrG90xk3WU1KgZTXcTGU40n8Yn7wyLU6Dh4nbgDBw7Y9cxa1c/NRKxzqad8q/LxWQ
FJcx9UjHnbtvrx18Pft0PYcgA4M+JTFEFMNrCvLJtacnQJuEQcWliptrkdYfHaNZNUGW55+dXYuI
MWlOF10b33EErYw6wmfXbGz/6HV9s2Pwj4Rx7ABmUpTc5CGNr8aisFRqaIWiD3eMb82IJlESJ+7O
LcliM8oEHjYFJuI8I5g9LUgE9yQ09KFSZudEoABkvovdxSau0OnPeRhHB2o1a6tD2h/j29lKe517
CfU8fZ+gCF7F6eeIqO1ADkl5ZQTuz2b+QbJguO7DJ3SUIw6DFlOp35HEQHRCPM0zxdo8EkwDcrxx
dj3N+105hj+zFNDXYFsbLDefdjbd5q5/y8QQ5TAGhKEr7yLwi+VbbxPHUNMrWEVY+youJzcx47Gp
wHA8dETI+Yr2vgHF0q66s5+aOxLlCatqJ3gHWD2MSt5OXrW3yZeZtdwQJSxrJ/Xo0LWUXCmu9sRv
jGuV9t8cSj9Uc8p2ow1+ciyGEu6s2HrYVyf71acVvi2UAeoq8J7cIZxlswPOQkPcNUNzsePkJzNS
GiYpFsIqnRgkGQNDt578j8x+0YsHHDQUX1BT3kTize+YrWD7sJmRiACsWSoGsTNi4GiIDFSBC7iu
XR0nD33WiKyaLRmv5G9nw3U76iRq+a1xa6aoaZMq4KgYg91QAV2JUut99NFPjJFOo2DsPylUUzvS
kbsnLfUq3bI86ollutMTv9kaoW+vI7NQ15lXnVXcI0YvkaMWOiUtygLHvDUUPlFKdkvdzsSqhSBv
LuGJCJPe1yKlVbQuARNfLY9pqnxDcTUhJxwavs3gxvJrta38ojkuD3U+lhkGr2wvi6bNvukuPqGv
lyxr8fz+5R1fTyyPfW0ua5Uapl2kqX0710QyYlqnVT+AIEBstFkeWybmyxoSfHtjjsmTDOZ+4lIr
6UMTFvPXC3VmDFd5ZVugR2hMLgvyVSmBL6scMuCl+Eor4DmY6pY3/nrw13J5VejiWJl6Gm3LJvWI
Pz5p2Zys1qEXtrz1tz0ZBURHb0SGXgvCHUqspcvLv/bNWXqav/7O8igqSHZ++XgyotmxZbVcdpdL
SLaKkASbFvNGFbk/cTFweFHfRSKrv/UxWaLS5OTxFWqZyifrIvAxUkTebe0JGBaCDjvzvGqoemSg
hL6Y9Ufa3nTeGH23LHnOUouaVNbd2SX2HaP9bIb+WCQ5rnuFAtsrAgTjY5vujQlcHOeFOGhc2K90
33cuCV1eisf3pmbJjUK9g3Q5uifKF22WcePFwt2PZXOHCwpeT9a+kjpNlgo2DquuYC67aBuVXxAy
6JiXIBs90ldedeFcDwV61SaCkcX1G7icW/xsOqrLmTWDocKe3M6KIb4iFCEQ+oObCVSWHTr2wQto
2ScHsxunRwnV3NPq9xoU1xSakq5VP6xSRWHD9su7bCIaB5vmsC4C5tKhwfyfHFukuTbcoZCe1Hqk
AmhLHd04Tkm0vjVhx64gm4QsegLaV1UIZskOU7C7wXRDMuXPkvP3pWxvrABfcagZ07b5iG3fOluh
VawrOvprGQwtJrz5puUi1kUmtalwajh1SxvrKh9Es01dauRuEY4wuIZvo4Wd0Mhkte00XHrc4Ooh
ULc2lupe4kCRplLbsP2o+vSnOU1vnai+Ka3K7jWE5HupuQhoudX5fVjcZInAhufXNvKSKD+Zn4z3
qDU0KF4bOpBdQFmijLsf9QDe2a7A2hh2iCLQ4j6KVvEUxIBoXHFE4c8FAAlDR7H4qptoOUypjp0h
Iq6ok0Du23Wd3DqCnAOpk0JTFMFnmHfHtNRPqio/dKfot0jPN0V5Q6Lrc0gcKwaoiP532R5Tu0UZ
GBpPVvsj6+CQYz2FlJKUw17LtQe9Jciwg2dr6GgkM916k2n50xpQPxQhQQvjZIKfcRP0B8VJtwZY
rWThmPl0mTTEaJMinVJqVKwGdKKCShNUd0hRpbGtbQPZvwIBKs9xAhCFgaeYhLnmwL6xZDAinme8
aVp+sQeqjX/xVLYEEvhjAE63ibXbnNEMCaA/J5vDK/Z89E4g9/2mfw1zMa1NH1KaH9wlYfrOKX7o
0DyHsQ0WqVDnqYItYmffvIY6GtKMR4w1eXfvmGrjDM196sHg1ir5o+rwogcZIakF0+PQCZ4ppeLW
IjICSRShacVNNCFIQmV6MoCTp8DbYpdWW6fJ5BxW/q0IUCuq6b6zjPsx7Z57z3DwMQzDKUAsq3VQ
MKV1y8jvECufiuSA4zyk+Gz5w32lm+nWKkmN1Cbj050FM748DTnhvpmdUvMtip2TitehROcQuMW7
mcXkpdhlg1ORZAWa9UxTw4fexdfndh0k/11Gs9IobpDRI+6nHUL73t3oPgWp4SDShiwA59axy9va
wrU24ABg4PQyeP01+oLvFb5h3E+zUxO7f4forh9vh9Dnix6dO6+qN0rvHnOno7YyxzpXfgL9VnPv
bc/h6hLQvQ/8djPYiptwRbCGyuW+sLunSOBmctA4RKhaOTlAh8Xltskgo5RGeLYsmjHk01hduA+G
8Ww1g3+lNHHOEgJMpw752nQvp4AGmYRz4HvFa2EA+25N/TtNFqwFpvFoTycn1PkVveBaiORxjKyf
ziB+jMMq1rxvWmAdY7O6KIa0QZQ/+C51Sy8az6brfKDLfsoLuCb0o3CCtED5rdQOsPu4yYWsPXN2
cAzpJSktijEZSSvLM8tjv57WE4uxFNjbOC8eS24y+6STz8urvCKtwP5AqRy5/V/wk7Q7KThs6OLg
lfB02NRxml2mzB3PckBWSJf4Igu1aaSWbpIyKfEXIoJcTxaQ06rgbJSwYO2Sir0ovfrKjKuV54hP
e4+5djwb6N42QZjdV/TD06K2r41G2te0BEDUTMToIGckaCORGHC4pXmiGK51RKO2zb9w3hNTEGRi
1R42FwuKWdyJeOPOusZq6tZFqyDBhJ9+M2U3g5GzGOj3mF33A9sxBd7YpV6ckyYSO4N33dqjcU3f
I574f05JuZFNeu0WkF9d1L6aNrxqhbFOMHUwRfLO1EecA9aiWxpeFl1cNDFYyks5tRcnjUN0vsWn
plk3sW0Mx6nxb5CIGtz0GuOiI9nF+ZVcv4kIKqCc8oPIrYPMiYLrVXVt9np98QdxpxIpDnZap+di
hFXiaDXvteurYP4RC2xkWz8Bli5kntP10EdEC1gICiw7YwWUO8U4og3WqTVLF5BG0V7ius/IU8N/
6cWXOgrKvT6Wb2HuHw3Tg2kR9THigunea/vxQha3ecQ7ckRR+hlY7KMbQ+Tp+DMpR1Y8qfzSKwiQ
3TgPwdVTmXHdV7XY67Jc5439Qo13WCXVUDD3GzvEl+LQxWLPfQnih5PdJORdHjLGwitTgdWfJhxF
CJw2pT7CdKrz8uSOwSFrnP6SzAtX9j+xZZrbVHCgW9P3xMUlq/ZRT46e1TBywXaBkNLzmotjhG+u
P/SgNR2i9qocEoEoDp6cPpx8uFXuGx4aDov+uCy6eU3Lbdhvy2rd6nAPl6cMv3W4STGjC8gSMQu+
kHktCiw06V/by4NmUQHHWFaD5Xkm8n+8/p8+WJsuVHAsBhkqA9QWfNtWTWTJshbKiDCbf7W5vKSa
37Gsfb13edvX5rL29VHIiblWJQiZlk9ePoDrt9IaiuOaqI4a3cnjsva1+JePOciPGTT+k/eVXPjD
uWHnmaiivz7KllFJ3vL8jmWBxLP+tfbrs77+VCgRpP16pRmcUq8zD7DRGmGDF5rf/tvztHddfbM8
Gjvkkf/295bPa9v2tXJGuWGoBM81n/9mXCou1Mtq0tWHxJffoFcwKpglYVqWMPA0kidLpbsm94mc
0cgIa2LK2Cjqk0Pk1+g6Ymyxme1g72iTZkOP7zaICN4eqMZXE0d1S6JbYKX5ujJzdBCoJK/MJq23
JTnf105aV1uyWOE2z5udrwPI0QJC3QM1bPuiN896bXyPhILMZzCVTpQ3Azh7Vawtq93jG0XB4zjG
2cbaiqThwR6RdJvRvu2q5BwFYXIuAowPAjVXo8P8mXpQnU4lbiLbBSU8qRHrBrtHxpYEgomyqpkA
OXfHb0zEp3OXadN5WXPodMN+Rp+8bOrzs5nhgPHzokNdhn+8zJ90yLgWmO1Y18mcArBXsCeTeglT
K7uOQmig08icoI4F/iLDw5k76RuBUb/Ck3XsEo9+1rzQqV3Uka8OUUnjN+hNa51cTE27lsxUjn5W
GidJWDM3Nr4jPpDpPLeXKYdKOi9QnTyWUtlcl3lF5Wv9OdZ6gHSxLzd1QoyUZhcp0/SECsMQfrdl
VVxPjpMwdqOP75rZe+AqmPctKGC3LvfIeE/pBK9eI87PK5kZTgkC5dyN0p01hD+8koy1JgqfK9eC
gEUb+ywSR5yXtWVBEpE4uwrvlUwAfkcKthMDKlzZ526KQTQtrypGqOJUZqCsOq46lWkGh8kgV6mi
4T7q9rvLdP5sq2pOmW826IPMczsfKcwvqFOaVsed6h+PBTalFVodddffFxmj3mhKzfNyYC1rTtcj
IFGSFDZdjgwcm3Pbt9ZeIY46u31j7OIoeppcU2IhBzWl9DPKaoN8axYW7oKzg7AgAEIXgNCgZgsY
XeTT4f+yd2bLbSNb2n2VfgGcH0NiiujoC0kcRIoURcmyyjcIWbYwz0hMT98rIZ+Sraou93/fJ+og
MHGQCSR27v3t9aGf21VT2e01faQ4Z2suoZYX3Jh6rt0sa1noeUzAoKr60NpjMFvoK7extHELtGyt
WGXIHWdp7hoHrYZZD9OFnfbpjWNm6Y3ldrT5bHwxGrD82RvSRH/lWDgfaKWX3Lh/nrmcvixcb584
8oFEZ7qWSmVi9bl/JSaexLH6saJc0Dmp/g07ddEvC0PSWzkbBmC9llJQBD9yjoYfCy0OIfIu22+r
WEqBrHOY4UptflwOSPWSMpGUs346cVld3m05vmy6OtQvK7XAh6rXvB94/9Rl3/smNsnWlZCEvO/7
3j+0ovsBacdnC0UYEoYI++Dl4LKoQocpgPDXP32/909cTlnes16+edaTOQuoBUBO4I8fuLh8kQAn
UVvvn/3h633YXE7+8DWW1y7n9V38ksn60GCDvMF0S+e5S53UrtL7VFLbHSKU0w09JCKnV6sk4by1
KuupBPJxTBoThjmZnxVROk5AXmQf/CiFidHOx6D095YObKShUj6ntHmODRZ9hZ0ZuzIzzRuSj6fQ
nmkLAoRKj85tmHxuXbrryVkAh0lfTOLclUexjkGKma4oPWBu3J0iJB9b6RZyRbuNvnhATcrMhRvd
eqsB9dpOUDLb5F3FFWwaGyEBHBeTfnBk9gQ3oN6Q3WA6ao3xJZvmNV8ChGpLOIiO3FtrximcJ9Wf
WnzJ9cn73EfPVRetq2Y0bpXBCz2SW63p7xCmhFBhY6jhTJ5gMuF6mxbpH5HGY3ke5uFG1CSSBmm9
SNG+YNUtrlWmY9UnwAi6MTl2ov+jDbxTbmNNTHdtGIEdTozPzNNw55iy1cxvtGI8D6BPGaRUvaHc
Iz2+1FCd3QOowdowgeCi5R4FgLG+CqZwT9wPetqp1jTYMnXyxVe7ojW51jGD4BY8m2Vqk0GPgD2E
Tbrx9dK+gpxwOzbsKspuIBs8XhqiVaQZSLRmq38d6vZLp9s0OEAdKGdhgfZ5mhM7vM9bbCx8U3V5
dfCOefyXIjn1tRkjHgC73AfHfiKhw62MxcF2HkXKFEwDbeU0d7qPGjONK5z4NCgwCJn39kzXdXyr
dU67SfRgV/rCuRm9ifbykjKsncvq2H1JAse7GfqpeugwyOtIX16XPc1WsggU70Ha60iD6GVUpXOL
+gzaUg61UrTzuu8r+2wk4bpoAKv3JZBmbTAOgY4NMEKeXVYUIxajEbZ88fDdLJRWoAitFXE2XI5u
kCtyZ1h8+PO8CXL02G2Amqe3Q+2agAT+UQTsnynxiq42iEoQwtaR6Gs0+LN2V03RUXqDvEaUSJZD
YgFgy8rcllPyKiIvvdVFieaEK4pMm0WSb9ig3ZBILvphHWUIUmU2fGXWd5GMDpwPzzava3wFUsPp
3spy/++tlvmjLtcutc2XslJyzqj7sPlfD2XOf/+pXvPnOb++4r8O8UtTtuVr949nbb6Xx+f8e/vx
pF/emU//8e2unrvnXzZWS7n2Tn5vpvP3lnDu55rs//bgf/yvir6m6zjU/v/nqu85Kr99/4/rNnsu
vv1c+v3xwh+1X9f4l6qrGo7l+I7p+TpVvR+1Xw55vhC6b6iSpyoKF2WjyrvC/BevoMrneIZD2djk
0I/Kr+DtBBVAiGMGu//95//yM2IS+GP7Z4mP435QOgiiUgqtlJGF4HtZrvlrPRETQ9nAsiDH5ILt
NcPoCxNCR3+YaGvd6EF5alp8LCC59NxJHXkTf3TWZUHVi/rpWmZQ6y8l0Tbz3QevxObZtJ+80OEZ
GiOUSSjK4GeXps8gLw4uLdgDCSQvOUQ5NqLl0bLjO+aqxyHxq0t7GDc9IkQ6V/EbLz0Ua8F8jkfH
2xnVXTcw2ZwjAJDlADQ9CLchBl+0qhAoeGV3YVoZng/cbFQX9Ec5H9wGZ6x4lJQVNbFLLczBNRAS
F7qFdN+wX2ld3RfalzKNAHlGSK0T50iJGY8hHgBFh5Q7iYkre7CphZm8JhOJf691j1UGfNccjRNN
JdtOuN/6CRdYPyd+aQcSJK3Y+hbO4ar2B2LN0oZN3ciHTvDZSXvlu/n3YZrOWt2sICB9n6hmYT6J
bRbyLjqm3Vi7dx1IQoHZH9Kg3ANqAtE9alcFpYJBZ2bSZYeywM6qgIvGDETUFAZIu8WNC3BQ38f6
vC99/eQH+mNEZccqplMAo28w101uPDb0gtDqvmrbaRM72YH2rleGxgtfi+kdmM6xJx/MyH6SKVYX
4CtBaZXekdzJJh/Tg5Mmz4Y976eBPzMtSBH150gPrs3wmlT3Gl39Wpgp1baZ4upEqIdMtkkhk8S7
JtFIVycHMERcFfGhgiudAULqJaR6Sp2luzWzYWN36Q58xnEA4VG6zlON2ZyrTSd9dg7d9FnPYD74
Inq1cq4DGlr2ox1dB46xD2rAdgVQw4SOBxpSMB30jK3kk8sWuldG3ZWGAzwFrae0z55DO7vBgdL3
jFMV2Vse6rukaOmuDXd6g2sPv7ARDI+yRfkzp19Fmr3aYfRad6Rh+WesiC1rj4tazA8Af5pUf5l0
YPyYTGb6CJoQKRYuIlmBHUUqL0NrOPsF5htNOexnp+KhjN6ttfwdvVOnkcBHTvEut1AZkXie0SbS
eSOqcW9EYhuGE/DC7JWOFIwbR5BwI+QOkR4se35U1yTpmq2uY49ix1CpxhevMg+etxrT8cGJpvNQ
iafISndofBU2D7RG8rx8xoQiYJwsMmd0dAxKnVeHr0FLD3NWjJtwzJ5dfdw7ol2BvNiRuL4CfAEu
9FB2uABQhAMs9IS96yt5YAYJyiekBPQpO2gi3Vnc5/kUb8EtXpXN9DiCAs57DzXCfIrn9JAO3bpO
uFa15j4tiYPGDcyPs8jkQ6PlWGozHHhfx2im11qeB0BsZMDpH3lsnOyZfht/6njYz4+qfKZ+QalP
ey1LD/TjPat/GHU9GuFwdjHC0sr5scUarjdogMPHVf1JAb1YI4ZDliu2tslPo9XzaWj1U2ci+wVl
OObXoUUSMGqufP6e1HdVC/PFMNhP7diufFpbY+F9xSJwjhgTAiHvpUZUwrWdpuNefbcsZCwbaPiK
odcms4lLnZp9MxTIaN47hMDgWnGcyeU6bzOMG/FbiJ+GHoJMPD6Y8FLUxeTjK1XH5mPQQRfPHzv+
pVChPI0VWZhUnx91KLSafx9iPdPYyU5LGpSsUOiQCBB2nUhiPOQ6Zhz4WefjSZPTo5sMG9ogGWXK
+Jm66OfeD+9u2tE+ikZ/iajNxAFgQzOMLy3dgf4zvsD7+FSAkoft9ko/4N6kQlVzMWswFrtpV4bO
0cCwRzsFQ3ljqXz4YGDn0W1rOkgyzzkKu3+Ya/0EgpGudlbtrW3Ne+urk6R3epnsOsytajM75DXf
feT2mBApN/xLkxy/bL60VnMrJWSDqnugi2Y9E+YnwbifuRHU/2Gtrct6R+XvxEPDpYHI2Ne2fGmD
8TRybTZCkorgFqNwvwkian9MX9RgFbcqBWNAMeqQMNBN+qAGbAG8K6Qv3OfJ1iXzo5Fg46KgQMGj
zMcHK1CVAzG+mNF3oKrX4ehgspse1Jig+y7Wk/x23EStyT1mGHho9qH3JCV8d6PgSeOLp1ra6NHB
uPR6d0aEdDQZqC7S/hR1yXPHZ2QFo5uPtwuiD6YoDrda/pz4A/dHdNNER/VZuekelzvOGI+oD0LS
dOILJLajUcAw1+lN6mOS7U4yQEjHTWo2ITSGlZnsRpoLFdxxm41hcAne9bOX1M+TD7TaTvCmCx0a
Q2G4u11Q3dBohQXT4OwShtiblGLlKp4mHaIMs2UXuXzYfcriedomPQiqCJZzJtOnfBxPPr2T+6nM
953RfrFIicB5ADcAepSHXjGgYkriTrssbNQ9COdmjKgexiHqd4ZSSsRKQ7GsLfumGd/EIe+upUvx
LkpMvJYca5cHsdgta8tCE82PTVrD+NqQoEkz+p5sd+NETtV3w8+9mMYrkEA3VMVpCPQDDVBmFlzS
6BFjG9vMxm5ZYFttQEEW3TqY7c90TJA3kyARvWINHvdzFMNHBvw30HJRhdc5tsYy62lh0uNHpH7R
9USDjRfNDCESwjnG4oaH6r/or8g1rQrgIgMzBp4BF6X25LWvTuOs0xG1WUEzKdMrKoluDRycPaBa
NBi6K7Ciqn1OwwJbpXaWhUTuQaW2nrez2x7dqMFqsUT525HgisD6ZVp0KkoIi8Rf6Ib9zH6ebR+S
54xlVuQ9N/SCrCinersYsUA8gizRkmhl+D44Raa50hl5Gmfi0RkxA6mqobikLTRluIH22NG9GxZc
2HNivkAb3fWFffRE1cG41y/TxsO3Ynqi5YX6L7c5db69yS1QTPKc+/M5bCYa8JoVkGtsBW3vDwrl
3a2erHwGG6NsqaUghTbx55pS98nVnCMSjgezmR5SUR4zJ6CFF+cnO36OxRZnn71w0t1PQf3fxMnG
X8Nk30SE6QgUmsgxjQ9K+DjhMqQkU2LJlr7W6fVgZA+Fi1DMG0E/QTef9jVx1IhT5W8++aMu02O+
7DN7sGyhC8Nz1Df7SfDni0EWDoCbbRAap0m1kkwZxE6qjYwvBDoxXStjBrbNd44qVPrNxzPbqX7W
G/LxlmV7Sheqm76rf/j4wXVHKwEOsDU7gnjGmiLqwApVZArOqTGcAaw9t+V1N97FUJkawahGYBsl
02+aEQwl/PzLF4Gf6xC0IaF1P/wCoVX4kQcMnZzo8GCP/dkmMsm0Pa0Lt1NFYJB1Z5cSqQebSoIQ
LjJ5LibldcrTJyNg9QV5etxU3M///E+k5mh//WY+ElzXNWzDFR8kqxBdhjmZ8IeCVFAw1OytyLrT
2ji/HIeBINR2ViKVX5fLu2qJz7PphUjsIWzpe0+edX98gW/Ota7CQw/TR/zKHO1zlc2PHY8uK5ku
SeQfVGznYMXr1iPiIvvJ8QeywvaWNi/SDi1pMe6UbDzTFb1DA3CaLfzI+C0GQMhZWV9GUX9OZEOC
/ol8OA2M9jagrlzIadN47bmeoDB19mUKdMygKSDqgzWiH0QX7aoGQzXm4aMWTi/prH92RnH0J7wK
rebkGfJMvfq19iVvDymnRMxClGgKl9oqVw1tNwExMfO/vKRDTA79QwQA6OKff4W/uzyEoZu2gbzQ
Ns0P16mZAc5CrAqc2GzXwG9P0s92efZ1iazHR6Nrrv/5Aw3r73532tvUrN0T3CMffnd/MDzmptyZ
FPH3bZbcJ2gzEspE5XBuefCtPZGiJWBQm5XRp+wfmO7uapHvLOL6rIdyOd9HbYEr62HO+7Pvy8vR
LG7RiXMxABm7yPDasjCtaDzztjX3iEHpjVQJJ8mjYyhuZsZDmKF79b6DV60t7cLu6QciAFWzAqid
Ox84hWGOex/2+uTOj70CI9rNyk8w7su/OIqNLocN83t0xNmhwMsobr96ES3eRiqvfMetrkYjRR9U
bePJdCChetSCDFqLBd2fQK5Dk4xdk0muouAQeOBvmeu/GNB5dCIps67wKghvixQPSDd4iEln9UzB
iMCtJzMjOm7KVWbjUMV0tMziZxW0dhV8Ujs75lP7uZHTS28SjhUxU/boXIMDJTcrQ5Q+IyljfLz0
/BB54sks7e2AzEngqKQlr5qJTii0QQjK9VRlz0YW7IApd9ZprKxtNKE0YtSmWfPJ6Y2Tmu4RsezJ
n3K7wh1b5kmlszVJTE9WtKuLu9HkocXfoQ3Eb054hKUCwwEihNHvB09/CdDSuQZpgn++0vy/GV9o
/vBd9HeuaXsfLu3Z1cpaaBZmFkzf1JRu5Gc3Ht2g+qz+5MKptsVvRtu/G/XJMvOw9VyX8po6/tND
pwGH4WZiYrBNmZC1TEwxKvvnv4ov/9e/y3UMk8YWlj6A+F8/JI7qFLY6Jh3Cw1x9sMErm9n80NAx
X4f+pUsq6I7q5HnGo26i6Wo0dMoc6auKsoHegmp0VrHlgw3FHtEkHaGZx5RpT2+KJ5eB0C0ypAG8
pkQNnSRfKUcTN/XpAW7HTtChpQbiNB9x8jEf+4ShumkQPJvzCo3HoUWcN7ryDDbrJIP02fSnfdd1
+xKbdTUvcy0gtj5WW5XYjhYheVscbPcML2trM9FRX9ImDqkdBw6y80C9lUtm1XvVp4oMg+dfzPF4
Sq3k4A/ywXDtpzAf9x798UVjHSJTeT5NezVt6qL4oEPVTW1U+qa9n8NbLyD10ZIvMBtmSWT3kHWX
nw3pYhtNZ5AcCb10M361eVwAdD/UcXrox3Rn0tyY8UuCfd6qvIL6OL1hoOkT+6mgKkcdfJXW7pNe
6NCVu7MPQUfju4B5fFAjuGC+9rvL4G8CHC4xX3jMinQh7A8ZyMKsuhEENc7NGY/PIscitoZaGHfM
mxpXOHin6vsywzLGiPiNtDHeDG11Dfvs3sTb/UrMtGgxzeuZGkrhHKWgGt49gh+9BBm1VVO3vj+1
+XiOtPCm9cyb2kv+8OH5VUVHSk4/Jlb8efLS58Tk/V2Tf9IBLzIRA+gj8VfY8kKaqv5NCqDnzica
VUGFbMazDOyjGlXruX8pkVUBudpD135xGfmx23h2rfIgKj5p8nYaUsLKHTcGyQWyd4E2nn2vPxtS
XklUBnn5RU1SXbiFjYb739xhYzPvW0tucptoh/yLU42PdaSfmOCNgwARCF2SaCxI+6uQyRwtxMei
W4eG3ImmPef98DLJcaOCILtVKQvryce3yIFB5ATuBpnLo2PzF8uQW8ICV0KKrvO+prZ2Jnb/UUL4
pYLwc6r5b0YxAjf1P8PyyWx/+JkHFGZZN/TFdvCKK3prLkQFnsgdKGpwkVvdeMLEJ6jC31xf5tKq
8yFw9AifeUIbhun9ZfiEDjJZJh40W5T2j3mTHdRzzqNKkwEL1PkxsvwQDOBWyZ+lSX8VWGLbEPBU
4O9UhtPkRrFaCO6zeVVIUlYE2SlpzQbTQRWLIYF1SKQIul9VvOSRKHXHk8puFKn3BOhpPdR4VzJk
DPFBanQH9c6Gkp87MB/KfKKwnF7lwDlGyHAFyT0Yqxd1lR3sXH9U427CRZcUpBCB7TU5VR/MqRM0
LD4ooXQ4hwQ9xBNlPb+Y6mFU8GsmAlUAIKIuPRQW8/FkPo+0tuQu44a6h0MrfVZ/szXrj7OhPyaz
fqglv0v6VXOzwySY9vHaNO5WEV2/psPo22Q7Fei4o05Hln3EKXeYxZWs8SRurjygNeQDuWN770ll
KMKePsUo4nErjoBGXlU6xOtHXAJXxbeyRpSeIyHscIAaXpssWXdDfgBjAHpknl9yfWUFjEQgoiiK
afF4nDvuShXWzXbxPOvUFIaJLsfAYfQbiouoBsiWKYQ20oo02006lF9PP1S4c06Je5Rj+gwl9Kiy
1gb5OpVtmuqQwqcA7SyvmHvBdvMvfIuIJTVOtRbvdJdsWiLP6gkfc28MPTSJYDqp7QqRBgKlmHRR
I+NDQTq5H51D1CqS4zxi6dFiqRlNl10m6NVOMfMlq8t8UXT9LaysZRI7yQdvwsK7TO5nkjOG1O+1
nRp1JUlyPUgOJqUDY06eRZwcjEIy2YyeheBbaTYjNNnXvMfNOoBsmYZ727afVKYtB3/VcPfiGPPE
I3yfZDw+iC6r6D6pnRsVMOGI8ogB0lMSRqsSIZORzi99xKOOaKIv8p2Gv0Hkk0f0G+iyIIpdcH3o
U8i1dV1GerGmo3dLdLurqmm/XPAUPVQYGfMYBrd+pUYvQVYAEPRKzcbpHjsqTTg5RJwJhmv18ClE
xwwSPhAODUX4omvk9dUFp7KvCQ/VCtTvRVuTrRmRaJekF1q3f8xmKjzRzJO0ZvCf+01fk3VmOFZ5
wrkKvv/m8WTRYPlxdsdsEzSYbjsMIksU81MolGHtVCPzx8LVnV6Kln/IGfR28Ik8FwkPKei0ZTLq
yfyGNCY1mkGBeK5U7lldWG0EScrrmAN0PinicsjOWWovw/byBq75tU4IcJv4tfSnl8TTKOmMRx7e
937qX+kO2j3YuIjDSL2u2rtUQ+Cvl/HlGMMIET3PnKLRBKbVGDqPctpadZVfWlKecpdJekgHoG5X
hMzefCjK+MlQWSRn5jYZHVAOyEOfq8aPrmBp0CtIUgNrBDzfSnKbyGaHi2PBUHtJSwXU/HIz4Ojh
k+VOuunRh8vY96/ge6rLkhtcjS/RbF2XkL2HSr9Uo7ojuv3KZHBSY859qOlHvYaX0UTPOh7fiJ4e
0YScQXxC1gI2aACMa1bqGZ7FHeNwuy6pZNcDoZ567srs4HNFqvuvdX2a0u576hpZop/Uu6kwKTTV
1DjepbcaqtuSmoC6KlJXHNWb+Iq9RnpZZQY0ygm0Q+3UTEO0/QNEri0K5JcJ4bUkb59PIOJ8Y71F
O332S3nGb76GMGZMwwYKHMNStQrr9jXr5ANo85O6oTv336H//9Xdf9tsLZjl/M9ld5qt2/T554K7
oatX/Ki3M534l++aqIE8l+K2o6bmb/V2wzX/RbXd0H3TZs7hO4QpPwruVOItoWrhZHBsggXVZ/+j
4G5zyNYJUbGJcKEQWeL/p+huuWrG9h6SqO8DiMwWpCo8vrZnfchlefTu5rnUxfe57V6bcQpvItKX
x17iR+E3xvxMvpFCYJd8A31HsSoyrLsmwdnDcDELKjGpHKNhvMNeaV5JihFMgezyvmn69k7G5gXo
5ep+WYRY2ZCPzu1NFE7VfVhX4iBt70QmCxh11yuSXKr3ZLN5Bd1x004KZIrzHGaXXpWRUYh7tE+o
htusPLwv3KovD17UUTqfYg0I04A1w/vhZW05Z1nre1e7YaR6311QRGlcil4i1AYGydp4yjCYsKm7
fDconU1ExX9MzVhc9aPNcBDyTE8p3Kteuxj3YCBstWv2K3emzFroZUMZJKgPgkoF5UbqVH/uWvYv
i/d9tZfBK7d9+iN5kRY77c0g7yCWOVD/a4arQi3aNCRLo9a40jIQU/lf9oMBxYCprGi3WM5eFm/b
pLo4trxR7A3XTTbIrbucb7+9CmURjA0MbFzYgCRB2vYuHMLwUkxadAn8OEfgKu0Sv+Y+36cThe6/
rAZxnu/JwmTXPr1i+DoX3nBATDQelrV5oPKCZKFN9urocqCrASEVduetdbCDmGE29R8x9mUQLfpw
J3xKVADMw9yv/vAJxiGPEeT6oCmjMUfSPLnVH9Sy/MuiEe3eS6R4NMzyEnes+g+yI8WWjGC4Xk4b
Yv2uBOJ+dtEA/PTyOuwF/b9htKlcabtXtIHGO8+rT2+bQZyKoxPwGMwDp984MBCxpvFuaZhEOwZ6
jiuiBkFKD86ta5T+ra0WdMzvI2mI/ft+GRUq3xPeLbuWhZxn/xbJQY9z1PDjPSIfYw8KyzmxYzLc
QFEabnrdxsMu74F0j1xfHw4sp7zvI89L43jUlkzuEpf5mog2Rlt/XrbkLACfLKsftyMt4xDqJnef
ZbCOCimsq/cziyZXArceQ7n3nVAsVthW0MUP0ALOGAse/JvG1dwjOHoix8ro9k2BqIZ2ym89zSsT
bdLPVoUhIlSu8NPU5pZSWpi3ZhXNG2c08n2QDNUesKOynPflPtQrbfiEwyIReGDm2jHCZYDaOCzU
EfHe6W2BroFeKwPb1T93qTVNpd/tFGr8+4G49+PTN3Mcox+vVSdCWAlWSZEJWuthqdZdja2I4T/0
/EHnZSFMfmfpAL563xcH842faNYhpzmKZqVM3uie9vaiIE7CazpCKZAoaoEvZ2jhOUYCbMTJHPdv
+99Wo6mFbuBX3ipsrB9HBnVmYmoRc9MoGNEzGCCoWj06elMIk6oWh0Qy7smsjo40GUdHKszsJ+2H
wn5KxebtPDkHP47nUCus3NhNfdRttE7o57bJpjPwG7X+thhMwrR2ci/rOjXe9s0uo2MaNDel2jWG
eXHTuenT+4u6CGOtD28avL1BGfa3dMJa/IxRcfLohZh1Ux5wkCtOb7tS2a6TAWTyspkZbXHyJxMF
17/Pfd9vK5ZursHgQjPv7vKZoGgm6DwMCamXaLTzF5yONC2bv+IPAQVL5kw+J7yiB/vHU+H3J2AV
V1Z2+JukKTDkDw9ZX/ctJHcACBxbWObHh2xJv2LZtbP9HYdHue34F78Zrca4MW0fGwI3s51NnXef
NNimpKxFlQKkm8tNpf7NpYf38Wjat6HkhzJ6m76wqcA8WB1c9kWhQa4IjgOimtg+GHlynUM3964L
Mo3ZbNOnpjebag6fU5MrlJLwiOCzWC9by2LorzNH5g9vG3hH4W4Xn7po0B7sDlqATj3gZjlY5eFw
WRRNc71s6hRYWgdpqJuozq3M1jA/m7RVlen0CGT1KYzy5JuBMidNpfGpdGJrXdDoup4MGCERoPxq
IGiOE+FumsxCMdT2xkFgmbByAh2cQEHGKmpJw05ZjK2hxJXXHEh7Eu+LsyZZuJ7R4xvhBtcT0Tub
Pcn6ObxZtpbTvDarr7KKj55aV5zfTsPbD0kdeY78VNI8tqHTWdv4Xex+gqN+6zQhLhkhmCWurpkM
SkNCzw9pTcnH8mtwHFxDroy8da/mrCL86VLn+FMQeXqLwH7OUZHv/HjRkO42bJfEN7M9z/9Y53UT
RD9l24TfBhpwr7K+Sc90A813VrhKE5Pift3jlDl39cnxpnw9BS3GCcmYP+hVjpSgwBR+CJNxD0mE
K2AW2AuB1sDFjkJ6kGPZUZd9sH8/sKwt+5bzls0P+95f++HA3538vo8I07zoR/c6i010P7GwD5VI
tWvD9gLYuaKH60xbciQ08TS58t63BvHa0CtbtVb4IqPcIC8cWjZ2bKm1s10gkEOjeyhA1XZEiABH
Vu19W132Op3dbkxAlG+nqxOX/XQLjsztZXYzJE6Cxkdvr6sgr279xMqwJLX8J9QKt5NRBt9jrdgY
fY11h69YlNStjhk1mBXw3RaoSc5ml8/YJKtVuuduk4oEw3LesosyK4CbHASt6u3m0YCVb536N53F
vTaXebRqy97CmVZP7zDaRnlUdTr7iAoaUaZ3Vq+ldx4ask0au/Xlsm85T2i1ts09KlbL5rIYPDxI
ZDI9ve8SY58fML+9tvgnvzKbwdzyKQnElNT6lCKsykfH2S8LYdXDKsiocxQqdHg/sKwt+9pY0v78
d4dlA4IOkRSWrn++4bLWmSHQPae1nudsaG4cP/yOQ4ZxxGPGfnQzHyliGD8YczjcR1O5wr1HO1e6
Vt5UvhVeGl1kfHVQxAWhZ3525xzxfB9m10MY6fc8XCjscYIJt6Wy7fbet+P6GoCLvq40S6NY521E
NRhf/QCDY4t+3VtsEqobnj7036sDGb6V6SacTboLhOWQJZvDA9j96DA5yJ+u6AS8HlozPBIaR/d1
0J3iMiI5KZzo3igBKiQuEObl4LLoocdPjaEflq33M2gS5+XqVX++x3KGWRTB23t0SSjQxObmCgL8
TOU9Dbzd22pSGuTrAZuiTXpfJak7TNrGlVa0QlemPQZ9NF8xjUNiG3nao27hyS08ngbLUacZr+jc
1u6jtNDOQy43tjoL/8n6N9U6U+XOf5pPAmdU00kfSJhtIDD3P+TWgyglHZRmxffU9PtTadKHPyRB
+7VKo32fNpgGp0cjzhuUZmFPv7RrfvJkKXZdot1EGVDgyxi6yFUAfGS9PN28FIZNO0XZLu6L0l8n
3TCtZ2g9F05aDL+RuFi/VoCEq9sU0W3DprCtu0rnwp/3U4pNM0LNpWfHegktbe80JXDsKk77bZp7
1cXbth9H0amtBVKppCu3bzu92qsOI9VBt5sAxgATiPAAmh1lEmhcLS/p6Gu+bOhRueROTG4pvpNs
pLyJLNtJbpd9y8LJfGfTxnp1sRyw1VG3MUMUqHMw/a6iu0gDfv3BENUIgWjE8HjMfCzpTlkO39kZ
g2/akBxqvygfR6ykZOZZT61VyetCiTYcyyJHS1fMBe52TKFIETzUZX49B6S9LLqqt3Fp4ZCgNgNZ
fsustjlZnqbdubTivL26Kty1IA+/Wd4b6sldqx8QaQOeQeU1t3SUV+0evMgEQl6tvm137o+11Caf
uLarCQp5KbVVOaFcK8sy6W8j5AqtHTkXibT5EkJe04HSY6/Zpx4aF9d9WyRjCyN32R4ST+FRTez6
cnCty/NeBOEq7ijCCyNSKi9ME/yyQhDsVd+WExrGswtX1zzqwJl7HZR457aj3/6R2d4lnqXpc0tR
GM0cgzppZ/PT7Ov6umgra6X3zs+bApgCOAntPndFeMBhJTosa8sigu57Qa8E9va/HojnMP9N6Vu1
kHy4X5GLmJbOs9aCL7kc/+mCN6xwQvWTON/61muQs8XyIsRh4TDm+i0Qg+ls+R0L14fUE9MPbKvN
5QBl0FViOtPbaWE7BNdRSGuzQwHBN/RrIFMwIu4SLVV+e5FPlQLrJHrl7sQ8BHeTUaX4lFEBwcnc
TUCWDPC0nASDF/WK5URM+D7zRLH3yyuW/RB11bsuO4pQeMu7LlvLK5Z3zY3IvHx/FxyW4JLZdbxZ
zosVwjps15aFd4+RdtjwvK2q7WVtWQw0De4GhxnPxbIqE0yfG4RMMk2L30nbFhXDr3chqT5h+GAP
Yd+SMPx13DHjIkur2Da/ZVXbIHiu01vqg1Rl4aa7VZjeLot+MtJbXIGSy7JCY7PsW85d1prOtVaD
gdnahwNjPXTXQH2ePuzHsTE9VsP9h92p+nQzTG66coqoIbO1nLEsWi1BqZthUfG+723N6rGPkchn
PxxoNTB+YDO4df78Q5a1oqXaGzKje9///mGaAT6mMPDuUC9a9sd0yUOIaLJNjj0Ckx2EuXMHsOPi
bfvj6nIC3Ric8HH1p5dFVlmjmv/4Zmq70yrtyqk0/4oCO2gamrcPyxouzZRxx4OdyPt4DO+tsPFu
6pIqDD105dqOuqm/MBUHcTlCT5V3s2xOZOSoL9LikCZA8H0tGj61pkE7dfvfhJ3ncuO41q6viFXM
4a8kK9uSnN1/WB2ZE5h59ech1LvV4zN7f1UzKGIBpNSWRAJrvSF4JOc2YBvoUP1QJvUD5496qXX4
sEyBmz+jeHKQcdIH8bpv3HKbhZH2ocPb1TvxjhmsvSsRTF/JWf9yVS2vptX/sUux/4mc4YFpUETX
VdcGmUMK+zMoMy4KLek7PftBmodP2PaHadG2ugulQqwbXyQH2StiHae2UM/SO3LMqCrPU/4a6ePt
4KfVNdSAWFZXJuw1Ft1mv7pNHqbAu86pS6wVRujrmJG0G7XnvoVZzgZuQ/OgTb17geLGis9xlujB
excZgklV700rQe8ld92LPjflRKE8i5VsJWNyXtKg1KfadruRsT4NDhkrEEQScuuQa711kEe3Rsbs
MMzX3KKDhRxwdExYrof/dt5fw2j2jVvFY/se+ebn6//Xl7u9elXzSETZ+t+moujg7FP+RodJHZRj
4eTKUR5FUf3aga/YfIoP87RbDMUjWHCgtVmMkTm/nf9pXm8GsyY7pgCfBoqiQqFYXrAOMLsCQI19
0S0or2iTFAQzBVOhtcyDn/ToKlBjOCD6GtSJqNdKQ1wOukMS4XZoRNZ13u0M8o0X31fHzS10O01e
MzQ3kf9EPls9urwXGAlN/4qf2ocxJ/uTAaFAMitf7S7ulqRNqg00Lu+MluSdsN3qizu6iDWOgj1V
W6FsXzvWSjF9+8MjNSUTHXYalgslVFMs5Ptk61Rxs80pVPZp5eOZOm1L1ylflboOTmXafGR+UWFt
nJTHtupGssx02yh0dlmCb851btbqG0EV/g7+XfXai53iHJHwAUOLd+vZGGKxG1V72pSWgpYWVBt2
aKnzQ/U+YhdturSCne0r0fQIIN/ddbHbkmk35id6Oz2WpuNAxxDKVsasuAZgGKHlPZ8gQ5Q32nUe
Vi2mViA35IAfGHjKFuG9nNENBf9Aknp3gV/1S9sDt9JhNixW1zveQE0aYSPyXqNWkbzgTikbOXq7
M94GEp4tlk4m/hbq5UVuN9TbK91icrb25/L+VtvJ53YwYdbXN8BnFvK5fu3PD/dRQ8YlwI30Fro9
/rV/WQ3IebfFwafL3c7lTwCPX/ZNrQ//j8WC8f9tsQAOWfb8HxgiKoufwL6GSGvhxUn93RTBTrej
8piWvr5uq/jnABhRxUimLo/Xw8B7a0rF2XOnVL8Hiv9ccBd/1UJDvfMHyzvUnlPfs8DFwVBgbi6S
Kjw4rWYv9Nru7qfB8J7tTF9Hoeq+51qebztgcAh3hN57Y7ZfS7+2z2kRpJfACz5I61/+9/NlroH+
c3lquRqAPMdlcaTOpOV/ros01Df1QVfz73Y8INkGu/zRT/zFlIT2WfZU1dU3OZmLZYr0K1QQu7gE
yAqiG8HcrLfFPtVnsTTPMddJBdQ4wUT2MIyVf5BHpdGfOnUiETXHqXjiWS8PZWOhA2dPo7rvA8un
KGH7+0rpxKFJGnXTAVA4hRF8WIcsxLMbYuPdenDKWpzRlmHtovLvW1FwDGwaMqnKQR7J2GTqMdQh
H901Bj9Nk3PbpAuQpJ+HFTFfK4q6h2CMqhcWYRY6NVEO5ahSXpsxA+Rg+jW8I7qmob0pimedZA8j
m2qYmlcPU9NzW00X1mPx9n9/TNrnMjL75hmUotuuCooWrvinz8lXNHUohaV8i1Do2LSQmY20yy+y
gQWaUqCJz7xNj7ROlKn3EVjbdrRzqBpxfhHQtk+JhdqoUvnBsvED+xyhUxh10UhV+avVK/5JXkub
r+qaLaUE5PBur2HhmTe4LLjk9WRcicQLms6rJtGnS1sCvU4q3zuAk8TBL26mderb+mMaZ+Ey6rv+
a99o2ywtzF/uDGZMbfcrHDMPJKMXPI0xKKIOGttBTZzmrhPCXZl28XArB5lTxVs1tOTvEpGwQdJb
Bn7llIgQ8WnvU63615OitlHTZcQJAFQNyn6UnvArau/nV2lCrL2X5Zj8/Qqo4pwjC4fGsioQhYSo
iI2beIgSUFsyxI9ihFBlJIhrMkPrvGJNGiUYilU1OvbR9MXPPCmLc29E3mUw3KeeX9W7sOEztgNP
v9xvoTyH7X3XefHTkIXpSYCYXJRzHMxchACvm+5yf8Q4LkmjFZk7xETHdG03vXJ/a0LV/t0VzfAC
RpQcO2bnnXEgj/270X3TOKStBZbHD2pzl1rpSsbklBFR5kNYh9oGG2dktOKifdO/C6cz3tSmGqFp
qhSu5y6eS8NaGKO9tkVkvAkekAugnsHD73OKoDIftSC0N2EfVgjCVeYy5Z/xvbbvJ7VUv0QoX/W2
0h070RZP9shmX43zL9VooTIdQd93+mZ8Afywzai5fDGovuC0nmS7ooUuGwNDkPOzUHP4dZaodM2n
w12cT/7IDe6hJHLb/8OZAfyo1Fv/ew/Jr86B+UM2B1KSe61C/bWVt4K+FFkrim9uzY7GKF37pM1N
NeGE0cxe1jLWt6WgmKjqW7g2sCn/zAsRYz2gdXKseqNBCwX0VesM2iYYW++tg58ed/oE5zOrV73q
Bkez8Me9gU1poOjinFs2D6Tc3jlhVJ9lqDFjwJVWreEm95+YHLAmmx9w2t37SPieK+FFoEkLhJsA
m1FtN4BdUC7oIZyjm2Ch/DpXD/pDEJTI7dhi/M+hjNp2rfvLvybIw7Kk5hPHA9QMzmzm5jp7PtvD
WAy+bmIfOhPqp6n45ZM5hNG2TlxyfWOuwgS0kV5AvnVpxbgVxXURHmXjMxGryrxCRdTMsY1nQMbk
kTuP/tcY6uDYYNvPt1lyKjWycemqyKGHkLIoQbYO0jmVGiNKAI6+tX19Z82bFX/eythls8bZHojK
HIKOWZwU5DWNuSdDyK3jO5PhlxYhW3fWnZ7HPtsyo6jHj0qkwdYMEH9rS3v8CKMQzTS/evbTxKTs
Z1RLOY0PxlrkbhI9oAppPHbCBJLJ6aBh+jsxOsFOdnV2OPGUfVixuwDAtPDiIjnEFup13RiGz83c
dBoFeK95ukZCSM8Ir5YoewjrlOToGIdWc9CHVvAR0ECYRSABHan9pNniqQ4DFbkGDSG3eTSckLIp
8c/bKSwcVmMcRA/AVMS+HtICF6mkRWpV9RZsWH3EgfCGaUz/p23jk1ol4q2ve5Sd55Mq7MOXdmDH
6zSIoFvrImGjJA+dnD3TtVGow2NEQ99AP3JTxuivksNGZUu3wPb3wtsGyBGomzJAr8FVsq2s7QDC
rSgfINEjCz9qlvc7ADB7F1TOG4uIdDlMHr4CoTs9kdCEyMhGPvBzJJUaZYBG4MZ7xNCdM+ZcmCJY
yk728KFwzvIIReUl+kj2g5tGVCXcAXv7EWEJec91sYrfNnr0Ie+7aGh6vwdkP5uG1TSW+uHT/Tmy
jMe+HSwcvqKSZ1Tm34Ve0V+cIkaGTujRS+pR6G2SLPwwC/uHk6jld9gS+87N/GDh9Rclmbpli9gx
bwN1Jdm4lZ0dEUW6U50OM2kZQ4vOfyhy7T2aDIrZckBpPf2hrLqNh4Xo0R8nGjfTjrLrNinuQLIv
arveVk55vs6bp1xHZZ+fB3J6cyPn8RU7y0sNdXqKBB4MWhhjUhOr3ZNsNFLzwL4e7YIKlB9X6aq3
E7GRY0ERFuiCdC+y1/p591SJ+JuFPstSM0gBlgDNT7LxKsRUXGAod7dYi4Htqfe9dZDV9vEWdxJn
3sN1P3kl5aSrFTsw7uXZchxQsZJBOVnNO4Rt4vwhwY57BxAkfR8Nb9uAxH8qSLGe2zb+JsNxZCab
JGswYppndXzRFzE3s5Od++6z1ygrGW9cp9hTRYc/p7npezKE2nJMon7tagHbPrvQvhQKLnZFyY0g
h5t+LvMMSJnmia8YsWOAoobBBewTsAWIgLxfpJ/MsUMv1Vca3DZoEt02StTU/9MflAkdtr5CvmGO
ZXIYfG97SGwdknjppLs21dF2jZX87Hi4W9RCiX402PgNDRJtlNuXph+1pyKubSqrLc+wJHVeh2y4
yJkIqr3Gvee+WKjDriHNp9AM1U/XCsCHk1ouz04/aYcek+5qLQ/NITEq2A9EBzPalCVUPhWzk4Pd
fW8dPpnas7sdwu3VS5VpDVbVfbTtKPO8YD7d3PU8QdYsW8VLMbr8IcNau5OjXtbz3EcGDaYUo44r
kl1t57g4zN0645ZmagP+c3MXYnp+bDvWKbKb84E5qWk/BhMC2GaOtSxQ40Xr97Nnl0/qAqIcOmM5
ftmamz9NNfQHy9d8vvNdsVfcEEF4zMjapZYmDjzsMrzrvUKHtdjgluiU49e6UQ+tMJQvUNV2ZPiC
Z7sO3fNkjEjlqpC4CyX58O0a5SCY98+FGnV3VmsGS8hC+Y4S7HgoLJ4wY3aUjUa973oku63mZMd+
bm5TFN/GicvCNg/V43Gt5fGdCrzzIBvywM3BhKhdLhrXpryTuZiwoZGxxfAtPMmm8LJoh+zT11tI
Hk3K7G4fFdpWyTKUe6DYfMl07wQQJ3nGI7g6yHgwx2NVOSnJ+DR0wjj0QHZWIkj8ZTiGBVJKevEg
j1RkgR+gu/4eHeeujMlRLwUK0yN1+m7WYbnUR9V6AHVd3wsKQEulrKtvnVCWU2lnHyikiXWtZx3i
l5X+VBrBV31iBQxcdBt6jXhAXk08yCOd7NeKTbYN7ZaNCIJ6DMsRiHEUtwJ4srJ7G5AnjzVaTYaD
WaockLHrFSxw+w5LtI2p10dsxZYgdDEu6Utq1pWL1vncHesAGeu565O4XthKeezFgLjdJKAYln1F
fsRJzlPZ9eRjVd462+WF3Q7tuW6ceJVokUWBNDZecteqyNDN1vP/7CrC7tf+SJIr++q7BV/iKjOe
UaeOPjoDm8ksB1FsNqm9HqrGhF2n1gcPASK4WGp5Aa5hLKfKJh0chcWGX2566jzzNY9ydWfMPRmK
8iA9pU4bL+0WxRl4crBu5HAWJtWdi5jBchDVvVva4aPWd9OmQZ9sDaS5/Qgz2NkTjEMt6pxjqaYF
vJCq+2icFN35NhruI5gnT41u3nuZ237oeZGtB7STt/J08DsLpcvjS6Xg/jYX7klQuHtZrJcNTsre
tSsHClnhv80x0fRDfLK605TWfNLNeN1BRX5L+X0eMuBWWH6HzVts9OW6DxVMPeZRPjt4R1XvsPRk
VM3rZW5kLpyeyj/nFbi+GF3JAuYOUKzCP1OkjO8Lm2ru3JMh2eT5B6xw42QCFDxPilfuMCA6q0ke
rZCnKXZ+VdevembNrjjCQdaKbqoPX5uxtx5kL/d15J6q+FH20BMJnKF9UjM7WqLSuzJK2z7WY28f
54pVt4Da/7svg1E/IJkh6vTuNlEOfOq2TmGADcMu/M/15LR/m/tv14StreNI3oasQ1Lr1CImtDVE
1CwiEisJpO/cXUZmjEhN8jbarf2jQRkRCk6Ekn9Vn6ooVT5qzxLLyTCCx37+tnY9Gk9jWpKHLlAX
0kY12foDWd9By7ODVVKcFtxFvsByOqE1XD7LeBRGv+O5lp4s1kmPeofAThSeq4G0W1kO4ltjza5Q
Q/Bq+TWL9Zw9WI3T1asg/yAnKHY63/3N4RSNsQaJpkV6LQrqbzmCOgPYtC8ooph3InaLvRamSGMM
cXy9thvHPwI9K5+GoDZwD3XSdc13/GPCoV5e2xAYiw3NhAujYiIxZwCqzud31cMfCwt8myj0xQsl
BgsuAeGykfhvCRWXR7eBT/M+deXkKsIS3bUH1FZngPntAp+ud3sNnQU9yLypXEW2mqytYhy2dTU2
Hy5qU12bfKnhT23clI8p1tzkC0meZec7I7lQYwLRgDmInJYVzdEjifLs22m0zw0FU8NmFIehdwTa
dWie3rrdHEtcBfFnOSz714l/TrnFygICTpEIf/Vvk8NGRFthIcuh4UAcJQbfApRXnts6/h6WVn5v
zj0xumhg9Na0bRTfmKWUPWiaRZM5S5lQ4s9jrSw78v9KOblDhD6oHV6TTC6kaXaj0ds1g3Q74dqP
leBQz5PVqVRX/KRD+HbqknoX4nGRjvuSPJpjCs5uv0z4VUACPNS8HbYlcyO7twZNdBNxpZ+3yKdZ
kzmgGdykEMjYLpaiqB+TGRs3giUCztfgyz13tUYxWVxCO/P6PH+2sVsGd6V8oBzlYroxeUuUdbV7
RUtU9NS8/COFnBcmvv1jHJxXww761zywrTvIx/ohzhz1vo0qFS+aEVBkmc2G4xkIbR8bkdywlZNt
dr8bZM/cRc+uZWNjr3WWA43SIwLUrmVnxOHMwctO4ITbNvvai5c5erXY6ajJTw2jrNBLf3VR+DNS
XWo9SsKuIJym+5DSFD54fbaZ3L58BJqIVg8P6G8pEkvyJNZIyE149rtam/HKy63x1GLDtjNQG9Yi
sQ59r16FytR8q7q1RDxHFcaDQ4ZbL5pai1KDloOZfXExFTxnUSDRvzWTcgqbxH/RmsjcWKrJ+jXR
xIvp+o81cg1fBsd6mdSseEQgO39UHZeFQmWkG9mVA4qot+jsdzikMUNxMmrZlMUa443dMigArfyh
JfWbyHzILk6NIxkOC3t1SqYTW0Ok5qIh/24WB3dKqh9Zh3ZS42nJBXfuasdbrzce5eNndMYilJKZ
Uo/2xmi0/gMqh43LouMfJyQbjj2Pu1XbTc2H1WVb+bokxPmiskZ9LC2BQV7u9w/oz/5uCsBOhyzo
Ziru75Dn4j+IxAAI/4pt0/I2+TZn7CkXFKOGFF5iXSJfjTfxUIWvLPXUFTZo2fbadWtMhUP+EbI7
afHs0ZVOe9m1ElSgu1r1DiTTwlerodpfaYm4l6NR47+TkHYeuJVGr2yDH0r0Hc7XC1F2DrIgeZQn
ovmygB2dXVqcYK7P7QzQWZ8o2kI+tGWs7WNqiMK+v4VkHJBcX5FNbpBPY8MXN4+maEMEIvWvWtMB
H63GFKfydPoOcHhCtbDOTkXFD6UqDEqRI47YSVJ7P0ZKrjq6aazdjPqhJZP8JcqtfKlOFYo7WByu
TQWore33+cEjebEptby5kFVXlyqA01U64YZg+yPIlgqsdelZ8aNsvDbdqeCCHq69qCZPays7e0qT
6wRXsaaNEXft0kGzPED8XbGS4V42vt7goiQPR++9m+L1VAf+a+E74aGvIZWZyeS9RvqIh2juhGt9
7nrYui/5enk7OSqM9EeZm+6DPNVKu0Wrki4j8VE+Gql1nWSjYXksjWTCq4ZLIC+ID0SGvCceBXe+
ydJk6k1x7IsRmuZYIryFHJuGoXPtauwKo/qoxlhKrORQ4RUQxOf5hvwIsrHUVkGa6UsIxvVJa91u
HxvZRfYKK2hO/4yrej9aMxm5Pulp2su5BkpD12lgVv+6hozL0BCN/ZFU1UuhZndyM0QVC+eLloqy
o2fR2zCl1zg2hvqdXRRi583xf86X8U4UxbMI2HLYhn9ouxYU+XykZ8DL9RSujpKQLB9GZdoiBcCN
6c+i08Le9Dj11UGGXJRmzvIrK/x9Q4VvV5WVIiiv9G//dXknB/TG+lnWWsi66B/rydvysE16jdwz
guc1WoWZ2n+QAe+2Pu55d87cDaP+RH6UhVAa6/co20JimONG4vHFFhPPNtXOnzvW+YL9RqAbuDBl
ESS32WM9U5WPRFe+CL+zLgb2Qg+RJ9gIzHHbZSHH1rwkoeXhV1109r5H1W/PV49E9x/eRq05iFEl
Y7OVQFfWGwhW6qifzkQPyf0oY1Wsp14fVjKGxr1+N8UtipxVdwc0Qz/j6Gc9xSnKSJYnqg1/XuuJ
pLl6qGwsj4JSMZ/klD8nDIAb2SrHABY9NXsekAycdCe66HMvEdwTiyx+jpUem7/a2Xf2RNoubwb/
IXMyH5pRdh4svdhT9d/nadocugDhg6ls7scZnCYbfd6XJZbz7vd4qMhQPG/QwrmxSWotwT8mFGgo
4SkTaocTal7eKi9abW/4w/21K3OFZoITRIkLiOyJSeeG6iJ8SJ1wwyLIf5INAMc3Y7AraAWe/zQl
OEKyeHfuxNxtfVYsZql8MZPGEcugLNesrka0PxksIs9DDLVVrlczojnv7MQWXNJKeTL0Tn+avg+9
aoulMhYqUlFRt0dt3Vp7mHrszPg1B63yS/XhqnhW8x6EGAY6uf3DjmpzpccZ2+soaShiQCVXtbi+
iNwUFw3zAhnK8479+DwDmwnnQQ7KaXPI9bU93I5yyx4PQBl0YPfo2AUasJEWPalCxYF9DCagZjPs
QQ5fZ1baNGFjZNTLv86Uk6wg+JH0rbIcSKs9itq4ZKY5vk8qW33SR91aduELfEm5eSHGO11naQ05
NbcBdh6xUZwb1jR8GacOGO2fWB7k4Y4KaQWNsTGVBQLJCIqCdB1ilqV9HR18NMgOsiubqQhyykop
dgA45hXXiRoKkeFajicgUuylPJRnNmvqm+W2qe1qm4Zd/RhUIfxb9N1+ABTiQO++qSlqKGyf6xNu
zf0+0Hg8+b0N0K5TvlCa6H7osc4mXbvg/aTuswBNsE3bWZTQI6r9bi7Ce3J1LKiQ8Tkb6LLcochr
vHQwGLLUUs9WrhovA71k7skxZECvY0ilXcdKgXbHfzlPjmkzIvjPeSaSFFjLJeGyTsp6aQw5FbXR
b3dgrtGFwR/zqTC8elHM4B5bwVSUnGBsN3dtFpnfelBCi7HN9LMyieLQJ1WBbR4Jvoq1WTkZ39pg
/shVchldFyUPgC51PAgY0DA1tjV2TKLnRyPq0NhHVsMXtEIyT147jfvTECjRa6iRNtF7rdhqOBwe
gfQkLHpNax9XmbWvEZG7Hg12gaJQH26NIpthMPOU26g8up0WmugzwIOIH1iuL4bKsN8DRx83JarF
m8FL/fcBQ8kwN7OvPKaaO13LEB/i9vzMn+lsc+PDRtFPF4g3d88+tjPYNrTq2huV7lmJk4HMeZ0v
5Win1vARSUcYueNjO+HWy741kkcLeu0zPHkSwao5HW5Xqh3Q28V8YeYvoKeJg/CT9ohGvbHElVlZ
lrJbO3z4c9O5toG74Xx4nTgfJUr8qvFN2sj4ramm4AL2DKp9KV657de/xJxzgNnwgyVvt+giL30u
bScATtqW6CEjp476SrwsleEhEc5w6ZxsvGCYzZIIoIAMycYaqqUe1u1J9shgD5frqDwhFKwQkHZB
DPU/1xDIGN/jqrm/XSMy3fHgheJVhjJuJQ9a2QMSmqnAwLWdQzfThZu5uXUxhX6L1AavI8kolgOg
3PEyNWf2sOzLpk58VKviClEaLvD5qn/14yh4RPPEhZCO7slsLb7SHEV9NXVgGHajdRv8trXXTqsq
oDeDta8mLd2Nc3I90EEqhXlUoH0cZi8hzhibtLU1vJDz9CXOK31nh6JejgjZv3RWEh7t3BCLazeE
paR7xYvsVQpYVq8SzXLykuogYqM6yKNbo0QuJRLZj6lludeZddBWaMMhfhuVrXZnKwjneFiYZhiB
vkR1XO/FgFun7Ma2lWL4nVuLSs2GlyIcQQWZGJLKUUT33WM3oBSXIpT10keudY+kxPd87uWkOx7i
eHyVY02VGicvKs/yxCTwjfMYhAc5lpqRdakcZS3HirJ0Hn0El+WYl/PEa/Kfcmgww+RF424UxNG4
jJMtnp7ms5yHVu4iFmRE5Ws7vbmizO6uwrZGo6G18S3tR/xCKVWCnS9eppD8ZOHVD3LMjQHF6vGA
P9M8yM88W2aeiPdyVMFldmWyot7KbtGRJ8iHQV2bsUbdv3QPuV+i1v/PBlvATu21owxPrUArBjvd
39NiDf6UFDYLkEdeyTnoDTBnaqZpm+ri8rsrT5Tj8mwERPEOD018rEr0GUq7V/csB8g58cgG0mOl
BkrU2MUrFNNXjW94fFRzsK8EwpPXSW4ErlidSC72+nR/a6YhUO/12Ez3rqXvtLknB2U8QU5rhCHu
iQ2yVkh2zsO5Bot9cZtE/jy6q0U7L2iUX10Juo2SL7jVHoXMYrDTo2zCAJg08kAzW0m2bttk16Gs
yh+j0Zn1OP7MkYeYVuG9xR+7cMYBq8oRBdUoKJELjetXpGeqxeBZAfkYukKvHqdEjc+yh7XdajK6
8YnVC1uN4pgEFVINoipWvk6BPJoUY75jmRcEF8f1GGXBKkb+M16y1MlXRlcU68TkO7fMHCrtgUrd
7NrXhHcKM3c6ZqZuXuR13JIHeG6cp/l6BcLdD9boA8DmJWQI+tG0H5Pmlwxd41OKZklozjLFnCRj
nVtA6+1wfg07DS9fDzk7c95FJVNQnwIUtJChNe6becMl5kbGFSQoQk01UORnqlmhgrvgL3WN3abJ
s/7MlfHMHaujpvO9b7F2/uL7CBpohfo+RE6zHVqvWcdw+2QcJbbp3RVTs7VUdOg9s0L9urNC7Jti
fCGryty0Wdc9jjiGP4baNnQb8yIjrFD0LXlOZeFMHpK3cY43puJa9U4JHGQ0AfGdNfb/11EAQVBx
otBbypPDLPnZAaxd2ZiivbZDtRvyTL8YbZpALLShcXCj0LLIfQm/ymCNT8eT6ByKL5yQD6QrCrs5
yDGb9f7JU8Y3ORaQrr3XdcQV2ybSH93Oeg0m8UP3i+45rgL7qbTXtdLgCsXlXhSU0O/NecxO8ap2
k6LZyqmda0wbxEpqbhaMZpPvHf9cRx9reZ04Yb3aR1CHa00/GfPOqJp3S2VuPKHibtzLXqA25IKa
ob9TCjZLXuSLh3m+HCzm+WptfZ5P/ra/k4O+MYkHZzRPThYCWkr9eDG5g4s+opUsyr40H3lImY/I
FWCNNHqoU4vQesxx9kApOtrKQTkt1AZzVQek429nWf1TAXXrIs/RS+QXp2S0lreTBk08ur4e38tz
fIzu9u78wub8mp9eWHaDOD4mInqx0Zk9CUvUKzUJ/VfkUn55wph+hsZzoRgpzGuYx5qrTx9NhIPY
MBmAj3jMrCuB4UpS+CTWFDZBBQjJS+SMzbJ3XOvVL7NtkHfIPwzZUz03IuhhYCCbuUG9K3vyXBYS
emQdZU/OcKrawWfHbHbyLK/L4qMYvW+O6VgFly3YMidVC1LL6XewgcuFnoTJQ+cO+i5zuhOIiEHF
hHxuI98L7jX1Q864hiAiJg+yX1FlcmucdrQ5JOP2xOYkj6thpRZtdyoMfMniNKk+ptoQq0rVxn1d
G/5bL57dTC8/pl710fVtWhywkoocJFLDpIRqbqEK3j5eWT5ih1k+YpurogwXlpgW0DXwGHuEOhjj
e/0Iua149EnCgu4ouoUck7NKhB6gKVT3Vt8ZJ2NurNzqlr3VxGsZq7XEOCEmYZyc0LmwcdH3t1Bl
tOZDpF30mnXBQp5eAhXnB58t+UVDMPkx2Qnu4nOjuB6pLnlYdBWHhRlgrsvuaHmbVA/t7+nUey1W
oP/pYpO9G6jM7kw//s594+eAWA95z2k6an4Y8QsuuicIv9glu6r/NbedjaYbyi+r89ZKoFbfRts2
FlmTWU9jmHh3k+LYx9iotX2EntIMqw4uSC7ssXEDp2WtjKF2PnCUdNeYsg8bbe4qFO9QSbLekAt1
djGOd3dFQpG9CJGkSCff2FqpYrx5Qf4C4c5CVDmPnyeqqzJcJ2F8UMJ8WMpuYPjeKusyzFf+x0nI
MGOLNgnQWySnSy38ZoeWvkKf1ODXMAanIJ9t94zynX3lh6mCqulMy3qsKv8ow0KDSTwKUd+1UVq9
5wmOFeXQ2xSYh+iVSsz17EHXSSM6WXtO3Ww/UIz5IBWDggc4oXVajsGHMYZYm4DJU7iNnkjjV0jq
EEftRlvxw5iTm0H4UU3rPrbK9zDXbBYaU7wKCzzgUT3S7sBbHlWfBErHjvG+0/RoiVlf+yF6UkBj
Z8T3IGeTZx4vB1nmFlHYrSe3sTayOA7ba9lT5XltQL0fxlIEKznNgAsDC0zkJ6TstMs4Wu/yslWR
oJyIM8dOdts7t/WrjzpFjwqHKfwV5tfuJp//o57cZ11zR52qhbzoVCrRygIdsKvHb1an4qmpGeNT
nITGtqQ2WWxC3Q23OQwgbGWpIyRt423UJjShNTRd89B0UBiGuD+QXNU0vnkyVkT3mKxQUKNnmV23
Zj2c7BR7VA6ixM+q7jPvOapG5WR56VH2EgOLpVnzZB5yu749FEXWzGkLuDUQ1o6FoE4ftbD5fM3E
WyotwvfM9b6XnaX88PEApFiBq2fDQsftxfgdnZEUOYreekU7JpoBRhXQ3KG766NBPE3KMCKlVSE5
MXc7eLpnTw3xfNUa0tsGaM0cwsJdaPj+Q6m73VMAtIobOVZlPZ0+qzCSRuRAjilhOdyHZgVlkUEE
QpmRaD9wwEyOCZSCNa9LUSsxmmXZsb+Yqsw8lS0KpxIEpg/Vr1wdM/QDKKo5LHBXMq51wzpn0/+m
ibrcGqYF5m0w7A9RkHKt66/8ioc7HMmDO26tv3SkSGGyVzjAdOgdrWpj5A6cRCyCBmcvG+gbADLl
IRM5LEbb2Vdz83n8r6m3842mRV371pen/z/OzmtHcl1Z008kQN7cpjeVrnz1DdFW3ns9/Xxi9upa
u2fP4ODcCGKQUlpJZMRv7s0KqWW/zPSbi+fRYiji7qujAgtx1HwWJnBLtCUAageX0FOCr7qf6Yuy
M73nCrdKFp6xeiE9rm09+KMosFX1ERs3/OVUG/HV1BI3JKe6beAFzJiHRtxkDNMMZcl/2dh0mUpi
OOn4Hybo72TFVG5bIM/vY2V/dfMyvlZQGJ6y1Nhi01yyWm0nHNVtkMjc92zEtEkSgWJoH4Re9+4J
y85w5wX9yhopQKIgLR4bQBI7NdAx0aOQ8hj0XEMF86YXI9Zcrpo6pbYmqrepGIaFbmPUbs1NxVPw
m87DFyR/gJh2DiLPhJts8PZxkQYrwVzhjWe8AJRvYMoz9+JF/AuSqneWnTIkmw1OTCb895dh6Ked
18fuGucQ7YOM2KnthPWkZ5p/coL6OR5cZ5GrXTSDHHhxXYs2bT54a31ugrGrdpXIYqiZNCEmKAdF
UAlH4Cp8McLCPyPD/dEo1keWB2+qNVqYMWX6BqxYvq75AnBGmpG0DrYoXa1Yzy7FibNZRC9Jj2+3
jj3nRqmMh9Zy2qduRnhmCNQA8I0Q359BoqhJ+fspUWPQA/TKcVikLismgDfZ6kcddYQUyKVbejdA
wsUBnJ19DYAC8L+th+9aW7K8yNIvwsTFhrk90xvdVc9tYWGSOo8oUJVT8uh7Q9ZqieFZcBYTqA6n
wiJg8pBtqltn0SvT2S7DB4G4+7sTaQFosbg9WIZI33vTReeUFRdORN25LwJqCHwR7x3e4GtmovrW
qMZqEfjkRxD98heTBsQl74J1UvI3D3WEKRzTwDcXZOdhKHjMcP1bz7qPjywqrsXNxL9hlxpYbWM1
8XujJuWjhSbH/jPegLxMzKHZjxn2gwb/sQ9lyi8tGOdfIo1Xla0m37OQjJ5dAXaCgxhvupZ1ojqo
/dFG/nmj6qn92BS6WOgIt3xzCn0T6db4y/DFYSQb86XW0dBXR997sKwIc724wt0BsvFraGTRAWme
cSmbVWDbWzArVOnmXj1GnyJIhbUBn1a9UrjNV47muLtx7rV1Eka2WZLcmXuZDMHiRSr3rJCceJ3A
vOZlEd/kmYoWDkJe98/AdMbn0cBKeT5GN3SMcWZf13YYvgLoan8Jd2+qTf2TYnC6GGKteLGh06zr
0cxOqUZy3wrSDHu+UdxU4JLLMbDyr7Fb7eDoNb/S0tr3JFq+RIFfLbOwmm6xHkJxVtLmkBXBeDJV
vOom0eovxlyqdaFu/rTbJfO/5he3gB+pHauvTZI4gAm8nH8cDHE8tMV2QMfgankggPUIczI81WcY
f3dQsmdAo1q4L52mOqJWU5PTGp2IEokZV0e5kV2fTVsPAVW56Jb965gsgVWhlZ6y4/GRn6t5U4M5
WWlV361QqszP5JeAsMlurXbjf/WErOmYsTNG9sJqefFYSTTDPnd5Ft83Vo7Ruzu79vUJeNW5oy8F
wIys1j8QzBL7VjarKHJRIQSwOg9RrclEHlN0FF+08EhFvMoXcnf0tXl3yuptLrrzvafsRHjsOlEG
G7n7r/GBexlJsNw8NLBDsiNvk2pkJ2qKQMrmZtj49c4wuDloovPf1BZBdZIm00728qRGsDlv+5Ps
paiOcpeiPlljWT7NpxwaTXmVpwxbLEBlU56yp/q1kk2f6c39lLKJVsLWMktnxzWoYjpAtsqHjoVI
mYql85+Y3MP8ZDpYfTWk9x4Z/GvMf4sxYdnVXnOiwmNCrX9pihR6tNG519Z33KsLlyuxc4zS/8TN
YdAXaQJmQo5gfete8eCJ1g2ZWCpU/xyKWRwaEXbXL+S44WAaFGW5P8fbPmjdUzXvaW70e0/GWCr9
7v1r3H/rBZTg3s+XJ/5JoOYax7pzaAb4hCgRwZCdrXFNjPHYNc2JWYfcvQ+QYynm6YvAxVNONuWm
ksfL3X8dRLnEORSa1azGwEkhCijVLuwA6qZJ5V+n1PfhbGhMKytgOmXmUXz80zHGjn+GTL6Uwz7j
XozGLPcL4Pakqt2F7G5M/QSquD9+jlMiPTzU4fg+WJazb4SnbpxaHQ567A2HzjIzpNLm9uQm4yFU
c2GuP/vNIqNfDpXB+/h7Wzd9HVwgIFBUn7CquGRuNn31c7tC8TtrDkEY9k9YC7zLuKiKhTWOQ61D
VGeal+i+f0trTblmLgpq/NmbVVXbCtOOwKh3lB7xI/cHRGcnjOmOoCzvo+UhTC69S1xgCcLx1P44
qreUjUeJ6yRjcmMkYIuB8HJXUQOx6Nx6Tp7OLNlFX+O2VaIPwpWVIWzfx1BT/fFFGGlzK1S9vCVF
/Io7xviOggDqhJsyKNSX5qUSTvdSi85gX4+77kVinX/v2wbCk6k/XWarh2Vk5/qmNwqd9RWySUCW
flZG6zzoYTI8hxUIzUBl9RQiXf/MVNfftczAV7JXqfPkVE/eN9mZlIbGFOkILiHBXnVCZtzwL8bY
gWg0S+8kN2lLkXthibHZdooXLe7tz36555TtTjUT/dC2sdpuGyUUqyIju+pFRXe0OnIVCyGU9ijb
zhyUe3/F3ERH/IrMJBMxA0EN3QTv42Kq3HSOf8E2/PfGcpALxlG13PzVAWEA1afSxYbhzxHk9/wL
3ueYzLjZ8q+4PKcI8qcR5Yq9bA223lNVI5E8c4Mkx2fS+nxvmTlcrX9oPzJusUiDivZJJGLM3mDc
Z+i+58Ie+jydjMlz/hkrQ3+dXQ/8o2aX9c4cJkwhcNPUdpZocSBOowImQjtSpuvzfN+5mE3KttzL
UEpdGEn4oAcFdx9HGGcErcyzqU/+7H250jqlONujQIhYCzNtFSlRBuh+7jWZP/Sdt6gn/ihglfl0
1YhRjM7fKDO7dC2bmbBy/DVApIEbjt4MLcImHmiT7IytR64S54Ux4kqB8VpqSvgGltE72B1yhnKQ
P5QVt6tSB93A+bmskyV4yPooBw+BwOyo6W+ubVNP4z8hwzUeXsjS2ojUzwfpJms55csd+lBkH2Vs
x1cJaWCOUt+IwOBJrp9IBzDof0Vy7SOKu/gKWLi+4yX+3+e5v05tvX+eox8gi0FXPuBHBqaARHNw
rFQx2ksA9EDD5g3MRnwpJswKu6xooSsqbfSQQlh9kHuNDE6TzeJcbwJWbvMg2R/WevN7/H2UPCBO
qagj/AU096+TyO77QZETxA/tAdNw9xjj0LftWu+ZBK9yDMzBqk5yN5xNTeXeyAXJTQNSA2g/pwNj
B9GR/0EoyIZEQjmGZEcWeXYevB+NK6LVnEYsFrLoKCuR/70oKbsABJRHOVIxgk3TV9nB9AbkQiCo
lvqMJq1Yn99Fye7tP9212iv9+U9zCNGpXkilMg01oHqVxMOyL634OGhR428/dc0aY7y/QGRRZTn/
ad7PgJ7PgHhM2kPqnPqb9mFblnGTm8rW21NkBsDtA+5eXVAr+9Cp8E7PWuOW1Yl5i0sfxogi8Ir6
E/O4B2Mj41B4nU8lO3KnwrtTp8L4GVNV+92Lp+YozyTj3FdXNfhxaEQcaeCLclWc6v56MoShe0Z5
tn2Ux0QOhNuu0fchayzI+8UAuI/7VSe8jhlqGS0yBDtaXriP2KqVRbFrHjDibKwU0XDw5wMLOUju
Cp/CoxZhNfY5EavmWdxn838wYfv/D6ljbM4AdLWboWPhM4Fv8Fu/umDtXKE2PG/s/uqP1nBoecxb
ANOIlbnzSgbW3MuWE1fVJTO08uJ45Y/BKkFV/wnJEaNuJCBJpmI3WkgRx12hnFBZDbEH68a3ZIJO
ObSieRz61F4nhSJOuP5qO1Ork4OOgDM2WZO/NfKmumJb1a+iNExfpqlk0dxZ7mvSDt1RaVXwURRI
XGCabPAvSx+K8qhlofegC5/OtjN/d8oRuj5GD+bsWMbCWE2s6JrPhcUoxKEHc7a1bMmNwl3gkBjN
j27042jpNGG/LTxMhWEY26vaTsxD7UM298NA2Zrj5D53SsWiNdOPjQWmkJL21QvP2LrEiCGyiXka
3xqke1PXaS6ydY/73oG1oPJAAWKauXb1F2GH1kGOUJMkubmILy8oXVs70/FVfwlBA0hCXQXbz7Or
KUKgfUbh/DOW1wk+v0aSruRp5AnbErNNyup8ovlNWfNmyOJmXwRBvri/BU81mBvY2rNZT6O/tFGm
OAVNt/18z61tZNec9Ol/frp+GBGQmZ1z57cth6PDfv90n6E/n/DzHUSmS0kEu+fd/SUzlhsAVZg+
fL5m5DhoZmZU4D5ftQsVsYYK9/sTyhNWYfb7E96/rRDP1vunu59bt3zmO3w6OVqeX37CGhmxzzfZ
z58wbe6/3/1r6QtI4PHw+9PJo1XHOii+Cypq/iLk0XmafYn0yjp8nt6h7LgYKiVaAcMrn8AdzXxX
tTgVdus+Uip7qnH+/YB8g+JcJgBYaqJ8y7VsWdhKes51z8TpHSuBxskv3Jisp0wnIxdMgrtMGFP1
TEz9QdGMr7JTbkrAGIbljffxVQdpviEBupH1UEx02ge3iH98jvc08oc885lwuuqqNRTmeuUs045/
9qqOXO0x8HP9EYGoB3dolFM0t8bS6Q9BxB9HdsphtkCyntl2gCokQ0QTIEfhInk8n0Nu9KYY1mnn
FP+KibjeeLZTX+6vMkY1OX+hL+TLyKMaM8QVxC7Sg2wO2lifATffW/KooUHOqLRLxDn/vN9A70Ef
aO5VhiIEH3aISeTLz/eLZvivXE3qoxyRNFFwcvT6/k5lCG138qBDHFDt4wPJmPER+117/0oA+xdb
NUqB8RtfBu9kiCzDmkyDwDr64UXuWUkKdaqvip1sOlaCknupg0AIzSZa/TXai9VhX8F2/DyBHCE3
vILIxt+v8Bm24yKCjP/PK3x2JGX7+1VySCjoxzMfUjs0ktUgXQNlJrXNTGSjW4oBpd6P90znEbOe
PFzt49Gl3F6VWMVjlTCoQXMzQBesqOfYz0rg+svOyIZ3q+6DhTYY47cob06V24lf3kStJgsG5oQd
VWWmZphIuTrwKTX47pjaz8bxlfcg9Vz0strsRYfXs0pRG71BXWJpahjqmberbe2gc46O0rl7L3Or
/aDwzzVyR9qwMPPSxHcurvEBqFbRLmq51ZjyN0aX7mXPYOCdhM8iteSF3qXjwz3qGHhr8iBYg6jI
+AkafuVsGdYN+X5FSzatxvRkWWZzOVu7ZXFtPpboD21DfB/DSgvJmXr+RfXAg4AvVpBj7BIsQNPm
NNW2+hip9YuMu35srKKpag7c3TU4lcYqKxzlAzyrtvF0YVNI5vChP+V6iwRtbwZ7Lg1tLcOsEI99
OajP0c2aAhcamJ00SKF68Cw3TBNJQlLxTY79YCbHui4aOMrz7qSjWuFa2qHX/Jz8YrAK3a5YT2OW
vng25bN2wBzBdezkpVCwVbBz8B2y2bVQrqJc/SVbk9K4Fy/yTvJINF+sR1TSlygF8yyeN1hOgyxp
nmWjj4styu3NTR6L49+L6YfqWbb4JOjyiiB6kEOTHhBgS6oeJ13cBlLWn3suBRzAzKIOydWzMQYt
XKpOZqynMPwdm1L4XChc1wCFLdJ+cmA06P90zwPtdioOYszBG/+JF9acaOjUmBvp9BrjtgKsukze
OmXUkf/nyS+bRkHO04hM/+AD0npjDvCqWmV0ha4+vbbWSg7SMi+5GEXH/5gzuHoEn8nWmAnMhyQu
tsRCEaAE5t5R4+bYO5N7kr0T9W9wSP7LCLrqZhnNuWqS9M3U3PA4NWFFOp6D8m7KNzYYi408yCpU
BZRvyOIBh5Uj6v1i48+MSbmJpC+PF+LDk8yWPTJogCUkO4oUzORX1VNEWmuMW/3WxkaF9nAYr3O+
4Y3s7EdXXKgz3lsyVLW9v8ySkUtoPtyjpH3UGouK11BQgEQW9EVp/YhlAmciEeztI8gFIJh/aVb9
DWUHYD/hTBM3neIam6W1tcU0c+YGRAAVHtlea9czs9pbIO1dfK0d6FPaXEbXWsyigC59t0VZLOI0
V1+KwKbUYuo6iWzT2/UoRO09ZZrxJEW4Rlk1f6kTlmb8Kfvv5NdW9zOVWbwv+s78GpswFWyI4U9t
Q9arScL0ZKg5lbt48Heh6ohL4Bj5ytXi9C20lR+p41g/k+F2Pw+mVzcFq5WP1uobwFedcvNQfViJ
acKlaUheJmytnkP8IJ67Gieo2MkeZSiqzWkBawNk9dxZtmm5yUmnr2Uv98b4oTN7IKJzb4G68HOD
se4/56IeN2e14uZB9jtemq5bhz+Z8pF5bfc8dumqRM74DS8tDfhFaCxk0ygsZ4NZXomQdVO/sRLD
yikeoE/Mg41UbCh8dE+aSKtHqFX38GCnwTHLZ3T0PCrJueagj2BcqbbWsVeaZGFaSn+a9SlWah30
S9OehpOMyQ1QhOGUzJspauwVlk4MmY/oEbIdwa7SI9u6imDpZ7eMyV7k4EBPZfZRxcZ8if+dONe2
75ya3BmWozG5X0nBHfxBTK/FhIEDVrclvppm+O6buCWHiftVgdC8yvQJr51Oi64Z5RtovbrzNYvG
Nw3zCZ/KxiIQWQ+usQ+vnxunEaeaic4RMmPpLmLXi/eTgmOiHJKEzu/BfogGsalmp9iG2rSwSdUt
Squpuf5lm9XFpkz5ekIrG681gmaHqQfKI9kB3Zh8ryaUlSQ7oKEFpCdAzQlWweiF31W7Dc+SHTD3
NfPI/8Vx8iymNexdrQov6gRVQKkpxAsr9h4Dq/ce3Rr4iGvfZGRUSfogk9OsZJ+M2W6zGbxmushW
YsXxru5RLgswgcuWtqiviNYOp2g+Gd6d7mbCRSrULfsxwGMF0fuUhYnR2I96Prm3xAHmQp+M1Lal
rAV89lWS16g2RnG0NiCAnDRQ2W5VRcsoiqtXLc9+78kYNKv2aRyKJRiK8IvX/zLsvHp3CjvbOxDc
1jIs/PDoOa1JsZe7FdYxSBmkffglmtTvUPa7WxC3OT7Yo7OQ4+vMQCoCQ9SzZ6jpTejmTxm3vEIw
DyhtZGu4zjy3fJBx7q0N2plpu4+s1H+PTIrz89tReiXZJkiwbWWTd2f9eXd97w7rfH4XKMwcy9b5
/e46plLLXhebGimVqOzzn6WjXcjI5u9TlFsrOx7Uk2i88ljmiD3iJxm/TB0QBfI0+U/Y4Mu4GcxL
a+jpqjUNgdSljwnIvPe5SVtl3Npd/ODhDfyvuBxrquarb7rBS9eZRy2x9XcxlOiQZXFwKrUWerwq
8rWeCudt0JOLCF3tR2Tkj6Di0jfD52P1Va4cI2PqT6hTwBw1g/oDrPzeZ+79QxPFF6y5zBe1UrKN
W5B8N8JGPff+FM6imeJLrPhrORQ5JBydvKJ+zmF/bzqz9Q8qVPYL6lHDUtdGLuLR7JDiHgWotsl0
9kbk7VhgxFIs6G3KqmbRT2PyxSrCb0Vai29kEs45Ah0/S5zUVW77wcLrToie5NGitZG/gTGygPqx
MfO0+unhZ42ZWvvN6MKfU4dlp2J7/UbFeeQJL982L56Qi8ifuqpkAToKbSNj3WRWF4hjuyzv8/sI
5Ar9pZeYpDFwmBvz8DHIIu9ShBYo5nkPJn69apM8XDcuciLrAIUxfgHvWOkUpXm8sm60yvjx3tsI
eEmR24T4hyJeRLm75Tz/HHKP8a3eD5HnD7RcW0dD2GwSt1MWkZIoF+H2+jEZAcrFfl597aJX8MfO
t6RqxRLpbe3ED2afTGSHl9Xc0Y7fU3jIXyO7j9Z+xTrAHoGoFGqPvFocOd8ms4CR0QbvRR93m9CN
1L1SWOqjGwVYRs0jhs5+NuBgvoSZ6e/QB3UB79nVS5tqT3IAkkTpAlE/IGd1XW11JdT5CqgXAcUE
Xle/O2Cyd0qSFpsKIxinjYNX9O/1fWJ6/dodVOuLPeKJ7GTjm6gGbOR1fENkvFK/NUOYfLTYuW1b
4EdbzQvtL0maWl8Ml4zCkKjOtmz75GNMvsm+GI7zhmW1scOyZXobsauWcc1ioRrVqU7OawheSSjv
5EuQ33FWoRJuDTtRlpUVYHXGWuIo94q5+RmTHWZQ/V9DetMz4VO0Jsbp/3HsANL+gKo7jpZI/MlN
FYFTLsPC+FcsS/v8wpuItlQK8CL6MziZO1Drd1Gdtn78FdcbKLeB35z+igs/z04tiP8utsdlDWt5
2ff9W2bV1a2cmYsuGj7HPyFY7/UNc5p7iCpbRRIJVqzCsjYwR21V4Kh383PLWDfmgOBJ53mbwjCL
k8dKbwcrdjiqDb8nZXGx922vOKZ50O1qVD5PlkBRp4kLKhgKLn4xWsjXIKrRBBCV/5RqHQqxEZPR
SFcx1eU7qmxD3dhaJxZZZgkW1vfvQh13aCSwMrXt7CJjck9geH6AGXSWLcOLfKSM0qA81RSkwqTP
LvdYVKVYCKZqsgrGUX2CDO4fmqkCwCrMsWStFywBQPc32WslTblyQuxBZdOI3f6hGPNveZWqT7VZ
tfh2lw+JL5TXRo9CKrpWvJNN09T6RVZE4t4b9tPW9GLxSPXUf270diVHuRPzlwoLeZKWIYKkrL2O
ozVRJ+xF9BBUZvMamtUyHg3kmB0yhZPZtWvZbJv4B9z48eqmXXzLWHtaTQJI1DONdWGXDbqXHJTi
VpVTMdmpOf6ujm3Vj5VLFthMwlM7q9LGjRWeMHu+yj658fsGq2I9qNa2rU0JQOj2alq2uvVBkOyz
UKQXudHMMl6ppY2hnZFn91jYTClsJT/ABdQGzjgPljG5B4Oz2qktBc7PmFACsULtRVuAPCxwlk8G
aiOzBk/qtekhgtS0TWhfOQ45u65tuUF5L55uiF9hcuCB4f6MSvFLbwdM7StlApZUB5cmr90d+ugh
Wou2ee41+LuFUZSvWlSE1DfK7idYXsswvF9GFT1Hz1mlmjyhRvu+aVIHhbouvZVxjqXpf8a7ufOv
GLkN/EfaRWIFv0rLr/WzB54ZSoY6rU2ABad8MjSwkdFPLIlGVF3G8Sj3PjeOpaVbLW5hUWPv5s2b
gHkIrMd5NzKq506nQvxp9CbjugJPX8bug/+Mk72fg4dKK9eJaoqdAhtti9nqCNrIpsSnKQragaq1
j2o/fAvi9Gtoe/WFB3f4Zs5V8KR+9YUzkBpOn+QhU1nrB0qG/VIOSljBgvyC7UEWlmfKyGNj6mEW
WYNjvNiRqa3SeKwviaYnO00tU/ALhv1QRkmyCapBe3QgiS176CQf/eQ8kmSfgfxMvyhaLQRM9lAw
DQlMo1pCd2wezZonSFpq6oOGVu0hcxV/N5XqdCmCbFyNGJm+9j2r5OKde076YFoFJYCo7hckuFSs
1Gc+lT/TpLwWKuRCtuUGSF4EwqGd8GiM/+mR55DD5Zj7MbKtKyi29t3HWJvpLZilr7Whzx+GrESK
jVA0h0AgWKeob7YyJDe9qbcXcgULecxnXO7psyb2PcaI+9A/50cabHs/oZqSp0vj+uIGWf4gx6tT
qGyENdUAsQxva5HYOk5lVB6avPdIwbfBya0NYwO+Lb7iZOWuWLiMT/loNRSMjXJ+5hZYFRn+ym3h
nZmxqR1RbEHEIJ3VQrSqiTcyGGmZW953XR+FZkE2bTyqow4ETWM9nftt/dT1CUhwU5CsTtV0q7Y9
wohDYe7HtCr32ZyZjFBk3ExelVwLRaaydf/ZVPN0aat1+Y6PcIBOKKnFDmFS2JwZU+VxK+ZF1AJg
4brrS6TGRO5sHXdcWDPgoyuV8MACHL+3uekErVjAl1AeoiTtXv8Max3Qhe4AYyYPjN/DRG0LTMsY
5nE2GZdns+dh4Fr+PYxZCLbuYkoe4qaptkriUtyPR/0ptO3qFnAHt5vAKpdChxTQoUhwqLxEf3Ls
TN/lvgWTfx7sYvXylEHtmYeaRZovNbBuOzlUU5vk0CrAtWXTdBoML71S3/UOJSFkg9SnNEBZ0/Ks
+LXwWfW0k26/NxGTYX5+7Ws8ISURNNoPJeuYcyUIbZOrWLikuaKFX21ZZmC6Cp5mXcdpeVOU2lzW
LVTzKurQaGpTUocUAb5CIj/lQUveInJ3fpW7v6jPvYghKj+K1CqWjlKajwYouU2DjurJjmJj346p
scM0rTvLMyL1kyHKJVDN7obga5UzO+XZNeeO72csU9A78xnNziuW4yxSaAKL2ss1zn9bBf0VoyJW
HoKU1PZk7QJIilFuDhl+M2O6TtEfQqVbMYr0FjZF/lK25UveG/p5FF32wrvMATdaZGTmzknJkbpz
jeoge522jtDvtLqd7KXqUaLuJOyN7CUNa21qct1D3Z7B0JTg343kww3VB2v2ILEdlie+8N4z057l
RsP27EU1wMxOEyzPGwhhcdktasNpfk4b4SvFzypJBgAiSGKpRf8BtcN7EEr1e9O09bhO8sRY/NXx
V9OualZbkCNlfApztEM8LATTyfQegoY0NOLrLFojixV+GQ4/mJEhyDz0v1A+fMVQPHj3UnSC4RX1
lygZrF0NLweui1tcUgrCK2S27a1tjt6Sxxtf+7xpIRgcbc1FR24wsBeXwRxXVIylx5jKtCV4fk3h
IjR986Gva/Es/H6+UPQGY0aaaedV66q1sLyYB+MSYG8nw0RuY24GrYeOM2bI91M5hdeeA6V9kYdO
rIofETxaOvNQu2n7JVOfcJOwnoAX6U/xqkhYeOaGMhhvbcrtp16xbhiCBZDkAeeHENEBa1XEY/9T
LbSnjCrjV9HZ9UJ3bO8VP69xiedu+qS2arhGePropQ46gcGIZms05fsBJA7KJ5qSL5uqOzDVcMGz
06s5ZrJVLDdZ5bHIntJ5M1JZoNJwkxFV+A+eM+1Vuk5BYHsnXcutCd9u6NOqLdIVEKFeXcn+aiQj
nHfoFdetOEXk5ZelObiLLFCfYwf2lY0kw3ak/LSxRVYtpbKQFA6KZgJskxezdTywVnWqcURM9FfH
5OO5sX6RLZUUOsjrZzxV66uG5vChyrNq5WeO9TF2+Q8ntdJb4dXKGXloit5Wz3WEz8OcjbxRTa6/
pUH7w+I7++Dh0uJ9CSwgMtpwiWLzFbf5/pxDYlqHrguS2HOwzNT6el/50K0FepMj3jnY7ajTA1fL
F23iBokPCP5vTedvbA+EJXpv4Q+PH8aoFG0Xa5GyIwH4bawQNk9NBMhL9NB/c1lQiMz0wnnDR1Rs
sTrJtnZZtLfALk6JGHVMuQyW/lX6XW1QdiHpHFydqLz1ShDthyG0j4h4owg5b6zk4hdf8zJo/IXf
wxfNw+5Xr29UQ90OYem9B7no142hVkeXBcTF5y0uo5ZJloGCwwbXbfNSTa2/7MlFwhYqI5SivSBe
NG3sQPtUL4bWTl+12WIV8ZRsIZyi4B81bnLVfQvQ2v3muiHKKj2EMx4o0dauUEYRqtW/eTZwrcoM
uu++NW4rv6Rw1xrPXWZ6sPSUm29nu8ZEbGF0EB0ZY33ZNJhM92ngbmM0yY/5UA8721UOYsqztTZ6
xympu4VK0oNETDtsutCwN7lo3wMna3B4d8NFnY3hN3SZrq5VOj8LLh6knPGARQZ94ylNc0D69eDB
bz4zYDYzh6FwzkZw6TEwkMEPopvcIFCmHZUYVfo5FCsKsmKpa62p7Win3hm1k9oX74NbXEs7Ixuf
V8/Qx5MLws7qS65oCHhpzlmPivo0WtW1j4DyFGkUHUPvZ6S22YOK6IQXDePed1BXAd6fmw/KWbQw
FQM7/ehBZWzBpiPNNDeV0b7Mma1HW+/6c2s3ENcVQG2mEoWrSm2Do+61J61pXTTrZ8ThDEwMPPaY
IvyIiwCM1Ih8gYzLDWQs8PRyiGx7Qf2FSX+Givb4MuAtdCmT6KXR8vpMopUraeqp8PV196q6WbSA
ZJFuq7D74VIJuWETbJyGwYHaaAbhktlG/sDeTXYiGt/f8EUArjzF30jrM6LXrHHvhXGxuLdD3RkW
Y60ngOqybl0MbvlaGlG7xhSy2Mqmbdg8fjwNfVl/gv/mFeOyb6CBkmUzsuN912HVehQmTL/lDKo4
xr75SClYWQY9JoSBd8jq8VqOkXVxU1CtfbM2PeMH67pyoUbNt960uuvUpJSdcmQ+q/BjqrgOI0Vf
jm1U/+rNp951UPmJA++hpMy0QIWqWw0x5Jk2woo8VFqxwyiOhBOX8zVFyfOazXuUoa+pnpSQOAnJ
zi6HKNX33CtlU9XN9Kxo1bcYVE+O79dzFasdzyBkoWTTCf3pNLoky3jOPYMB7R/TNl9Cg7Cfi1xN
FyEwAQrnw7+91aa5mcQGT93A/vrfrNXkCNnh8XjY/x/Wzmu5bWbp2leEKuRwyhxFKlm2T1C2t42c
M67+fzCUBb0qe4f6fh9MzfT0DGiKBDHdq9fSBq7+puBmwZQ9BPGvws3tQ1/A/Wg36NtQdZPsAp0K
K+ozqUwu4SbjyD1stFwrLqNdWhRbyg0xHO/q1EW2y3hUP6Y2eTmfr/+O3xCScxlUChAejhdImbO1
GwTyQzNGFipDnfyUx/dlyQPoJNd737ZhuGt1FOFDz6kvQzAlX5y4/KK66Vku+KZHcY/aOnAmolza
0rSQXNcaQ9817ijvwEqjZJ6p8VoxrGKvmOwGuHv6yegKMtM8l1KwvFbl0vxp58mjMiATVGWyjGyN
tO6MMP/FKe/O5174xWt5hZ0fZVA0Bc2uHOo7m6/SNlLtbtsb9nCVLdtbwQGtvsgkKFUzCX+l5plM
FtBxvsxXs6+tL5YPz2nRKtUDCaZmU8R1BtalBBtNGItnruqaVXqzTCsr+l5k/dLPyvin7JeIIKRB
/GwCDdy0sJscx1GDpcUAy+s7nUJOfzirtW4/2Y6jcMveEOUqvgW+QXmnLRcHV+8s8ITdT8WLuFHa
FlB8ozIBwjfhESricE3kZrhLHDNftIbxPVRy74lSxGGnQJy6hfTUeeaMDlVk6v2AxgIAYZoMD0Oi
d5T9lPKmTNvmBV7Ug/AIzHqkao34nNpV2bbpq51sefEeTghzr5B/OPG3jEj91eYF6glnFUDkv256
gu6DGgynlLDvog8c98nQdcJBZX+YsCedBkNw0YMW7Ov4HADUo6KmrNelgUy1x3u5MtG/3PPjIn1q
wtFf2K1N+nuarRobxRlDf5JlmEZJPPBQVPNDWgKp0PS22zcN0evRVtIvTmz97ECaXgsn1K+Z5v8L
sfaUAmhnkYOjXlLHB8OCI5t7RKSGbd9G6YOnTpHrrKl+mJBnJUGj/OSU87OQA+u5gPpprSjRF3so
8xV5T+eaTA2YZZhUyR3tXFNSJfg9KmU1lmCWfLd0rsLRcUyg+SFJ7NmWS71J9Jcby7SLcIuJK13t
2963zWITcZ3m0rcdwWbJ89d2lqdnyasQIBhjiJ9aLT6BuvhqAZg8B5qxzvzqEQrqYKmO6mmsnKOe
EMe1HFs554i6L8fBV1ZGXfc7J67UPTokwyWfmmCXDoRcQBkEu9xzgpVuNuqLOcCnX/b9L4rhRr/j
xA6t1XNJvH1R1U627iBI4nYZe+OBDMLS1yUDoahc28kDILa4MBViNZ61cyMpXfKR5/uqxJ99R4UG
xkYERpPz4TRSrLpMNNLRoan1q86IiNDLg0VJXdO0i6huHiELSnbCNjdUhf12qWy1W3dWpy14Gjnr
pApe7KojDGPpwaeJjXLVJoZ2jRzf2fgUZ7uJsSUjNZ4oMEp3noHiTacWMP4E9bkrteQRRgWeq1HZ
A3ul93thUxKgL7DLAgeV7CtHAeunohKGGic5MvvB03hKRm3imyxJw8HXs/EAHpt3xyWDEVDUf2rA
HvEgGH2WKtIOHUW46xYC5l1S9Pa9jLynbKkthx6U5ql7JVYacMbxg2YZe0lwAjOc7oORgIUNzGNV
WKO60nzHhdyle/CIhjuGSQp/DCXzXINQdKlXu5cyL7vnWXqqdkY2YjR5avJA7z6bCAEgR+7zkBfX
5TMqXwTRI/2Jz48JRmcJw3t6tZtJV7h5tihGvhL5TG5NQV56VcAQth4mLzERFpV7V+c/xAChU3lN
wjRaWVY5XmGYchaaUvdkWbTxerPJhrlVY1sH/4qLmOC0oF8MIJKTJe/CaCkbCLjXUlOeescqTk0T
v/ZiqBZg6IaGEdJrQMrC59blTsTnKpbbTcwv4bk0UPeVZCPfJorjUlVJw8fA2Te1Rfw+Hc9GafID
kIT3dSFFfP25LfIEa6EIC0M3wiaUkJSGdS9stZ0RaKygLQ1tlWNS5ZKkI6oL6m87ymm6yorhroEO
6CrDbLDUXN+793nVW0JzMdnCDtZ8b7zagIlOfOmqTlnBK6jzM+3qRydXk20d6l9av43OfvsvguDl
XdwM+caxXdhiAhSIKhfSTdGDUxmaHNGdm9q664t+IHSK/EhvyiZCExZ81VL8xYUV5auBvMXC0KX6
E/d7ZVmHrvdY2CVKbWHpXkyZD0UQQdoTREezQZtXbQx+WqahaDpIPaiCdLI+W4gptSdunXYrqYvV
q1Y9BIKcSTZj5Hl4g2/cTTLhuD1VYaQvRopKOPWqU6gPATdBsCSawld4LPDNZqN4snZjXirrBjHS
XoVf6I2NqUPXCr5o8xRl8AjkoRevGkvRD3VAvb4DmOtJ8c3qgeP0Qu6T7AnmxzUwSel+elB3m0p5
0WKnOJVJ4N6GRp4ky3Dowg0ELmispG0vrREvlbYxMN2HSs9+UDoBRiztugPftWDRkam6N7IIvJwT
j1vDcQFcldInH22rh25IlnpTVk/eMJRPWWJfc8iE73JPKp8crTOW7TA03GEZ2rbibklRhCu3du+M
LO/ObT64dyli6/Bzhi9eEpb7QPZzCje86MWMiE0Shwx2YjaijhqMPKkyMetKCFelkfQo27r8wO/H
Tph7q01PsZ+BbOKgCUBy9CFvIINpaFW8oh7CfDbiCAJvFe5wKqrM56Qi9g3QTF7Z09AYZGWbZ/y8
S5FlPCdUKQEJVeK1WKs6rbeF4btZ39Y2IIf5tddg+MWZJ7xqk42uB08aW0VtH0DaTv2XGKqIVK5h
5pc3wjntwKTr0I7eZmUvSgnd+Pn2trbv3RWEP/JWOGsUU6xK33Zvs7FZNSuLMvudcJaDDtBTO6Vh
xXVHX1rqdR1twY3uDMtpL603WJskGPOTHR0zInRPqH21itw9TZU0T0nZfyI/55wzmAV2MDzArq/1
3aWp4z0l7c7R0iTYWIStVr4VI5VZN1OrddGdDlLBlXM1gLo01Y9kRw52Z3cX4Z+WQbzi/BwgX466
iZV2POIF5InlMEbBjtxFovQ/0txov+W5ryITrhkX6tLDXQBvVE067NoY0XMjIxVmOql6IKbeLkOn
915KQscbDZ6DjZhVKmQ/6iJGXWSazXQgfVXWXr3A1j4136oi8Xaqn0Fa3hG2CxOzXFVSUW5BLvO7
ZXvjcHCQqTDWoWH97sZTV1eSQl2+c3jX1RMl30RTtZdnPLhD530y+e9RtDysJGiAPml82u7dGCGi
aSQZnX4JveFBjMIxze4K0HliBMbKOGko9CyCiV59LCF5svsevvNpVwQ6tc3ErrUKTUm7DK782ujS
3pIoOZzNPPDnh9gFTDk5zfZYh3PRHwJz+WEi80J5UbjJsJ2dhQvxCM46Jlzzb5dzWw6MRqkozwgT
bKjvHr7Yo+muxtrpToOSymdZJdzVqAAHQ87I/gDZRDApCommmGSFRC/WjIkHA2HY0UJRSNiUt16c
TUnmFnnaDxPCWczC2ovox7SzWIbmrwePAkQW6xEQ9W3XitgysCeSUs0CJPMqGsb0kFXBa0NtYHog
8p0eRG+emP3miQ9+/4XLvD1wMwjvxf7zOjGcfeYr/RcuH7aa1/71Vf71avMrmF0+bF950u+X/9cr
zdvMLh+2mV3+t/fjr9v8+yuJZeL9UNoBfUc/eBCm+WXMw79e4q8u88SHt/x/32r+b3zY6k+v9IPL
n672wfb/8ZX+dat//0ptzy95OtQyRHsHHu2C6Wsomn8zfjcVVT6rUnKEt1W3caNH2fvxbcG7ZX+8
gjCKrW67/Cf/+arzq5Y7VGjW88z7nf7Tfv/p+hxmOHp3esjT+XzF264f34f31v/rdW9XfP8/EVev
h/FqFF27mf+386v6YJuHH1/oX5eIiXcvfd5CzMTTn/yDTUz8F7b/wuV/38p2ygbIpfZtkIzg2Ejt
xJAI2OwYvzViJhqG4qBqV2EWFtGrxILZ13TL8CimSxJIeydGlk3rvIdMa/SlVxnUVtWGdJ8FMQRq
df/EKRgi22kU51QStuBbpnmxZgx080D2/ZeYF3YXnqjNWMKIJWyiqXrYMkwdEFgN2f4JuugLpB7x
pbCleN/ZDoLPHXW+thndGhgq43OewkA6eWlRhJKcmA0sCTibJ59uNjGtRvpP5OgIiFgN1DJiq9zv
qXPOVXl9c3RhlVxVRmDDk2xQX5KNSOxwsgeHiZjqxo/QcrXhuzGon++Ki07QgLx9SHXPNBwCq7gU
SlxcFKXRtp5eAF0Xq1utGnZuAbLh3WqrdwAmp80XyAXZUSyszBxZIqO+n/cSW/udVhHU9I63/YKk
aE5hGkPL+/uSwi3tu/6s8mBxc9NHjmiWunPksqeIGb0gb1Kov4nVQ49Mifo74fpGpv5qHLqtwd/t
CCjXO/nVpGUvBO+FUSyfpwtwIo7k6Ieka0BV2HlB0WkK00dm7fPC8m8DRwkc0DCTPQeOC8EVwavb
CmGcl0nWGC1JetTrd2tuntVQrrs4SY8fF47K4O+bULr/sJcYGpl5JtJt7JXKQKs+RmhtlDvvLmgS
7070AHt56LaW3tYFMktem9l5Qvh1zhidRypLJ9d55W0jrX2w7SgmbhroB9GMhM4OKCPrB9FDMG3Y
J1KyEJPJm5sYurrupRScsCKjOBqxWWnROjLwMtTGfIjHmkK9ayVJuRPWFjG5NZhabSkmbrOTu+h1
o0zIW/VOwnf2IONkbqQcSg/wGq++82yk+I+IDKkEbP8xqY2ZvtNV+9tsN8ETqvBppRlZHlfeipn5
Yg4ahqDqOihMplf99rpuw5RSPUoN7bV4EYblqbwjZQLDlu0eRGNkGYr1t3a2dpGJNaMmhGjh5JuA
bEH4ekD5bow76d0GepETMIi7WLpteFv0bsOyh+tVgqFhpcKMftSnJgzz5iiGojc3H2zU6UEby0Fs
OU/8TxvMy27XUHtnk0Ftl3LwKftTwhERBWQ1ufqyn15DI+V0FSIoISaIt0VoUCNSm8GRDi+tfaAU
YEwXYgz29NVoGf4TQgvyRthBjzmHecXsWwphS7GNWDv7fBjmXk81hlPvRzn6IjUpmYzcgMlND6PH
AIDa3rYIGsh8wl6KVtsJDwq4HM7cjn+1Jhh7mlFdl5txCaTKgsJ/gpO0E5ykGQD15GNuknqcusJY
TzOiN/uIJVW/sXrkm2ZXYf7TMBAQlXmnWB7v3LYe7kfHuOp10j0VHLgPua6W66GM02+ebpBSAmBF
6GyA5G1KQcmR+7kwAK5GBfRrYV27C6ke9gJsLFDIoqkr210ahpOsZ5uALadU1a0T8FtLMXGDJ7uO
G241m4/+O9CzV7fRHubF7zfHhiruKoAxF4Er9+AUjnPg5KqnC9EVDVzsBhCCCk37m7WkTLsvVGOj
zZ6QnbrIcE4+5I2QiZ0asdwu6gCAJWGB3Kx6GENTCNXl0auRzQmquzKH91n0RJMPCdW2qQ6qw61e
J6K3XuwBcoDJWd8KZ1nTkIOOfDhRa6u69Gn8KXQdC/LhGMipFKOG9WYLSWVdxIQ/9f5mT/r0U/y2
R9Q+EbbMT7WTR2e4/6NzU1qryiH0CanXq0lMjkU3gieplHwPCe1JHu2hWwifqgNBTd4TZfjUiagP
nPZK2roKtqIbN8ZPO1Cz7TubuFT4K4cX/CT6EiHTvtcSiO5055BMTW8qMFLOY9FDJxhdErPafbRL
rXP4k603fPcgIfqEpvvkc9tVWMVYrBFNO1B6shQzRTHIO7LKrWEqV13380818WZfBshuxr7+TNSj
Npv8k+elMgrqHbh+OfukICF/MTrzUawIczs+lzkPjblOtNZsuNHolFwf/dR3j6KXdPnXwbPNjRh1
Q+EevQpIMj/uv13Ct95s64CZoobjoj4xzc4Tt8ViH7Hjh8vVVOus0jqZOPH/sW52fl0byKhQWMFG
9oNsW4y6dy/JJSz0hRN/Jnr3xeh15Rfi2o6hk/q1vfAxtqL6i9NGpHTC1n/wQ5t7phFKR7M24+OH
fRpIv45+V8J3w4f4pMiVte+knPgTtAOLGvGcU4C8xHBuYAXctCHQS7AIZvkSRpKzjmHrWlgEykmY
JtEa3rHm1EwNybr3zWwTLoqsrKPSlvazXSyYh8JN2NJcM3dj5KDV9o8tjXx8f4V5vRaSjqiT5Ooa
BoVQMeIOFqzkWzGM5Ty5c5L4DoBtlC+bFDULz0dty9dqeL56FLgULegXkGp1JM7/0WTo9aL3asDt
vRBTYafAYy26uZegAlsQVntndIvMXGtdCMrNqZpNoETKVHLgP4qm0SGQQOv+Xoy8AgKc2aOb3Do8
Amv87cFTE/hHBXlvpUirFWlH71wKkqSijnlsd7N+LYxQZ/rnQRAixZOTMP7dZ14z+1QT7ZKYCEPN
28lg9WAQyrVnuEIiV8mf2wolut+D3zOFVEiblOooimGm+57mZesQKoeluA3Od8VsgBnXnyZm2+0+
Ok3og0sgfbqtimbeap6Yl81bzc4Zgk3Ea5OU+3o9PlLr3y9sMu6HMUIvRk0sj1wrJUWx5TbFsoKr
xG/Uh36ahBjDXjYKyGzh20umcQyqSe8209qCtEpwtEs1uIjZIOcvkibQmIuhRWb+Tvf6SUhIfiyH
dUt9TAWSDsjCJHduZ9rKbUx/nyJ0cUosWLg4E+XRSnQhFh+qhZ2B7KQMtdzUQ9pXi0KTX11v8/NS
0euCiYNh4KwihkTZqWbqAeFFUvZgU21859aa8jSQ9FxqkaXvQU0pT35p2bDdey6K0zlUYbLeLc0p
+2og+bo3tOJHMco2x9XJBqbRAwTWlPtxysOKRvcUfR/U9Q8xaqacrfANKN35o++057xc9MS+SiaV
e1i64mMfdQX16zxPKbwPF70EMCNsrUK1Zu24znYsMukup053PdQtanO9ly/7KlEOo2jiCoBTNskJ
LoTh3dQ0n8H1cfCS9rUnXN55a1HwOc3kcgd6pzyoMsSSb2qDQnJQDLMgO5IW8Y/CVAtVwiohdWbK
6UTB/1ufUDiXJpVzUq8CPUay8N2KXsmPhml5x9sGYmbeZUyhu169vYyhrUiUj168NIL8J6nU/JEM
VPEoSfFXcv3tSZ9Gimz0OyCTSFlNHnmhFogKNiuoz8er8FeKESHinhIpMSkZZnWv1oTup+VikevG
CoAjtL5vF7Dj5JykBrX9Wp4vO0IlCzNysqNwBkUw7tWBSiFxfRQi5P1gk5aEuNpqtZemKrWzJQGP
FUPLg1R5rKnKEcPCsaqFrEfWOfUk+eV1Tdsq2llK4Bl3C0d7mdfwEBteVRW1Px9Oy8CKvydgcC7Z
1JDCVC6+mhjrflIvnW1iItEzdBIiVH7EUDTCxdeDxx504mE2iR41o71JcGbeh9yhfXBTKH/fLnfz
VKk1d3sHrOv0EkTTWzoM6qm/7VypPhqcPXPYBtT6qPblzuy8YWcrdQ09LaZYNTWqVsRYdIX1tkYs
NyuSiEBxi2rtj+Cfmzr7w4JMpuYzCqSd0nCEEE3cei6oq2lcyZJ6M1Lu8jo9O36wjdOKxmyc18Vi
WtdidauAy/+4tRE7doK25z+2zSl92WkD/I3wgsSrCMWZz0rjdPzS6oh0ml72WbGfIUW2PkF0Vp6r
EMlAq4/Tz6k75Gvbo7ycIzZEz6W8sDJZWTkTMh8p6PRoTMhN0RO2ESA6sOJpRjTZW08MoUlj2jFi
aHm66Yc36/Yyz8wneKmbq+In7VVVDHfVdSjezDZTLrxzlbtbYeoouoRldqJ01Qa73wujaEKIIbYm
gI6J57q5zo35GNZudgWdaXFUNCjizKrSAXDPBYvQlM+JAZqNEtNVCL3mLidb/ampeIeq0EByeFJi
pv6X6mq3qY/6NOxqEKxUCLsnMWva/rducIY7sRQE7CUp1eIq5mw93za6GT+IuUCqFyBw4ifFUZzn
DvlhGF4cU3oKYMq7AtisjpkLInUaJVAb3HqNEyNCoLTVXkz0hldendJudjBp8TwyOc8TjS/tZUVv
ELzATfiCY/M2jQcwZfYVuyMiV0S+f1t9m/NL4BiSpqwlz3M3TufDQxB72UU0soE01FgjoCuGCBq/
TlR5BTWNLHub2TmdZpGc6FZ+lEM997ZL1CvZxfNVZ901OQJBbxNihdERtQslCzImXdqYMG3vuY65
TxVUYyZySnmS2kOWC61gQWs5j+dphAshvBTjoa6LXaVTvOxH4zYj/w/Lk9deXU3l8zb1tOgcogF4
Iaf8agndrJuiPvyBhMM00eZ1SQUDYFKixWtXiqnTDx14AiGg3XdObV2HqaEqFxXgkuhYrATW1U8M
62oorrWt+8hazDZdkZQTFU5HYRJLhS80Nos6VX0wiuwmJhXPC26XmW3zZZyWiuMWbpqj41vtnsJs
itPjfHwxeeReJXpDPHIa2rBRUbav3/etVD1GurX1ZHUEa9J6xxiE6TIQQ92K1nHjVTsxGxT9t9Cd
UvWgc54LPr3CC24ViO85ECJawdZFpaQbaDmCrRiOYQGKUvGdsxgqJYhPKX1JNb+545cqvi1CnwXm
YZga1sIr1wxpUZbg+cUwtSDsVBHc1gs+tmaeobQAHdC+yq10y01XeyTZwJ0cIoF/BSb02xDif4cj
sF9aSH1fPvjq8ASgxYJvGqPyzuPjiuJdZ1XLo3Zsp0b0RBMgRXW0Ct8t4EBnRgJutWi1qIZwk2FU
Vg+aU4cvXVQ74VOeNvVLLjc/lSbY2FZR3OedrD5Rlg48sqx4Ugx87akH7bHyjM7ditlA57yPaokG
AAPnAeXvY+QCk4om55IY4pUS8IOYFOvD4kdscxoSFj8Pv3ilBMP15C3lEPuPEMvLhiGvYr5qD6Kh
+Eo2/IfOaPMHijlHYkkyZJejG8VLO+a4muo6xKhv/nWbbTXfMO5US/3pJgiS9Z0SX7qMOyWPk7Dj
g0a8NFMjJvo0NfdenzzXZvHbNC1IUzs/l2a4vPk3pncI/fHcCIrSiXxe9Oam/oNtSIz/5DcvC0M+
/5lU9ys99iKw0i6MO4NOxfBUc6pWvgpjEI3otTl5koUYf5gGCxrs/MA9CfttB7Hkg99se+eTw9Wx
4fvwU5ELlYcMLvzuSvMS0fv4alKd2FDPY93ir45ix3lv4af5krEuuKvA1I1GwLKzYZXmUxvlG2Pi
mhZjqE0CwMMAGmdb12toGL0bTwsbYRRr5qa0rfCQ5510D3DQeGyr9IeUGd1JjAi5qhvOZsaq5XPz
iHDILoiy/pQ2toJKDpUagxmq6Jum6kXYRNOmBiSXtpqtxTCXRrC7RTvuidny+W9K/xNo6IAKNaVB
KzBLN7ozNOcoqhzqVALvIE3Mr2xK4BqAkD+WHhh0z7+InqHya5MpDezI/5xAZYzosWu8CLs5JiE0
FJOLEv+qOhJJYo8ks33IIXqV25xkoiBLbehtY+FbDiQM3B8xwiTHpI6zo9WH94FuJNvwzSTshVn6
+eJjt6eiHStv9G21mH/n9LabsP19y9x1fu9e594WkJO9VjonPVdx0EK0QKVBTo3JIjBb/2cKzJMi
ol/8ZT5rcGO9jEpWr1zFji9ZBpMg5H7qbjAL5WLyjLYy2yZfUrrvkHyox5OvA8/elD6lRFZl9at3
RtEVjeYBUG9rzQWuBWYbbLc6nubpAYr7ZtG4vE3oJn+bJwLoYRFVQ/NSTrIHfm25HUNHKkZUSujH
Khu/iJFoulyfPjRduVarIXsQNjmACKYcbb7cmFxEs0nVBmsxp08m6E/U7ShpzXK2JUltL4YWsPq8
UR99dxW0y2+7Ug52oEwuXIg9hC114JZ14z7cCBsPR8GyUIN6B8/IJcsHJD6QWXpoHbM/w5t5DqcR
ZfLFwwAL/wbStHElhqIhhv8ToHxIdBK3uDKci0vGWywSpppq6y3MBu2yhBiaOuF+AEnmIs3Y5+ol
Bh2v52NwV08jYVd9Uz/y7HAQI1sedVCK6lBsLSS3FsJ4aypZvbgqUmFaA9OcsPmdrN3pQ7iokjJc
m45U3AW5QXYWat5dbCnaHf9vG8CzpTy3JgkUudX9fw25skwgQ6GYu9UPqR5k3/yCwlUbVirIjiRp
HY2FddJhKDk4laxvLYIi15Z6yBUULPKLkQXfyXCVv6xwi6KGt+E+U24tqueujaOay6zwsJlN4ywy
ns1PTe0cxKwpRTDexwMfcbRGzZ0MFnIfI3Gz0tTSPFE2/xNKBZ8CCgVJ78k0N7PNhKN9l8kN9eZ4
CLvUD3kLl/XvZdRu/l+2+9NVhW16hZy71LUHUr6c0pf11DRT5lU0FButQgC/p9kkPDx1UDaNKvMH
nXyFTawXQwpBH8C7G3sxmvelSiaFC2SbUS51aICVTzLLyVPRxhSLWl+hsncuFRm2oUqLXabKwV3a
1VT/Gpp5TzQI5SnHhVwJHdIFshjG195oHruIT7DUV0ujI8fJKf9441d9R7UquoOTqOuy0CmVmZhV
Vc2gEb2pES7jxM7aTFHrYEx+jWo+XLijQXPd++13ilUOBWWVLx7kRlvqy9tdEbghMjbyd4PP2C61
Leh3Miv71FOAtHXscViLYdXX7RqhpnQrhu7YhSvZ0MK9GDrqRH6F0MVx4Fb5yYPJinIjqLcKWZbO
6D+Da06hXytkW33ulfR1WE7xVjF0IseFiqx9nRXD5Jrr68GTf7bj6MD8asqoDsU6WN86jUBHd5xg
TAXFEv4zq0Rq5bMYiSbxk4nIQv0ZdlqarHtrr5oE+gkbaJTDyNqtNz2sUxhTdCSBKDQTEzpSDrdZ
vmo6JUqTd1wa6jpXO7hn36adwtDyldjxti2VtYshdaV1jVTMso3b7GBECTqByMWuRvDn32UDEgbV
+SqNnbEeFT84NKWdPmqR9h0Rz2Sbex44ncbLzqKx3b4+dfZFDIaqKJrVPKlJnrI0SiSW+qbodhAa
fnLTgmJCp1QXjmpJd/UkGEI2wLukMWxLhqK9s+dF6umLzoZ8Mqgb4ga4iVUw0Lb7sUXpkvRF+KVR
4ag0Dftb3Xn80EU5PPEtdRlNV7dwRmTON2iCvil5Wz7q2hAdeFRS1lA8d98iHo9jzfmmE6kjU5vL
YGFV5UEf7Z9iHecAfr4pO7nvqXgkH9Ho/O4Gxo2STO4fdcVUvlJRinYnEJG9ODqKJuEo5Fs5P1PT
aVI0QUHZp1wXCISnlg3TcD5a59wxV+IQaoeTXFvqLRW3li9VFMqXrHK/lIGn7MVINGIyjNxFR23c
ebZrqqqfmlwbC6Qq5cr5ZI7aeDbdYFi0MqKCIyRza0ft7a0YJpLxjKrzEjVWNDEm2hpdCX3eNdU/
iV40+km1EF3Ps6NqMU/Jds2hpVRAhrPkneNrF9m/hV6bDmyOY38Kp8YjCpOuSq37bGVmsxUTqG+5
SJ8E2Yupp1Qc5qVf8bfuQA+Jrj/R7oSTqMX0g3O6NROTz218c2pIuSlofUGINWGmBSq6gs9N4fjp
W2iMwkstESpGz3VUd/Wk3VMBl+dXPdR2daKqz3Lrvs5CfRcehg5lOJ4T7AW1dN730Yq2Zajrv2DY
31dhQ5APkgaOj+7erKzsKgL5sVqMC9lL/aMYeorvrwsZajI7sp6rfkQfKRq/mq6db+K6J/joWOXn
yZ4V6vCVklloWfkIk95ZFiCkDpncB591O4LM2KmemgEWyCRofwqznXT+Ntf6hZHsTM5oB5i7YWqe
evo/h4PUd5N8IdO37s3dB26FdDjkuW9rPuxz81aQF0gX856eY91b1EFsy9TqTpKXdQjeI2VldMql
QctcR8wXm5iN5L47iSYr0yep96xtVIWmexY2qEHA0Kh5uRArAJkEhKenXYt0jHYK+Z8c8Ve0vqlJ
yuNuE70Vc/EHtMaFmDWC8EtWyc1urBWVqoZpReDXZIJyM6BK781RVIFB6WOejPobx9gogtqy5YEm
5yGkrElibKUyMjc5fGawXauKvPK8+leeE8qX4gKdQOpeqKwoX8Xe+b/Sa7rXCSEAf7NNDBkfJuzU
ovh13kZ4C5X4m3D8P/f/0zaz7SYf/7YiNWBW4bvLqwmmVxNM8tDCe36thq8+eHqqLRSpKlbEGLIr
CmPp1Zp64AsoYDIvwiKa0UdFruxM652rE9cD56HdbcnbDn0xJNzG3GYtVoqtdVtu7wZiWcKkJ62P
4oWhE0YO/HAzhobnLBR+V8+53a0VMRTrkjzOSGfK+kb2KBunzK9tTgGI0PmViatT72txwx/b7Tzh
1E17rAg63l6GLk8iYNIK5WbrPiHs1DgESlWjsO/jytHP4F4OYk6eTFlnQdShDTwdTUMxUedNty4V
x1mpIc/hS05w7qJiflKDtm4+/FEvJuQ9J7ELd4XmHjWbeR7sX72H1eVs2dHODhrjrjaymN/XhBSo
UslAdGA2uAtH3bgTPdsrtb1X1483P7HE6+J/pW467hL+aQS+WWHxldjVlRYszGlX4TdvNeFCByvP
DrdLKnBlBFRlrbop29i1jUcJXp7vxBCtc4SADUqRxNBOoPoom0cEA+wj+hLWrfkwFBPC1jphsMkH
P4R5EOyfFnbxAn2b8h6NufI+CMl56blKxVc3lLzNNNSZvLcJZ34F61XcwdYhhsJPrK1Dnj10Asy3
tR/2qyq/3uYVtdgKqudHPWtfG6exjh0PDZTAw7REMdXviUmyvEAIAUpNI6yycgN3OZwT0AwWSuGt
xA7vumJb4S1mXBhE+KIhjTTKiEchvokkZp6gCV+HzomSaYJsnYFaet4l8uo2pgrVPt28BseDwcL0
v7+bMcSibFoP6znHb+oEeQyPeV7RS1c6jlQV8nxFY0S5hAwzWT8IfVTlEPV5cAqoc4V9XjuESbzx
iHHuQouyqjEvjAM5W3Pn6d2DpHVUWcOKvNDGtt5wgBq+RkQRqD8dPqsenAh8QupNGbc3e2qW483e
Jeo7u/AfgZPc/PW4kc6oKkLJ0kOf1BXFXTmp68YRx+M6H4LDOGnvdhbSAgoCeptqEtv9f4Sd13bj
OrauX6VHXx+OQxKMe5zeF5KsZFnOLrtuOMoVmDMJhqc/H6G1ylVrr919wyImAMqlQAJz/kGwcdnz
i4o2qjdEmvUUOCkPqGVuXUzOna7F+34Zi/WBd/TC4AUJ0/m+daRYtQ2qPWjBrVDsFl+E0WOPEcoY
OXMLiqvZmqss8dOzjKvsEcel2xo18TdgVsXWCVsNgTW/evNhMpM/qiD74dFOwR/XxPwGimZzg3Q1
BkI1JkCD11xCoRMhUEQlv7kxGo1cWg48Ww1WY1SHaqpD5cJjD0IcecJo0Xz5GKjOtEXSuRy+flxe
hdVFPmJDFH/u3bdsLOdtI9rQ2NazA2lRY7u2wYi0XnMfbVlGLV12ktansRfcxXM/ybYkkPLV/5gF
lio5Cl9sLhdR17sMslL5ydBEs09EEp8/Dk4JinqY1h8R5JHiMzqWeCXMsf1ESjI8qNjHEHXWVt68
DgxD23x0GJPHNLKm4c6WObzD5cUuQXVaNiA7UG/aiMz69a8QLqm4vuq/eE06HMNgkkdfd/84qJhq
qo6P5i9DklrLVr+0f15GmwNrHWCrtVa9H5P/12u5ywtrXRXt8Ww+IO0x7+LRjVbNIqHVoeyPFIBX
bSrNF9dF5CO9paS2UkSjblLqO+vJjkn2Bs2k43LJHL3kQ5lm81oNQX4gRlkJA6YwrOz9mLkuq8dG
exsG4wBzDjVuPRopfi3a5Uu8nuvvIkWpI04i81x11rGN+u2gyWPS2uV7lHstT0mhPceJVW/GVhvu
HN2Ody7aGtce1hPrPpsqrO1MxO+77kveusmzqDT3roRIXCD39hxQj3kqw6PqUgekH4A06y2+gYxm
XXHfttYKz92vNV7BT6kweX4Kba1aNmZGT+7Ij8xL+83EWnvjipWjxeljGPXyMR3zZOPlQbfLckc+
6mWZ3HAHfFGd6jCGwWeP1eJJtZDjcHetBXcz0UkLrbmYt1zMd6M/Lja3Wb8jEXwz9R0Fv7lkDbOI
+EgUssGcLE2UT67cztzVGWpAcawNPIT/dOJRxjhG1iLsbIMv/eio2+oLNi8uEstkAbQ8oso0pncK
aQXK8Lbu8vROgbCWvnZpqb4wSW5bPdNXU8eqw7W7inJhqq/A6lcPbmmVD6ylIUsUc7FTTdUhSnjC
SeKeVai1ZXMyO/fpMn6ZFGqLXWrIpiebZJKtB6t7T/ywv1ZDqGR4t93srD8mGHq31rlJnlrDWqUu
i+C0iqWNVHAWHPxcu02aUGOzBPDzjGWZPOdDS/1fzyCtBEh57oQLZwGPomYXBIbgTQzadW1HlMiW
h2lmpmgbJ9j+LC11UJ3lMuJj2L+PTRIXvrGF3JtqV6XjoU7IntpDbuRqSnLvehyj+haPknqNS2v+
9T+PyLnG+Ps1eqPGk0SU4b5Os+6xnbTXgL/xVC6tpuij/TyMxlrTrPZRlGP3mGavppWlDypi4zGC
k6E9bFVfPPnu2RrRSQrb7j5LTGDNtXVmb4ozdy7l+8AjO7K15LVzfbFtfREfylR3zj03A2fwguuG
x1wDXZfTcfa1K68CAInru4cc5ozZ0tyZzxPSS5emKR3zuZeB+0vzo1cN/ru5Bbm/PZq3+Wx2J3Xw
dZQPeOiWSDn+GVNneo/iBanggCpIsQA8pxxbXR1lyc0l2C9o0qR397kj5uNcoY6tRNl7HJB4JrlP
0pi1/SR7oPqFGb/ptVgj+hm9A5wEDhZ7z6abYJFYgcFJJcKuIj7bg2aeUxRkIDfxMznlYXV16XSS
zj04of4pgtJAqSd4KVtuEb4z9zuJgc2m9GfxVEdWe035Q65U00Qc/C5uU0x6Gq1fC/HJMKv+UfU1
CCykWh2dVcuopmrtneeYW/kdGjje9ZRq6RoAAPYikzPdyHoWa+yWondXuFtWSvYn2VWoipgoZDmT
Fr1UiyHYMkDNTBdjkmZE0UnNZGkdv8+1vS0m1/40DEO1k+lVFCL9PYMYbr7FNT6HU2doL44c3hu7
SW9VSzdf2r7Tn4HU9fcU126yrMT5uw+oZJpZuFZNsxjyHVBg5wqc3msOP/5QN04xg7LX5n0F6trM
SA3py8GORjSnfp6NOUoZbAaGrepQB6PKnMs4F8GPa0TD1h/zs5YiCvZHfYsCRBBt3QIXrdHr2Rk3
U3r2e93kjpkZDyg1D+u0aj3e9DlctW5jIcclxnXlheW109e1dznNg6q8NjybFLRbociofe0F6twk
3EqshkZg4BNPqVIM2OL03fBoBotneG4lX7MgWJN67H/kibyzEKN6myd+MJaoq7vOT6u9HBxyhEZu
nkVS65vIoGCPZvcXNWnyDhUqRN9de8hXkV40z4XEaL1xA7lqQhzAqQ9KFEX5zbWT1ey71OmfyEks
XmNg21VvU0YhRR7rq+p0y9B/5I1RXeqA3fkL/t3+jWoJp/XWwhtAnC2XRrr4b6+lOmtt9n6/Vozh
iSUM/8ZaJqtrJeZTmOXWRqXdpN1nuBvF3R/5ul/actS8dd6jONQua+vORPtjRg9mj1aE/ZQZibut
ZZFedctaWyYN0rcad2C5NPVRzGey1tR9aWlGZT6O6b2aqC7m2tUBB4+BZx79GATVsLVy/1pdSxfj
379S+FyFMY8eEQaXQ2h2NtDRKI23vWz7lerxZf1Ht2pexuh5axzAeRw+JicVO4sQ/aCVMQluow0Y
t2vTwdsMGCu1wIz76xIKFtlzPTKmGFsmTi+j8xhwrWYkxxmJPN0z3mw9Ambc9cF2CMvps5jRnvoz
3Nco7aqw7v5t+LfR6iLFktP7bbQKR0nyzS/RNh51T+7ZOdm7FDX6J2sKv0qnmb4iEvKgIUD0YpmJ
DbnK1mFuNmx/+nleqRHILG4H6cPmDKIKQHv/SSTGuBZU4G9YTaK8qmtdeaPaPbjxYdGF8oevLK2x
7SqtH0VYnfGV8d4Gs8HtqCar7ZJP3TXo7BzdttdOUvrm1VwO7RPC5gO6cu34tWzEcuOxfpAY2qE6
vOoLf36SAFvQJ9HBeC3vmt0A9/ibOB5qN51V6U+hhxbsYNt/jI8xivoY/xFfxstlfOAyXl1fvaG/
j/943ZDr/GW8+nt+H/8311d/f7P8/e5UXo0UUJ6Eb3+PRD987VGBntMMfxhvBZMuRvDfLvakDMyv
+Kd/GxPLPSJyK1lw2vYe9aBkG3jB9Bm9NqTYGu2Ta6J5XC9xzIunzyjyrK2f8QKi3SW+jJ89S+7J
nnSrHMOV69ZKm2aV5ZpzXQ/CxcBDmhvVow6q46OpzppWMOUv3WXSH/toHPcf8ckYbDJlkf6IrTO6
THlqvlWyffaoqv5AbzfXXPTG+nnYj3jUrEdkWLZZ5TdI+3HAT6s5qaY6UwdtoFweWl2LEgqPJA2K
VjV3N+qQVn53Ey8H1Qzs0V4j8dJtPmKN1ZPHVu1Qm5OtsMJ5peapKapjqlCVhdPZIO/v6m9yFli9
NeFz6dnxSQ6ucYlPCRInY+Zgp6njSMLewDrLAfmXNMuPtdvjop6B5tr5BcbdaLdrJxK98OZcqMiz
WPTvivlxjNne+CXbLXd6xB1kfvTwLoBSKjFfXGLQbiaMXVlwxA40P8e8g9w2PXajjwQusAyUj/2m
XoejB6MgM8+q14kXnhUosStDRPNjjxDXshtmMdmthS781ySaPhnoEv7I0jsXJcNw5TjgI+aFJ4is
/lWfsW4xS2AHUu8/mzDchh3Oc9EZCahliykGrHxR4hr3uhuBDDAQdtPr6qhaI6mRW3VW37ayHi/n
Gs/YjW1mvGcjQCA4/LCG8hDqeQ0z8aYpqrHcNXJiyYyg3pri5HhjQ9sq0IJC6UfI96At12M1Wejd
VtpVqOfxMTWG+aG1EyRnEZbbj7rtX3ld1G69EcdYQwvHly5dBB+7IjqYST++TF5irNgAFvgw0DvX
KU8UDPCsPB5xKal5Yvw8YAL5R5P9UXLU/Bo9erSAztCg5HPr9mvWIlRNEoPbRhriibM04dkjeieL
TTIK/kvCXdQ1S7DEpOCvnKo1Xytt8RBvU/+WgltzbYEuwRtKk/Alo2jLxbtV3cGOKDzPvFcHFve3
QjeQMgzRLrvEkR2wtOquBbl9X2YQU2JzRnb7zylWXA/kDaPXj9CMSOdeFyS0Py5DnRRjG56Ml6kt
wpTrbO6LjRFghNwAxrlJZ1N8Qoq/DvXuU2mb4dlDzHOlwnpq4qBhOa8GqpbU+70tFuzgplISihvN
XODKenFo0sbXNn3SsEcqC2s7SyO/9dKwuBxyrE4whkYC2wGKci5BVu50gQ+b3fbTbR5KB/aN4X5G
onlbWWH5vRy617IxxhfL1YcrzUzaEw5vw6nsynozmH33JOs82FAij/etEc8v5BeA0YQN5IvBmF4i
r/+sgTWBJkhLD23WN/nwaBWd9aSDneLjnV8KnHnuotl/UIPq5SsD58FYuTFKy2bR7zR9TLe1hX4f
3JfxWUj/pPHc/eJ46GCKEXBOHOM6CSUTXbpx6L7UExS60s28+xFlsevBAAcwgdT+UpN8E75bfUJ5
P9uHbhjv2s7u3paSkRqASy8auFMhj400zUczrl968q67kFzAvlmEXzvfMJ4WxNE2bdz4iOkvJEjE
rNaYfZnvo/ajNrXpG4BS7n7wxR8i3433oorF3msD/b4L0fZGeGz+Bn4IAS3taxN6Gbib1rwLXWyr
W+liOQvUoSjb5NpfFKTVIZhm/QT2J99OC7TiI3Y58xCZ9jq+UJceexkYGbzFrrAIuj+vw3vjYISK
vVpdFeMxnF1Si389VW11MC1rPOrQSP7nIL3TdMrO4TAe7aTmKgAYIzBCSCXogMxEbMhz2MT2fdWM
8i7xvySWwFY9y6PiFE7Bg+pz/c6+jyqp75sCTOoApSBZp3ZkXcnSMahhLe0Qldk1t+YS2TeG+xYa
j5W3y2tU/qbKNPZzQ0kaMrvLOtig4tPO4L8xsJT9XdvGwP714axaCN72d5XjkWEuUvNKxdRh0VPA
q8A4Y2TCpVSsC8zX3NC642WE/Wrm4ZEMxYyWqIS7VYK1wDtmwT/WpntP9T65zXQfk5nIu89F7d4X
ud0d8dSOV6oZuqN5i5siKTzpzV9aYziOJkgXzU/nfadZ1pZFh/4GABH5U+3Qjto9mSd5P7p1evRs
01+FQfjDqtJlybd4WNuPTs3apKNuthpRUH420yTbtEHd8voZRgCgBG/clgWL60JZ1/PGu+4jvaVi
W8rbYLErQCJ2eux7UIKTpeWvYYhts+siVOc4qAvA876vgjZ9x8UvXMncwthjQFIt9VoTM4gEaIYr
8yfkYvHC6hP3vifxdzWNwA+hjRvbrm5hYwA82DuFKa4li95DKHkbPX25R+hOt7fmIb2B/s2tyBnT
W6wWeSyyC7ifFjOTOqzmR+zNdNIjGLKNrmejvTIar/gnpDAO+VG7CNl2kVt/s/TpUBWLCH9gwxju
ZywO8mhaOdJwn2cHe9y4b9hUhw0MaTPd+G3YvIJAwhlClIgPC7d5rbIVe6HwddKd8oSUSLZWozIX
zrfIPGxHlklIvmy8rEAW1Wzl2W6Dht+002CFWmsvXuRDivTJTpSmfLRDba1Pp8g+y6yK8awZi6OJ
hdJXURXfbN1O3nQD+GKcePjKGg511yybAco6SF3kYXNWdj0mov2u49WVWOlDK2+9hUammLSKcQsW
UyKHLx+8hY6rQkMaos6SSfPoe1n1OMNdPGIyLVd1k8r9CCZuiz2Sfpt2cYx+hXFWLZCyAFOWA8qF
3S5Fn5gnZGglV7UYzJVW5c4Dcizmahqd4LPs61tcILxwxaPWWQRtedWbuEhhjtRFvC1EyZNyEKkG
OCrD09VMXIgZnXtDmkrMmxDCFevE/nRp1jIwt52NIJNHWZqPIUm2Xmro+lFPW3y2kBldZWZQ36hD
vhRvGt758RJMiz3qNdZJdeq5hfoIObKr2sbMI/NAhXRWmJwzkW8dDen7CRwYP+PSukukL+6iUtZn
CIaouv4ZapezDoXJYJzc64/4mGrW2mlltTXiNEQnGsPO/eVy3BHB7kz25VLqwliO9qe2GX4Y7Yy2
/hiV3/NzO3jddy21+5Xl1dOj18w+/1NrOLKz9TdDV76zAnBw0aCELPUiohIGxU41PzouTYpXqd8W
N3+Jj1avbxJ0tTdq2MehLElhWMWdilheXnmbcTL6tWn5xdUYHHUzlA/qEHm8tYEp9YNqolRuoPiL
Es/YygeNb+EDMpfFLvQ83OWXWSqGmibsdSPxj2rc0EF8Sedge5mwDCvNqNi2czBt1KyhseRD0+gv
WJKWJxUaPbxmZZuc1SSweyVuI9G+okJxNgYScZOBc6VoBpKxyPJz9zTftDAPt5YjwiNpZePBmJF3
VSNGt30nu6U/trrXHBq7HbZBh1ewXiaHtqxsgcmLGZzrDr5/79snVEmQcMVLYGNbi0gV1oQbZGCb
A3lL79Xh4RJXrvUSxUZyGsCgravA8V5F1HIr1JuEXXZpv9gB9ie5F627EsS8YXjpoc2FcQKfFu+S
JBluy66rrlAb1R/I1jtrq22Tl7qODfRlcnTpnemzhiHE11YmhyoVgmebN+3iYA7glXDoI27OfjGZ
7G7IxjsBwvrZ9BbYmbfuZn++rlPpPseZcxVVM3H0V3bGjG6qXYjxrTDJSktkXQMyEbiQC0ogy/Sp
BBYWVWN121dzcx9Ewxc1vfJMZ5PbyLKbVK/TOL8h2SwOvg/UvK9GeRauW1xFuO0+2bVhQ2Et4i+t
g3u02vI0wyGWg/MDkYNn20nLt7gs67XeGuZDMU7hVl1xYOtxuaKLbutZywfMp0anfKrH0Qbab8Rf
7EjemKnJJoorFqAqvhlUvKavi/eMMCPvzYkFn8fgiJPII+sxGoBhDJn7NgigLBrqAwcLFelHPczY
RSJQMFd6gaFXcUHRhYXVX3Pn6NcKRQeqtV9PxXvg1TEGVIG3bozG3Ic+zUFmiCUNA67J5GvAUHfW
LtawCFe9Y8oOLQKSvVa9oobU7kItxNvPvtZ809ugWRy+Z9EVD3/jve6NDtOuXD/ZcZvdTppVLFS1
8WlBmFWleWhaZ3pmr18dQzOJrhSw7Pd4vMQVEO33eMV64e/iarw2Vg0Vydze61kSbnPfiLCgF8lz
JIW261P0D9wgSZ8HU6uOjon5peotjUxj3zHxRFp6fd/ETX3MbmZjKeJ07buCe1iazI7DgEzBB/pD
xah3Uo7/if7QRis7qpgCiKiO1qYu0AIOdQVCxz4ObTfeLCgja4n5Vnvc2VvTwfKkeutwvH5pFgF9
koAonC1Ds+92uu1LUI0qU2BNvXVWZ+ZyhqD/7ajN2VGFPuJl4XS74ecs1UFB/I+pQWf/MsuM5m/N
3Fp70zCS2z5P3U0J3WdjV6isq5g6hFAb9mbl42oFiee2bWTPAhfuHzwvay3nVPI//DkFd7CdX/fe
9WWculYQQJrsFuLKL0FND5yNO4N36O021jbSKpt9g9DtKvPbCMPN5RVSXkFdW13nMnt5BauS7iYP
DPJOovfvndmAaWeMzTdffK/KZHy3q0KseRvyW0rL9jHCIGxrYrd7GxmpjUda615puc/O0pDFi6NL
2Dm12e/HpVnYDdLLqdccVS9iDhIoUzScJj0uXuw+/+wng3OG0128WAlbeX5Vxy7ia6NnvGo769Ub
GD7kjSIrOSeanz/CHLpVcdsrSxAakIZnHJXe3KHaTL5TvGD7bl1XQ/zH9CBHYixGRf0snOxvp4eA
Wt6cubxMR4Tdug5d31y7uQCNIeJgnfpke1IxsRfw+uRT27/6iBo9d02r3YUZhfTcSz71IvKOpHg6
PG2q9NPIrnWruy1oKT6Tla857c6cAhzmRBOdxw539hF96H07YZGkhZPcdFFlv8yx86PKcKeos3uo
ySyxFxIGfI1V4pRnT1jjSTntKj/eJcT3HTsO+0+L3p+hpsazcMiTAAhr0x+arH5IUKfWd3ACul+a
eMf0B6yiHupeL89R2sAwDPx8IywLBcTlkOf95wy5lMMka4wDpy7Jbw0Ux9eJ6/Zb1VTj9KUjn0yK
iI0oLhdoxmbjiwwUnhTT0xiQRUhE+4oDYU2FfLI3oJGWhAKC22hyZzcjD7UXu8tWqZ12r5Zw9GMw
etpazQpDs1/nNjbRqld/nZD3eyXREp/yDCc1ON4dq/ck30xtUB3bWHc2pDWjrcx4gqMxIB14jOzA
XOtyWiLU3QLIPYEfIksiqf6nUZsfxCKTs2Ht7a26oeH5jkbZmuxj8ux1KcgsvFK/5y1IvcD5lgBD
IG3szo+iwIZ2HK3w2rLhsyEVEV9pLpx7uynxK5pJN1NNRx/Rfh+4C1MaDJG2xDZhNwaVe4C77Zzb
2K83/pSZr41p36oXsuJon8KFxBqOB2mlz0ANyiC5VWdOW3/TtMilEPhbvG46HwN73MVzUp/7UWPD
KXVbnqTTDid11hfJH2fuYGvXegxUnAEf4b8MxR19uPT2ctFVcSoSkylls7SP8r2PldWlbDbwAd3U
ZvKqOqsFLlLGqynzsidV/HI16wtLpeJGdeEfUGxM/C12qpMlSHa5Vh372jEfKSdHqRneYWJnbzBq
AtoUw2ZXsWA5I+9+pekm5WJcCi/xOjDbvaR6u1IjPiZkMdJSvjvWoDT/vEic86d4MSI/y8uouJqV
Ss/a+Cl25Krjl6vzgtZtnOjVPVuJ/rktvJt4kiBBlpZn5M+aHvtn1XLb8luQL5ocUy6fXRzd8Zqs
5pO9NCvwzKva8gagE8zUEa1Zm6Evj307y+dURtM6xyfvoOaS8cZaMrHmvZo76tywpyGydpe/wUBh
JJC4Jqi5HkWubS/0bKt6hzSwgT4u/no1FpxN7mChKIfqJXCS/ayb7mfH0pxNBvgB8lBUPcEfvLvE
UeXYpOznT/pYdA+eZX5RcXWdeGpR5/S7+c4p4F7LbvY+j71lcLftmtsoTv2zY9oOaQgDDcEuHzft
iK1k7UXDHSzM4U5b6PkNj8lZ94Gc/Yzbph1tKFzarNAYoTpC28CsokCBZQmFla75CLtOtwVmJdcq
lltpsuKOaW/qQ5cA/jZYxV/VvjkdUgqbT0M533fNgE9QRy5wclv55LiQEXEIOA1L6xKKUDNp0JxV
rQS+Gl7m2XCtmlOQFFdhFk3bIAWD6PW9sy0Uc0ePgn5VLaeYx2+tRkbLEoZYv7B7DHC91aZLIkA4
Cw7XmNNd7s/HonK1t45bqp2zImdrvUdklG8XiMi3Lvf3mKiVzzwk2msUYheHXeJoBH2dcL3RjUd7
KMpoM91FdW1cxyyzrwU8Ga8nQ25y017Zw9g8FFrh76MpGXdjkk1PuTl+JfXvfE0c7iPoJXwqKyvb
eiAvjiTT4zskcJGTcVLnq1c8OPrYv3cmFr9u4GRn3wAU0LagXjU3t67RRmhXAesebnM01SFIB+t6
ScwA91+Cv5z6Kir6Ot9SH0bzcenvbCNd+8tWk+X9GkOC4ET+2vI2g6vHm1jT3E2fd+4ZB++ePU/C
ryWq6r0UwgVfQ0dotwBGpT1CUuRmvVdBKlrepduOIsgmviNXI0pdm95A70QXzvyAd669W4ylsPCa
upy78fgdc5cGm4Zkfgh9NpyIrJxVS02geqhvxmWrqmtVn7Ow7dd11jZ3akjAM+wwl4azEqgBP9jL
ITQR3wiL1D+oppBhdo70PYznOyj3pPWbFxv1hXAFcf5B509+i8I0xS4pLh91uCtXeo7FQIUqy8EN
5ujAbik8Z36MHxK5l8corLUVP/zus6yzP65oUgP584otulk7fy70K6xCzb1lpGhaNE3wihDz98YR
zV0EkwC7R/9FhSehk17JZ3/nLaMqV+xsMzae2G3PmL6bNp81cYk+7mYEy33Emap9LfKN+jfOTsPo
CLa80OncsoKLnY2/NnG31FYUoZx1Ps0YLQ1Wc0o0CKfbaTmVixWQOrRG7eIdwpgKAZRupYIfYwTK
vTu7yvV1XJB2VM7Ahjnti45CVcJvcmWD0Xye3MykDjTDAw7L8GpoOu+lc5ZvUPkJYzH/HA7xj0sL
0Oa+ZbW3iay+/DTVecetNSgOYaDFGy8I5FarwV2bPk5dueRJFQxyx1e2fC0QPemXxK0FBWaTVin2
nwjR3tuhm66wNpu/9CBJeYLl2b2Zphnl0xC24k+pRnWmBBcvqoyXHjbarHKD7cc4mQz5OnZysS7w
5hv6YriblkNWe+TRw+p7n6MBoloqLsIYFmk9sRZFf/kyzM+a+rayX9Woj3A3scCxzTLff3TUFQms
xAXAqK6mXq/VpQHeVRTpl2oIryxuDeesHfG56qf4oQDLszYdUKhTA4BhiMr6s2F0L5hext8LQTXU
7Lnr+sau6I2KLaAVHk2vxVRKs7+LKRKvfj1FZHDy8ckc0nFTVLV1J5GA2Zpt0t70JowSc7AWQucg
Nx94eRmN/dqrfCh6FMyosAxRe6O6W/igOMMM31s2iLuadDBSPGWKTVx5P/cOPjoGMK5Cq8i9pybm
bxhN8mnH3bEHj/cKM08NT8izHFLZRuumHco9dylkF9vE2kTLDVcdui6poks7tZuiWYkWJvk///F/
//v/fR3/K/xe3pFKCcviH0Wf35Vx0bX/+qfj/fMf1SV8+Pavf1quwWqT+rAvdN90bcPS6f/65SEG
dPivfxr/x2NlPAQ42r5nBqubseD+pA62h7SiqbWHsGzGG80W1rAxSmO8Mcrk3PpFd/gYq+J6ZT7z
RSV37wV8LnatQzwb3Sc8UbI9BeRso5q9YZvXDeY7vOX0gkwIbkWQnFRraAP3Cdo7eKNLr2BlieTl
reoozRFqVV2ia+Yh1GXJ7KrvRPUaerF38Oas26gmWoPFuvHy5DRaVfXab0BU56+poBiUzUa2VoP0
VMqNTyr0YBXxc+EV57kbmzvDCqq9H5ZyZYgS+rgKFrUHXS0KTqpFSrW5awxtuipaP914dd7cla78
8u8/F/W+//Vz8ZD59DzLMD3XNX//XKYKNRRSs917h3IOmLryvpoaeT9o5bMyhRcFmKJitp2tsphP
pP6iRrGbyNhMsyMIjeJ7tXBm1MGWRo+nT/odaF5zz0dOPEn7489R9pIp+RnSQ8dClVfv11WYjC8Z
uhVzQLlAtcAGQ0aJX6Iu6x+K2YPMy5hQC9pzYltkRe7+w5sh/volFcLUDcs3dGEZ8PCs39+MsQny
Lhxc+8sYBFdiUcM2lgP7p57FG2c2EkUBCIM/g7U3RpuGIscvMTW6p8Z/nZaaBWd8ma3a6iwaEQfW
55wU4iwQiOr6LTmMjIWAk56bKMsuBzkWCarnKgA5VteRU2CUaoeNDzY8lNdqjopfhlAIfkaVJEQX
oTX0VWkXsBIEdqX//n1y3L++T+zVPNP0hWeYhif05cf+y4/ZBBw6S7bU73PTdlvD6vOtxRr6QLo3
e06G8tazEv1L4eUUono7Ju8fJbeRn2kr1VF51jMaxMEjtOzkKHN/ukrHGjvCpnvEpBVrzzmLHmSX
ZIdLM1pKLKrOopO43vVagkFPlPVwVX/2qFrMhO59OmDp9lGZUWemJtybj7lq1sdFfxnMfPW6asRH
PBiB/SKxyH0ByMt1VUzhtQsjv7y0I4HdJ+/WTvU6y5CPcQgJRpcZvprx0Z0leeGsB2GG/+Fua5rL
7fT3n7UvXEPYprskGTzh/P4JtbrRovsOCV5qcb0dct3HZQmdJM+HeEo6hv07FnLnJGjkqep8xAxk
2b26rRlfi0wW97GdFPdGhktqNvjWQcUuBwlDJowqjFuXcSqGCHBOjkf2O9XsJ6e4HyrTI9mcddtJ
vXgQVBS/y1peQZ0JkAuBzp1aouhWY6OhXy1STmuYB6SSvXadukZ18rMKvtAvpx3CzPtkDu4CvYUV
kBS840Nm77mHOad5rNPdOIj4tkwy8wp47XCfcOfYYFiZPoWSVB7ZjOBFqwaoeOOsvWVR9K7pgPQ1
0zuhyz0/wVl7aCyj288AyEgH9+mdSU74Tp3BKfrGBVCw/BkqO8Qgky5/sfx59C4TqjqEwZqDn/2Y
30nolwHpyljjrlUuwnizU9bpF9JPELhdxKhCvXbXlj3gh2za0KOXs9SdkbRXp+0c+5egagLIt47d
DzulRh6uwbSnS9o0u/K7CKi3OoTp3vIm7UAROEXpW2vF2vAirBIQGzhhFRCcMq2T1+TlEQqgpeJO
2LDX+OUU8PcVqvXz8WNM6bO43ai2YzrviRW2u6DsDrFeRc+R3lcbmxrFqZwt7+xTR1+LpSjQ54vx
Zma/8igut/+fs/PYkRvJ1vATEaALmm16n+WNNoTUkui959Pfj5GaKal60A1cLYhwZKqYyWDEOb8h
y2ruMS4nj+y15HUra7zRGSSDYfB8rAwdKK8z4WHsXOLRNbAs2QlIObr2FboIwpuKpVml42JUI2zC
5sFG45KOzsIvtmE3p8nt1Quo0l+HLMOoh5iAvWU/P+mLukvVS6QBX0TefiPHWdoPdWyCq93EznnM
sLAfPCv44vawY+JRsC3ranFnD+jdubkRfqm6HIKW5yTgiEzlkXTcxew875nYVbdwowO5tPGieJXq
rzs8Nkn/Ardzy+JqKPArkO7FYjydyqNsy8C8ogmqFVciOs99gcZGxU7dX7MVJgAGBnY3IubsrwvB
4lbJwI/I8+QpsuQGEYSjhL/m41qTg3B+wsOyToKEGxuBwVubkxesbLYVa63RWeGgrn+BDZIfhVdZ
19rWresYgTr85zeHXE78MS8Zlm24jrAcV9NNRy4Tf3tziDLC3Vixiq+KGWVLm6jQNi8LvEUBMr13
AgU7dO1ecsdpj8ST0S+Y250IpUS1ENM1mRTvzhfm976wRnxq2b+wnKgPQh/U16gsFrI98IxwRzS0
2MiqlmERCoLjiaidcTKDobpdttQKFuSNml4mEaSbRNd6jBeScKM7vsOcEtuvPfJG8QyK/dSe+kuz
aPMv/hg76x5joH2C7uJrqOY3gHGEVumtHTfz9jUhniyBvp/GZ7RLwLAbKhE6DsewcvLHOS+5KrLQ
3MiqMjb5FVbqLibeVSC8rMPwDrp8H7V58YhBNhmWpv4xjoq2/udvy/nbe553iE0iTPB9CZ00xp9v
kaqsDYcsZvC1C1qcoLX8dbJq7z5KS/vS51W/aETbvw9tAH7Ady3Yyo72jEbOBkvs/l10Q7J1Wj3c
CjNt1nUA0sUAX3LU5oNDZu0oq7Ik2wKhk6ux7UOkx9kd73EkXVQWXCVeyHeIBWIXO/DQ9KVanDxt
7E8FZhnPzSiuQRVNV0SJ8mdXFz/IdzRnWQvmIGVTBPVRVtM27JeVa/f7aj6z9Nmq+ZNhb2VvCG58
baRVvfFdPT0EM+QMDGR76mY+kTVrx7fLpu7rE6g9oJayRfZ9jCp7HRlxh91CVqM01Ub9dyYza87v
pbpFfozY5gPzc7GLo5pgSqISwohVhhpxNw+tG39ne5Aza3e0zzZSbtNCmLl9zivzUuVi3Jdzh+yV
7Vpj2f/yxcsv9vfHVCdGKTTVNlSTzZr2eYHXI0Xd9a5vfBl1v1rlVgGiVij97RDzg0eNxH3Jq8ja
sKWIzlbpWPfphPCujcCirJEHT66iM4GDsgWeTaW6de6Z4SKrwdWMPVJm8oBWVHZxbOY0vzEVFll4
jjuoThFqGS4dS739P/+ozc+LfF0YKj9nQ4UJaxiG9mlpFJuidAwt0r7YmvdaQ2o+N8wyvx2GHnU+
+I4aC5TJXqSIS59BjfQrM/PcuzLV803M9h4jJTRIRZZ7h9IJrYMKhGbXJdN09rqh2hRYM99BP+sX
vTE2xyLUiMWbRb0DdA1KKJnWjpd6exP83kGWCjXqbqXsv6X/1fvR9jGOxFr8L1P13x5+XbiW7mim
Ywh33rx/2gyxMJnYs4/VlyhNf2TZlfC8dx6iyLqEM5ZH4nOEnsYrFI/E6qNNluLW0U8aBlu3E0o0
ahayGE0ziNgox428gBwsO1CymaMf3nEkaT3+gnp3KAyUwRigteL05xv8WxbVoZ6lmsZk3RMDBXcA
YVQH0AM3TK+vttQxmdvssNXOtyGgvm5VYx7io7myQGt2RAa2zu6qOn3SHWEepNkQTsTZna+KZicQ
0YWARVUe5Ng8jW9jU/D+zkKUQbvzlWHTR3oN3ddptUU7lGeQ8s6XQE2wp3cA4xEhsdnEijez8d0v
Vm83S5gLqItovXNXJYix6nMHYkOEg/Mgu4Ks8a/F5CG6OXdkI2uXxhsxAxdBfm4HdQ4P0RFNxasJ
IPKfHxNbPgd/zAEWu2EXYKttO4AQjc+RASQrEw0t2y/WAHK8rEOCX7gLrCOlt19K0+tXoq6tXTBX
lR4Mt2o02Vn28urGvZeo8FgI8ZSxdJLNowV2ipfbN9RA7ZdWA//h5Ka6lJ2ujg2Lx6PCYe518vug
759wJyovohT2WfihvmxRVv4GzB1GlTG+TXUB6g/XlH0W+sVTpVSvckCnZPXCasfmHrnH+Bj4U7JO
vEH52oQLOSDXM3dVuMF49IrMxSfe49U/Xxo/vSfWt9YTqxhjNxgKbmSSeOmkFmE/v+f7ReZoq2pR
fT/OB+g/v9qqzKzu5QGplN/b5OCPc5Woq2/jPtr0CKUk1hR/XOvz9UsbVBDbJJ3s+aNtq5cATsh7
YmAvFJdDts9rxX7rI3Tja/u9a+DQJZ1aodbkWe92iR04lEUWph24EgxGEDmjHXol1IQ6s+66bEDz
OoEa6rrlvitI/CEUkvCYGD520dD9I+hz1dgfWXj0wYubN4+ODvZFz+sXF4LAeTIb5xE4m7HuXcTd
QtyIH0e/6rC5w/coQrpiycIFhPnQXuXYYcLBK6kUD9YqY32NZFiVT8lC9t4OebM03Wi6T9gQncSg
GVv9v0IpUu/kk/zJh8gKRtrTFivmu48mecKn8z9VP12uhdG3KoVuLeS5Umbl43oplmMHtcDSKLeb
ddfnxp0otIYEBx9rzKVhbpO9auHqt9I/j8vRDN+4Kjk2b8a4WxLuLot+7j0brWXeOohNaydXIuRl
rzOPlqVi8AGnMC4mRzQZkCAm1mKgqNXoXh5yr0HMwAvT5YymubU1wpz2djbDhedx7XxQmxZ+S6xf
P06N7Fa56FO77KNRX6Nu9Gw67nhvq1O91Pqu3sqqPAyZ1i76zkn3XVNM97JNS4EHK5CeZE22F6O7
z51iPH80tSJCP7+N7jJDNHci++FppIrrBEcjQq3jG7ZeP8g3+neuopkPgxZcmtEe3kRpGaBpUG/C
IeX3UX3MTAO18jKmBbh8GIPLaDTScpn4Fw9pswdXVYbH2o/YRZMy3PrdNDzq5WicZv6h43ZZSXwS
DyhwLiAFGdvligMZhZeTFj/qvCPQ5R/v2QYWj+qQtmtL6/W1rI5uHN5nY7mUtduIsdSWpq8rWxjL
hM589sgIe9nVxvBM4xjqHau/PtthE2nvhGn19V52yEPSA/vcuMKYtaz6aiFHy57GVs9BUpQPmot4
dtmI/hzbjnbxWgBJgEjLbwkCZCmyjq95mmbbDD3FnVDz4hnrr3s54Euo+/YhsGslRI0OXofbmOfB
cQZiKuNwhQKbXiADLG4jNFYyRyU2Tx8j5DC/yHBRsxqQyabqsFiuHHbHAdbkgxjme5ZUR81HRD5I
qSZW4+2zrDfWqDWUKGsSqLAHL/1mIKBTxtbwHaMigMVYaj50k488TtpYOy9SR+Zex74NSXjmXMv+
yyKpLNkVd1mWjnvexymKFa8tTC9M+gYEAOv818Gdqx9tRWryNc5Eyw0IN3cRkMt9w6pvKZUD0spG
d08FiBmVuX0NVF7LUjFgGpMHOy31U9Fzl6eiR/EZ1cYvkzNTljRluKQqoSoTMxHdZJMK8ntZNFr5
Bd4Q6KPAzeHStO071FwrycovEyD/rVdPxVZWE/1QDB7wsGEsd9No1ht5MpKQyxye22uvKMg7efG4
lu1BHe6aSBPPxaR2h6Q3xUpeRqvsi5oQBvOyHumAFt3JRFgmbEFveDexMV6UtjQomsZ7jNy/yHbN
B7sNvlsaGwxv8XAM5uF6o6g7F8O+tRxVqOJq1hYpXxDQZ8MqFBQ7++F9FA0SAOUixm9t2ceOeLbU
1l4MTT29NX4d4/YUjl9F5MNbr/TvRpTtSJP4gDCVnzncyIhAxbVkxx4sSHNv+jytfsR+eq8MnXE/
+WEGY1oMdxmw+SWECW8Tx/qs7au03m7Um5y13hDUay9KFhX6iVdXKJm3MDQYghW3dBNnPir50bse
qC47rLJSzl6vKefBRgcs1sujbPpolyW193r+KBacnzrMwFDWEx+2rQYLh64pvjpJiGyPqXjPY2Yk
IJpd5c7NC/+eHY6zMKBwkImlzfL77CL04J4U5SlSjf5oDJp5VRtfXPELiWdZtrVskocUoA02LUN7
IBVJZLZlyeCqWvDcxwBugb7EoEja8BmlDvsadyXzFZ2WFw+PvvEjL8PwuVD1auWMKZ5H7tCch/lQ
6BHyDlm1U72sOauOzWEuyU45rDSNYikg8a1l26dxZTJge2k9QdrRTpWuTsfeTUsMdOroaRpIg/uA
L36E+GY0pvejE0G48JCeIt/qT2sfxNjtJAh85SZKtIUAKn20dYRjNRhpHYKVRrdTzObuVkVV3jyN
NeowC3ttwrd7bjIMDKqCxyQSafVcQhRcYwwWbB3fKp8zAzlLZnUbtxiqemliJOrkiF7O1dC27V2A
lvRSVp22Kw8sMKNbFUVF9wgvEfzRPDidLPWsF/73RH/y4kn9ChT8rwiI5vtQl97Cr4T9lFR6vcod
K7iH/Zdvon5Qz4NSDgSvR/WQjHxJiVUgsYKfz9JS9fYOhm28U/m3t7SxuUDKEyu/GjU22d13TQv6
nzwaSpUkPyNWdosYa4SXMhyDdVUAEf7pZHq6iq2EJ0CNLPfUl/oOm0UegMK0XrIyMw6FN453c61s
Cu6UH2TPoICThaIZEyKmavps+yaQaF+pDrLX1TI0F9G1BxJPr94NPSp37rSRVbLG0bYnoLeexix9
Ro/KXKStEp/cvA6uuq79ZDLsXsMgzXcFPJu1hTDlq5+7GmG/QkWVhV63C0560OQPTcYMInyEbeZm
uzSrI2xmOaF2rw16t+tiqNWt7OXHgsp9UiXgs7hk368qYEovJjJ6V7s3f/tcSIHpWp5jtMNGx57R
Urv6AcexHGhyiWVXbIUXH6nFlVOl9Sty6a8wk/h9Rv2SjLf7zZk8gFrzSQLuyXYIBFbh80mBA1LL
wNb4dQqS20mW0y+dqnC++X2KQIUd1Q/+/EmpHvz+SYDg6tes8l8txVd+pGX32yfB6t1NirVgLhWg
ROdkvEzRy0OVNpt/2eTNsY5cJutvWXnSQ7qpWgTOACD9Pc7TZl4RKCp8CjsKDIQ/2/ioV5n+kurR
++RH9RXhP/0lMGIQrHX1NJQsffrRW8lBcLGxNQZqfTslaMZDZIIqktUZMLlFhc7gi+MSzqD0K7RJ
jJ28IhKRoCyKmOTT3DuG0TXGguZOY1d+IPoTXvLcy3ZBgs8CqzWEP8QUnnw3yRdBxJYyDwfYpemA
M1ZiPckR/vCK5lv3KPsDbEf47OYia6HGqygd1eQwusGLU7sWgikGu3HV2nqVocxAQucEtxR60Fyt
lSzaxXEUgTei6iblgLyma+9k1WwsmKFFox8DZ3xkIn7RHSt7sOMue4jZcoDEJELfFTwLSz/i4Q2z
9Ch7QYy053/+BjXjb+EsMnyuqwpiNRYsIfEpnBXZzCZl7fTs8IZxS4BwMshKTkyMXoo4VoOZdnRu
hWoerSrjR8XfCtHOI4FqjeLOy77pqhM9FFUeP5SYWO+dWDSkxyKI5S5aoirCxNtaDZX1mBfdm9rx
Ym5To7n6tYPaSjHtE0Xv3qaun3aTAMYZIA73Vhoob0yEwC6WiUMO+PDb6dBDmr1T8+j089WKFoas
61jlucee5GUEni1Pr4spPxRkhzHgYlg5wykyM61OKejTV+fXZ7puHR8dNzOXcpQvEPTTmB2P8hpo
IpGsG1eKEw3LgUjgnY7C3F2B+YLP9Hb5aHIFmBhjQLRNtsmDhxXPxkRd93Yqcs7aySytVxUT3ZOP
v+IuN1L03ubSR9v/Kv3zODtyf13P/W/p01Xi0BVboNPkENX7ulO8bRSE4ZIN2jTv0qZ7LQ2SjWi7
fPXR5mvttOpazVjL02RHZ+rl0kztbvvRZgsHwbRRLzein76DA0ces9YET56v7oVBGGsSPUrVdeg8
oP+eL60saN/1TjyBHwsA4ShrGiAwqU55Mcqu/vLPv++/JbINgz0CgAwLFjphW9n/W8Ios9jkhHoT
vCNUE8YHy97VRvYEwav5YTntVoy19kX1HbEMdNu4lmjq76tgsraQ/fNTjvr9Igc4uABhxY98PijI
+q+sGCSorOp1c/nn/7LxOWti2K6wDYKbluGYjik+Bc4sTfXDgKzUl2kcVpE71UAfOJhJgeezbTc7
tsnxole9X23qYGPxjZ/dQk/N7t3O6iPUPuDmGhQr0giQp9K0f/fB6y9SkarnHs2wR2VMr1aq9u9F
xRekYymzS4MVtOnCz/Tz2FSENgcTf+084SVvuY6GbSI9siQPciAZ+B7fqjD/FwiC4XyamPjDHdtC
RNmyTfA0IFT+TB7BogdhkM32AxYTpkjK/ER+xp+NvCna8yHV/fzkFXDOCWDvP7XLqhzxMVa2JSJH
qzUx8fqbL/Jp3Ef149zchbgDqylCE9bsHwzEzY+BcN8hDhADqc0RgwbbFxvHrOmdh8AEXQ4w5+9k
E2itYc9MOqFNS6e8SK9i41Q7oblDjm54UIuyR0zjTkQ5l1Q6fpt+1aLaMp8gL6J4ZbAAFuAf5UVg
mI2XGOs42SnqNl57RW/KRMkxIUbIkpP0fDwfZKmpzXyBzHK7/tSRpWi1L+RAi0dlqWsIyVZtYSOn
F0/LwAi7Jzuxxgs35KFNO9S95kM5vMOYih9v/RahURbJ9Un2Ac7Qs6w55QmeN1bZoOXqBxqeDYZ6
SrTyV0m2yUM8934aLNtkb92Y9l74qNP0k18cVbcl+DAm90IrCuLi/znIzslB8H6Tm2NxlPWPbjVC
0pikwUCS1sVvV5mUjTG/ebX5oILLiLQ2vTjzexh4SHyemuza317DgOQ3mLW25N/n3tnNBwnOjEwi
aAF5ka5M1XvRbmSfHBWmU7VHdXVkoTK/y//Xp2rduA8989enRumgLp1BAEVIpwkFXQwaEyT33muQ
LLDSCvcKcdO5ymqvj8q73hPFNxBgOHWDnl3TrPmKv7BxQVXevMiS5ZnsAHHJsMrCZJs4AS6RHRH7
fGwk6nItqx8HeUaFrutHk0ryYdFqMTIpTa+cAbggxqZnziZQLeUs2z4OgeUHS78IkwPR4/iIhhcO
gHNJHmrFG/OFLJK1SjZoo16jNkhOkZ+hgOUU2drha1hVUVGtU2Q2UJVAD5og1wDxrf3plzn6GX2X
PdYNcet+1NX1rVq37b2LbZBumF6+FFlF6KUsOvzoGBy4fXvJoulE8Cc5++TwkD0VzsJrTON1GHRr
3Yp62spqjjngwpzG+FoGtf9SsWLR3MR8Taaxg7D8x1lWd5dCkmG52UTEBfT6G0/zYQS09upZebXN
e7Y/eR4UKFqGD3IASm/jwg48624I3e4oihwJ4cEtvoEGnS/gFIqzygAEHREW0u/a0ZwWsgMI1D2R
kua58/wCdRkEZeMM9Hro6Ac5QJRoUisEXToHP9ViGaee2T31LptWD402ds7VZibhfB1WCCcCHooh
sLFkNnZeqJsvZg3kaO6OnBg0t8V+Je0ra+0EYjjM4GJ4X0jPKYFyLKXi3KCuMhvxLEnM8It4H9RF
Ci/XbY5D7v8ibOhD9518QnGPB9p4qcqS9BQQzPfanNZa2ChX9BbGh9ElrlSAId3FmT486Kgs3rfm
SfbJlkqzC1A3gbWUVWIX96ZpWgc8FYN9HRrGJla1/G3M6o28F9bQdsugmepLmpSk8EYhbrcXIeZV
luXZu2bwUOPKo+6HYCgfBYZP8sxMi5FAKwSchBoAjmL67todxuALXI3bF6F7iOz1DhqdBl4dVzUp
s6VVIYygdEheZibapnUJTw5ya+neCqMs4CR0K/y3a1T/P2P+/hFcJ6vbal4WfHyE4uviX17L+t/f
yjhTGSrgTdM2LPfzW1kIv3FTqx2eTXNyrnHSXrHvKN+1Fn/MDo2WraxmyHZYlU7ArCIzuOxbQpBj
v/JyX+libo9dLDME8SAJKhGQ+P+UFNN2WWWM0VaWbr2l9S+pSWRK/ty2zisr0pKWjUEuECLj856H
vUNdFmCon8yqR3gT1V21MrSdbSLGKUsfbe7/aJPj3PyKa+hiVFKyUmjGJPuQ4PShm0oij4nrHTq9
2I/ZFBlbbfDszdjy5rnVcafZoGeMJsqQvHdtk6yMurIPpYugqKgfI1tJWJVZ2T4MwpTpmWo0dt9x
X9TuoDIZkP7C73IUEYB0bTg4mclq5T3ZQFpeC+CCm652KuuSDFmJ1lxYvOot6486aPB/nKthka98
w6ue/HQy73n+WPPNAJ3Rxnkpd3HcDNjpObGXbAOUnK49Wd6T7Q0bWRvj1r3KUtU6Kipj+OnFNvLT
C9moWOk7Clre/mOwPJ8o1UadT72NlecmLW9j2dgNuI6HvgFL1tC8rR+qJWuVvnglBGyDBCiSg/xL
Itd9IHNpErwNu+euyYjw8hdZ+BUs4ZQPKG5ltngv0vBrEE3pX+EUvZtVbrLsHzx+oA7IRswhn+YB
Ie+J51CUTHW9C9h6Xi7dinINpY8x36w2tvXSNPhPfCysKq0tvOXHUgqFUjwXYMdtp9ZMN044lXvW
484TaeJ7wwiNr4XwYhQTfeNiGEFx8cual9Dc0QbTpeDBenbVzN/bYdVtyp4Jp47+kv2knoP1lGBJ
bzbq7M3g9WuD5f8lSVhX9JpbfNXd6BWWV4esny4OJHKVlWznri8j7IHfZi3Vbd/a9dYuXOUtQLxG
Dkjwj1rrvVEd0FePnrKQAM18QdU3q6UzTs4Z9rBxrYuOlMzc0XokfFGyUu51r/aOU5qWKysV7l3U
w3BBl/SlrvIa+bLCfxbsDQpfG1872y5OY2WinzRm4ys0j3DThEYGIp/esEBYVcH66SJ7KzhPtpm9
orI0XCpsE9iSMCoOp2k7+gpiSG04vTZRGy9V7G+O8iTb9dct0m1PSt0rd3aGk6z8YHgve9sNupU8
CdPFZNV4jrVH0qw+VxHaLNM4Aeyo511TGBnPH1V8on5Vy8KrjoSWfq/K3rAi5CDPbWZ3pbD0Cemm
5B5dk8S/CLxD6HfiV5FXXzf7U5feQYPGraz/1ifPUDyxNmJLBROyjzPPE2/lUFdIdiA4BwCTkH1M
gqbTrX2Sz9J0XqHiK2VHx2L0xGM8OQ+39sS1iLqBkHWawbtnNf1DttcsSZZpjSAApKXkLm2KZhHM
UBNlxK4lDRzzak1lfwH/iR9EhKxu1wKsQZx3bWeNfbgV8auxD7LukYzZYruJRg4vWcRwzHM2ImNZ
l1j13NrK0jqH6qQcfgPXzG2+dj8C1faYLFi+gnLrovBb1fsPduSFP7q+3OJUnAeLIv2WYhAeLYr2
ys5YBIs8jlC08Kcf9ehdrcrpv+G+832qcu1dn8wBVTAE7gbC3gtU4pHZ9WwbScGEHQQENpf3kOqh
p9k5BLnmohwkS7XR4BXlOOlStikVlJmFEnCNVF6DDEK4Rb/zp+z+OM/psR4Lgilfd146LFxkzuGa
xv5asUrzwh5Xhc2qafvMjdozuC1k4kRQPyoBa2VnqrovKMVdPR+04kJZ+VnX3dhN4UxqkswmyWLy
/VQ7BhPIn5n/1IxYU1hGmi+6arABoHEg2Af9ocCzzvUjFiKQWXUuf4eCWnfwg/pNm/3Z5MGdmcSt
n54xiFeOskkOtQJEIT10TlcfY+0A50FNBLskqsRK10f/qqfNhHuVNeJMl5jnJlK7te7m2RO+WDrc
W8P/ZgxAYGrW0IsuLlYxsj5/5UM8K/Bp5rMbIn4or1T52q8r5bNBq2Ep+tZSKnEmtJWLMDg7cyVh
GXpO+ylB2K0vw01tK7MvAj12YkbwEPHnXIKEJGoSNTsK6WmYS5FWpie/qJpdjgPhrRT8t+1Tb+7X
/VqFyg86QD24xEZhlczFwFLVgyI4yKo8CMPJrPVtEMqGQsdog6FObGnLXCvCuw7pzcQxklcgP/rB
Mdt6pVtQndHLQBksIDoAXS29cxIDH9a5Az20YtW7rXMo/cB9qZJ2mVjmgEcK0P+s78aNrIL72uMk
J57w9olIF0MAS1DfbvFz5Vaz+s7D2vuCaXu4TPNZoEwxqk2WhNkJWV6wzMjubsvJ7+41dxqXQQB7
XU1IPhhzhMmfY01NH5p7J6teP5pkySl7cxXOboYqhj9anDonHMkdNv3w5lCaE0t9rso2eZgKVi4L
OIdYRDqI86EYdF8RAFtq5MMQ0i2QUpD1aa4PtQ+KSdZ5i/+n7qfVq6lmaH5l6psKfjit1OwnG0RE
OzPBfgmgQRCb1gNYYWsTOEV4tOzUP7fOnHBSmuq5zTPUL1D2/dF+S5I4/5npYEirSneeFaY9gANJ
c/b7Sj/kdhpvk7ItH9h1IvGRlsm3DsNNeZbWFVd/ZLYCuOctmVq3/xz508WftBuyhKZr6yphYVcI
Q+Xn9GfMixhl0Dlq4f0l8ln+YDL8Y0qsD27HT732629pPK3fRIvMdYTB+jIOz6OONZ5WQytWhBZe
W33Y44SE5V/pGazI8ksYVfW+dVeGXYTbtMiDhyB7SOLmmhu+eVAVYRyIFmDokhfJMuxaEDAmZAN2
TeYqV0dUv4ZEZergcjBo0fjctK+aqZirZkS/jbhds4VWQTjZqKCKNAG2FtrBmsE3tgorCEHpN11D
XCsz3qIfIGeNuyl/xozOBemDgrFOfhPnKCc7qZqnbdOqfVbcCaMinwQmXHuxI5uaLiFWKkc7eiTo
gaq33tdXMeLE5XXQbEJUpI+KapNyRyF1keHTuklBpq56D38qJ0iWntDyDRQuddN7ibGZxF+tqWf7
jlDL2iY+vhQImW6IgA9LuypYe4t2701hsoOLC1ZmAjcUi3yBRC+ETjzUlJD/cp2T44kFGs5puRjU
cHrsEY2OFNwbx4B3PvReNEX02F6DY1LWAO+KzWg4+iIOelL3cVOuVATZcH5AS0bp9a9xjmRfZ2Xl
OvO9bKEoZbpKfb14iEADAinQz4hY6+cGjlOshS2ODMEShZvhAODYPeJgiPB5DUGKnGHwGEOaXCaD
TsgRXzdAiGW1R4dvhR4myfyo2U/o2CPWUCysgYhBNLV/pWppnIDPfPMDY2sHrJmsMo+yhdeN5YFo
uN/46Sk1zJchsoyD36j2KhbI97Jq8ZeR5jZ4R1o1OZYndnXpCTJ/eiqZpMcA0dcWRkYVecVjYBZP
QjTpQYSkqj3zSPj6iiyW9cbcuw8czN3xHXeC7JwbVvRaKclWs/seU6uwXuakI+9NwHRdZS6SwAb9
UAQYwOGgB1M2WnRd15xb6zABg1jPap4bTH3PbeJM5yAHoKLYZMWhZp0KD5dZFUbWxh5McSjK6CVP
vf7sjQRlYzQzHK3ydu2o3zvsRxdMyc4e2VJEofXhUYuq9iIPuo1y4lBmWPAFFaCrUjWOxlgDlTPs
U0E29tqDRFmNVoB8v40NLWDbZe9Ni0Y9+6UjXqAfLpwgOJZEsQ9Kqgz70e3eU/jjZ1MfwEYbfI0G
ANelbmAszI4ecCP4yVVXIZDgTY6+HVjJrlLdXoaK8Zfal2s91Hm9jMNwVrP0roGThzs9+FpI8shj
jEazirMWI/Q0WBOwcLeJb+crRJRX1uB/tXSj+5dpTftzu82sJjRhC+ieRA2wgPmMBEaJLLPdys2+
AzvSX/MRPBXeMXanQMhpbIVNF6RlNKTWhRdBre9E8RPfDHsb8EbDJyXGPj2ODzFZ9jbsRljDPNv/
MvP+mcjmv2ibRAOAK2s6mQjb/MRU0VQ9qdKyiH4MOEMh6Y3nYK/m92Wi5XjWjv1Ot3FRKYgDLQv2
jptEqxdGD9JKyggXE6oc0YiouJFsDM2qNyRc2LaETXqfq5m7VqdA30zzXJvFfbh0rcRYm6nAAygP
XptR/bc7/meURt5xgNeaAH4PKeRv9E1imW4ew2z7niJodkBz0TqC2FnhIx9hypSgh4VZi7fI4Lsu
CNd6OJ8nWJrrDsxD4Sz/+ea62h/hFvm/wZcdiVzX1Ug2f+buD4D89Y4J5bvLLgTdk7bCwDv/0TnB
TFoam9VkuvHCilBqcQbnp6HEf7VNM5za3p32uelsS9Vmz0LYcMfacDh4SgDgrAntjRaU6MpPqEm2
XfAGBky91FNwiWtbA9zRhee01ZNtixOHWMvwB1aVr0oeegu9iJ7CtnzkLeau/aJPcTRLxLZSjdcw
wegxMlFtM60Y1bg5wRC1bsvtQoSoLS11rfndPk1rfRkItVuOvlbh1WVDI5qrlWUl67q3jz7UL3wf
0kU64AaJUOdPtwmDrQibdz2bkFYs8ofcMd2D7muHPlQe0QaLXmKe2oXmuN/SHLFAY2zVI7gc8/9I
O7PdyI0tXb/Kge+5D6fgAPTuCw45KjWrVKUbQipJnOchSD79+Si7+7TLDe8GGrALLmvITDIYsda/
/uFQxRwgtVJkexHp3Zknpdt4zeP4KRbzhv0AFVxXhIvEP7aL8vFKV4cBTq1LaIPanId2HC5FSRyz
Fdejj19x7uWqk4ITabeEJyjMb1KSSvtl/fz7+6/9paphJTLCEzz5pm7bzi9VTY1Tqt2KuHqvbHW+
nTq3IV4rMqXPXOehT3TaogZUXd9WZ9PWyZ1gL/j796D/ZQ1us184KixEg5Hqr3NgTbH7GTnr+q7V
xU9S3YYr2BsF7nJlDEsVp5iv4bSedxeIHns6sPiYLNocAmlDf5a1s0uF/kYwwXiZCcvFGmZRzgWe
AtlSqYGUk361SmJB//5ta79AlV8bEzEDpuvomrvNQn+hZ2g57SS8Jvs97Vh8ai5e3VHqAcGDmIRE
cXusbAuKzDp8E0kIeH/EPN14qZ35yNGNWJUcQoqQRl4rU+OBvrqn3l4KL3PIJiDMwNe4Z5TCjvaY
tpoaLkl9wB9KDYY+PmsO3hMREYZWXwbkp1jHOV77AOTU2UsHrE8OBT4rJXmhhDNtNt/Fc6TM1c6W
uDEnzKrPLfTRsI0inFjidLqyrYV5DmNkpLhEko511ntttrxVJrPNBEWknyvLGC7xbO9q4ST0ofUU
9NnUooZc3F08GrukFt2dIYcS7XxhhzO5XbvINDMqEpdqVcQSdG8d0LsZbdCZ8eBHDYWrm70iDEz6
9k0xTXFhZxeBohDfqzkEh7bI1D07SxewsOgRqZx7lGb6OVL3oVr6qp3n5YgFb3No+gE2MajLnopB
O+Ghm2Ia/FM1iPXFIMToJnK16iE5WtuszaTdJv0yJWEyMY+9jOdQYmHGESCqBxdX9oM7jR8CK8WS
okbXDhqCuNump1K9gYBEf6fCmz1Fy5WrN/khaaXmLZOZrqAllS/awl+IPr81bIVY2RYvS6m6SeUx
uVDu0up7ZUJgIIlCK8/kbVIbVloQy0/MxsuHvjatgzn1qz8AQatCu8Xgfos5Qk1Yr0P/L46BXwRB
vy9lE9sHG/jdxXbvF0HYqEYuz6UdvVtdmlBNTZWX24q7y2Eg7TQ1HRk6T9O1ZYnp2ow18j2z+FwX
SNspHnazOT1MW+AgysXHkpvy90/aXzcIKgBXuBAONEu3/2IwY+hyXfNZ5h8yHW+gDWsPmgvdvYNh
7Efs28EydsXtgBsaPInJ1/QFRZrmaP4gKGEUg1Tvvtfql9kZYdDmtgEJMpsebPno1s7bEi/NY8zM
/1+RRdxfz1ZqFUNnEmMYjmvy5P25Y7S0tC97Igs+lBjjmxVLRVnbT0ORcXBhX7qzZn32EiWqj2h2
GA9Bi33AbfjWLtxTpVni+NVMTapxUfoZvl511CVpWfVIv6ORT+HFsCvtQfYXQ2uOGcDhXnPizYgD
YQ2Oae6pk6vqGVG/Jxro5wJT7IeROxBXhu6SlVG3BxvOH8upAzZj9xnG+fnv79wvDLavdeWYNG+O
KnS4ru4vfJm1HHEEmPPswyn1PnRzK+Y8iZB9986dkTb52Zo1K0Qr9bEoBEWN80lZenEu5y5EvYQB
sUwuxqx2V6JMGvytte82wfW3hqMcSSyclMH8htiXNEjEGgHsxdRr+2LyAVXw9Mji9nqtopdRHdnU
IpoqdK5PEbqeczfiRf73n5X185f7Df+HI1R3WKSWZv3yEHWyFL0TV9VHIYQawKSV16iBXYK2p9g+
phQ9N2WaB/Bkqou7xg/mkHxG7ar7uaqLXWG68eXrj9oF2sW5BxMDAbMSuVU2jvkdW1V0bJz+BxHM
85UC3OsMZZgq3TWByjMGDMCjqBuvTd7brYnhUMraOrhmTKZ9oZi3M+O+67z6kdpHIjUK0izJccAP
p3INTzQOclfVeGqtMYyY0Ru5qZ0JJYfLP0wqTrukhI3wZirk8Y3NWQLudYjiLPFHQkO8Pq624Qct
1novyspbTEsh1KTEAgSBzg12BtXVsLkexaXbEmGPIThcGt6YGJVvylK0ASOKG/iL9bU+Pw7Dmh5o
OWNwegtRd1k1pAxPhQ8RXPdX44kCBYpnLz9Gazy7bUeWD7s1ZuAeQ8X8pqCo81YIrWFG4olXbj78
luiIKm6raypI9+xYdXpmiFV7Q26Kg5ZE82lxls85HXWmDpV2irZE10ivPpKxxcIBHNMjNGC+akjp
iFpyKQe8/Wa2wp2gTEEiB+ChYlqzQaGm2BC4abI9omfO89RhKpYV3yyzI9NyS+DVHTA3OENoY7Rz
nyz9xZw+GdAPNwXVg4c9xhGvN7k3oy7/BtH/FHVgxPXy5hRKfEXT0+7mGFfvDmqdly24DoGNq2ex
/YFC2iOhtbmKo+YN752PDh34QavFNcbO5r05jvPBxk1V4kt7o6dQKmdR/qzG7mJauNIPTnwrydm6
xSzV77XynuSI+tOOOQuta7B9+7nSVstbGD2cK1W/noWmPyxasl+cJr+VdDx4ni3DgW0JfFsmkgih
BCUtfL2DlQL9Y0/KYdyUbphxlJ9hvC+XeASqWh23v43JP/sX9aX9lxrXtjRhCPpH29XgG/6yD08k
U7LqzPHDIj7Gz5OFsqdEl+W4I3soJcON47QsyH6nk+XeeFmMkYelxUFCMOPeStef5ZyKfZFjOJ8J
jMdfQD1sD5ss95hnG0JFHc/5d0VCJGIQrPDY4uIL2gwvtypJ+ktkebqBTDqWixNo8YJ9fymXK7V/
yYvqYED6vMcioCZAsBovuFeJXVZrn19uMKhG9mSXGEcxMwPCviz/UfZTESAd4xQZExpzXkuWqdih
idH3iAfQhsZpfZaYauVb3mfVd+PDmOmav06PJZMvfNfmLFQrrIGStfqYHZhG1jwN+zhioJRvSzjq
0uspm5ZLaonbYW2637v6//sn17j+y0XuZ42tGGSw4Ze//vtjXfLPv20/85/f8+ef+PdL+pOJZP05
/O137T/q69fyo//1m/70m3n1P95d8Dq8/ukvYTWkw3I3fnTL/Uc/FsN/uN9t3/k//eL/+fj6LY9L
8/HP317fy7QK0n7o0p/Db398aePl0ylsPfZ/+uttr/DHl7eP8M/fLoy1P/6bn/h47Yd//qZY1j9c
w0IYaOhio0e4HDL4BG5fsrV/cM46nEv4elioBDmfqrobks2j7x8bZVN3bJfTydBVQIme1NLtS8Y/
MNfAmsJWKZpMUKDf/uPT/+H99/tt+++9AH8pJIWJzdzmA6jSFRnuX8/AAc6OMuBZDz7nYQnNw6Sh
cQ/U0dN/aqfuZXxUjnGwYod7ZHv/LxfqjzfzX40ItT8fwNuLk0zI3qq5Lp8GJ8I/F1x1JWoQAHc9
GDCi1NRfh3Mhr0ssiYa9mnozj7z1gRPM//JlxZ9fdjRJtOlSXrb7PrZ+Ut6Myp6wPCJkvKiHRLaD
I/v3L7ntWP9f2/HXD/pL55mTx0YQG6844Pm03tHuMReMIw/u05B9+/vXgjv0l5dzNCjPNDe0AJt5
3i/XtS+UJountjvEA1mbiWXvmWXezIMLBlI57YWs4yQ0atLeLUz9goXkrIu7oWyJLchc1mE5lhVx
4Urk7Fi5LlahbJISL0+My0oR4EM3egZOgbvVVp8jGz5DnWkq9mIgo5n5PrE7z9x4YD27AmyB7NgZ
5Uax4wrnLamGmbyJlJaggExyjGkgaWtP0tXcE6fbOjuwZ1pV9YgcST2atX6P/sD0VxV7LLxMQgzQ
GZdY5XUEBnTCLxeOX/dMVA18qJQMN6ehpFzsh9kuoocLRmJsxE16kFTXYcQohXCg2NMSTJKt7rVf
Zlae8ZosiN3rankSKkZw1YjWvRCn3ppsGvse3ic8XCFOUOyPUh9+GrV7rUdrTlCK8SHKkcjK9oUx
8JNcGoYtPf6Z8nnRJdHbA1d2zTRyUKyIcUPnj1Ix8aGZ8YETmLBZb2PaN761EGq5TmaLVY18mjnZ
/KbpYNRDe0uYUFWpssNZKGEQaaP+n2kMjJpU8p9apX8gf2pxN+FO6HnKMI9fhQcHzgeM37WKzCet
hr1ZLGE3yijksh2UdvkODcaq8zKkgLMogH2tRO5XpdrsYdsammb9Yse1n6V5aI/LR77OT4llBOS/
+WmHXlCmCWHvZFRX1kz/uX4YBuqz5r0q+9exb4tg4aDGeatXoAj7S56VoS2bF1KqQC5JHCSUbWdY
0xMWvB+qrMN0a56331Ma85OKldBS31otCQJ5jxc4zXUKthUAt3jI+e5jXDDx9Z2DtVL4lroOTb2/
WtMIM6uykMGoNK1XWjP6PsOYAoAqrmyjB9JSP3udz3icnTr3ytr8UGzAf22AflmqQHnKbaSDDYBh
fPY5n6DsI9QwykAEMSoU9FL4PhTd94wIBUzYe+J5HbR7iT2HI+A6FsmwBVbjQy3SxkO8EUb6Zp/J
hE7T6gYnU95IaxKrs1Zr6avTlqKS6ZcCVVNrtbmftLxnmDB3rtbdmyvLpNCgdGf4Bk6KW4SGWhNW
BVdzoKSssFbZyZb10+aD9JKiIjpODdKIsjLJ244lww9M7f7rRrsOm04bvTquc8vviv16YI+PuBgk
++4bBQcQYOAAjeMlbnRS0tLfl2+lu4MXtfVPLbOmYHaKO5iFzIjinvmL6dyTFEmzUfDpIkVrgDxI
SDEEjvu2lR+3dcNk5TEv5TUz1pjh+PCitVbs9wpGROQk+eAJNP4u/sGTrvICG6lRjB+FUo3bzOsw
oc3n8T0jhM+Oo4qTT2PQh+bdbVrN2h5DuovTDE9K1QkvY97tfa08Rh0B+24FLt+86AwgvSJtSzKS
ojDtCK8R2xNX2yoLZq8SWutitO7NC89sS5byYaJvH/UmzGMGXDgw83TmdPGdon6U2vCgy+w634o0
kydV2/4AtkXCMLLHmx2zTks+QePkU4ruhWlqF9jueNctuHVn7rJnGNZCeWQ2PX2LgKtgTVOklkPZ
+HE74+IFy1aLizWIxvK4LSenVqZg0dnMMGINGEE/Fca3rtXNnUop74nSuhO1ssssHsiEYepSL9+G
ppFepPKIJ9G6Wyu2/K/tKCdFvscufSmZ8QlQlrFgDlBGfCi39VSLF8li82Po2aimhTtSOGz+GFNX
enTvNFyKjJtqrvpHV0j2Ytc9rIZ1nxjL3uKNDaSleRUGtqmZ3nWT3I9d9aSACO+IGMGtL+2+fh6o
dSewBHB1iUh4eercsg+U6Ab7psZX09lGtDc/jYRvxXb6MK5tyKYKGViaHzo6Em+U2x7TlS8EQT61
FbhEY3sk335gffCkI01hz9SO6mzcSbO409Tyjr7ikxl0MJHkEuvbc2xyR9eZy9Ur+c6c6hH5VLmA
BtI4R/ayN5XyFK39ZVS5FOXM3Rmzqz7hss7b5j4r7EG2g8R9QIIlctqRWFqtl3L++N0yX2jlOTXd
uPP0Tv9IbYW9M0sJMbjBo7MFa17ywzyxfyrQtr3YAcWdlc0toXvZLsnScsToJvPYmKepBN/z82n9
+oAaQxavHZPT14IXzfBCAMupwngWq/aw5zX9haY2gN2yt/vhBycy0ksdmTJ0P89lPBuqfXlnm/2F
o/0lMeLvXZ6QuWCbe4s4lCv41R4sx1Bz02jvzgl0Px3GYFe8kWfS+MSVWL6I6MmllmMf362tV6wD
JAKZbvlVfk1E050ju+UASbj3B0aSPvEId8D8k1+7HVSGztrT8V91TcUjlHQLM5YSPx4eCn2Wt2ad
XI9Rf2kroXhY0HnFdvJhQXwxsuHOVOoxhNzxwBl95hbi9TbVJwy4yUORTw1Krh3TC4Khs7ryh9n9
HDBML+GlB0mpNoGG5Xvv8BGGBMVVIppQWdGuKTyxTMGr0reG5cm1Ia5YRHqwyyr7pin1gFyPOEjx
Tl/6cycf17gMGandDHoXB4XVrgFzt+9daxvsHSA14Bl6a09hqU2FZ9N4+ZD8ilAV/CoO1feeYGH8
Lm4z+j0OwPkq5996gGSzRMMBpzb9WRK85IhyX0yUNVE2nonGHM+Z1bJK4SZXJfMShQGMiTTGS1Oz
9aX4YdFsem2NvaQ66y+SNNC+JtozaZj8d+t4JMAmrGXs3qzdfJesicIea2K2jMtXXsSVP0ETIb29
gnxh8KGSyuFyFla5w1D6cVrrFrrJSp5RUbwp9ZYHYq2cFVOMKnhUIM4nnR60ZpP5dQnussKPIfNw
9CY5HDMk8HjUSsuPyfS0ojdzKXI/H5QXZdCpdZSFq7FMh9T2a5i9/lxKrPd1Hb2gc+xcYLOMBAE4
IYL8nHlnZxRwfBTsajvEOeq4OrgTdFf62t4Y0qrO/Zp/ixU2n2kmm85YGY5jhiaIhcUZE2MUDcZO
lbY+alOVsox4vVYrU09bBdaVjvy52k11ysh7cSahhRNDXcCkR2cgccvRoRjGU80iUh2Pf0+LwZne
mRILiv6d3U6erWkTp65aOMxj4TlyfEQcVftYpr5C0pu9398E5q7+tIgDQSS6sl65c/qilW4atKrE
ucIoJM9HQm1Q171vpGRK1Wm8yxT1WYmZCKVDc7AAXtHsb6mialN58BqJch7QzdCEQpQxHxcD2CKx
SVlAdHrqdBPrgUHTQsONSIrGP9dvJqPbY+12bRYGdSC4O2cvBpr1EUZzEwr7ONc2oXV4mRSknO6B
GbR1fif7kzEaoqpLik80GzBFwUBAk4PmxMOgWj0Men1fFaQWKG3/s+fRDOvmPS1ZEMmU/DSxmPSW
1SZPvICUja9v4FLxBtkyROEMRUfM7yuhAeFcFRuFtGbfXnOeFrbcViEDrTB4818rio0itR2yFkR0
SWsrC9x5F9nd5KfsHvFypUncowkQqHwSaKoDV8LYOgkNSdhCYnscpVczvqaFeI8LbjZmKlkoquoi
cnzLzJGVhkdROMOlDJfN9N5I0zd47kU4lykdSFZ6eAIqMFIxJKK5pbKB9u/h3mEAcFpohuKek17r
jUDR1afUUIh10fOwoPvyEbfb+1yK17KcIJ3VR4xr0ESlC9uAwB8qjvYRR/gu662NMTF8zh0HsZzz
N7qibYxSkTfZmtTCZbdXEBTSP8Sc6Mvqs4yzYCAVltZH7MABvzHXBdjVCpgMmOn7Wn1tp7niG4nG
tYrWyW+S/L5REQRkU/SYg1ztXa0FAR4pW/S+JTAtYz8adN8l1ShwyikLaoGna5q/JZWsONuOo62X
Pr4akz+b5rVVi/eRhtW328Ldd0IfQod2C7jzHWrWZ2Wu+akTlLZkxTEX0LmvFh4X+9lqj5boc79X
s2xTNzwX1nRvN3bvaUDWHEEJk9qOVaBHw12XLMFkazJMbDI+Yyb63RyFoulpbJfsiSSjZKfoUh6p
Ua9FVex0ggn81DHqnaZPIMeUFgNOdmoLFs4kJKSmtLyoweMw60eaDegsiQXnh05hZy1pv4/taGeQ
Qu1DHP3OeFAwKVUeCPK815uJmBCl7PeFAQYrbfDahHijGMYLlG6K2KXBrzkDqxXpxRDRQ3QpKiHu
+7zu/CTKk4Cw8Iz5k6nWwo8QT09EytBzwL1iLsuEOlvf7BWmIMbJO+lOZhi7kOFQtrDbTITSPLsO
meVz4T5Y+PkdqaxQDJKv63HVLBTRNlu4FFcUwsy2oW8FrkSfgt8EVEDjJhnl4lt9V/m54Ti7QdUf
hW7eKM78ZnbFEtgaNoAYd2XIK49VR7VdWJi5NPMbYcEumyLPmdarNRPnit7d6ZOAq8tyH2RYY18Z
2CjCjoOEd+2YXe8N1kwX1w+ok7fHLevkwRqtYC0nx9Nhl2zdJsvTJbZ7jrudtIWyh9vOSkOCHGhC
3RvYk/DaO/KsUJhppArhQu5iBiUoKBXjNM7TcVWo9ZPWWXbcqqSOwWa1A9ELwrdssIcevIGxHXwu
9prMZoihrgdyI861bC4EKENhs5a9Hm22Rk1O0gsO3IRkNTMaPqsyflRaE3balJ+msnizleRFZmEO
bqquJ3ho3HTRvtamQl8wa6dcM08ttPlRxx3FmffK1NpgJOWdurYf+bIcTY5gn2QzRKvYbLH/s37B
Cw9WX/1QFyjvdaUdMV24q1PltYlL26PO7j0IiBwnsBgnwgcQtVpeb7mY3U59cKNhN8GK7d5VicAC
mzmwgkqr9jb29Cv0Eghss+vX9f0o6GSjoU58vc7fMiPGWLKCa7KYzerzMg+VCXKYr8uBjIaJWIvA
Gg3tKrKdc1cRDyi+KQQT7ldLJLtIK691LO8P6cL6jIYiLKuUWK7Wr5Gg7LBwJgevuZ/K5MGuom8M
AzPfKlpa9gRLiLhgU7UVhiWCvOeEGKNUfIXv6EGBXc0uckIdPMprJYoGF4ZTlzvrucF4AkYeyQs6
DPbOuOtTE1usrvA7Enr3GY6VY2HMR6ZrkHQt52AK88pdxXog8fKiRCApGbeNqta4hdLEu4wXxTNn
xukEqe5NOhQSi8odBN8ntQI/we+ODO5s3eU9brtxU95avcnODJoULg3t3TBhdjlS2HsWwrZ91Cih
1U63g4ERdm+xiY+qhfcT2a9apfgweOH2maN1Nhz1mN4qqjPhOo74rczGTyuxGMPt0ecA0BHH4UNr
pkayRyeATBN7BvQmmqPJV1sN0/GIxIQxCooSZqyFCyL0cvupWVJ3t/V3OSZa4dKibCM2ymJMmFRs
b1nm7CN1cX0z4RO0zfVo8zgmS5FcFRnlz2Iqp1rV7wvZf0fBogbmsmb+VKKmtzuXDQXVvZFa+8XO
110iTEKztAoCcr8EC8YjjDZSNKgMmYwE0lo+I9UY5pmuDRETGqX+sJSL3C1aPR8YEfuuwd/qojGe
SYO/GlspIQJ2FTOUtT7X+Rxa2ep6htooxwl7CRtF37HWxZ3RGsa5ogiKtq0+V+0TBkI7ZTNWgSdF
xWpHmt8vIL8GshC/VWJxMNS5D+CDvCWY7ci+uYGfageI/FzfXZZzocluB0HL5HF2GeegTx9lcZx0
/QYjBHGeV9KT41bum5LTFR4UaroEwKnFuC2msd/OaoTFyPBp07KErsl1ObAFztwU/rYLnKYmgVzb
53ot9+VoUmsm7OykUHHsQe7wdcuhkrOjW9eog1Li1FdCnN41enGFNZVXz+tyM0v5HGU1BBddddC/
J6fGVSiWbQjmrfzaF7On6Utcj8HFCdfkAMVZvJfRNPiTXhZhZwK1tuI5wgs31Elm6qzuvSkJbMhZ
Z6jKitOacyoUAmeS7QLqojsSeMHYDJ5X48I4yRcTIUbq7is76/yJvZfxrdj1lfvNEb2CozbXtMr7
PhROviudDgm3iTFXd7ZEeZfAfw57lxNTzgQ7D3mQgbRxZaqdtKABs2o8bckrGsoeipCqWEQwLLtl
goRrbutrGI10r8JX8zQUCKFk5RBP2NO+/dzk+SdCXb+5Mfgt7Koet5Ag72Jaox/oK7CDCei4ybsj
orsuNfU0SMBHhKg8K1rxWVkWnvRJNu6EoCyPYFqGvcaaZ3HPZxDfdzG2gIKo/kCNzEthKDdT1kEk
ma+YJJf+Ouv5rdkob1UepDD7Al1tXt1Oxew17ooDR5F2il8s5VNfG3dvF2zAcb8gMqsTdw+bBvOj
iaGC7dEC6ftiWZKL1pWHGi8Mn49ClTXKO7SBeCvSQLirJvzWzd+rmf19cVv0wk/1OoeljQZjEmrn
tTa+Mu1MxZZHeCaOYvYNbXL93i6vBB69mDKy/hzFuhY26vOMAIFHu5qcIDWk8Afil3HewxvDhgPg
dRZIkFtvGxCEmhWl9ddvVgfnsXcW/FhbLq+e/5RyDnJ3Ke8wIVxhW+1BUS6WUikU5S67SfGWEtfr
u5VEhLVqHgFlrqfbGwi4go3Xsr2ROrYbNHuDX8r6SQ64l8cd44AIGW6joW50cXfbdZp1IxUA6EE9
Fi4pr1P5qLyLCOnlOth+Way2j97grl2QVDaG3G7aTkzJrm2a42i2r604Ll3OFJao0KAX0ZsVpbso
c64prnau2YWrK0bKAs31Yst5RrQF3xQnS3tZvWrQrhQLGLuF0tzzvEs+hVN3r3kHxzxz2U7BRmE+
hZvNHEHeBdJQfNWQzog8pnDP+iWs72fryrAWBYh/hgMPzSZAn5t4Q4dXJoqBuIEMgu31o9Ko7PB9
HExbk5EoGqy05C6ukiMZshrIQFJTSxvPEVGXZtu+OvrC0GZU7qhQX3EgJK9tec5i54o5wV2vsdlJ
5dSkNpx5vXudcyjcsqmhCPDRurl+BRh8TmfjcVXMR5kXu3SQF4WZI2HHLmF1DRIjVjzB7euDqVRo
iPkfudKd3X5Ug0Uo1FpuE1pKc180yEx6Dst8FVhdzdoAjvV9aAcYral7VbIWvNqofxqKCvWiYz/D
GSz1l2+lpr206CXDwdRDppp0ibkJ4Fmzk4/l6rcw/PCysCEAsC8wAj91BTJk+is1MjlF2qynj5Gl
F8/JZXKjkKzPoGA+FJTECPnCvK8t030wIhwUU5pAhd9SRa3qzb2T77uGmhtxzN7KOgsbHz0NkInw
SPouuX97VcWEVDqlvQlJ5V09tQfbnl/0LApotG968KUQorTpN9Z8SyNpg58fqqgEa9KtS94TnLj0
9jMEm++qNaWBvjEiSKREllVdJ4OcOKM7/CAyOnc1Hik6sQ+2co6ZxBoz76vJK2JQBBOh5kA8Y6Ig
EM2X+boXbPspoeR4sGe8B3q/dWn7YEBo7EVu/aBNhnMnchA9yKQ4PlhLc9T1pt1Z0eDeyXKvlh9Y
k7xVjnGrYBMJCbj9MRM6y92h23EelW7m9TIImIW7MErGJRycBS+OCK2cL1NWvZGRffPV2A7GgdwT
aNs8VoWhGZ5d3jkFEsoxY4PEA3VTBdLt4wHjE5nxOGnxfdeOAKiYz8PDPX0VLG0LRKTJqYBDdkfe
cBcorX07ZxUJrUwc7iz1OBnqt1JqyB871TqJOX3OxjbGErvod/li7JRaTc41szpP7awn0UrzUJiE
dIt0j5I6OpfULiYjprZt9ENX5veTPbXXljMe66Ho9isexntT2+Pdr1zy2nhMlvm9V1pmQ4D+Z4q9
7kyeh6/MpRtUGHF7Ed38OK+cJj3UkTbmRugR0uTtmjn2pi6ZusdOPJVkeR9hZscH5bntyGQfgAo6
5xQ14FftVqd+nYVIaydA2nsYAJwGMzEBgiMbSuW1oQAAl4CqYQF713CiQBEVZLTGfhSmQYjhjJU4
CoRdGvXMRmfGiCo372ujh7EAJVZGd4NoMg/3hLevpatkPi2+WgiieQiaD4oE2E8qnwUs8gAhw5Va
OreqVg1BmU/X6Rrv2rIfGAdGI9kd04s529fOBOP/6zmnX/kkwPHO0bO3LtXAldvmc4yJP4r4tSTR
Z37WQCOMFjxFt9UwFe6ju71H9KApk7A1GBygi7beKiJwxDYj57au6i0bHCCURGsCQ3g+yGOb05pf
2XCakdfTB5mBqSY2Rn5KauFJz9xXVzImxVkobApnOWQ5FUBml4mn4q3DRpRVAfS2ipsT3Y3mgwGw
eLJrWIJEQLH9DGG6haOBDie+6oTuyqm89iOj707Ssiuf2SSXk7ZgiFRVa2DZNs+gUa7UJ7xJmPFA
XVI5DLjfuy3tE70XlaOqhM6sfqZao4UuhL7TZJ+0wXpf+8Q9GX2serACSCG1h/n667/GfsI7vdE1
BvpzunOjtAhGjP7QtZHurXJEDPEE29uA5IwdWu03KHIDZWkwHsjzo5Yf7PlOV3hms6GEhQWXH6L6
UsPCY7eOtWc9jc7MK4sTdgY8yZhFeJtE6KZRjfhYyyn2wRqCJIvpejgfD50y3wpHtQEsyvRmUIuP
wuSUma1uBFJAOB7pxfcWx49OdfdGYf5AwTHfrWKhlUxvE5CZXbxm75VqMybVHaY2GpkeY/QiJlRH
Om/fb8qXRcYjUHZB1WhfqiRY19H1FGvIrvFxLLx2RQ8Zp+1zlUegUTRTyklN+z5ItOz7wjvnmRyz
s+jo7fAlCdKcppVDGy01yILeGkM4tkgT7dr6KRnACx0yK1QDPJOceFfJrPhh1+2t3A60VdwYTady
4KEsToxsChmDVZ6WLp8jRhnZgLsyvIjbiT7CE2n/o6raPdD/e9SkF2WAbF4YKtBbIlKvdJlrpPFK
dxhHz/GgKC/2tLORo9EBPZLsNnqz3X+4zOUDpQfqBO9tBps40U3ibsIT2y2MVgMzS63dYIsXPSVW
DA3fypui3a+AzrW0vUKGzBCpnPpj2+TXZdPq+0pvRwqSflcbDLC0aHpVZFU9zvg8UVoWe3Ctp2pp
6iNWgb5OxerPRm74qsv8MzXQfPdtyu2Zru18yQ7CiJc91c2Ggs/TldmYSTjKsGrM6EmnPWum/0fZ
eSw5ji1b9l/eHGbQYgoCBCiDDAZDTWAhobXG1/di3rbuW1FpmfYGlZaVigIHB37c915b1WwhiB4k
tQkcHnwmZeCsgpxQN2VTHJmOE+uF0x/pq7UNyU+fJVREVS69ZV1PBy/LJG9kNToZi5esbQjHYAhQ
UkP7mNUi3Svp/C0zEHH6YV62Mr0lT00R+0cMOy15ojnElH8dTesh0MedXFubFva/p2sd1ZEse1Mi
sPhgKzMnKjMmtgPjXaEXUZvECYvmpp2QXA3LHOfGYrxU4oz6VeMRSmFDqCSzPtNY6ntDdVGu6l5f
WqdRptGpLxOHcFP3C0FJ110y3KXqKG2rJTdXdFzdYglopnAeCmvNXEuZcVcZocSxw4paUj/5oeQp
vlWkIpJdlAb/76eyyAKTWvgn9IdVfV0X7fE/f5X5Ib/168/WXbMoz7/+hVh8SALZzhArcLKIQYup
Q2w3XEf68fyzSd7FayUJrmJYaZulOEA+MZu7DGwBQ7aQoL0wzVfBIFsoUBbrDCs0WRHIABMxqixf
wrWA0RcmTXhnRY3wdq8vZYMBwAqOs8FiKeR3YBlf6RlgibSJu4zQb1AVVTvuUmiOJz5DTPADRhJi
3g0T80AlDha8jAoatxm6M5EZ5wKGjJsRUo4A5ksjX4EOmWogbAPZkvJ6F4kH+mIKF9JHlDSz9sKo
bgqtAxhdVS9plHZ0EsaXJJdW+RQMB1GPBow7ao46II6oa5RD2KgkLGZcQ7zA16kabxJjWqdKH6e7
PJ88K+YbyVHSApfUhsPNEIyiZfIrUuJ9mZIpT4p1TNxUEwcplXV6n+dlsxbS8jrJCDOSIN8u6L7Y
mwFUSnn/1JXBXk+ry5wKjGnl7qQ3aQfuf0Rz0jY7elIFerNhcLts0LYCvDGOVATgKuj+Vpo43U5Y
JRtCd7O3g3qPKNK17MkqcUtjCRy1oOLy4r7o6ZTWdiklOzG/3ekq8jxLmUhrVsrjMBpQA+gc4uVr
MTFY+aYWmS6PpDN1DUT3YgwdkosYuSOtMvWZp7CFFGyMR3NtGEp77BcqKJS9R0WUc29ZrObWRrO8
lrEa3Qetv6LSSTh4z+sohgVFAzAG/G/5IxpzTqTbUpi/5sJMnxBU2CZy8IHEsE3Rov2II6bNdTFP
q1mjl1eQY+TqlowdqWCxo9aya6x8pMJGjL4qMCN6oMt2L3D/p1X1uUSKsa4i876qRjoTBL/aNTnY
6s31ZQ+RluwI/FlneaNvZ4gUaEzHbxlkdV/mGWe8cGUs5XeiaI/aOH/0wKM5Hqp7PL47Zm/OjYS8
aiTcVXSWnpDlRW7YFw8sYu2ozlJABZ01fhct6kU/mULcn/uYBB85pGEpSomjiEvhtGWgOxBKjU2R
wy4wckBXTLe2DXpUbpXBOASWOnqaQRJkz4HcbzowXQntok3UCtZ2GAJrUytttB01PgbLP98QIafs
CORqOYNY8l7vg8WbUlk54Ds316kyaEfi0pkGR4eWAKIjeijZbeREPBHlVbhFrRT+wrQHhUtjOl3Z
hvcSfUhHk7Thng5s74yCJtwro+kMAgWcGebTpVMZrTdCFz/UUBFWQlOLD71Vz6tQNfIrkp1mVRsl
BXCkM+RkUL6RAg5UKncYMNygeRw5xqzyJG0eraZhhWtx9Uj0OtMCsS8esTEAxpv07FEyTUywI3Nh
sQHVQPsyeWxv/6g8N9EjvVBEc1IaPgYz86WOIvU6gblbZYllXtmYaMi3lXFFXlWupEFtTkFqufFc
ynS4kUeZDYrEX/+bRIt81KDhuFP83Ge6blcjs3WiBhgt1sLphsTGaNKOxyBUh2PXxeNxLCpl30fM
MW+/3tVj51ZWPjCnMrRDK3VY/w1f6nUTK5p57cCUsmG/Z9MYO8BP6YkIUurmZviSLJ22yqKG8XHY
Go4+kaKmF/iYyjFuXNJO6K0PXAhhKiUHrdsH88qZnMPmxjfWVRcwIW0rUZoPMnUJjREA4mmXvwnz
shcBBJ6gWY/eUh3HEbJ6VqfGaeEdC4m+L8JkayV1dg+biREvjXB6rxb7GakGuAehd6eNsUvJ5+NB
xERQrVBKqIV2E+wI3aqE57KWBBdvG4zCzhgOmjowPRkDc4toR3GKpr/vwmTXkVDk1e3ItIYs1yaO
/R5Cw3a6ab6wyi/2MDBPnpRsH5CftuqWbVDj8aSxT2VHOcVDoHstxHLxGbK1bj43n2aQ0HBLj/Jt
1w4zIjT0vG9A4uScjxqYU8HtXMuUZDUiB2VzZxMphnZfNzwa9Khm6qd7S4gQCyFYhUBApssTKbgn
4hS0ddlSsIPsZFVBGlU0XSecDP1rWhMIjEF5J6mQ8ApawHd4zvZMvnZt0yyYJM1yDTBb3rAhTD7L
T+ONQUmcakSsy3ocYprnxhzyd1ukIAaxQFoWaX6v65zpp8IRZ+qQaBk4OSQMFtXk2upSfQrnSbYV
mmJs24unlPW85Sgkh/HjsgzLfUgbYW/UaFsKMGmHNgIqozS4iCwRAxolSlEqKrP/jK0kbFZpXxvO
PNET4EPCBo+65WQskkyn7oBbMD22pr7GVq3uM6Ia3AKH81YddKLACCewM3H2cKbfzmUy3Jwcoaqi
PAlJ9TVnzTVCyMzKmu/0imE5PhZ8dgs7btQOg92ya2GjwPo8lfRq+ybZQ3WjKZDMBJ1Y4x1Ci8lg
O7ZEPd/y7A9cSBLFSpxJ4JmYj8yiBTCvh/KvTuq4g9ZMupVx16kAIkjKmu2+IodSiAaRXb/fT8jL
AEAMIw6ist5TmR3DJRjWPeuN0Xq6UsSofOBYJ6E2ghgwWdOWnIyG3j3BTJXau4xj+zUnk2yL6bFx
xxklXhm+CCKGK5OWsTf39WmeQMIpjYRlfQyfZZljUKSYt+aP3xjN0ZIFcaW2WbImsD7zglSpXStA
XNXp4bY3cx6eVXNuFU7AAwWBg72PHmoRKc4ykZYuB+KeymZmMeInNrr1OBEHNLX63a+DI9+k3eS6
4EX14mPFCWkXoCAYCLKaQv0s6I28qnstc3s+D5mtxkEzkOMCmtbdVOQcXYsyynAhPC65XO1bolhc
QZlzN9dV2jqBRZcQMR7gFXTjwOwfYQtk23QpNlgT9Z2ld/s5IfhPTZKTVs50STJgXEqt9oD9Rs5C
XZhJu7Dspd0yMB+sbg//X7/264fh9rvBYiFL05qZZnVONmKuG+Qe6K0faoa4Q8ZmCiu9SdZqUOcb
ZZrFXXz7jV8/k29oj8LSbh3xLnDMA2FPKpnkGNZXS+igVNC3mIdRiZrn4XlE7v4QOvUmdqRT8Wy+
Dh8WgSm2Gj1Jwlqg8etSVqmPHBfUc81CUN3xbM6H4A1kVTee29oDmsh+c2urzJCw15FlSy/hsK68
xBf9zCtc/YNfuCsvOn8VGT0ofqm080f5HLfHheAImxsDkZ12KiybSNjmauzj9XIQxLXgPzYlKn2a
3PZylycr64ERofhubORjoqyUS/quG2uVgEQAVt7k1KlTfFYP4B+tGjrO3RA5+jl8VHO/rd+H6sCG
AItM4TnCKLPYSa2LE16RnT5cA5frDyijsdnRtmaZWVgbK04M2TrZg8BECiPf1++laPd+nh1M40EQ
PvjoiPPWyjXtVkh76DGNn/UGYUnHKPKty+zpqCLTalbVtvLq9CG/UHWrxWaWXBG5InvHGQ9Jvyke
k0fhFSkBrSRsD27p9ZqrPKrvmbyT8dZOsDi/uoNytbYJS9Xvc7THfsgw0R529R59G+jJ5HV4y8na
OwNxP/Hh5pX6MXnjUzVth+fooX+U1o2yQmp7EOhJL/Z84amGhMjjxClh8rMxXRt2tQIhway2uBJF
jJpEeIAQMiX2NLhD5wTdcblrRyfZWwXzHAY+tCvtTCPMbdVuASD52F/KNcMe4oiZbu2MyObazFsw
Lo/SHVGO40rVz73sZyh8D+oWms3QbyfmEBfxbDzIsyOzcISNyLquned+izdgoTecrIR9vjMPNI45
SD4QlzzdVkDIiWP2wycGdsO6+GoO9YtwnrYZCn0v3yyuursinHSjQ86HeYIfhKCGbvIHOIP4rXHo
/R2lz4l2v605NTaHu4Zn3Ct2iCc24FzZ3DjxsTeqHkqMjofq0dpEiK8Jgt8AhhOVTXI1xVXPSRZA
Mk1mblWnf6jXxZFzOFoCMslBxz1mN121wxXBkUocbruXbWgFl+kqeMlR8+KNcW2K042HdAPPOU/S
WT4FG2rTtLaLp66z069mBwNrtFuaJfRW1yH0I5SgL4QEPTe7gDbgU79WHeEecnGBjs3u/ChaoyYh
p+It2zYH41R5b1O0aveKV7mocmtwMNNT+ooh5GKc0biUz6pd0osGwJOu49CNzFX3nXxnHclpqxY+
p6scReXU+dKOps/4ylamvDPnuwnqUYB7dL8zZHlHhS8GpaYP3eBdS1f1a3klhnsH80N96HbmiNzB
l97bVzF1GbRarnCoN2K/QgVqraaV+VxvzIsE2OoDh6nTeP1dfrk5epDiLrbop5ds9IUHekVJxyWl
HSQ+qGv5o31O3iA31a7haefFsJunKnPMC+fE5VvK7A7T/l68KGfrHCUb2mDBZqGBjI3Z5rCebKGM
t+83pplHuVG4jIn0bbQt7/TncW28BvtmF3qFX3236wjw2zuI37m3LWJZmJ7wj9sEgfciLEmfOd2u
N+6zM5hC0CqCnV3p2z+LsNjuEtUhRQ4SYusTOY8YGWkdsUzigdSkpOeRaBuf6DjnGQPMcURao6yA
6jcPeBZqnjUsGlgOM1EUSPMcjdoTNqGy4Zu3q8foTTDwGq3aD06skwthHHUiw9jMjtzWBxuM+tgj
nlDf9fuYROZnFlMhrW6Pppv2wTbvqrPY0SV0gIEVMZ54z9BWCKCR1+luuw2uMMjUeSU29wgip+Uk
XCBOzffJFT23QCvYznKvVV3pMPsY71SfaWy3Ytf9CI/moUqcwRHdbi9cppO1X+4EhqhUDAdrH2ID
/RqB1O6FNadEfBjKA09EjLHFs/ZgnIyX8MIj4cXYKJ/CvvW5/4gRRUzJyIsbOvKbx2aLGChGKboS
7ywXM8MqetG/IeedDWiatDxfJBr9o81EYmBG6ktHC4KtxyDX2rYhOgUClLiZHctyzUsDev4b/p2w
TV5FLum9tJHu6v4t2edPAUubGhy9MsnlK05tyGRKh/8p8VSzlc2BD1DAFvFUb9raCTf5vE5g/jwK
i206Ghi2TiUBecWgV7Ac8JfcWSrqWqd/yTdt5TNSQlNhsM43woERLCrr2QHFVjAA8ZdzVHiibBdu
6HTjKnINpNlnZbbldfdoHSTRq3aYIDXDrr1pr3sWt4l0JzynbudTusun+Cs8JKVjfooD1FBbPM2S
jXahd4zcQydMEaR+FH63Y8aZ8xHr69ARs02OwwoAyWqI3PJYvFjP1OgSWDfbMFaMAYU3+vzIcYNP
7ZiOtnxKVeLygM6Rmv5uiej0EBgfmoBtwRHO+gXopD5tl13mtF5LSsCq9uoD0Mr34kl+mJ9zhkbv
tH5guu2KY6667Uv0WM1u+8EtJ4V2t1PehXu+3TXm+cjhCzPGO76IhYAJXN8PaeRb1jkhjFfaYJPW
OtqaXCXuaVt5EuOtbrrTRgMoZg++5C2INJ47v0O5a9pVZOufQWaT6N4SqbaDHWgchu9O9EnwkmV6
QV7x2CIYXA1X4WXhmyZ9gMPYnbmLFeZNbjHfZ7uMWEHf4uxv1/vIV99V69zfIUwsp3k1r9uPYKMI
Kyte9/eJ5sMpbK8CDoycYGYMNHbOl7fDoDjDcGP87I93GrnxkYcbQ94b3yVrO7Y1zTYOzOS1M2EH
inCZqTfilfbYnEdk8u8FmksX8MR0EtYhkhqUtQbKZOJnXW5MiMue6eed38Bea+32lFcbqXAiccXA
CvlDv8s6Qi7sudjK9/x5g0R13AaAY+6nYWek65u2MrXZq5gj6dFaKdamtuXMHutnKoWkvOqwYDun
NR84SAr9gYKt+mruO+vSJT6JBdprkm+kMxsU8ieZmEFOovftHYg6PJVb6HXhpX9Kay9l8KKxR2Ec
coyNSeFSfYgGYSSr8FG7mxR8KmtOxSgDdD8sj3W6pTlHOYcKKT6Gb+arfGCTyL6S8/Bq0LvzBxcs
0r7eRNt+172o91XmzUyE0ZRe4CXaPbYpBae6H0ECc2uwPK9d7pkoivJdqazm4q4wHCyA4HqDu3C5
lJ/VK+hBiPsc/WKT0vwr1FzsHsU33q5c/cJbNj/jXcSGlYEyQAGqYWFcUTN2a+OukW1xS5v0ofDi
ftdemHYGT4JgL4flu9zrl/I5MVeBbz6ElF/b4hEP6kqB+4s371BpTsXFwjqir2puVq4Si+1MJmyD
AmWVXanjuuIN1FpJa/Qw0dd74n1iDsU8wONrm6LrTm3znolbUD1pw1k45RecMhMsa24zTh1IRd8R
ey5fPNhqjBG7kFLChoYiPqFbubScOraQHTVm7UfTB8LA1zcsK+2sHdDRJ4/zOqBGfWfhC9sh21K3
YvhxaJgXrzFQpq9+D12YW4bHE6o6BPmP0KaFbeBTtzj5GUZt42jrcputzU18MPfE/1GPLNHKOER3
VA7hK/dMthtI+cICo3qdaFcXfdlWyfrmt01RsENHewiwxrDatK12NHJ72tFXp0+h+gEOvmqdckfI
q+rC+Dd8ldiwqKhItWaf3aWmlz0GkrOUny/CazW9wgKEh1A/03UGyx2sqaBiD4kCQmrKs4loO7X2
zPu+coOQsr7Dt0/tI9rWJxeDp2pKGc+BZiPbwiF/mK5mbA+vluHAmItsuuyfoLO1BwwtTCcl1VlO
DSO/df0EBTziIRQgKRp53u0iCj95TSPYlP3oyg1Kvg5BY9v8HHqIbAGomdtsk+3Lt8G0w132EB4r
jlAWtVKPYOeLRsC9+s58hoMoBavpYpMh7dHH35ciFt/Gp+Kety2dxFfxrDzQzOBlcUdxRnjB6wO/
nFpc3JUOFxf+2Su9Ow4K2RckeAQktyn7Q/jJbpzDqod7cjSfMOy+J9+NnzDS21Su+hEAJHekgDMf
NbJdHqx7vIz09ar9uM3bFdRXN/rME2ZYnIf8zkYl89xsE5dnFOulf6ZVwPO6f6b1Qa5Qg7HFkZ3w
Tr0XXvK1+CHO6yq0W27VE1G5mKRmvvLujRhX9aP55qk11k63rMrWgTY6OEA0P4Jd+xQ2uwQx70be
C46xzbG5RQ6hT725Edf1iwXpZ+IO5cv+RkIvaLa1xQdioJVwiETQPOvcnLsrYs4nc3ZK/I8IP7lX
UYSu5330RlWdfLP7SWA3Yyd7n2nwhfbXUKGyXFM2oc/mKd899edI2Wef2jOr8z5+C7zctwJnih1r
Zxwl/IWfzBYQXVjLY0QD0zUUpPC2+irsRR+CmuJasx077P76jtGJEx1YVlPrJpt2G2GBP0mX22Zz
E4lxhjM20qm6HWIJ/So8+nnhcb5Kz8+1xFjeoe3D0BbPOQ/G+jVDy76a1uqRhcNFis7yLvrC/nqD
zdvxd/IwfPAQEC7SungpHubcK3lOnANv2hgX9ihuCuOTqdte2RPyiFH4JQXdkK2WC//Y9NKFTr9s
1NSmeTsnq2hDRRx8oRznuI72NvlSOWJQGakoJ+3ogL1KvGeXD+0Ju8WBqK3koTyWb8jRrf2tvykw
9XGD+/AScT/ZwVP2xRoenimh5y16TPEckznkQJwXsJzZjLvap/ZJe2mf2B6je3GHkeBUr8cnzq7Q
7PfS2tht0rPoGs8Nd1uNoLQkSeq2WWov1NbX4XX0mcY8VVcEaoIzoyPdEqeH3e6ZAzvAqHZfoZOs
nXYtMvJj2PdobVlN7825FmjLrFJEYYUzPpjP87SznOEYfIzTU9KuhdzTAM2pnC1tVP2+cUxp/XPb
4PDhEDdiY7TFl9sNNB3rcQc4da3J/qKucyoA0qhqP/T4g6Wn7eZjdccuiObQ2s682cZr7rXt5PEN
iHvFbRkIXvEYR3ZKP6h4nDS8QJuYByXDreOtfMZL+F5QlkXu5IqfsJ/S1mUDfwKBVNyEC3blG4fq
rX3GTiFz8JTOt2SNVah1A7dSr3oGIujRygDdMprZ/vpZOuk3PHhlOe0iJo7RcEsj3sfQ9Bqmt6Qo
JR0XGg2xFO/wykbESMW/fj1FhJWnXc1SIV+qlQYT1A/PcTxPAfgfDFPKkj0LmdKuDQhtFCutIG9F
reCnoZlucRwy8YODLMbUXqiUUYiO/SkVk9rLIIU7UTVgdSZpfTvefkiQ3ax6Jht4vBcFGVy7V6WJ
cmkq/+8Pk9kcerXSvVSPMpjMBSNKlYKSoNl6a31ZX2VrDXtLgIRsI+eiCYs+wc0rgZPKrx/05UrW
S+gxXKCJicCY9M2GHM4sIhYm7Bs/qijM0T1iQaTxTF5tg5KDFi1US1FLHoQUslHljlVoIhqQsD43
x1GVP+VUbAGVcZjTzXPA593GNeO/Ou8d4pypAQTO3xbu7jqcv5QqOARdIFPChj3msedEJ4pYDoE9
Y6C04Wb76JVzWxgXHo/T2SB4zluwWtCZYXAWVI9q+zSrqFdvP4/NqUYt0n4KSfJgZdWlmdr7TlgA
lC3qqpyyt1GvaKHOT3MlKF6nij6d9bU0G6d0Dv1KkI8KB09rCO4LSb0YAYcjQ4a5rc+cWBrFl7Pg
HDDcccfOfKz6RVunIWqgYFqu4yLfcTkoYEo1oE9UfZrCQDz40DuNOH2YsiZsrSDC0Rf5gdLs22IC
lI7Lin0myzaNQelqTP4oztERbD71Q4NTHCyXNxDQuIrV2xSzNQ5mZk27AQynbQ00A+ucdhBJWZ5l
yR8zTWMXkltgx4gzHDKs8Y8+Lb32rY4IH4WAuw7k2VrLKBdAyG0xsB+TOuI0LP0Nwyv9E1GlqaaJ
eMnQdBiHlsSL/gC66BO5x4NgNv6owocoLTAFA88LmQzBFogaQS5eA0azUmQexs18/Z//Txj6DTjn
33yX26tbkiKaOhMi9QffxZi0qdNKo/HFdPwOJtUR25DWQUIXQ7gJlIJGp9sFxf0vGBvpnyzk/3xs
qM6GZWoMt1T5B5lLbPVqkiepYdJCAGaDU6zRvdgYT7OOF34RUdPnzQEbHtGW6DkZJ3OyLZWNao3b
P38F0u0z/gOpwxUAEAaBViXixrB+XAEp1cQZeWjjByJYhKQWwEIIX1Fpooq8i+7CivnkDQjD8p2Y
ng1XDXTfyqISHsL5LzjOf0K5//O1yBJaVMVUNRLIf7wXLQ4kGRIys/Ia3nCR8IC/YQWyuXqL8KIF
gqn+5Uoov1uAMhYPA4uJqKv6jyuRMrFbqkpofL2g3WeMJIYrGjpJKq1+Idfz9vUbUvdaVQHAmMJr
caLWE6U9cgBcJqQ/ZUGCxBgmKlZaO5Wp9VWNvxSka2y3OK6a5tFEA1JB7rW7nMtbEf2AtJK2bvGG
OMwFZ3j+80X93TWVFcXAImveqFc/1jVcvIqnUtj6JvR2VwcPY+v1+Jeb59ci/blywHyKpibC3zIM
mZX1XzG2E07nubPkxh8a7QE2zXnIDdCJNL877piKFqwxFuelIl0ttPjJaG6mRDvg/5iwr2dnPWJF
ZW11GveBau659l5lql9Wd2OWVK9Z3RyWGYBGpdceERsnsY++yyZv1n/+suR/0bO4AxRZ12SRwFho
4Lcl8l+fw9LUSQplheOARWkKeB5agY7GiVHLnHNNlybO/dxQNhO0J/HWVjbXRZM9htKIwBEat65P
X6Elf5lpc21vzAUlhFawjOEpyM3mL/fIb/cORWVwd2OOyfqv3/+vt6u0ll4aMW+XlbXqJag2GK5W
yw07JeXDNWWkfvP0v07aLoGPioGCr5nyM4Os+bf38ru7R2HjFlUU9QhDfyyBEGGJJJhz46ca0xOj
TmfnRhuZI3pCtVx7ocb91A2M2EPGGGOUf/752v329lUsjcB3OG86C/HHtcNv8p81OCEochoIuHY6
xIhE56vZJ0R5EBze3u48S+L7mW6UGGWQL4lJX+mGk5mwyWFjn76CGxBlQey/IoP0qzNSGq7hocoq
2D0Zp2yrw94/PwxR8A4nYoeNkoZpMmxvlKXuhqH68wf77YMRIrFu8DSWSR35uS+hQWUBiY3fljut
p8WuK7gCUa2tJ1AzXYKWeJGsTUbjPIH88udX/91zkRV2I56JAPeUH/uwOgVqr+Y8E+Ybp0egNTES
msNNS+BSaFwTraBBMnZ/+cy/27VUEWKSCt8Hkt0PnFw69cUwZ2PjLxPXEsHNq26Wf8ne/ttr/Phk
sdbJ+ERZsIj8DoveeKqZ/2Xz/e2a5GaQuHysSuNfa9JKYLXIHTdFLa2VkRHAzC5iAYRlxF2cp1+Y
IDV2tZrYLbU4Y2piGI9+OMv2WVDvyNo7DCL+UPjrsH0zplQGHYOI9L24CtddiwJ4UFjJvTBfo4pn
83wDRoXGfRUH7zfgmBmg0vjzkpBut/I/d3virjWTJIpbdjl33D/vNFWresJJLQ5viNPtjse4rWY5
Id1kRyQ5t5nRZlfc3YwcwN2EQs3UpKL0razC+fNb+Sde+lYl8E4M06JY1WTJ+Lnp1DrY5blSar8u
voWQYXsk0782Ook57nyemi7YkdLiRMruz6/77+oE1aSJsM6A26+Yv76h/9p4rVDqlibNan9ZIseQ
uSdbvuxVWQ340dh0m+Bv9dBtxf/4zvl8pgadXCJ262d1bLVxvMyziTtMNeFHoMymlH2umuTxz5/s
t6+jyqLEBWY3V2+f/L8+mc4ZTrEao/RNejdLIHvCiJmBTMA/v4z577JXkYz/ep0fm5qgZHqAcKT0
QVJ0AtkpaL455eu2MCELkEjDTJL7LC43ZZtM7NvVi5psjDp54OPTaxj6YS1YN82VkrsKeixJicR1
QiVkL1HOOybkj9+DfDCiYKtVADc9kZGQRCbs95VYePBDBXfSRBS90H0I+URUEYSXMMcHBiyZ/h+8
2boN18uw/hXNNqpM6KTBKMmuI6syKTs3KpcPfObCZuRAiWdyRB7JLL/qP4jJQl6QRiQ11/jFAIq8
jYbD8ZRRWzh16NXMF8lAKQH2scLcNHZOuUGGJD3gY9yaYfQy5gR5hD10HW1Sz2EVfYsw8Zw0YIJt
aCY9zEUy1o2mPYtrOVlOHJprL6DDWloMwAcg0KskRTxgTtEj0ZQPYXz350so/ebBREFpaNyC0PcV
7We1lGWLoHBMK/0kBwggR+NlyAqyD+SL2VjvdCPIMJrTM3aeJytPTq0VqUCaRqz++zLWtnOhXjCv
P2tS7UpRdV2E7FXSlYwnddfYZSZ7yxzR2Kl1JxbDx4bsKS5u0K8wJRLpKH42Lf5qIz1ja2NKpUaP
5cDoVAAIqljv2ThetM46Ll1/IenQbodgrd4yJ4TcIuc5clVshB3AcQA58UqZeica8XIm51xW93hJ
znI3XLDMhc1nMhcbRZE+CVLxAsE4woNJbaWR3/pC8irCT8uYrz0ImGLFcUarya2bBXEFnoXV7X3K
KolnrdFfIl36/PX3Bn3flu0Z9a3TDhAqZOR8Hcj7SQl8jbFg34hvbTL4AUETUPWfFbnY4LPYEpJ3
IKvnFGrqXZjChoiaq7CUB9wuMHei6BqN6UsTVcu+i2DyBKFw3xEkqvbGp6XpdPPN5qnEjngCl453
qzhhjSvvOYOypgIMV39ZIb95UBDELEk0nzRUmcaPzSTIoZbKzYw6GgxZGTbztoNcutIt+pB5o63j
3PqMEbAjyWiQs4hc9rSdGIIGyuj/5b3cHuc/NlCFbAdwExYsD+vnEYUuyzCMVV764ECQp29TQYhv
RrXcNdHL9bo0bBHeiyuhGt8mo/uQSvHSNihroshU3XKomCaaQrgZu+kvDzHp36cOhROaqOuyZELF
/Lm3N+E8EBmkF8RCGvSDhcpEKsvgBXF5uAum5iXIF+iEhpz5rQFnKxLGTU9exV8eajc48s+vCL4t
zzPT1Pjv51mxm1OTGJMevKx5hQiQe/j/csH9xQ3B1GFPyTTvigxxolJumhtNo7t5ztXBQlZMEIYp
6h9avsuwE9CWn07w/pZDGQjInzCWyCrxwhbK2aAhUkkXTgrBnOSYdjLEOdhaarmsg163sWxk//vD
icL5SAHJoNHbkH/G67RpV2UpnioIrf2xky1G780bDCp7yJqHeiwesn5G+qMswGLKtz+vvH9X0CTk
sEEaIKGJ8NB+1JnpUOFukhLsKCbjJvxKzjTPD3Tr1rFe70c5v18ExEN/ftHfrCmqdnDXBslmVAL6
j9NQ1ZZlHw595pcpkk+0hFXavi16D/QjudMCdNIFHrnpLU+MMyrqzz+//K8S8J93myoqfGxZImpB
134WZmGcVYWa1Zm/aJ3KbHFgdegy0jtxRWv1Lsn084A5gPG2xkxaAG0x0p2oB9WeRPOp6ZWH/vbb
ZpzezS1e/moy6ZiUb/N8r/QHMH7bpMSibzR/u1r/3iZ44xw6KNpJqGDf/Wf9U2v0rfU+541juo8U
3MCL+ZlgwgdB+ZfTwe8WhkLTT+drohLSfrxUhFQ4MDsrJacRroGBwyM0vFwjORGdN5YxTpSd9fTn
C/PvgpmPBzFdAXJ+22x+ll1qBVhTIGG8Zr9LycsuZ+nh/5B2nrtxa1u6fZWD/Z+nmcNF7wN05SCV
lSzJ/kPIlsxMLpKL8envIL17yy7rWN1oQCiwyCpSxbDCnN8cH0iGlSq0j/Mpx9FpberOO/fjr8NK
c/ILNebBOgc+ewismiCG9J1kpzTNYUjbnWkmHyJbvfj9z9PeOqeWSrjLcCEL6udhXIZdfRSx712Q
W9c29p6QGY0p4EZXWXwqFRwkTX0Tq9bGhS1g1pO5lEGlVTPsI0SBQKosOHCj84AlzTvtwBvDJc6B
pjJ+d3XVZkb4863V4w2XxzFlvxV1QGMU3hpWTxvgX0DmPzbtJ82PEfnEMKK09241a+ppz5/Hqelz
LCBh9DRnx6YDkR6Uo2TnWcAlTAr9iIDAWlCdgna96PYSptuCAk1wDZBIciOgl3ZRFWfBh5Ai+EXX
+uMS+ODlDLx1NQoBXR5qfLe3fp8lEGvoCYJowWNPwEzTqxWVcYhCRJNv/BpLV5Mi8n4iyMzQMSlM
CuipJqFOLJ0q2u5mloFSumurA140fxwgngc7CegTReSEWsHBdd1nWVuHqgXJMBbqVBQf4KlrlEvY
xyA5oi/E9VC+4eexVIp2B4jLW+pa+QTgeSOmacA7N9z0kP5yYl1vCs1gemee33BjDMM1NGnohk75
7Mfo5UJrbQ+HrEKNVgJE8a3mgKWFiem38kx1ztoQ9dXv/4k3Hy4sB0hfeDr8/7OGJDNLBg9Bke6o
6URSxc9WE+3OdeQ7k7Y34o3cwZ7NvJdG3SbW9/MdTLWbkYsyT3edQdIJbaLbgOygna7L9sAQ6g7m
AXpwro00rOuw0XH6w2XFHd/7R34dqUwReo00kUvwk7P/8z8yxiplxKBZsRaGe9HwsuqrbR08Jdnw
aE2lnHWdfqlK6zQVwmful//9CecsmHToGHKp5xE5HgO7TUJasyHxn6fzXaEvyyr/ncZa/3WSTBCM
lnHypiTQcP7U9nWC0UxBi2EnpBg8OP+LVKSos5zrZNCgPNBmxYbcRbjGLzrJXQ55ftGiMdErKOIJ
BQ/MHHajx5B3St9FpveQwczRfcwGeuSBtYbA6f1m+K3WBhsKkxm+90ZYxrUrF4Rfm6DsbA5KJw+K
EE+cymWu6xeD+m6r/+Z50g1Yd2Av3F8yNyknybGJfu2G/oOiNSCRE/HUTFbzZeWirEmjL036xQT8
0ingqjpGpHZ5iHIEML+/Mc58dqaAFFeMC6YzTjAwJznr57xGB/AUlMmOImOqdAD9u4AfIFCWUCsj
tF8USRWyvgoZTTAkuPbcequ6nxzXvMvQ1hQvfUDpSpS1u5rhUkwHCWo6xMqBl9bDTafrrcvJ82+Q
+p3bE8zAXvxaNcSTKZN7z5C3eGg/eb2KvS8FMTXKSbP6VLnWugwU1LWMlwhVE4L07katvDGgNQkv
msDDL1FBsj10M2Nd6PYFNcY3rQECRjjVMcTX0PPVDRn+le84AE/thzximsttr6I47VWwlvpFyO2w
SKwI1s7nedmxMeeazrIoiaiExRd8j97pVc03r71DhJX2j9q+86F95ddTSCGjZyurQw5syU3aQ0eS
czU9EFXXoQ8Kh52lNRUTmC82Zzr2tLu4yp/ioPrahPV+VM07ZXIllh0NdlmVt7A4rkazwrKO6FdS
hV/jL5oHcqQJESXYwxUVXrsCFlkycaac1EYZrdjPLTeXK6x62RroHqe22HDYpELABy8lqNZpqSQo
ghtZk8/CHfr3N99bAwxNNZlGUuDtTdO4n1vF1Gn6OAIgslOkttD6/Cbo/YMar7Wg/FhUw5M6mUL6
6bVXDO9cBf2NLkijMZwGzSRrjfPxvq7xVJuUb+9GX3sG1/YI7P/e0cJ16eW3sfjcaMbO2A0v9lRY
ZiHcCR/VwrkofOPJbeVtXgLUcwVZPzFFqrZ1j4BC9/MN8R5Kqjx5G1bp/ven663WlZiWZjPeZzz2
y7S7hbbaV0FR7LoYRZuT4/lIfCfrbqsk348iOag4bxohFVqoNIecfw4dyaJTm9tUoo7AMfg+DT+k
zvg17s3HzFWfR1hwsftRy4anpFbfmVO9eXk1jbQkuRjmdOe9r6l4cVS5+LpTTncq7a5CNHQfSHFU
1egal+RlnvbrIQ6wIbPe9RV6Y2DNsafIs65ZHm31z/cWTV4na7Pk3sI8ZalzN2u9ecFTs7WKlaXE
t1TWY32tPotUfSZOvYHYts07/2TpzS2l+YtEusiYgU8bav6OOeZbk13+OaYzBmMwZm5nrS42jibA
ea7kKItHcGObYbQeJ5syoDrYZdvWhZoTWwos62QH3sHsg/vf30vaG/MqrozqGa7NBMs9HwYKx8RM
Oye6VA7t7XR9OtvDvg+IuXw0vfZWVZP7IrMv+sQ9RdSTofMoYuMxrsdn6QTXSm4+5kD2FZOqWUd7
5+l8ozvWDFQ1nmHSJ/2SnW/hW+YjcWiU0A3z6uLFssq7tOYGioLy2m3y95LBb90sBjZbuqXpSErO
GyLuDL/Q6zHfER3YVAFqeHgmC8irK2GHt3E4sLJ/53GervHZQJx8vWoZBhloU/emFuqHxIUYu75S
fYJXVCw/jOgYe2rDHXkZFPl7gW/nrav947HO7jdPiZPYNKdAmQcfq8avW8QapC5mOFr0VPYFADYX
WaNpbEMVA07c4inCcY/u4PHQ2itK1u8mom9mOpuAfF4lhr1amA+A6jMy+biTgFtKx63QGozeHXVf
K+KOktgQhL4hCdZCkTg6R9FUdzP5GIlmRvoRNp94MXNtNxiMC60W7Eo87utQ25e5s86L9sMQPQe6
s/bqHCWdc3CpwSbkove4KhfDVi29o6jak5cBfVGGbTXWJ6Ur7xIAPo1CqSkFoGl7mbXD3mioUiub
b3Es79qa/zLIT30OwSTzx1srJVOie1gaFRRpLyMHhE3ajwvxxd2HCdOzwvRgvvjqI1Y2n5La3lUg
y5TBGJaAtL1+1aqY5BgQaTYl9Wgz4dLjp2xMVJJU45kHG02Qg7fpJutRSqvZk0CaRWSxxgdLHsdg
SGGh5vQjdomTT8EdCF5gaxqjDhQpiA48wVSCkmrZxkGHcFN2sOkARXVDjEFEk9w0GYPEySt+wuen
7GKi7iNLhJVgncLeCbeQhZCME8FeYMLw6JforGPP2ObYArmKuAajR40Od/3o5tegzleGYDzmqP2+
zukKLahxCfXCLd5BXvLiUR7kRPWd67tHy61e2qi4Dqr8WqklWgofzZNJSXvxtXa1Bz2lbhFDyvu4
38MyXDg2uFsSBw8OcCRfUOQNpNgLd6HFvhL/UsXUqgEcYITWRir76Zbo7fLaGxwsQAeKSPknp3YA
SPoWfevWSOAe+uEFRsOPhRPg490M2983l28+P5rjaDQOBrKVswmrXdalHGwaJL32V5VNixx2V4PA
8QKVkDnY62b0jvzEd9rBtwYpxD+YvSKmQKt0dlgL18sSMSdVZKR/NNU75UlGPD9/pyV6szuyGGGS
4STkDPjm56bIRBwEvN7Ld93g7ZquoSYKEnxGtS7RlAI5HdDN8Nqr9MsIW5xSe3+k8FaLT6fq2Jxj
orDnE0dPZGUmOouMAjUcaYnitEH/3in2BatPCAWY9LkLPxhvaPzXYYTiFSTihVoBSHYJPjYY8khZ
XSU6llquffQznQyWBSzZx4img5y5yLScR7D2d0GaP+Pne9OEwQGu+NEbWmAKuE21VkWFQk40P8Ao
JKCAOOua1VDYd0YDBi6huWyGKUeYKku9glYaDlOlkzo8Gfm4y0cMd0JnqXnOKQtVhPzPep0gzGkp
wMfXa+EY0U0priu3QMNuUjSgyvFpupoFZDDqv/pk5cb2PVOpJLOBNgzgs+LrCt4S5F5GIp99pUO4
MGXsQtoNA44evqQRgZo2vnQZpOJVEINTIApVZ45c6XEbEGUA46iBEE79aIvlBy4ECNRlKl4opAJM
qsLm7luw/AgjusDE0kCad6Lvys2A5t8RMgDv4FGhrcGhIPfotPahxt7USatg0fTU2Lbx/ZgI6BvZ
JBKn5jPyOcCEFfz9M/hWf2kbTNE99G7cqtMz+kN/Gak1JsVJm0M/JMekf8zs9Dh06jbRsKv5Px3q
fIrWCnjDBcjHXehAUszhC+fE2MEkLjupvPOz3hwl28yr0KUgR2M69/PvUktdFKVZ8buSXR3iphfk
67AvNtO4PdaGT1qAvRiV7OCG3/mZb416iNIQkmKoxTzsbIhsV8gK8pTmpSftCwE9yyh5kfLkhN5R
E1xf3v/+xL59RItI/mRs+ku0ATg16hY4hrsqrigAq+6gyjxp/vBQpNWLpA+B6rT+/SHnpuN8nDXp
Y4l1olZ2zsU/Yy2g+uOgsIv7NFyamBy2aBwptvQwGlWrxSjt2xo2E15wXXrrunc4LiOIGRgjVN2U
6iuoMZfXCh1VTbErdaaZZEQajVtvQNpgKQXUCZxHnMw6JojeCHT5FMWNe1s49nKsRhx6hVw6Ls9b
R1UaXgPEto8tHN0Vz8oxiuBLkbytl5p/W6UUxkmYcJln7IpM/9h75VWu5MPCJxKLoHkVYk9OdYGS
rHT8E4jNdlQdT9XnZQ00CQEgJmHFktlnvoTj/yl2oU5YwPF+f1bfvGu5Zw1SQaSm0aD+fNd2vY9X
Wuhlu64UL+lw70EbSfxxD77upJtr2axi6h3H9wKZb91A8IAIZBLQNX+ZGdStMoRCt7MdhOqXeOTy
eWP9NKTyKZs0GH0lruH+3P3+x77V+5N5QvGuTi/z6PqHlkf1qgRBMuTDhC6kAFez9NBpTV1/VViH
2NU+pEV5N41Pfn/ct1q8H457Pn+ORzNtC0vNKGzut27KPRa79anTtYeqaE+/P5anccHOHxNCoIjE
mJbSKpyFyjF6x9ADU6adkcc3fd92qwjZekA0Vq9SiY2L+GZh5kb2adwOakgtuwszg7ihxoX2/dpZ
WPXOCJ7TAvqRbfcf4sC4hlXZZz6AUyNF5Kdoz4FNLVZtAsvzrU8xGsm1riPL67Hdq2EMhjHgHGv8
KBuQJmNyS9sIuxfy1CbM94xpKYum2qSmWhvntoe5uMR2YxXbJ8ruvFNSUI1UKsw3NPDXC2ZeBIwL
xvpKfofNRk1JCHFnX9sGrYXHnaxx08MYEinVOre6T+1odpjAMe3RpLVF7nXy7QCScwf8Ek8TumAJ
YyJZBjoM4cTor800PEzj5rIyHlxGxH3NvYGlwjoI+wczGLHBkndx0ZywexBrJ1GOfWKtO/CzkRJ+
U8ZqWFuhPOAxK09WFeIWRfErDr3vdDFvPTTeZEBN4oGn9VzUmaaiRncpiKsLZleF8dCCo5Cq+WAJ
60jC90FiUfZOS6+/dfN6aDKohnBIFZ/fT8wvA3wLaSDs1DnpAO+R3fr6SquXJSTcaHKH0qYUXB15
O9uPsTTM/FMfxfEuiLPbqiGtKXTSvhmuHXr8LffFI3p7zK3acUJLJEdYvPASGoDqYLPWaUsJsGZB
g/j9c/FGpYBJjQU6D53mhljl2XMRKEOKpjKFeeRnG/RTVLirRLz7SjuZGb8K/y2xiCjqUwb464kS
YrbneQizh4IIeUAhouLJbdvQCsv8Flc99FuUOm1xLaASd3K0D2V63xob3zaAxwuIl1LBgCJVJ2to
Fd/XqA13v/9Rvzp+g35ENKBNgymX8M90x/zQonn24GZSN9Jdr8frkqA6KDX3ThZYWVR6v9E8X6yK
DHR4pmt3IXwF5vA55b0B3iAyT7ZRwjQAaqUbuu+0Q28JMRBtkzqaRgnOL4HZoLdG4bc0tsINL5oo
fVLS8josKIy2TAqRJR4nFRzv2urvgD9+CHt5aZH6WrQ+M09ZO/fdJgvzF5lwoaDUI3PLXgbcCpyO
XTS5e8S0BrWPqXx755yqb7SgaCOQCiBwI7FzntVUYz+wCRtl6LMrjJQS6v2agWbDVw84P6MR4ez2
YxHtu/DgdaAHijgZLz0VdkMXPqtDqX8ggUZ2O4UYZPiTP2dTonrThqdg5HEZ0i/4Q+brLpcfoKPC
PcFZ0RPEOHKbp8WKWmUVw1XFt5OHbYA6brnRDY0VgMq8cHZp4pm47ebMpVzjUOg45BghceEp8wU3
JTwAUAPSlxKgaNuJa+q/UKd481CXRojW0FPWailQnirGjWtFDzkypIXRmNqiE4yVXMW9SLyvTkcT
bMfNc2CpK99iNJO3O4Rsq9L+DLH0JfCDQx/AfgpiaxUYxfXUn7TOR2wwP0+DQpkaD3VV3WlN86yT
6yNv/tBGukb2nx0bqrwLGfN3Xbv3hCRBHh6h1rerIOq+XfqqcfLoDQIzTrZECylJr0osUzznGjtk
po8QAWliW5hfQu7GdOKODurnvBi+vnMvvHUrIEgzVEQrTGrPs2oDyYS0lka26+MiBQtpLMD73mRB
3W+Zz3F+Iu+6NRVMPKf2izqbJNPeUZa8MWihQNBFZ25NPfp5gBe767LMpgGaV3D5ulTc2w6I4dYr
OTfISXfeUK5H6kgXEazl957iN1p/QiXkdAjjMkI8j77n5NibLovyXdJgIinyeGcWMMwcQPcro6S8
qqAY6cK1bi2egU3mh8BD650vCnyfQ+lu9Tw++U2p741hsgBsPSCE+HKp1r5tev8SWuYKw6S7yMU4
lLHFllENY8Kq+t6L/cfX/v8FL8XV9/FP/a//5P3XQmC8GoTy7O2/7oqMv/+cvvP3Z37+xr8ucW4r
6uKb/O2nti/F6Sl7qc8/9NOeOfpf/93qST799Gado6sZrpuXarh5qZtUzv8Fv2P65P904z9e5r3c
DeLlzz+enrkE0Igpe/4q//hr0/75zz80zyQW9R8/HuCvrdMv+POP/6qisciJZn3f2+tXXp5q+ecf
CrGof6qoCFHRMvWa6jP/+Ef38n2TZv7T1cy5fWfeSR7rj3/kRSXDP/8wnH9O1Xj2NGhwNJvn8o9/
1EUzb9L+Sbbc5XlC6GYRof/jv/+3ny7i60X9R95kV0WUy5pfYxtnkTWq5SyHEAIlvKqmmWQZfu4A
s9Kpa+Lt3YVrpM06KqHCzi99n4wHbQLh6yNRcSzVWgaXagUzFpm7z1Tgr6XpbTSmDzmUzU0nE/xt
hi5sDz7RpMO8RAI8q7PwIJUyPzTDCDN9WppfuuntvM7JOi9hjMAWpUyaraeHmFXHGBsUw11InSqT
DS3LD2qOsPuROs0LPZT+JnYN7Gj/fkFVQgXo/D4bmRsSJM8e0O4762aCtVfT7sF5AiKyA8R0C6tE
mh5oCrYcXiQO84teyn5cjkyhDubrop56X6NEr9dBnVMfM29u27H765NxllMBlCbxsIpbEta2HpfT
cJwz5oJB3yUmpA54yGCwp3XfN3dldqzzQ69uuiwXB2vwi4O0W3F4fZumIf5luRLGh5LIWyHlIR8p
913OiwG16JClprXzi+Jp8kBpvKku/bxRl2PR4ok4/fLXF82efn7AmINK1+n0M86YAOqAJChELA6h
sIsDwSyhrl1qV1B6BrZGBGhaPX/g9VNUSEHyNnD35ebdDGV5M5AnIVCU1Yd5Sft7KWoMigfPNuNq
7oP2M+IM/zntznebGuXkRBWfPzi/19vpRP6w6XXvP+wzN6ZTO8gSnc2QafT6/B+vRxffN/+9ct7H
9yPNi6+fnL+Yia0YuNcSJdHBDLk4U05Liin1g2GlGbjLaXFeOb+UY/oZfYm/fl01L2Gs8NfHrFIZ
djl0jbP1r1+wai07FAIzBiAffe5y5oEI8/p9eV79+uJM98r37fPKN9//sKt5MSq7eJNYxt3rV+al
7/s538UPx/1lMfaeDczF9udH+GFP6YS211pofj98+4ftv/nnf/jCD4uv//QPX31z+/zJ83/t/JMR
gk0ERsbGsRIwaC6P/+vtPS/923Xfn4vzzREaO6TiP+1HKXhq5keHCtRmXJ4dAbF3pWK1PnKZzaq3
tzpN2ut3Xj99ttt5gw25L8Jkwh25FVKGt4d5SctpSl7fnq0DWQGxCLPy4vDL4vzRedO8NL/MO5p3
+frWUlpawPl9Nu9uXrQ6yZ5/f/T5g/PLfBgqf+4UmOGbeZWelHb7OC+2MWjpNTl2bYuUA8cbVRxs
yxUHbG9h9sYN5JN55fzipro5Lr9vmj81r5VRZ40YDpTQ6Mq4W5kS/dRx3gQRBue1eVG1gqz48MNu
dBsATy+0BFghykyMQzm2VAxzER8rvCg2Cbqu1ZBql55CIAqDsi9RZX7yRwHpQgMlFWYAjarmS5Ka
8bKiNHndps/E55dZgaFBpgA1G0SuLzs3OjLHEOu0h1IB7rTJDoYTfDXGFuYsXRD8YlwR/ap0qL36
+7/8/jMGE03GEFUYxExdGm4tvEzt/Pz2367Dceunj0zfmL/7/RtvvPVqnJcXZ7v+H+yGgshmS8H5
bt6zN3e285G+L85r590g+qDfnw/wb/8TzBkO+FgW2x//m5rUgNCHGzH3ZCqZuoOX9RkoHpbk9FNe
151/5nXz62de14nSBgf1+v6t3eptRf85f/t1F/+7w8y7fT3K627mdV6cfMoSNz8MHuOFfuq69Kk3
nZfmdfNbevArDS/kzev6Nqw7+sLpa98X503x3K/O3znb4/w2m3vIefP3T85fGqfDzkvft7++/77P
0ARKpVjpatQk4I1CQTREKE1TP4e9kh3DMbsgaNgyuhhgajVEb2uV1N2U1NokGpBhN1FXI5rWZWrC
rY1D8SVp7XHlMtnB60DItR06kBqtxIMDnF3UHoYdrdSAgzPbp/ris2EGyUpEh6TGqMDFmkuQGHZL
DMd8nSSHczPkoEwDFfSrUpdf4xErYtJa6ToyTq4djFdB6W9rilQOSZVqizQq71QH8F9Y1I9ppHyF
kx5tUex66wL9QNDhHBvrI+ypB5wvPFxsgLta8ECsJNxCx8etS+2oTcrbhS3Bi5bh18QvCGB19s6o
cXOwfMzYCWtgC16v2z7tNrlj7pB8XvlK9A0XFog+yOMXsW1fMEUIF34HI470KbF94DqWm+THiBH5
ikT5IdXVh8xIerTS4kIdYKozdl8NtnPbdkVMEewGDyFjWRYl+FoPiohJpRjAv+jG1kZcM4M0WTy1
OSjPsJkQzYqqQT2P4ouoGx+LNHpy5Giste6TWt82gbgqTahbJekYNVsLZ2rnrHA7VkiSIakwmozU
ZGXhSoe1ckypL4YIzrVpp7vSbrh7dQj5hgSb0kAEKKYolCsDfJ2REi6G0LjWjee09YwDk+AWYBV4
wyQcbjKJg0ZUfrIsHzWE6y+a4TrIgkOsC4iy/TfcraYZQ4WJuygbrgXREE3WPvQX6iX8PIz2koAr
Q93qMh+SQydpVEsVvqgJuCojpbt2M71ZOqX3NdZIY+u17mIBn608G5Kv5RGnCh39Uxte+1WVLUUU
NUvSlO5KCLh7vrqFbuOsDfy5c8b+mKxsmoifZY/dvu/cTxhOxR/aRozXzaN7q/ZNi7U4UWbMfl8U
AFFlLjZpqN4X3lhgpVgt0gAnhno0rgyyDUVO+l04i94TOMhbvYnFCh5uIqQUJIcvJ90OuJFpkBZI
8SWLUxTHMba9pVs5q7BsVwpZtZU/pfSsrNwZnvwUJM03gQMQ4QfZLLLkQ6vKbE2YzPpgaRgyL9sE
symBWunoBj7OuJM4SjwrduBvQKvh7iNwCSpAe8lGO+D98i0vzSur8bWNENwO6xDzorU5RmLrJVdl
3LZLq9LTpV3D57PCNFsaGRi0zI8izHroojE2p9jazqAGByif2lG7QRNWL6hPYz8+nilx90mCBLOl
DWI/Ak7Z6M1h/sYgQkJy6nCZF/VV7gfik2ulu0gbj9JxNhnPR51kFSqDBARnfN0w2l8IDJmPthZ2
Kx+pV6Iyf/Z0jOcpqDrqcYwas2SyZgba194CWu93Jk6pwSCu+tzek/sfdlXqqSvhGsu+T5trilPA
OKD8prfHLs7SouxqiLgSSN5NOIzux7Fr6cMrYtii8aG0GpQjl5Z5pzd9eQEr7rYyQhciwYFq0Rgj
cVRlJEItJmQMoUtSbkiBDlkYWlvcW676julfm5gY4GL/EyrU6VS4zrddUux7CnMo1dGWMqioHHTl
ZozbJ5OgDVUDRNzJGIGoVMAMEron8l2tLcXfInzvN3oyVVU24qPSTDksaZgXfkmhkDd8NhiM2Ead
055iEKS4Ba1bNandgQatA/QT6Es3mnukCrXcWxi0NFaLjS1NglWJaBk26UMBdNHooLkipKhWhllf
lp0H0aiV5UIN1YCqOXKKqtY/SkkU3oq7neDiLvQ2fBlb/yUvwssIe2c77m/9vLyqfWFB0SV1jZXp
RmgK8E0FQE5fyLuCAqZV6MO6U5U0xGLBuG2NCX4aeXvc2PI1TeFw1cVkvYxI2bYJjW4YpvjKZRa8
5gJIpO2IDbC6BoAAaetUrsuyP/mG/Zh5MYiKhFxaNjnvFuOnFQLjm9IR9zx9UzqEoHqHLegq5Z30
fAyGYHkOSZQvgzE4xgB1+qqG0jvgxNVnwUfs3dttYzyhTekJoGB0oOHrtCDwdNtjE7RyWgi1gwz3
bSydhYYSKAk0wsIMyyTcP9X6DPkQ/LJOJBODFtR5MDUxvsaaNxshV+HQrORA0UM13dqetG7JQLat
qx+bD3ZZEnrlAeNJM7ZlHA2I7PAHnQRddeYd9aEleUBmdo3DSTv22ioSPJOdX8P9KxV931tXbiNP
ZZ9Uq9Lh3uswQseVO9kn8qFiFLWka1R9mjspk89MEIrl0NYLT2KnWkyBfcsWycpMjGorqzhaM5Le
V+AaG32orxI3QhRtxtfwa1a0dvECjoZ5jIoQcmmPY2fggCMqsTIyoxg88LYY8RBsiIsuG8fcDq1/
P9pDsTR7737QVVwbsGVapA0uaYP/VDXWsdVz4JhJRnwrsV+yKgXR2g/Rkicl3/nMBGBl67d5H2mk
9LGJSp2jbocqZAjQ3bL3tI0My2QdAwDDR1P/VLqNtvSqSdrnsgpZibsbHBTXGGZ9IqKGdUTLiKix
I0iv9sce50lbyz7mI9UgCIUQwHKFQbDANvfGi9LFQo+qxjtq0KpFgwRyCSDilLjYHLeDlSxKLfKX
tZu7E6ZqTbr6Q3WjSr0/IeffOHEvYZI6Gyfxuw0NiVzJ9qltonXgmz0qMv/KcFKYwoEODS1RD2Ui
83VFvKJLMIGOGpPweBzd+xR1k7ZRTk4DdbzF/VEbg4PqhtOd4S0oj63gitunolLSrYkDDFUWGJtw
poXWngr8uLEhpuXr5FITEpcjt3IXhhs9Cw3V42AyUKgjCk1Iw2LLUIiKBIqHrKwVYJAxfyNA1NAe
H5B/b8Ja6y7zGHSljzgdQkh+akLVXgeGwGZeLW7xJvpYlna1klJeeQa6zaA1lqnUxQcKUO51HEex
q+ztRqc9Q5LmTCa3GCxkZXLbJNoFH+KyGde9hZvMmAUXkd5+ER2HUmN4YSrZPrR7FDH65YWmhzdm
n0Iwj/EKisPnpL+3uwTju/5b2inkBR0Fqn6goRvtcI43E4eEZ9asM7uulv03Avpg/0swt8APProe
ijlskk5+iwlP6GKRUzqIfPM89sjW4QkQJbm/LxlCq1VxQbUFBjiqWe9wlE+pDAaobuybMG0WTXLh
cMTlSJIH3950KsA01H3p9JsRXfOONm6dkdi8tNE3YIb6tUGyayYaaH6XExem0SZuFDDZXnMsQ9sm
zmsfS7FDIBXtqeVZBfU+sTrtKD2yt7Va4gRHsZGOoYNXCGPL9GGpm5+7ojQw8p6azpREqd1jHN60
X3O1ozGBwlcm/moM3DtmbIJp3baoxRbmHURzL7vpzcmBOReXgaHe6B1AUWoPbi1SYUHdJkvKYahu
Ch/TeIIM96F+oZjlWo30Bsp6vx7LnqY5jMMjDJQTRUVDP0IUNrVHPNS8BY0hLINEXNAPMtyyMX6h
pBjSuIccgYECuTQsKYza3Jalt9SsWhBA6IpVoH5u5fBZsdpNYJDG1oziJvPcaJtKmOk5DtRNOg4r
Va/gKfsjSsYoHtdqq3+I7eoqDeiMKUvfN4kTY1zRnqzouXL1E9oq+8HIJ+/1g1AYb/fwQpZj/DKM
BlUILfIz07Nwe7ZG7lHykQoY0Y2bUpwvbYWkGUzDsNCaVdlpPHzwv3EvZ2RyrekdVWy+fsKqjTyT
xF838BFsxIo9WaOD4NZSIg3g0pBugr+VTbB1KoinAT5MFVCePEgfwmbEoaSCfQUDFWPDQnyUxdGc
kBA8XowONNww045wR4/dAZ6NT80Q3anUma1yH/NHahYdr8XrYmi/2cFHwvGg/uvhW5f1xr0VYp+b
KGIaWPbGutOgsMZF3VzaqxgF8i4w/aNSBxdCtnjxNmqAQPsy87ov3lAnl0SONhF1Lwetry/rJILZ
PQb7gKgw9Rv5k1XgxtTJ0aKscm+HWDY6XvMiXDGsUsTmavS11ZNqUZo2QRsP9ajXNfswlc9V5nub
su8R/VvYVWBdr9l0CsLxvtpKtipiFO+Vh71XvTWxN3I9rGxqP7h2KypFdH/Xae5HsyZT1zJJppBs
uKv8kqvafNQCiNu4BAvk5MmpVesLWmkcuiWhuypep3pxX5j6U1h0FwqFB0PRwvoHGiWSaDwVCr4K
idRwHKDKaFuh/IgU7bqSiXKlxpZ/JcYyvSr9I+VGjoK1Eau6vt1XfZpcfl+nOYGg+LrL9q/fCnT8
LrKqDzdi2tO8AWXJkxydflVCWDbC8bYub+vURGWvoZdxKh0TGKrzsIxs8VeNY/6R4KMicKvDaHA8
xGXjrNsWt6c+OkJ1QeRjpacWyuG1nF4G2LpVt3Spujk6QWddzS+EI8dlPIyMRAvnr3XoFsrtiFHt
kpqzv9Y1I6gk3aR+qXSVReFa/odseqF41BNOecVDodPkS+yzM12/wm0Ni5LUEDt3cDCHmN7ipGpc
xZUTfeia+vuq1/W1bT6AmDMO8ypXKfWrVPTjKkM8jcHRf+/S0H0d92PqteaP/LDBWOBdSBXi3x+1
9AKq/1Dk+/nA8wY/hKXu4d7I5FSs5lXzxihR86NlD7fzKisT0clxlFUXhPE1scICo+grqWnRdVf2
33rwXvsO6z91iNOLvrfMq/nFHXmusL2zNq/r0qHNt35tpMtEhW+0EIRdLgylOSRWYl1F08v84Say
Sef4yRroQL3Mcxe1rY/V3GK0xP9n7zyaHMcRNv2LMEFvrvJe6asqL4ws0/QW9L/+e8Ds6a7p2N3Z
ve9FkZIopUSRIPBab/95n6LJeteUhMBUy/NRZVMo5owPifSUImPe9jMR4nHdWQ8olMTdjs+humOy
vPm8YWn1raMR9DQhuCDXMkSqMRYmF4e/thuJOkL8Rh/U8kauVjpnQr5oFsk7ygeQRCxH1FzFuCjQ
4flZLu9ki4aPlvDCRyMpn6sgJEJZbbbcOHWJoN4rqsNyd9lW9woqV2pKgpdXLY8Zk5FtRJles24c
KUkM/YesMP2HMOUDm2b3HgaN/7A8brh5f3eGZBUknsb3UJsF3XSsXCNC0sIrWQU+aLFuAttw/JVT
3B5E6DsPNd6iBzrFVYSWN29YY7kPyxN6m8ijVhGvstxdnghTzbrVWU2rUtpST+9HLdp201z3MRWV
aW9f/t42qmt35afS3WdGnew8jIWbmdrwx6rAvDJaU7o13YDODLetgx323G4t6zp+7NSN1cr2CKZE
Dds4av9fRfB/pSIguQNVyv9eRbD+yGJSb4v4P4QEn6/6t5AAtQDOUd0lT8AyiZtGEvBvIYFh/Utl
tPiu7+iWwXrsLyGBZfxLI2rB91En47EkPutvIYHxL8wD6AsQGXgmSYz6/4uSwPiHykaFS+gGon0S
DzSTy7/SGfwmpAMnLIHfuvFWDFgfUHFzOcFm2mvVuCcCr38tqV09dlbsbeqYw1A0Nq2PLSBRHHTP
fYD2JNeyH9Acl370o11gFrfYAciKwNSM4p5rPjUu1vQeC6/ao+ruj6NvHaRfvQ6eN96LhAQBv6VQ
9bcf4k/JxO8SCVu5Dn6TA6svRlYmxmz0GxYBAUrh9NsXs4qpSv2o62+kC+f7gWo5o7V+YDG3D1Eb
FpfSdaONnncJsyQRrLtOepdmGPVbFVm/6Kquzv7Y30uywq+Gjvje7ES784zeuTa0rWtD0z24cWSt
faLmDoxU/arxguwaeMFPgIn4oOEGL91Of3GpP1/rhuy3QVL1Z3CMdu9oxR9gTgMdKR4dFFa7FajR
jmFfJGfKeJNz2kosDS5jwUQM7Nah3PVsYtkKBMlNMujN126kowrbcHSOtnZBTBr5i4LKm8o8FBbt
QiEc9H/Zp84/TE7LPiUUF02Wb7ukLvxDSmrFbuSRid7SEju1u76L4p3f0wLL8jd86UNtbVfzdCLr
ng9LifW+qJL3thx+elYo97FfG2fZgpoGqXbve6Z7bdl228IBrKiTfTM29nPiZOkTQhHwI8d49X2g
8yawv4Lk9BD6Dihj1RfncCSo0fJm+jUTqkpibXhJS+bKkZM845EonFVGoT39NxVF5UZe3giZjkDu
CP9TgewrUXrZvbeDjdbhVdjUzK9WkzHoL6bLvvTnBy9y8rcJ+KJH3rJp7Sq60p9wn+imdCtm6fE0
U0xk2E9p7FG7HLXUlwKn2F19Mc3sOc6d4fT3Te/HI7qKJP4v0t5/eqD5PYhdIoQGJz3nMFHF/3mM
u5MIB1Fl8lbY31l8lGdCsEkQ6hOKdaMuWLGIiM+9ZTvXsbfiPbEK9MIX29qIzi2LAIgp+9bRsXCJ
gRDMSOz9duPXtfb2fz4XlRbp91MRBfkihUVNRw6gYarD6rdT0dbGkPwj/KqaIeh8Se1r4WB4tSPV
9j05/n/5d/9UPGvq/+GF1vDMO5jVvH+c+gQiTXPdROVtI4UekU/yq26plxHCsLd6o1u3qU0LiKTZ
f645oVYsxzeO35VnpKyrsLO0J/eJVX741pr0jkJ8MZy535kdr7I2Fm9llAFkNEFFtINWbCW+iWs5
E41OMMi8klrg/Be3/TJW/ecO5FwzbMMy0W+rq8l/7kDCJ+IoLPL4Zlvmu5tF0dmNOPhHT28YrkgH
CJ2UMhqXBjrZV+JiMhKdm7lTeSb1UxwbIQbfiHUjL6K6eD/ISn9YblLL/6UTYnQ0Y07BSceWOGjA
neOMRV1Gzc7oQC16nW/nFvOwG4hVSoJ6OEFU5Guwc/1EJKl+0mJsv7Jxs5vmBjWricQlgRRUPYpO
2Imim550LlLyzOsw6K1DTC8MAZXchdWArtVOx6sYKAJufW2LRH086W6FWkd2f7QScEU0xKeTUW9t
ujjWLx7oEtRVOh9CJ5PnoCwGVv9t8V9EoPY/fAccSIihuTyaOEqVeF5dPH87cDWns/HoBuI60X2K
ZQ8U1x4ePbv5OkSCgbdPkAM03rBB6Psz1b3kl4mGiQns8EGRPPVrqUULtUi0YzqIft/S+/GUTIJy
SrVtT9ORKaafXZfegFKPo+Ek70npTavcm6I7JNr0UGcEnzZ2xkhUONaHpWNN9Ksnq/ZYvTfS3049
WZpGPT0kVT5c5nTuNqzcxDEs9OfBSK3dZNTWIZq9fj3XGnGMtkYdrTVah7hwtkIUVPTO9CBYTpHd
QoJQ+6D51qdjdWfp1bxZ7mNjyPGLhxX1qun/xdqmIvD+OTaQkMCI4BAoTboTmsb/3MXkFsVaE7Xm
FSyGFbVO27UPGnvW5MgCIoz1fTY7HuF5PLHcjF5AvqVQ2zRCTPXu79fogfhBoUTz20O/bWK7iV6v
ljf/+916SYt0707V5vN9l6eDLOFf/LYl2ZliDQNhbThSTPBbPowYmvwojGz32wuXJz7/5fIBo1wL
dtj63j4fM5dP8Pc/x4fOjxG4HXEDUbv5X36nv7f+8331n3nosXZYPoPaC8tfv31Y9cTnZ1qe+fyn
XZXfE31Db3u3t1sPOPWvHRrAiYrPPb88s9xMy+5f/rQ4ZdP6FnGN3+u9Pm8DkB1h4vtTUI+9iRXw
0ysIqFdgUKJgobbvuvXAPPatt+c/5qyl9ax9ncTwR19aOlCaecFD8oc2tpgZwZ1a8KdMAVFROn6v
cs3eJB0U1uB6ChE7d75WvQade0ukARMgnRD2moLQmOkqTOQVySQUhB7uuyI/c8EHGFMQWVLQUUzy
1gpOyYHAUkAaViw4AeNmKJBtGh8HBbqFcBRxRiDwgDtrgOBcz20gVqmLNRnn5c4IqB33tPF5KBhG
OwXtxR6x1BpgnwL9agX/5fHJAg2UChaU4INO/BMS9dYr2DAGP+RngxYAUURbd+9Cf9qmyUDVVltQ
+oboYON2Yp8vkKQCJylPeIoUXInjbMfp+24hVcwbol8meNy499b2AnUq0DNRTWkLDKoA0RxklFIV
kn0VVqpAU6ngUwwfX+cFUDUpfHRpS5PRWbQavYnlBErpd8QkwtMWjXGx6xBBZpl+TQMSqhR0q2fj
z8Sung2rUYFMxhNRTle/Jt4PZdfTrADgCiS4VpBw1p9EEbwEfhVsQM7WJdhxAYbsgiVj60z3AJjt
dlRAs2m9IxdZBwqAbql8os9zpEADnF04xd5DwXouNUZGnaJ6YOymIk/WOTcK3uaKfU4V4A16DvQN
Bm4rMLwHFScj8Edc41dwC3FFw72dFIBegaQjGdaOk4vtSYwcYJAaA/Vil7yjvK/o7eMYgbQhSoub
kF5guhZwxEP12tPegZc6dnWCNizFKhq380QgDw3MhoxYp3cJs5ucoTh1X3VFDsxGSPE2dGM2Nmth
yG7rkpkGxKSN66Y3qJOCZSDzYlrPEA8uBEQ2vll28tMpYS/Hpt/aVvJEyGCDy8A9lYrDIPDc29XQ
Ggn0hulGlwyAjt7hp5br/KqHCMHq/dxrK0/xI7FF9rY+TAZqyUMgAP4z+21MIgo7iTSuItTOlewf
moV3YaU3Q8REipHpSuLdw6a6CcXWlIq3iRWD40Ll9IrT8SF3ekgeE7JH8+IQPQD8T6eYoFZxQtNI
YnxrMbQmc/ZztqieNBSHNLbrWXFKlWKXamimLkd+ZA3aJTQJK1FMlAYlZStuCnX9SldslZ964WnQ
p12RuN97Ed4ZsLKTJ9O3iTxCVnYVAl3DPE3BVGxtCLF8YcYURxY7YEol+hO3S7ZR8JE7ot2YTDZ2
4ejtWK23J22qduiJplv/4ibZ3RxomWFARPhTkMY/o7iWXjds8eXdOmkZCE/g9BLIvbpnPajP+kW4
VLeN2IZgC6vDzPwSgLB8ZbK1ozTgdcAotCuy8qJrMj+2Rv2NY4iq9MLzDmZKzSVYYUhx34xJvra/
CY/9N0LBb6sqNZSqJ1jliJMI17l4TtnQ8ozgouysZ4MZKvILIpZ7zYgJiKpxT/ner0HW0Ae2LNCQ
uGeWQ99RPhO9wp6ObQc21RNvIoaimJzwSw/hylJsXFeKg7XmvQ0lOyputlcs7QRdmyjeVlMMrq24
XMJ+NrNidzNo3l7xvRLiN4EAhreiV0Nxwo5ihyvFEweKMZ6hjkfFIXeQySleKtjHtVQsc9Z+iSCd
wdi9VaN46EYx0j7U9GQ/lAtTrTjrZGGvFY8dOY/tbHhbUzHcLVR3ozhv+kygEenMHDOSHSydIk7F
kPf3QfHlebV2FX8eQ6SHjIfrSHHrlmLZDej2QvHugWLgWRcdAsXJ6/Z7B0VvKK4+LcwXG2URae0u
Vvvo6C28vmL4kbQ8G4rzHxX7bygdQG9+cIL1+6yLX1MGzvWkNAMp4oGIWfWs1ATVgK4ArmifK9mB
UhxMSnvQKBVCo+QIqfaEmGH+VsAzInGOYTnQLghEDA1iBpiObYW4oVMqBxe5Aznr0bpTCohYaSEG
pYqwkEeMSicRKMVEqbQTGiKKQakpOmQVutJXxEppUSnNxYT4AlecYGaDHiNXygyo/nOrtBoAEw+w
Hc8JIo4SMYeGqKMr0l96R1Wd3o8He56x/yMAweGBUVppQmILdVNc0cOUjN21VsoRS2lIQpTUrV18
IbiBQVrpTHoEJw7CExkRURcpoWCzY4CJK9P6gQ/5ME2B/pVivn5L/sNw7kNf3ApJaPyyxXKz3E3n
IrxrTjSeA3uG2lUvU6/X2TE/vHBpI56J5h+78YCK0N2HaZi8xK32x/IecpiuhNd2X+rainZWrsGm
Q8bcJ0EKwazeo/Bo2Mra706SxpuSoLPb2JbyknVmsKG+Q3zr82a7vJc756q81fceDTGWR5Zi+Z5w
o/KcRIW2mt3sA2VB89PI9bODs+mrsLBEelSvXYBdhqvQonHjI256R7m1WzZl1xOfgpqCIK9+YvU2
pMdonpvHxuLQ/Xy3/ppMMvthuGJYZ5qm3bXCw1ISiX6H8sx8DSr/q63+r9al1z6AhJ06jdQILSR3
iKiaa5hyyagsVENzSGKn7tQ/R7cuV1NXd89Mec4jq+btFIDt972uP2pdYK2WzfBh08lofZ+kUGEs
RXMnGUI/2bKlMlVr4jeSNN6WLe2ZMsM8Mr50oTduY3e0zuiqwxtuYWEVG93vxTvkEi2UdvPTC2OE
QHiKn/2mEXtjmoyDC0n0aNW4KZfvYkWcMlohv48liq1m9qJ755b+yZkogOu1pmUF770sO0jP6gcu
V/WXzJbmlvNgONdp3dxsd0g2JdzvR1kie1R7qHJQ1lhotJ6qNMgODj0Gh6KL66fMxOm6bOIz28U6
HHwIO/bXni6sG/719CxEJra1V9pvgR89L5uGXfg0JAo2qDU6qCu7POccd7fGzNFQOp31QQ3FnzvS
E8RgEEP+pAcz/XFhVB30odWegrLvP//xgMaq6jykBSHvYcvc2XT6VF2g861bO1EqH2l5+WOwvog5
Mz76INI2dd9olzIr25sBOvi5QSHOjWnhx4U93gjRBJdeiOg28RnXwWQWP3xKnJtB/547UbWxrKG8
TtZgXvtSV7o9/gWO654DjvDtZJN57XwNHFdeh87JN3Uyud89xDDLR2k60NXW9a8eLr6rXhFInZce
12Q4rUvQH5atmPLZ65b/dStHYV6WDTS6nD4m8bR8HofU0XWBn5y+W6u9+NImbnQmOqPHi/n5gSJc
wGWJBnKq9OSi1a6/KVrbe3f5sZYtwCGatefl9Z3B0z5HE95xUtjadznKz29t+0O+ZtGp3zOW0ygl
3ArGuQ++RRyVy3vIJsT1bhbRQ+jRvJCroUkt7r85ccmm7Ji55ecx/AAhVGh6pznTDFrGs+hbMXW7
5bsEiOxXRDAc4kTErA3q+dTHhb/lYJq+kmxJhB3v0wpM4bXrpI/21NSnkGvuznFE8rUPi+PyPmi1
SRBPmvFRGiI8TdCHOzvh9GJ6cFq2SEOkojGnxONcV9bRyDUy00pn3RkulLUerm2KJT9igtE2tjbF
59oujSe71n4MIh0/OHmoBw+c4O5FzPa1CEjDVS/QjOwCLmm/Zgb1Kfgh210QGcO7Ls/LCw07Gbct
uMaJ6zkZL1okd45XvC5PVqUXAaBWzm2wvfY2Vnb++a4YaZ8GQoNIipUOIuiMEhAkTR/OwOTGCT/a
sSHAQIvKo59p9asBwLd8fM1phzWwlnktwmC861mMhll9zL4f31vbTZ87aZqnuPTw76rHi4gmbnLe
vlVTyeykSNrDMNrG24yie/mIpTkRXBxO+iVpY/PBxnT7+Y4O2jbmepn3GCeOce4nxurlLZ3A3xhZ
F331RlTuhSA0R/Od9KsWWyQgsy/7ES+4N8cAB1oTPLYT3hHfYZEmPOlDJ+rtiow2/aGSsXmZKbVb
L999rKIjMM/8VhY26zOddppk9OdvlcbUHv/lAzQHqdQWvO9YNcYJnjZ/7jzx7fNTEZayCuJyuGux
bV09AS+wPCGj+ZaGbvHaz051pBGBNe7YpR803i+ftpsH8otlbCOsoPEbdQQYsVE+fe4d2RXrJqwk
Y3ng3uxIRp/v2ujd6wAw+uzqA4XHZjZ8/oCZOBtc6N89OOKdaRYcMmPpvHpNzPKUH1joQieJgUOs
C4fgvhx2E1Vo70ay14zox9hz6Q71dDz5FspXk2t7G1AuXFbIptouq45N4rwLPakOuWnX1zIiHkkv
zH7vWKV7rVIIdY+iN0bCnqtq9+RrdnlMXLMlW5bFKpmZ+0FTxQQ+IkNmft49aeenqW2sa4nOXPMq
Hwa9Qyg8f3cm1BYGZb9bc3DsNT0r1sYfnWkD/fLuehX0jI7uMB+88rX0/GOcDCMZjbV5Gnvv0JBj
wAnZulfXZFUdWh3iQPJW9Nnon0VmvQNjHLLEs986IwrXhtH3h85pjV3kco5Kuxq3Ud90p7lN63OA
evXzJsyNZOWCJ6kfrTihYsTksvw5KldN1xvnZqyjPXFN+envx/+53bLxcmMqy+7nXXpx9mExn5eX
LW+wPD4vRprlz78fZBj31yg+rFVnJbh4JYrbU9qHuOQqd90LCVzgyYnC9pg2aof05j4t3nBSgL/E
rIAieln2pde+xdHXHIaLCXFOs6Sy1srOqk5oDKpT2hGFEFfks09FOpz0QA64A2J2riawMSAc8thF
u8zBBqFNx8VbS3pBu5otlBg0tHRcBMZk6/V31+qczw36Kf3Ti5v/5cpNzxrg1MEcjec0o2lMRvLU
ar9KIfhCWPhwCKqbya8RWfgYVcLB2PkD8X5dPuHJ7r/GFNGc3ZgFAL3f0pXD1rLrO3WmFxed937Z
PZxlcmukSBHKFL+DI1gwJHX/unw50NGKOuJVrlUKciznU2t9T1veVbBSwYMSv+o9NmAp2xctica1
TJXtbWjYV7qmIcxByBXrpdgtjy3PFpIpukNgNh0c6aYYAendBjdCQXIhK/GKNq/lg1HJRXgH2Zw0
g+V8Y8SkCDacPdOxF5nyMMaYhyinoLI0+ptF8lHesbR0fawnyvHkediCq8mUpzLkwlsWWH8CVfQe
pBF+E1OiIFXHx+e724jwT8v9PNb9dUJTI8Ee7ZGOjoOEMjzMeldsQ4YqKBaSW5DKdBsig8pNEmdi
ZZPuvaZ+hCjwtnnsrKLbaxFEKpbDcW9I9+KIqUHNk1K9DQsNIVL5Yjc3w1tsxTu3rL1DGfr+icWi
1drY1rQEI7LyYjX9CAjZx87a9kZ9lShur6rIpdYTY0IDYjonMQY/Bil/Jm5Av1zXpNBr5s3qi2rf
lM49mzGkGOPwtrjlFr/YYqFb/moWG1wjhgJRstVv29QhirEx31C9O9cguzheh8CkrKMznnHmh0nl
0RJt21c5YNHIpG/tmlqwTk9sa5sQSbqJ9bjbB25zkJ0zhASvOchy02lv6/RGmb3e3QRmjGM492+t
3WG5SMzsXEirepqnOt3EU+gQSVOau8QUCNm6yF5DQro7DFHmqe908xSMyHamkbnFGLA05tKA3YC+
dtQExd3r7B2xn8EZhxdZWnWMZv4ltIbgIS39ZGtmWbm1tWx+EgUoI/+nOjUdmG1KeNZJn2A4Erum
p2TQ9UOVZ8YpsnzS9yt3t5hPUxczyqqry2wvzfScsEQ+LTcoEx98qSHaL42LpwawKGG4+/smFXqx
Hkq/4euIH2EavxKz0K6ZgAUnUXZvTiS2Mh0hGwBEXK2WJ+xnEk/9O/YtfTeNxkNkGvXJlTZLcC85
RCYLHeKHHMru7Z7g4ChlBxl6sx/M8pK3k3H6+6Z00AjMpBPRh1d+D+hMXBHcUqwjx/v8/IPkDKB9
1Vx1VR9hjku603ID5ESThPvmlz1htpygp7ZN7sT8k0JmoBZfHir++qv3E3QYrv024wgBVRynjNgA
TkPETPJkTPj+NXf8GqZw4qA1D7lODYG0wmqT4f8CDpaYfT6Pc6TNDRkFQmVC2IJM33DWsOml09nO
x0ualD7N2wGTIwqUTnXmd583y12VkUFqgnoG5TO/M7bzQX2T5SY3hb0JikKBXVFwom0hOJFVkW3z
osONrEXmuiDVpey1F9LrhlMU8BGWG9qw//wr+Osv3oyUlhouP03agSwGfTgtf9Gm+/vd5QmNxIQ8
capDWDvlabkxVYhEWuevIcE3KOVxTy43hLrKU8CM7fPu8piXCpj1KLTWYonUoFSNSXguV5HnViuG
g9eO1mcoUPyLnnppajCURCahhli5RiIIXAIUkYi7VPqcifjI8BnkYb6BdQMa9RjbDW0AhoYCNXbz
UL5Z/QxQY2mPQUuzZU7IzHnQ8Sm1E+NFqDhY0bbIHRpFlLKvlhsMmOCEWpx/7pIuT9FEqxTXUR0V
yzdJkQLuA5brmjgUptftxjj90Do7OdsEr9aTPny6gD9dxCrargQzhAgJHoDXUNPOZkZS3DCeSG4b
TwhdkIaTOroqZ187JUkeHlO8eiyRGLRzl1PNKDQ8Qst9v0uQNXfZ0RiSYqOBqq0tAhry2sfP3xTb
zKRyDKyAg70j6GtFM1+xo4vyZXG2T+pcWYaD5a9/PBY6HIg+ycqtwXHRtaW/rVAbXJM5R60bNREp
HGlxgSskU1tHhC8iDzOGFo57N9da2F0WYwaNqCma8x1pJt59pBykY5n7AQeTb3LiZwCmqTvJg2A4
DrXA9RHo126MOyDgkMfN8ECOVXoxUfGoyJVdPEb1u58TQQzF+pLbDULl3sw26XNk++NTIWfikdEY
lKboTwlCQRS8cEsWlDihJ7rcT3E43QdidddOKwpMcI4BQIjbcSuNAZom6yOwWMO+6Ha5z1MneqCW
PPeYveftJspDIOVELVfQ1qN4GR4NEN7t6NUaGVXD8EiRFcsoXQsOkUOdzSyKByqVQIkd8yHwatI4
fagblPiUoYrqKwk8GOdrNVono4GPtk8vOjqxlT6Z5c4xMuwMVTjDznjGps9D/yXrk58ExlfX5R5Y
PFPAkkEFN0C6ljTBfxkLi0Q5V3/vLOFsTUtHfWHk8ZcRl8DyuFv1sAhGpB8dM23emrzZl2ViP/lD
+a2ZQmPjpyaYUt06B2NCAGPM9kul2c0XC57/WOGqwH1UyC+lPtubMSQXfHkWN/O6tjOa2ilMRp8Z
TtYq0yOSz9HtEhA8NV9cJzgxnfe/15bO72HOW+xH6V7TWnqZKBbMh/GpvaVOIu/LjSmrGPHE6B+T
OkUpUZX6RysaxAO5/RJ2QcfCgImHJLn9oYNuZ+3xVrfCe0OCHB+KIb1CpHRbUUZ0j6q/pnjOyY0m
OL6xCk4du01PEjPhY5Q12G6QHpOkMJUbtF8tu1rW6zFLCJtPCJjWEQ2f3JkRiNbF5qhFtnGQRYZz
qtMwqVTVm9+ncBuxBGyzcBgbJqIzz7P6HfOGdqVxrfzeh89+2h/CytTeRi8+ET8UrRMnrF9cY8yO
xdg3axRc4MnajTQfmw9B4FmiOyhxLUkEuk/SHaE4tA6mGTbfJOVS6Lfysanz7jzqZfDLTHG0Skmq
3laX3ZHws+qtgeDoCHS4W3OC6Gs0b45fPMFMGS9xZLYvGCcyNynQabcJmvlO3gu+heNO+aE12+Ky
nOlkb6PjLXbuhFNm4jX8alzqiqesyLqraTTX5Z7uItoTWg1z4+IMI2V3bQZzdD8IIu2+uGNGQH+Z
f8f0MK2DPglvfTZ+q8dqukCLgn3bpnt0Pdt4tNXN3M8XOwFHzzUrZcXiMv7VHGR+krXUEZHFjbQC
xx+lN3FAebZJoM+xj5RLykw3QYlYpJggtI2AuWfQF+ZXA7ASfa+2dis9+u5JphJBs4LX7r6hu3KI
76SpLfDD8oVmigfbqb33UEEJQJXVBYIIt3TuO7uKHCKoj2n64WXO1puj+Zvv9yiisijfhJ7ZbSqt
lDthTe1zm9eMoPUc/xjDeOORCPxLJPgGd6Ifwj3TM4/sm3bLQBZRehSEu5zOhNPQaf5jRyfBbI9f
dD80X2tbiyEQuRAYkWa82kH9593lWRhOSFKbqWIpg/rZGRmcx8n6iptn3tcBtQOFuls349e+0VHc
GcMf0tbmW0/fc9j72X1CDHD2Elz9pgUCbDsYpEEt87XThHClNIAkCt6lL9XPoe+ReEQvVgARAEsy
HUJyc59mneDXJilrDMDz8FLsbTu0/tDa/jv2fIKyCmLWEe/k94yAz1XsF2KVE8i2z6c0gWxodmgT
k1crHr9paUlJBc0jH4b0HmvPqH8NDoHYqWosnssD4E8QEw6AXbeyGZbLDIiU5gDM7iEJTK7jvATK
GkiddLgX7mxsQlcQuESo7T3O9G9ZTDSrNcv2as0uLpekeqsY2fPEeu0dZ3jOOecL02rv+DuKtZg8
/chBZPFrkFfbaGm+6WTXIuF37HNFGVBZZy96bbbbxJzfcbNEWCEM1jWyjZ+kkPqm6XpxCOeq/8Jr
vqaNNa7amhOjgSrGLzdjN2/Btya/YolGesiXuaQ+1JLrVJrOVxOGn/TNsdb0u1nLPU55bVdbQQdg
Gh1MoKQDMFO8tp3BOhR9oanra7kVLVmzkQEuYwaZvMMKs2DsjXFtpUG7LQvDfW4mXCqyLJxTllKg
aNmle2rTLjyCHs3Ez9jXJNWib1GIhX3OxPdIF3B0ycjaNZyIwGBE/iHHn9Y4wMEOZnU1hYWptOn1
m0y6t1EYwcorc/uSdPK9afSG/NOqOgUK33S8xv7wvo1lFe5la+svg25kZ7/N9aeCi+eK0TRj5luY
r/PsfiSVvhER8biO4xhbat7Do244BAYkSbKXM8CcV9btsbdNb5U0Pquz1sv20CJcxLSQooCxVbUB
pbuH/Srpl/Zn8kTFNUGkTal6Xz1VjdnscJBiovn8BVvMEGZovDi5JKgbY8GHjJMdamSxt4coO3rE
dzLpMZ8JcjWPWppV5yqAx9UJ+DB7e3yK5lHcCKffL/dsh+oMril4tnBelM5cRCvIrY3txubPdC5/
NvT37XJ+faLWKF7LpPsxIImlFY+p2NrFMXFrW4iMup5f5YjwQvdi65vfvxZkxFycwZsQVEpxNTUr
P5NroKRE2lnm879vmnLviu4XTAYm8ABhoTCZWpCqcRbldMnIVHyNBSHWAvncKsKAeZ/Szr9zVk6I
v3W89Gi2fo12pq0TMkMP0FTJc4apqpHeqSF+40TeyLM0Q45CKUFIHQP7VpFeC5ulmByLaD0HbbRL
8QvujIiSh2UxLfOuPQeZcRwG6T9nukAAE8cPXY7sYXR8eWOIckvvlg0sqyr1DdE/iWsdMMGqh20y
vObahHeuT7ybbMlSF3Vvv1F7sM99ojCIWquOkMa4jWqcTHHBa1u79k+83WuqDV9iFlVvtDOaZI4U
NHnX1TfFPH7EUV1srGRwtpOcmKHlEAh8m+xqVUO/asEXaAqc2r1dFT9AeO8tNdKPQxp6uxR4bFPJ
RNt3qtjKxiu2ah15KqxavtHudYrDHCuoOk16WWCEjeuRfkT7u1bljlrCD49I7POzxdR+HUR6TH+d
pLwBgDc1g9fQHFEXoWP9EagZpRgPNF8ahKBY69J7JPfTXTV933/3VI5M50db8KIMeZAeP1BxCH8f
CNyac/cqgmSbyzLmUheAKM1luDYZ/wjVSJOLLc1ny4VlcWIx3w0RZ5sBEfYh9Mdgl8F9QOHLj3yA
BOqa/A8wGlg13c0vtGcGJ8OJn2qviulFTcqD7fXDujAZsGfHzs5WXk4Yu0P3KLSsPEhPJyR3wLy+
msUwr2JjNMl3tzaVW2Zf7EIDYgGvL1oCkwFz/e/a/7B3JsttK1uXfpV6AfyBJtFNSbAnRYnqPUHI
R3KiSwCJHnj6+uh7alB/REVUzWuiuMfXli2SAHKvvda3eFiYiVTPtU/222/NSAxeeE1tp9uRjx1O
c5XKk7Kkt7Mq9ql2zy7LGz5VpSXLW1WcJt/atWHHMyyVH670R/7BMa5vA9pu3V7SzNkUAIoDGraH
8tHOXKgfZs7+yWIU4sfmH+W8ym4B113KpzrLLVCqY7FBwLJuSmfmjQu4mcgtshkVgsFPNOe/VnFV
Js3GSNs88pbB4r6SxLsEqs+O5we2qN5uTo7umlOd8pSnA+8gMeDvOHHEK3CrsKXLAlos/8+pCabm
xKz8YHh4sqAfv05NcYEh6Rw4m5RRKaCPLFninDhm8XRrP5NOZ49T7+qTmRuXIrHzhyCHtmLMIrmg
fEEFKczknBck2lXXnsjZHyxTGY/0rgDgHbiUC9Sw9yZnR1n2b53cpkWqHjogmg+GXqxD5yaEDvkl
lVvYaUHl2HUxP5CSpiTP9F9grljYS0OQvo33lOr3YdpNSCe3DLwBLAFt7wYKkja1yDdBhU7iW/su
qbhg6iUaHLDK0uCoo9ydzbril+Ox8aVX+5fr9fqW1dztW6W836a21k4l5XM++3f4DjEamf7K+iHc
apfa+k5203uHLykrqXtSShQHwxDtM1WQUcH6Y0/nUuutKlci/Sm6ekVcPvNqIEoBMj3hhFnJ+XfX
38dd59ckLYlTIyYCu4TTMU3z8zxwzqmaAAoEyQpCpT0O8rzEYufbpz6ZFoIfvBLZ3E/vBE+I/+Kn
YMHkT++cWTBSxs2tF05k1zJ/YoYA11A24carvGbvImDctQN5+fslnRy+b2kNUSi7dSM6/+Xvlxxp
F+71akzV9D4qzFA6k9kudSgYkV5IBMcwjzGMkksb8zgWhOQw5FG4XHSJeQSeYEdKtfUvlKrHzok/
DNfYM4sPHK24FWQ942vQB8VD+cueud1lPV3KAqD/tmWdgyGlMLBtDcVuBh3COzvnL93CoiZkEhi0
seIpZT3EtQEs2hDM6ql6McK8OpmotZnEut0x0JChnI9p3xKarZv6ZBvk81Jp4iEfhXPoMO2VnWVd
5pYxsyp8zdnEyHaYbF0+k8xt01g89Z7oLtkQnqVH2NfuK0xmioWzganF9/Fmd7WGnobwHbZcaPng
HEWecroO2FEhYoa3gGKNsJC/WscP3/rKBzPIcQSPaAVpY3LL7RtDfkm6pSivGEw2g2+P52RnmZW8
SkAZr26SEto0x4u279tA1VrXRgr/oIPyw2oS64qP5QS2Vx+c3itf/dI6lpPOWMhouUnnqUasyNLf
03zsst0Y2PGLHufxxSadbjf5N3us7mK4sn1iAlbs9+DiT7GBvKCqirBPpi/+yOLVbEcHb1bPCsLs
/HXZ+uk+r+it5OZR7LsubDhg8MUjzr7qnOlEMkid3bzJ9pyBcEVPE/JZ5bIeHk33Jem6qyyF+gpt
kEDaxpDSyOfaWYr10OfVJ+xcFji+++OwZvfKEKqN43KKd8OdLoPsqNzKuiBTmRfFquWCHa87jo1x
7kq9KZGlPv0BY63ukvRUyfi9QxPes8FD7mN8R3N+TGFISu2ol7iz+yfHCFauKtnScw5VUIe+eoPE
dGGwM+4tE3MbW9MDvGIkI0oF3szASbfpbCD/5y6MDA+7wASt8nlUFlJ90H6D9331a2w60EMWxte2
3rLUFlt0vcay43NrDcEzvVGXJFcbRCv3OFWIZHMDRsTlTkfRWczpzZTOlrpR5zoNpmQmaN+9thLX
v7+UJG1w77mr925doRny1CxSeKo8VvN1V4+omtgsz7Pt/iOQtNZVb7wrvUxH2NjjYyrk9Gi5tdyG
RADZ3PSYiNgmZ26A738yizcmvgeiSjpq0j7fs4/xVx3Gyz3bdwflQ3pnwDxXHwtEF9jyMhLXunXo
GSQaDZDsYJRaV2yJpmVbx3D8i9enJwzO9c1zuZhKCnptAziaHRYsRWbEyRJRdR9YSbgj22hHRlG9
2kvBxbeoR00yZUNHBffYwHr10pTiD5lzYLAqvAxzvWcrhhkR2OSmihd5KUT475eU+sljXi5KcZ+q
v5QyvNPfL9TNYYYgF4jkEpJd7kxkhEo/Y/a3nvy+yvdmCke4lgWdIA1zKAaIlFP7FIinOWN30HRP
2f2LvveGCBxIvvaijq1qZAEFG8380yqxNs6zNWy8ebEgLN6xuNrJcHEaGZ6bXq4cSm+ANvTWBlad
u26m2r6mDZFz0n7dfjCQDSlbH3ftPPmbBiWVAE8ZHGEJBFsYOs+95wcnJO3gFJJ3j9ps0RvDIzy/
5G11To1yeW6zF9BiRSStNNgNamxesIYwyLedvTa69lt52EzEnCxRTbPA0S0wa3hBq0BCUDZQ310w
5RcNFvIyD3eU0TL31zHlwozNV4dyikucY73KtW0cDEve5sXwHyaIPS9zx/WeEhT7z1w9QJdbs5FG
o8YD1zW/Qj0sn5PHDOrGTrb9+58YRM5eteARRyJYmVWZHO3JEtfaAWsgrEWsS7f+cADkP47j9zha
/ePSSqIMFW6gHgn2wiwJKNGviFPNBdNpqCNA43vAqfF7JqZhm4+mebDT/pELjU2+bQ5R3OMX9ZrY
31n3j2pS1fREwvUeB91u4uG+wE5jcZr+fpkeUH30sWO1SvEVdp49ftujl9vmgxrTLmrG8k3ZI8Hz
MnA+Pb3s1eJ4T9ojOFBVh6pyvG8hJb7iPptuo6/PnA7C/Zia2G2rPHtlHRg+pHc7eeA0R7fhbB2I
UNxKEEp1g6aXO8lRIUc1WUxhYoYX0qn7HYA6dvx2+Z1qyciTtg9FNsLokMlwsBBUjn4/rBxhhzd8
09nayhOx//ufmL2GyCea+7gE1nmiXvJcDUAQ84BrxTHMC27maoNS6q2HuTAvlTmYl2K0uaNnPBIt
R7bPU/+pDDu92X7bPlcckQ1pf5aeab6mHi+FNMp//9ffXzOGgPIs5ez8zsA+SegKtGx4QUYZPpcZ
iQs4IsYmq1mXUwPMUVbcMgB0bQmj9qwQ5fwLYfTZGZvpOdXtiIyeEwDwMCz3o2qubmtTeFQsznpp
B/dVBJg16eLrPviRWIylWfXVd8FrI+VTyqW+S9wFfdHsHvuF+AlrFsb2LvaWtZtMwe97StbOfBza
iSwOhYnnySwx76DGxS+ixTttJ97RT4rpwTEJmyVpe08OVMWBkC0UR5O24HxbOGI8Z8VQRkHXx1+d
m+GNr72PIXP9bdV536OP8mv1Bc4XGwOWLkzjhoQMGWcp80+Mi++S5eSpXPgWI9P4weuwJ1ShIZ+4
f2K3z4nxFdiN0ChZFRR6Sp7/fjHgaNDsFfpHuEA6WvxwicbaT89/v6Q9Cw6dOF9/FdwEn6VlSBnV
ff9jc4s8aPnYcffa58bU7zP0V/bpQ7ChcoaosWFsKjZt2KstUpCpznCzW2qHE0uvdKxY6g7wUDTG
HQY8EIFB53c7MzPQn4RBTxK7r72L7EvvOGs8nYSMQGwm98FvMmjhU4fAtW6LQO1YB7QbbmnOunIR
lGFDuHd5WIvR/v/Ehf8r4gLGW4tU+f8ZufBcUafwP9ZfrCbT/72/4d8/+i93wQ/+y+VbIZV6pgX+
C67Bv9iFwPkvh8kXGgNVaIEd3Gtu/ld/g/tfiIiWi7jpeP8SGdr7X0i1A0QGmkCo+HT/Fh0K8f+E
XXD+O3hBhL4L+0H4fFPPsZz/3mnVp3ZOnCJlnVN1BOvigZJN3b8oYQe46d6bcWhvbHGAI03DECXC
QoScT/QKQVJ1vWB3RcqvtgJq64Ovn2LfiKNwCXFPGdaR0XGKeNTEm3h+gFPTEBGBkpoVPnNXnkXe
BJfMEVmC66rVq9GDSysfAgIJrHhMiJeIljOxiAhLhUHIpec87tHGM+ektGBERa4MgnXRBHIrGoY5
DpKMGj78PBfu2d6uinBbTyGRYemeQhdoG4WEuW1ZG/KrxooRtNqE9Hkdqjil9uAeCzPvj6pG4rOr
002OrLuNOxmv5Og9tKyhWkoQsRUWzUoNjrfXHB1SY6hgUli0sdP/6egxOKh0ZrBOptcwAbNdFllz
5vru2VadatK1MFHH9tNwpmnVNs5OEs/ZGkUqHuIO6SDm83L0xvK7YVzFmkEib6hsZJa8d1cGDQsr
y3M5/6XtB2I1E7KRvHX3Vka4rfAotbMLdXigods/MWPRVzo6v5uWdGHQ6vJgyYOfWu5LqFtsrUxK
pd2IbanIPMgp3mNIlvgQB1Spjaqm+YvMzFk5r27ohtzgaDLN4vHmmJzTlgJF3DOL4OIP7D78FOCt
usUdt9zcaMV1nIU6tCGGrTyJxTpmy3tye+OUe3NxTPIufWCYnDYmBI7BA0fjUAkLYjNxzwVwHoCa
m6If4nPcNmC44pHEWjJum1I0T0tlvZfQqmit9d+min0WWSr6ZfFh3Ma8i4qBlW6s+/nAnD+uQyKc
m3nUUDm7as3ZBVc8ecaORObBbuRNzKmz1UW2DjQatlblI9F5bueeBlxrp3k0J95yIuWNP6Jznxrf
yW+8oJERens4s+NLbYQFi2MTekYBWJf9shct9zx5nlfj2sB+vZXNt8WPu4Kg4D+KHCZf5XyCHq6/
wJpm54K12pMxJGolTA5fDdSJ9yR192M2u/uSdtGo8our7xWENacaqjBhzFWg54tKfOMRLQHofH1K
JnULSubHvnsWIdUrM6AF/KzJqbY8rOq4plJjdPfad/x7M/W+trFGWCXgOaGbczqBVHY6BIEEBSq7
L3s7mmTWU9vRX+327akzliddDXjgQmyfy3dmYAT0OarxAVJsy3D2F+n8xJT5rfpARbZvmryvACZb
CWU20SGOFcWm1EodvIUjZVfCniKjJv1NFQ743Phk4V6dwxedNvoK4k9l2t3xRiVjH0RzFpyNEPdi
ZbUA+fqWYabJX02FBwaEznlGOKCJtT6yO7xObIOv6Fzwr7xT5U3ZaXIIGCN7gGrKbMoaCGSGRjtQ
mV2PW+pJsZNxcswpD9i0k91cRwDUrAy2ITb7l8Z+KxtvrbBsRqVppeRWsaFnIRBry/AfSfa+cAvy
OYj3f5LWAdFWxu06rVS18dTsnU3ouWqoHTh0PUhbU3i7TONrCHKI1qRcHthr+ucK4uuuIH+xhgAM
p7jrjQvB55uqYR1kd6BNMOLVGmXvbDhxObAxw5TXx/5l+UKswWaG+A3779bLtxI3CifPIt9nsHfJ
QTY/fj8Xm4legKjDUrYZs0A9RqC3gxOCwStxc3ubsvxeq7pKo9Kz2IPOND4n0nhcWI5slikZNokT
/BFh/AZ0mBAI/mb4bJ7YVe+z0acPcyAR8XQc8++GqMOJLUlnddPlD7Gl/rXpcQNNIsoI4e9NkYHG
BKlsYU2YCPt1MgM4Z9lqY8QkrAEVUwmP6roaeQgkQVdE/vwT1/d+d+1Pq8ZKlm3X6vfMtYChDI0X
mfyesCw/mhwraeDLaq3F9Fr6JiLe1Pmr1o3PidXCSzDLf5ZAH/vKIvJejv8gcytis909Pzhs/DnJ
1lVBaMDyW8KzFjIUZ/z+7kRky0D3ZYe8KDGozCkXZWK+1TPpjYoOdQDs6D4Sh96Wf/oeGhECVe6f
hTCmR0Z6mIu4EBrPPBIS4vHAUXvjgDPaTHJU3OaBdC8C425rvKOqvxKBJ85Yh85hpj66nsff7qSm
tecE0y70yHI6i/605fI7SO5cvObgTWK4tXO/mnP3KTBF+nhPkkRhR/xReLTFzaAAsdamT01CxHya
7wBofEJRvxibMhcXJ56AHpZ+uLVyWa8b5576y8NjYXVMUAIn+lJg5UFrCojVXztsD2vJoLQPyuz3
srhkFizXWC1iY3Cn21UmGRxfz0fZuuUDizm95qwOWrjMFDBT2z76d6+dW2Yu0Li5w0+lN7Ev5n2Y
g4lcnObdIZKztzv87FaZlqyqyq8ZFWfqWFAu1BmxFcJIY7vMfAkfsELb3GD9NqTj/tHzMvk6KWOv
JnrasDLt20V8z2CXLndRf1U4Ljef7s+sAuulbPdmpT6wJdU3Ncj3Si//lA7486XjM6PmNHIrt71q
2v3gpWbpLgTccrT65jPwcr3XhRyjkLUWjX0ktOEmoRESxHu27O6Qx0aL8XciKunG9mPMD+A0gfUU
knIGEZB+zPkhm+hVp2k639i+ZW5FOcV4CGT3ng/iOUhJ2JRW8oG1k8mfvV+d9S6IW+OV2xIgkqR7
9y35jX23XXt53j74ad9sQk4wa9lV5p4MfhXlJBWeRQqQNCiaLtIm9zwT9Y9dZBt/TN6MDk13tZWW
BAqysydt8YXgFjBmjfEJ5+JDoFPzlCDqgAPv/C83CT7iOv5KTJD17EwFwGHW2JUs/HPSLOJl8Jv3
QWD27iw5bINAy5vrhTTgJonaL1ShbMDZkAT3p/zYs+8VahguztCUEe6veu9JVv5x8qMNmICu12TP
xOH63cC26xD3jnvNRl4PHNjeNmxsFvk6OdT5KP5UyPQx4a7Rnn+SwDz7iV8fGATJOlNUQBJJ7nDK
UpiaWvGume89AGAl/Lnvzl55g/s+MoTVx5ASixd0Qf7y0Bn+ITKyru84m4AkmI7N9lDP8aaoqmde
KqLKbVof+s7pt4iW6uxQ734KdPaVSkqsMwjPvCluVDWWjtwpTV687PF+zhoUq9wi9nZ+UrrrUOlX
nr1bTCP5wddpD2TYvfV1+2iPB+Kywa+A4nvOu6CDFgJsm6Raykt6dyEkbNPWBdKQSKmd5OGPc68y
orp00JHuH5y8QdLKK1ibhq98LjvnT9aOLn3Ywtur0gQ6xSmpfRcj4UenDz9ju04/zCRGGJ1rHnCZ
iPLFHbdOggNQVpiwsjYqIV2vTZJjG0gmVUT5aPIZP5ZOeon9cfqhcPuUCAw+M9tQw3d/035R3YjG
HGbRX7gfcQdh+bUrhL5v4NMrHpgeTWjsdt744Y5WsFKYQdf4u4FYLlbzwwJcr/w29a7BIE5Lwnht
Gn9o+0xOrANozTYJehvehE+vRaiz/DuDxhDjqrBBSZdLnD56IlKSRGRATI1zHOWOQW1eq9hIDtaY
f9dBTraaxP+e6P67ZpumazAJ7MLDz5wdMlmagfSOb+7xUIIqFW9xENBPbtp/RgW8lHNPh6ph9kcH
9jJGperbKVllenaPyx0ZxaxTtbLt9D9+fEaPBY1vUJF7/zN//+Bfi3Ii1Miyg9/LCf25Ho02Wqo8
XDFjoeqc4BK9lSgCazFM3/SJ3qkMSHYF5sM73Jc9uUF6rnaGYy/l+J8v3J8PiVk/GZ1tQrRYMhIk
B8ovg62dgeK2BtaoaXOZ7F5u4prCBNFP4/Hvl/EOEUuH8RN5mIqClAW2AyCMa0MQhGk2AwbrY85i
bF0MtlovciErMGPANMFFFlzzvj7Gd6ttXlNCrOvs3ZqXfNt3+sFgkcJeZcKLnmNrTll5rsa2P0m/
x72bCPQsF1XZMfv5aAfFfBw5W27oEbsfm73fnZ6MDSA9nyXTAsY47l70NCMDw1JfO4ukgxsehpr9
Ae9d8qTpG926sg8OHE8W7d+qATZG8tu7O0i772QIJfNDdlVuTyQ0HUPAT+2pmgp5iA0qNCe40Cx2
dnnnhQcJ9PliAcncsvLf42/KroGPhp4lmAVVBm+DNvQL+WmoXRi7plykNxSqnaWREXsIem2SZzdL
+bva1T8hjQbPRhZXq5H00qYovQRYDNWA6cK+bTTwLi+lucUi8VHieYDNPIpd6CL3cUm2GUp1himG
RU/3vGBFWxsy+MxwbM4NDcgsvj/6wv8UmbfravDKY/Ib52+5zpV4N5pLgqlKd2T+Y8gYazvjoTXE
y7Xv5k/aGbcLwqw5ArUItOFEEjtqcL+zJSyGQnM4MJic8jI7igLRldAfiF5d0I5IrHM3MhU3CUky
lsV3S7eNkB8Qw+GZtVKLy3GXGXDV5Jm373W9LhLPAJBhXoU3+Xidzsj14uj0+mvIlp7GDPdmtBgR
gfKYGzdW8IyTt3wMvjwCGFy7j2Wfv8dO7R0xQwF5Nh+E5/cRB/u/36iC47DXNc3YcXMUbc2Do3as
TWw2K9df3m2ybBC9uI6ThlpzPXQxmY06X7v3j1+fq5EpCPkgCYtTHIb2IW5MrlI1s6h19oVGbW+o
O2ERalwH+O3wBsQhnJXe+Io4u7T5mdqBSLBV2EOUhkEb4b555sbzBIGaM47iEKkA50UDMJxp44xL
vBrVFcJ4c5JUz83XesowE7eOcey1lKfGlfHB6L4N0jbrJvSpcuh7gyGweQimOdiSOWJ/oojM/P35
6bfrmXqCFyYr9ygc7R4zDm9HYJXOzuX71bUI1pTTFGvTYr083+9pYT8+i0V9Fl6HGyTt1v04zlFl
cI7iLIN5r1L7MvTHrUk8ZBUn8h9OQw3n+vtSm/4RdhKv4xRTPD4YSPjrzOpvVmDlm7wb78wctVlY
hZtLt2yw+WVrHq9vpoeNyvCSi/SLbxXQshQMpdga5s4wOSvbOenLsSCC74v8nsqbdmKovZVpxq/+
SJdNb80/Y/nZQnV/tu0fbwnf1JTKrY0Zlp0GHKbewYg3B/auSK5qHueV7fljNBnVoQd/HyeTdcr8
7relrX2JH14vto+lP2C/jkXcitqydw+iNz87NEDc2TSUzwsLwr7P9jBZlriVUZJhZ3WsrxBFYuXq
bte1M90nObNNM5PGkPZPbejw8tDPYfjLRikLKHjvVb+FowL9SZ68NkCtb2eMa3YHbmrGag/wPpI0
oGBnGq/dlLDDMzN768bBbkpVdqY73Vh3TSs3ZkF0Z2jrYyU2ruLNmGO2AK71PUJmQUK7zwAoI3wu
vVNsSMKh7EE2lWNB6eF3ZW71atZdtiGnu9LKBdU+Ve56zIdpXcA+3BhCJle/VTY6zZhHQ2/3Ucz6
n3JRZGojnWntYALWfKz3Dd7reike81Ifuqn60cy6qwm3SOqzFTKK6Vq/JkjjIzQTlTRvoSHg7CfF
YxsWLRCpX3ZiVHSn0T6llnznKv816bihVUghi/3AdY0hhLjipH7qjo+D7eiTiPVMj9B4gURxz8Hm
0WTPEbvCeyS0/DIbuab44VmbWbEGbRLlsYM3WZgT7sb+ay6nPQtk4FVO+2DzLFkpxjjfczGHLheA
hzwXKs4s0IMq5o9UfAcUOqAbhgkkUElpQ+44vEHNR+7ln6N3l4gPouGds3S9FT4wtNh9SiQ/cDMU
X1ViXQaMlquSIoIiHqOcDIDfxfiDy++g0YepmkimdJisy3ZN3rKkL4maEGXSjD505kGATDkzVJ3Y
LjzW9Ieh9lyhi72kQ/0cJHV6v8NvM843HI5uXCOdrJ/KdPjxbFZpreW9y2F6qLx7qyQZ64w9tTSP
qW38TimxgeMkMG9ntHjg2xfc5mUn97G5aS2tttzUcKUIBxS8167DiTvuIBJOre+Qvf9ZRvGTLe2r
EmDC5bTJgvGtjb19WILKinMNGg4ESur8Nib9vEBBGLL0ezCtm7+MkRkOhyUvP4fCwtFfoR+5LJj7
vviasGgC4J++ra4iaMiyOOB9YFB5EDayKWPCIUy9ii5a69Xx3ANQXkj/FdcT6+y6+4T0gW823lF7
ti24mcMc27eDWDu4GReApEpRh8Xejx92n6xIi/CGJny4ITysDdP5DpIQ4Le1rDo/pbihK94ILvJv
jNubzxRiDgQJO0DvUWFTKR/Uv5GBH5ODUN/Qx6gDaC5OQ2WVictptYwzF5WYL1Wnf3e2ACUzH6oR
A2Q2lW+TKysGKQJDOeeyzkT3rIqfWRxKI+YTXtynm0DtZ7GbrOC7icdPMYACz2iVWlVlsPHq8qqh
ChvOI3s1+pLfSn72Ku8eQz5TMiD5lEaxBgNA9n4lYdSt3BgWjs0P4KDj2kNP91jqbDz/ThwCKLHS
DavGpudsnbjGM4Vl9O1m4i13XmnYO9I9cYCbvrA1xopRGhZiKLVrImeMysPXBns/oMnlMwnUwF/l
LAcnwxibo7aEY/KnLZ0H4AnUoaBq90G/sbs+I5JUmhdd/czoYF5ZA1FNnF0JcGDv9Te9KHGAJ5eg
cWA3zeeNGO/vSH/DUsVWMICg1oUJq/o2YSqnkmyBRkvT2VUNMQdTxJxS08OW0vhHmMLyoGSNu2Yw
nYOVkC5Z4uk3KPdfpcann94hqClx2xhRxVI4rObmaCCengpWE8le1GCYBjMumRVl9LcO0GiQpUTN
VWcQu7fNrF8tIU+8oGXGBJhbESLpkapi3MQGl5Vd6CBKlUaTtdx160PQEJZjrybVc/BkVWiU2ZeX
yPHAnjBfqzCFS0mGwZ3IEwW+m2KMdb3zlO8c3PCLDUTScRUCv39UxNV13aerns2wtHiVxwcMPF9l
8Y++052DhA1B0/YryAvZqZ0t6GC+Ox6yihRcIck/G0WzteDywHewOWNY6JKO2CQlJ61yyJwty+fb
kvUVcjkpaqkRP3U6MKlLAxRaAuzArfcNQfkH97r0/5i1I9bjUuEY5f4s3MTa2qxsIzLGL7NthivD
uEGP0bwMSBLEgZNNkmW4R8P7YmfEeIkzLK1zqOEdwFF76g2aW/M2gvlZk6Ip34hOPLLrfqnDwiUw
mb7nXYP6NIrrwE0rtLBOph7IfS1erGTGGRYk6cVrIMClsiB6Org3LMnNYb7XMFKo8rtJ5EvnkagQ
reS+I9FVK/AQJrv/oOgC7gahH/lRocFEWzNtgqDzKZwgXV/zhKgR6rfNwtVJqqtctQKHruMkcP/L
dutiJFzN8t5NBvmiCUFKyc7e07TEGSUI/uAtxyrEvcpbgDcN2tsn1NBt0uy9mY36UVC7YDV8DLtS
bnpMEBtT4d4fqnUamm8ccBu2436OqSTBlWAX//QVMMDKfpW5rw95yBDmhsq5mnL51bpYqo3Cqci6
NFtV6FegG+3WcWPa7eZ7IHysI0PFX3W/4HCm3Wg1OOGAKlXs7IJvmw/M23p4Q+0Hbtn/ZO0Mm0N9
j+zEW5sc+2J4n3DkrosENF7BcBycagVz6qOknAWWXfk8+fyjzCeQl9x5UPUblxwKeA5/fA5KJIzQ
ooahdhEUCIrRWvaXQ7Oi9mCl6smLRD/yUktM5M1MxMaE1ijKAmh6u7f8ngsfBrPA3o2Pb902zzGS
Tjpx4/YzBjiTBKga4ycj9rHmx1eOBUj/ODGRMSlyzZyIToR1SASSWZOIapgjKLCHuM2NyCOAtARt
zOIr4TfT5f5Hzd/u3Fx8M7aJxbH2c9L6Zqf4OjMO34IwT/ZQq+ZXM3Z8YotPfAE7OpDOAJiB5aC7
G/WMGOan3JWHx/w+G5AF5DgDwPbdm9gcJrnHmcvUPwsdU2GimFKQu5xdbvZPQADe2S5iWneixvYJ
Vvd/Fl6SwRU/wVQ0EQb6d2+Ue8VnL3W+nPiOhlDfUIUnGT4Rv53Wln3n2Y1n2/TYvpKEUYP31LhR
t7T5OiTl6XvyotP2F6bSTVO1b5zyxDbtg4d+8i+Gl0WyYWpdmVbxgnHqo3Zxu/O9GpegQyVOnFh3
nfOhicmzsWDYmo4Wz1aYbrs4hb2urtovP0KbJj7Tu4XgnLp4hxf8w7b9M+9kOBaRPZOeyuKodX3O
Kdx9nM1cWjubW+Rq4mTSVO6m4CbVdPf5xCTeXC2MOvV8cah0XaXKeg7m5SVty48JoaPDrTb5w1l5
9ckZq9dCvPCqRVylB+jBm559SDOFV3fsr/f3CyzkIVPZlb/ywbxX0Hgkp9tfY42qRa0iJYg9s/Y0
4gXFNmPE+3gc986cUk9TNDxaFE9GgbZeOw0pylk/eUX/DvCal7vlCWDfbC9YGR10O2959LJm05B4
ZZ39mblOu6oy/dSGT6XlPegZek8wb72k2JUci1fkYd6wyG89F+tyX1500zurOjdeprKBqDA+ZRi6
0Qdh1FcYq3Z0ERJCIqDEuouWlG5NC+Oj0+c3MwByXxfDfsJqLwr2Bq0hoOdi9qwHcdW2pAws+a4K
Fq6JrgmipG9oz3T/WA0oMRvXnWfaV+8hpvHLaE/FPNigQP4ne+exHDmTZtlXaas9aqDFWHctIhCS
DGqZGxiTZEJrjaef486sjPxzqsa692M0g0GFYiDg7p/fey5F6yHZqx7RUaO+Lxkl56h0uD2a/U1o
w3TiGlG0+RRDzImT6EASzIOe0PFWjO3Szbu0rfbgmbdobkF9MOtSFccAZo0SaEiAA1LrrP4+oAjc
odzjtot2nkxKboqXehlD0C3uxYVP4PdbmVH1oE0rh6uRLMDBQAJqOC9ZGl00ineVYQ1rEU8x0f5C
fqafWNMFI2xuV7X6rI1gj9T5B7qekMa6vZ35ya80O+TLGbBDjlpxQdfjsh4Q26rNDm0wFNIAPfKz
XtF/KXP9aorjK1AbOJii13ZyYcGiSYr0fOeM7wWsuoJpT1NZ/IaOi8Id1e2U74vWfvS5+Tjr7mMb
UXenGPFRdGgQU4Ha1tFK1U/MY35b6Cv2wTfVCm5x8f1I6+ixKFIyA9Nb5pwPY45EcWaiFX2FRzog
5gr4Hw92BIh54qfsZd91RIOLbdwXIeGLVv9OGWa/ECEMw6lR1Lsma19zfvVEsV32UfKiV+Pr2CkO
wCEDzoCzT/McySLOrpK571AHmZ3SABGo6ObeMXISnzbmABf1UTe0m5LvxHDdD94roFJwMS226/xR
ZSbNpv2stfwmmR6YX/oMZveqDvWrNku/ZeilQyfZZxFxfAvhhjaaE6U4LTi0G6P6jOEfNelwYSn9
i8GPyraZgZq13I+ZM03V26yNX4tcP2aNTj2PAW7PzYQf2LOlWJcWIbQqxcbKqQWJ5ypyvL0xMJmC
Lu7aWKrrUW+O3WJcKYihZ4X2EohsG6SXvTY+UFy6b2hTVnh+7gBh44VYAMFxaXP3tLB3zy4/z1y/
6aFvYcK1RpJ71iGB52sbqxeAXkZfDbGSR3Vxri0I69zAEb94xRytxcUS6DmWkxstaLZR5U6rmPoV
9xmFUknbZOsAfltTZBTpDDyTQbUtG4GmvjaHjCjQ4kHDQjcYRBaWlrHqynrTqeDYiaXunXsjGQ/W
TMZHRYU/1F8scrJ3+UQJyJnvHVtUY0bAvlZzvQwmWm79xlPq78YU7QH67qJ8IRwW+cuy4HBpv+V9
fEeCixdFwcpwnOfZ/RZ4M/Gg03upVMykaPpV16Z3wdpdpsdRq9/Gfjs07eXYti+ROb8ScLLJU+8J
foK1KnDNm233jhf3ZFIFZ1pkV6kls5joWKlTEXPb6T6e1H3qYHMLheQbXUyMUGL0qMXlTEan5SmJ
ll2Q0kfijrFB4MfArMrhr9nOCs2Nvum1YlvTzVoXJiBTSG2Doz0yu3XyCn2FOuDIGGcfm9mTiXGf
Od+QZ19AORF2aLT7QsN5ZFB4sswb+ryfM8cDzd143rydNKJV84cya3ahcQsX/7kdm3vbsrYe3Qhm
ByiXR+uygj+TVFuAiRSoLVwtmvlDvG4627eq4V1EdXSKNOrCjTCvihfMTe3eyTHnAOK+nEIIZFEB
wpgrJYof9VwHmF4+OWuszSdLw9IcTCbjkAiOrOVeKBHzz+KkKa+fezLXuOJRRUbo83Ob0Nzqto+2
Dlb1Ee9Pce8iKTH7xU9z77uOm5perXWnLgstuecvDOBWQZlQGZ5aphGXJ2Ppd4nVbisFHlXsrm2T
oojSUOSmswPgQqfA3OK2GrW8xJ9MczBhH3CGay/Ala6ah2Bs4aQ6pzk0DoDydsliHMwXMEHAbx+G
JfYnYklhQV2b8WsoSplj+ZmM7neqrQdbYpoE38L5XnuPTNHswyD7DEz3FEQBMaN2fUAH+7YE9h2B
ppuxh79bUMHpjTUvoK+UNvPnhVtklac7SnjrfnZAiGIhtpghhzR01FK4vWi4zM1Cq4UNlVQ2h2lV
yFhgGQZkA8xAkZBsUAEgeO5V3DLDdnqxc5AXzP7YpFBcQzg01l6i1se03Hs6t0dUEydrjvYd/Ykj
TnCpafxf79P/Dj/Lm69sj/Yf/8n2e1nNuMSj7o/Nfzzwwyvz/xSP+XXOXx/xj1P8Tgeu/NH9P8/a
fZZXb/ln++dJf3lmXv3nu/Pfure/bGxw7nTzbf/ZzHefbZ918l3wOcSZ/92D//Hfkn86tkF4zL9X
f6L8wG32Uf7t59MdPv7rb1+P+Sn7RAyCTtNgyGYZJKWg7vyl+9RU7+80SaoDXVO3DE/llX7qPk2N
uC2coTxS9VRX/z1uy/47yRS659qOBb6BJ/mf6D55G3/kXYjJPIewCweNqYVeXkSO/B4pkuOVDJRF
uYDWA/cyRMM/tll9ZELs59rXvmoqucnMsZiKk+vyrP/r2BQQmoBbEhGneJbz88lNuSg1kFW6G47b
cPRucMdjC2vxlUWD0+Fwc4sj5RhA123bTmtCCuK13EnEUXGUiwqaMoMneVLDoAs6vjgmz8rE48+n
/vZ053POh+XaBP6KqtX4Sn4U2L9fL/PHq44SIHg+LNf+OOfrnbWKQxKwR0Tn+ZxCa59VhH8oAzsy
/Zph1wZFcyTCpjkiAaM+A4yhAyUn9sqFY7d/2U5L6+eRJVJRo1skbIlHy5MzEnGO2oNcP594frLz
mV+niwf+9gL/6vAf+8KidLdtap9EP7K31epwfia5ZngwJNXa3koG4WSk9YLi659MwuTXmtyn4woH
JQRH5QtZ2BsqwZBe63x9ledv8Y8vVW4W8vt3qUT6eOQrND8VpoTGdKsjyOn6mJiIbcvJiTdQsbhq
5UVY5lVEe1apXyfKffIhX4+Tl7QOUmyrddqVvE5nuU8ezvEu1UaEN1y8SDYSaMGcl7367bFyVR/N
G7tn1ktunS9+ufn1pOINGtEKreCVnNQnf5TqulyVi3jUBmab3gpBW5vDRodUhbqG3wQLyVSTm6ag
V8EboIIjIGr4uqNmL1c7+Dh0kNFzRnnhkwaO0sA1+FGJRd/CyEOe05Ae28d7x0WyJvbHv85Q02Cn
F426AwyHELKCSJZ4acKE/a9tOk64ue3iVZ/AOsqFbfF/kWtGBu9REwu5SZDx8zJX7sYVZ7ghVgiv
MPeTJWicgMxYujH9Cq9x9qpAg0q2V+h0BB38tmrEtxPFpRWGr9pPy4yjEqOXy1XJ1hvraThY+Q35
3hbCKvUkP1ixeLyEXHWtHg1yllOaBcpM1obu6Pm14pBfmTDTnJgzWU/nt+9oiePrNc5kW1y7lfj4
3cAFKzflwhQH5Bq5CSe3xX1mCXBb51R45PTFhC6jiv8Rhmicf3MLbYn/AgjI+ijX5KupvTLv6V8x
B9pMwDuRVSTQ4wFGzKT9jg4jGim4COOaVTIiiDJIybPIUgo2LoKFdRVXymrGurasv96XhrONfxBX
aEkEErU73pT8TkylWfdBq+/lLvkNnb+rYAtQpThmwcJNPs3yp6otQtLxxCZp9/VxTphFbILSpIJF
VkgckJIsrj7B9vOmOtyO5gJeqhx2i2C6yWNyjRrFRjczkfoBf05RwdnJNW+Cfb+S2Lo6UhDnGP2H
242UYTshDzFS5Z9KEbldLMm95qbV1hrM6qgMBmMWuRqQcXCUazj00OI14aUksGlCAwyddOIfswSE
I4tFCNhzRdIqj/XCF0lUnAVWUa6dN90FhZG5RD/krr4PX91hshFY9VwSjgJEzc1yYk/D5dRrsFrl
LkRXompc7mHtPFdmxv3+14d18T3yYX9tTypQEp0JK19qYeQn/PqYRtRy1bVzfaw6TWcG45JZBtQy
vz6l3JSft2Ja4WgOw3Zym2AHi2deq+YQr+Unlx/XkXS7L8ad3FEiqWBaW98noV4eqcFxP9cThIbn
61VeHWXaeuRLUfk2mOPNVl+/YHEBez0TYZGh7c67TDO/wqhkbfVG4Q6M5vW3Rbhk8ZrpB/Ro4iVL
tx63tTrcSErmKMh5pmi2v8iZKnF2TCyyDb5F2CIR7RPiQ4vfKzV3MLFQXfCcSl0PW2rZMZhVw/Mr
vat8R1zztmAs5k5K6kg+oICoiuko9wXF/M0pu2TLVGByIRfEOzKfVQLpHKOcOK3F6lYMyZvjFJYN
0nDRTrpgIAl7b6ZD46DLmIk4KFx7jSS0PVZ5PnE5qLA5KbG2x2GCNuCpU74JVY32W7IW5QX+tW3W
yEcKjyFVFGq+XTX8tuTX34gvUi4WpgWzVT3jG9Brz1qHi6Mta92BOWyI67lT1DyjqgerrIxp8f4C
Hjxvdo2tbUg66jcuY0Vo09pRLsJQe4YNSvxayY9dFVhSuXAEivm8T24iJvTgzYkj8hx5+Lwp9xlJ
GO302b6QW9TRuTfL875W5d7fnudr1dXGNdDAeU+KkbJt2vpSF4TeCYXlUW8n66C2t6VuD8zpOqZv
ailVIvx32NyAD45Fnvo6KgmEyFxnnewyaQV3DVPsbOWqPM5N5ZpYlWSlZgSsFwJFPYpGhjkn3qVc
lTvlAtI5nUixUFQX/gE3n5/b8kS5OdwavRV/PYk8Ve6Vx2dbtFmpvjDV0doVXROxHYsnOT8TY8ha
TMKRD0gHhQkqcbiU/Rm5ihmYxljsJMC8OMpNFEZ8Ceftf3kY7hmvI8+UD4KZyi/m/Jzy4efNr8N/
vBp6sX8+xvKSctf11dc7kI/77V1+nfj1HE4NIzoMXJ3aGY0+kn4BRBa8Z7kd6Obgh1S7v/bJA704
KtfkYnFpneTJcu38WLnZL3V0ZIJObpgof+A+iweoRAfhghRPpZiiuZWrX3vPz3N+KVpEdR1maFzk
Ufl655eXa+eTf3vG83P98Rb/eMj5vCnmTuHGe138WDXxs5WL5dfaH5skBVAmmJhklwcQScDKFr2N
88K0CHMJrPlD7lLJnEQBJLpm51P+2JQH/u0+cnPAKvepyuQqL2TI/sIfz/X1Kv/yOHPEwbq2a/Pn
O/71QeV7l5+C6BVuUnL161OJc+Thxkj+eeR8ujzH0kLrMNR7lGIGxm8SjOSDxEL+80Y0Nssaln++
VVL7vqoKFIl4w/xSdvKEWByGkYPwhF6aJfpmmJXo8snt8+JrZ1NoqHLqWqdh+utJTMDRRsmnlE8i
t+XDv3bKbXVGu6QVC8paVC6RMOpUo4qzdwSs0GUzsiTF6jZ1g7bEbZIQHnPDvFxdOehzDQVbhWz2
JnMZ75l3xM5St3u08Ynfa+gHVdGBBuxQYQ0RF/cie9oRITtrt2ni1QwLZRP0nnn0FpVsDbEWIcf6
WjPjwdkx1CcRGNJvK7pSnuxVJRi0155BKXPOwAetlQssNsUxl108ULH1MSpQLK5i0X4L48pR7gQB
r6wHvTXxUmh3ekQmUgabltCjyD0Cgpt3g5AOTmLRw7Q/xNjFoeh1x0SMWuRaPrSHJKHPQD6OCrWe
xegEyxHjo7YJS+s7urn+OFBJ+20h99n0EFDMQS8e3TbGMAqjrBRiR71donWmEHqg1cnL0rjuJpfN
sStaYrloF2uALfAMnomPJf8TluhXyX+MXJMLeSAD98ysPpO356TkWEe50S7uNpD3RlQy3JkXUX4Y
xf35a1XuVQssTyYGznmMhiMh5x6d5pjPGzbz/s+TNXG3lg+TR+SaFVEO5ssoGwDX5wV8pN835QG5
L641qEXeZPlYwwcom/Cobeax+X7hYch95wNybRL/Km/yUEiI3rz8fuXaeTGIa0B+53Kf3Ow0UfQ5
b3+tLf1tBPNim36NFsQTygPywfJxGB2uOtvEYCGa3F40rPQNi+N5U5FNJAo/GspWHK810fCeT43w
ngDUoIz620mZEe/iWMgXGKp6C4i+Pdal4QiIhn+87qCOhDkm9PVx6zPAiIjtdEq4L1V/KReQXtZO
17t7R52wboSCri0XfU4damWarj+offV1A6+ZSv95I5O3I9A6iBYB2AhZ/3zMmAeEozMiR0YYD6ed
6Idfm/1iMpt13pZr8hx5ttysAjXb//9irSz5PszV53/97e2DeVc/bklneu9+L7xquqqSOP7vq7UU
nklDevsXj/lZrXXVv7umCikabwaTWtRtf1VrXevvtkqci4pL1LAdzeXQL5f+3/7jn658VXj5Tduz
4B4J3/7/pDhLvUFUX38L2saU79n8WSpTNqZu2aJ6+1t11tNR6oFOyvZtXn0ykQ/BRtRv6h+eZR8n
RWew4qWPcY4F2gh3cxTFazciFD5bBMSLrjsQbrR8LTrViRpjhisbkqoa7kclgYEaOJug8YiRbj0m
Ckft1u2VK3dsDdgihrquXOOHUMj4hul8LnZ9VG3Fu0iMId5mEb+rMjGvFIaXPo74AdaZ1mwnR0FA
DFnTSJN2k+VZtRktIMpLO0cbA81Hrr+MaCU7C581rFGyKUvrplIwavcp8A/baE9Kjki9IS9sxSOH
NQY6XJpYf7Mhp6lN9Y8C7aPPtI7fpqR1xQzxUv0Kqcg3NKMFT7hoHLW3c6K+IUu8IZiESZWWds7L
D/OC6ydNehfKrXs9dFhzU9uhV0Hm3TxyY3AspATMHftJFN0P+XBbB5gzXQ+3RhO70HpVH39htCGF
K/c7ZFqrobZgoiTWXZLWvN3qse8GEX19URYLWFxMgDm1bMguM2WzyswhkI0myph+9Kkv3IJy+zQz
5TIB2BNb6HJyJOnFsouRL+OxQsCTVSMgs4I7zkqfs9vUVg/WUh/qXFt8/lc3ark8ITxNyNiqj3a/
NGstLIcNsmIiIFRgt3WmAXcmjYUJWXuVi6zNDujApLsf+RBfNanyQx8CdA7HUk12hh7trMV69/Rg
nxXFcxG6XA/2Luyt95TpPvhI1fUsvI1LcwPT6jnIzUvKemua/dAH+ROtEoJ31jVSqzLubxdlhm+X
u3djZ74qvbo2Aaca5iUCzg+AkyuMiM8EPQDlWsxV4bh7uzXaDQBpZEkmooYR7Av382Budsocf9K7
Ij0pMrkU0jvYZB/B4O1Mk/DPOgd8MItYyPzYFWT4TJh0YPbpYsaVSGFX8/yOQunWpTOC4B8tfdbe
W4G2NtX53bBQkaLCmiIVaDNz+VpoqpsUWQylto5MFq07tdRbcKrxkwnG7FS5qIT1PtC2eWHpsNNt
b+WW8x1mn3wbt0F06tXkYKbYObAPuB3GUG4s+e1YX3TMQF908fQwEUa0VwDCGq1CRTe0goPlBS9L
l4HJnkFVTO02q6kXuIliXrj6dBoQoK9jBXtYgp9gISV2AyF2WpVxjEQj0i9UpUfZwpdZBxF43r6H
Tdhz+c5B+9C6zFhGUT37RU8+2noOwgLPRc30I9PwTmSXpzZVvxVK6B1gdD0mk4GaBoMU3fYjobDL
ZaLEl2XJtTtp9kIAN4LdwYMEPzSXRWfO2zbAkwzHdd2Z5nWZukgLRywd6L9R4sQKBJAo2vZOezuQ
JbTXPhSc64eOMElf0+Eckms4oDUKNh4iFRh+4kNXCHeKZNxqMwEznLAP4fzvFaAjyJwRs2ka/NW+
ddd6NAJdTilwFZqxPBgR/xov+o5+F8M0OnLcL+k1U3IoZ7zs2DhWdetoQ80xoyWvJr0YO/zKSRnU
W9t5SUlqurKq3s9saG1ebF3irHlvu3TYgWJ7GpvYxtbBPzbqa8A+YW+S0jt4gEw03Xfb0d0K0uVM
diCqWiyrXehiiNSr16x3rK2pmEiDyXlvICQv0ztumvgBpa6/aA2osXHImSTo1L05EagAf44k79y5
HJXGWNmLwucJ8ecrArB2MdRVvs2Xj8BBBFJr9kAHxTsl3eDwaIK4giRr9qNqrtNBZRIktZ+AO5A5
wo1mqHWm0/V0O3VRc1eG2iFMBYyjytAMjjbAZtu5gBeCvrciqNkmDawNi0eD7vB29pydAarlopyR
oUXxNxpQeHJLcBfjxNM1Z7pVa5IeFsPbpPbUXI5mC7B2iW068UX+1BXFG12wUzKZ47UmAjdcL3jP
E4XXh4jqFg1Wuui7kuBtGNql2tgWoYy4fR/1NnnKGyZr2iKG2GpOmEFa6r740TYkU127XAZUj1Au
NWK8Y2l7Kx5mPxqAYrSW620JY7hwpzDb9kHQbRW8z6s4elUwXN/AlqDqoZoARQm/8DwwS0y/v0YQ
sa40J3waMKbjfXRWYVPOfpUQHmgBjvY7XbmzlhZNaahea159F41xv8aYP76YjFSuzMa5G0qLFLOO
t6pFgYbCBWmo5jYo3YnufSwVPLd1Pl1QPE59PCD5rgJKVSYLCvF4mF6iSjvRoLV7vTGo/FU3Rblk
mzk1NVLIg/bC7oXMOqLri9VohzmqvSacUAdqzJ0UIEQRlNDPrDc8OfEBA9WmN7rm1RobwH2FpvrG
zPdXzONlD+TuOiCEWgcTi8hu6FFOlt9pa+xnQgkRlD3AHJuYM8aEX+jePSRbqMtu85wu2fsAMJNp
vcDxuZb2i7tsbczwOmmoKy/H+ac6H22JwMi07RfSIb0Vuter0WPEOx7tbgEVZngzYh0lRfgAgrma
l4uqx/imDHdIySmaZ9415pWBoNsp2aHUzo9gh/ws7+HvJuYpyqFRc6vW6YnMVyrRtz657MqDyg8a
8mD3ilk33Zq1WhCHBSdGdWeDfyx8L5PBie9l5JCEuD3WDnFEq76abbgLhefnqL+PSAyxXHSHObH0
E9TwnV0qu4Cr6tAstIEDAJ8rm6mOemgONbLgqqQ50V1UyoDy6J0ATY568l6qV1VAHiXpcVbrNzdZ
tlqwnaqy8gc9rTYWP9oqx01tmwTEUFfX1mrQokFxq27blLBOSg/4/ELmwS7Tkm8pru71YpeiXSKA
bHJ7jBUemlsjjZpjAlxACRbuloTx7vgM0XPYPPX4KrpvM5VkPDXI7xqnfggdYHhJd+FFBiiKxsmJ
NKEjoUdauGnSpV1DEOz2lR0SaJDvmIF1D0UR0pGbgJ0EdEVUtb0CtTOASZgYpeflSTMrJmgdpKFp
6bxBv+/XEC35jgXjvU7u4wbvZEg5ytTt6aCHXJqOWml4VLJPukNUVMLa9NXUJZGg4Z+xJBqN5qI/
I8UjocywKBAoSr/tOn4qpu43DXrSrrIO4EuOKsPjH7qI83X2Q1tEL2Y+aTs7J3+gGhb6WCUgmiAY
FHpfA0akhQhR4hSF1WGstr1eNX5atO+JS4KOUWFSYOJgO+YwSRHy1L01Qv27cjV7vlCD3L0Vl0yV
ZtbtNNyRw5Nv6oUIcYa6OgYVAbQIZmIjM9qpPsaRqoMnmYfsrjcAWkX0bhGmh6fJoavPJPlurGwS
IDVH2c0ieZtIJyiARXGD7sFP3fYWM3V7g36/vBaD6EXrLcFVfEBv/sD4N0TgXrXrRQPbZUbOtNcy
A82il2BPyzrgwQ5Aw473trNt3HltbztcAtV38vzSi8n28B3HnGYZOqiciGCIQtevPftbjs3ODyo9
2zs5qqQIeVJYVpczciVL6JY6oWBKhJaJAJW1K9RNykwjPfQLwZpBYW6qiqZgUhEtAIcphT5qQCg1
MNLXhHJqQUIVQnAZhKbKEuoqj7wGui4Koqsi9u7SYnizy/agCFVWPwcn3ASf8H/2df0EDvu7QxEN
msiu1/UDVuDvASKvCLGXFb96SL9mJGBMLPn2U+NZpPS+DbF1UMJuB7X+EFveib7ptSLEZIjKMJBf
g0TaN2QXhw54sQ75mUEnosfm56LxbOZ2O0fjjszHdY1sTVkaBMVYO5GzWcjaFKFvU4XSTUXypiF9
M5HAGUIL5zrOdyIJfDfsLuHh3nMi9qEh2lbI6FzkdLS0HVS0z0Ho7LK5fQ5aZOp91K2jPrhI63Gn
d0SP4poNV0WvnSof4/iTOEmv0kfX8iiOMHGdjHcEXFy6QvNXIP4rEQG2Qg1ItiE4UgSCGkLBDMFg
ObtHruwfPUJC3LpAvKptJRSGA1JD6iLbKsM1uJhbt6nuwX0+j81t6FU7rtgHxOBWom4V5IsLMsYa
OaNt3hB2C02aF6yRO2rIHgmMvZg4bgk9ZIIwskYgKV6XAfUq1VqwubTxQklZmvfCwIIss9iOQmvp
CtWlKvWXCDEVBJn5aAPErFXxAznZ2GBGLLs22cFOHFP6Iw07InNkruL9jNiTocchNCZcbSo60AVB
qMWM4YJANBdKUaa2Y6kcRUI6TPqmK7RXQmxeRiSmE3lkCE7bZnhU1j0iVEeoUfFfbGfkqUTSHRb3
m4loFTMTdp4c+kl8VyBqbc0JmDuqW8SuEaJXE/Fr1ZbfjVm9GXQdTxEdFjSyrlDL6shmC+SzttDR
ggt9IaPmZCOwxSF9yId78vs2PV0cOvQA3dHjjghzK83ZWEX2YCHYja4rod5dkPEqQs+rCGWvUhwY
kWUQR9H8gidlaqhCB0wa0DZobhTkwW3AlVLpdA9VmC2dY9WrFgtDDmm12ThCYcxI78KkTrZm6lMo
kJW7ATmygiy57vWjjUw55BYBIvjEvNKmQsYMbfuuFbrmCoFz7s4PLiAUUB1gYfttQois1VtXY9Ed
TQTSaj1fY0HJ11mp7Du3vqqRUjMxgfwi9m0k1pQGngck14qtr6LRQoNtGsccUTbzGLcELjlCq+1Q
b04s885GxN0i5uYmtB6G9lNF5G0i9vYQfSeIv/mkl0KQQNgfxpP82+wgzUYsbiEaT6eHBgl5jfK+
bfVjuDx2artrEJrTv1uZCM8rIUBHiO4hSEcJcIgRqHsI1UuCiOdBg89Rb8ki5j9Am4ri5KZBhB0a
eLSLlDxzdMoDInhxyywQxbeI45kvubPd6E3tfBvpfIKEvkRKD6rxPi/bi3ksv6uGhXIcr8rQPmBR
J4Li2kOQrzoBhjOGW3l+cGE5kaghBoyPvNcfGoJ+Ak6/qfXKc6dvDnL/kBvcgvwftupDgx0ANn3I
9e8+DhgFVAwDHsaBsJuPBTXTMoAKgrEg0UrfHt9D7Aaq8B2IiyW0ktcSQ0Ln0nmLzKu8M4iFjV6s
AHgS/gUDI0ODoQFdyIk5AXJ9cDpMowfiVrgfZmwQpfBDaPMPXfgjHIwShXBMpFgnkF37FVaKDktF
LqwVWCwmOhNFZb2MlFy5p0GaGq7wu2+q7LXHoEF2p0+Cxn1fRpsEA8csnBwBlo4ea4eCxSO3+ntu
GISfKETfYAIhHOgIGObGxhyS59GuNeq9ymRGwsDCwERCZvp9gqkkwVwS6vOJRKRThOnE6m8mLCgF
aGgMKU7CkEhXxG1x7wz1JoL5DDKgvVDMb84VhcZrV7hbKI7hahWOlzl+ioUDphJemBRTTIM5BuvH
dSzcMgx4fUv4Z2Z6SzWGGk04a0wsNjV3VwIEOuQ8OtKv6QM85lMV4coJXfw5qXDqEHQyC+dOjYWn
odlE0l+d5kY/1qqxLTXnaam4qucq30Es2TbYgUpsQZ13W2ESSi3cQi22oRb7kIONiOTXm8U0VxKQ
MKt3o0fRyai3sd08e1N5Wws/koUxqRUOJQhHFTgBXEsK9qWQCEfhZppBfgl3E+LHYTUJxxN07W8a
FihIbQuGqCLOrvMuP9gYpTTMEsWggFrJ17OGHihlaITiy0ofyc56ZPbqAmrLZY/9asaGlWDH8rBl
JdizTOHTqudTJXxbY0BOg1EnMSxmhkSYu2ZMXrno6NUBuByGgTCOcBOvbExhul3uKOf46AsMLGN1
3r1gj5umhjGYeWcZ402DwSxCK4bdLMF2pjP6U7GhzdjRGmxpvfGiYVIrMau1XCNoGRGgBcckal7U
IXkghBODG9YTf8DwRunxislofvZY4TphicMah7MF9wRmD5gJ65YpHSx0lvDSiecq1PkyokpRCLcd
hKxb3fZzh3yjEMSPIS98B4seHSe+FTx7I+Y9lREtaZY/WjRiBeY+8pA2ujc/kyJyO/DpehoKXEeT
PmyYKPsMhUdw1rWC3OLnpi5OE5OVWJLo4gyA03AX1sJnaGM4RFMJD3Yiv1jd1X35OtjDk6d33/I2
g4xv7Ziu3PXCII+NUfgZSefUaY+bUzF/ZBgeY4yPHQZIaC/xapGeSMyRgXBJkqiH5Vw4J+kjrjWs
lJHwVMJZ2uACoEeP3TJUnPsC+yUgtaMr/JiJcGYqWDS75p7cL0v4NjNsf7pwcupYOlPp7Yy3rfB6
QkVP8Drh/yyEE7TBEsqOsMQhSkEFSzKm0UC4Rz3hI2WAfp+YWF7Ha0audJjgBrnOfJstBwcbain8
qCnG1EY4VJ2y2qlYVslDuVaxsHbCyzphap0xt6bC5Np/hjWe12Z4yoQH1shww9bYYkfhj52EU7YW
nll4jhdNQF2hdwtt1TCq953Q801bv+rx1mt4M27KdjiVXMtIIxigp/AinHhwj6Y1kuYbqyeqzvTq
sACPeIEdYQoucQeXwiaMc+oHRmBqYDiIW2El7oWpeOH+aQubsYXf2BTG405YkJGOY0YWtuSaIfw2
FVZlT5iWe2FfnvAxMwJYMWMmzM2esDlr+J0nYXwehQXawgvdC1N0izuaEcH3Rdila2GcRkZwlwgr
tSNM1YawV+vCaK3huE5wXgcaFuwRL7aNJ7sFwAx1Q3mqhV27xbe94N8mRuYpEIZuVJGtbwiTN5k8
5j4Rxm/cFhj8dI1+M67wGHe4JmzitnBCp2P71KeZB2vHedbJkd7GBfou2q2GQDl0wHR/GOrFwpge
IBfamPWdpag9arKk83Xhcw9z7M/C+d6QL8CsCrlTeUWU3+CSx1ETmt4T8keZvbuCukFekoeFvhFe
+jJ7Z5LhrRmvsMWse9N5bCrmEwss+IXDV4gjXxXefJM72oxXX3j2oTfTExJzOKHHYLzA2k/RIF07
EW7/sEzeIuH/nwEBWIIIgALVPKSCEpCACzAENyBU1E0nSAJk5AgvD3QBT3AGgiT4ZiGeXYVxhVe6
baxd5DDmnLiUjNTEhWfDvxgGJmYttG0QafMLq0zvUYR+YsreV5nXbj2bt9fYHY0aOAuwDnAIae6e
yUthBFAi/DMeFVAQpIeiGgAO0YoruWmYFunQ/6JnMMtVVrqYqdxuNYU2xQ1iqlaNs8VDqq+aBXlM
QPOU95HPSBXC7WbMmhsUBQ+TVj5FMzF/Nw04CwesRQXeItWEWFYQL1rQFzMIjMXc2QAxbEHGKAUj
YzEPC8gMdAc+5DNkf7A0ZkHVSKfiqRrhbCgAN3rAGxUADpq4kyqIHJpgc5jN2K7CtjnhZqAL/q7t
PN0kKaD6ngP2gD8BwESwPlA879KgxUxY5oygsqdecEHCSltAwnikTxgfWcV8WCYoIhU4EWgNoEUy
t9oUoEZUkCMm6JGOr4B4130OkmRi0sFUFKg4zsNgDq8B6JIImckCyoQAxQPZvI8kdFKPU7QDTTbB
wOBPRsFBYcIQeiZgFAApDKuYukJpboNOgU/MVJGgqRCq9KqBV3HBrIzgVkawK+qIOW6u78PE+K43
8ykRfJYAUIs6WfsUcIsB+rR3nA3VoUcVsAsa13elfDYk74WWtxUEGJNfMiVprIsU7LZcjWQrUJdF
9iToMTUYGYtWMRFcmURXvjuAZlqAMxbgGYogqwgQDZNczzbVQlLPps8oam5Jk85G9445FL9Wg62q
CG3M0tyHU/ag5/21FgT0PKLbEgSOJVg4I1AcKswDo0R4adSri40eYmNW7OMsWDqp3RwoTn/YQHYI
jjoySvIdDKCNNyKrt/VTDZYnpH9PgpV1O6bjbhrqLQlKPJl2mAD6ZIB9rKB7UVXrulMamP55dh/G
a1J4P+biM0woaBT0G82OcjrAICfXTopnb3QDWo4gCiFmuGo0VBrE5+7JPHvTBH2onTGVaAAgK0Em
IjXjvo1BOjrVmzEx1PLUhX5MxkW3TOLiPIXjMJOI1154qjbt8qr6VOLmODOn2IBGMsvoNu4cwg69
x8DOdv+HvfNYjl3Lru2vKNRHBbxpqAMgvSWZtB0EeQ4J7z2+XgPgvY9X95UUpb6qKrIApDlgJsze
a8055rQwlPIQGELPYKSqV7hirubMW0Js8uSXtBQjWICPfjpcopnOZFUBsAmkEe2QfyYAnKQhu3YZ
zAmpoSuLctdoJEA2Vg31aeY/qXoduEtC+vKwhKj/rC4R4X/b9rfVv71tecf3B4T1Jh4VWk+pyVBU
fyDJQlqL2AvtquwMcH3IasiqR81Jr4AW83SfRR6q+lmFI88Py9LPw7+wbaB5gmGWsghosXi3GAMI
i9FdZAHIRWbN2iK2Xh6WVcswmp0xPVZi2zWHRXudLFpnEyGoqwUYismiTjAzzV4MfObs1gAPZ7ac
Z+iMDURHy+LUSBcMicPaM0MuyhY+/v3yIMw63e+l2uNghaZEfgjJEgWmxUXktuzm9+JiiVjWCwwj
FOwITSkqwDwlNqMf8fOigF62/aiivwXRy/ryUC8q6SROHO4XmCtUMxepWSKdLrInsmUaOpoo2ZZM
+0aVubGJPQqDWdK+yNeXpZ+HZVsqlMLOaolc7K6e0P9OEMTt9Cp3wY/GR9OnHGco4cdE++asGDHA
oyZoVmHvkzC5jcHr2SnFt0TkEmfW1Krk/jOG3MoslQfiOHdJnZeHQhpH17KE1ThxmVS0DM74UBEH
GEvezjezSxcWI6rscYsoj4vr2J2RgRcrQzMGkpmM10ErXAmScMFsGUWv9iwiF9p3TAKiScvPBvQO
R66JMJtyK974+k5I4i9xtjYQmISOvh9B8k33ZtQDX1G95hDk/l4cy48Krf+2y7yYubUd1X12rsHz
nBsV+JE36Ae6DNhDK2OVI3Azys6Dzi7xz8g5sFM4+zYEwgjytw5zyje4VZlCfc7H1CV4LKXyIYs7
oRfvlF6qz51WnSSgl6i/9V0hT/mOcbj9qHtJchJ9mP5Zo5w7WVHOY+Nz9iukZQn6ZVKKLyONwxVv
ac+pFruEhZ2qMNQ3HNjXsBnMnSEp3jEmtNYrFNcThjfJooxiFvJnLTcpeA/G7xPNlxZKpcH/R+YA
Lzwf+VZj4qcgzHCltur3fqiiWUiVXYR6ggwTfuUtMUpdNXWwVVBHEwa4anR+FY1MJkCkUJTiOM3w
4RvpWRRudJeGkzb5lRsUCS0Vym3ZJJG9KwH3ZX5unBIq0idqpODAsnvZLw1KWSUxsFvLFL8USgQT
LTZwDpZiZ/IEyK8q4BtwY2KoCpQinuky1AHSlVTM+Op0PEsDDeHMGo/hvCf0ngS6cwxvJNHA82yY
7WYAAXHO24E4PBgv3Ims5Bx38gv3O3FLme7GAGQlzj8iHSWUJjRUUnpyvApzUOSAcVZWy7bvp5dn
tNQI3KHN+WIOE8nthYKDrE+fFcv83erTMU9Lxq5R/qACq43U6uwR0xMJ3uMwOLUwvOul8im20W0k
2ipOIS4CzesH6RY2fgo7XnoCbU4WuVW8kcpH+WaiKltO9/3UtYc0UVxVEI9aw0hR0vtjTgNmC+ah
LJN9oYTHOmOcFxEaFoALC5WKPAEfz6XYaU5udM9qLm+7uKndRJTx9QGbsYJAcXSPcaohWPelnwxO
HgbkXZlAgFWpu1ncq4TBvOtDn35SP15LqS4oaO2Z3trKALTebLQnciNO5ghxT1AZpjLxFPX6KqVI
Z6Rqn2xpbTMsGSw01rBs+wilq6YUl9Q4NbRRO8wHlkwvJQ4fitBzk5ayVWeARlOyuLEpfv/qSwZh
Riq+tUWxSUlCAf2kdK4gHUyTiEVvUr405nagKdQU1uxw74XcOkZQrJHmw+hm7CDpV6/zYdZq4VqQ
8+HQx5PpDGn30urKvTrdTwGHTVD5V4CpyTGy0Gwkg+fACLeLLj+ALQMoIJwhOw1cCGdgegn0vhOe
vYLOqxxk9HZxi1fa9O55nE5xV92bkgr8/17TzthdYFtnVIeN7HGsUlcYlWMJSmNFussdtPod1Mdf
qnTtSSyjSE7PAsDlW4biI871cT2i4mQs8JkVubWr6JBchSEwCEyipSbK8kHK18ocajb5czIu8zw0
INFlQr3spj1fQzJuBk0+ihEjylretTTChkxq7ZoQ1z7PCkcaTH5QJjlKKHFQ5hPSDHG2mPZQng4G
ozg0g2IGliYGrToMxJSm5afhqx+GAc+ypVcptgo1ych6gM09bANNhvmXaVg7/fcukOTnFsW2otV4
hwwoEO1AqkIsPOPULBmfFTkKFLUqfyclQXZ5twe78CURqYb7hySpKrlaDM46uWNm7KMVIyaRGDKR
kDwm0EIQw9ZkxBDU034eStaKeBg1WnayERIMUbWSUw1UIuBjvkdmQ6W+yDhuNKZlFh1y/7dZ69nB
yDKkakx+bF9X8stAOcGWR4SskPK3zHYz8kiKRxRTH50afUbtb0WFFdHJo0c4LiGsBXOUlC8r1Sjq
EfiyHpjx0w8YHs0iHN3EGg1qZ02zfhe1rF2XlJdR8E6rsbRyp2mGixQM7arUaT4CPC/cOFZAn7wH
gjKtNWaU/NyXwpe0V0+TPstguoBjkXeZXpkrgPb4uNMWtxM2y6kXObcbaoW6zLCZokcwEmcSoz+0
08aDHKQUkPsDFaKrR+xYOnF06X55lzD1XAkyeW+ZR3+mMsY5uuOX3M1Btsl0EyaCAAI5QNCbnbW8
CTf4rh4CjTEzSvfBQdvTOUZbbqGcM35Lss9BiHu7jkamw1zZKOnqp0hDopN7R9FUz6pfoHyzEipj
daXSO0P7Beh+ZcjVWzuK1gYP1x1lWXAvpnQJaUqRR3ifxF5oK3QqVpbo39Oz3lIZMs++Ifgc0YW4
i4KCJMuxTXE7MHAxNRLYYA2kTo2CWFHaLxLyntI+6/hsfa/p8rH1xugpaS/gr3/7Q3cr0R4wUKvc
riffsvLATEXelSqLuS79kupzMzpcbdQNabfUgX3pg2BrEFPSPFso9c+cCrDNoBQuOhjZQbR+iw2a
zK7FyhDH4i+vFPgTjGKrZqpphw0axzShPOExpQ6hGq0JEYr5y5yqsarVaEreQfA/yUBFXmfi16Ix
Jh8gKZE7ONBvglxqnoDvm6cxEVypx+8qTh7RQ2lIpiRcR1rFirAVjbp1fbOEaJmJPYEQ1GoKfkSj
PskIk/aR352pviQbrUWnI/aVtyrL+CNpARyr8EPtWkXK1WFZzdYpKCzXaNj7WAgjpAd+uu/z50HQ
wsP3lnkzvgFmAcENKsnkZGLbEhAOylmvSm5VflEP67Yqn79X0ZxsKpW4UhLF1TWTbJqL8+Bv9OlY
QIJalnSKyNtOI2pIC7x9mFhIOJfFqaLgnCZ+6iqZ9JRN4A6W7cuDQbznmgzoF9aardgHaDTE5FD7
SCOCeSk0mbo0qbIbqadyCmY7sZiyQ1HXuRsKlWVn3sTUvtEJ8ZUNvVjJ7ajahkZf2BimtzENMi5b
ZXbg4n4Ayxit+IGOBX/9oZofSsEjqFwTnpdNcWB6DsoSaJWNpsa7Hl/trhS0lV7L1tb06zVq5vqw
PHS9RzhQAbfbsNoteYMATSqdq1cWYfJIVKzKlEHcZCCzwO8iKPDaxucXn8lcyLAyXhBFaQ8wzi8O
SdfmB7QlsIy5BHJcpx+SX815JPG2DWHGVQPNxXRAK1LOAQRiXB+QO4puWyEVSEMOH01EiRf6Q3hQ
/DxkH6NfTFs5HlCRHnqmJw5gsdKJKtNOJLyG1LdpT6ljcaC2UBCN3qLoKOSNpCjw86c54qgrxNKl
umBReWzLA9g8c5M3/rGJGB21qV8dMo1cEKnGQmK0Po2QZSOBKGQEtRTBQytj5m5UKzMD+m2MwSE2
VWo7yz8YUnGDup0PSk6gGl+CP9AwwAZxIgO+3VWh6C77HlF+OixLTci9tY0YRNVjdcm8NLyrujnh
s/ol++K0s+j5JnIIFqszdthbh7VY9gQvkAtRFoxnhKm9NCk7EIrDi0wL3gUnd8RQBRZU7PT5tv1W
6lTA6lKLUaQwnBtl/Z0vej31bXKirV24pATk6IR8QUMpZVJN0gcfroBfA9HsB6QSvUuicLhW79R7
r2esN1rlJgz0N6Wrn6IUIbRAYlRaILnspoyjtqZgjhf/6//sEP+KHcI0FWAz/70bwv1M3vv36vOv
dojv9/zhhjA00DUWfWxd18SZT0Mw4Qyk/o9/F3jKQLKmmbpF9Umf0wz/NENY/zAVNhgWYwtDBJT2
Y44w/6GqkqSJfJ5sKjPV5k9yz38hEEHy+WP937I2veZh1tT/8e8oJ/5ujsDNKUmzYcO0THaPnMa/
miPiiCa6NFnMkxmBuiZGy4ma69rUTQy686U31WrKwiO3MXvx0gmdvsJXmCFC4fhMSfmmhMutRpNS
monkG4wR16JcYiAzAj49aJAa7LVocIMu6sY/dBmyf5O2csEkzQXu2hzqtHJgAB7bOhfWgk/trIA/
iabEqXW95aI9NxVJUXalkua+hWSZKKA5nDndhUj7Ql3VCMJzs0BkyjGZczp5/hnn6bRRay1CqE76
VAw2Bi3nizpo57zgz5IUeDXJmypUpuuBxxoGZLbjCJXECoynURF9gqi8s6lw3aR4RIsRWwtODzK4
Jo+eTkaSWqppD8SGHESfCbDAyBeZUzAd9BHUIpVyglDLU4V+gDs7ovYUR2srTjimiEFT6/gq+/4b
BQKwmCGNhNg8elFa7dNpRKQ43hg8zdRILk+oigF+QalwVESXzlAy8Zh88XVOjzAz1DmTrD30vVys
MA7HD4QDvgJcrhIw2Hqx65s6WHHD/Zwyo3ciozgTkiCRvGLNaVW1K6fA74nge6PhGPqCvIqIgaP0
IQ3EpjUNKupVajXFGlsgV6dmzTH0FfeUSNDxwduPmofCJ3xEl/jt14BdSSimkjwNtelSKzgEOuIv
0/+tUVHh9oq7QApkLrTynRaTRGJZMVExbUCnrcvt9QXxHlaKHjy5H3/hBXQZLk2dqDAVztNTy2AX
2PnN84jkMGodcnE1HrQinNZWVP6W5hh4rRwNN9YxaWpReg34h3SFO11oNCewe6SOyfId0nx7VIyj
17UnCX2DHQzZQxc2oRN6oslojDisnhJ5gkQOZHC9i03/TjbTI9WfoyZ+VEV6LcoY9xCTB9/z4lUU
zbPB0X+zdA8guo6mCThAvEsU5S4e47dS46YNaveBsIuVYWbJUzzXmzC0NINTKAFl3VisaEkL21Yc
OycMqdjTqW3Ly6AQ+WlEOqkl/OVdS7dVQwyBJ8Em9BBNRidjYgRDDszOJxU82Sq+UKxSZm9Vm6P7
QokI8tMiZ6sbENsz6tJLY9sWleVYQj/sqPu4PopapodKtgEIAouWND27EMddGPk3HX2hnTUA9gMx
/YrMe6sJDkjzy1VuzWVUAWmpRwxvxbB/NB/aqu4RuadHCPobYyoedGFs7gXQ4KjBZ3Je8KQUc3Je
+IXG30vTbJcQpOiZkwkfg4p+rVvbaHwYRxwsCfr9lRqbtzY4GYkOnzH2nHyowk2Do4fSeJFTriZZ
y4uNla8gf41SJrAGgHNXpwRRx1xq4qoLd8VHlWjeVTsrSdDs6YKeDS46a8Ys+GHDSbBzjwGWJz2P
/ZDTjeju0xCsHNk41CnowbcQQO1mD0LdQfJZuR5YZQo1PbnlenlHC3o4KtOAxrex0I40o0+2X1Yh
tCwAEDOtRKTD1QmVqlla6pb+siPGaB490iZmWdi0VgPxYnUTIanM1lEFONQ3HvKgREQQZA8EJpc2
eLsvggWlDcO8DLmk9MsI90IKlqJ/QNa87ZiliNg9JYEpr3Q1SokAv7E/d+OdrEQHlHhM/5UATXPq
uaYn/orCLnRTWXsi3fsh9OmgdjKzCkCm+kFXM+MQDZ3E5HNcdSZOB78AfZQQwX6gXpmue3ZAKdHY
gL+tDnIPAKURpt9dPFBiHtfKODxFGPy4NqBA6DRzo/hNsx3b8M4YagL3KJgijzK5bzDWPcgyOK6i
9V0jfarmC78sDS1EDGrFeYJNPRXFZjsxGFVBtDhE+FgUrMv4qCWw4v25HG12mzzuCYc1yYjpTK6j
kIAm18oz1I0eVYVUqb9kgzJT4UFrw8QsHMKkZiTdyVch07RDRrGaxNVMILeiZIif4LQC3ATtUjei
bdZP5yaSsq1Q5SdlGMUD1CSi8qbU7f0hAMprxUcjU56tdsICphrWYcRXslUs/ZRHIkN0Ko4rhCyY
1BoV1u+8F9X8sCyV0xeUVlCX85a06ZEaGyhM573Mgng4xC1T8dmGOBXyvhtLjQL9sliG+s5snjSL
BFGKGrdcVJDAtsF2lHS00Kp8BxscKFFvd0Gs7HVCzvbLUiZLyl4VyBNpIg2Z2tR9pRoMonzEjCNH
L13C1rm3BYIf8bms0tsa1aufqfFqtKYT/FK0fRBVdhJi7LY1hk0vTKdyEJX/gyf+S/BEBUXK/0hP
fGzeg7+OPv94w/9DJ8JH1ESTaFld0mSFhOs/h5+SpM7oRNnSJEaopqgyNPxj/KnCW5RkXTcxG+kS
o1PGwH+ac41/iPyHFDLJIHBbYtT6vxh/yiSo/9cBKOUfRscoR1FhqrK1oCL/OgDNS0rRyJbHEwMI
ouXjBTY3A5L+sqgjQ+IqPPvqvxeNv71ATTYKteM53yeeUsrg05XsY9OurbzZkJ7gpHqPGBnJ7brN
1SN9+HCTjcI1AISxrVrzWFVCT1lGNVeCNH0NuRBeM3rgDr0tTrkhjsD5ClBD8ZrOMzTDUSoZkaPh
n1Pmcvs+iF4DYXoJ4J3NGTPhtsB5Y8c9eTlpW65Tw8Ksqko1J5JOj2emhtRhT7Fk+UvMlAC/y7Io
SLk5PSyLagps/mBOee+inq/tQJgRfctT4YwK+P4q/vIxy1N/+ZaWVy0bRcbMYT1JlLeCTlwZM8JL
ovPRvSyLXtsna1UNbtr8xLJpeYhn0tSSAfzPtpEDAv9reSZRscd9L6oLKmt55/LU8vaf1WXbzz+T
LW9c1v+/xf/5X18+6OdzEd4QRDNTY4B0QLYxaZYuS928uiz9PIE7849tP6/ztZkR8re3/Dy9vGVZ
DWb+jTiTcP7Zi6UFqbM885dP/N66vF1b8DvLIiKWbibzLCt/26eff2/5rL/9U8tqMB8Uggwb6Oe9
xTc6aP77aPLKTlZ0KMcXNtI38XGhaf4Fw7lQIvUUDBRWvM03a/P75XNPf1lfXvL9Gf8tU/IvT38z
RVs1zv9gkC5vWqCTPx+3rH6/8p89/fe99DFFYzcNCQCjisw4aGZgwC3+Yw/LBUVl9TMGrpHI9FrW
85mGsbxoefmyOglBtO/vl63Lhp9PmhaQxrKezB+/LP28M1u4UD/vMUmGo0Al41UEkKXM0KxmgWZp
P4vtTNVKZ77W8vwwM7eKhb41c7i0hcjVwubqAQC4sXrHfFIjQhyIl0ce9z4L66Mxs72MRsBqEzJR
WFhi5qxR+F6UZlkGrgWaIOIscfheXLZiLzqoM1dsWVseljcur/tZ/ctHLhuXp5cX/rxv2ebJMSYf
shApjZMrZ3dp/sEgJHAnrzpMba5wpUhwsGkIXb2keTPna/TyoCzou3y5tFMOgeWUYinN86rBvzXD
PmZco2ogtSC+2Y3H8jyp5S3XktGVu+pPeYaOdTitx93CrFxolcvSz8OyLdOVwiUgqftD51EpGTX3
MuLCXinPalQm3Cckol2qUtn4QU8b3uch0SUk2RMd2nTAd0ttFlh8593Q5N3Vodc6xYyQaUKMw2FP
ptOymjItVxv+CmKcsBQO8bSP5L5J6exJORUHHHoLSnLBXhpVadEDwV8Xlv1Oap80pXtXEJSt05pW
Q0jM78GqEY9YFnDKVFSwMUrTg0fwkV60Ip6sqf7G42kzN3EB5dVmpW4NuXUWpp0ZklCv6eB9FoDd
ggmsCxPM1bL4szHsxIvSk/Y9zGfQ8hBonK4/q8sSpiFpraTqeWGILg+YIOuNkUk7y0iQhwS6KO4F
/1KKjbDRKTZgCZjBk/gSJNJsMYwLYudmVXuVra7/PhCV+Yj9OfyWpWVbmVSjbXSUUbGOHhAjJxtz
PgsKpoEYaEggITvhz/VlqZTbgX/MAg5E3K0rGN2wjwtj/oUVuiVZRl5ouKwHJk8NQCjQrModjHk6
Gqvaa0t3FOFPMV+YjaGTOuy/FxsAWi0dVFhRa6quKrxLk+DAAsCu70NbDTILaLhkfj+ULYCKhRpB
O6WpanNfK5Pqhpiv7bxR6FgOEw0Vwwe55QbDSuFEpnIyMKLZSuNdHa3HB+JNlWCH6PfNDDatBwLB
pgKA+mYrfOUB5Hq3JAcBZAK2199UQeJr2G0K/6UF6D64lcis6mX1SynOOP9VzM0BsscV7itnZXTh
Sq5Xmh84o7HNTCeczr54RehSqr9bj7Dk+aOjylHwDRKEN7jNEzpyyl5i8J4qR+aEWbI3h0NrbhN/
HWRuxNQ6fwlQLU+fMvUiRK5FgN+Npvyu0x1RcOYwSDxDZgfN9FFXt6q2U5QDEeDGJxWpUXvEF5e3
K4zwVXTK9SfE9GVy9IIV3rV0PKjxMQtOqIUKYtArlI9U4PBe4mgE3dK4hbKp+Tplwa654KjsVniS
Sqe1doJJXpAjfA1FbRsyEVHtSzVgFqSCcPSKCyChNFsHMLva42jeZ6jG2+eUulXrX4vmt05jam8e
jNgli4y5JJBCmBLkfGbJLhBwzZtbtd0Tf+rjW0O0p4LKP/sQo0zQMgQbbJX33p/sLKdJvkdIKsfH
tN5hOsjFc2A5dQeOdpUot1B5gsuSXikTjjJj1I1Iy+lLJhr0pXoyhf0gbomRJm2K8dpFOqU1dsat
R9soWIWIkqwNArfuKTqgtegvfuhKj80pJMyDOCumxetcWazV+m5QNpjLyCDUqs/GcKbk4OcnM3ak
kBDmNTIWU/6IJsaR+6lCJDAdRdKIBBdKiVltggm2wzVuD1G47ybOC8UeEpQNMUngT2p98jmODgWg
hgkvmC36m4i/DSjBF9Rdg+Ci2KUxaA/BviAvnVw5fkCQtsVB++KcVbXfwbQKBhebj9nspa+8usvi
HQZnRZy/ML4ngZqy1+w5OukEluYuIo4YUVKJbNPmw5o3ihDa4ITDOqcSAsWB+BXLyaITmc2Z5QCH
McwDBQNpcMUjClhhJak3K9lP4lYN3HqXNluvcgGDGDm5MStozlVDfO9k15Vb6DboBhX8zGivhrfh
McBiuZWsFY7kRt71xFV2HQId6DjrgcwclAS+rSXbttn1lH8p9XxGb7rArg52X2+Ihe7l+x7bnr4W
bzIZasKrmJ1C4xK+UEJVpo3e7SWCn9Anv1rKvuZU8DepdC2oKYokvqFVmOZGqnitop1IhcIHeaCu
aewT5ZdQfOgPMokZqLuxOiCCo4M0OiNpCi1WqGNUfTTpJsZdHkm31rxgCa4iVND2ROT4b1I4rEc4
2NpKOZOMjMkAJ0BuIdhnBLkq1HX/Sm9fNzYRXt1sjeuJaVH+Mkf9cOEsbEV3aevxKbVAt9VBcMZ3
fuZgNk7WWTlgktrmqIuaNfdxs7UBeCAUsH3FGQyHPQG3ouSrrnlk4kSRtzi0L5ryUrZbI1k12/Ze
/u0RD1lt2TX0vgXmrsQ84/9kn2Y8Q3qUKT0Tbuj4j8VzrRHUvpk9uAexJXx4ncsP5OI2Is5nsoL6
I0ghXVwHH214niy4qDvhHQY31TriYQSSMs6dbVUy/TMnfMye0xOQu4t6E1bNdB+E68mw5fKN7NHA
c9u8tfWMMdwK3GBXbpTkJA1HAe2ed0C5khaPY472Y2UIByvBLURKtZMitbYldUuEOM1N6rTERD6n
fP+/yAk5JBC9t+qqIvPRxnjg302HWMWNvhqeiQoxx42YuX1MHc5OOZcFN3oRKeVMq5CAlM7a1gn3
OkqGtC8wKtkCo2DOvmMh3OgsttNNnfbjiNga5v87zr4GQ2rn4JVVNH5kh5fTKfFhGiKqzh+ott7G
aT+7eCmFh9G+BSagb7IW+fpXj/NSxfxaT/A+nsEyock/yf6lg41ER6IT10rniNSMTBJK7KTcxt5R
H7awAQAJFKIbEjhTHCXqb/GGbyjmVojrrLSRXmV0k2nH4rRsbKrBpBN3v01i3uxL8BKqBz49PjCh
CQhIpqqr28FNd8pNf5/XNqXkqVmhvSLAOGOe7SrlCkMGQcOGnW+CahO37g0Pp+7oe9kBULMGBlO5
vzRo6s/F6OpXWjw79U6J19M6cmnxX6k2K28eaSB4dR0DcbmNOr93xN8Fl4Mn/xaFjvhgnPtoxZ4D
h8Kj9jxYrudtMUH4j+oVk+vWP/mnz+oZTY52jtAtIoHznDFzBI5YVoQVmcK2dg9lz/G2RLzbAAoc
yQ7W2v0v+7NYtb/qte4SMG/LV+WcbWe4CnJ8e3bzzWdM9hw9U23DdVA9a/f0FIATAGGmaOrdiBfm
/4MEJxP6L5ieO50w3o2Su94VbFknPybh2ow2ALyAkVJORFvhD06AD5dehdt0pEusKKtiSUXr4+Rv
9aa4hKsZfy8CdLlHM5rPkgnHr9aI1veq2zkIt2WNfIB1l52nvWI4xNx90DF3pm2EM0VeS887lczC
N4+m3hHLyRb1V30WfolPsBi70K7ffU6DdJ/fgWG4Ex/9fXyyZrgKamSiUM8dHoLHfBOxV5vwznyl
lcNz0nMar9DqTR8Ge41ulVqrDbgFi6vvBLC3fAQ5fLeRG97BdNPI2eFrf6ZjyHHGBvFRusm+0z3I
T/UZwcG6u2pHSrrdNT7oDpS0yV63lqPypTnaUTmi+L1WO2/zRnjydJyOwNrWJrmPW4FVDFIodIBI
cLKxOnR2dYPmiXlzPTFAGLMHXkHPxmamc9TWwSvqbuhq7+C19t7+rX4fjul5cDWMchtGH0d5nx1x
d01rorqc2BFWVPVtOhJ2dPIcEEdu5uYn2itr2YmuzY4eZnGLzyhfX8L7wW3fo5tlRzf8ll/lU78q
dppdgBizm1f/WZ9sYC03BREZUAtgDhw9jU20wZq7xjNXMg4dvmE4YAlKJ+rsGIvma3h/ne6rI/66
Yhefha3mGkftBjvchcy9sa5wzNbGq8B7YRdhznem19bBwGsLDlco0UEVob8KypZsMm4uryl/1cbf
MCjZJQcOh6fo1hz7L0g0m+5YvieMeqh8vYhfL+k5vB9X3lfwmv1OtyLfBNcY7aAd2pNFxw0N4UP2
0J4y2Vm3b+JjeKfnDmIeDitOqtC+iZ+ZywtFmpuPEu58+2Z9tG+009RVfCjv0q35rj5Wr+OZCyEX
SPW9ekWx6fTnyHeHh/gQH+RHGprX8k59jFeiw5e6kU88OpMr8A98EGrP1WeNUM+lVqgdjS1W/32A
kd7WtsLzgBFwjhifr3Dlm8riCdMXG8nRviMR/cItcY99ng7sI3q53XSI1vXjdPC5xjTP6PbyE3en
+HM57pvn6IK3jv8NnEXurGvhl3LJum70veI5Ye6gKJmTNJmTfhIq0zzzHCcTFhgdWS1zFL4a1eZt
pMTptMC4Z3xMH9GDQJp87HgYJbs1UAJ13GgiLjNOE+FDPHFd1h1tPewEj1M3u+p7fzvsMFNvx/Pw
u3qFxoLEdM3xnt16huS/iE4dnfxJuIDnWftbEhDa2fFd2eJTr7zEG3GHVnQ3AHcBBLieVsoeOAjt
2nBl3KefI0O72g2s31gUSJhPkZxawzV+BtmhW+vgbrwXN8ZlOrbjXXyiGcWldog5V8TX3KHrv/Wu
n+Fdz1dNFA7OSNKuGCrvo0t4Nz0PywVwuUp4jG65EdEzfMw/MT1yURFt7YN+K/9rMhthTcht8KOH
kOGoT80uc4cdAGTzvbkAB/5IE/IAnf7eih3znaXqFSP/sbtgOGavpyO5HfV91zht5fC7dw/Gs/hY
XWL6TdMmvZvHB2/SR/nGLkYFGB23/OzG4/TMDRHDJz8jnnA6peZ8YWOI0J9qLkvjCpMuoqD9uPro
tozwmGveK2ecijZJhU7ggBuCP5Fzm3yb0lM/burH5MIlL7n0J75XZINOuRLgf9nSBb03ZyhDIEd6
E3dJZWOZXJk7Tnz6PpZTrEo320IecfWNdRE34jnfNo2r3fznag2rnXoVBjNOXn/7EbiwlzZDwD1t
uNOP0Oi44UUX9nsoV5C2OF+GNbOx55I7zofxe3ptekf7Lb1qF5N7d7S2ztkzWrIdbg5EAvcyMWGY
CWC6FdwHGQ5Sh+GgfRy2Cpfnage+0gXE/GBuyg0jVD55c0V/cM+Yov8kZ6B88/fdId9M2/az4zqx
Tbe1UzrSNlpDTrqL72j9rfv7dYX+7Fme28b2QO/3sePMvOOc9UjadfkB1U8F9gtMiafxfXwvrtUt
vk/PzREZ59n4ZV2Cm/EgXYCETDtvr2/Ss3knriI3ev2IXOF+OADTWCvb+b/6AIDDDitHf5Lfkyuq
wKjAPbgt6cV1jvAC0VbBGM0QykFD+mIGJ+404lMNf6ZZMy7e6/t4Ba6N8u6O+cJdtJYIE56PWvnR
wr295jqdE2J98/fqDgJaBmURoozxKY7wTX0AmCO/4tS4xq25QdTx9zrHEY6OW35vPbMTH/6GAX4U
deslLiKGEo7Q2MBZmDA/Wspui1kqJ0Ruvzx8b8M2pZiyTq2A5sFi3VqWFv/WsvRdjTKldp330R2z
EIpQP76xpRL1s7os+UuOQ0+Y9VKFWvbHFJN9G1iFC+fmIe6nYYeLFzJBX+yUonekpjZ2Us9YsAsP
tfDWUcyRpm495/eWnQzIRsQlZHJWz7sfCj29VoT9ouhfZGrymyrxmQDPD0xddKzo5N3Cil8CfJal
ulaq7UQ8nzzQYKijGaq/xMBQAJrZ7DN8PG7EkLtAz+USq9QugxsqhyYVTPPRNyuArr5ChSTL7rHO
owjOFCa8U0Q/aVTKa6VSG0Tb1O6ledMwI7GDQEIZNcYfUqNTfZFROwSMqIvBp0E1DPOgfI5bTE4o
UBgGzXtMVWtO0IlEuvpxaGEIQQo8TPkZLxIX3FK4UKPdVrNEFgVs+p/snVd320CXZX8RZiEX8CpG
iYq2gu0XLCcBhRwL4dfPLujrliy77Z73eTBNUiRBIlbde84+YDBhb3kofBVSoyGbi5fkm35FqK8e
tAGYIgYSF/btWtJda7xrXXe9J9Zm3dg0pyKKi0OqCejrzaz7dzb46peH63O1QYISmd/7uATgdbYa
3lanHDzY/0SHrM+Z2JE3amQGttZB15vaMBpsM7ou6kfRXT8Uar/WZV9qtfZC7JPdQB8/GxPfOALg
pnst8AVOulIOrOY/93D1UfvUz6037x6ur1vflhk19sGC/BMrgHHkdz8zEyjOFJAWI7SOmxa5oU2s
vVWdrN62L8L2Ou91Os+ayUE0Ugud25kOKcaLIjofBwQn9uBwJtKRWLXu2kwdnb31XhaEp4W+Pxje
6bYy/dLaRQ1VxqIZhDpZznAzNK21VwZM4cWum4uGqjo1Uv8RRPIA2FY/Wv8QEsWxlQDhzt48ub7v
5fF6F4tJWKLhJTqScisnfLslFKWPW+rHnecl9MbW++vT601Jr/Ii1zevD1//2nQRFVdE5uvLXp9/
+RRnaFuU4v/9Zn8s4SYj5q4a4UDIktZGzaZ3JUO6oIha54wqAyiaCdVEbxG3EFXs24arMAdY0+cq
95Dphu7569/We/gO9DkIVAhQPe46ftPh4NcfsN40tsFGczuQFBW2k+36ovVNVK9JgoJJSaNQv3wS
Oa98+ajXZ18er29Y37q+NBU66mu9+/p5L69cn3x9++t7Xj7+/ctBNAOCbhWBTf/1PV5fMiJC2qDd
Ryekf9q7j37/zd48/uM3e/1cxMqEzIcpnWe93tZFv/n2b37dy931ndHrOn6zpJe76wtefmA4MM/U
PruXzbF+k3df/N2PgXT1XxvvzZJf18e7H7O++7dv8LqI5cvSuw/E3HxeWfmlPvmvLP315t1z7x7+
6SX0AKhrvfsYa21avb58vff6mvVjq8ZnBvb6mtc//+m594tZP+Ldx768RmDM7um37VG+6zRanUYT
Y8w5QAt5SUsY9PV2/Wuv25yvD8Xa4VzjBda/BGsXdf37y9312Ypak439WUvr/5O/8PoR6yvWm9eP
WR+++Tb/4/v+tx+zvu51SevnvT436S7Y/xe//2/E75aFTuxv6vc9wa3yx69ZAC/vec0CQL2OjMjx
kDhohft/tO+B+D9YeHxPx7BaZuiIN+J3cltNwl4D30ae5JED8N/iI9v9P2iY/FCrmQS6KIJY/1/E
R2iffg0G8ElrdVyLDFiERyieftW+0/c1gY1Uw5EzXk8TrJU3Rlqlp65ubnp0j1swJ8lBFjB0kQVT
4LMpMFUNV+T6FhhrQvrZcG0AzTkL6hbqPZQNmgI2pPgYSu9QdlyO1FXnNYyvAKgewkQF2zfr+w8C
ftbF25/gmbYbkIeLDyAQrOA1++BNtkFDKx7J6ASfgE2FJFjuM2CCxJIjuoczSkBZA0MnFD9EZeT/
WLalvQFvghVeFh4GHvG7rssm0cELbxbeOqmifev1h7ZJUNlzjsmBeQJE263AIIwuN7VPqmIG3jRy
ADn//bf/cflstnCNkvBdnTL8dvlYz7N6dt3+UATdreOOGZY4MtE6WG+FiJmAZ+eNREkuiw5zILPT
fyz/3f6z/n6HX++ye9uOp9Ms3i4fKAP0I4+V7wFOoIOqPsQtM1xn9qwz06Xo6Dg9atZAfm9VkIP8
xUuGlzAwwdI4FEjq1vjHKvnzN0JYqg8uoKPv1kg/JVHk1D18uIqBkpUSsVBabnP5jx/Owfluw3s2
hwupx6gTHTwsv/7wLg6cTjURpokFqOEcVOlOG28f6wjbo99DX4jL6HrpqO7ZyjoOozHeMlqZNrlo
sMs5tHLzyfdpLbrB4e/f7V3YB9vEsy3ODzamGXZJrXd8u0085nZOYvXDoWt+iAjqj28k310HEMwc
3UvXNDHCM9H++0J/X+2ebduh7bl4vS3OWr8uNEqydAycisx10/NQGoc5dbewerkM/RIf/tas86e1
bqORDANBiIrn6L+/OdzMoLNTi1kGEuAp2C4BP6OtQM7lDs3vv/+gP63Ft4t6t4F91yT81gPHF8xM
GYec+Lkh/VGnGf0+4eLxcRJS7+ervy/VeWdGWjdeIALfc/BEsQO/OyHPSeYH2BP6gy3MAb1jXx6J
CiHiQRR7hM4ufa6bBPTWVV2P971wsYc26hj4OPJqg7Y9cmUHK75xMEZC57NcRHxvew9dL9gGgxqB
BWSXjTdpZlOodpEhn9uY9qsR2VfRPCEMaePnjkiG45zdtkE1b2LyVBDu2/KSklnc31mDQdHWk8d/
/HK9Qn89lXoOs0TTYp4s7N92W8JlfLvqOXBzu8/21iTvnL50yLfkVxmJuuvN9qwZlUHTLrxH9QAx
w51vsTaL7TR5isIp6RgYNDSd/WwQ1hmxGiMs+rTbxhLYhmJnsZVCddpiI8IAfh0ITLc0OJoGX9Vi
O5ee7aZXU/ddFqjf42A0j9Gn2adXa6fDpWGnT3//yZb1+7WL38y1S5+sPP69O1TTEMoTzKT+wJwP
QsKwnMYm/TlVuMi78WFJK+gLQMA2o+dNxxKULyix5znsrk2CROolNS7j6keZ8b9pfraBdW3b2vqc
RLRMpVPRZvCsvT94GJV6fx87ubgPB1pz5rfUCJKHAqrg2Si4ThoNWESbs1mvihkklUl0XF+cirAj
Gcjgb25KeVYFd2FVP/TDpZWlZy65wmCrBYxrsBMlfefplC4xcohE2FoidjEO6i6ux4dAnbIJvmVV
DFKjmEFaPQRe/rFNPe8Y+nCZ/XLY9QqrcIVEPyuhB7uGoNkM7aWyxxGdCbDTTRtYiFL6aY/B7cFJ
5S1VgBskVwSk4Swiduf7XNs1CRPgo6wYRQ/w9VwgBghuBYiVwjiqerh3TUxqZADexCP+7Q6QxlQ/
NJLW+uzmzlml8gvXBMqRLj3MSI9eeK6MD1YlAAmE35PW+16J9tZz7+GGe/QNvC+25dNbdj+JIqGb
GU7nBVZIyCzUCXvSWs5aNTz4caC2qYdphwRxereWpu+1/U2ezP/Yq34/cQUePkusIthwfSHenUGm
LvaAyXMcDYRF43CGPJIZCF6m+2jC6Bej/YFXUP7j/P/HpXpcdT1M9vpC8OuZOWzZO8Il47JLgdYZ
74Yqfx5a/3pajAfgnE9Z6H/6x9Hz+9grwB4KCCuEYuYTqfXrIrs4VKUB/BYrPQ3RMgNIO6UfW7iw
u/arJ9QCNAH5C0SE2ltu/77w3w9cCnm2Hp6Hoek4/rsDNx7wso0KZb0hqk91a+/T2TbO3SUD4Nvb
F4huhPHDGEXxj9VsvfMKcH1gwa5PgkjggBJ4v3ULMzKwxbCe3UFchxxhO6cg3CqP5+k8K+XXgjnD
xlP0uPJkue44eUKXAc6HWMobrH99m9+v+nwbklICjLqWYNzx6ybIpLFYfh12WEcZBWGaQAVVZ7sw
RoEJqJsjc+ys606Y0J/c6iaLoN7kQborkvEeCl5J8I65/fuWsf+0aRgPY6qyPAeHx7vdomnABUsl
0Bw5Nmib3NjVvkuRUKrHOp6fVTdCd2iqCLCQHXPdy58Isvoww1i57HLrczbR4D12bn9BGic0icGC
fuBjhGS7bnszvrdS+6qXprhmKKIOEyKcPkImQ8J34kbTDhVp9I/VvA5rfr00AtgXQs8InZC52rux
SAym0YgSB92pS/JGue3jgQyZCBCPGrREhIhqlRJ0qhy3oP81Zcelo7+We/rAL5itdab/1V4YuhBm
021AnI411Ck/7MLdUoCFHfN8D6oF5XEcOeeDG9ybdoWZ0E+W7eTCUm3Dy3AS/dGr+MEx0hyHy+oE
+DxmHWFfKf4x+tL2mnejAX5yaMFGEBjAmUH/umdFVhsWMxFyYEe6TZ8gvkBuKBItAm+sS9WjM/AS
9zwZiTkYSpDVVfKcSgMAHgN+NbjGkeH5zCwQOi8TQGxfDhTpRc1kwKXVp2IilCfVk9k+8fd9/s0I
xoc2yYOLvAQYDdiX8Y/vbCGxOme2p+hc2zUEKZVdBPEY7+oINUQi569LV8ClyFzs24QlbG2z+0gQ
yI+/79PrqO+3HeDN2nh3nI19Prox8Uhkp4G7nvO53diLhbSWgtW2zoJix3mhJt0uw2io0k1oQ5EQ
wntQaX/z9+/i/elMzwCcizRnIUu8P/UFs0Lp6w3dISyEOoxugFjVzkheg67cWFDKPFiJtUTA28Yx
J4TcuimmKrsRYX1OYMlx4YtfRhX+ca8Oe6aq80mEBVb0xVhQvjLGSctmg4njm0cmmqYPf+2tQZ2H
MRX5qPEDUJ3uPR973wZDSnBZlG8SBTrJApG1KwL5nJcwayJhI/Pzor1X+J+AQ5CLEIKcd5ZoOmSU
8rG3nyc2p6jACchAM0lzmkIQG9J8ctzoK0CmB39IubbX4U70zdOAQshpEnkpG2fjtpCUrDS/+Me6
/X2nRy5ORCNjYFhduvL0dnoD7UBoTyeiPjf7Stp1BWDDTBB+MKb/+5L+cJLE9+ZhPHNphQhTb+Q3
E6kuz/yyrTBj1XH5nNbNpoDQw6nzNiC//iyp8akXLlzQ0r3/+4L/MOSlFmYH0KZc1xfm+4lzE8VD
DUiL03Pp7QaVojwOJiDDPfQlR+AGDyJ0zSDt/RJ1mxebEjQdM/mIcf0myzXPP/jheoNESTv5mxlw
/a6S+8iH5vX3r/qHHd03XdsXjsPggontr+uoj2VjRymRDWUSazvyqerSr8rMbyH/bAopnztR/auY
tQ5a3h3pVPzsEFshpTn//RU1VEY3ScnRZanhGg8iQlkwOIIeqi8u4yDCaeF3RHKEtM/7+IMdBed2
V6ot2e40nSv3dnJa9EYJwrUWWOLZIud7aY0nTMn/GAL9Pl9jQ3pcOgXbxTXfD78k6ZReojgnjUFF
9hXAK86DAm+gCf/cS/6DX/kfp/5/3GOZIpFBQLmNSt+vW8MP0ywuhqnDnH819vaV67JUu/SvOTk7
Zzn77yZcJiwQ/9phf5+RB75FlZTdlQ1CmuuvC047QjAtt+4OwMOextm9swSzQyIRM/DR7Q3TFSRh
zD+ziaQvH5vWWaqlOgoI80j3dxMUHeo5U+3NILtYFqAMf99Nrd+LInxBweQRC6kICFH69QuO8+At
SZdxRBnuV84q4BrcPgWxTgCO5/1MJKNj5QZ739Y5QfPH2o3BfZCDJ1p7oUKWPzszq/Dv38r90/Zi
hMyWYnYbuO935D5Wke2UhHfMtHj3JgTIc+zl8FKXlNgNBq8Q+cJNKmNzHysz3jJwBBpKEREgF74A
RNO2Jz860/QTw+b4cbDiuyTquuu4PIVw4k5NkFwvnGkum7BByhV5JfZOYV6XXBfC1LrqA4z+Ejj2
1VJzmSgVQzhpEsGW+KF66porfIEohycqPOdd338lK+PTMuTVueGk4tFu4h9LI3eZspLDWCYTgi8u
aw5ocGCU265hDPD3FfaH9RWEPoZjzomMpa13+zdYMzl7pd8cVOzhKJDpbnBh6o/lQEDu4N3LZLjz
jfY5Hf9ZxP7DWAt6M1Z8U1j4pN8XsWUK6rJpRXPwp1wcU3Nwj9KIooMdOei4Kh/8d9teKFWMF3lE
fdNxoEwls/OPE8of1gBzKQ8btO5G/HZlqMt66evAbQ6ZJMLHLZBvZ6YJg7KsgBVaXwE3WtdzVV6m
rt39Y3f9QyEd9A+RBS6TGEEt/91Rbi+QL6qBhcOPhfKIZ9AOqm9pHceXRYzGQhqE8sXk8KYq3sP5
TP5xFP/hLIMGwQ9d3/It1wvfbX5GSmUfJl5zoMeOnyk8R7uYBl1H3kBBEJ35z1/MVOgPc0nGlGSF
iVAAeXo/lwwytxrixWKZqgi/VQDONmPd+7cTRZu9JAcjLxUo8KkJAcgGJrth9MMRSXISU9Qc4ikK
b1PjK3S2ZDcUM4JYCUo8G534drD7y478BRIxBsTdIpE42hzjIYgIHJ1b74xxcnZpZJN47CgxdRCr
P9pJ/tTN0MZF16ZfoajunbnL77q8QOTtVB5XQJNpbznhS+jrEal/ER8Le3KeMtf9pvzE2432hG6Z
OdFVbOkPcq3oa0bmXao2OvT7A9Uc496NGEaK0XuUYZaeU/6KriKZoxSrXOPWM1V7t9hELg2jc0dj
o3non50K14aclP8UOI9Ez6U/FXX9diRPYJD3ghnEXTV6xhVKBAVWpNQ2jyQKP6SCbMI4nk/JIG8X
mEaPXWnplAIn/ASqBM6MqCgR2QTclmH+yEgGSFsaL9eTbUL0GayLvg+/MAnKrmprSi+DBR0iV8jy
cZrTe5PcFpinwFJCq58/J9rZNffTVxfXKOcOOwOEh2wuM/ORsMqh+phK8d2GF/ndzKy7Msg/94U0
9qXtyqtZDPIKfvCPeu5GEuHGHN5tgT2tgCvEfC9XF7IqmYH1+dJuZYZNMbWKyd8RJ7oROe7EpaoZ
1Q/5U2+kw8HSj9anRAJ9FkAjsEJTyGuu7PK6r6r+YqZMsj5lBbV30ZNElZdyvEz1TWW66uXe+lwE
TKVTbUSUdbBPNSuU0qN/ud57vRmLWO3qkZpc4JFjO0M7guRSyatonOVV7CJBH6Ee7ADHVqdkMtES
hkZfnRrRfpn8itnLgvZMxgjN1ntLgZo1h3B9lql4uTGqdrlBtEzIR3OzPkPnb76Reeoeg4VMlNa/
7MvIu329IaRlIxmrwO+GWe91ZImUlN+P3VySBmDX7sOUOcmxJxpz7KH69mPkkkzJlOoiVM3jzBbY
A56OdwRwRB/BoZNcXFpPRlJVpw56rmMwTDbr2vjQ1xbSyqq5UzmMJxzKxq2Fj3YJZX+IJsPZegRC
35Orhpun6/Bd64cFQ/yrGWbq0BFZogxS0SeRjbcME1qyOSEZp3K47bKtMNOTjYzirslDMlOMKT9X
dRNtLMR1+9T00zsystI7CkxqN83QZpbZp/zuq+TkmFKdoqUmqd0R4WM+p/mBZFJBIp4dPfppZ+BE
xZpVLBDN/Gl5nF1sHNA5l6uSmNFHOyuQOFnhXWG27WPxJddPul2Sk+JYcjDU4tAwfXmIo3D+6KNQ
boXVPDRz20AEQDlULw6C2UqT2JgS3/iddG7WewxdR+17EEEn99bYM0ZKZ6e9FM0i9qLJvjh54F2I
ABV5keQ++zc2S3JPrtUE5I32WnvwrIQsqFo86BqlDrcSZ4kXK+ibjvXRLEo4++oW+hSE2oWfHaoo
fFBJiVlsCkg8zlgwpIqcAOyxvjJmeznh2QTtfYIlDm2TSv1dr9TwhfSoT2oYT9ZSljf+aDvXVcd+
UtlkSiBXJE18JEjEr5MfiV/MZ7Ybg0KrzGZfxV6xUx2sn7Tsi49LMdzNBB9+LtKg3HWqRrxOwNgn
b3r0PIBDjnR3mPQpHJdkNERFE3wekovGnv0v9H+n/dQu/bEz4uyTh5uh08/7DqPcvEYmpiZOq05Q
dQ++a8zEzNrzcdBZJO2SPpaz/MKJJP+CvJOXZ8RTVu1tYJEgnSAGjmXxOA3jcOcEktC/x9ptrPug
DasbgHEP8dBGD55cMrxDxvf1Ue5KeVV2CH0LErS3Y2mwNai93nGRgQTuRx9DfTP3eLSqZHFPOS1Q
Mpbt9uiUuGcXikvH2rbmhzAiQElK7LS2qOYHIKPZDu/1t2kkoqqp0u7jMCXWVejKD22nuo+9vrEm
6gcTKTMYawjProC0fmzLcLwYYSGfNfphOvSIqks8JqP5JSxaMi/IZziOfvgJwFjGfM3nWLTxOBiu
OFpERn3rfrKhRzxiKHaHMXBvI18wH/cIl+q8a9pyxVlJovMhaHraFGPb7Djh+ZeeEaAzB+S5nUCX
38RBM9+s9+BrAyEkTcFbDOzVk0M/bwK5NxV1cuPnjyHB9YDTvJDSWGyfTOVYIK2o2IhGLCQl+jqM
kWtv2ITLkSQEcXKor2V1ci1mDKOxldUnty7MXdel4WGEIz9kXrmnRdvd2RKemjO54tTYQX0qfJe9
VCzJzXqxqwiE2ibpyEQ/Mpfr9YZQpEdY/Ujquza+dENSKWPLPnej6Osi+5Of9MUubX5WhvruRxbX
HOps/IBTqLrzIU/aPTPqcFsJmOUuiEULTvLWKy0osVVxYc8LiJsUL4ord4YKD45T/5BZ9iHLImh4
+byPF/nTmKF640r3jNHdlZ3Lt2Dcp6ZuV4nguNgLzdcoveyS7qnXzly7/ZGqS5frOBOYzdS7n5X0
P5jGnG8pf90xnN+WE5IUkZHINSsv3jaMIY3CvQyG/sme+9tl1F3l+iYnlJWrLp2lyEVJggtJZE+B
HR3Jkf5u28nBJep7ssExhJzW8BcreQ2K7cdCLBSSaYwFsUaTiwAPAKCuyezrDa1QQGxxpXZiwK5q
IJtlMpReWNXyOMz+LeSbZWvleJd0bviMQZMk7YEpE0y58ykFNpwS8gI6Ak8owRbKxj7rEylIy1HM
P5lx3tUO/dVZtFh2ayCsTPEcVhtDVo+fVZeMlU2sir02nNYPWdaojZ+S1OUi5x86lxQaRdi241Gv
jQpz28nge2ARfiAlgMQl7+/KMPrgk6ixNabZOnSkV6AtLnSRUWwgOnJ4Bjd5OuiM2LHflGFx3nfl
ReH42P9L40ZO01e5+HuvWqyt2c78IMf6UtbmNaUShZP9UJr2VizMPcNu+UHMOuYfNPK9Yv/imqQ2
jYFHvW3bgLzMBm40NlcUIcDwa+fWJDYeUbAmXevYJfuTTR7f3CH8UR67albkkJOztNs1SXM9CqPc
m0Q3AiJTSHjhA23jyr72DOYRZVsTKqdsQGnImEHP/TR6BcAjcJ6N0jE3gafd7EtIosNyZ3YhM2Qw
V2cRQdyEoIBzKMk/yiISLyn8k+uV4LRR0hh2s6Bp4S9XIiGTY0oSuVmc+NCM1aVtyYd+WXD/ld4F
lcBnTWmISwzMQ/GTNLxnRyN0Rw3THRhZ4AJr95kG7bqqe/SV86WxagQGoHi9D+RNGjSj41BxrgOH
CgG8PZOkswQBxiuYAcaGqLNTCORXw35Njf1Vmv8LBxgVB0461Lb71scO10ALdnLL36L2x4U095eO
RgqnsIU9i6QqMY43bQ12WNL5JN5tPA0V16UaNnGhIcURhCxHY4u7ZvhecgFM61ne9ZCNlUYcDxp2
XDbAmzMNQF7vdTCRWw1HxlVxRTnHPYwanFxrhLLUMGXqjJ6GK+cBlGMCX06hBi83JgjmUMOYqxXL
DJ9ZaXpzsDKbbY1vrjTIeX1y0HDnGsqzo3HP9G6ak6UR0OMKg9ZYaHwIVU26BrDoAWq00AtsNEha
aKQ0GFKPozQgGKalML6Cp/WvSDSM2oFKTWtAkgQEqNpn7k4AHPBqBV6U0xVA61yjrT0NuW407lpp
8LWCgF1BwrY1Epukk29KQ7KJCMZQpMHZg14JmYZphxqrbWjAdqJR2xXM7YRmO2TN8bzQOO5Jg7kN
jegONKzb0djuAH73rEHeo0Z6O5rwvd7QF9wLDf5u8fpMGgXe9h5U8EYDwnONCm80Qpxgt6dWY8S7
FSiub5iCX0oNG1/a4iQ1fnzRIHJCb74EGk3uaEg5hSjMwj5ex2plmKd6LTcabG6B+Dnx9crzBeq5
0PjzVFv/NBAdNX5+yvQ9C1r6orHpGfz0QIPUeRQhjuam0ph1V/PWNXjdbLEJr8+nK5d9vTvCaqdM
B6pBg9xnDXJf74Ww3Q0Y74uGvXcuuDUJ/120GgyvYMInGg7/8tDQyHh2qWHjaoy8kzDLg0GVa8D8
ejNr6PxUPRHSULw8HWgwfakR9eOiafW9BteTXoMAUMPs2wanjMbb08wILhyNvM9g3zsagp9Aw4cC
B6MloIcGJj8JuK5Zgt0n1xB9iy0OXxWwvqUR+7aG7S9Q96XG7+caxJ9rJH+q4fzketoc5AD7K43u
j5Ofi0b5U+TTvFKN9y/PU4379zT4f3CCi9kIl82YBcGZS++BnCZOYOQFjDo4wNIRAqQi/Jh1pkAA
MEYHIYxjX27a0EqWTad128Gq1l7vLtIl3ni1Rvnrs+Gq3FZa6P1qmPIaK905EaUKYuR3i2kmx9VI
RaQ6gJT1daYP5gPByaoL1zfrx68PTe2+SkPALuvDl+W83K5vrQyr3BSDgZ9t/Qrrq+r1675+XA0h
dgsmFHjUf3+3af3y62tevok350+evWBP1wLz1xcmZOzspsl9qmwlGXPrv2aGd+y8ict0XPcXpT3B
Z9X3cn3v9eF6b33u3euQcuT7YSgf1ufXmzFucQy9vlfEnbdvpuRmfQpHxLJrIV91fclUOYgg64YQ
vNaHrzerievF1LXeXR1cbjh52yB3Log7bI9JA60iHJto21bNpTI1OgJN5LZevG6f9WlxmAorwtol
cN3qXuCUzviQ3f55Si3wxCSEbGThf+dChK2Jk/Mha5NzMJ8LoKHBuSXCtdvnBAxe+QEzceB2EJwp
zrRdaB3cuscVhcDKzgjbMyfzsCT4Tv1goX4POZRurzS/BUxdbhJKHcyzPxbiMyM2uECcyPERLdAT
Clzjpsu5x8/yn93UX7eefYdgBdnnJPNtlERPhKujRvYXgyg58SUUt8Aocao136Ipzi+iuRl2wibH
sY/6hzxlSjdA0k6VL0HmyvOkXfyDGXofyx5xUUk+C1OrW7Ku9jJUJGhDXj4bKZ44Vn+Zt3m/CWAn
b0LUfo4fAYggMtkZaQLLKty2CgisEqDGi7z5Jj+OqrmTLrGYteMwfopvnWq6tdPquXc9SDN43rl+
/lTKig5Jz8QjcPqt6tyLdGmYVeAGJzoFn72ESRRQY6Ei1jJC6pmUGmpnVVVwWTj15wmXllmSzNuM
hzYOgi3FyPBWKNBpZZrssqAhB324N/qG8EdzrDeynE5xCngpJXm+xVceaFni4G7tNml3eL8OoirD
U9yiTZCMjaxyhBht//TLyDom6iFBvvWB3BYQtzK6NNCnnIiXnVWFGskxL4GL1bsshFwBclxuzaYo
t4OUFpfn67T+UbnxtOuYAu8tL45JEa9wskrLP1OmEocwbqHwgq7M57gip0GnDbQZZS0LBIDRxscu
Wn6iccQK69bVhdsGp0JBRJ49Nd45CM9kUT8ZZISdBNw3eh0Dox23AV0g66OnXPN8zuSR0tOjwVc4
eZQ+IL4o2oBRMO0Wl2TLSqTRsbNJTHeZR9LDqQ6xsNWN9M9MspDOSiBgh3roY+IpBLEutDcRpDd0
FAvBhLBi7k4JrNi1VAf4g7xnQjOTpyDVWUpf9hSpO3RMJNqGjA2QGhBh4j8oOwA8QjKWkSNxMbfp
UBikniK+kFPpnhd+SQa9JI28LGrGwaBpHB2zulBJRBWVfBYppJh8wTnspG172VMf6gKUWW4RtJua
7KpdMAafJqsGs/Utq4b2pokOKfFSm8UjrjimwtBNhjxmZnVtWqg/lEfGbpfAW0lnVex9D4YU2tdw
m2TulzE31aZz/YRYJ8b7Aw1cphWbxZJPzoS4FNKct00rJk5JxSC1jct8kzf53jDyjuqHBOIAI5wy
Vjkfqnq49ey83SV8SEid63wYACOZ3chekwe7mbzeIQ/s69ymLZyZLkN73/dwpHFizs2vWgNWG9BS
DNYO8zoq+vnyXNJKNir52ajq52Gc3IvBWgwA4zGGaR+5FlDjfeyFpMAh8cDq39tQWZPviQSJV3rY
1XtJhqEMxVUywj7IHazgTYmc02vpSVP3u0TnFGxrBNtcOt1oT0rbfGyrajmkvcy2kT3+kLKChlNl
CGEUmKS2mYYLmZGqNo8q27RLQcwgszkLxfepYO4e+w2mTsUAzDHtR9coon2Br+W8sgavPFuM8Dir
6NQM6biNwzT52E/Oj8i7qurrLqWPYyjP0ZXg9HaprPAqIX63INxwa7WwWtajaHTAAjaTdSPilklc
qAp6lOLgOzOyTDPMrhp9A8A/cSnNkZt40QOVPRhNe9mFdXb1cmNzbuyd8DlqEgZYNCF2ZojLnPkm
tdSDaJLLqkSm4sl0I2gHClqAFAeB2HsjqK8O4fyJCeUE9Zz+RRFHbYWCDmpRwZlKjybtg9fG54SK
EgUlC/QIBsieHkpMKQBdzKWxb2Vz3kdEA07lV9dKLeD2GI7HILG3j50q/T0ob9rChK4NSZDsiUyL
kblytjbmlMJQOB5dc/g6l0tyLiLFZxUbIwqJsQ8te8ezO1K26l09AGsJOhKcTdHjXHaIEy5BNPky
7r6PhfpuQ/iQ8PjPSlCtsPYIAYdi/rOyyf7xncOczT610OBsao36EpXzQTGCvbVIqEuZy4CKYI/E
mou6pl0+STsmVFeWT0ufXiURTY14LNIDvRyD3Q2jRzFUx5iq1x7lVTvfdxFnWSjzGq0Uf6bY6G0Y
3KLdAUlnTAukIj8k7SY7AJs6lL2toyg4MkM+0+H0eNOw+ubkhmHquIf9CCtF+Clua0vsu/SBkjfm
o3A/lM5NuAQhylqRU1KXMLfq8XqMoSGZiCx2Y6EDd4J8vghz0mWMYbpNulNP8AOpG8FNxggwzo32
rnXq7zIjPj10VXY1Zd2nrEklbDo72VeD2ntUzXaMk+OtrBDGtXMd7JvMukpcZiEVsbxjNWYnQTMd
QJprbePYXfZjq2CMEy82U6mHLTTImy7k4uKoD9YSo59LSQkEG0tdqZbWbv6MpaP4oGggbdOshN5W
liWMUEPtKxA0CujB5YRG/FzF2Y/RiuuNY/ku/H+ATHPufMvz0D64Y8s5lloXUaNLtOsF2Yo01M6p
y8zn3tBmp64V5CHU0TnQ/AVV1PTN8ELn1PRpeDmFYbzP0VSixrJptk0hIUPo/q4pBZiXWQ4uYojS
28ZlDhvN9o0VVlNA7EeV3t6ZcgL2Q3v1GHupSjjbaiyNP9lHnFvtrRN9UK1TfKzzeJsTW3uLRqH8
iDY+2wcEK2yt4XM7RPW9l6bD1ZTIzxxuzX0P7vKEzqQ8C6NnW6XFJzmo5mTWBqAt/RBlXLHtfTu7
cFQFACGnxtCAmRyn0Xo2ZH4K6n7XhhOAMk98KmbY8YgAqZIQgugQ1XxDeghcNBJJ+RnBzovS9Gjb
zbgFi72ACEUM6qVucZ6XDCFnPugQGvke5usXb1LneRqou9pP4mt6ptf9VBf3Mh+OlKAs5Gj5Mwku
aoPRO967BZEh/Q30+/KyIVcvzbur7P8ydma7kSNZmn6VRt2zmkbjCkz1he+73CWFFNINEYuC+04j
aXz6+VyVNVMZM8huIEGke2ihnKTZOf/5lxSZVp9DrbybaaYFboqOkrhJJtPeFJ3i6TKRbxgKywyG
WWQLYIkHqYfZFmWnbkwS2DAEeKF6XJdRmOxkjbN2SJnicOMeTOsH+YprRw8kIuSRWNvE0G8Zcr1b
srq4VlFdHAFcGJK/sXe6eT+m5WZKECvhDbwx6ti9DqmztbUkzlW3u6EfHx3b6S86bbHEt/DFqSvc
G6OC3TV0vD3cvXgrTTM45Q017Fh+ba14okJKmO2JYFfU1nevN+U+SOV5ksAIcsIWcVTt1tRqOOTM
mxayi2nifftUTNEH0joAUY9wuSyd3XVejvdMWCxR4qQklbZXUPxdtSSdkQ031Dl4wmTvZLUhBo2U
lXZMsWSzViIRzi1JHIdo5AJ3pzq1N1YJImIwAoNootduYsulOXZqN7d5uIfKQ/xfbq1yH+MlyUox
tu5GAlXhSGXW+zZz9MIN9UvcCOcoUSxgyQOVOZ6KYFP6mJ9MXVI/ibxYdy6QcgW7ZVu7+FAyqEoI
pihYt4DHMWfo9Mpj8CbMbs+KNEH9wLaia4f40bfjhQmtunOCD2GHw37A18zpJIZ0OqHoG/HIseiy
l7VN1k3ks42aZHGtLZtEl8zQG2zXMayiXT7OdLLQXUOGBE7ybgGx7m0/eI/GcDi3zlrEaXyNJsQi
ZJJSJ7lmQXHhgajUdHd0tOQOQtaWU1OeRn2AOE3jl2IQ48WYDsgk2ULChHHuTvswwz+m6TyNqUeQ
4dZ3TdPGu7SNu4R8Mn0xOwzMWtIwJ6YyXntLdRNuDDn90NSKp7Ki8QRcO/lpSPIudJwtFybctfZr
WBEihNuK8e6OP0OvdF9F+qPWRbgOnEmfbH/w9y1GthYUZjb1LD7HJQoYYZdfCGzszmGficdhfK4z
CwEEtIQzHiQZQc6sJED52wzCya2IFfBQnrjnIb84Pr1c5MOaJvejo7Lt+ltIBfNL5613MRINgu1A
XnXx3U98g/u3Bl4YnJA02mJGTXQ/dHbUb1oP1w7KxuASmGSgZifyhnaYjWe7dp6fCW5MT4wo9GNr
Y58xG/QaKmX85Nhfm272b58HYLtdmlkfdSUZ3pm5BwnVS5bU7oiBIv08h+l0Zj8YHu3BPBBd+T4C
E4NaD0xoYlhpBN9251kRa1xOBoGGgcnHKssbaZVke3hqBBpWzNjnXC6rHO6zX4/+PfekBpUL26s1
r5SzCeAuru1S6rXnmiUBvATPyLhb95k/H0uA4nVimfikmmCepjEwznEYNzcOHtyEHd4yeCMjQ8om
nfwT2tHpEESQt5N6/MATumFmNNvrpi6ng0PDWiUJIYxxg6y2iMRKxVa0ET6wojhmeVQ/lU7Cp7SU
iJZOGs9jLbHmbp06xGPGoX4ngXHZG2F0wof4msUy2cUMGEBAcf2U9VeG76widplsJoIDV27S6wdZ
YaTKfASroDzERlXhChxrhkHC+Q4X1dg7cY0jnUgO8A3a4+fBaEesoSY+GGKKi1uhSWKFePM88MQf
0qFTqAjM4aAT/60Mow8D8eaVUCSokiVOPRI8WYdypGQs6/WcFcVKj1KtqhbLYhI2I3xacSRsiyYi
SojIUacesRd3Qe60nsBe4/uMH98pIlr7FEfQfqQ6bBL/69wRT6KILsajpz1OXoJz4VR+RRjbc0sE
yTo2xHdtm9S/Oh8PPT3xNhV+s0rd4mbNqr0UQzI9hGF11BpzSV1IZ1OyCm3LMTNXg0sGF3lkr7oz
BItk3q2JKMPvyk8phdLRW9QgEg9O9C2wfjXeQCZMNcLrc/O3ykAfOtlT+gaujmUnt9hoY+eTmWTN
Vwj+xhib217KdhMX43Mh0vZMONPsFMlWub2LO3kY4KHo3b3nsv5uIm2J5zKO61UYWHI53l1snd53
N0nWq31Kqvaixy/8QphO4X34yoK82YTk1jj62XYLe696tfDNDrKCBQm5KPHPrfuevsOHJ6AgvEG1
6Z1FYrgR49r5p2vDwq0YjtM91hV7nG62ldEvmU9AfEcMQuJUvSESAoekxoOyTleU9RmkHEh44Fqz
xdUPyTRrVbnKEvGtCdedsKj0DcZ+fY3DcW1NizCoyNHQFUSDGAd2eKbbPJxJdK9r/C0hvWe4PxGv
G/j11rUr+9do7tGPLDKQfidM5NUQYjiQwbqrzHyd5QBX1gT+44bq3BbG21RMPyILLKRQ5GaVsyb7
ebbFvjL0wzx4wbk2svYkqt5fwaYqGGgyRG1I3CqllazZ7++PbrnMpqLdyOlrWlmUKd6h6TGq9Oxm
1bpNw1bvYZ8YpKQAUU4lelxXYznteikwPgwtKJdAMtQS8OuwreorprlFlRK3msZfG2WA1ILx06TC
56k1rdzkX/J21hipZtss1N4xcjZCYB84G1258krAL8sJ+p0RJNair0q5Dcn/ZBqS94fK6X+Ch5tb
X2IzhlB6XI8M2fKs+saYzN1qbMZhzCCtoQpaRxY+q4lrHomlLxeTVOFjA7ikJ+a1CvXC0Rh6/NzK
/rHJcKdUGTbPuTLsp7785ll2jnkQ876+0GLVxLWzU/e+3gBYG/pE7jTyXpzNUC04QOFoblNg9IbK
sfBeYyPwgRfrctuYd5PoesZ3KZy8DavhkYs1oWto6U3MRj4MpTggv8OkyDaxK9SQxFtkZAuEUPYy
jjt5smHl7IuxuAZeX53KMgX56dr24nnUnG4/nViE58UUZsFDnoCDJGBrSdo4i6nrn6mg8MErJWSZ
uNtjbJaubLT8DD8j7LbbYDubBXSKaeE3lbcyyIW/KG9+FkzK7oiUdxAWBs22qsgy8PngxlrT/rsY
J/aheG6yuT+wwh1s7WaIbsZvarTEMk1xSOwk8F68tkO8Qq2G8i2qxPc473OmHOXPjqZ9O9W4GxvV
B0mi8QmKnb/xnPTn6NyhLkL4dimSe8cfq5WFinBj++F3yyofwvQTtwXI1hZzsi5G/Ku4qwPDdEmf
iJ3lFDB/Kaq8W0Z9jU+vk1LIIi1ckjpms84WH8x5abIKypdwTtm3B8Ai30gBFurpLPt3MAxCvZLs
1Rv3um+9QyZ6sRROytXxG6aicdGsEfAfgll+a73U3CRmTJ5e7RIIX4m1lQxYWJWpokFnKaGOvJXh
L+G11c20HQ0bwidarU7TrRvxZHrBtABzDGioIagGyEYied9Yi2Cf5eNbn7fJMer1rSb6O2qb+pSj
LFimbsWEcKYf9jtoWKMj+YypB5IcMEhn9o9QANHYWc9VJqCu8kasx50pXxAmKQ+Ob3zPERKbaFo3
QI7sB4P2j5Pkz7MnPAftkkTJIrTbVcTI8SHQ8U56ULpAaKOV3YRy6zFsyWLcMwvs/kctqr1vuPk2
BfbbDPabqQ3/2Ew9fozJmOw9+1IBskjs9SfDuEXCwVPCCrgDrI4HOW9fpReOB4R91baeTWxHGT9N
tstAXzZ4KcZYk8Z2HxBhy4HIvZ812BrYX9JsAC+SPTOZa+jX9ilu5XdqSvNH3to3JzTjS6wbfyPi
5OwN2B03ySDWQELDhkBHnmdlc4G7MKfXdHfgLclrGlSXeVQTYUjOOa3v47E+eu6hs1Iw5enBKot9
k3X5ISI7c19Ozk2WhIfd7doWc9Yw3luyZcTRsMjhefzoKddU67+GeUtxPspsO2U2hpmBMVEHSMzD
y12hum9W1WXPRAT3W8ZlMDwG2VwK1T5TVOn9ZBZQCUheLKmRdNzL/RC0/QIhOPGKGW1ajdWkkeAc
P2QApmRSXRnP6EXcE4XemuyiagrpDRtMv5MuoxWYUWGIKD00GBqcoMxt7kT2dTlF/q2LK1wcp9rc
aB28exDXlqYbIRyf0B4g3VLLvOp3jVXJ46QjZxHQi/Up8FuGLQJAw4gBr6SnmSvzHMyCfdCrtwUR
zAudGSRJ0uhiQ5ptuyqg1UFfzjUOHy95mLubNFDW2m54yrvaAqGJy/BcmNPOnOzgkFNL7wcijNCO
d/CdrPwSD7mxm6IN50FfbqSPuvJK+DY6vgRIBuMU/YQViXxbMKdkBDV1+7m2aZWNc1p1cumYmM5K
Mdf7vuzHjY/Ea+Wb4QI5yACk6X7NeVauhcBd0urifQmD6qGojUuh22Gv3Ky7BFGE9UGNUzVROMtY
TuLgFESMNlOIEQJcuDi7xL2tll3uJKcMC8OlHnpr25Y5q1VppgR1sfD7A92kZ+B7V/WWtWfvuCT3
qC+zqa9VlD5IC9B3JjApN9LhyMXEnZr7ch3VBE3UmTqDyjfLtmndp9BlOBG31lNVUqOEI+SjIWMy
NCTie5nW5TXxuvVQNfabD9CCWV3HKaHvWJdNIV/MYdcPH33d28+NNPurn/bPZQd/in7YWmZEgrw4
efxRue7wUVXge47Gjr+FD+sYtMLJrE+Y8sl9Z03Z2bfs7RxM9RvbYAkHES/UzK3ig5It6LjS3iXO
4JSEUYX340Dyu2jyvcEoPUys5y4JHuNi5iYy6c51JYlFHVAIwuSUl75l/wjT3nkY6hk3eIwIKqC8
h+Z+0GaRo5Ztp6s9jRb4gGl/mWGNY1tKPgg/jB4XW40xv+paTrtuqn8VddYs/dRrXJp+CEW2nq5j
IKJLa5oF44bHEgO/I9CNd3TAOVc+Ygbge+J5LZNYYCNS3orW2tk3XZsgAkDbNtfU/S1c2pSiFh5c
hYdCT1NnjQY63ih7F454QJ1sbJFtxhurheTGcv/uiZlEA6Pq90k1RiuSe7L1bGUuCqq429lonZ6y
Yv5Vc38n/lA+24GSu4Y+epHxLJPfbT6ME8sPpnNwVucR/WOSVeeivRNbbF8xWp3D4z3HKE7mhFQB
pl6WOEUtw20yXwoIJMGtz6PqYXSr9pAN3HUohrqj74bmebDL7mJ1+d5sqifpGMDPKHP2fttS0PTO
0vKouEQQyS84Rz4C9hOE4ccrG4nAQldR+ARH+MUe/XFhZg2+1aQI36yOB76SQbLyJJEUGjQP3/QK
8M9CoDvFVnFiRkuPVQ+7IhB6o9LeulXTpygYt2GVu6cJ28OLMs2zYM1Ydaqy1vl9FzFyoFs3SmDe
wW0aGWA5+VyBC6r+MTIq8xbEh87dIrbKf2TAU0t3MrtrN1yrPs9POeICGs9MfIWYiIBbtNicMmZ4
pV8cxnNY2/6bTPuK6Q+bogD+oTr0mC5h2g5mqb6VUwp10a1twrS6dzoC84ihpLkLErkm8vbijbo6
9vDJuSosTlk+xNdxIgfTp9azRQxCcj/4DKiw3FC3lP0bA/zxJrDYJWnUOdhpB4soFclx0AHBFA16
o45cG1rWkbuWQ9TTbxvzOO5ypbbDkIl9EzjpYwgxzjWbtce6uCzkQP4HAMZOu9EIJFMcRgNZYB3I
6KVNgF2jAgdfrnqJgrEBgLaz8j0nSpahqpfcilJZ247p6AuzbWh6N5A9184erALCXdEfat+rXwp1
755xF2iHnYFs6GxH5peQgeavSjZsgZ5zdRVI39BhSZCHvrwwFbplI8WQ34d6rXGJWlWquBD3mVA/
0aJXWW2eTbD+RZSppx6CMp9rmbzGDfBO46MXG3W7sYWWdLRi6VCEDsVQn+ssJ7MYViZzKGzFRUrA
blu43/zIJXPBHZ4s0qHaGMKtysppG7odTVvIr2nt/OZo3z8yp6+YBI8pOEke7soc45/B1sNtRF0y
ojv46rYAn1mW3ARqQwYllrvgmUTlgYGqVhu3s9yfCp2CG66zCmzq85ASX3mxI9s848a0ilYG86Cv
ud20RzfnhhdZaX7t20FBUov9oxyh96ku9ra5MRTnOknhbjuO+hJzcwP2Zi+QqdIt8CEt1Rx5+7qL
xCIYg/q7ZkSkE2Ge4hTrg9oPnIMlZ0Uj58Lv7BjVy0L+8KEKfemAcKgGnGbpeT7W5/U4PRI4Xh2N
PvyYgIMekzCdN3UJUSH4xKtKOKZlHUtmN8BXLsbCJ1//8jxjmlZSwuzEVEYscbhT26a/qw6SVH5x
5jFeJtYgD104yC+NMP946dbsd7jFaaLBB7UzK2jheTkVez3qe7BL9K6VTL7k9WNQB9XLYIXR4yhH
OBdpegtGUu4wPiBRKHwG1dGnTgYx9LzAu2VlGL+Iz1mEmurD8Gk437nPcT6f+sDxgFMy/UxeFrlL
dnNsc0gYtDnyOHpIoqKgbb7OISMsxAX1AW0mMUwtmEMAmw1jARVsMuzJbQcSdnmnl89OO227AmP5
ZMzLi6PRQZaSSa6Gar4eMBbcMN2FUel0uBxXxS+gBnzBLRMGgzXKPRU5jwTFxmIiawog22CZodJd
mv00b1RAL0ttrc8uBf+yrsaB+s4Qu0DY/cMw0/LWxE6+aGYPvfLVIyf2S7dtsJqhh6xVFo+7Ehra
ou3JPYH23a+ZajJgDVv3IYNRTABTP6jwOEQUvEWnfnE5AQjvaWk4JMsNIYH3rVjIK52ufaWtVEh+
nGNhONO6n4gAsF+1U2TPpBy2z9Rv0cI08njr1NRHY0mPPc79fHHI1wYr916VNNUXKLa0uF6hb4x2
xIWYz5XKvPSMhMNhAqnfW7cX58+DMQiGPWggwS94jzHZjui6YeuT98S1yg+w9cRj6BwSpbJb3YXy
GBYTa5qgrXE9+TyLpz4wrFfxI+/UxZ+C6CU2yIfBUeR1cnHszh2vQt8Wjw+fUeGFP59QwIbBAcub
lEAOcINNqSlRZ4SvjIlLc9M1bffpaHA0M7L9UtmRWFQn1lXZ+bc0gHs5pbV8hSdFcEr41A90JKkr
SDKWQ3uOu/LBswfjgYYBElBMpHU1p+1RRMahq7nymKaQhCHUzh48LBS94Y3OQuwRjskjkB3pBpMo
NsGEZqbN53IdwAMFOMlsd6JVjcmGicKG+GSLaBfdvsSg4sR9ld9y24q/zOrq9jGp76EzrucOA/q6
f9S18FeTXY1nnCoOQyUdzOOiL1HQmEdV9PbC0ca8Yp/wt6NlD/8UXP7nnwTl3ac35o+K8VQSxf1v
L//ruSr473/dv+f/fM2fv+O/zjgTVh2Up7/8qu1HdflWfHS/f9GffjK//Y+zW33rv/3pxfrTi/Sm
Plr9+NGpvP+Xp+f9K/+n//gfH/8TR1NcAV0EwP/577/hj++8/wn/+NvlY/yPt6rN/j1R+Y9v+sPS
1BN/9x1h+Z6P+D9AsYwi/Q9TUy/4O7g/El47sBkTf/qd/itR2SFRmZmJiXGpwN3uLjftKtXH//ib
bf7dDgLpBAI3NIbN/MB/nd71n+YI/7xy0Uf1x+t/NwkUv+mZbR8rNRvdOcaUDkvd716EYnCbARf7
aq/NKH/AsaF/BGVcpIrICBC41SzI69HEEaso/OW4WbSbc8gy//ah/f/O4q4Y/ufJ7n/+42/YRXAW
mBXgSurzWYDp/1mWT+lhzA0i9H2ZB82m5pEcguIMQCIuziwRKBYtqw2zeBZbEBxjHTn9Lz3V8TZ2
ZrpkC3r9X5+S9ZvI+H5KtmlbFhJzTBSl/5s1EpIFy6t9s9zjewI3MCeZxkTPikmS97PoU/MK6rNr
qq5HIBN9t1mjlsqBkIn/06J0jMcQistalaPaSsdBqZgz0PRw/VqipCAeyjTGbS0b1DkVHaVfg69j
lbYzxm7HXhcejGj68td/0acq/rcPGckodxuydaK4f/foaAwTo+cObrEZzCYk80ms/ZjSDebfUtaB
vbNCLNe6DBaCqO1tVhDyh41P1dcnfyqfkwqXmNICVbHM4L8R9P/uy3D/tB1udIlvxP0hud/v/+6x
0nd92o6+hyyF2jkc3RVAc77Hxl5vI0LHST2MKyLqmjcnUPB1HTJdrLHZ5y6kNhlm80NBuWHq//a8
/p8b0xU8hJwVvsLo7X930khNMBn4VsHuzrzvgQPZHeOlg/xpUYvyBGfhDg3hDCXKdGtF40tdgJ9W
JVFiszMTxkjGxl9fxt89hWyWEFNiJ4TlE9fS+t1jQ3dwRaJwGnYyFWRopqEB6xBJkeUb5yBPUKKH
58yS0a0Z8/S5FO5aoxtazrabbKh4YOeG9XQp7Yqgs8FA/TDlNgkS0b6sZvO1vXNghrA9zxJdc+4b
9xwI/Pv0JE4uw1Jb2RukYi3xdQ8p5nr7yaicxVwz8UwmOJA+LIUh1N8rVdKQYPC36arqZHceRXzd
7R1ZvcV9bwGWS4JmU7GTRndh5GZsCPjVl7Zc+Vr/Ak+3yBN11WryaoibKNkXvZpoKgMoO3Mw3xkT
KKegZD3/9cdr4R/0+2LkOULwPs+9GZjW7/YGZRGg1Sh6tbNQF35SP2QEV68MgqOVynafNgBzGc3/
dQqnC5ROOANZWV7TuLxCmqLZ6gluLYVxV9y1H23BgF83fEBa/Rxjpj4Tc/xjdgcE4tD7Ud/JU0mi
Az5fa8WqNFIWGfUbQ3gGEn6wzCer21bM2g5s7dfMt57Bhod9fHfwMFoOn/+XAYodelddh4C8DRlD
12PUGD98HvI4uIjQr/ZjJUJkH9XR68pHLqMicWICjekdRrC4VOIb8gA2rq6IYMWW4kk8U4LccZ34
gaFUA+xsGmtunnnVUb5ZEH6RcFHmm067FILwTqfqmk0cVeW+LtO9DT323N8Jh5bzXSuLDKRJRGcr
j83NjIXIng1uZboK0aVsYOdZbbb7HCG7oDDpKWOadnJ9zr5v7qmtSbcsrCi6FemrNiCgsLURdC9m
fSzbQVzwbLYMrS94KSEGbYzVUOPiKKwyOI1xQ1yfU3kH+OveAtE9RV2bkX5lYp4xAhIcha8gqsSk
aKsEt5WeqZkR2xNOd/Ump4vegVl/K4fhCybg/uHzGuH43S6bWAps4bp+I6X55sSBOEQN8S4TjjIn
cApY9sYFmQGiISP3Tuyq+6Che/d6CM/Ia06xoF1F6JbczDSIwcJIh4PlvyWwRDyp0gtZmf07SGJv
cEKKTg48uEsD3f4yGtwtFrjZXZh5wpQCHkpkN7fATdJ9JRndqbp/T/qoBMwR5UoTU7xUnr0MMmci
0wQRpNTs8qkRFWt/sC1+SZ6e7Puh06bchWN8ybANu/smwBCuBMusPz2mpNAcDEckD5NJGks6MJie
lYlNp9sieI/lfK3KxESWW0MmTpN9o9U3FFn6Chd6ug598RJkGTHgvdzhyy0fGXKgQhxt6g1eSdt8
LueJD1lUwYNGjgj4HBwAkfYqCryHz4NDvsg+8O9itft7c1D6//yHzOHvQEqJ2PH+XpwmjNcxwNoW
VkXq1/2LsVRJVo5f2uugSPxNgekiA+MuurX3Q47CHqC5iplX81I3LKaArdPZbl1o+bxlgz9Gy1GQ
3FyQ8AiUuLUg0zxBbvK2UWabeGjYGKHeD2aKAUyu54t5/4rYN9UuB1iBL3T2OulePw+9xQeqbf3j
81XR+oQus9JNFI4H3Q01KsU4f/o8TEP45s8eKbYs2otO9VO4MFJTLDxCqmmWSaiYALCDfESzOAX9
U1RiIUA8yQmz10OqZPAisGREQteNT7IaVoKE3rosvN2nak0xdFvgE43JrMIGyAw646I62mU1W9US
M5P6zUeemrg/xyRDGskMqzCHbmnnzouAWY4JTuHthY2eXTW2R2Tv9COvVHBFlJd71rsP6HVFdRoq
/QI94Wi7aBTimIwuoNCyjIadBvFjmA/rXKHwysOUUUwarI2OLufOkXdySN0dDIN1UjgnFO/BIvHa
OyspF+vIm2F4+hCRg2bU27zIZlIpTXLKUiA4s05+WSxtm6BmbuPQkMM2YJ1gBOwuxfaTpB/LclW0
TBLivHjvpYo3NovvrrjnqLUIV2EuxCsUdzixDMXWhB+HYNj6kvYusx/dNVc3Lm+JOWIha7jrMWI2
Pd1VcQhdShw9Gc+GfoQkDIP7z08zt2cIdPfAWVzj93UGfTVJXx2l+qvZu6u0qXGLua9Pc+7LZ829
3HZffdNgxFkEl0LO4/GurlwKf3ry3BHSh3PENMHZzjnvUrq7a0Q49QHB6bvdQbW1E0Bba6RVHlkk
XFQm9hyQN12PBd7F8y72/WYnZLwc+AFvUT4/uVB0T1Clg3WJgnqblTCGpzGALJ4Yh4bcONGBQSH9
OXL9rn6U4KEWeVevnqdFZhId2jCFWvqxt3PIHVhA6iF9e862ZYi3LnNm0Elf6s1cwKdBj0/UZVzC
4oFxYxplS72q1sxuC+AK9JbpIFFSJn18mlDh97E/nuxoLUU5XwTsz7JKjdcZS0pGZOQox4S9J3lG
OFp9mZWPtBgOD8x2iEy2ER/mUW/ibHiF3k+5MoXPJjZOUWY6T1mkmcPHJP32wniJVOTDWKy2gcJD
WzvRfPWbW+uk4hB2SbTx6qnm14OamL3Pxgqu608ECsSa+S/02vzBLHwXYvV8TtIUUUk87plbOkC0
BRV4xM6q6yo4YZMZnApjM/XkWblQNQ9zh5cW6Gpa/TD9ilyjsU53UtXnJrfQdwQfzDdhrYTyK0UN
2lfCu5M7H6AxGQgZffAglPQOjp4ZgLuFs47ydNwpT06Prj0LaGg227HfNwvGHd4WTKu9wi2GAVK6
9req8+u3xItfhmx0DrJD/DjadbJSeYF/m5ASXlFE8FZ4aF1Sln3mbQs/GTIGFS7R8muvTqDUdxXm
ol2xw6TwKtKi2hrBqq7rCkS81ov+7gzopSmu1F7Y7j9P3uij7lar4FxFtXEwmyQB4KjMZa8SRlNF
tp2jQmzi4HkYGlh0UK/2sofXRbXMTCxJ35pYG+d71IbNX6YNzKPtNO4gfSTFcYrxww9SRfQ5NWqj
BrkLZPOQt0O7I+C764x6Xw2MPYbpo3XK6jxW/p0g1/6qZx83iYgNPHWIM5ubvUgbY+OjStjllZQH
NrVybXPxloHA1teNoHXEmeetuo6lUIXTqzUglos1f0KWwF7LjMrYWyl30/1n9CFYaFmKZssdtJcK
+ip2KJL+NurRYjIOGDPEwBF6JdYVRmrMYIqyWYdhbZxypim4dTjZSnXemtsEC957GLP7gQXIfAVY
tBLPgzgb+NsW3Cy3tX9QKCPwZiXUNwGrWNxpal0w5M8KxY5B2nJUt80ReY9XxfK5xRTZR+1QTKp6
Deex3vRJ8AyIhoh9JuN6xCKW08FhkPzsje/66RelzV+tE2FJicL+sVUFJ6flt2Ew5uUsYEIIbIWW
sQFxLO0HpOMJvyd3eHQhPLI19enF7TxqU1mkOyOestXnS6WG6cTOwkc8+EfALOMyONn0pIpinxmE
eDaje/bLeDzWrgMpQLvhmTIVviomOV9FHF6NMR0+pNchZjfPPlYWS8smibMtSveIr6JzDDql1uZg
HQit4AHhnWQc3aNv5TAyZ5mtU2RoTKjv/4KPFd+l6mM7BFjfFF68/DRjalVUr5RJZmeJEfXR9RCY
JDFtkt1avDTCnwF8n804MvdPnOK9pSED6E2i0+f/fR68GBXlaHqIIqIKbVRj2mSEM6hqrME+fH5J
l0CFaXqDfI3gl9dbyWow9cVwUgK/P61J7ocy5+o1xHCsMHwmrJb2SzNeSbFzrfIHf07ezCbVG8O8
CFq6m91cp9x1CZpk96nC+tHMLWfXgODg1KPrx8/3lAM/LiKtZNvV0qCUvvPPcBl9rLJ46fd9g/iS
VyGEQ8SvcNg/X0Y7p4Toy21crhq3SNYuJlSkybVMnVxL3lD14dQAB2cZzxqtFWjLvgH/XU6umC7m
2J/QuDRPEb+DbePRE350qHRT7Gyb02lb0Zz8IPsiwtE7id7f+/borWyzjjZmFItHuM3mY3ynuXSc
YNgHyARHkw7MitZAU5D+1P3xwfbHqj1M06Lq5LP+Lp2AgGXHMB5EF5gHjSL6MM4V2aGfr70aIYhn
180KE8BFSoN0NBhYLa0i18sOEO1gG9GjVH67neXkH+t4Gg8DhR2KtvnweahyH0/d//s61jrmecOC
wOJzZsvU7kciOgj4YueizaoZWdzyGjGAd/fmoi4fIMPAri/qYMV3pEcvjtrt1DUXK5yjDTzfr4YJ
HI5pT7mibthPaOHXZeIzHYuKk6XyrySEfA9bMzoakDHNIEUZX6CPq3CWnXV0M8f0EszJpW1pR3rr
mQpvlwp1mRJOVQubn10IlkiZn3p2Ad8ZSU7X0/v/Zu9MlhtHsiz6K229RxlGd/iWM0GRmscNTKFQ
YJ5nfH0fMLM7srKtp31vUCRDyZJIwPH8vXvPrdIwWVdm/KqRoG3MuoVmLXoSOVuv2jpa1Gg9g0s4
LKjQ60x9ObP9iQ78MLj9s5aj5uzn90wXoHZwl62Dp7DE4t63cbFHn80O0MV9OjQTJtPhENvtPcUJ
qADuMKk97CeizHWz2pT4gY34GKRHzLF3SS78fUtKrm7iczFykEH+gEgUs+qNZk/A7ppNU/We3uif
RfdAne8vgYr4NEeqGqOWxjG2fNK9+/HQ23YCGJCpT7qMLCvmwpEOzUZ3u2/CGZg6OsnnmMw4r6X7
ahaCMGCy1n0qdDdIxZFWGwIV6B30lDy5LJfXQ+ZsBNPQgxGr7wa9Jl3ZZl/hMDFcNA227dyLaCSi
E3qZWRD3oOWlu3ZtfTf0LtolCxouHKdDLLQHDd05Etxebsci/QG8mSJ+ae9k7rpK3Bf8X9rWF260
qhoi6cU0K9yRQQmuPKnJiGYk2LMdKjLjl89HXQ4+cdUa923NoBBok+ozYSRfZnelnkEbr8Zst3SQ
F0rlTxaOW5Yh5mCWqZjqoF7KB1kdrKz4NTijjaIE/ZoxKuclENZFVc6xiFpFB1QYrFohgzYVWs9M
gt5ACKZeVLIFtpWPQkQNmAGq5tRUJWNFuVRfef0R5UX5yldy1lL/pa7IiI/q6lMskrtUVJj/B0bz
ok8JvA5xJzusIWzak5MtDXSZqUXDTFrhBREDOhCzvrQkw+yaVnvpWX7yiF07Nlp3W5bcvly/rDfM
Jus1stnw0KbaIvF8UPOlK/GdNLIsMdPQMawRSneJgD2GsbIrhbnvDYARhZ/d9KiX2Sw949XVbwAn
lBtOYTwUOVCWzqxPdtXWJ8ZOKUQhoCaGpgP4dtqPnMbRanAbrzBHpPy1wfrl6LdQYeRdSIM61wRK
oiPjcf2z1IcKOaa0T0A4Jril+UdFLbVPyCnRZ3EG9RGtE8dw9q4REgfcK2eXDH27TZ8GmsowOWIE
KSU4v6KKHiXGXW323Ru+tX4dO/STfF3JrZvQUo4LBJbdLE52wtV/lGNS7eDBYnVf7huBRt7w5FhH
CoWbIgmQ7TX89qkd37ti8J/h8e0YUb1IRVZuHgCjx+5U0aiuC6zlsGOMIbk3NMW6NZLDCgsA5MzM
AHtAZdv42EQ5p1dWUN32RXMh3QzFDYpTvJ3UtJEOqXVOq8PQVObaz33SsaPj0CYEzRczVlxYNp7B
FM8TGTNHX87PruOW3tK6Js1zedgYsBFWTDFXUVt+uB2Wp1F/KnK10xJkAaxCruGVWUo4dsmesgT2
AD8AGuWPmGaEh6dkJLTcdFzv+jw3+xUGvvAoIizwqNj/zAy+Pr0ebGOJ1fwv/9lfIkt///QgVYMn
OXx08SAZKMSrXrzLpEIKZ6em2ArN3sGNTw59lYGWWX6AzhTEPpwiFT6tmontpg1l5V0PfTwZu+ln
yB6c+eVIsXbjp110TLWM0usWWXe166IesW15AybA9Ugqwx5eZp8TlrSVZjUupz1oldm8bTLVsdPU
3K1Mam1liHDYBUE8P/hQBVAoztnOGIJ7ua+B7DxGsn+uddfa/0EacZzMGyGLj3VtniYy2a19qQb5
2NWMVSA4vOpjVjwpfyqeSMJZ5QFy3n44aoVIvMFyJxSpUbVxpNZsEvBBgcLLR9qsh1gVd1GrkaXd
dHQyJqg3tq/R0W4zSBSI2z0XJAXNVfsR/whWgsRTxfyTL1uyZGvO0R6wNKPzbjdROb2ZQ6suQzhb
+1QJQs4dqM0zd+O6KdgBTvamLxjohymdlW5Rezlxc3aLIscKnu8VZ/JG03O0g0VEgwia3lpv0D3P
yZvIsvrk48Nb+xHC/YZ5GR7T/GIZhfZSKnfYSWqEY8ow/B41CD4WZ26/xiRED9fu0SHYj1KGWMR0
Pz/4YZi/FLl/Qt2ufXY+3TuM6/1lBN944RbNRom8q5Ji/DMo6fF00RpaHMy2ILwXfiS/ySTZ9C3B
Cqwxt6lv9Td5EIPC1KdDZTfiR7Yo4O0Wq7vUaaSnXfigRgY6fUeTlw213BRBkxxNbSBQI7OJWffV
vJ/hz21QyFjcWwimUTQmi3KI0WPiJI1U4zWgAFZt2IlLUMEDoZlgbDTRaTey1oLN1Ch7w2b/F26F
AxtKcRSLqDWQ+W1i9MYTzTb0wxq3+ExNJ4cd3GQV4WON/Xy7PJMV4ziG6fLSMuNF7TFruL66dmtP
+VPIHmEdd+yCgzqLwA2TX2jrLfFw+NBJhNbux+A8Ya0+xzUuIl0TX7W72Ig/8rFtL120MsZRW0WO
bp5Kq+SDQSCCi3TEAg+UCx5udnYBut4YKXYfqY8nppO4PfrpDDStuzeRSSU2JbGNP+CqlIx1gKBm
yE3KwFdcie6ha7gZN4GOUsCdfzZV1h9s345XGs1V3AUYuODNB4caL0Rckzkpx6g5W24ybOIF5KrN
+mpIMK923QQit6VEH2rjcm1LKQdjCBkCD4b+WVl2ucuLgltY676JEltNiOrIS6PZoYtR7jpsAwd/
rJl6BvMLktr8YE7DI9/WdBS5Yg8Eng2YLvwtSRLVSsnOhLSkzzuDE4wlIoV+p9YkJFkHBMvBKrTq
V9VKdLOMkapJ70592t7Q5nRuRuNddtlt7jT1fTjnBLiDlT9rGeQRm1taPTQjDt/3SQ0XlSv9Bgjl
1uHjxWGWv6WzO5z6JVnQjMUln4bXINeKu65CiRPC0LEgT671kZHN4v9XJbb4BD1ZgiH9dqa1HUgm
NjbSs91cVCHBc93DLMCFuM7PirT03MH+MQQaxTbxa3jZ82Wn3tKZ1DD09WjIBvxhADCCzTi0X/oA
Mm0GWrVp+rE49GBy2wVsM3bnsOpNcovopGnzeahcZ29NtUWQQAngYOkcNFkmNn6LRx6P4KGWQ37s
E/RqkVsZGEX4OGzbvkSZK9/r54lF2fFbgAZ97U198hiMZnSJJ2T3SUuMaWXrW4SkDmaDsjj75OIo
NpDKNMVBs6NdSKqJF9LQG7oOElDD9p9WMagWi0J60OMdHNn8o52PUxShOraji0Ads6VIasCu1L5+
GwVUQpLJE4ABlkOrbrUbjK68qRncDeBfWOfns2vDqOmajoA7NiHbgKnEWsx8fhS24hQCmoZpp56H
UVXItWoYu3VuPUt72rDw8B+VrbMJ0YP1TFRiE/02LGoLvXuZxpqXdw94o7o3YsPfMDOQl5PP+T40
+IoBxxh7WKzhMejCaR0yn5+Icb83YkgQhezJjtH1/iJGZsAlhV/c2jcw4ORRjcULDIvwBpxdtZ5y
TI5p6VvrKWsCTkItuXd5C5Bg+IdMK/b3eriHHoe4Wh5wXGenpg2rlaMmcSImaO23NI6SHrYAO9zq
DPVzQRPSNXUK4xyF4gUHc3dgrXphVAEfJi+qZjcupYVRM/CFQkN/yeTsAyuardU02KsRv+OWu4NG
VF2Q0DjxjX3PrdezI3P2SiA5ezuabgwKihtrOUQmKzLw7JM/UBGWOliPjrGUFwmGzYAYnoaMRD4/
1qKNVp3opGanwMqNdTNov1K/qphPwCmwcIfcakmyd9x33Zmcp0arxdNM0594rvdI79uzTEm6cQjc
k4MBfmSOfY9PZKZPFz218PEuVTUzzyMibuPTODtlqZ2dwiB1lxBGe42aLD+NmskGMRvPWkzJF+q2
hXZMdOBJguhbxEBrutCxPaGn7lG1L1lQMDkwYiLGQc1kK8GNnXarycM6DWb4LmW59WlZrETDgsEv
OHo5OGVU9I2xG/uApp9cKFuoVvtjTF+oxgBSH8quqSALOFjZ0VKsnIj7C1KvwOSOWA6XkDCuXZwy
iO/z9tm0IgSAgx9PTLSX6ITcGs5BtJrJK8MkI2+xFyBlWw7XZSflCkaHkhzkeMtQgFq9at38IhdC
gT0azdkZb03ing5uzAof54h68KMmt+HySEbad1Kw6cZ3IQ5DajAbhUXZ1ymv+TkSxr4B0pru4ai7
MABHiCRzkh5D8GJJD8w+ryU7UGUtkejcJu0FVWP7MXfuQJyHdowPQETOCTQ11eTZSQ1JeES/3x9Y
9+YteV2CZmzW7NNi/gylFbBDztRjZ0Aobmv93bfmHL+OyLf6bNyhsO3WWdYRecgHuW4iLGx2XWh4
GVMM22a4SQZ1KnMnX6bm8kWBtKTe96RuBU91a9CwG0GvONjUw1h2K0Q+X1Nok7LhF8NWC80Tvv36
fQRqOi8+2ZqS9GKUgX/GbLvoQfutTQPF6yn1iDgyfiRDtZujjOkBRWju0v1bCHbMNk06O/veMpeI
w0Y9xTnOspDgRGrXmzGln9BnpmcYdXVb6SS7OfU2SYBSjb3+7QTdl1PkxQFozfRU0p6mtfAEZDk6
YEnKVtfz4Xpm+Hq5tyk5tsDYsOhlmX9MCR1bc3JzxjfJs11XEFBpZ+yb3K7vc3amU2j6K93Cpl3R
KmMO9dGHi7GO+8aKYXx9E8TGEwNwfG0585yevduOzhbbPsad6y5qHnpYpkcMHiC/R2yVfV2ML7ly
vrUGJGqcpjow6dZEtEjVms/mjB6fRZgUAJd1jprOGduvAVnKYoXQ91NfQRfPmWzWMR6MTpPOeW7k
C5R2HC+6ss+hZb4k1b1g/v8oEid6UrVBhzqPjH0YK2QCSq89e8CBQ1uAh9fnFrKmPx7hzqu969Nw
spFZReTREjnNLSGK1dGylZzXoBIq73rI8+EV9jtSYiQYtopKr5OQ7yCA6P/+MGGsjXD8TLO5gO/N
Ac9i4all23V9pMNDWzwcNMC55ONV7FrQFkmTAqedSULG/nicRwKWRW3F5Dlo6dGP/MzLB+PPg3Ij
WHsC2Glb6cfG6n4mLY7HeJ54g2GBH14D7K+PSLATrOHiNZYOouSeppn3x0MMqAVQfpNfVLIahY2T
bZgrl57BTcubl8P16e+DQ9rEFjsuLRKy+LzrG1zf8I+3+o/Xahu9sgyKQ8YGbMYBnPpbFMMv1x9L
rq9d3wDkGL/S9Vf42xsSva22iBlfKnqkXiEGvggtDivvj+fLi0FIqNmAKINYCgvoE8GbqGLZ5DO7
K7zro99P/VCjUA1aaiV+4vfr14//b6/9fvr75yzGPMQ9/sc7p+QX0zsgheD6DuHvb/H6XNNKvomo
CTxOfp3BZWR7CMNtLx1Q765bJ0OQgb9uGFxF6/Dx+gOa/UOZTXkc5QjEThlZDjWUs0PO4D5oWvLQ
L/qcyTD/cn1khG6z1eP26/dL19fd5ceujxrlNnscccffb3d9/Y/3hDCEg6VEP0fYR+vRwWu9uBF/
Pro+vf5DF7EDTxMMzZBXFMPPY1uCRpt6jBL4emsvrbLGoy6Cim2RH7CcWOH1dPv9taYJSH4uquuV
NEZd5V0PYPorzxbkIFZztJi0htG7QipM2vM09Xj6+3B9LQtndoaQPOKk9UsgP1mxvf4hQcxFcj1A
zsZ2l9QjchE3f1Zxj9QJvUDqMEBG5wKSGV0T/BwrqXdSlOVqimj3KX3auhn5AThvVon7pLmQshg3
72MwJ9yixS6rqp9ZFD4bef5gJbRgh3E7Mcpf0TrXVjMgIA3gHwWaeXIdtvgGfl+QPsWK0eFzGpm3
mRnjdpySn65iv8Mg/BkfwN7KYBlVHde0lhev7mQdeyDpRH2Hwb6xrLPN6QaUCKFeUKE+ckZClByA
73FwE9jBLpyXZjNARj8RoSf5BVfDSk7ND3pxzMoZjK4QgCVwqUiw3TdoMlZN007bFpBPNlXY1Onc
hWlKOA6V9tEX1tm37Rry73lcZsNdC75axLe6VCd7agC1CODjFTPSboKH273aaX1Hx2zf+c/Q4Y1N
OLlfpfPaClAFRauOTZB8sVpvGALy9wSgMDRwX3E1fc0z03s7Gz2Twaw7KXcVlM6zOchPbeHVZ/F6
lO2X2zJnwTkFNM1gXuA3CQbyiQlOaLJZ4DYeEVkdOl0OdzKxYSrr2053nDPgpg/8x7h9uxTvvzke
cavex0xuwJoche/fRS7zxGCilM/JfZDlEnW2sVK8DkxzaMi4rrkbaKDasGwWPcrM1g0+ap+6j2kq
ViSCwftgJ+b5Zn/EYQhApZlCUoygGubKeC/E3lRss6yMEr+sfWjk/n3UXvIConuRJWucgUBwqGs2
rbXu2dOmjRtvKL8YBEIgsy0D9jZ2q7Gq8A/YdCVNMzqr2iKCwVT4twA1oY14oEV15m9vgJ5hI0JM
Fe8kGL4Rpi/QVZAYpchfuDp/ARFtZ/qkccOAmwL/aAecXIZhHvzZZoYBZwrjVrUVnf6DDUTDJWsa
9YZzO95QHwLlo8E17mDQvU6tldOTjn4AqiAyxdU3KCT97exI4BuZQfCr89MX/sYZvDLR4Au3fMZd
rZtb3wRUA0bU39dApWxEXmsd5c5O16pk14bt+GymRKtjRJ+2VMlg7LBpbOqq6A/AuNXaxq77NJIw
mQ06vGoVogbIMudpJmH0nqk6dGm2DdeXgkRh6xqMBz2fNO5Cjto21fxu+qZzJnZOHmWcZOvYpl0w
B6Y8Bs4on7QurJig+/qOuWJxsYh0GVEXHxWbxBWIbC5QK5I0D+A6gQYxNz5/QWOX+b0t8vlxgaUU
dVyg9PGpeHROG4XGD10LeiWLMRqdiaZ/GskauhCe9syNon+6HtrRG8dGf4yLm8jnneLK+lmRXMse
yx+epF3T7dcDboXzdxpFnWdi3b+LLM1dDdkOpJTJWpWqg5Tzcplo0QM0Ni+0rZuCwazbO/2pwuB0
sttOW2XywWot+QBxZzelc3+nd+ZjlddfIWZe/mmiVw3255aEiZqNujEc4StZrBpwH+rCGDcGBtVt
pup9YTfWxWBnR1Zoe0L4/Um9k+yI+aaDidCCctEebmT8Ah7Mpfof6q3fjJwFwxNCj3Zl9gSRG6SI
HYeSsjDVz2SR2mfHnOxzbiJXHNE17IQ2Ca7kGNdiKVLa/nKNM8XAfWnfVz1kEgAy45Z2VbMqtFeL
UClYEe7NiO6KZNQq2mQZuA+cEuWmjmDSIMYLt+jDv6fUfERZAVaT9nzot9mzGE7T3KhHJxSsK8kr
7vLhhhyc8hxrxsNVdVPVdCWjQvcCLEy94P/+v1cWG4tj4J/09y6qK0kuojQNwvb+brWYezNWkbTK
Q0L66mHoGXq3mQ/JNJTPLqLFxzFr6k2N4c5ZxB2jaKP/4Vcw/5Pbw10SqC0dl7POIND6W3Ka8sO2
ixH0HzINuZPfmeBDWQG0gdAxbmTvKSm/iyCg3EFvDS+2CojHzTDileAJGtydKOOC8LSITfXeyG57
F0oDw+Uj21X9sqhAr92o//6DM/+TCJ/fWuo67gl0+OS0L//+lwBW3AyphTOZD061gO0cwz2SmHgx
rBnZe5Hae6d3i82ITasXgK3ZNiXvs3Uw7ORHNEw3fmOrz3GLgyr8IUz9paCZQ/PH+Uag4tisX5TA
dGPumsIhiTuK5v8hqdbE4vP3L54MV1wEhBbyZ1wF53/5/acmxjNjiIKlLqd0tzGJRm3DH+EQFYGg
+ogqI18jeep3cyrfwFmzPNjnuFXttjALoKymezO4P5wkhpAk3De1dEDIcnrnyruLx7Lcwzca1k0W
OlAh7Ivdpt3/W8D+VxYwKHCL9ee/toCdeJvuK5n+agH78z/60wLmGv8gNRDxnZJEFS9nx58GMFf9
w5GmxGKyhKXaJLD/67/8aQCz1D8MbEeGrnORCtPQCYD80wBmCQxgrqJmNfAucCmL/4sB7Jp4+k+r
kqnDIFycZDhvDPPv0bSWsELUxn7gUfnGOWRnrA0l/DgxaseiJO9PBZ4DU8FLpf2UlaALqcBD4CD3
kZZ6sTaMR3o3wGDr2N/p0gdtCOh0C4ZmXomhDql4FjVXmQGOQncXJjFLM9rdYcxSlP/tJvV1aDYq
wp9dDd+1uYuMbv78y1dy98ef81ebm2nri4Pon/9OPilHp/8h8HZwxfzzIjI2FBAJMt+jX+PiAm0F
vjPJDj7sCKaAdA0iF/N6qwK5ue6AAoPXgsIFLVsB1kvm9JAb+kvuW4Rc0IopaydDbhPDASA5I8RO
Xiur8zplPItWNjBZisdc03/YYWbfXQ9pxs1HMAfb+grItKDrTzBIpGW7VJIq3eYxkdyiJ8humpMB
BQ6mvFnrDtFMK2BivIdzB9mYIqyN393+TCzURnXCvpod25OrhYisloOiV+Bl07rVc927Hpp2QLGU
FPI4a/e/X1ayRpKVBfk2bq1No8wZmSx94OshxDWw9g1l/aVfct3bUUXdw5I3dr7TRmAnIHXuCt96
B74mzW9kIoSu2wHdj7ptPUIE3xAPqW0cmq1HbBPBXEoCamWh9EotCEDcqUtU4J9ZjR0pclYHpJC9
+Pxl2Bk7muI+TUaygIfQ3UVZ+iDS3vfKIvPZY1qEeSXF0vjm6dzq6i+H62taifLSnuQBgV64j6zm
blx+CrfLtgkGDD6wSzc0btnOQQUHyDvVW2nww3Rup+CYQP9lfmB7Vdo73vXRNM+I/l8Trep3rQGV
XjBI2S1M9AZZQRnMLrK6IUSQq6bea7gcNoOGLsuNCDWxLWQ1DGk+zaQztnoV8IkY5EFOlnHPmHRJ
2TB3WRp0N0pIpIVhTy7SciiBjKJpILmGiXPE1IMQlKTsXq4vXQ/BkmjTM7EEOmndz3q4jDmXwfv1
ULq/DNq+VG2qwR/yAYehPxZkTaESQ1A4yg25BLgUyrlmnOUYzO1oU9UzoGyk131lneqivknpAqxF
hIRf0IJuku0Y6jn93K7xNJ0/g3EA+3BLeyk0eiU0IWK6CmDB2SYXqxIBXT7HXt2frl0sdPoMlXuI
rHgGXpSIsx3Tbd1rZuiD2SyOTdzSb54CULIqegri2lqnDre1EQsJRMk6SuA1gjisVIAwu3IPpgLA
wbXB6DfXVrD3hwz3Av/XzCrUhp70tNda6CI6nm60rdZaq6fhmPsfnd0ZO9QsE02wPtkzzKWFWHMN
0RlG3VeZgKXH4l5bWn6lIkgv1PBxi+KV/17Sg+1MbxZ0/mqnG7dhlY6HduI+HDJqiBWXKB5AY6UX
1cSeeAfLyd4R7cFGrzklFaEKZtnC+mg/BXExHp5SXOPGkQSDdd7J/tQNYboPI+SO5dSfHGtTUmXt
tCF/JlQDaH0JOLpp2dsLlCYkBGydYFArkZbvFlzInUlnSUI22PsBTqVQA+MfLB7e2VB7htyseAxO
XnI29rsxwV7TB1/FJIASLodUPbBwTGjKZ3bRaQGOdlkouWFWbPF65HBk8M5jdt9ISDyZvkjF0INv
s/ypTol7aDCUrNtFWZ/QLF9jNHPWjtFr7GvSW62xJo9cQAjHwXO4CG/GJD+JNvmlggXSnXtd4mvb
xOy/4wJJ20wyNjILonKHcIc26y3ExpQbgOgwLr8Qr1Ycw6FEYYqznnLSgmiD6cKN6Cky3P1sGysh
oAupfFhp5jqukqcBfZtbMcswU2+eXG3fdtWl6Co8Zq7/PclHO8g/2DxU6PM319N8SskXiupmL9zs
I8e8va2WQVEACH1V5xKZdNBwCtfijQwTfkuz3+LIajkfOgT1TYpGOqQ7y5iUWWqzCxrzxY/oY7JO
PEjrpTGA2/ep1lB9IzLihKD97vKz0jnN5lQxEcy2ZU6EcItWk7F+Dlq/O8So2DbK1+VmrjrnYoT6
2s4Mg829TrOd5jZfzuAkziEqK+LknG6bapYgxGQ21/VkHipZt+j4Ob1y6yEd7XGTC/2chda7vVdx
DGE5Kr8prC+2q0Frb2KxqceKBmTunMWiooCdjHSzKzcg3qpVyX/BxEFSn2vh1orSdoNBdybmkgZZ
gZ7FMg2Ec6OUKz8xqz2u3R90pXaRlvj3c1B3Kz0A5a2c/raUAfkJOG/NRO1iepMOJAovCREUNEgM
asDJbYmaLcsIL1A+SpQ0YQ9XvZqAnFeOwqdpQcqqI8qXsK9/yJqpjBVY2BFGjZ2uFrfbKO1nNOOC
4rw8hNZAx5AmNpuyzjgQjXUea4C1UJPqjUNOqrUEm5dsdWcNY6Yzp3vC5Ar0RCDGsK4Pa4U/tmcD
sikm7VnSWV3NOfQ9Ae8rRU57KZgEmQjWQIexvf3y/YD/RaS+bkybMRY/b7QYfmQfTQdZQfdOxpwt
j9msJdS2TgKTHKqcmSmV2fAwcjGvBByfNYFgd4Mwq0dRpmdb4t7CarSuXbvG/YOfhKVsZ7XF7WiK
7Jkud2Mmr0Ipqj0x9GTQOWLb1zVxExNgisQL515f5UlAIDwSBmlkXOfdva7X6Z64H0LP+g+ndV6i
1FoijxNY2xGnJTsubaO3RrouGf0UWAWaqINgSn4e0TextY0wqO4qCOC2DoIRNW1yU1GxEdF164QP
ftsOt0Pgvlc5G+GGDNYtPuukGHZgY95SejVrm/hS0DuWvTcnJHnSlW+xqYKtT0NoFWbCuCMH27xD
n7THtfUWonjYl+XwVA0xzLne/pXSky0mPJ6Jq0O+oyKjX91tpoJJGtHB06aRuTgiZQ02zS8tae1T
lxPy0KIVhvOAIoDcxjzDLUMOFfYYi0ZKi7A9QrByGAuDQMdkyftOG3CDiwyL8Tdt+KC9kariFvJk
m5l5EGWGdLIC1cYHg9cZrUtzdAfjgJ6SbZweDB+TfrYHd3rBTXd0x87GjYdNTTScp8686UUpT5Kp
iKHSn3h01lkz5282Vge/TJhk28W5JZpglQN53c6RW3huAoZayVB84h+jXyzn4FCYNqlXDeyZpGLa
V0w3JQMrGOXAdDu665nDQStRJpF2XrXdW1FnP1zMjgRyIFZufvKlP0JMuU8chgcqze6wVK1oO+e7
xoz1NWYIOtDGMzm41HlBfEiZOI9TDkRSTT/mnnmigUAtd6xdRUQydqd7iVBwzqVxyHLdWCcJM5pk
VLcBorVixlnejTEbBsLvFnLtmgnK91huIcmI+xmG5qbLzbPmDmdXMAcoWkTzLckXpt99jMTPmGHy
NqXopGX8KdolvNum76e1O0YOgIUFDPkga+6MAqcN/jgHon2H/rTUu72vHfMOBHERISrSagZmMu2S
jVkXr+30cwJ9vWJvf5kqmmd9ToZp3FXPpjm+jKN8AyD5CKzdXKm2/9EKTe7knNUHNWK7lHuEde7B
otkehQQ8I5teJwVndn1sO67gyEIpbsIstZqxYbyBanuwHXIkQiPicmp3xBfE28EY9Q1TGpqPwSHg
WwasT75dMjeboFKwr+jMOOQVWXP6UlXlRVr2FkECjH/4zFu7j27sPMBgkZv5yQCsTvrId9F9Do35
zP2G+QnqIuF0v0qa4tVMv3aOBqAMwH6O1Jy/ZJei5cxyyFiE4GpCnVWBhSC5nymzHxrKMWY0YpNH
M5bY6CGuM38ldIZ3ofM15+/QULNN5FMG9abgPBxuAqd8CDFcaqn+nPlLhJQLtuLKLirj10qnZytQ
CYnAnY8EMCdAwesF91fvOp3WOLqTKQz4bo35xH2/vPcTZGzHKkgWpKL1YzCSh1pY+j5LLXZyDrnn
4Dt3Dv40s7WBow4V63BFXzykftJn0EhVQNBrXtF+Ud1ukDA15yoZ91UJtJTcq27lG/j6JG3PNoyO
ZlKp1ZSiJ4SnBql9iSaIiFwXvSIFi8AucmcpJAMcUlVaEHY1QH8z7gZGqWhP9GenRhhm5/KiavR7
onBORAb+nPHd+sGyq3J6OvmgtH0RIfBsFCRattyjhS52jo0tZNI3WQS3I2R2H85YlVHE1CF/9JjZ
O71gLWz1mVFfqj5sqzTPxJzP82CuskLNeFRv87F6MTOU/r1DH5z0K1ZyWgPcMb877TBZpBXAElb7
DmJzXqIoUDrhabnSHkJfr3djNbmY/OpsN8u0XNe1/ZRUy0fKWojJYN34+P6AycKfbtQqWewPWi5u
C82K1mNKTdw19QVtNRxCunMrMzI/g7wfMXlCIJlZvRCanyrNeQa9f9Zr9wvi3r2M6R8LcrO2KJ3h
dydfsSGdTR857w7em5VOZB2FFXkmBlN80jsSvV5HzpwfujQ/BIhRqlLHImAT1M7ebKUFdn9hcZwD
KscA/JLLmAc5BqUgmH9t/NVN0Tse6GEVmMaLqumBTMxMw+ELgUZ51CZchXa0V8NCf8mD9baNI3Ty
w1KUGLa9Sob0C4nLjcLvUjC4szq2iAVhlcD2jt0A4k5pYLcVy98CP5NdfDRwTKTIRDSNmkM3jU0E
Yxo3IAF0gjzmtPgiMZL8DzHdaQKTTauTV9FgHAkdCxE+6XjExuPQZH2HxRBtSuZ3zFIie1X78CIX
oz6o8hjpFOokX5EaRtNqXLsJJbzMYO9bThJtE5y7LTMdxqJjRUOjvqdP/5xbkbuG47ttkuShzMtv
S3TfJnsRO6theexsOX2QD62vmlhy0Q8fxGc8RrWx6jVQmBAEOPFrcmaKhVAsPiQVvE6I5IpgNn2t
fO0NWuoBEfstDIWcPIfqkTembIpZwBARvhEyti0T/OfGWI/EGFHktdjQdm07Iqdr36MUTWQWgOGd
NHPLZZyz1aWGDm5EAqknx6BIURRccC6QkzaUKEmR2ZThzN0/FgRsYoguKiAIMLqwwLG5FOmEtjYA
6Q65mzFE2a9MWsobBJvot+byaXHt7kRmbkNIh4DJkFGDAQW6O18IyUHRvOpGUs3DvGRG5rzTQeR0
HaM1ejd8YRQkEwFGoR6+kR3H/VUrSNatEJtzjy1Rof0be+e13Li2Zdlf6R/A7Q1gw3VU3Ad6UpRI
US5TLwhZeO/x9TUA5T3Kk32rovq9IzIYAJNGhN17rTnHhOZD2ihe/wXDgoa+edCs8sTi9J82ZJRr
T/axxYK9AgpE/47YWEMDoIcdEXpi1XMJ0M2F4mjPMDpixuIxbpIsP1DJL/gI5xPP1h1xy7Q+PxRq
AUVPEz3UNXflS+NsCOKOUgTAC9MYzYWWCGg91WNI89s23AdHN4d179j3KYPIpV7S1/cz91YpuJGB
Tl8aTIuWnOGnYrTfXSUQy/HitA5oRwzVQ8Zwo6OpJkIb+zDYDbIE0nESZuJ22gkNBmRF4ZGb41ug
BtApNdJepFXQAoo05vIw7ry+73cufA5cXXjOosxeupM9pAOyQN0NcrzIAfz3hWlsRjiGGxnq1rIz
aNC7+NxzPSEOxswRcPCDFT8ASsQZ6bVVsnbyEHBLQyqY61M+wdVWhI+5Jx/jVoU07RTHvFPeug68
H/lBgQ8ZByNhVk/xMXIZDddcQ9pGuTNURyxEkNwP3ik35brH6LggtpyXQVFs3BsgBBTsuo0b2foz
cQg6/YFo6D4ZWvhKcTFCOIc2caZLF0Pq0iXGAC8XqeeKzjzkquxGoCpsQEb5D8A/Dnj/8RNyo+Su
Jxehyb4rUXesai6io8uVLmAmEBdRAMIBCH/nfjKuam9SZ7gUtevt4siNDonjrAoFy3dZ7SqHeGzJ
aD7OMME56vigF/0dfvhTTfNp5Zv+Ry7l1oSyjYjJuBhx8Sh9eRtCxzWax8yQpwo9A6bdRc+Ywurj
K2lFdzUiqWXLqN9PtEtSriLXyta0lp2V61lXDkRkJEhJivmJ2BE0g8pGaTDc6f2VkSp4uuqPKcxo
RSOZK22yb7Jm5yj1SUznmp59FGX6lFnMJcaeGVdbv42E0S5CVauXzMrPdVPl69ap78tUe3DVO8WU
0CQz5ROBxbXtYZELwFIuOXr6FbAN7rxl/4a1b4dfESmvGuMNVF56RdRkiaEx0BLg6Aa+efDyi6by
fhRmACkwsJhEN2JRt8G5asAYm59aG91YGcl0ueq9+LpzdplxBll+MlP5qSgJbGl+s9LVSEzCVdJw
IbdBrqgWArmKPbWEhhizTZB/pfa15uA4wGLTSkIcZL+P2Yo3YFt7L9D2ePX2EcNUxLO2uykRNmzQ
xHtL5sGbOA+6TU9UJqOvAzOQuDdQBo3tqhoCSoihPUIkuSJ+MMZ6NWAqr1uq+rWy9xTnLmCuoBeC
u3T4qLjquIMfju9qVJl0QKg1k6HZo+22FzmRIJ6IxMlLc5rnCQ5xSeuxdiFCB8OyJ6/Pihky21jE
Fn1S8v9NTULtiARjEAgRc+JxIoAmZD76uwC0CmnqBHKaY7pgiE0Jc+zektocwc1HazvDipJ3zM3N
xC4pEWBsrQRzuptOFo+TVjyAv1Gr2kYE8hGlDy3PFiR+n8c3RQRGQ1fG1zifAFccRougTbGxMpXY
2Dh4g6CQGyQbT1UIbUipLoWLhcXES3PX003ue3qWFaKWqfoEMS57zmhIO+RLoqTP3iVj3aVyC8ns
Ws1DtvSkjvRr/O22X74TZIs4IkCQnsHhXRR6ZF27DPIZa40vfeIQIhXGNPxGDoQCAn0yQqNyYCcp
CJOucSvhDiWDWxu4h3AFTUjn8n2M0xGswYWlwzjNcjNA7knWhDuqww5NM4T7m2CsqaWpJEo0ZDDb
wJNFJ6+1Jsq3avyp+xh1nJrYvRjg17JmaMnvxphakarZ5H3IeJpyszMC4umye0007oo8VhO3f4DE
ow3Pg4KuxPX6+w6v2SpTA4M+0bh26X+AnMagUKS8L+/w5AEJQZ/U5og0iaZLbOOOlrR/FXhwFMLw
AFdpuGKUzOVraCSOy/I1SPr3nLLMwUrJvszjM4lq4aIdW4IXXGFsLdSlaze0XssJJGPZ7mMK9ZgY
5Nee2s9VkY3Dkr4YYvpOQetdcnPUWhLmXNxEdlmFBIGHS1PruQpm1UuIUApHX98smTiOx8pOPsLB
iNcuBteFZjMjII+WRMc8voXFJa/NiPoc5etNFMLI56fs6h6Ibldycvemvg+AF9wIxX90UyU42Hn/
UodFcSwRHOMWJstG9ug6rYkgpAhx8rthP/RTsRKNExQgvSYKSWh+twBogSAubFGaAWIOCislvi3E
2Kta/a6xCob7PvlUnYbmMZTDZchOSgtmLxR5cxukYi1Kbc9tAt+c2COnMvZp+Vl6Sndk57139J+3
ITpuanMKPTtMWKINriz7h05PBIwgQ3xLKcbrpjIeOk3P8M/ckISzkkycya7cCkE7IfGidt2BQIQO
U+Uks5ScoafCJn3GRT/EgNM8UpqtNrrdZJyyxbvVDBdvCC/54F/Xo/lDcPeIZPMjUnpjW3TsUYs5
qFP39dYMPgjXkbe5BpqZccLBtT9xwi3iHvwFOFgs4UzpexF1B4IDs/UQJONCGZuLzLwzpSMIjUGH
5b+279JWcTfGaN+7TorkGuz9bdUFHwGE/Zo50golCW71KHvsAlJy0CTcqE71kgKH307dwhVSdHBF
wvkRmNm9Su7ByUUTuohRGjb64P2AB8sMJZK3I3Blmix+SxNMkws3CJ5yugQbb3jyxgisDkXUMbd+
Nqp+qUJ/5Tu6wthucNddY+jXjCAam7EhzKeBcOjiNtQFVr0AuyYi4B18lGHfotypqWPGRkiyio0t
xHergxVF/rrUwCxYqn/dd8POMDx7bedVsQyyMVrHlgtLLRl3WYQTpIbeW8bdTQfXDmzPjXFQEFCT
ilwgM6yZc2qWdcyvI9oSF9gnk8eLEfM0m/SjHvFZLvHTWvYy8Sss8vydfkhGVBu60NHlNZpvhEb2
+JZU2SJqbH+nE6yVOsUPiZtz0bnUVxJzkymRwTWx8neyMc/GhHVnfDdiyA4Jq1VVMlvA1zPARoVN
nq4HqdAqh0Ui3E83U0Hs0rNTGwljMo5uMKBCIEY/Ek48HxPJSK7pdGfwucmsWYUeSDWr/Ii7Nlwp
QRAxAXMmL5K0bmaMuS6BGqeXKJrogIPO6Rm2J9tpnr0+XLbQ1JbkszxhynvJ/M4/RnS7cbfQ7dRQ
VulsrZY0IPoeOcWdGh4ZtaVTxLR5XVTu1vZNsSI2bNEi49rnRpYt2pbRXyf7e8t4jvwRc5dEQ0V6
6kE1MCJzK9EiLOTWlMmhI67ZeQltab2qNgqRTPt6zMFR5dldowSPedPtnCmancJivGqJlwoTyjNh
M9XtRztaxJUvNxHixJXZp9HqZ0ap+slvJe+GFFaK1lkHTeLdJCKH/YRKLCzx4mHl4E7fAaiJsmOi
dtVqDLJq72O0XCF0u3SRB/yAnJdoXIeIKs2OJASXg2RTC7/hQqVotwPoL3NwHqJYVrs+KLUVIU+C
+N8M5JqgcyOCN4YN46q2wYZoFhCRwq1WUOewaKuMQPIWuHdoJZdI6RjcG06x7MampK1vkPSbRe+e
xLCU1sqljlEP1gzjzhYxQPDwUEjGCPbL+HZMpHkag1wj98u6EE+7HZxgvMGaT6SVCZ9Ckt0kLe2N
tLcIxiF6JFfTvCdiTMvm02VsfjtqqXODb5ckMBfHNaKHIRLpstEaDrdb/LV3ejsUMIAoy3WeXpEE
r74mpM2tg0g5VQ1uPkb8R0Xl9oz90b8u8mhnFulKyK54LE1SsbxY23apekrjaFtqFkggMsca5yPy
Xzor2ieCsymXhQ7WR6ytTO48AFnLRu0k6b0QyLjSMvgPUUyrvrH2JcnmNeFiKykrwmGFummewjH/
BIPGELnG6F3qP6GipO864X0GfsahzK5D30I0q0N1I/BuWypcXvIyvhoTdZWDLkfJaTEpQkTaojFl
S8FI4XKRoKBZ4kA18T7bVKQD9Oldd8lcLj8T4Q4VJ8DzCp1EAG7XGsIJi07OXh6OZNBUlOEHh7Dy
oT0apoe/tU+O8MbJqWPiQHujxwvjKfuJlnKlRuO2aYzo2PQ/yrSq9oKx0bJWgnVv+uIYJZk32Y56
lLCNtyJtor7qWsVnSkpWrjUoz5SM5aFLxlsTu+yKVNlXRhvKoixf4obg5bqbukLpZDYOvGneDaKx
h6cr4Q/JQU1u9Wl8Y6LBFOSWrHE4Wzcm5XJ34IYH3Sw+TVEz1BjqLYHcWmTu6K29hWWdra1SDZcQ
XymJMf2AKoM+z9YOVoWVWNIJ5uurTZ7Gl6AazyMO0FOjUKSQZI9ygo2vtCuvLSMOP0ZL7JnjcTPD
3OjzKxjgVMQL+EdB0EpuGNZrWCECaOxob4rMuzFkw70P8glTRnUdkp0hKBVdc9cgK3ysT6ZZsvtU
TumouC4JFJEa14oKLzJFAnxRWpOdNZI2F3jQyH0r7GDXuvmOrjtNY42qdtpD9HA4cxU1/emE6cnI
SG+piFMLifyMezW6s8RhJIH8OD8oSpgcDctlZoEJ1885Fio0HAxiK7qSeHqkQ4UgDcIGSBKT+SAh
hK+pbDh6lrvUYqvdWLn5DNWY3i2G/bMjCq6a9BVRDdCJqCCr173xA0rRlRP77Sr0PWzGYfKUxOzr
muZ7agYkYNQGOpKp06nSr9JaU3uI6oM+nEpahAfHZsCFCj7iykzoHkWT9KoxzYUTFPd6M1jrKneU
FZU6QpkOSkXRiyDVbQEue9m1GfiuDpJb3FoLosD6c6SNS70njscgjNm0SXyNKmUzgspYAzvcM4j7
6NORviV1TMy5LY47ugcmZMuFbRoZEkhirv0pUxCAz0Kq3RW6lHHrpMnWIzD6xlPsSyTQe7pjqzBM
dijc1ZLil1mj7unbbgO0sNKyYFHl0QBHVts7uA9u5gdhhWtcrGui64O9JIiRor8vtnnPZZaaHMAx
JyyffEZU5tCmW+FSxSl8fdGktkuITKUDnGq048RFinRKrjqGQxwTdQcXDoGpgWZaT5gKkHdx9tpi
GizjI2Ls1OObIPxlZ6cpHBn0BIM3XtVh/OgVAFg1P/C2dNrxE4j4BTNWsU7iPKK3A+DPHRxtpXXh
U0Zjc4gjscZofUTGveizvNgrj6FEu5ErCQkDY9HtkHSHWHddTrKx9bexSoZLlbtnr2fk7YHdoQ3d
jhc9ru2lSqKtR2rCHRyDN5vkJU0+5jrD2lxZijTH/2A2CXxYIGwm+0ePnG0A5QErrnWGQLgsNbtY
Ozo8HaUgcMsgMEmPgnerEPYGuF+1zq1Sro1gIC43QbHuj1lO8JNCNcx4BXGA0CYhEI/U5rNQrGNV
IkVJCSOxI/NnSjRPiUTvGhitdxfSeAxT0qBCyZUxfijAKN0g/tLCDPSUd6ITwowutffM/bnLcOGn
DbsuSfdbciOhWJgNGzTiCOaBtOUaOx0DogFEhoYa6YhoDjw8Mr25IQzl3NAgo3w3VMq2KpAHpgA8
uIvdlN3EzyTB3Bu1jUuxcNEIyGelTw0lr0vJoG4VE6i4VQYr3mhNz18qqb7h+6ANSLOa4YFCZ3dT
ZhcvIHjNCQK5E2kDImJIf5r2PZFj2kK00TGLDfo1KdUN6upOuDf0NHkG2cJsmxqQUw8Xpvzuvg7p
xqgOAocSzlPuluXFsgVzpWpPtcVbqSHATPzWhy5zKMXTjmCO3DC+FeSB+rGDPfI2q1JmSr1/8JHz
bR2Jv0LvqpYuKJNefK6JDSjchIcZh2JYobj/aUa2shMECbpNoJwKA+ela3DdHRPKZsI215nM/fsW
A93Szsdb0tWCta67qDCzVlk0RsXQbXSukiZwd1PJu88nvHQt3x3IDmgC0l3bZeoWh+gBsdpwCFP1
MVJDgiwnQY4zPcxLUjQDJiuf0DDirXCWuDRM1R5+ymQwnB9mNQbShBZHoOhpQvtojLA4JlShUCl9
2Q6xWzBg9ZlPoQ5LwTgvqUbTF8KMyIzk10PVF96mVuwH/nRavrPlzulTSp9qdZ6NcvNTwEg2RevA
+JqkbYFEOBTD6ZHxSJOKawaF+KjeMOpcjyQic1GuDuP0gKYQAUhoCOZhOjO+AWYaFe7m6+ExrvnR
9qQ+S5Xw3iqbGqKxOX495Thq9/+11P8jLbWmI739Tbg7BXb8PU4DTaj/v1YvUVYj8P36zCkg4tcb
f+mpHfMf3P8IAtJUqRuGNNFG/1JUq0L+Y9bZCzAHFv4SDA7/itRw/oGYGoq/xHshDEBrfymqpfEP
R1eFbjnIgnVN6Or/i6JatfS/Z0dI27Gkbpm6xl9okPsxa65/E/wj384rE8/gUaccK3DdTg8xMbbj
stZHGDyWhosMu/GsKWwjDZ3F9/r8ZD1pD1u6ol8GV2gflO84ittkShyez5K4pJ+Bf0BfMDiDEhgD
ECRmfjKTllHQbxC3npoqQEg3PeBMFcku0Fscm5S3aKhDsqlQUs2Oznmd9tCV3hdAKbzEA85KmPMy
uaQttdjRTx7jzH72B/2C3k7sUmhBDCcOUQa/caC57rYnLGFox8IRMWKRP1TeeJ+Irjl2XbJXOm3t
RIHg3h/lm9C3IaZ7MM09ad92QXglXeZ7eJyY7aMuKpwB0Rh6+HXvyl2tIn9ASJwts4QBl58Wbzq5
1zTbrHOumz8KO7pUBZxuUT+BhrZWmlHk/ELy5W0GyBYhcFsm7CSHGO4RaVG+BFv6aVJLLLlS0dXK
eMJWp0b2tdOEKzvprmEXKbBWDObrw4k841ui354NXErwohOs9dYq1dx4B+rNFEqGqvO5dTBk6VLr
VsyuQaSG43b6wNqvniigc1dHpNDTKzESYCwRZAJq9s6wSQJiaC2aOAu8cBIGxCVTSL6iPFGiwVnQ
lTr6dfqMsrgkkMlLlpGJp4lbGfCC8mduU5Eaiju1KM92ZT3AYH6sbNx6XhfuEG1cO9hiCWHUFlZx
q0EPnWZKEflAY5+DdS0xJnrFe1GTfpvp6bsNISRjZBgzTIzNdF933dTHerN1FzUQl0UvwoWPoogk
VrcyDo1HHLySb3QR9CgQ6XNb5r6cpACV6lOjTw0yGWXxSV+FUbAYx63fgNPwbh2iROJa/TBi9lac
3yct3QQKuWi4fOMz8UgVCKHy1B64EavuKQzQPBn50UpI0FdMY3qwGg680n8OOoQFlsUQpNRqfWOh
9y1iOnmd85obcbwqu/KUpj86gdYVlR4pBRwP0LGyO/Up0thUjpo4i1aaG9G6R713NtPxlIuMUbRN
ai7Ex1hU1PzG+BzE+7RTAHFQnErMg2KZJ40oz6U+orySgbLtMmrBVTS8g7G/ATaIMrAOT40txLaO
aCA3Bu9kBlhyC0J4HT2WqvukUxeoGxNbLnZlj3EE1j9mn5PiQ9biTEHHqtUUTqOKis4Od4ZOIrsk
uoUDQt3Yef5gdOY7pWhaZQnQshY2uV/Gd7YA9o1naM+07aTbOMMRyRYriCMH+tfLojAZOVbyTMAA
KNHYvaE/t6Mg+1Q4KZHd0a7U8SyLgYxFZnqlXd93UReh3UrWMuVINrWaaRthfXnt2QtUs6ZSruIs
JJYcRHV5x3CYnYzMk8DBNf2/a2OkWgEEUcHx7N3WvQ7SXFz51DXYqCLVoFeAxaC5PXzyBT+TQJ4V
v6gXURm8Yine4/vDZlgSthq+sswsBIqJrSjOggpbE+1zyNMbndjUoPAQotBk3TKJGhfZ9Hsqw2NH
UY/nJIUmokkG1gZ66mQApBql4alS7XblFZ9hrew8h7ZneQ+T5OJ45CDXKud0G+rnxr+OSwvEQVzd
mnrw2MmWgRMEeuRx+05BFCWy7qxhMLOabcxdgsMrfG518HpJZX5W8GtAy0Wgo5T+yozFnRNyMGvI
M6jodx/CuME4QLiufari4MNVe2YfcXepdUbKUVrfq5neLOSgRTRXiED1K3Ntj9xSoFXdEVT2Rgr4
ReTtc5/zR+pjeiM1tBs1VEp++cq25Nl3UrBjHWEUTfKi9OWDCoOt1eRDBhWDFrGN2BWCaUqBMRYX
l5uA1Q6fZGjco4qCDhR+9l56BQwEeXNer8EI4TSZJoltxtzeWaGLq7FRM4hDvaplN0oRIA8wsA82
6YPg4zWbiaJwaZRGuqDbBJ7ebbYok503GD2fWuOfCZZ5GweJpMm3+ZAguCbnYViDDU7QKcHbq0dg
Vq288lDuRKF8cgPxYbnaIcuksvZH2VC8so50bQhh666sQXWXmCPOkHiuelGCTkWnrNF3E0m/bLX4
hT4pIVgXgQiCHtkRrnkfoWZMyL2zLYX7YG6sS2boQQbtp1a3cZzexm384YW0zs2q3Dht/2LriPDs
Pju36L6C6ezqx2KjK3SNVN//AMi3bjtjwAGC2id0ylWHOFtXns0qJEa2cnYFdCXyj9oVFHF6Obp1
Y6fuWwuYCoIwZeF0fK01D0khLmB7wD0RYlhqCn0XmEBLiIP5wXTZ3hi6Xy8UmwTrArm/ZbV7vPjH
XonOg89wonNRX3CRT4ns881uKwxUeUkzLIoQ5Bj9V7g/fG4kr0WKYSusoVqE5i4nYrowrKe+LymF
cbQ7Wq5uK9vVVx7caBBiP70u8JZepb8mennbEiREyXzrJD9SGIvW0H+g+ForiXUdd/pDrhp3KVEw
QOianyE+mS0sNtwf+rJpiOfLpjaqRzOCS8O+dnZqheq0x4WhZ9oFHcOV7VB5VXHFaBjMndI8qxMB
jGpmb6f3TuFsqFC80NsiOiRAnTFyIAoqwrkJZQuQ1soycq53IB2VzCq2AHiiBbHHHdFdHDfgF5el
C8KB+jeSibj4YXRofpmVBctccOSiFnKPDCnobgrubhwhOlwhbEBIeyfAlDy0pNageR4fnD5BiiFz
9vjPQAVUH47mO6CzrWkViGg75dWR9EFyAxakDzskookTI0uuivi5hvdAgzYErA9fKCLCUtAy33RY
z8HVpNpVYGirppnsNUF6b9LLoe1cvOiS3KeBS05ZFh86IuuNXTzoEaldYd4x4yZjl4KltnAzhdNB
f8haTldwpY8WHfjcfghatEeEwz9F4CfWhl/+1GwwUmaWr7wsvJiJ+0ERBvQT8vHeCsdVOTyhJjkA
RYGpKxAwIVJAetG/6nkeLzVP3CC6hLOwkF18z4xaX1g/E+zCBNN6KhLCMuaKmMjq3pYyXMaJeFIU
wfWr5UhwhbdpwYtzYbWf0DyaDH6shWjpT3PFPEjZwzJrUK6QoLokW+ROtfM3wznrjnjuDPu98jNO
n6o7RhXJbI4MrwefhniWPbgOwBASHs5QesUiRI1s44VcaLWJ6LeTK2Wid/W2d9L8XSPjfYM2YNFH
3s9Yj17DwnspovHG18ML9SfSlcS1NZgOpHdxpVfqooa+VjINRQpN85mcsschpV9EaMDdiJwHcOZV
ZhiINOL4roHjD8BZR9LlZstA2SRhd+4y74k637BOI//KKHSuuyhiufytlFTeK5RZUNqS+OKEFcra
/ocRji4Xr/zsMrDmp8BfHswS/1nITYjaZWYAiegTQk1J4Yjesc7Ui8m8kljctOzhLTQRsnkWtU0r
jTf2MCJnNK4YkSvYirBGZZvpPC86F7CBhXirFvnC9YNrqqXNYkRhuLTa20wHxhZWXOAGP74AUuW7
a48vwPy1iFr3xZP+vWlTiFFwUi4NlNMLWWVPBD15G7N4g5JyCRVa03Hsv/R29wP8/fuApV8bydVW
sleSTuBPC7YVUNpLo1BiwgZ2KEkcRekS7lS3QWOcbAejO6qle4Ufl5BNr3xuPFi0HY5rsMxRtsyr
MNyFgfVDC2k5FcWnj4oBhDlkMc1eYTGnK8+AnlCMWxXM7dJGZerTI4Aw3V2rIjo5MI2hxJivdWyC
EsZxQVQ2NzzkEB3aaWEvva5ElGCi3zcVbTuIgtt/cycz+xW3uc+4195ywQUzir6blglp04z/m8qi
DdO/ccG56D75D+5tR9cJFQwtqnDtYq8k5jyMVkB9bztIY0vdgf/oq2jqwodepqjJPG7/SzcBaETp
0WOyQWvFFwrHSyivGBBsysagb2r0+8Ae5TIDAzD61qmDzKjllP+HotrXRc8kqDIhSCabVmuOMMDu
tJKsYKXNds2orWzhvElvuFR6bOzKpjgPnfoocvunm4dHJTS5vghOMBuQgpnSdAf+iMaYEBdF27cB
51Qdme+k2d1GCoEUPYamiGR0P+UKVTiPZCCSxgo6BQeRgPVlyVOJOhg+5WNk+WsTBCaCIhh6XbKj
uQfd8T5EGI8ocxrVymYx2Q/7Yu7fB2gQYJ6iEGuWetYjtuca5Tjo35CPdWq9p3O5AD2arv17RZjq
KrXqelENtgsH+oimHadSYj3o0n+0ETFlnXWTs129fMptjj8aTWzVAgSu9iRxq9HbevfG7odjGa8N
lEZPMt527APz77PMrc9i0qPbdr+yAnz7kOwh2wGlcDJjqRpvoZbuVbU/lsGpp9O39txsa2cwLGN3
q+okToJp4CxGPN7Q7l4HJiI3L8vvQaAf6hAfUZQyqaWXUS7RXr8kBZPIkcgJZnz+T788yajCX4vu
AXWxf6yD6KKNOqzdwf8IbblpvHuD+x6k6Lemg07WU43epS49vInFND/guKXMMC9ii8F+ZOJEmFdR
mW/9nGO9HyeYDzVugm4G4L5KkR5mjrPjnfAy0nxOW2rbef4+vy/uYSPmJYoCp9b+9dnZ9PVozMO1
YZYgYKfvn5+jLd/AG+pBc7ZN/vU32VPRo21VBeXYEPfoX8oXd6ZqTQ8dZ1pDp6+lYxNmi4RwkKU9
wkhbDhNvS5lYbB5oDn6V8J7bjuaoU/l4WE2JLZUUmbt2QrBRmT11BI9sxq9iDNrvvdGhsJoIZLE1
1JP0HyDZX78WQjn4R4OgPGHAr66nMsy8BIqCL5sXnaSndQqmb6dz0DozDsyY4HHKvDg9ZIqHO0XZ
FqpScPPuYCXNvw1RmUQyNf3Cr8X53dZA8jJn7cQZmxfHGN8BrSqKyhNEu6rwnlbTsO5p7DVK4Lx9
/owugIKdGfEALZENMm+VqOaeX9UqVZe/tv/8jnlPzM99HQ7z+vygT/ziqvF3Bcy4umsu844PrJod
O2+a76Nh/p+yx7VZEIy0mjfF/EfCpWX71F6mMdqm3EEI+mvdV2vyhfyv7Ys3oh1BaeibxHENjjpK
IGm993SfRg3hhLU2XLjApgc5PSShaREZRBKYV7BbBXOgnUeuoYlbK83+ry/+7W+YF8GP4HOne/n1
yq+9F0zmZ0B1GrV8Dg6gMhmiWCXbmZW+6i9xHCHemjZuT7kPF9P3WWNrlgtW9o8T6mvjFf5NFmxt
ZUTx5Kcqsgjbf1aaRKy/tzCnyEGz7JR7HDt03mqZaM9J2bWb+W9pwfTH5ig2uTCozYMFOdadhjV8
Otbmz5nfOS/9l8+BsRrRbE/Kvun8aOkQ8BNd6j+s0cyxYEsjz/zr8JleQLoCL5hEf7k30I3h4O0b
xMxDaizHplinFmUpd2Yd/pffa2bQEX38Sk5KvN383d/H3hjimcuw/OuZWe6/jqRp689H0rz6/Vxm
SXwRxdbQRmvtWgV6Yis+W/Q4qUxNp+L88H22/naIfi3O/z9SBt05Ux1k2thfb8HavVUe6wqD1bxX
08KrCH/FsfXXGT7/vPkt83PzqjcdhaLFT0vU+9YnOXz+Pzkf7PMrvt//5yE4r897bV76es+8/rX4
x//Pq38893XY5oVp/rr0ZAmjKCOWey+vmkVM6i88jaWAh/21fTDUN3hbqoU2aBvUALSmK2ZD0x7H
aWqtTQuZb43vJqJcaR8BfNEpyhYgfW/RU+66srkypjYQtUai6q6AFjS005AFxBnWmx3qxVVewLdQ
BlCF80PmZKAK1dIUgLZ40oqJW2K0500BVBbkEc1Vl3baol81C/5nfv2/X6SpnG86Gw5UnI/kBN8P
pJhcddODG3TcBeZ1VzMz2tvTsw3+5F1Qim2n950HRsH0rub/8DxuFKZNiEvCFTqZbkvzA8SSX0t/
PNfrPZt4/u+vxfn/7fmw/7cv/fP/vz856K1sR1hU2B9BNYyb77f/9nFfi9b05/z27NdX//bE/N7v
j/7+qD+e+2O1N0HYu6XtbfXKWP/xn9+f+fV12nRwfH/yvDSWqbfJg/phXvtt4/zxut/+1O+PAVDd
LzqQzKv51fPX0wrcqbH46X/RahrqVr8tzhBKusIOmQL4G/9qvyBBoNk4PczPzUtzX2Zerfpo07hC
2X7hXGe8a/EX8hW5PoxXL0JfUvWet6Zozm3kuy/523qU5CakC49B6Hzd/5PxOuMsnTLHnqqrt3Nn
xkg67vf1NGwQ3ODWRsWkBv4EVygw2IzFUIXML7TR3B76r55OMQ8h6qj1djKy18yX6ZtCp/bFem7o
eNP9SDQ4L4PUxJuAbz6G1Mwge2rfzutiQsPOq0BznxN6B+u5I/vdu2UksSXMoqRSiZIpECM6VKY2
yOZSPDVhThM8LcbqABCiOgAX+LX0x3NlCZqAkiOOpakPW6vdr4duIm18PReKfovwailGuZhf0EpH
bn1AgfP+DCjzHOYlzBW/lubngk6DWEQQLRrnMN1XZcXo1zAIaulHZ+pDT/t/XjdLYAtZ5q7n9trc
bQvojMRICLADfnffhpw4JWbXVIyncV0xPcxLcwf6j+f0afzI3OctnG8EXx24r+V5R7eYU3e1jRF/
2p3zLv7uyJnzrehrfR5fjgy96JDv5mYcAVKgdOfFIaEjwjUZCGsUFB9tAJd83oNSaXFufe/R+cmQ
HG/CaAjDVQRbAMo6vAqu8jNtV04XZLfVJ1T2RN9FSR1uiiR+MKqhOBAhmBGZl4X1fjB/zrCPmYX0
/fDvnqMCQz5QBaBZnWA2Ew9mfqjBnVKVJCrv+7lhgt6AQSOeVbhyNRNpx+BVB6CwpwYJFqpqfxhz
5M28n7x5F82LDZcQV0Pbp87o3u89Me+Y773jlyqTVGvA6DkNVb4f5s7o9+p8ZgKUy9bREH3Mu2He
Qf9uVzXT/ukyLd8RWANOlDFlbjobmSfmdj7TvnbRfObZKO6XZEnQEsHbwDlMRX2whl2E4gT1iBbO
qKl0b+Ah1hmF0kyI8jeXTsK6m7bdDJ6KbQKqFvP61yJcqnYpfObP8ybEoPoveNC0NK+qsmXuiDP0
68wINRsvpv30zed1BrCLy/k0+jqXMqxIZkb9LLdpTWON6YFbYL6bAdG+ompAPC0IiiQX71BjrOlf
Umie/3cWcLikr63NMX/8g+T8vTovoVgpDiTn0XhgADEfaf60GZRJ/zHrBf73W/9/vI/sF+mr+ud/
sP5GDFQJD7L+Y/Wf91nCv/+Y3vPXa/7+jn9eB29lVmWf9X/7qu1HdvOSfFR/vuhvn8y3//rrJjnD
31b+k7IzW5ITWbf0u/Q9bYCDO1z0TcxTzoOUusFSSol5cmaevj9C+5ytyrOtqtusLKyUERlJEODD
/6/1rW3Rxu300P3U0+PPpsva61HwOZZX/r8++S8ZxPNU/fw//+sdGHGBq7fV8Y/2T4UE6yZP/J20
4lJCa4/fi7/oKv71W//FqfP+twcKzkeF5DlqQdX9t67CX2QVns1/IOms3xC7/yLVif+NasI2femx
6PNtHzHEv0h1Nm/oQwOim2v7gOz8/z9dxWeEGywf+ufCsVwF+k5hf/grwi2e9NCVyIiOhduj8I4a
f+/p6bme8dKw1V1LW5JNHyGkmyCaumM+7NgDVgQ9bcwIJwpV992kEPT5Mr14wD72RX0ztp37oIP8
BQ0UetjBIl3HM7DGt82mbT2P2JtaoE6NjrnFYOsgysVReJK2fsucOt812iYNuzLqTafxsesvtO6i
Ot0r3fSrBhZqVX7NZEzeTSJ6mE7EBvawY0airOEaqwvkzG43UobzqhxxVU0ktUesileUPkw9DqLO
32v4xQfp6GddNy0KXD5rabY+qnM8QY5l70NMPjgv8GcURvezVb1JUHp1IGQ6pM9HIGtlTDt03S3q
iey9ynkDXU2Ehk7w/mu/XE9jPZ4tD+XGwrjyhjs9NQeoBYR++cLYxj2aKzmCGnmLLJC1kJvDtZPQ
s/bw3rINwgieY6pbD5YINyGyc2Kn9S6nRooE18Y/b3jUgYDkeaEix9Bzvk2pKw5/XNH/gfJnfWL8
cYE4DhIjl6uEaw5v0F8vkITc757k3upYCf/ZpGyxvj5kXoP3WTZ0XacOdkXW3UHGxdyemXBc1L9O
5t8fCxqkP3GD10PxhQmv1JSessxPuEHbsPBTpmlFU1hjRKiKN0HiqD6URncf2vmL4Rc/gVz/0xlY
boE/KIfLn1WCcrFneXBv0U399QzMnbTmJpLZEVQwdpQUs8vLVSYeJXrbtjbhF0YS03aifknFDf96
MxR7gihPfAxJ0MP8+vfn4TNy9npExCqYluSGReiwwFH/0EIl5FEMedFkRyfiRIBmI+aTMh+UvHY/
lqVYGR0UQok7cCuT9DwUGauXDAJRMgN7Q1FGHd3/2Y/U4KWcrb1f0vta3koGEOiEbUOTSJ7+/qDF
J2Lr9aBd6JqItzxHKu/Tt0dm+xAjTOWgfXZdcTMd2sSDRtgb0HMSKsSmIqZJDPWbtLDq1CH3YRzg
ZXZ8s8RF9VFLEOQCEiNxOeUDHbMVdc8XktK29WijjI6wh6QQpOrkOyU2qBN2k56o2zSoFqfvftfc
4k5ZWuzxx2iMLazFEidaZD8iCqbpnvnP//CJlwvj04VDQZpPiunTdyzn0yemrZXBxzBjYJ7DURhI
a3UdIwsfXiK6NRfheyT0wiIxbSc5gYhhh25YAUohYi2qxRhRoSHSfZ9jncLJY2oXrThZRyAuV/bo
P/fYnnEu3HYBhj9ZMQj4FcSwIgve/crC69PV6clNLXNXuN17XY7zQRs4L0uz2NbBAoZ24NQE/3S/
/FWp5/JFu6bpKeWAuudRfbpfMqtRU94JSIXafy79buCUz3c6yL4b3aJK+FVMJVIvy9iOSJZpf5Ld
orcKbdsOYyieY3lu8V6vczxXt//wlfynY+P4bNtzPRqf9sKT/uPO0RRFRatpY9TTwdSpOs1Z+bXE
gLqpG/lcGWwLSQvbXqcDu4eJQ++Z5EPE5CLr+vXQbw0E16uqs781KvruzFO6pRf3wGXZbLq+9kD5
uwk6df3LdUzkBfbz7E8ntzh7nntfh5Y+GPZA5RFezwZT4X0DpWNjhPTArSo/QQv5RsNX3vz9x7b+
5xCGOFNaFmFA0id0/NMsj30OGYGskuMskV+4WXLvNLO/BhVbr4FGPhS12DhFux9axNsB/5hZJq6s
OnpMcoeuQ0zH4x8O6dO84lDsMR2EviZLGcjZzqdDQtk1WH3kx8eIfgRysPnOjKSzJyz8WIDFPUYU
tw9hb55t33M3rdK3scK40eTWPx3Jchv+cZtej8S1sGk6ELGd/4GSTnC0G9rgNm1jZBwO3W0wvQsy
dBcnw4C2Bi0T6CPyNqNFm78py6g6tHlF3h1h8WvRqhdqaphAwJzsXNvdlvTp/v5sic+c8+VsuWKB
XTPzMZosZ/OP67aTGQTEcmQoadxbv7X8kzZS7Djlq0Em2TekTnNo5mcV18Ghir5TyK9W7mCbt26c
37Kg/EiTJl551Ufq+snTaMEB0Yv6ysvvbSMLyf9CkFr6ToH0Ke/J7jNeOvD+63Kym5tsZLXnIWw0
VPWPZ//TtLCcfcv3mNMtqexFRvzXT9YTpBXXUG+PpjMZSL4AWNX9dI49wi8oB7NdR6tY0LKghkHQ
ZZl1dGzFRIOnKfFsqeE0FAeVJsY/3DPup9XGcmC2gowuhYcFArT7pwPDj1DOgYpRdqEmbbF8NUmZ
MNdPzy6Z3esxAakZp/Mjch1rOYER7fPY3jmwmmxcKDPby6Xv725QIBhH1483ZSXUkWaxdZizZkcO
AylpQ3aH7g5PaQ+8uF80sx7gxBjwzDPaJ2vVzcSJUlbGUdE3sAHajzF1qq0zW906cFACOzaIGTd/
6Ooy2k0l3VkYPTicbJp5fjnoS+S1HwFSrXPadbeFneJl7Pke2/RQu1X77tEAoGnFqQYqGGUHn+1o
54f+3khnmFYluIdrslLAgTz8/WWt/sMgANSG7ZFih4Sy/NOXz3I1GGZlGAeH5Qf4fmA+dR7R0+aD
Z50r70XePwS+DADr9wVEOy/bQW6udtKiCmeF9h6SgFj56ege0Y9v3CiHg0DGxtSX1VGXxc9SOPUO
3MiXIPObA/czGgJfuxsU6ygD/CE+eq2DLycNEKma1V3Va+etCp7hKUNEtImEyLKdnv2vRL9JHLik
SosiCI5TL8rT3DgsO2xQajRJWTst48N4HjAaVd3wa0DSsXEHF0mIA0hWkq21GsBa2NzL71GDoSUb
JnCS7BcEEtuw8UP693gpYgPPTBhoHNp1e7A85JaVNPrNAFrMDfHvEoxyxxG3q1qXOzLDk5Mzj2AN
XP+3q+IvO/8/Gd/Wp/mSm8Azuf5Ndm6sVeXnL8j0i7ZsMs6SQRgEOO3mjpKLiW+NuJzJmvaJC05/
oExae9jkzRHFVIZ9UXnlQ+RamBKVjZW0zNYiJXYFY2i7/ftL6Ar6/+vojeaW21MpmwQY9XlTEBsI
PQOjwR63LGDroX/KiVPfliZzOyyX1cBtBk4ErGlADS/TrH/Cuvw2xSyT1SSIwQDv58wKwfPMBuwf
jo56wae5xTOV8my2Di6A+QV7/+e4PXkNlWeS0I6etp19DK1gHXZwuhKV7gK7CtcVVICz4bTTuchj
xDvJIZ+Rlv+e9CLa939/QOL3jv7TCRNASEyg1abg0D6tSjONmqCvaY6PIrM3rmjSRxLIsF55x6Iv
jK88RbpMXFxCQtb3efXTz8jVE+Ub3iwTSbvQPxBfs1SN8sMwe9HZKX+ynCHOkoRUkIOkjkSxuA/y
edwOUY12kmFxnfXcFbADye/BRNhROu+jdtunY3ivVcyWirv6yFd5k4zNR0nB7AZZQXVo2vk+sMEF
EP4SnBRncheFobee/V7sJRpmnUTRZXRRN6Wl7rd+wirY9eVJJOoetQVoYp/j7LEqN473w5xwUeHS
pGPhIEs/1EVI8AZvBWSt2bngrlYkxzz6cvZIQWLyz8MF/xPk8alKggGlyzzuo775xdfdrBF3QoOe
vA+hK4CymeZDEcbULgShAtrrwSTg24auci7DGHNGhIbQ9t442dGNKIbHwHSCnaIZsAnbNF1LNtBM
cp4FTxGaepCFw2uAL69rsCL7hd7EexmiEbIrfWZC/WaoYX4QyC0dRUnCnSd0tkPknrKlckEROt7T
fHxTFqromLTo1RDnrGfzoDjNvfOWYydkrRdvUl9tSB4ir370xnMOQGxVM/se/E4yY3XZiNItiPal
DuTXmUxhx97rqJ+ObW7/AqpvP3ZZ8q7maaAONBnIKnGpjnKZQ6S3hz7gbFB6urc5AfM3MNuOzdAG
t6QE054p6KQn48A36fU7209skBQ5wTPEy+DE9CmOtmO9dvCb3Vd2DvPRIQPZdkiStUg3bm3uauKJ
jePsJBWq3wA+VqleQwvH+1QVt81AEnQsBeQzE6c7vIY3r52z9VIrP00x0elyQIHmwByii55eqAEt
7O4Mmhc2xWe2zflO4jblNyfECkbp7YKeazkqyvYo9fAxKOTwoSFpoLokQzqg1TcNcCmKFzfOolGJ
FVQnZM8HkmJfnBmGJouqcCPnboOgGT0Um6ltD4saaoQ8O35DWWhoYEE3am87+sZMsgjeB60sO6GZ
JgtjY1ltCseEhjKV8vEgY+fBFn27U8XIOrXDAzOXYG2TEfxPFuThaczr+7lb/oRUF5WV5oNZW+eo
Z9vY2tvfi25dBIB7u3lTW7gdPInBIC1QIqvIPpZEz28CbW1DA85LpV3WiKqzt1qJcQ/blgwBJ/sS
WAXG6wYMXdr78X2WYVCfG6Yv4b2WOIsftGVgP00zMg5QVmCimaxXEXBDRvYLYa+ktS1+YqdZpHss
mODDRShF+9DelbLZp0EYXKBqsB/zwGkJat/p+NQXk7xhDVQleQCPzJ1hMTp3PujEGzP/0ZtYB0ie
dzcjWfM3ajnouPHvrAxtcFQiOW7gmawlu+RdKuZo3dNz3PiLTqKCQiqi8NaefkgYCxNwjRvytQ28
Q2W+1g5OaSMp3ItJJAKbQSvcx3P/7IAhjgCBXvoRFqxpMJX7Jpq8Bisq+O9Lb403gRzarY16+8EY
u421fHAIwMPe6j009Ek3vnpVm0JSml9Sy76wfjQOAFP1nWdzcCku3C9RO79CdfBXyvCtm9mr8ceS
vgZ80t3nwyxeKwUMlaim/twLdrnMhnGECJ/balc1bnGRQmPhilPnS2GHciOIlj6TtyrWKMTNtzpw
SCEF29r4s7Nn68558qhPWJiB4xSPNDFoi2vV+1EOAvlX6JAMkLQAmKR61HRanqSB6lJP5ENbbvKN
eBPM4tyuLCVvJ4XDCO3mdqznr45m6Kk7AGgZTBEd/Mx7qgbsGj/sktjl2hXdUTRGfwdrnFOY+w99
upgzFNQuttnscIrw0Pkj4sLJAdddHFwVPefDqO9Mwk83DqBf9uPgaNPhRgV3fJXZkU7pd+VDzS9N
qzoCzES5YvTiljLJV4uFDMmmzWmI4ugmL7IzOQv7Oasf3Ih7sNQCroDvjoz1Tb/WSdOcsgEBZNzt
hR7ei9J5bUHk3aRJZW+QoNQ7yCCnOE1WSPOn2+u7jg3gZzP2gm1KFPwWqGa0c6xvzqgZqwa3WEfk
vxKa0WD1MiuSXCHLXdNeBPpeGyZIZfu0nbmgAYricbeGApzkeU4S/QAitlyhaz/NVmDt265/0rlM
dlko6jURZHI3WQmgoFJCetLWXUQ5XHVet6ZLkZ2GGetRLLR5tPzSPIRwGUF5Euo7ZCy/JQjRTGbn
Ka4Wx5U+BKUDWrKop5uh1C+krbCGFv3XrHtvc4o3VyGM9tLbMUKOnGi+4Ji4miF3JaznTO8YL+Ck
ZgnKdoxCpXYvhZTJZYhyzXJtwK8uMMBAG2VWYxKs81I8Rbj1Hets+GC3UWMeE6PcDkXuXZr+UFgC
+VS9UJKIvswi++vsK+sSKbNcp9HJVG29tXKWgMJnjq5QxbCN7NqDX6Tnynv2I3YPWCRPuYHQ3ImZ
bnG+unBKvW7ZgqptX5EXL/JOn01U3ZK0z20Q2VgcpwrtBDzu1ZDiHfNn7wW8NkytqLjxneiEbpPS
UIKwtQOaE6bBdJ6HRu+NHstOikWzT1zJPqZbl0Sz3WXOknQ8YP3qfzWtmdyns/GYOTraNjk9lAlS
/ybDH1SpPj3pxoU4Ns5QkpP56JAStFf0cFZ0U6Kdl2PAsMyhOgKJePXi4dtgfBlzOSI7AFLaTeva
C9yndGl4MI4fuQvQpPusDF0dvCA01dj8C6UOZOdOOA4c62LnWyQlT3FHmZFbrmHSjUG/Q8OjrTPv
xVDtZdq+m3DiRmbiccrvDOrfK3Z+lJ3QZxhZvZs8MKQjNpqpQck7zOVCY0KoOwcPqvZPaQ4bUbaG
AX0TRcg0hruurW6FwgOlWTvttIUc3nGfWFJDPJLDpQOGHUKl3039jEupy75P26DovlchYTM9xZip
EW+hAtE64i/1nPRZUxpZmUb3tRvAn/ZMA0cEraCZW9x0oAtQW06yWRsByzY7PWuzIhhvVvs0JrXD
nJOa4a3AIpd2wZaugHvAAR0D+dqaI+aW3uw31ZcBnCLzaQoSOGNqJsD3eZi/2nC5t2nYxRtHlD2s
docIaZW3WyyXHxU6Kcq38sNyqtdkwBQEoQemn5HsDI/lBLjGHZFD28wz32KSSOoUQG+GFiGJEaZT
Ya1WA7C5yB4vZAGgTx6Mr05L81pO7+ztwWnU3j5q2G5n49ErbCSoKVQXCO96FYjmJWIDx7JCbXnd
ru/JVAuj6rslxVlJHLYTkxwFmOimLyjZJUS+CoizTR3lW534pPhKMm1o3KEKXSUjns5i68NVW8OI
WikSV9cpoI0VPAF3PeZEKwSQZ/sW+E6bDZt0tnBwUflfMXvdiXA/ohCfdLoa2Th1EeClpRjkV/Z7
3FU39WRk6xYCljayH1gDz354maSDenRCGGqZBSuFLr0F7dYyXWtzHQXfUy97lCp/qqQ+wD58aak3
rGbKGpvaZ5PuwMtIiQjBbHLwQwY+n7LMKkBIza49+ZG2NnqpxSwC+K4F10It0doI2P4NkM6jTIl0
/daQg/eQe/4hYijYyBSGebJUA83e7ve6ip4qjVd3Clx9QwuQW6Iejc00628sjhYXgJtuZOS/yNhk
6rQKwryRuPxbTol1DQIduUuwzxBb/ifp71VV/S+t5SKwiIeg3xKz8H59K3mVRV1/2f8t2vxvpedU
m/EyCp2vz/5+ITBdH7efefn9z9860KvM86rdSL1wBjcTBAfLgFFZDsm+qkmo//TOdlvZ2PSW3/vX
204Nst9FAHz94fWQ/zim3y/6411C334CfgqJze7RYV8PwyQngYV8Ah72vz/Cp+P74y0/vebTift8
an6/z/K2If5Kv6EYNYU3MEXpz7ZmfnSbpr+jK3zoE9QBgxrf/YyMoT7s9iOEcwzF0XwyNG7Vqaey
j4ATuhAjGoJPJwOV3g/3wmOBn+TD1zzqdlEav/dpgQuWMmhTuSaWo512UrEB7fA6tKPkUu+8rdmm
LU7ssN1aY/8Fb4V/owiNqM0hgBIaFUxtDtkbOcylIq0aHKP9vTmnmqWVkR91EJ0aryouJb13qaqL
JPoVS9dxlF4KQI0tGBuQaOtFgbWStvmrifzwMTG/6wHakJ3G3qHQDnx83xl33hGrLAuScX7XcfaQ
jtEWk+XaMiuM5TDjEKrD1vMYTZNsvIGKOBwziyAWPZhku4kHPS19iID4I2+8tCRdVDEAhLKf1bqe
MrZSXtvh5tMonyWMrEzcmNO4VnAFto0DJcgz7oG81Rs+9aYQi6ynUjTIxSFEE/MYbjU7tnVY4p2r
DUjkNYj/bRMYdDc7oIEO+FLzCaPOYidTP7y+s4FIYPtpcHnK4Si5dFbK/shYs9mCs9FiZrXcivR4
lYW03NobhBOYs2wj3o9Fp4mAjln39GCzc+M2H2v/zvCONdAD6hrvptXvS/yRYeqNWJbZB0WLZ1W1
L4kIvEvk57sYoTmuo+mtsvx7sEztXicWldzc2PVD221YKhIH2yUxNdr0oYLcuFKhrw5jMN07GQMq
6ddncpB2vdS3Q+Fiqg8G+ljii90bxB6BDSLAPi05WsrpImkumh31nQcROqxvlRmQVjEJIo656uEV
ePU+yIkWDxvAe/OU8Ls+AQxUX+NqDNaYfV5S9KA4Poz4MJOuB0CCTo50ulOaTSuL2kNgDd6+0BWc
2UkfPUzeIqKTOcGIVwWo4LxjDkTERo6biWrrul6UhuyhEFrNJoNft3HnMD5UVvxBXk+xy03xEUxJ
tB8xRR2sVnoYBdO11XPE6EwgVCLXhcFf3fPRmpucbkJBX/nWSGB4x+pnkyFwMQKgCHbcWevEdbtD
FyVbqIRFBbIqMAAEiLpG7jWCxeTC8uoweVLjh2M25pFfilbtSApRvmBNS/mt7+vhrIG6zU96JsoQ
7DoFfNHcTFhP+1hvZzhngNjmd3grLnHTw11WBM9p6HzQRXK0IhNELUlgxokMWQ4yz4JDrzxjHTlI
Y6sQZh9GDAEe0SfWNi2/jh2Re54gFAAUHoF/xIuLBNQslSNSNdL0EljlNtJ0BEwXaVusybWean22
nRK+3PzdMymdFdZW5IgYtJ0WO7RoX0irgbm0+HZp0z03TfqwtAembhiZtWW8E3HznDbhxXW/A+wn
AHwy7vWMriXKyTdRS5hKNgFvNk28VSRy3BFUNq0zYtL4aivrUNeonTvFoEGK9spygbCoGM2IDZJh
K6r2K4E151ZZ474T84eZLFym6cmuhn38qwtCC4+yPPWd36COt35xAQ7rYcxYQyTOq6XgGbHOBw7o
wEpEorjzhQ24f54OgSASm+IiO6psDSDS37FNxgg3oWwlnyzfZt9ZY4xtGJ+By5I3l0E6b2EcLc3n
0NaPfoGmnQHjNXNFvkvjV9/E7Wyj8IVznezjxLoBMbnvZ/tkOz5VVKc/ulP8bJA/tqanGG5UDVfQ
w+y51wT7DFtZeixCXQotRWKTfJ0Lte3y/jmhbCHq5FdueA+YQLnQAmdcz7OzjR+bvK53Wd1wj0zZ
Q57mN5Nr46YKD0JZH60Q9rZp20se1l/8CTxysuB/uyF/rmZo3EmewM8GYMmlRNDvOKPgV0YG0wO7
YS6QHTsUE6x2Ky3+TDo15T2KtfDGMG+JR3/Fukh3QgzvAbIJlL9YIqduonU9h69J6vy064m49qX0
NM8S7tViSMps9SjaaKfE2hwBlYKPEZeGOyDSxveGaMjVoL4aumDDAhH9pm/bGnnxq7I6NJeENJk1
TImgZ/CbjmFj3Juk0+89C1BhuoD2Z1WvA0XvLAp0tzcK7zUKCWqszfxNstCrWwIf7Q5/QQPseTOM
8hmLJB5Wghka7tAU9wlfTrIml9ohlGdgP5vTJy2T8WAm/UZmsNjiLniPHNzAqWj7Q5eVN3Hnfuso
4O78lqz0Se0pin7trTY+p779U468tgNGMpdsEuPAXzdVUrP+pi7sxVyZke8SgmYXNSHypFXn9k4W
7De8eMJ63uF66dUJTjsoPjBtG5b5NQySVRqn02VYAkUsnMtkA7aPtqSmUTvZc9PtDGmIlWD0ZKsK
RDDr9TFLbOuso2WL1zT2qS3b58pnX++RebbuKhd8oezNfeyw4meqQhxPZlgST+wHdQxquFAbw+yz
g9uGvwIQgQhV1J6lCMPyQGd7bggXCVuIbObiCV0qVIMT5ETAMHGa0XQek/xQhv2xKoC3gDxg4JQA
PDdFihCPoBPUxlhbCnuEWRGP97YzkWbRUxQWAPJLk2oew/cAd58w0HStQgE4Dcl2P5YHLYludnP8
qCkMu365SU0/yLb8RSCfhKn5YUy9LV85XgjAIso5sQksWAuOpDcBqjSt0N2Sv4VLlPwc2jCrgjbd
pQ5/FnHmbGatvG1iVxAtgdUkIBT3nVVNGyCy8wLyoS6e1eQAIrPAf0OD9gtBcV86B9w0+DoWR1Z9
NhbGflEdA1g46xr+oQvfE2ALow4RVWduog+3hAA9RKk4TYU5Qlq2b42BjPUgrBkaevtrSNK8R2B6
7hzY7VCoa6pveTOO+KCr29h3k9t6IQIlYY9xxh92MCqKo6zFDoxNW/XJacPGDb58bhLsALAea75/
mMzpcQz2qOeMbaP1Xia6ZzsDEjv+BjUYVuw2rpCK5xizAUXQEmr9fqNFV62zynnFsAXKvHmtI9rZ
dSS/AKS3d8Z81zkBFAG7vTEjliRO3t4QNn42Q3EPFYkzMCiy3KI7ye2/puF+m7h9zs1eB+RJUu9s
mi9BJwElTQoEuwMyeGRqrNmPcY0AgmxBcLkNojVlFf3JCi/l2D7TJ0jWnuHnG+r+j7N13+p8kWyi
eKrJGgblAqYm4XA6+OGzoS/oA51tP/YsuXww9K6sbwOzim4wiTx2Vk/ts6QeSefdMu4AOD5BlWlP
V8oppVuK0kUsQzAPVFN+/7Draa9rxEG2KmkskYq6yg2jYoqtxEto06PqQsNYNU1i05GByNvOJZAe
ZzHZkbqTHGSktvDGzNP1AfvciPyOpVMCfOH6IIO53ESKIEC3M2EVLQ8wQvGYmOJA9hcwj47ouBIi
NnFnNm5ccBltS8Z0OzTxeZAvbRzRJzCy+Q117jYVnTpYqT+eqlGjQBPlJSDg+HR9MJYA0uv/MV1J
tg6Ot77+jBgmd8QeA0tNn9pFeB8v/wc+lCaqNYTtvgRS5iwuh5Cy1Gm4fsJ//1t0uQIRTHwvQASB
c61LoPpXraDyg+9CLgaaImb/AL8Rtuiq9cIvdpoFkAa3U1JBi1z+ZiEi9Pz//vPYs1EBBf4hyeWA
kbeB2OIXMzFls/EEtA3iyRuNZuCEy/PXF40jirfRJkhvFgEDdNsY5CqluGckLkpZsf8IlVltM0vT
Ri+iglmRaoTuJ1ItcaGuRFysizpxlri1bl1AygAqftXtL3J7c3lIccmc5ltiv8tTfnUFzaT5xFUQ
H/1ATXvKQYffTy77d75IGoXj99kTBFcmi7EIYhiOlDbnk9Dsfri6Tq8PQCS8zUjZamUvRp0p7oii
Jm4Mte9tInM0qFWbbFjFkfsU4v4Zlwf4zUhmaJe3B429Im8n+0SYQ4//wbPfSJ9tj16cHtByE+eQ
wt2QtbEVBddv2+a7boK3e32gnr2xOsVSeajVeiInkIoGcWnXJ6//ly3/1F5FJ6X1oct2ND0jg2RV
sdTWVD++NllFKweAmrVUcOyoYnH5UkqBMXJu35jj3hgBoXyvEEAhoukzkPIKj2SRLsRm81dY8uO5
Hx4y75wG5iuZRXQzg54qr/k6s6+FWGPf26P4YtnWq9vHzbqFKQCr7TGI+92ETZ/SeXdkTfyzDFk3
fwvd7isBbu7iBcI9URR3EIkeUGC+NkTgIdd5GSUrENW/m73P37bqdmPU35XjvCO+fBi1ZLNZmeMa
zdIx94qzQZF/7Q2UzG0b3jqBERCiBPevQxBNn7NkZFQqCVaZLnDl2dQtP/r3Q0M9iqZDFx0LLO/X
n2eqrvdYPU7X5z69NM6Wi+/6ltenza5VWz06Xz69rvcXM9P1h9fXzY3r7czauSnTnK5QkePZnkS2
ptXwCyzqjZOhdqn9+CuRSfFGU23KqyVzlRXASuV+e+o1OCbjnCeBd9adgew0I/6GiJE1fcEHo/Hu
AmJlEFkQn1OLFug6X0hO1l/cB4+OWDphrgHyzmcPC1vbFTzVeLQ2+hjk3NhW6olbzjJ/dX3Z3lXE
URXjsHVLfWMxeFykOjlDnG28NNpMfp88kgeSsKJncQNtKDkRGX0em3y8dcndXuuldgfOij5G1X6v
kXnuSySf8G0PFBJszNT1M9t+xZoOS7PrMNy15s5Go7zBMjJvZWc9WUk9HghgZtEdMBd7rDEmpuu9
kLdC+4cxqpv7kcjaujExDwX2UbsRwWUemZWJNx4itiwsFVFcR4jM91Qi2eu31i+lSDpJic1qUjpJ
iUi+VmNJiQb4gGLOn4YvJui0E9FF71actTtbyh9N5t0o2TzAe72XbfjhuIV5JpV8E4akY0X9ywAB
yYRFccS4tR5MFr9Ts29drz+ynX3JNayeuaRRZ+XTBxiQ19oW4Q638LRuSnXL3fES+xF6AyuEqSO8
nddGEMuHr4z2fMTy6AgwLvRln8navlcuIif6/XNGWFaecp+1Q7Xry3qg5zJ3eyRfP40P9lnDJfHk
syVDMiDjUG3wTjzjOGlPrjPNa+LDI1JK1a+qHEg4mWEiN8jWtDjRx8x9A12wJiUknZ8cNiu5a1t7
K/8ipPNDFVBrlvzzNX21abtooVu6saPieEQQL1oqAoQ7mkgdVPR9rPN7Sr2sctmciwhfmH3omu5S
jHO5cw3YewYMR8eM7w1hfVMiuh/C/j5BDOBmbCgHJyIrKyB+d/BrStfpxjWgNeGsnPnbqTxPFWEG
guZVipLEdjv2yfb4HFo0gQsdfRgCPo+ojXOBrXP2upsxH98cwOCrSAz3aaketKRW0bqP5tB/ibIe
wlcEV348JNTs3aQCfTzl3zyF/ozQnZUwuC2cobyURfHOt4852gkfyGb7wVoLqmkRHe0pvTDQm/SV
PmRTXjo5/Bwt52dHS54B+n3MELQ17kDvpLufixyMY9uQ5Szti8qn73nj/YKozYIYYg5+U+5O6140
H2hgvveW/GY/t12TUN5hoJzr8sdkSs5+9HP0UopnZCauCem4jXLxls5LKcCmZ9H0r5Nvj+yJEsQC
Xsgt2lKhAOmHwP2N6zLeJqaiyF6K2yk0X1tPRpsEnTB1eHNXL++DXoTMZgtm+DSmZ+Fp4FS4Hhq6
iZRO8rUbkIeIVmeRASrWegQdgkGkd4tfILPni1CCJj0HnjZkyJDz8JzUbbUHCEervz5HXfvWZmZB
6/9L7KUpeHtrlVv5QmIKCIAjKS3VFc5i9y4aRb23CpsyaE2NAg25VQz+ZgBTKXrA2wgMkqlL972u
L3KkscHm+i4K7dM4kcKNbcipXzRFXhm6l3aidqWWMct2m1UYRP+XvfNYrhxZu+urKDTHFUzCDTQ5
3vPQszhBkNVV8EAmTMI8vRb431DolwYKzTVoRnc1i+YcIPGZvdc+mokAvBPEjNbE78FEhmNnajMF
FpSjuKf2NfuXoM2ehnZYkWFqjZL1SV8vDDpGvzh5OK24AMlgY/xXqoPRBAfu0kUnfMyG9rF3jK8o
DJ54hYENjjzb9R3MEcnjcmtMxP6S9G703QOJ8ac6dg81fMQS4mxdDm8MmBzf/Iv4uepDNgR+/lTX
07Pu5ne5UEVDqziRj3MhPbOHmkeqJYxOz2KAZeHBo4ErnEcnx6Lid+E3boJ2nWoyepPB2bWpiaLG
1WtZpe2+cmpUri1Skq8YLd0q1NHnPJh6a/FzwEYYEuPukjeUm+Q3K/aVvfPNaOI8u/iURCR/d934
LpjrZMCD6TL+yB4ZWuNF7K58gBNd+5ak3itbC4ZoPRNkEi3/dDX2Z20Fj0RN7HuFZzcCw+6bN7M0
rpkFeD4N38aYVSibQgRxJBK6M0VD9WY0PG3rUP6Ok4xRoIyWpGe100Fk7VoG++sppD0V7QfLJLEe
skAesCpg89IaXZttUj2M09G29T/wDJeQnvkOtwFYeVKaG2QzDMurv7AFYx6u+pHYIm5K1ARTpgBm
Ji9z+9tIsR31ecPV0nVnS0MZYnPP/Kh8LhsL45hC1IYJusfKQAlMcM4U++k1DZv3uILhSroEydBM
U1fskr8tlgIH3E+kIpdkZiecJcJgEYEwodwYON02s8HrmRFKhxqUEehsO5d6Zs5q+mSe68S8hYuM
3pTRKQ7cWzB64llNhLLkKPVq5BUWajw36jL2FN6W3xLdzzJeIiDtd0RRc1Zzy0s84BXpo2E/9zFO
bhqxrZ+nQMqc2CKcG/l67dFfgqq2WD+3f3NrOEBUVfc0J8gqsW0JF4rPnxukVVVfdqe0g8s0BhJc
qRW+REEhn7ssZ4QiWr2n3Ey3YU++mtvl6blyp0fFPu8Sis6/eKmyd3hLACUqt77AuQXgZ9nX0C6+
Y+3PlwgfxXFkJzaEvrr0y4egTrvtaPH24t3zTvbiO5nG4lyPjMhNOVcELdIg5vkyWUIteWqKPtwt
NsypKK0D87MHL0M99/Mh6MnTsmE3KDfc564/ndLWQRPEWD/2BnLJeh6iluhL5Agt8zEeJbefD9aE
cs8IUZqL+R6wuCcxY1hciYg+V1YXXpZwsF3hjTgLMxLUNKpfW9XiMvIwBNXfEyoCOo/44NZ8plbV
zz4MenN+DgD+YOBw7bPX1xDKOrZfuhyal84ayx2uCKrELLP3mLgRXwOBBjj5Gvc1kQzLf3jwgHfW
ssOH0gw02B0EtwGSAmGj6M7bFiAghvtV7lHNSBOsYtjx8nh2JS6Jrv60okv3jt14l2LGWWU16cFj
Q7f2VDvj7kb840fOLfRHZHN9hLc6xxZRMAleC38Q23mwu71t0+51UCRXgyYWYQoNlutlx1fTLIZn
CAftZDJz6cLbGOwHR07PfJWNnXUENys23RnpS0JbNTI8Pa69weNr7gkasy7xxCOutXPEjLYheZNH
A2deT8uQkMAx9eYBdMDRCLEYJZQTRWZl534EvdgQSx+qp26G6JinFsGGzMwx0bHEmI3r2Lj9Jkio
3b0e5R3ymG7DbSY4UqODASmbi1RNCEa3neLJlLb8ZQfso8dLtpceg3hDMlds2y7YDBr1BeIBTJQC
4CSCytZpqRX9U1yIO0jUo8XgjwrKaHEvvQUmvcePobeXIl2bMICHmc5vcHr8eTxAtwLEnAXH7oj9
4BqPyr8m2Vjs5655kLO4zC1p9qPf/Mq18U8oBoGWlBzPeJG31CTmtiUvBHodWtcoPxcV5mOKwHIV
jJwwc/8tpuk264rszoVNHJJkVLdxAOeBRrDmsVlhakl9Y+s2cboNyileYjP+5tHQHDqmeUicxpuf
Refln9nl6Zv5JDWqUL0niMRYaybNQDZTZL/IKZ0egsGg++T8d+DFjlPyi9iJp7o1VqBWI4QsOQqv
CWRESpki2J2Rk8VRLWryQxBAQd1ZYna7fglfi7+LjMia0JkYDUz1fM3S30XlhkfWbgxQvRaKdjNJ
YsqRYaZQnYhtdq95pZaQNSzZccgQrMlPDF7BIDoZYTYROx43MtmRee+4ZLI7tNsPFVF+JH1/qGIa
tnnILmFGyq4uxXka+8UyTexjSMnkWaTQAGGBITd2ycEZ6ayz0sQOWcY7GzDlyfEK7kqz6J5ICj9k
4p8oDxNqcBTXI6vVc5Ql997VxjFiJ93FlgK9V+FTSqxzm8G6rYMYAVYBZrpkRrhc4+a2dxgNz2Gu
zlMHAbfigTGNwTHpZXM0MV9lrmDZo+fHwiruiSq9QxXCSmLfkV4qVxqrfPQfeB6+mqP8xS1ElOKC
iQ7mJjz68G8RdxoPtl2/2Wyh9l7ffVdZNpx6N31CVby4TcbLlBEb2acBXTD1RVsNb03ekBsyoDph
5zF6DGe9eIlYht3nZWxI5vlT6aZnrOheWhP7gJB0VDaMghVb5AgrZXbi+kqZ5cm7S57uqHrMP77E
fV6JYz8jpYnh3GuBf9w9B2TWuIiW2Uq47wWKCMcF68hcFkN3Jb6t2TJ2VR4wQ2cjsU1HuYnC7vvH
Gv/zipVVp7d5+pBgTIrgo8HFle4BmO2wkoF/bnlpN1VTt5taUCIWFgGnOZUVCnPcnyhEmAMzpAhE
dmlD91H3MK1/LBQ/Zj9z6NyzxwW+jlwQU77rzgcXRf9Niqefz2q6BoVmiKcVTAFi74oaRCctCqhE
hbzpUUozjRDBDvb+4IV7bBhUBVlwg2cCHU4RMyOq7Oqb7E2Uh3AkD0i8Rxx3rcMWhBanWdKp3Y81
04yN73gqX+j12ZnNyYHdyzm3copN3DR1/p0MsXmwPIbB7Wxtczf9rgQiViQtsIsXr72lxW4YWOBW
JRKmiDsAaj1959xV+2S7hOqsywUlgAEckyYyPUO4eBY+HTnE6wTZ6LaeIHxFLDiDCvNc7P8qGMat
6TBfMsGXLBxJuqSKjoXDK44u6lRitFq1OGB7D81sWrwINfKtc6zGzEwOQup771BxEcGuWWVJZxU1
ctuGEfDW5TP9nIb250jNXVUS6hD9ynT0EncTJx07JORrdLs9uOshNP46mqDvUhE4pGc2NDkG6gZr
CDorIJUGsyuCeBQOnTbL75ZkFmcPlbOyAr5HrkgsSJBCDHa9STN9SV3ny7c4jyCK3eqEitoEYBrb
nPMJ+2PkjNwL7oMxCN4k24UpTcwaP1XQGi+kroZrmU2/up5ezJNsfYyUN1vAf0wm6KGM1hKzbTfL
K8MyEkRrQHHXjoTkjSg8GHDufcSFTlkEm95Kvn+eJ7Pyj0VcHafsrm33dyJpHcj4SpfIDca0cFaW
Tx2pJcdKfyQz751VG6Q21RV2aEQo5OXkNzt7EJZT7T0JPjoDEn9oMBC0fTfuyoQmN7Ap54NiMF69
pBtPgyUOyjRvc+u110b13bVm5046dXH082o8LjWwVwzqTvI3jcMkfvXxIO6aMtIc7QbDX7E1HFvf
827Z8Mwbdm3VZhjG7FD13q82JsDv54Oh+88kMWIIPyDRizq9GHFvRmsmc3pj0YScyUd8TwYD+aw7
2ddpNNNDNOME5xx9Ytmu97NtPkm383acJe7Z6aMzYhTqIaKFJC3+QkH/JOLBXqvWekyINdh0k7Ed
PB6Sy0VlLliHpBcfhs8yMeuW14/x2smdcKaJ6DQLhqD8lpcxPLLsCfdLzw9MDqyupp3sggPc7XDP
kN9boUVgcafMTTGYzZE4xpB5E7Jbq9fO2rKhI/S8exQGekWQ23ZYOjW7seNtywKmq1n9cSPGBN+n
H0B/KH183AzUj49uLm/+GGMpA46Nu6ctfdSmTcq1NBi3mkoGiQNFU+Hlz0SNVMhw/uCwg5TrIMC2
6NZXZPpxYyk5reuGDNDBe+tk0NAGUS7FqHuqVr01VMZrNXIG/RxEjFdI1gqdkHRtHsdRYbjc7N9z
tXSjvU/vn6YPneLu99lLsLunuIX1P5LWhzLiWPps/ZmsaRJ0H0oTZMlAtsjBhBJBpYhexBYoOohY
5LtxGvetfrcMDNcw56l/Q+bftIdWR7xK0ZxwvaC21TxUf14nz/swBrRpwsIzb+MY+vmB5UzuSUy1
ZQ7x60whuKF05VkPA8UCXZWyRN8lXAIIU6w/05SMG+7JjVEL3Fg9YolgiChaRwaZuOqYKHCvpkDa
Sb/NmBlwYNkWR02O3KfrdE/Vw9IhkexM/WMNk2mTyuTU+Mn3Yv7v2uK7rLiaENIi9raMjT0ttvNA
P8dW9zZxWeFRgqTy70vQbFh6Z3i+yV1+sTY658TKiUlfV+Spq1seTjwfg2NqJR+46EF0w/9dQ4Wg
LOGT6s7fT6VL6xs1BHzn5h8TAzvTsmBjNhz50a2cJ85kb7gyup7WPjiYdYry040RmaAPaFfL2Hsd
YHWxyif6+JsRYxD0LQRzy3ml251GFIFmn/O5nWj4cj5dNJR8GEQYVdrZd9hO15+ROjYSZ0XYAVYK
QcqOl00bQ3gXf5lTcrTPu0gulAsiEaTfX1MOmZVRfndWr7AR89tIs9zOpIErMR/KqE02LuPzlbG8
j/9xJvbDybDyYRcO2TfwLAIEHMwyBalptnbORYaAwh3CdTFytwfTAz1JclNsoVYlc9t3rROFWwRC
eOGTg1ziOTQHGOe10/9JGegc1Oia96A2/4zjcxzW9ieDChTP1TxfUuEtiSlzs44xq29Ap/+uTbM4
1ao+Qs/vr86oj6Wm+QstYV+JeV6VxYzOmiSXfegR/R5EEFIq5Jto+7mcJciDFexgvuBQbNKGfNLA
qL7dygLgUXA/LldIY/W/u3B6te3qClPgNtTgQKJGZ0gio6PZiCOzb5qcngQDBsqbYbl6XFNxSFEl
mstJMIY5j1kOFacwyIcsuONEHHzOpLL5wF3py/L35TzkPkF14G9lkn4nfvRSwwWvZvHRTck/ReEd
kgFGOF42UJ4BdOiJET6hzM+K8toZmBA66TLZLyh3xXITqZFv1NYM9mZ3sUKW8iGW8DZR/BDNRNmB
7xYQ58TwzeREDgvS6gv/8PPAjuhtTfuMaQ4mdeySbsDCo8/O+mw3wbc0g2MuQtyB9pE0buxZHdgz
oOzQcwD19O7LGLAnF+UaP3MVltOqUhzRxLqu5oqHb6C5tAWLFB5+2beHmRp8fXhY7l07a2Fj8uOM
RvAydhx3jZmBUDY6giWpFfulnBidaCcUbuWgfogkN4MJ5r5pGXW7sbjV6PDIk+HzGo1LO/MmUsiN
514TKKJH7G9UEXIOb/biDZ5mHgSOj32zCznkErxWo39TOZf/D4jq53aJs3CFQeJqoJ1mtsj7G2NC
6PssW7uSY4lMZOi+/Zu3/DH3AyzzxoFQzVOlxl+7KQF/1Fa4niZBiErBqyD8hgOM8OpUzNB/+XNz
QmpF6RpsCo1UCMlQEyneScHGdLqKIeoJdOB7LZ/bcsCBR1rVMTz5n3ZH+iaAZYc7qU+vOKKWKT0P
naRqlyiEDg0V45DKYFvicdjKnosiwNNUkCqwolpaGq/i2y4d4sYC7GMLJytLq0PhM1GM4kVg5y30
8TCbtlN5dgP4VMnS25cGmb21+9uVdCpRyfM5YQTtJyRhFYbpbal83nQIqbGhuePqJwwAy8CPNTcg
9p4LaJkUjhWx0vFKtbTiZUGJQB7cxgd+xHIHQ4YxOM/KdtMV8jaPp3izjCvA15Ilr5bHJhdHjSd9
3mPRMLazwn2W49qo1GfNO0fCbfjaYqyxUuORMN0YKXvI1lSQf4rubh01YoG+p/yibfsshv6tW7os
soHOnXYmHBQ8pgOTdXkyEGeDy78AcwjIFBSk8PY9kUwrL6esVbg4MCA1hxiJPxrLGUnJHDIyXq7H
4YePVGvBT/v35+zGS8egwULBPtYH3VXESNa8ZaPjPAdKZjd/En+K8huM2fjBGtScCP50K4T4BZpe
nMxHIkSnk7KaHPczgG7Xz+QaWUP+kDF7IIVSMoQBU4zxKGQHXgfPrHPW1QD7mi+xwyiMPAj3ncUd
dBRZsR3C8TUn1GsTNjkinKllxW926ZrhIfHmBLOagxVdjZkTy/anl8BBE8XNj1tDs1pR4XzQbXu3
+BnPpMB8JZPbHAWZXrtmemiZeM3oloIsegsrqyH3vNmhw/H2OsY1OEt4GjAjLMLYsZqGza5zep6x
MQUQ5oZ6HSTVvBtVdwd7hKllyosny0F5U3N8Y6TRiPrsPru2dPBrhyFeZZjVfaRbfJoRcPboSf4D
6fP/6YT/Fzoha7iFdfDf/lf+4b+5hgtg8b//1/c/bfdf3lJmXFX6nwiF//6b/yYU+v6/fHz1FsGO
mPgs0Gr/k1AY2P/yXNiAoDlAwP3n5EfzX55jWiQ++qHnYAiG7PFvQqHj/wugi2eaZBlDZuB5/v+S
/Gi7/weDInBYkgfC9bFhCUIl/zeeVDyRcEOtkIB9c7MdrHJ8oqpFPpw+QNhozoPjFNtC1iioe9yH
fVAeJ+OSD1Z/Q/yBgeBIwkAGxWmfAlNZV1XOZF+UCLRgUkvP/0qz6KFfJEK1xyyxjeOlvpXRvsgS
tKpxdE29s5wIS5nMk+1MHDdxSLIcc/wt+JL34csTrtzOPTGJ/XwIeglaG1Igeyp73VA77IjQ3OoO
qhLq8oY0q6MQRrnRk9EB/hy+/DgpLyIYdih9Yo6B8azjYr4MM15un7z4OFEP5eI+tkK1LqwA1xb6
l8K2jmHSJvsq4oFYW2ojSFjdWvZzn/Coc/Je70yhr4XpzPfRqznRcUjhteN51XYZMbwTtDQKhhDk
W9iwCUnKvQjoXuqY1XaR5j1i5/E579GMQGZr9Ih1CZ3/2u6/monJj4DU+ZCFJtWK7ZPqzkoW+dXW
m+S1wRaLytundVOoeCwm0igxOkUYnNK8T+lugClFIyJRLkmWnPM0vjg6eCqDllIJscHodkQKue01
oJ6zDqVkGtvp4YLg4QWZz3Zid+clwyNe1LUevJ3y8Gk0FDiN2tTp+4xcOcUnqkzjPMjwwWPYiob8
1fTll6gWGRppgbnD+ZZPzcboguPyfx2mDIvUjG6n/YT7U7NIZyfakfy8Mi1x6/BpMKbtyKouapz9
I6FkLH0RiVmHvPNOaOKKFW37CagZE2R87rY2P9K6zS/zhHjCHlkRJHTJlWIfnNrEhRW17ADYADXI
gDbhmWGuH1nsDzLR7qiDcCS3tt7iwgcD75ZgDJTvnvuUAC1gGg1J6p3vN1xwcb1RgdltSBAliNAu
17Cb4n1R4kAKxt+Ycl9Mu5Q7SzT9Zojzq90wOYxM50mi4s0j99Euwgf8tvFaDZ8ipvxtrOxDSQJO
GqCOYzoPBwO/CmtJf+WmY0Cp0pD00Ya4VyyPaXCe8GBElVqkyW4AH5CbNq1oRQSeJvdADOHeQTy+
QS2BWwgBA5mo0RYfyLtdFOWRVJZs2yd4f1yf22zEaGlQDcomukSN8cjghzw/1Tygl7iSWLi3kGox
23RchMxYIkvUu1aaPOetMNd0meiv2Nwr6d9wBqirj0AFpTkLohdhy6e0eQpK29jXogJoLud/sg5t
QVWjzw1Qh0bYCCqTexEeAZnYDQHLWvbUqA0578hiPgb3HhUe7uExNTZ6bp1tF/kH5LTcNh9Z9gRp
MCVNRm60j/LYsdyb3zAhBb27bqb3yhr/TIb2QYm4N+WNx95q7B195rp2A5gWJDdtkpF9PIFPm77G
FK4Dmykzk5Bs6AG1h4oRTPyIPWwH8/kRO1pktzO5VQlfobjR2bocAATe25LwR18gmdezO8Lac0p0
uMB7ktQ8mO1XOM3sftqvcURS4MMUR3XxxS6WNyiGiGDZYufD7PN1wlFGXsHBCCq9dmMYMLaJTKoU
Yl8081HZoX0pBj2tTCd6wv8UvSboIVXxXCaq3nZp9TUhn9/UUBVATXn8MnXyRzIVtMLBeQB6wZLG
8fF9Rvo0JsObT0r7KRFv5FKqlTdSWww0/nkSPGqgiLnUWFb0XK4RWhFxQ1rPtiDmdDvI7gJw5Y+X
/U0N762Yqbjh1sNhyu0/Q1+tBuJzyfBahJ2u+eKXZbsljDVOneHmuHWOvZWJtMbR5NggKUP/G7Ny
zMwzoBpzOLAQrzpZ0GwCycmEtRnepo5XfbGIb/aWjxWsM6aS8bLk3W2gPUbutPEYlq8g1NLTKPOS
s3epcuc8Uv2fE5qmJhGvpTRBVydSbdqMbVCRniI8rEFd2FvH6CQEawMaLCjHxI55jRkZqDJ+Veah
DdTDoIf9KCWy3awCIsZTMiJe/bEMzTWssIq7oEQV64KQstyt67KUMEIkdwhxYmQAvDajRMNUkiRs
IRyfqmcM+hOhpHG2n/PwE6SgPpR/w6L7gDLLdA8gQjvJ8WgdxjliZppPD4V5AzfqccJxvHSy3xBZ
Eq2azmEdZtJWmnGDZk6W6yhUCXVvfFZsre4surcZ4auXIn3jWYCzIzfh/BqxddOJc9QNj7WBTb5D
0ty9xvhdon32hF99YAtOzl5CfM/sp8e+Y9KLf7K+pJ68tofK8YwH0cWrLPH0zRc9T0jmSsIMn9PW
cE61JrrR6E0+ED4Mx52mXrbIAv2t1fXPeExeXRG+sI+YmKa/k3fH6i8Y3kOLy9Ia1W5giHIk5nBc
K8/Zl7BRNoMTHlUql+r7yLmK0d1oT+msWCAm+jEPznII1o6CZBgOE4qkmQKa+Qll+RxiXQ8fZ8eY
HqNeNYhF53/6iYDgFF36jlvtUzZo1RnaHtuY6z9UGmUmFyY1x3BII7tbz5NzYnVp1+xfuX4fYO7Q
x+QSd3eYbOqByZqQf2pX9Ds11n9UP3msyBnbW0BvGg21LnWJo6yH4ETY7pLkkvwqR+elwQ2x00I8
xRQg6TJWQvKDy54NY9jXpCeW5jGaukvblCUsRLQMjTFttJmDD/D01dcfqb2MqxnzlEg8vTI+QJEu
H8wm2CZQBz8VPf8uBb1xMLUC7DEnr7qGBzCV9ifkKDZHQJnh7YVhO757WLS3tipfrNx/d/txxxde
ewTwmIQ9SSvZqq6yDzhF+t1MBMuhtiwCfNIv1yA9rDHj33WCrZq1LIoB5+ypoeUG4hUzEf2hIg5f
dUWOZRp4F9sT9i6MB2zcuAZWsWu/lQV1l+cVX9BOCF/r8LEpcvpcRd6JYeincureoITOm1olaFK6
aOPP6jjFYcdAlZ357OtXFZLAM2ecXEyt82udOXwVf5bXemQI0jOHkd8mBM6bgyDC9b1uM6Zjdpqn
7limyWNqSfecS/frx2BoNfPjkjCVujG7rPhjkiEnovr0GuMFH4FgUkiAtCCdYhWNLO+xAlxbkaM0
KNitpsyvlJO5JKdZf8sywTmB/ZLyITg2lE9rzBvZUeIILoJs3NREVy4XamNnO5/3+Ui1UkD8BgpO
dPceDwlsaiLDt107SJDUGGDSXBNuOLHrbZABLCirGbdkjqhwHAq5x4lZ5Pa3YTBN1dj9SIgwv9vY
/hR27R1bI31gRJGekdgI4AtSrYyHyuSIroZ5kahVT0QMPlh+W2OSyJ6y+QYA8TESeUm3nVJSFgSE
ViFDe2tuoPRAuPcBEdSteJwq0BFm36zZEDrMq8ynmuXRraP28RNK9DDgOTYgqHPt5XDPhNrPS9fQ
P7m03mvyvB99x70E2F0igquXmXx/KAySNYeImZ4wkJ+E7kxm1agNkmQlQYbt3PwqBRKDRFLbtZrY
PE0oeSXbe19NqHUsCOaiTo5SOOolh6dBElbWX61Cwzx3jIC7m9fbR6SGKe8ehyOmEd2/jj6TC36h
apUGY7Sbcc2d9cKjFo7DntyJj908DpsIn+ipMP5yxmTU5H356eqjr6wTEJS3xmx3Bki6yyzsm45R
Dwt+Z9B5yHksdvKTZhM1IqFZtaBBVgHnqm+F1GbGHOzI9HPQQ/qMOyIk3dRJ6lNJ3KSVI/vDwldA
rBoTL1gqsSZH+434u/3sV9fJz1gEdeXwQbrhb022apTl40Ob6D+90zowPiBiqtK9mzQbF5e1UsNs
aCwJxnYizzrGy//i+qsj0R69If1uHX02A67RnBtgkxT2d1JcjNLlWxk1ArtBvU/uhGcxf2ozUy4V
K2O60b60V2G4gOura2UJfqa2FRs3gz2BT4SBT8KgH9UVlQhGLLzMHmnSKPOy9NT28osu6tHT0xtQ
8p1pVPiQ7XNZqM/OgMYd4wpj54I5VMeYwQTaBISfJk6SOS6IjH/yZPjkjvHXgjsdwwbjOkM1G1pK
E+O5JBG4sWDSWruY9sYXwxV/DBIrq9+EGjtBEZC84x9T9pcrW3t7VyQb9L8HL0q+Q+t1nGc2taA8
GIBLJK+WF74KFAorwgnhR0dT+Jvq85evOUNEBNNP/rItoDX5pgHghirmgNaH3qC6zx3Hnx/d59g+
V4l8S5H+SzxHc9DeYRGxayj8J9JSN0Uyt7RKJCgmWa6WEPGAmSD0PgJtiktWlI+StbH2nJOFCXlT
RjYaAWN8cL0EEXtzz2b7A9XCQupcuxobVsQJbUTbwq3PZhXfmKIjvRuXrViJdTFhdhl4akcq4CNA
pzdHNYdCoLyNc/eb4RnpNNfZAAOZqvwlFM41k83D5Bt3G+dg6/3qZb01wIjEQbT2W2MjG+ZjUqaX
jyatsp3lmC8JvMs+41S2jlFtQxTLxMPYiE9FQqTZ2le2/rc+39rsm4MFnTLmn27IWFcrsirL8EL9
i2Y4GYMVqrzfo4LCRImTw/uQVkE4ASt6KPoBLjhFaedl1c23+23ZJr8hTT0WaE+tKKPts/27G0Dr
kvplSUmGk1r+vDUV3iQXhADzzjCheS9pR231nNUxE7yBgeXoh8gwhrU0iCqsMYWCSUgcidjBfg/m
flhnnO0DT6TlNTeG4KWpxT6Mk5dIXglu/PLxi1YA1iMNdK52/c08hffeHt5iDSmtBboYZVh6YCIJ
95Wy4o3pRUEZRfdsJNE99zQptylOeA2050l6SXOuDKsH7kdCcV/mdyRx6dEZqKeYuFxRlJpoENq9
Wc9kpjKo1SxL9IAK1akXOh1vU2F6x1gjifdaSaOM/hql6p5nf3+KHeAMsfkwwkNb8eBC8yDLqzcY
z2mNZTFJm4MRiXvVtc2GDhC3Y9GN23yKzlU8Xubc59wNAdrU6g/oWyo5dh0O99A8+sVDq/z3ELXu
oaaLSLwB2W/fsseAnQc3fL4VGNxyIzrYvaR9NZOvhrKOoAfk63WJATW4OLHcM7mijIsdXCpZv/Nv
XoC+gLIgS2ya+eRK7QjB2fk2hmMLfIOej6cF5ir8oQqE2uT0+DFwII0F8AVZf8tUB8cSRcmaAR9o
NjI6krC9y1gl686o3z0PVwwypBXS+O/GGKYXM2UTQ85oGLHdRr78whrsyqPvDoANeaLp7zH5v3ja
eOidATIfIxgEbyjUZLgzUvvBdwuei/X8aeVKrRwnEbsumLjb+gPX5c5u8HDj3oCcU+XX1AyCWxpb
eLfsZBfIZNvMaXIy8mKno1yusYwwbuK6cy0Eq4m0P52aQXwrfwvdIbBrsCnUhXt0TH+b2bjL6rz+
qtH9Yi1lBeBfcGDXNzNOu5eK+NAl3jRJmu5cMPHcuGaCl5ZleALbSjMx98nWZU0Qb5DsnCsrCvdj
zLS/sIZ/yqzF7uobaIbn5tBKjg1G4MG2zAcSa7W1HX37bLu0HPX4nCVAnsKSeOiq+7RYn606CpsB
dskgjOnoWrIG09idJ1Yw266PPmLBjrNhSzIQN46ercVx7ACyaAbiKUESgC/MYCfVZKt4f0vNDdr7
CH+kqz+8LqdfGJ6LAlFN3KBBS+uMUzykKxkK3zmTqODtbGk89oVdbfjsfJvYNH6l6+9HB9KzbUd0
d7N74Jnqr8CVMxDQ2BEoxVdIA7EL+V1xzF33MI3eqUmwvajS3wr2l8xRGG+U1qSfxv6fmgXnZmhr
7OPdwLTKuapeBEcLYNImRLVX2z11QTleMKMGbPbb25A1d3+s9xaj2NUwsqJQxi631G+E+5o7OPtn
Hj1/TTC4WFOJ/sY68qdEf7SDO0fUQ+Cz7JTmcwO+2cTasMGMde/M+NFJjVsUaK7q0C8x4ilKPGJP
aQr6tRWQGwH1/i4L8RvmY7ZBfHxJ6/gKGW+XE2vPLepAf/ExXUObNdZxbhyB9UdztUXryRcu2iX2
FqEw48sq6x6L2nkhd4LhwGSQNG47m9I3T532wU8rst1j07hG2PEjQyJ49xSEOOo25Mp7t9TmGhd9
1L2hU2UeG3tbGWblFlv9WthOS745k9EKZ0jfbpOhCf8xTPvVW9wuHjSHdUni6J6BKkrh8hD59B1G
CkXBb0YIRYifZQynwkeSua18it+xB2/JgnK2jyq6EMew6hr1uzGEzWIQwQAt02NY4Af1lw9xK22C
QQp351nt3cHkcwBssTbyjNqixnA3JO2//62Jm3k7DNiucDEbJ24UOkJ6nY0bMPv8+VAmhXdCaI7K
fVJcgD9/2IUp/DiHW51NIjLMOO13DgOrY7ZE0MW9dWMg4+5qVbYnWZnJhtGMDUZI1iexfHDiGAZA
t6TGTYQGYRcmWZjAm4ZmAxWXmFLstYsrVs76MJTltHeWGD5Hk8v2829DR1ETTMf/wd6ZLTeOZFv2
i1AGOAAH8Mp5EiVqDr3AFFIE5hmO6evvAiPrKiO6utL6vS0tGaRISiQGh/s5e68NZJXhXoZ7VVyy
udNImFd99HHRI2ie/3pIx+uAGoF07cJLoRCxYr/+3euHud6jJF6w2/ksXz9jFroaYD7uGpud2GVV
gUuMjnsPJmUpQuo+lKHFIZfirxuaaNCMPPliXtNsbWJQw6zwENfPd51rrGU1A7PcOYEyarn+5MI+
Vdf4wwZwb0deOaFJfEGM3mQ1lp1PC1BZSyPna1xvFGfNuhf6+9ePhO0emOWW20ooSmpfT5Sj+de7
rj/DaQb0tGVo/3qiB6S5Mismc2SI7akANluWkuT4/e+NV88G5uvjCMNDBdxjGXucBS7hNItMKA1p
n3bIm6BdtQF2IjerHhwYtTdFwHy407ia9hSwq8w/Zk6u710rwldAJrGhDOJhumwGYtVLsulpeif7
wkAJkamG1j6LldjTNAaehLjJILpkORf+HmnwfeqTHFEyR4q5li4GAfaEeU50cmIoddlEkVeKhPCG
Tv6YhNbuIFfsWRPYJzVG27p1szUuEV8bHuCvtsuM2S1VSAnS3X3sOQ1XhkZVcYyypzFu+q01YkPj
oDzGlvkRibmNjMANrkr8OCvsTxpMwNLAkc8YfRgD9HkTDTzWmbOzylewnLzmqE/h2ijGelOCPYLv
ir59MIE7UBpalg5BFKaHqXFQxXKCXEUZBiMyOTO7XB/VofC7b5WWIY1uxDqmHkT6FDSYC+tEcxna
JUpKX7FcAo3IIEl2ToPLWHFTMIkTwXfWvuldqQGhkCDzadoA+bT6VZ2Xn5Uobhv9HFhiV5ksVcxx
i3joIjP7OTHabpHU5o9Mkw81i+q0Ko9pOqb7WereaYC4rDS+AVbzlFTeuLDtRZa4e4wQNc0TxJe0
rh+b0TnEyWMncuotZn/rK+ueWM9978VnPRpXZVU8U4xnvZ8jFe38/Gm0GHHJpia1vHuDc3E3/9nS
RVPWZgi3JDCJMIo/c3B99KZLGnHjq1/p68zHVKHp2QPI7xdLo4PTUZTFTv6aK0bWYqo/+9p8bfmG
dkxhpAX+YSrRfAtHatiFeKjbORwOakpgOAtrbDCZxTdL0J0uuGY5bb2pfXe64M7TmJwXNp8yxODN
fKLtznHgsnKzFpluP5Y+85+J0yMtU9RMpf5UtRCFxMQqMVKfiGeYXrHOpQLOtVLsS93Sjk2LOmfw
17aetYxnLjadaBuJes3YyFW+woTaR9mPxLJSOiYdYTsjIpKiRr4L55FVBQTCelqYxvgITPYD/+F0
bEpqUIbq81nO1N7iAOyxByHgLvDrtVpYU3HY2ooyvath/TUTnGEV3rm7nCpmYU/ZQqeXkSKXXGd1
CyNh4ivkdPbmTUejyHwnOGvdmdrbOStYpQqfJoSj7FcNTUPQygf83Vu6lNaNoAUXdy34T0HN2zco
+PrVTS0Jip33R0346qYOa4809+bGGN0XPOnvjJXofArzW1fULmtZvnOFwjTtxo8EQ8VCS9cQnYJt
26c9T9ePSL0oIIySiY15G+QlWKS+IrmDuvAiiu2TQbFuJ51CP6Rt/H3MXXohzSWSzU8HICu0I8ik
WdFRF9RIAfGgiic0InT24srEdZ6H5ttUuuwez0XC55EGUt37yvzss65Gr0/NtcDZVrYQESzuzE9F
Efj5JGk+BQ7WwrWeZcRJCsGA07F4rh3j1hu7Hi90169rS9um1TOLLBRv9O6XOHXk0urrGNpEsGwS
lpTwDR7pqFscpBR/vd5h5WZqVBurtRkjicWNy9Q5ilbVN11N1crOEO1DEn3V3PpoO8WLrtlnK4Iw
SBkhDqeXpqv2wupvWyPAxC75y4TqLJNI7TVkvLtOho9xaFcbV9bzNJXmnatZ2wAUPUdQxcAZz3N3
Vlue2I6NpDAisElDmq+6Vy3Ei+67XMyPCdjeupZvFVMwhDYm19Jk5ZfufeXJ7y5BDRqHTY5OURTT
pazuHPAto0UZcPA5Fucn4GnMSjf/dT7g63Baq8jDqx3sTUs7DA0KOsTOlyQBdjTG700X7DxZbPho
00pJanFer9/NkM55skBEwjg8hUWJTjjR7rMkPZXdd414DtRz7X6y9f0IGWQp6wApnUHz0HbXZqOW
k62CtShdcPoO1nFT2+FgO1OnukiHYJO0vYCuX+S5XBWpeXv9uyP+nYWekCMiW3R0TnEfYjTBDcfF
fWLKjTudo1MSH8oEiRlRMm6UlT454eDRdQ3Q5ubjDw14YOGSVTRQU1kMNkU2W0AuVPeNw7nU6Q4q
nho2ce7fSyNZmWNfbzPr3aOOu5C2/UEE8V0P06Wpq6e4ivFehUc7184mivAoZFQcvDucxxT7KRQF
bcgIZpnvTToSOO68ta77002/6wXsXnpnjznahwZaiZ47Bt54uu61vmNwRQ8MEHUx6Lupr98o47JY
dGOWke02Z6DV8uo9DrJ7xBS3NTggKETTru38FJqGMyHlGk+hHhzIXXu0deulLNhmMDVmL/s+Gh1i
J/ksY4CaYaTyXiKlKGnDoJ8lR+2antsdYluuaQe+I1gHHZeWT3E3YFu+1+32Qw+Y44hk2fbNFoH9
iQvtNm07Mqog2IW0bKxxXxaUiY2JuiTwk2xZQYFPazDQ8UhPrMTwWOtIZMdC3LhRtB5167Wa9Ll7
5R8Lv0WOOa6VQ2hDYNNL0e1ZmP4tVt1Lk8BoEMjKzXB2msfRpW/zT9elgpRY6tVNq3XTNt+r0XrD
8fGcp0wLVPRUye6b5RC+0uXDhblGvmH9CG6hioZl2ifvYWtuPLoTC8ql+HXq7zb703cH7G409AcI
gS54t507PgSx1l7iQj+Vw0roVbWk12fepr6RLrnS5CvWbRAGOJUKXEcOe7RU4KnyHjR4YddzamX5
SkF/hTBJp+HV0pc0kve2QhHgc6GgLWZuSB670TP6xRYbBjlBDDYZYGUvgm+NJjf6WB2JbaZ54XKl
REJypPJ6B3IhRNO4B5f33ncJcdmo30bjnaJZujT6DnsrmgYzyz/m89svAsxorUTNn5XLTLQ4siz5
SGzdvgs7Rh9JF643x5Pt0Glza/AFEj0dQ6naBU5r3zYqYQEqtI+i4rfY2nPOqKk3lVrIjHmLXVsv
SAN2Vi7huEtj3IeUjK/Tfaf9FJL6VBto9cLTjPnSfJt3PhOViiETsqyRtB8AJypKzMb3Bh7/pPUr
4rU5fHLssp3EFGGjvQyMfcL7dhoCwwjoZq42QZHYLKzu9CSOjopOiUlkUjFNdGQg2mWF/+hF8lUP
6QsE/nAzJj5Cyu4oGzCvRtUcfRUi7M/LH2MFGkWI6ZLH05Y8AKxmWXIsWA5RVaAV0qJAdQhSwY79
bjbRhBfDXpHBgum6ifHRDrs8M9YWHX7sNoFchpRBUESb/bbQ7Jdqivp91aB5hEHQkjfwUhEDqJhE
bn1gEICAkgtTIDQKo/OK8GZXY99bMt2ql8RC8I1MetxqXANzrtapOo8UVztVDQwZ8m2gXAEminGF
nWttci28r6oAwrsPAL6PN7IIbouweRVTbKz7wZxgIK4lPg4qoU6wxQY04z7UwQN3dKB7s3TouNIM
OpYNq4qisc+G3yHZdIcnDoWai8mdsPt+j+znojnxE0CGnLo1l1qi4PF7EFgCmKJYIQ+rVkzWDGbN
fHOGKNgrHZZC6j6IhTlVOFcwpiVM8vDaoETw1KaP82pXBns4hRGoLCLrq5mIAxGc+aLVUyeQd96I
MKSwo5uUutWWnrO+7Yzk3i7N72WQxCfd3nvJuWaRfVHGdBzCwNzTMmt1tNhBmzGz4YKVxV2CZNpF
pDmbf0sdsEIZo5WimleqjHlkqC9q1KdwThe9yO/bAj5eJ+SSHv5ziwAUk+IrfAPZOhi7GpgVuoju
s2i6z03KdDU9y7EJSLZJLm4BhoGaiKNRFiuo3kuV9pt00n4CS6WlFGHYxKviLYE672Gx/hTwmlap
P26tWH+ytLc0kT90a1r2uciPZo5yxuyi02QEE+xLYTN9NwlLAdQxpc+ErRz93CvpYKAnmJpV5qY5
fESEy4p4p75pz50xAF0dUc/ild/4qOXX1KNdwMbVBBYMc74a81U400zZa8xt4n0DGYeiaLgEewXZ
EdvTYLm7Ine27vBMeYYaIVQ/MDnddzg3gPhL/6EfnFdDDM+UI57gqnOBqzxY/5k8DznC7Wb8NGoq
sqliSlPTtQnIMV5mCoaFR45Nqatt4kImhK5mr7iGcpimzV0scZiFRQ06N0E5ntv7yqNWH7jx+wTz
XajsFXw9B796A9q8yduavnwJ9sF3+xsa4ljG6BwQaC4v9GbxJf2QmI+WiU/XQ6khxpUm1hAHd83k
3LpgT1gYdwaIM8fYyUncIuZnokWp0zY3YRNtu14ki3Iwvvdj3mLuNVZZEO+49gUQ4Z6Uh9+ANjHi
kxSjtwl2bU66jO0Q/6XZXdCaP3TOZxNnK89zseH7lLBb9SrjpV/W2UyLZm7D/xOSpYXnpOnW9wG3
6IplrmjggmFTp90NzkSuW2+ilt4QSYaPkLrfumchVg+QVrOnKJqxuEC4SgsXgKdPA7xo3J/5zyrH
KOCpwFi5kfxuYRBZJFks111k3IeWDsChB9VJBsCr+u4WItwlFd0kSowKY8XCxnQ5xC1LrrzcwHx6
SpL+ybWrm1DIaOu6ctFOqMjt6inym2rrZdODFBo2cc5fJnxpvG5Faa3UEDYbUA9ijUpmK+B1QJ7b
GWbbL+lvPUyBP9sobm0S4laGH71LV0T7TnS3jYalqsbHvUoHsizCaADEYdlbL++ce80mio6wmVgz
+3VIeQU5JRTMgnyJaLCQK6Y7mjk+hta+29naTpSduiQBn0zEHQq9jh5uUK5Nffi8qo//v1D7n4Ta
NonH1031K3ZvDqr/Xaj93hCnFrRF/vf0eXpK89v+UmkbhvwX2iJbStBhpk1Z4n9V2mjw/oWxkrWW
IQjX/CtC3vL+peuCRFOuudLgFq34XwJty/6XbdmGiZRaOBa5xP9vEfK/pxxbWKKlS7AswnFytYTx
Z8ox1ZdKaY2SlwQmP47zZNw3LaoDOgIANzLqASZ4cpjCGHuMZCv74pjrOsut3sgONFmqjQdILU6V
fkNG9c+/bcm7X7F2fw8wFL8H8F0/HSGzZGWzEpBsoD+CUwN7sPDOtNYF/NCiYoJ0k3o0cFpXs/dR
alxAxN/bRoEit4jVaiSgBCOnYexU0FhLh1B3wjqooPsTuGvXjk/4br0FFhA8ZEYf3io/2mTU6YsJ
i5FZ+N//4eP/nk3718c3dZ0WGatC9v/v+YF10CZ9je7tMnn08GtmPOeK+BGSNGgwlsg1gM+E3h2X
bRp13xBvtnetgf5AOuGJrlx0EgEqzNalqUwIowsAnwWW8eQh6ogKzV3lGfTeSFT1nnbQvYC6eIS4
vSj8LKbTrDunTEv/IfRT/B76OX8nR2Au1YlD9DgG//xOwowC8kNAQHGgo8VqwHR1NWnXGFYJsSIt
yAkN+5RwfGygArgkDVXaAXX6eBosIECRWz25A+sDJ2NBA3jlTCmW5ZJagha27uVcIER2sRiY2/1D
2OQ1o/wrO/Gvj865Y3FGcVaZfxxNeZn7KgAWfzEQW+pSi+9HY4s+Ec1GRniwE3QhZm1UbBhjkJun
w1sJixJlv434chdHhrcuCHmg5TgNG1MVM6SnR+KGcLjiKxy1WNxoHYrt0Wlo2td5eOtqaIvRtx1D
0hlWaOXGZRwl3sEv0FNxbLAYsUKKebjXOSSbYU0unwfggWZi0ochuvgi2mp9Wewckws5ZJLUKoJZ
lxNeSt9fMXWlC0+SGJHYwTkKpXdzvUnildPJbEsRQS3rRGcOgefXjrR2Y1BbRS5CNy8oxjevQM3r
9tEL2GF1E2tWOi+Ghi2MdJMGvBFvuKB2t9d7fYIdPibfTDe15h5qJ31bzJtY8rZuRSZIz6Swl8mj
nFD110NirDVjBjnEdbUfGp3eqlZ+jhIbehYxuc8DFCiQUS+hAUmLFeLuH06//3SoStOxbYkvRTet
P+I7af+YanBCcdGEOnV4b2mdQk/2AdImaH73riPOvUn/sxhJzwGcsE4yd8JAUbCgE75xQ90IYxoT
E7Rzp1QZlx5cYwKei6yHidq/d0PZxXv5h489f6w/D1PpMTA7lPAF//4+akhNd+LBro3LZGtLBu7w
PkjkrekkOCokOUlVLlg4+YGH/tTNb6wQnaqWPDTeOxm14ij16CfUlnrXu5a5n1dwmkXGj1khbhpD
FW3/+8c1/sNWxn9E5InUPYaFP8foziODixWRccl8t0LtRSjImLxFfXrCp046mZtXK9DykHkt6rJ5
coL+9xQlbrv/7x/EnCOd/9hupuHpjuXqfBooXr9vN390Wi5N7CWVdw9VYlin+iUNY3kqIpNVgaae
s+5bQrvpARv9TSBYvbS9ELfXTUnZfBORCH6uc5SXkJ2WARjluWZPx21RN4YNXUM7sXOQjuT5Dn+0
Q6pEd08hozgTpHbAee9tAt9olvSl9ZOm5ZTU4vQ1TkLtH4JpxX84REiBxfVpG44N8/CPkUxYWuFV
uq9fmiH6sFQfH/HSw3yqTWeVxvb92CQ/SSu4aFoVr0t/SN9iaVJux2EkInPalDEBLSPEnX04iyLa
DD/LBMd68oDuVxo94v++b+T/eSHH/2XN1wz+c2CX/L5vjDLWI83sxKVuYCOILOqQ2xsICdVHObYs
W/DHLyqsJ8zRE5vKml4cszq2KI+IFZFTd0YIGwaC2QdAVPdkhAkIT7d4s0hnQarDTkHMkOxDKCFk
KJIsLsFyudYLpFV3p4cmuFZy3xc5f2GniNgLPYksFXnshnZXtegMJzupbMxOCAtNDAlH6Iv3OGDc
U5t03tqNawMul5MtWMHlk9udK5d1r9a5t/EwAVLJxR2dUfsnzbhlHpXGRVPOwYxVcChi48HwAvMp
G6gmGaKwDmSfE0OdzXGSpnbIQlDq85cStdlt/vt2t+ax4o9zwhGcEtibyJ1hQPl9u8dp4Ct39IyL
55XpBLi6ux/DqThOTl3vCGwZ7jWvowXC/OI0jhMrLoRcshhxvGmskLM541Y1xGu4Blgr7ayU2VI8
JNc11oNuHyMfCNxiPJbBk+oaMAyutykrEDDShHbhY0Xfke74EFBH3nRxfJtoFJVdVyNSUxwnmnI3
blFi/Rv9WRxpbaY+YS1YpA9dhT/Kay3gLgrcGNdBCkNOuc7sxNsL1kP/cIQavyfZXycHjmlZrqVT
QrRs/Y8tBftfddK3jMtQ5i9WRVvXVeFrknIgNpVhrVypIaLra9rJUYZ3e6THp1DrJdZQHhH7Nwuz
HG9y0xn/IfRZ/jmLlMS9WC4LBx2Ypmv8+ckyuu2xTl+P1b9ZHGPAgHeebefYzp78SnNJGdVOg0Z6
mgYWaWXIuRVZTRBxJIyq6+FbmgmrxbGmFyg086Z2CYKKVKefRt+7mcQsoCH4eWuhQdpYUBM3STMl
q1aFI8lSu0BZ+n1vvvSU5VAYTgZlJ2ntEqd91/K03xv+ItemaJuldrXGkhUQR1NuR0zbi7BC52U1
+tJu5oPfBLKid6W5pMYMuIT0xBZm8cZw6G7mFjlIYeCVGzPTESnZ6BUMYzwnyXucjOoUqTVZpNaK
uUfBXF08J5lhAOc0IQCUJbCKALJsCEZ3iQi9oW0LjNlEM7RyyIf4p/HXs7w/TiyWSzonFNAyS1iO
dP8Y0AhAhg0ZjcFFS/rijH+f/C0tBVmbhw5JrMTtVJ8RxKkN2crunjbAwTPz8LEl0WDf2+S5hpiT
hjo526OiySecaVpZJYwOpt57LIFUVvp2bDcUb5plLL+nDb18B7zFeqS/BTCHmAJip5FQf2upzd8n
PnW/Tuo3qriLveRW7zQ8nWmrb8O4/oiU3IL3BYrm2nZ431MUfMha7ZCYOCBEjEMxt9ZDFw3EUDD/
NYtI3eQjX6mz0JgX5LQpL9BXXHHAG8YxYuf03olSeoshs6ROejsJDhhNT3koQwpQEhvSVq9p4BOr
A1uBtNCTScn59OueUBfqvgfHH8w1mbg+hvVmrSdDcmtX/ZrgS9rmJLBtHfqxZQBTpbHx95buYEC7
E/fe1PuXkc4p/GfZ+6u2il+M3ql3pPIchtor1mByLLBuI0daOjXbMM9I/3Ci2yB0vUUVl93WiRtn
y681F0ETA1TqfRZjCiVKYlNR0wuqRQOT3nOVvo61YewVktPl1OjBWg6IhCptPHn0jdZ4KBHy5SAI
evo2LiFzRqziM1Gu8DV8T66B5X3QZRqJXwv5nrZ1Hsg81mw+DdmoKqhvTTRAS+gnIHPM3oQJixMB
iB+pFga8Lrv7EQuAhnrfnLOOdFnp+sOqprgpJ01d4C9anMucvWXmfBqx5pPvPWo3Uw8d1dfRK3Se
eUdO41tjTu85pJlNnKQSEwXladZK+86Vd1btv9b0iO8iEsWsAv9xbXBAIM3doNkrdng+041dNJ9W
KsR+cDAF1J2rP+LY2heNPh3ZbfAjXMRe3mjsTBt8cdok54iEuXVczvKCJEVRMsq7klNlN5Bqc1Mi
sCogyuQhiFX1A9mHSy2hiW9SYsy4gJsN1bmmOftj1JzT2ltNtG32ruFmR0HzjXIGdmqf6603S1Km
ps9ufGx9KnJIqbTc4eI0Uq1KocHH52vJ2e7spkjPMzdE5BeRuEdhG39ln6G4GIm56XxWYcG0d3Qj
OffpzyLlBBtSx9sZenX2+Mw+U64iaGjLmH6wUrYl4fVQ01lUzMAZkGsI66Y8tpKGI0pA6p9Jjed1
CppbCzcjlWrBZg319FincCXwc5VY7XDfuvrwjH+HA0PXc0oDmvtC+nnod9OunPVX+FSw27UtnW2y
2u/ivZ1naABaNlITo9RTGT0HaLYIQMIoOCMoIz3Isk9ZKN+Vn0RQrIjwbQd5iyOl2qazfMG3oWHR
TiiX0jHxZdXeByJPgojMN3rx2raLG79fDbMExOHIXw9DMh3MKWCsDdsf6KSGszffOCV9UczLxYa1
HUjJkFTNbkg/xywIsB707V4T/h1QQWKBJuuxyAGy1X6AL980sKPV3c4I6+esSsSDxKAA3HwivWrr
UHtYdCa1alKi8u/RNH2OvuZsiykjI7T1aOuW5PdOjJQGyR/H0n4KS9ZCyRQiurQga3mTc3edyyBg
v50hdWcf+14Q+uEuKLM5TwdYOaUM5ncd7hYGAijGDc4MxBbIeH3nThXDW0WcTFoN4YOVWGvfBgfY
mdOrHY7VJkMbsID5RFJs5xSPvXVbxs6C4cu4ZZwKV6qMd42w8duEjb+h+r8yZZYtWyl5WzfUWI61
H2FrmHtV+3fopkNUwcp6MgzxBGB2WA8uCKoxsrFgqjkX5G93Wb3zeDsQ1HZgNVvR+0ZDybKIMJP5
oWgGAmuud93Yu2VUnkiIjMqDnbuTvp4GxupfjwmRX/gR4Q5eidqsmhWS15tw0G6E0zibQWOzqsqu
/3ZTewc9Ku29k1scHwOjLLQZ8enPaTSWybwInUO7SuyZcDzfOME0HvwSJJoUaI8MKG1c7g5h33Vb
IbJ9HGgjiIPu/dePw+hE7EKyRWKjDtjk1SEzfdjYUYa01LLjVToLPklqWTks6XfRgNqX1rRqwPBx
A2KxOdBiag4EFHxIcMYbSTgG8qlmXItCHzd9nj4FVvBUS1VvXfI7gehkxFG5Zn5A+MYFKCQywOyM
6OjknCxT3emzEOFBgMnEepClTIUOuRrsfTfH4URzCMz15o+HE/3B1aTNDFiPvmtvlWCNmvxZEOvG
5IBYkesNgqXy173rw3rUrF2HTMOLEYgSJFIduBaXh+vD672gJ+gY9TfPxEOxqQ0NZIuT39aD8RBj
aN5DRaALjCB+S59nXAloGHUoPDQyybRFV/hoWNRBu0A1oNrGOz2KISm47bGugE04xg+9lDd9j/7E
1G0CQhxaSomLrqytpgrwFiFQ9OP1dYv+H1pgD3ouLs4p2Li2jjYBkdRrTaTvvddsaYzS8rbwyKgu
kSufpAlHog4PSxpYIVmazVhYgFJxmaBZY0NRrzj0tf4Tz/U7jeZVpDmcniEr3ASdex2joGqD3dAk
FtCcfg1dqT5hY873Ng48FJeAmNHy7LCt5xqsChdXaAu2mGlEoJZYiU9iSK9rdXQHqfYgbXA5oQ9N
tA5Ke5UZpC8iqT1SGtrlwNkOKVFdSHfmTFmAdvmBy9feC9DQXn8UzzG/19dd711/9vXaX+/9vz79
9RvskOJg22mE8PzxN7OGIXXx9WfKirBfbxyOf/vdyfU1ourSLdnsh3IcecvXLy/nWZEfVj9qBOPT
+vpEwfA0LZOuZY/gmPj1V67PfL3v+lGuD5MAhXQCKMQIRm1l17FapPmwiWPOkAKWPmcfCyS3aD/j
2N9qg4lGYOrx03n+bNkATH243kxCkAAR6yZigZYBfzQ2YiSRKTdcchg8KJcQyVle2g7xKDIh8s/r
WHFYODeWpfgI40juIz20DzkWrUPS2zHkB9vTN1obPvSuy5l8ffp6o1gHHYDgJEhfSmvp5bDd6Ibz
bq6C9mGM42MdI5+4vu76o+vN9SHOQ2unzXb7+Zdcf27PeUvXe2WqUzXQY2/GjNmMi7yEmTyyAlbL
c+yOu7P9DJW7hvMXZdrBrrl4EtPViCVd9KWb4eaIX4Pef7AzJGeUn4qDj+Nk+pWulRNkP+Esc4nX
uj53vemljio8xhF8KEomYaoy0abNIvTrjVd0f927Pgxj1OcORvgEHea/XwOP5e+v+Xrf9dVfD6/3
hqBJ117jMsb0+kTP0xEUEUid4jywTHea5+wwbftoI+gBMAHKhuzwdQOtTv79h+Msj/96+o+H1yfa
WTb/9ZJgDN2RKKh//9r/9BamA2Q9YWVahYpax69XZ1c9/vWNkznwKb7e2URJu7W55GCmZ5QX/g5S
978//NfLvv6oNqv4vx5e7/3xums37Otnf/vi12f+eAsZNPDVTELEy7ua8mlr/dpyg3JMo1xef0/p
T037oM9bDNtHlu2uW6ZMujzbTbqD1sexd9d99rVHrw+9VswKAITFbPrr/euPv156vXfdvRHwi4ki
y/yGrjOAauJAmbZmHO06XTDvx7wP1FiBpmEhruZhrh57e1pfj4BhAjL4es04I3ia0Ubi0Eei1LPw
oc1PLFe2TxomT+RF/nVTN9dAvv997NsBWLomtPGtS6QNk80Kg4Pr+kvD+YpqC3R5sCiOeKcQ2mPS
xY9GBsbcfbzul5qJ74agg8eSVd3en2cwYt7BU/uUYmO4bsA/Nv/1Z3/bReX1MP211b/u4m3jsImU
enNV8OGQCnuw7ag4wn0fFpNCq+pVTn5Rg38EwdpjZbOH+4IUCMQ4rLh0dwNYz91EMfZ66ftqOcw9
TCvpib9wVLgu27bZdp6CdcdUEnX4VN/QgrgZKlG92Hea9M2Tm198Enf3oFP3gR44yFhA/6vQ+D4Z
jYVjXn+0+46gB6iO4J6PXmZdKrcWOwot36NN1NjjGVFhup7Tl7jm0SVqqhqXVyWJRCVypNYcpgjW
Y9yjFJWV+71gsIKHEmO57btwrQHAWA6R91bVuXEuVO8gwjPhdY7aMfVLSmNSf/NCV246EaPwdI1v
doLEZ0QKpUSmLYugLW+TCcmlyqH0w+De5D0Les0a36NpwIrVFccopgKlg5SA+tkJ5gaexNafsMJP
HDj1ZjHsPWP4mGgAb/pM87Z+0AR3Om4rZ9XkVn2Jg/HZloWzR/PymfvZuNGhKu5IMcLPoXv3VR7A
jm+malt28RMc/XZNcxj3x1gGKGgLkkOz3n4XHQUz05iCbRNE+56T4RY0jbmMwrTbVFFx48X6iz2i
1TByQmKjbAhWM2U7H13kGXX+oeV6ftOVmFdAnu2og94xIFVHC7vnPo3ScxxLYu9kciFfPXtUHZpj
+JLfBzHqz0gRdRg2xwIs/8bT8JC7YtwqCeGlnQhx8N1g3Y8Jl8K48g6NSc2A/fExOea588BKRKiN
cn9IsBqRRAwheUk8FSGrDVm7doW150AuQ3jKlJs/uwlrMfNxaGr3PQ0ibREIJXaoANMtrKESD9op
IVZ+gaUT5VyDRtRuDJS0hncihw2CgDYwz/andVV0t92oqp1jDON9FNY7W+nIdG11Ee1ACcUkzbPK
3OSI063hUItZ6HGh01znPFk+8rqYJibYG/KA061qL62KkxWIUfeUdiUWZcfYW0W0r5AOb8grq1Ha
AuQnWAJSRjfax6HX3oA3JFAhhsQ7pWGmFnoWdsfI+K5piPu1jnYCqjakqtNMqZQVVlSJ2uYOgeck
XI3hoiTnxmV6VLjNJ7bX6Bx7xjP9G2awrNA3htGvObuL81BxYJEftyQoLD8atfMQlsBvsveJlvMz
YUiiHO/HKPcvRmS9mZU13AWDbx+KEapwIjNC2vB9Mlfp9nUxwLkqmud6qO0HmAY3EOlh+evDR15T
owpUKOEeZP0KU8d48DBWTTTXH12sED0h2+s8S+pd3hTPvemWe9ancLw1rN7mcOqskf5F1O1L+iay
yOtjZ0zeWoiYT8cGXhBUp+3ScXqKy7R+TIgQ9sVwl5hgCoLm4mbIkwrJ8GqnlIrpihpAu+FoiWUM
521bR4A+adrAzulQHoI+109uKIttkdI/qPIxOKJgXeY2pBvBdbVOWnBWSE+O7eS9DB0cDKuZ0NIK
grR1RHOA+aZ0ZfqWeWQeRRZgJuId1OZlX2KgMHK1tLP4dSQPeF7tw1Wp21etIJtWdCkgTSf/Mbb5
a1g618hg0E8+R/f/sHcm23Eb27b9l9d+OAN10XidLJEVk2VKVAeDlEjUdQARwNffCdr3XtvnDPsH
XkdDsiVmJhKI2LH3WnPpQ3Nq1QDzw0ieIJTTT+CPm2huLKYtmmAW/x4Us3FXNf7dkOT9Aa7Aq86p
+E40YKcmkFmN5abHvJjLM2PXn6ZePweqfxZkWcEb90J8M5esbL7XWnfnOp3a6xGz1kC96iI3NjVS
mm0WdBE8O1j91oeeHSQGxTfjuxlV80VLtG0HwNMbjOd0+pF6lnWAa/pDmoMLsWB8FE726eRZF6qC
uYlT080tSU5eonn6JeSASUN3KKdHP8USNSoXA4lbzU9ypMNoVXwBILFBf+mrguShF8PUQ887m0RM
PydgnRTjgLODk3DF5MFblxrS98kHsjSBhK+Tbjc607fZbvttE6O/dMYq29Z1G2wD70mXdneOK0Gj
fwGQEwy01yJOgJOGODejHwXyCxNNKs+VXmgXZ9jYYmieTLi0u8RqrgmONqR7xnAu5/daTt0D8vgH
mARPlHKo+pkeqEJO360+x3NWnHsrS56C2AU3nmTtse27BhmhTF4A2o0PHugtGB3If2Z3eMAyhHGv
e9dwqGwaVMyLz0KxduUVx2hpYqBR07obY0kPCLntJNjTsAvj114GfTwQXTjMD6Owh+PXf4msuIMV
WH3kWVCEWN7AidXuXlfVGeqlFs49NZSJJX7TRzwwTU20fMPrgHNsLnGmEAg7kucCVAKt4Tx7mQQR
mzGOh8kvsyu2QPTJc8nEI+j4RVVXVTrFkVzdDq2nte5d8zT0bAz44cgDENMv1xF3E2ikVTylb+QA
e4e4Wpbthec3VRBQOopKSq8u2AFHoHU/IXoYRDhTQ917sAmPll47B4UVbAu0SbD12toTgt2Vb9uf
1TTIW+OQG6y7KUKRIn3sixgICHFqep3N90mQv1nJVF96ckdh21j4qFFVMwR0W3uXLZZmxi4c5W1v
305AP5SN41PQFTXdw1i78oXWCrevRrB5h4C8tmL76LvuUivJN5rzOuhOjvB+K4OLnQWIh1BBBypX
d518iJtXXnI+SK7CjtSy74nb2auJpKh1rpFEQ89/WsPxJXaNK0MOnfci6pzyQnMgRnQRNMs8/wbM
kgxr15xJrTORcboTrTmd2W4TER+s96B0qVS/29hzRmlTwdJiJYhNbBbhM/WAes6dykRcZuc4z2KI
InQ/M5c3gXDTW6d+EWJN8Pe0hWmu4DbW3TeGd8ad7g17LqRVlvLVqghccZ34I+6YzBE4ZD8opVFW
iuTsBfcqHgGyVcUT4nzS2FJ/3PQGyz8lDHfFNF+N2cqOxPAwKPL662w4pO7EaJc5NdNBntPnyB0u
cQyMq3WmeQ/3A3K7HVpZ8CttFREDI4+rQEC0zbz+TstFt1GTtc16XJW6/UlVV4SBKb1N5aBZVkPz
wTDn0RlM/Re4aBrJOKDZvZrtEhwA+9V8aArvJZnL+S2J3Qjy0lxxfxA8rEb4aejgu1VjthrhomCn
NfD2aH8xP1v6TW+rd69ptkHaSzKslkA6e9Zos0XDeY6T4Ny45dVwPep61CPksQxp2OecNDpq6TNH
8SHIPQJsl8orKsIhIrgxN/yHua1IjVraJfqcMmUD67ArcJnupHI3CTkFtIWxWSWlRACR4b6J8sx9
DeLih5+URJ0XbnuWxojCWsUnHYA8Dj+pk00KWlwSk+5XpX/vVHKPr5+2jUxPjARDWtn0Vez5tQ3K
+tSyGPSMYzYGpCgQikiQ0bZFx3awHjM0M+vCAUXZaj3VspsXB4ZV/GvFwK6g2E8KS6118IyIEugX
24p4zJfGA8ovdEwUwiM7cQ78+0YFE1Hf+qsqC1h6BhuKx1C1UuOZUoEMMza+sPHUr9YxrmraNdJl
rQYKdGrz4B4V6NU0aLYYbXXIwdYCTSU5AgDFfZvVr42Rn9KhwZyNjXKlEZe0ypi+7XvJ26GsytBE
iBGGffmYQcY8BD4CecjznxQ81knreliCgT0flCEPLnvb1XSDQ9dKqorRRxbvqze3ZwBjazihHD2/
lnZ/VIo4odiFY592bb7NySvxa8vhobcF9H/3DpcmqWLweprJ+6j66M2uX1OUz49upl+LwXqtkZZe
vaD5VgW5cRSmXeLo60mhqGTEFBBchmYMpzpHVZ+kSP2SyoA103ICZmNBbjmWd2ixjsnyM0tH4J+C
uRcYz2PRhJYWlUzaZp9odYfRl+4/5qy/xQQVkkxt7IYT2jnEheVeb0Zzb9ggV1HbftIbf0ySiotV
e3x90OrdBiTVHBuvZOheKI/6I0zlfYfDHd80aoNOEUtz9uLytbWlcY9FqVkZbdtsnLqer4pvYtVY
HblTGn186DK1Iaw9UL/7SfjDIXdIALWf3LawL4YQzloBMb+YyfhQZFA2aje9BFExrRtUU+RPwKoM
DBLOyUjcf8kz4xSIpU0G4Y71dU2/pGfI4WCJUg7W4WRsNt1SjOeaunsfLeY3QwYiz2MbLROsioCm
7+TU/zT8em0zoD6Pvgx1v58Pg1vXmI7qiRHwXPGT04UE2mEkqjd5XGIcT+UnMsR9YrT8Wxi7KEgI
IlAm4+pUUVPq9qkdio82xvmJDEenOKrzo4t61I1KrACr+Jb42pkpTX0Xqx9ag1DTpwl5jyA6g2XM
fv/1S47Y9dKW0zeZe0NI5Vee59IJSx98P/N88CQZSqTCF+vEnsqQ481z72NSz7/3nY1UMiC0LHIb
whTQjWyl5AzyNXbCG3PMZAS2Kmpvv7cGgPcfoJWcav6jys/8PSjXyE1npwnOFecRQlvIh8zZbMI8
8H8x8Q9ZDIZT2+cPbZ4bpxg/yS7KptNkeXzhuqNd7EDOROCZ7sZQ2qMtsZHiag+1yXk3VUXqBAHJ
oUxqY8WZ6FQ4zncGfP6BHO4AQa7+qwYcjzao0kBO48UZBjBnPDdhMxLWmfQa+Q4agZo6RjAzsweS
5m36QjU9eLsr4N7JNidxtGwPtIDBlgj+mDTKRkcAc1vzwH3UcCa2fVWTD8TgY8+JGD8TDxdpU01x
qmpyWaZyvneLEuY0feShY3ZTpW29MmCdbZfQBeVt4e6FDCKsb079C3fm1ptwOAlOYwfq8G/cM/2p
tx4FXQ3swcGd1tClETqh3UOiq/sJP48QibvmNsW6E9v2gxNoJ/oLYC+y6lJgsazi0gpdPcpYo/1k
NzcBJUI0lGuTzuvRzLRhPRY99Tyyrl0M+WXT2+m3np7ixemqCLauwDhvqhSgrRfsE2Bha3SYcq95
1JkNqt8TP2yy4Yd5UzuF4N5Qu3XAVgFRyHUh+l/woKKLauJ7Mx6vCQmBNyUMJMqVbpzYd8Uqa4jz
SDkt6ggDj5VtUJIWdhkGCAW3llegk3MGElfz9q4s6nYvcisjx7Apt5q1oCDBeGrCfLSn7KOWzFjj
vlJ4O53hHJR5EDoMytYVKeca/JuLR/DgPHTtVUoie9w0Pc7cpWCdfOIJXcbn+TLcTqLCuCP5KO9r
QHCMvBBCEo7NfEgda0L77pOZeHf6M1oir7Ins7fRLq41pTvbM8RmCMCFKGO6iCwgk7uMh4sXF1et
7ZaAIA4kcetk5P8M3+Yh2Xljbv6So4dFHg5uZA/mi2RJDOBGPo+dYPALAqjtTUKzynHX2cVP0wxi
zuPmU+toaZiTRr03A4gEpTWUD4NLRQISZgf7B2NNMPdU5uSgIT65R35pHSLCPbwC8BXFGNZL4WZb
j97DGrVOtkFLuRwZ5JB2jDx77LjSGy+mwvwKj3rrRW4UdiR70sticC474BhCnzitL0VJZhjZMW44
IzC+ZNLedFAZEF/OKWLHxpLPFolhzGbBFvuw9rYqw4sh8mO0eI/MaAmZGqJ9NhgDEwwsDL2wU+Z3
+ltABeWAq7q4OWbePNdITzSzR8NiGALe04YP/GVJgFtIyiroX57XuNqMcfxuQyhgzPgYs1zcJVr1
WU7mGsZvFvpAnmAAgVebRgSXPR7JtT8XJDJz1FszR9F2I+TjOOuBDFekVpJbpE0JYH6Sg1ZuYsx7
v38Bchxscz/VDozgLdRMs7cSIHCPfs3Mvi9t75iLiTItH8ydqFODgZO944muEEryoC6A4oh8yEox
uoL3F2f6cNJzf+UkqJuK+1goKJzLMisn215DZGv29dg+5YXnIwK/WIzwQ3TecAIqe/dbf03vH7OA
irprguk6zRwXOq3IdnMVfZuargE+4YNXBYd1teQ9u1F61nrv+1cLpvCkTRCLCUH+1aoLgxkugqB6
LXjcZlsxRBz1TR/nZPl2H2lHaotKyZmrxvGXU7qnoIgkBnsdpX4hMZEr58npK23d1g6yiRb2glsH
D2OAPTkHIhyCDwZMlDeffOwHq01fSsBTpFQuOAen4yTZOBRHI10UuUg4kkj/IQx8tn6cE3hbAuUv
LcW9k1Tu1Rz0I8F3OzV3UKgQcW/cmXgQqH9taHo17T+PytqymuLRNIoXH3N9oGL7EMep2mJ+RuSp
j+VOD2p7V5fOHSnuA0kL6wqYdB1NR6exPgYkFsQsOxtlZALD4BKmqHfcboELubDUiD3GII0yxR82
cwqitB2MfI1XhwJjROPYN84lyUcS//LoKit953u18yabizkn4PhK+khlhvsEeOWvXMOIXerY4UUH
uXdI04iau/74EsNHyn+vGrf/tqJXBUHC8aM9LAW2Nx544rUw/JkvjlISxmoNWdahmrbsMRyNdwqu
9CpmmPxWp4qL5df3o5vSbIT8sMtq5Kk5TzNRm3JdyqG7AGE+O7FRPdK3NdcGxIcN1dSLyOC8MG5G
PZA6/hnB0avdNN2pjfFIDJ6dbrsiMldZX4jt1PYoHnwYsSbJyASeky1VoknK6lM0DjqT7YDZ/kJ5
nBhJINVdMjzh0Wat62xQFQ9hrxtn3KU2VLP8sPiB7elpKpLm4CRdvKOt5Ky/Wo9ZjIFWE/dmrujS
a1O+swW5ARyGz5mr3caI+YuP5vMU5821TxfxYkAQnMXQk0id+CiDx8bLvNPXL4UG2CTpy8diCW3O
c/sj4YyKcBj13EpqUOSzO6rk+lzlrvqWpx6602RbGQn2BnKCnxs7eIIaLE9xHyx+7+WpzmnGqYIW
V56IK0q4/mo2/j6I9II1fqv7tF01TDZeUHy2wahvvWZmI+ubiwUS/cSQRRwA/1OQ1Ik4Omj+jVw7
t8VQvEBmzh+6dxOTZ5XW+Qu7s3GuJmy9Xbu3NTN70lHWL+w8RjaGPV0CoyPANO/3qi98RBxEJX31
FoyORIJWC4EOp/s5RWGYMP/QfbKs9V8q0ZJTO7La55b2VAHjOZkEy07CCC5TmR9g23pI7rv2iAHu
R9oS0G6UHU+UD4tY+nR5UyAPkqLWsysV4nGgh5WY1jqHAkjDJg2njGQfJzGiEIUIcqGppLdU+v56
dKuKhArhbrSofdJ7S+2lkexEYnmPlTftLWhxVu0bd2WV/xDzoqAZm/6xWph5UoL/4qx2agg1OGQV
jUIjrYl015J9rUz9mlT1jUvQbO2ZEnyyjHsgSem+YkK5Rtxe7lo/g3NVeXCsqYj3aHS7o0+HJVE1
kj3XPE+F9q5JuLdAiOadh0F616Q3EZcqTCI5rUQF/B1txiWqYKrExSjOhU+mb6SG8q7L3wNS11Pf
LN8yVtOVhXwFx098aXIht5UJ7t8xMlYjN603jsLEoUnD+u6MNIdz8S2vi+hY9NqzRYbKXR+zbnm2
Ee3bziC8IZgfOpjS95H6rBjKb8eE0wUtn+neTaLsqhaSBBT7Tm/6Y41lDGmejowmnUc0spW4DFVj
bkeH84MJOJaEbjIvCufiBvnPMm6LA+wR7cqw/ykoGH3QruvulFz5erSaaQY9seeQJQ/C8QQFLCLM
bqXh0gzH4JG+d/5E9FUxiXrPzBAE4XLUkU1+Ju4X7SRJeWs/TrnbsjQ5u7l1zey6vgaGV94V/ctv
fzBH7gsk2WstRbDn2pV30iwEq6C07G1q21xkDmfPqSm5SYx4PFuCoMVxAMUEFM8LvwwXpqSCMntO
lIyK6j3hJYymXB/iACMrM9bqs5yybwN58L5u6Pc1A6s+GQhLU6229hqjoxNlhl8nRT4Cqt9MC71e
8P1mrPe+IxDYut7eTGf4Djqe5ySleacyde/EnDjj6KFLDHXlHVChg1copFls86hWZJ8hcOLLWlPT
GBvUod7Fndu3GYDCDryic2xjw93ZXf4aL+uJ50XVuhXaQ9yPGfr0SYXoGDUS4T0vxDa+5VD9UFSW
vDA30PatJEmnXcaOTc+2L4nWCmyCL6ulYq0oi5HEEHA7sDnQ7PJXGv6LVSVyytIeCjJ4FKnYh1uj
R5PlVdss6klTIEmhb5DNjSN+Mz4TmkQx7v2BhlysjNtYcyxr5U8amHk42VOyi2QJ1arpAJilyPkt
U1ggmI1To8/ZlXMyJnAvdUj8cphFVA1IrRJkXicc45mGPvzngh5r6HhyegYXnj3ELFkxeQkQhqYn
2Tv8DT310ZUZEHyX8iw1ttFsnmkuYDTKNEYkNfkDUTegy8FCMxmJ+QxOE510diltE3sNaSGsYM0H
Ea42kClvvKtks6YRt8m11P1h4VH0XEiKgyVYmAb/ZCyLJ2DOIdT53og9XnfN5FL8AToC2N2FZu3R
vytPI2o+XLREhiiMQSsU1MGZIdYRZkx2T1BesSYLCpGEyMSxQW7BTNO9a3yRbmYOXOfONb9FYEhi
V9z4sl5S6UvmFRAGHWtAXeAqzp06WNzENl9Gq363zVZCFd2bJYC/wuEA1EQB9YdbPs5LiIXq9pUz
wN8mcVGW6VNJQPNWG1xxP9flwV4wpU5SrL8mc3nBo94Y0g+FMfHtmWnMhmMad6adnbzpebARoE91
EbBAFhMcFIVAy5Wvjm/xIYNoY9ZWqHFSOhf2u4Ycdx8P8YahRMu2OXgbJphEUcLJPImabG/gPdGt
TIi+TnCPVIZgTNzOckvEHd0QsLYoF+x400+ASaqSFqyQJ9LE5f1zjFjp5MCuKLMbpVO7QcwMjSrv
iIB3ScqKLEYlmmsdzKp8QSqtToGt5GliUqR6x4JbmLeXDsHKPvDnd8+Kq5NuWuXp63e101QnmRu3
uO2aXWTV8zG2+eXrd2q2cIZqE72koodBQmMb8tZeOOgEOiMCR2oiG/PTGOX0UD9K7ENMkvmaqzFB
lpgFENhAUG70fDaeJ8Cn6xbiP8Ffvk0GaqIuHeP7L3tZxXj1ac5+IsS6tuSYvvacV5LAeG2UNzxa
RdqcPNlifodN27iad7LyxVSQ0gzsyaQyRyEfrOwHskTnCaAWBEmii1Kd0L3yVDf9sDFqE364+KzT
8ntC5b9n/EBXF/U6m/Ls7ahtj4zMqL/K9JjG6rutlyxzia82gW9xiCwzEs743CqeaE/LtL3MNkEI
KKVRl0uysFqi/PZ+Mj4nQWaetYSVkjbU28AbydDqrVBTfBrCaaE28hh3urvoVcRptO1baahH5Hlk
lGX1zyydy71BmvBkOsbRmZ2LHfn1phe4dwN72GTkHB8Dfzx1jItOQVSemwFIuWyw8do1VbclBuwa
QX1kZvwS43s/Uia5pB33N7qn7A7Cm1e/SWQ7E6rnZO3SRalcaX7DOLAQCxu0h0keO1v03WQTlHRP
UmlpsEwSZsnN81D47Tb2WSUqPcJ4znRqnVUTFJMB9lKvaJh3gUFbUYKeHrscRGxJdvBAtuZDmroA
gQPnQL5hY0YvVt8yjGe1XwcuipTUK+iNVtMb0vA21J1jrGnuhVYWZb+pbdMeqK9feB/gYUPQoWpf
MnmBX0pQjOuToZbR050dh31gqkOEVTKUSBCqhMZzO4aW1PWQhGCMLvUe/Os1oSG7wlkCH58AUVKN
9/mQeT9l2NfdVs5yeKzN7uonstt0jkZM/ED/E7CEC8B0tACoBgaVtmlc21FcMhvbcll/L2mprbAT
eawvQAPNxhMkVnPK8xBNTAEkpjAoBL4X11NA9wOFoq8sLrBtfqqMSIY8yg/W5L20BiOS1oOfpewM
tzgpD1vRkLzL3AKLYG1uXD8wLhxQHrrIgLnrdK+xpd+ZdV/eC8fcWamML0SC3xMbNdOoLaINC+F0
TEihF3qlMw9j/sT5b9E8yjvN9nRSS/rHLz+BsI1nJJr1QQjqItvOnrKuHsO5cm/C9gqO1t6ES0X7
5Uh2ijLJW/JEAtKNI4lNj6nT2i0M61wJ8RZ3rTilI7nRC2Hly1v5/4ko/0BEMXW8uH+wof4bEeXy
1vdvP5Oh/+B09Ucoyu//8ncoihv8KzCBj/g+d+1i0f8fJopn/cvR3cW5TwPTNr/oJ/8NRjH/5fu+
5/mu7zqmhcj0f8Eoxr9M7KUYwBmP/BaF+d/pmr+jRvq//PmP6BGILH8wzjr4LQ2UYewKBr83GLD9
2TgbWJOr5Y3WhHoH4d3WKXRszl2NtcPmFJHWQgfsDxfp93fwT69o6roNCB8cjPFXT3dR2ZU9K1AI
NIQiCz+237yY7lnaI0A3vJL/4GH8szP4tw/IC+EqtQF64H/98weMBdtPhwKCPLqdDfl1rXnTrZnz
NwZgt7//ZP/hpeADmDY+VshmvNqfX2qkJR3U3dyEiy09hxITaelnam39PH7/+1f6s4n360PxSgt7
x+Me+LdvTbjJjJpUNSGKTKQqfot1MHEpFRWAkb9/KYN7/q93iO+Srop83PF8ED9//lRxo5cE/vCp
rLwzmSnoN7/tNo3P/gqTEpAvI+Uatn5H6Y+dkLa1d2cBuUPHdfn7t/JnL+pvnxr4eGAuUCAXC/Of
34k3lhxMAtmEQcAEJ48u7oDSCykAkt6batQjE/2PKI3/6Qr8p+/VtVwXUIXpBsFfUTCa4dT4Y2tu
IS0/ZHC3TI8pei0foSA/ci4AlxWfs2q+ZV8UbC196wgqayamrylML1xv7nMGL+Tvr8bXhf9fz/vv
l8PGZBh4no2V6i+PrgtVxSySqgmF3bcg2pzQ9Xg1YRGnQr/oF6giBhr8h4xzAnGga1EXD1Newksf
xicfPwpG+B3zcXJ5/yfA9z884P/xa3I8k+UJoBHLy5+/pnnIgJLXZRNqQ9sxWzOJCYICNk2oVKXN
E4GGwDPFa2PCPf37lzZgT/37zfqH117+/8+3R8BV/f/7P8b/ReNljxqU1FA51hUBId6BOMfsiN7E
7NRN6QGXIlOhdN33NH2piDv4h7vlP94sf3gHf/lWZM44eKx4B3OCpc/0YPApAHgLsin7Z3CUbvz7
1Q58VnHuSy+wTdP7y+MJA8nxy7opCXvBbtTS5qjzT1wMWAH00SD3vty3TDyK9GUQkYPeT6P+9OWj
01kh5sJ8NejTyeffTMVEtcu9Y2nBUUn4Br1+a6D8BPl4F+vDo21RrGU75dTfsCR9Bmn2RhiDtepH
dZsLokjrcxOj5MX5N9O+WS1/H2AwmnvomRLd5GQ9YddhOogeqfdR1s2n1uUGzXP+kiNQ1FrDXTXD
ZvUcg3vFITRr7Fc1D5Qa5aNto6uC8pgYSVgseYCJBbheDyoyYdJyrdnkkbbTm+zVfYrNUYstLN3q
UAe8x0p313Ne3QuPQ6meMHkoy8FiWJMfyjYOp8jCXzrf6G+Hdv+LEvWt8PQTtnFrPZIca6MsaeS4
NQM0xw6OWbTHy/1kBtzCRsVnSKsHy+l/+stSvFwZPZfmGhEBAhSst8r8qXmEH+hj8ukm6d70vEvf
IxeRfC5DuaFU43MhBmIv+03H9fxaPISrTkTEoCLvEGyrqXzD/3mzOy6QyYqHkI4fME2PRurzZQ9v
Uluaa/OwMTM67aNIVpHHfSBFINa1oXBLeHwttaqYQYPbj1jAlssfIcCUOdlQtfbs0JbEOVZ+dmWP
Szn5FF58MS0MdCgCNDLtdRrzzU+MsSvgGLwzydLjzPptTLFgBx/Kb9AS+PKWSPYJE3wn6MNb1gTH
NjGuDUpuBpm8k8ifH5Tlc8PON85ajwFx8JDAT8xA+PcBbfEHZqzsLk0M8plLUEVkj6S/2lGdbL14
W16imlGYyOVGI6ljeb10an/0qDICrXizZv3EoKhdUfzcqca983L9psliQ+v+M6/zNyMr30bPgZiv
bm1LIAL59tBAH6zaJHq1Mx5x+W9s7Ombls7oOoqHh7xEjhpYPYNtEozgPUTltqjPyAPrFYjIk+0W
7SaivJh5R+sqEbu2SbV132agHYDjsDte3Xj88AHwrMgOBi7tBtO+ze8ICze2xr3jcZyjHUyLvD9/
vXsPH8VKGeB32HezFqBK+sZcYEVG95ukjcbs7xwIDgvKKKolpmWJB7gttzJnBh5l3b3TBqbqc1SG
mcF3k1Ko7jk3r81ovFld1uz6ru4PeTa9GGnVnW3FexsKkBXYXZcaxo3oW8DgUdwfdMRiK7t+3Y6t
E38CrMhXc8l9wBzxu2XGD0vbfh15vPTXUsJp91O66hYUPCs1aICIKby8gYxGWqCxFrdRi5V8nsAF
o0Vwg+RNjEsLMa95OIN8P01P/UxN+LVsjctWnwzmWmLRXjWxvVaKkW4mppuxfFG4MPSfEeF+qfcA
RpNZEb0NDsXJp1c37arQWfoEcSxek794Xf6mtXbYpuKHkx7HiWdg5HYx4vzN1xpCpHS1dwe2LDAU
JHLgPsK0qVn7r78QDPu4lcs4a7z5y5opNN6WcnnrzBH5KbwKuXjFptOsO7JvMcJNJ0X+KAnTNd2B
zrNhwGDm1juUk3kQXXSc0RgJNfz0eugE41Z1nrnBx6eWhCE4suj1d4ivL76DT2lS5s0tlqcLaQI/
iPBhASkBbY1AsoCSpzOInGuYvWxTFKB1C5E8QnsTQ6zTuDCN749bsjCYRctjY/bgShJ5tKz24AlW
0b5ZtskaoLtGTMnO1TWk20z1mJQRF6uRFiP6SwshmyEjw/G4sZ+AY6QrTQG2LZrsBU0nqsIKIVpQ
cOEKAzefxnNVJFwrhpA32vf+5uuG/CpeGMB8LtuBXhafTuyGms6lYYkTAsDpJPRfbaSTZUXCtG48
yCg4TcSyE+Rc0zFErvTbVzSJb0NQ7lXJtG65+aHWYC45WsPSnE65oaqsejMM5OoGI81VzwxwaomS
YOi/StRYAxsdPoYItZRTu08t5PODjLKDAdBkl5YzAvOJZB41RP0OrfRLO3BFYvgkflueRaB5m641
3t2hZzI554RoBDmqGcH0ikhGgjyhyRMJRF8d1B1fIO0ah36L75U8lM2MCn9RaBJOc/Qkb97ReA5t
rOXE1FkrDvvo4utmY05zmM2G4vZE4NcaPu2mKjikFQEEiWjVpvTABKQ8hJ1bX+hmJvhHKNv96aP1
xZ05sG5N7JnE5H24+oK9bLlIYw7yubCS9eAruDQOLzaymLcZ/W4/HbcYVcn+WL67uuAZGmfxWdm3
vhuuSnG7AG72NlZgvuUJnfIcAtZqJKnB7HzwLwVfO8ysN/4hnV+wvDBSQkYvpFMsNZFtqp8B2cpb
P8BkOiHtC3LQS0CcAFw7NNadhPNFIq2NDcgFQy21LGjwbD18KL1k/O8TrMOHYuDzWAn3VikeAZRM
T3MlH8xlLXfcuxnmJ2geHtFYWt89OiYYIvk6nAGzXQbdBIc2z7K5Ttnbmt65Kc//+JrfWL7+gqJJ
38xV5hDi0pANkdJxLCS/41spNsJX55bjwc5uyiMHTbGxiLJd57HciWEgstF0yBGqnoXbpMhkxLBx
sxISFvsiIm63RhF57j0TyVpAYTDwLBMKogj2qYCEVU+m8McnTHxcKIJEzNn/OZXywfB8+U5CyzrJ
3SPRFe6PeDvo3q4XmnzOavs8jlYTcvhOiRFKv/v9qJ/KIJNnzSeYNy2iPWOwEy7qfRs1KeGQUKcD
kqLWwiTkyC4SPGlJ/TMNcOzNbZbvK22rp8aNrO2VO6XBGpPdS8pWutHTncdEnXQJgJaBTrcL2/yW
GxpDgqrSfV+iIESho6Opaid6rtO2zt1Dl1gX2u5PFVbflffj60xuc9uTxLcVA+jqPkJ3VipylOhw
pSTidY557yjg0gZjvtxFfe9oftgkDRkKI71sLFHYvf2bkU501EiUbrEjr+NyuAedxl8mtQQsc3yy
y/bU2kOLJIYATldMaO4CZC9ZK35p0r0bKlAryoSSZ6UBeeUgsAK75aHIHwO6sE5582VMUO9SMnSK
HTXXGTA2kVbQMCSoJWIqaFDmOd5Podg+mK0bOyHzYV3U184yzhHz7XWqdTU2iY3uU2+Nyv5uawRL
TfTxVhqyyXUWczBpLcGj7/L8TwGUBKKICEBI9p7FCwatg6+rcTDk5WwBowmwXaY+AVIe9+W0dUDM
cH8F/t6b0malp8Mm7tDGDAJGjHQd0o4zHWet6nYShd45MZjwTjESo07hQOuZyQXdNSe/AMRUM20W
WqAhcrSJ3uRQx46vfcqTBgx+ya+B22HhM6z8NN8HZhV6PnYnQoARjI30pmlvt+Qtr4MYBY4cnLDW
8C517DCgriOS5xswnZpmrNJFEGFo0fvY59xOXFTChnl1VwimIm26ddzk0+q8I89gsf/a6SoLLW1j
p9BGemMdLcKduZvzfUyfgOUME2VVPZqtbe7nMjn+F3vnsR05km3Zf+k5agEGPeiJa0GtyQkWGRGE
NGhhwNf3Ns98r1LUyvqBHpQXI5hBuoC44px90iC2D0PIYJm7wl7BjoqVSK6ZjJOJFz8XUSN389h9
FY0R7eYYI5IU+Qfhm+HWLt4aD3S8KUjKsjqKoh6Hg4OfKOi9p8AHJ0b35u2Iwrn25u45DDIENnJs
yEhKqg0QqI0pqA3w1B4CBaChJLAPqooNEoCDYNElZWCJcT8O4dmlfVgxe34pRU74zEyZblAmuymJ
JHNdfOob5m/TJdwlcUW8DfVPhhuSGLPRgQv0OrriNFc6q1UXBTlEPFJA0OMaDfd3QZ3lmXRmAS6Q
KdeBOkhkL2VrnrCJxfa2srrXAoHaJqKbyca+3rVyulMom9Ymik/DUjxTmw9oMlY5Nd768p4sdgD4
prrjmvRaBfHNpdTtNdA/wCiJuSZ7EQHFWx73D9aqrcSvfuZ1t2bzGdZ7XSlXkSAsxGRfCGPKK81x
j5AK1oHx7nLt4CIYMQCPyT+03YP+Xyh40SzsvpeWmJ4xIZgiLqJboyBKMyz5q3qqdKj7sBOUdm1J
oQFbDwNAkB6MjQ1V5SoJtg6NKaoM5OyOIsYV7e9iU10EA/2djAyQEpITFz6KYRHzYPAxZrrZGvSs
ZdDvQhJg64XJ9EzoxNdSmS9u1oKbs/NPgUlnPaG2lJI+zfDCjL08wrmMFJ2CjmQvSt7cqrjzR3Wz
+O6jDLybkMlh7dRclhBlBM1NFelTzF1eXO7T6zptNgShIeAcGnR0tCGTyp/AEzUHoymKnYXufOOx
hbfH8gqmiNzFTaC2UVq+z86NK+gvfReDUESvR7sSB7Smtn5njZyH30qqvrz3M65z5Jsg0TBJpumi
dbhwQ9VtKTmvH6I/GGTfdSl6xssRGg8dNshwOWekMQXgOFet5LPWT3sA0odgP16PKPrZvRcHYZvI
0eyKFQvti5fO5kp4/mNahIe85k5tyfHBluG0kol1IGftwZ7mc0oqjzv4vPFU9jRoO5mm0FNCRXDQ
+JBDjEUiHJ9iWV17FcsutxvPgDheLp8BUJ0ISfdySAb9HPR1tax0b6H7YzOZXx1v/hzkUK3qNp23
QRSiRbJnoFe6S7YLeF6+cWPqrCcEgTB9OQ+tseDg0k8CjgDRorzc0pPXupjifdKSeppV8CPnwX32
cUkSBzZjsxJXXsM5gW/9Hgrple/P5yLvbwVjCLxeJBTxL/OS/0L/aD3/cOPxa6qeHa/FwICGNuMY
Ke3kLmSkZwvvUA3BRz2Cx68tBX2WYnf2009bt+iTNm8j8NTjt8uTt/Q9p3Y4XgVLV5OcQSRP4rv3
ys1U8S+NXDLnDYnfC03d71ZAxzjgyTG4iaTWhKtzIK17heKPEYy6tjPumIZ7i49kwzv/rC8YCIPe
UMzmJlcbX1ls84jiu7RtiJ25oBXdFYUGRTC9HkqVld08XqbJpKPY3Oo/jMBjeCZoL3NnPuv7siDO
ncCCX+3IOa2b+rGiZB8sthV+FV45jssdgOCEPkL43cTBlhIjJHlzebkk9JixnW4lmSqmWl/O2kVP
xxqz+AmgwMUvTRsR2M25/u1E2wUK6FH3kSsaEH2hxVyTjj/bZnzQlxL9qSbLcPAQaaoi+cysH1mZ
Q9bCklYUJZcZ43a2xTWaUUIPUo4KPYIYO86eWKkH13/Kh+RHYyG9ZaqCTCPmrn7EImmsF/2ejNG9
WtSbfpmeoZMVuShqaYcbMMz0DT57PbgcOvJ2qVq5kTwLzg5EkVxpHCffKsmd67IbsPvGh0+KRz2K
7IaIo+UFC9a3qouHJqx2Czm5YcLpTygfzT27XQUWCTZL/p1ZM1vmTpwyk6HXWL7NHitHp6Dv0AMf
N06+Z4ephjfxrDFPHFn17C2KRF8f2peHtNXDqVUq4X+jAydyfU4OHpYmpTgEu4YFEwuLrTcp/JrF
vL0MFpKnwkWAFYmgWzcTB16c0oD3oV6Zc4BbBMwIEFe6EhgG0Ji2y5w9Z+ohC+SPeuJhh/KzbIeb
sRC7kdkJpmV6a45KoeSe3KY97ju69cv4DBdraKOaDKLrqYdJ0nFVByH7kAleJi9RtdMXw8Nt02KO
H0DdDBaFn7TkWz9a15fzoUf13npEFaJ9YLRmBBtPej/dBQBwjmKDhqbfxWoTu8Gr7YlD0KP6YEHA
6df5Tzh76Q11qx2lmiNQnCxmjGNFzzYrxD+CA1q399zvxyb+9mIu3G5BVpx28iFIO7as0ItJ7eda
2FuD4T8KJeCgyahWta6oUfo8XDqtWI/KCsWVoQRW2veYVQFGRZxlIfl/nNd6qe4gEAUzdDUZtEdZ
wtXAi6neylDnm8cMpxI+ELfgkGwWwYWUyZ0EuIWt7EB7ShqiNQH/UMm+GdAEt2GPSHROHzEph3t8
4TYwwjYvjI1Fg2za1X1CpC5SqpEIxe5GZPzshssr8Io+rgin77jEIJT9WbYjWA7de5aLt02zINkU
HW9R78vntp+vJsAexEUO8HZ7aa1ZuH76lqRiuIlt58ZR8vsypTEMXnRbkCVYe9T+ZhDsXcK/IFJF
axQyv93sKBXzbYNmInVpjUMXTj22qBWpcT/9BEdKqEdyMnI4aLLgV5DT8raSNO46QauqB2J1zTS6
tXnv8hDAWkGNTFj7XYULEe9F+n2Jb6hDdkiJVb46yvse8BABlCa0lilCaiffWX0nZ24h2cJEaane
uqW/rQ1eflTlNFE4KSG2oFkHUbWiyTtfemaUe4yc9b0tR1OM58771XQGsUYMqxc9mhIuJ2Zp5z4V
4y1ThhXLatLEUO+0MYnpHQWJcDPuWYP8bMeUocEuMYLh+nIud4agR62X20s1d3mhlF7EnUL6pEkl
PlXRYuoP3Sb62UMgPcYivY+t5qEL6q+QBSNZkLC5zXecCcwbWAJEGFD9FM2GndgRIwfkC3om4DlU
11NzrJAarvVRr/IHLGEUX0HBWdmU+66c342IWqX205slvJ9IIOMDiPqzrYMVek+Up+G6417KpRRO
TFqiPuKlnRx1NDG97KN2/hnZ/is44XpHe76HmMbFLYSH3oTyrW56/CpyR8D4qAIOLbcsdrIc10nz
A8+Ft0vc22isjoZZvy9x4JOEQK8b9d1Vh6j0iLKYiCny0TbuXJwnkYprZY7DI+L2Z01xMqSrDrBx
3doId5qnU4dQEnzGd2iqDIIO5tolDMdoX3CFLgqyRtQFm2qxmyvLhpIQVc5ZMnsYlBh2WNtvxpzA
UAOUyC4XY7DzhsCGZzDgiCaeErcjZUM2KHTttnklynKVIPTdmQGbOcIVxkOcTU/tYHs6r2A9UW7T
Hn2Wk+1souDZxftNasHK72rjo4fHzoyUHKWlDsAImPkrLmBnPw0uwPtoEnvHLe9K9MkWfDPzwWuG
HlKL6k9SI5Jy/YDkqjlmYwaNRfmny0Nk8dXwXpWjdeJY8H5/cCv/1Gcz5b8ZGgw6oE7vxrm+Lxry
uy8PRFSR6c2ZM8Vxhc265scX5W2RejHuHQMDjs2LsSbmBwnzYi/hSmNhpGRCyNUuykMkPpUJXLQo
fnSmIU6DNN/LmoVCQQ7GViYIsi4QpstDmkfvYQs0/OILUGhOT/9+uPxdVlN5JE3+lVbkLRfVfOTd
dE4Ii5zT5au//NFOBnsfQ5xMq6Y8O85AJlRYM0ktMxyF//tQT4BtrLDOtmMTMcJpVEoueUn0Z1Rv
wbMP+HTzirO/mRq58rkK2OlVHtuPckqC3UR6m7KV2prgJmVPnPrlARqIfYI/xHnFwH/7729kEb+o
yJloWIZtnS4PjPvFb18NeY4fedHf8Sc9myTgh7M1be5Cw2S5V5sPXW6ZD1WTYcAoGQ0mkYfbu/Sv
cpE+217bXDnAE2kcU0ymBM2f+JQecFmupTLrR9Nrr/i2uvGsgTS1vCAsthjhdxDUiAQ7LNdB2dr3
rmWI+zQxa3IIk3QLXqzc9Jbb7RwqAi46MxTK1RD0HFD6jwzam7uJ33H5k5pca8uE34BGUQb7YeDp
xNNcPyy2rB/wU/mMxplTXP7Opw3rwwF8sIEi3qxw298wFJuhWqbvjlkVt+lG0Rp6wKeSken+gomX
GxHvc4dulPG3/hKD7U9LxWKLe86mBcCjdvlq1J/CH/7O9LrdGDtvmFESslGiYTMJ/x0Lab9TQBDO
iNjjM/BIFabqNOqHy1dqTB4ZnC04ibiD+wB2TrFXfGcs2rc5a8PT5a8uD2Ye/v7Huu0zbfkrtlz0
iqNgzyCYSZ7c5IMneJ+PuF9EhVTdLZyb+T7so5FtEw/BPP/gduRgBVyix1nsq6l9dA1gFG01H8jj
2Ap9Fvv67Ozn0NwPTnYFyTTm8NMG7rLfMXG/cmeLvxGxoP53QWzC2B3a/OzajMPtNmzJAYvjTQIV
CeXxFitJfIJc2Z/w5xiM7iAdTqkJOSm9l2k2nIBuBghS9dWm0BeaKqr2aT6EextlsrVG9pfASYYC
CzkJzJMSN0mQbVklikPU72o/DxDoIlLPLDigOhgz1z/KM113l8ngdsj65EyM3LKG6FUxBTeQHXvl
j6bhd897ZzB5Ck47nEi9H7iuAZOmJORLM3DGVRcAdGAUAfcnSmGCLya8Df3V5SFy2t+/St1a7GQY
cOccYPXUpJeXzXhKILKc5in5/avL37nx8xRHcJyFFXKfU4zHEyzmHAIpcbxR0G+F4QIctbqPGbKB
i+/sDHr2rk7StyJp4KiqdpPU7Xyw4v5Z5D6fvFol84wJiYOZwcMUX0VpcBIDcAavj+qrOnQZ0nnx
0aHlISMOZmltfkWBs8cbhb/vkEASDpv6ZXHxnigqRmu20ZEyyDSoQ05obrX83n52s4n9HO5eriTJ
rQnMbNsZBnMP58MkAns9jt3PhqK8J3puX8Si3n7btbFKLZdzdgrcYzILb2v5yMgQzQeeX2+qnPDI
0O/eMld+dV7wRWMC2ouAZzKOv3Cqfs5Ou1Y+zp8YjWe1uOxD1C42EqBjzt4U075Y1wGnhErs/ZJT
62UzxS0MPAoj4T/1ybRhyLKuMdGmXJBbXMaYCLFa2f5NkXC1Iw86LWwSsPgh7ZJ8B4rbHJ5ZUCqM
Gi1XvsY1jBk3CZ6w6n7Zfv9llxZzr/sUp9iqiKngQCGKNbGNb5ORXy32aWkEyzjBvtcjINPFrEkb
1YPjqtI3rkLXuZm0RwPaRuE39V4Mwx0MUByraoC2UPQr2RrO1h6jjvkwN7ilQkpsiHHV3qvSnbZU
s+3VAtaelB35nYkRnbCe8sCoIKrcPOuXkehGoMieRr/F7EyH5ajisq+LgCqus+ogo/beAvc1+LRP
l4leFsbfehSkLg2VyYQlkOW6F9EJUplcZ+700obwtF2CSADJf5p9RAMJLJVGRxj0LU6Gu77z27sc
VD5M/c80NB9tikVmh/TMgexJ8yh1ujU7ossICSnBwFgIAN2naAAMHBwAcv+sL3K0xOxPmqvQpCtA
1hSyFbQtQun+pC+C5xU7Q8f4yq5cEj/oVWoMFFuL4DXFjsSv5ReVHsnXDdG0ksDmy7grZKEG7WBF
7q+7BXTkMqBILeIr6Qwub6VOgHaCTWFPR6w6EfqDUo+FuxuVeWyZXZrLIaLfrl0UI/O3Z3MQDBk1
oekfyGvErsS0p8o8a9c17yQwfio3w/U06dFBsVu4XFPyZxs5kOyDjOWf3xTrzyk9CNH0m4KG1CJP
ROsf/6rLiwWoMEYih1ZaLwNyojanZdVPKVXBteWfFwy9IdQdTEmbf/7d4j/8bjwEgl9KfB6i2L+E
IXXO6EpG/cWh1htvGdF/8Yus5AWmzY0h3JtKzA8eapFZWS+BL47hBHmHLoy16EMU4htoHSCQ6Frm
ob+G8nBUDiOff36W3t9EYaFpmb4bBoEZ2jZLwz8fNmWrytwBenOwA55l0tMgBl03rbgM00zOerxW
4geuvSFcxSG6KiRjzZR/azFHmvIpypLtCK6AXUVHjNbg09a9XFCg/vSr8jNr5WfBqJBjYucIirI4
Sz7IzqC4vbtIEGNT9+16HNg3ADXfstknTTumKbzoNGgTvlkEexu/wIAw0sgLggzw7TNLXdQ5188y
sEHFdSOrONWipc+cwzRj8ya44QEn5q+0nG7fQ6940A0bc55Pr50eirbDuadehR4ypl4Dzp/6NvmE
wzPuW3t+LFRy+Of3mmyov5+jlmsJYgh93/T+Jlitlc4MZPRxSD2iVkLT2aJRpfvVepNWX8nA8rFp
hLzCjGZc5eUsN1nhiRtrdHaeMituB0yUAx9Ot4EZnojvFL/CaOwLfb+eJ+Y5iyx8icyf+Ukbjg9O
xAK4tqqrpQvljnDSb7kYIxe3vtp50BQvw+Y4YWJhkxAsk8+4MxDCWcyrUz46vVDEmjussolrf0uP
YqJRWdmSqkvo2XMmDhiPlzVjhqpl3AZOGoBVfzclLKZyC0sbINw30gu48tC8S4E/VvsJ65krD166
D9wQVIX6+0nBw2XfOhi/igxGOTMHw9J0rLL/QYqaHtdLKagU7C2kp31ilp+DYNwoSXMOkp6Vlym3
ZTya68zGBxYlaQxm3nym0GNexcTHYTSXi/bKYMiFhoFX7Yb9w2XWXhuVJrUek9r4VQkOnxIm5qaK
3HdrpNyLSFLus5wGy0RXRmIuQpaqWpUdYBEpPGBGGDZYl2DhzOpj/Yn7lUAyZFOE+LovLt9kQ3CK
q+nLmaAoeOUObMa1XfvHWosEPMwvDKW8g90aH0RYc9HlqTZHKHW/jEk94J8Zb2cP07OFsykdB/UC
RgGxRgP/Y+rbE3kSz//lcP0PdxTLJfzUxAnghn9Lc4sHNCaO0eUHW79kfTfw+TtquPAn7qXSz2ha
E6ZLLJ9XUaWXd3phVmklnaM1DE1f/Bf97t8V36EdcpMA0MlZxLX1L9fUfvYmr06t9FC48XstszvK
56MefQMrRIs4HyOtOKum8UVLrwDMfkZm82oH7n95b/7Dxd0O0VsLLBIOksi/Ss+HdBgjr6zSQ5+o
GuUNZxXY0wyIIcoWGD2h+NHSqo2L+8PDbr+JkZx3er7haf0YegrNjys3wMeezCF9Eg5BT0zConVa
q+9//hzDv8nkQ8fkmoNCPrQs2/mrDpcC22ENPiUHTNPRxmCLjrJiY+psgyASeplNW78Unr+FTGAT
LnsGyT2dfNNpt4J/yID6as7TaTukgdyin/CJnGcalcI8CGwn3TBntUH2IcyrhvBl1bGS3JqTpHks
K2NVj2F3nHL1LOesAjeKKlbIFl4T2QGh4YYvIb2QMB9E+2jkIBcvM/HYSLn7tMtB5PaGSR8AoonB
WvEKXSM/FE1JFtWQJjtOizV21/jZk2LnyfDGS+blOhyxuc3sLchw3sRO7Z2yltPGbkhnEZYFzyw0
Xtu6KzYp8l2OYPNtLhDrGpCHmDlepKIlM7UgNJ4SFrgm94hEJEAnuCAvZfkYJmijYlvOWGyNY2i6
d+UQf7sV8eOefYiyoj1UXcBAu1IZCaJtQlRQc9WEdf1QAIjkKOBqJSG4Hto0/QW+vfqt+vj/1qj/
Zo1CSEoJ87+mgL9Zo+A1VX9yRP32D353RAXmv1w4iaYpqIksKmmq6OlX1//f/8N9+V8YkoDkhp4b
CNO2kM//jyXK+lfocy3A++F7/J/LGfh7VrQd/AsThGkxWPifGOm/WKD+yRKlXV5/KvKpI8mjdl3f
shFc/M1nEk1GPCal6x7LpADa58y3EUDc1eh2Kylj98tGapkFX8FoMbjVUbWhk2/GLnhrwqDEvOhw
ttCYb1tnPDZUmHXL90M7W3Z5MN4VMGTW1qTA1fmEFZVBs0Gsc19bRP/VWpBh6SJgicgDsSUuUJQZ
xyW7qXqRY3e26GbN95ymb+uXQbDqnspqD+M4OUhLEOfKvs5C6PZfSvy/BFTjtwxDYfKe865wS4DQ
8ecCNhwCDJBTiLYGzNmBwb4NqMK4Kep03leGsffYaa+SDrAUnuYbM04OYsk/DAtMS1bLTTvzSvua
fIohxD6axTAPTDhOGTlwoPl2wciwMQ69txn66/EPR97db83ZH/1mFs/1Lx9oYNtuYDm47zDNeRcz
3R9dIVEiCkrrtDlGcfQmmwgFhS3vpUJ7JnsujPNi3ZYTG14KibkmnK7xm+lI9fIKrGHao+bFxBMX
3nqaimbtw7vypvlALt2WQt1aZb7LLi/Fmtp8kdGHFlLglUf+giAZWFPnFqwliGaTJHBYYrlPraYj
SrD9hRClW9VsLUgEBXhaqfM8xq+OWK5z7HCIUoM3McbPft07yA6tIxRpkmy8owX04uwFd7CrXCqF
YeBSmz8T3TtGy8EYxVEaUQgzZPFIHdhCSwFDiwk2T5M18RZf4BwRJXnjj5ktSROQ48G/W5MTHhhW
u+1iHWGox19e/1OAsMUuQvWfRfMxLmJg9EIeCsd7hQ/Bf9c1gBjBhMDQYWkCc04YP/oBR23i9+5t
UgwHX/gztIlQgr+ikIkH8wpUKKiXBGmUawJLc7ynUiDWa5VEgcgPMeAbrNPBuXdk+QN0DuOXSUfZ
lcWa3LXPfH5SxNGucuV8BsmR0F6cDk1/l7rQV83aWV2kQLnszvCvdnGRvS9sDaElMPRpiZHrUPuw
lEbC7Cz2ztR4TXcRe78sPxfWeWvUcSbKtgZAe/uG55fPckIb2QyM0JsKQgytet8mrLs0lqln8Oxm
mO/SIrCRcAzN2hJgvq2reG4wDRiPWPm4m7ZiG2YBTb8lUMypk2T4o5FrbrLASluAMJDjw7hY8SOB
0ZJpV+4Aad7HQclNup7f5fjcgulYc1/GH+J8tH335RfNFlLhG2hRSD19+bPL0nuRtJAz0/QWJDll
7DC+eg17KvCdTgRuxp+L9WIs+MuHjetE53phDqNM581P062qxHUDc3BdZYLYH2D7eYvErQaPBMtE
cvwM+bqC67JqHJYbSbNbEOnmPXXzOOwT0V8lVbvvDaoeNR27vP3hi3s7HE9Is587Kyq2sak+sdRt
m2EAPZVtl5aPJZj0QG6GgETIlp6GBLP/kcw+fo1kOLoSrA2pYahpnNcg95+KPD05xnKV1Ym5TVQm
N0kWm4fSgcQj59sxrR4yr/usRPdOpsHeiYn140xalcnw0QcHiMT8Ot9jLxscOssa2NRG1so0IHWE
ERdW72mpIhqm4qsLgm8Slz/aAt2OY3+S4lHT5HBBB2m67lR4l47uW8bnaWXJbR6l55yIib5tntUM
wnuM73zX/RG5vIDS+XTmqd1rykdURg9BVl9nISmfJlgCOMEPBaVg75B3Z4kQD3qEeHuR417G1q+S
Mw+xvWLOC6uZmEVE+aJYZaSPcQ5RxYmFdD6gaSsM/HAe/erB7xGC5RCFlp7Fri6qtMb7tiq9TTWg
vpbj/ewHd4hT7jNvvgltgx4z3Fh1gGGfienWLyAKhGTBk8g4pwhPvLiC71eJYxcNx6xNOiDEX6yQ
r7D/P4YzOxRvVs81rfRmidwWioN5KeZWqKIXlPrVrh/jQ7xgrsrZc3N+zx00npZTqZXpMSqQZ2Xm
1kJyBarjfWxQ8iyj+lXAElo17FtXBriX3rqLCB7W38hC/y1nt0fU+pfoowc2HptuoilKI4bbQfAR
KBsF9hm7v9+FkA+b8W05ziaijMZikVlHGuavtowWWZ0NTEiJwl6ZtbevBPNS32slk1tXa4WTp4id
0SFLhyMNk7NOelB0nRXvLGe6NcP2CEny1Xa3TtYWm9xHt+NXrwy9UFu7b4SzZRizHMhznyab4k2T
qqslLQH9h+2WonadZEmwIYAN+sYAvGPo/aeuHVm8wKid5gXpRBh44IH8ADluyujAfgEGcygKMhtU
KaYdFvLbom5fokTdeVhw17DSX6wOinLe/YQohCttsH/arKmqnjw1HfXWEvC7GuXI0JxvzWHzUDuw
WcOAeyC+ApnYH0IBaaxJJ81a9jDhQhicQ9iEktWIeRQrR76wiFnGbwU6CFYc9A755ZnKJJ40mxjA
eFfhRLQTJL12V9nsp8Xs3sa942FBk8eqGJ4UqKdVbM5cX7j3zBavObd+yKYFdRUhHsvHABWe+56r
zt7Avvmsjei1TejqI4ZlqH9JTY5NVjz4TyLzWvp69yFcLAjtzEJkBmgezs51TcjeNAePmavodPw3
qWlFgwyTzUdWp59AWYG9uPYnDAo0l8muNQTbLEcxQ0n7cpu3/o0Dgwv1LociUqy7JeAFmnbsESfI
lWXKD0nat3eOFsWZKCD8NELPW9v9bSLYGQSEVl57ZQqqrYt/LoSKNor+idegkDShC+y6du1bK6h3
tG9uCAnDq36lZg0R1arMFTltxAZm+9gKj32MHUP2Nps0l5iGNL4ao6OvCmb60r8zHbQwoTP9XFK7
XzVi3otZPCdtV2qxMngzHCmD7z9NHnfQmOVOP96At3aS+oScDTugwbPluhUt/Wfhecve5ZC43rlF
ds028nUBc8C1WDKGFFdT7zDCczd+n/fv+q3rI/x3+vOYgO/GzfBzQfDIoWS+TT5WDMBbSEP819iS
j9LH7zL0FoBd681vBe5V1KS9U/wcS1iSNdV2n7oVi84GfKRxNw3jh8MNcb0QoT5F5bNXwjQZtd6j
aaoXCJ+byS5uAI4ch9l7wG50m9UMztP8ifLzZAzqiVGVDugbuDQtIcYevZRjXRu7z5dXx+1x7czV
ShKMeNS/1oZALPLwEcLbry5THPPKf0Fycj/yClGpbKfcgQ9042HsM8KWJ+5MG/hHflSEwBmDlJVt
WNwN49cyyhoE5NDtSdMLTc/eejWgXLebjr2c/WOvPJymk8R+SLITl3prFtumrJ+nfn5fGp+Qhsk6
kH6t1nYBK1W4c7UuJ4YEpBCeFPPUtZMa2cHwmEiGbbWrPSzowZJusaX05yqc7gpfiK1RkcyCTJaE
BWGfrJbNeYtY1x3G+ip3iicLu8kuE3QwBJ/9YBdmnSepEAAvE8Q/+cxqhlrBSAviXIMnXI0eoQ4d
H+OANik3H2H0lmVakh+a7QeA/leo2o/UJcMhLMNfaQy+u1zMeB1A/WakNjHzEIvYEOKAhadOyzWb
pBs1D+YDSHduhHF638jc2OehwYyjdNDtwqJhcop2ujuS24Z7sOjWXdTaGklgbZSwiGtjQCiLyTw2
PhhoxyXPYMReUSI59YpIXvuyeUwSH9gWC7LNmCRnUl+MvY5NhEAnEdYtXkXoblIc+lRkKK/nVG4q
5LoAktr6NOoHMyBk9N9/vHxlzd651QinyzdZ4KHKKctmc/nmb//AvivaRVEZmX/8EZfvkQ8zgk8w
7pqBCMxqMjFEXSbX9j6JF+9oDD7L55EYZdIEKljH7F2olTlgLg9CP6HLD7r8sVbirsxAwTU6a06N
Orju8iVqYPqLqF7HQfCudPIahHkEcC58eB9s9bEW1pGtIfnYvt/sU1U6Rx+u/YoGLj5x+3j0HdK5
sjl6clzWrpcfr3/M5avLr4gt/BCry88udJwaIAtFbggXptjIG3mYvQ4lp4R+pprpKu1i/zj607aR
MdEJmVUew9bEaRwOMbazYMFZrDsm2633ttEdgtRZzhwyyW1rWMktEhwLoicLjabpSvyHDbt+q8tu
EvRlWzUJaBVxCOg4IjVGcVNQUS8e/DjGnpnBWaaCoZormnGL3MPdOFgqN5bhuPeEsqUnIQm5iR0Y
bTPRpWtfWvY2hbAtK9KnqyhoqNsxEXY5MH5MvltvrD6oR6qjEzPRS5P2pQf/SpVYbhv0qLMlm2uz
t5c7Q1I8sBTdJth0doZVu9hK+P2dq+KraXTfmS/80FaWo5RUqV0bnQZjV3RFfSSwoGZBWzsPCWBl
RGsEV7lLeuV1XB/KmltFL9kAgAgpPhZuSEFmB6uiHoGw6uusE4z2tonbe+k47VkQ8LS10G84llDX
00IzZcq5w71WWmePUQfJI/GtpYBRCfIx6PGdYzdG2T2yeaDanDKUGuUX1EqAwuEJhgwzakOWMNio
xLIm7p4JcOkJUAqpLn0tYkxGlhV+fF8hwWMAkCnWWmP8NC3lt43Y/jgx4bVUS/goVPkTkLZ38FRq
jxFvueYQQbgq+pJmPI4PnhipMf3gPHlQy8ZVE7rZw9zXDE+K8o0pDO2eph073niXE20Dfir+cqt+
PtaV81UoH0lHNKKY9jpydPo0uyEpJL1hpOmsohh9xCC807w085PhgbRFlM/VshAPbhgGT7HRlUfU
V3KtjTZ09d6dmlsg1nmN3WbMqFjLLBBXtX4YTeeOVEE0hKGVb1k9iefU9+7yepKHdFCoFY36Lgwj
6LdWcQjsvjvHanou/ILoXOIvF1Keg01ZDtlDa4HISwvvkMT1KqE1eZj1vDNrAZpNtfOWeq0WuZDz
MrGwPSYs+lZwPgRON+6qZvMWUY3gLDXtY+dm4bFASe9IIqHqBkO8I/FQeYVap659F085QK9uIBEE
pNah6NjCTE9Wx+BhcTxcFkl8izaigz8iqr0a41PqlOUukdHPfsxr4AYmORSjvydyGymr5fKGWcv7
2Cr2cz35qazbhjLHqWJWCH+6bdsBQjTtZ5kidUlc++hPgJz9pHyNFit/8Mm4taK2O081LahJhHvt
c0CMi21QzsXnmKmMv+IdVnBVo+nGVcxLAk/dp7MV7oiyQlTu5O7BXDTp1SUGt+8E+FJiqs4R0V1j
MMOpx3oUD8OvrOiT20EF75G0X0a0/CsY0vtaJzm1HLlJE8uTFVebZVjsowWrvB7xk0gCmgj+g3EM
cPrDJn3yoYljtNn5qQVjfZ/N9U1kS8IdSqJ4q0KuE50LVhrnOph5dbbMgM2+LCbZvWEmy32aFSem
pYxeel8xUGCXP/dnB0/hGYFR2d67qbxLKWnwv/0/9s5kuW1ty7b/ku2HG8BG3cgOCYKValmyrA7C
li3U1UaNr38D0DmHvgrfyMh+RtgMkAQLgSj2XmvOMR2CGnCfgcztAB1G49JnUKZbxtOJD3nWOQYK
0pbOvVXVqudanSm70J5ugnQWJwldn91GEJbQupgNLNAVhiymvaoGJ6OziidTGRbdu3otv+LpjL90
RI2lVDnuAoAQYmTAmKvmA16LhlFVZuyA9u9qAH5IixjaSZBvnTWkXq7Dex0JjvWa0fkZ5vm0hwRX
n4nX9mxz9kVFlBq1Uh81JaU1y3ia3Lw99GbP9IgKHElh7qFSsVDLtriS6ZMUyTV8jXAXtkNwWgKA
2uoMFaU+zVlzxjSm3lOzxBvHzrmBraEzK6hd92QvN+tSHF8RN1ydlJqgtY1cFkd5xRQ44OoYKaew
T+h391AU3GraQWWO6ISNrrnNFILbJr2jbKNUygld1Tu9+gnTI2KbhHoxhE2328XphHkATLd++lik
BYUM0KizE3kSTjGowS22Bt1DrNEy/uBY69rEH5YsesNlAt/mCbQJk4jxqDG8yCYljhnGkqrDQ+vN
1LjPY0epI8XjiU4nFvOptwVO/HUxLev4qOLnVHNTPU3LzbokzHFmHtgOf91vJwTyapIRzrFklBqS
xN51qWAezggfNsOJ3DOd+U5B25VVuhgnMj0Y8r6WgUttEfEtEsvF14AjY30sWIcul6ctrv27sElf
Oc1bWzN17d9eu77BenN5wae7KlC9DEhvQrs8ZA56eUkN6c8LCxXF7z9fZn1Wc6ALfKz4sahVlGyx
mMOoXb7x55XW+2TNkJHd1IvpfBl8fXrPT3ddh1jbkT7/x3pRHVibFpHz9vIBn16xPvHpsctdbeTI
jVvVr5bRIifCcGPQISbBMdYRA1io2AiiSHbr07XhsNkHhJxcCB7i0FaPVokKcr2xl1xqiqeLnnF5
0FluxiagdBdk5Y4YbSZvkHt6z+o7rqITQWmF88Ui2Gkrlj2A4+oNHkwDG2EqVWJKtPJEW4Mn8PQS
OC/JZndE9uiSAZ0HY71XdBqWZ1waFAVoLFACqMpTYqivYzEfZT/8jHKcyIKeXRhcd6I6FbkNlKEP
uEBOJgno9oJdZp+KM8bpZv9kQA7dyLR6jGP7PSqrW9esvVDHWKGF34EegbLt0xsqse9EJzR9fEcO
okrTGOx4ZcVHpt0vfVzlG1oFmAv1H1YDlZ+CD6gPqXzvFjP4bIfbBNKZUo9vaU7zca5GJH5KZ2xt
aJwbrCbXeqm8BxYDYFfDvW48JenwJaqnatcJ527tICDopMKbDW/6YHphyczIEtVXafxyUAGhVetv
c7U/EMzcq1SAVDkkXhS1vwygRNjpznaUnnMl3AstfBXL36zQrmhAKGnO2TbpLTdmxKcNHvrXB1T9
PmhYcxuGBY1dULOQ31sivVJsX4Vp3Aqze0bUr0cU07P6mTyPB7PEplkaxr6NlZ8Nwi3PbeJbUY+P
jjY/0esdD5qB7p0o9atWNodKQfjA2C0Fm3mq2iA85O70UIVWf9MHoFUmhkV1GgMjZYIcNM2msfTr
OtTp+1ot485Mx6OHNFMac7QZNGYDbvY06igOScbynTOMlGFbpY7rudQh3HrWMfCMuDEShv+hUj+0
9dOUTsM7xmsEp9Dy9ddJGfx6RDLYBTe1ORzc3r2GFcJpUl+G5zeqk3xBMQZboHQf7dFDJ1mbBnEv
/XXtmAfspp7bvvZDY1DeVN5AJ1+lvZbuy9B4rpLnSiRfxwAFSRigz0f/eVY6AmLQjiWMXuMHR4gl
V6/6Ueo5Xxm3Tc+JZK8jiMGTq8fo4S2TVB3UkIOoSTAM3MkLaCYtLa9tV9GEyPUSqFKFEUQnVil1
HAgSJQP5cJnIQCVf8mR/SlQp21n05bY56JnhMoguaDksLt05YQNWAwGY7sRckJn6yend7fSAdRgZ
/uz8tLvs1rAJERNjkBKbhDuzDO6FDCrkZGm4paT4xdGtaWebwVNc2vtCbZ6ZlB2ZS1ibvOe3MzAw
bkLDvItJG/UqVIUc6fO5jLJfZeynUfoIv/ndGdR615cVIX2IVPQ55XzgildidSy0VqM3p1UCv4Ka
rABSNNsW7mnVGD2b+r34Wmb4O8rcphCUQSkwG8xB6qK44ZSSHlLSQAk/A9DaOZtqrs+DzXZzw/Rl
IkynG2NMgVRNZzZBVSjkbxSvGRc5nzwonFhoFTbiVJnazfKfMKl4mzF0pcCpE7TG9ZW0xC/s8Jxp
QIF5rlz0YIgUZUnJrs6oMsiZi2NZkBApMYaPKpCUGN4/QMSQEkPpxUPV0b3B/y5FeIP+kKIO5V9G
COHV4sWz3MIjRVrsspArdzYUFIq/NZR7zuCtCF5y9Im/VhJXlDYu7dthJ530ZQlF2+k54RW6rB+D
zC625Pvcps2Co1Ze8tGmQYU/B/09BTvrVZRuwPdlQ2oJ9v/ZzPGNanS1gkdY3K+N6b4hMaHI12iv
zj6UI7j9nHC7efzV0oeUafoQu+XOHgoHK2z4tDSk6XYhwWqRUBCQuJc4PHYWUOCNnU79dsBPvg0W
E5yWzuPGJrl2Ow3JUXeINyMVAT/bakVs7dhzakbqUl8sC/Ye6yAzZoP54KhbfCDBmI2p3rVkGO96
q34TddTsMV+Gu1o9NjTSZJazCwqDnp/x3mN4zGvzbPZYMZaCfbsckUV3LLIy9ES35PEG5By6ypuI
kqs0K9/kUk8XPSRAAozK87VDoogJOp0sOSXe29bBHdvqGIgJO+4JGgDuLE0DZ0bppp3ibyQjAOgm
dLPQPZDFN4NGe5dwjE3KTqdSOlWtd6SdFNwqWgdUZIjsKw4RMu0DMye5zZnMjKCiS5KIopzUkQUY
0cXmt1ija5ykb3oGzh9HJxVBItRBZAz3s3TeEOBfV4r5ZJOEls8cDUITt0rej0iKje9t08Ubjm+J
LIfvlEEUKhSdED3ibpI07wAnNO7GgajO0c7Wh9y8ZQSRADrjpzC+0FirtoErSWqqie8kxAorvas8
OByWmxxu1LYlaqIk/Xs/6m7qteQoK78klivqBnR2OlMZuYiCoc7H+jnNbjPypAimHQSRr1sQWOK6
6+oR17O9S7sbFTIBSqJpV+jdtYs4FHU3g6R6ZnAgsvBDAfp/qpz/SZUD9Qflw39W5VyXRfu9QA34
C8UqFY6f//1f4uM1fwlzNNX4FyI2yzZUDekfxNx/hDnIaP+lmho0T91wNcGc5SLMcf9FEMYi57Ec
0zQsB73gX8Icw/gXNXITbThMZNOy0Mv/L4Q5COw/4YpV00LRq/OPURptNueT1Lyay5TY6ym6ZY57
HywFJjUtiwOkf/ZbRT3OBckJpEKc8w5rT9bHr07jtCd9tDRkCtHWrKn1qiRAanOYeF3xvng7Mqab
34TTPhiVTLZ2bwDW6KF7k0K7tVu3OHS1/dyY5X0+mLduRKmHcS8dnHRqf8xztiuR5u60GKtIKvVv
UUq2uSjoD+TtbZZO6j2nI69o6LYoEHyygAuZSa6Alhnjrm+XZkaleXp6V8/zs4JFRJ84MZXv4VDu
qDTspcPxonUGRRWZzvs6oycVBtkCuNEA6Fug2OPwJcMihyFi+jka9BqXMa4jjfAw0z1TjYaOLrGp
Yf99nNX0Pm8BJ7iIA5tZJlfoM85KHxnEQVOyyLop9OaBpI3YBbdIWAUVr9J3TWLueo9YVJXaNixP
GhvbmHltbpCCxhrjXsDQqk14VCr69n1E1NzG0AzPdPjL6aN1V3QeqtC0fEvJYhAzWLFJTtgJs4w8
Tvh3JG8W9JJu6yL3RJVSmDGYVsa6+6jEKLFnyVWiRxnQ4R6D5RmVkG0ewUTJHWqCeSOM7EWTDQoN
AZajW4A+MZac2DVRFVYWZmPH8fWk+eYmkA4s0q9ovBJ16BKtWNURpVhjl2j2clWnfUIFDcQfW4AB
TUeL1X7Vsv7BmsH2iQR1SGGg63J6giKnGZ8eeojbGsXxmURkqIj0KsbcAaQ1HRFoGwekEcNuTuWz
XS0yIDt36RKJ72G5jP5IIBmTqD9macRQISsDZLd4bCNrpApZE24wD94Yo0bQC9X0C0iE+9jOfY6U
63x2f5CGgxwytV+Jpi0Yl4TmpqcVv1FvKE8l20GvvuetkXgKXUxFpSpeazKFuDRbeEKv0NOdlLBC
fUq/Fj9BzQBJvLvETB+jvHtRY1ADciQYgqwDtCFJ7OmSxmhrhefWguH/liot1mooRbBUSzqMujld
qSoQujgS926Z4r4lGoMkWDrTbnYmaJ1rS2wOfJ/IU5IcV0MDzo5rRTLGDyNwIYsJbW28maRVRdDS
VHlrK0PhhwgTNlyYopzj29Y8lLjJJtWYLTINPU5O+dVlxrmpYPuQOwZdyi1SYJ/291xSiuQEhnRF
g7UxCT+eF/ofgz5jMn/ZBQQTteC9E0wOwD26zRgP7Op9Cm6w0bB74eHztSUYCGUpc0Pwi+ADw6LZ
UIc9UYF/qU1nPNoVRX1JyWwkBcyT2CCoqYIhicHIBIhidrA+Oq/LDvxqSDFGQqnVWtLqc9TXOG49
kjxIptd9zsAQNM2fbPEC66jQzulw17blUWqAUvrW7n0lVImKMIg2N3YyPOiBJTZASAVig4GerfDL
phsB5cS46yxwpRaoBQYdJLNT6R2OiYhecJzfqCWI08ix+21fssvFKdAug0BhuBCzR9pdtM2SEttl
E/oqmVz7yoUXBDbWdxUXLG/2EpYae1gx6uAeyBVRmZ4kVE+biQRkgDnEEmIKa31hKN8dPX9IIaWY
RXxb5Dq0GAictHGbFr7qdA8y+jp6Qn+EomHyyNCDY6nmjIbafT00pa9asbMXkcaYrCNo0pi2Q0Uj
vzt2ZiZvo0SkJ+gv6AG6Hm5pQYRHBnhhWHzVmKszN2qwCchs74bq+fLQukaDbECQzrG+5uO55YW/
3UcEJxncVOyjhCWfUujGp3VJG/S7WbF+6inplJGu7UXGKIuSVnUyzaUas9xdb3AG5jszNN7JLCTD
trYbiB2Ne6thmyJglwZ/M5ocCzgub5u5OVoipYEQDO62jgxcJbP0rAjUiyNAEFEt2Kjwa7YxNZWt
q+VMqVvBJGldXG+aSqYkEDFSJ6sjP6035NjlJyJci4+762NaO2peEcFmU8bZvte4jMJSaLDMcyZM
ZvlA+fpEgGXvh2L+UqJO1dPSuZlNKEpNnBHR1N2qixV8vakWk7gRRkcmy8SdSS09MVhnv0pPkWnd
WWH4tQ3y+4Z+hBcS4bspw2unddyjbqsDfsoqzA8yFUh8ll8O27Yv2/BxtMpC3a6PNfXya8ppOA7t
U56N4YlYbSdtpkOYx/SCitAfR+d7S0WqBV55JmvyvZwmcwdPKMGi2twyJSopfC01zVCQV2/fFEU1
Hw1dKcoD1gHKbOLN7UkzJXTXx+k6e+TUU77SXHlab3C5SzABDV94XdRaTo8yLNtdTabIQZGMkduF
akgTEIEAKTeVUXLGDRV+oW7Z/O3SEtXTND0Z91Q6HonC6U8QmSOLYMjYirJ9oKlXYWr1Rw7OV1VT
Sz9vrWOMud9XM+0AiQLQ1dAQsYi0jf0k1XYfe4CuUohuDeAd2lKZXT/pcvPpMRF2Er0UjZB8aHN1
Fy9bJEfosJ2X9vK6lWRMXH0e17/WbXO5mWmGni53P5YAW/o21IfVBb3ezO3UeFPMrAqCqTJtIQ8T
7CuBdRgw46r9Avjql19jzctZb/QgNne2Jl6KdMRSyO6AQ7ghNQntV62Kd9QslGRxXmEa3g/OFEc/
gD++KWPkTGAGl173sss7cZCfLndphhU5VHieGe1Rzrv1qby2LLpSa2/cntLyrzXW57DN+kSZgRpt
JjjB/7wx6pTcs4TO7GZ5N305/Nalj7f5+Ij1c5ab3z5mfQa+2JND0hIY9eWr/HOzvs3H17l81OXp
9TFsUoDqFCfckwX6+unJ/3h3feLTe3581Y+PW5//eGDdZr/9Gb8trmsFTjczAhnT8SqTSvmxOS9v
/dvqf/xL/vz8H1f905e2c6Pb2A70rYyBea030XlkHnmmADmGoLw0qC6zPKxPBAjJrI918hBC5qZc
Vl+fMvMnDhIO+ch8tJus9nE4UhDPqF5v/rzYVAzxlJpeQ6EFgBHdbPD0sQX3YC9ldEXAit+uL13v
rzdaVPQHNPN4UXsiACtS1b2qGdEO12fwKPwRxozYrxGkd3EZJWe2R5CYWbkPhrU8TQVAro3Bhcij
cH6LYOUUJezQK4YEFnXxcXeMVXQWl/vrOsqy569Ln15SDnSV+pZhEQkFaEa4kX24qEdYWtrwnpEw
DnDzMT+tb1LmpYvCZHm/PgDUieeLS0i+Prou/vbo4OgvBYkl5JkifCWnCKRviRmZrDuwGM0iGFGy
Y9sDw8M84Sq7MaUB3mOFFBbzoOXwWm/aZYmkhGhjBm6yE1P2owCf4SY6577Fi2pUgiTCjhoLszBt
FKeWsmflVK0XlVC3l22jtz/zQaHAvrwXE1O+/rIUNNB6DftoxYjjBveuxhj2QXcJUusxwHDrQ9rl
hLD+betm4NxrH3nd5fuBsdS8fsKVeNmKVW4zPl9YM4TZEgIcmFTgpaDuw0jphX4pNJ7ZVf5axVh+
YAlOtBqRQasya2ZaTJwDVYW+yeSgiA/0h1Eme4YEEFIpauVJNh5GvGygGGoqwHAxSvz+QvPWbwlh
7EbqqY6/hK+wfq/AisdjK25nHdaGauj3Hyv+89Oud4uue0vQNm3GEmjIVCbpTMwAn9ItV6h+WULv
zJ+23k/niUUtP0AYmfAYNwNa3dwqtpPZFsM1/GHjQN5sfSK4pjoNAKpO7AvvVYQP/vJLNOtb//sP
Ezv6r6yfGI/jEjejFAtpbevbRKXQzCwL9H/EtbRik62/zLpbhyqxEibTC2BIH7vs+tx6My0/+eXu
+rd+7NDL/vunu+vK6yrrs5fXfnqrtuhHxh7X6yG37mvrl1nvYsHlCn+5vy59PDjT892oIXL29e1D
IhNRIJgfK68fy1yTI3ldpPHAofaxuB7f67dh5Pf3AUimKx90+cphRdl2ZJyouN0XY7nuJ8uxESkB
Kv/1MKFsgnAyxDSABqDaQ/xLsc5FiOfX1T8Wg2WrUUNE+83waTkxrHvqunS5uTw2zbmBnknsKg1W
2D/npPXPXm9QCnDJXxfhRPy9bT6+fTWPt2ZyPZao1HuWm3KaMV+7OYNjSvRHy/jhrF/EkCeBU+y4
bmx3OVOtS5dtf3nMLrEfwvYAJrd8m/WJ9dMvdy+vXZcuP+Plicv7fXptXCC8VxrOYWya9cTZ2ZEs
Duv99chji6ctGhKe//jyM57wTawMKv4ETqLrb3rZt9z5O+F7xXHdxzBn4pNZF6OuYyiz7il/Xlzf
4uNUNZYTgrgq82Ck0F9dbtZzyXp3XVofu9xdH7OWUfD/ar11ZXrAgyaL4/r56/fr1x30cswEzrIb
f+zM66PQoLuZHtvfx9269LHWuvj5/m/v+ttanz/g86vwLS0A6C/arJJsu+zH62VkXVpf+6fHLqus
z4p1FLguXm7W3+Nyd11aX/cf37VapY+Xl6wrfvqoPz326V0/fVK4nPBHdSe7qGOOvgztqSTofT3v
12P9ckNHqcLMtVxPLg+uS5fHZmQpqCeWdepWZ/FjzfV0u775ZdXfnlkXAyMEJK0LTsnLHm2RPvDX
OW89gn67/7H4+dH1/vrS3w9P196OcUZUx6xR0mNwXL+phKEKJHPZnFpMnlofC427b2uKb+7wBJdV
32KGVulXZwSE0mi4py5MdwqB/lOVNoTR6ip6M2v6RuDcAYKv8iS0wL3rSZ3yCD95TNEbI4ka3Z2K
jvkYx1QcLPMB2bHgDwwo6iG1vJqnuPDssE2OuZFfzXZMuZE6CRqFBhVzn9f7AW+F1o+o1tZz3Oc/
+ON0MhdwhJZJ1ZyPnpMPbLT18rpeWC837uVq+9sld1380+qfHlsv3etjH5/wp9d9fMKQuohF0XWh
Y12HdMuNsx67l/vuMu6DG8eAaH1wvY+u/+8H//j8p5dDpJ08GzrTRmmXk9r68tyxi+R2XbNP64Ze
bX2/PjGth+CfFwEu0bijoafFKIa0MsZYOQ0EMbRotmOIp8kQvdnFVadU/NDl85AYNtzHlzTPDD9u
5IGCnQ32T4dcEJin3mmNZ0BZd5q0rpzRvdGL/nuMJevVUaCXNbn5zezMh2BU3whRNbfL6XkXM/SH
N+XQjp+XSCSYJ8RvzI3XaZHqKchBvbpBnl6baJDyBOB5TZ0RN1x3lq9WGJkwyBkZkpYNmqu5C2Hf
HYIBG2k24d6K57b1hqjEOJ81Bzdo1K1mpmeN6+yBS/xLaonZo09veooSPFtd9w13KYzxLBcetCKk
7wYayBjjJsrbZkPeBxX4AG+Ja2MttscRsGow3fRRSJWCrGpKhnnpBygBFujxbqpYMjvwKOEwE2wC
Po+EowwNX/lT0dxbQzEspsrt3qqUdyTN0y5XRLyrUEnEwDcyy5g2NoW5uirtOzjs3yPMrAcbNQfF
AUwewdfOqu+dPPGcJMbFaLFViSXbih+6W7Q33YQD1K1V30xM35YBAep58XNyoLQoGKHKaBx9Jsnd
bkqLu7pU3VvmfW824MyTWtrOwS5LlBLUr7UhM1C0YtOzMRM28D1rCD/NbCW+CJa0GicD4qpkO6Zt
VM5xAtZ44vBnGicl6S0fCCGZCGXK8JMmgutkua8tMRMDgprewYoQUrbQDOmBVlaR9+uPQ1k7Z3Oq
DRxcBSkwsP/nQCf/IHR3huM+JmM7gcJu4vvE7F6iKNmjZla+gNIkDcDRvihlgTpdoLDnBJWcOy24
JgWt8LsQh0yFOGaK8A0V0px3ADIhgw4G6Qw1piUTgOecCpQZBhFgVt5c2RqsFEspvnXOTTE1REhn
LRyzVKFQrtnQIbTvzD6ZVRqZ5hdNfxgDGfDnjhSdC8pMHX7EXOt/WEPmbF2jPPXgTgk4wWEGkma7
nP3xy3LWo96E2GKbFcgfwDpcyS7cRwbMunYAGKgf6S4qO6WCkDiGo59SYK07echvjTYkB8iiV+Fq
8tusNz9zRMm7TLO+GLhN56b4idE0+jHp6o+kGotH2afJqUCyDcxI89jltJsW3CriIfygcji7c+w8
Dpl2ZQ9MTwIDlj7YOpJCmgNkmO1Y0mHrRBnuSfcJYfrcQTz76Wi40+DS7ojcpTnXWjcT+AhhDY+i
U3/M2NmvOVMQW0FO+obLEPazqdsIEgJ2sq5fssQ0cA1Ke6vImMlhcgT0Sl5WF32fW6sCmp4x/MyS
nQyMl9IXWCi3QHlfrYFWQjK9hIONtRGImzUIWOeAN8oFxUHsk9o8TNVbUZvRfaLmuCGqAkRdA17M
hLXd6xJRqiPbrWYN34QN4KajRjzFZKuTQPSmBZHl90qe3loIuWML6LpdoknUVfvLFBq5pzWCnKNg
xMg3ia3bcMbAnYYPQsV6tvQSM1KhtxXwmZxSWz4O+yqYMJZHxb1dp2fKsePOto+oEzArZF/dmKsh
MVIFoJ9JkVidUVNSKT2UgronCIW9oaf3wiGlS8Y3XP4sMwXLU9tH5LjabqofS1WKtxBRbl9+HQpS
zQ0nUn0ir7ZNxoZUNPi5CUw6ycd54fQszP6rO+QYIaZpNwpO/gww73IzR/nGiRRpBvzpKo+AUOJO
0GqO2s5AE2bb5nMPOuRUB1/nmfZRZiOwaZ4Nxjsb4WJOC2ZxdqSSUgRBJRXEu1IGie90beMNc3VG
P0ORXFXYCKV27XTxwZDVCAlPCbzYaLhCTFyXcKrOi3VhumI8s6l7+W6UhnWoCZdrwdHMQeWQmgEA
L9YM6rRzcWylhN40dMURN7oJkpnsCRQoKPpKDGqZmIZ9y49KUtVwHVSEMTg0mf2Kpk3sVnJxDoCJ
Rvm+nPk5AruBfjaFXV+W0LRn26ApOxqt57jfqpaeqZC0gkI1fFfC9i2ce3hL+n0/6PZRL3vQz1L4
o5Gm22gESYWm7VqfxROQPgBlU5qeO0U/6dP3GhbwTSZmdpcoux4UpdviW+6PNOVIbeqt7ZgYSH04
WXJq2NjwBbZ9j5QROeHZWRDmHfX+r5wfzyhM0dqr7KjFhO8V1wNKF6Xa6Xb6QDXea8Ec7lW2mJfq
brLX0+g10cqbxCm1TdrQsUNVjpMsFNdC6e/gLp5dyemtC6wfzJghK1KsdeNrmuJQqPA5b2jr0QgN
wmuBKnML/uAmUJUYnRXixK7X6FZhFjBjM9pXmcGfVc7YxQv3fNIqesEjhyPJZE9Iw/AyUaaH62Nh
io6/qs3g7CAh4RndKXOX+WPCwDoOu0M8PfeqVW175b5ejOvCtO7HSd/TmEujUPcpHukbR0xYZTnE
a7DKzbR0b8bule42Byg2JvSauXIIMo0AIu0pnaL2Pgyk3IhSwOQajl3GFiK5yJfumJw1FYaFAoCk
usI84T5gER2O5DoDqJ93Ahcqo4EeAlpJuos7HBJ1OqV0lLNCbJLQvJusuOc0riOIq2sMUEt+ScZ4
vDfTXSHiclu1+ZImonHqm+PHTkwQsnOL0TRhFuDl3QlwcBPuhALTsqnrp0C7s+fshjQh5BWvujtD
MtF7Slui3ukRBmzVwmljRqZJLyrBAQx4gN1WWZqWHWIvgaAxPRvKC+w1ex/qA0d9pkiscM23GVkb
6rL5C86uu7hB5VgUaLfYSYTHtWtfCDS/AEO/TSg1AEycByXTdtmoNBt9zLND3A/PThMdNLuoj20i
AZ3a6cxF7hjY5PaVDvwB1wI77oYMmOMIbJ5yF+GChCXMeTL0dK2aHxLdpzKcRQriu1C9sZVgvMHu
5rspzSeRMNyX03cqbSTUmNHPqpivRt0OdvRr2RKx5kfH0sYRiQ3qds4xv+qPqCQcslXAnY4tF9TM
QoyakulUV/OJqxKd4K7mEIynDSEELz3qCxIGqm+O2R9dpOqQohzPdaP3fEq/oTQBt09d4koW7YOY
dBeAeW8extD5gSjti5kH6Q5BjAocwmn9JhsZJmnmY2R/zZn/0I52wMjBUNmhmb/KzWtbebXDCG9g
Rzl4Us7KMA9Xw9KrmoCjNyXjlrBlKMbZtCzS6CHum7NdzvbRDkgQA8tEVBcn5VrUmTdpNl3fod8u
GIYsvxO6jt196J6dyXmXtaVtqxxzrAstpI+m634hgMoa3bjTTnsUkkMERdNNO2xxyp0rrHoLwY2y
oZBHYXf4oxJoB+FoHUXjEmxgYtkYsHiawWnkpzpkTmn4yksxCAbqpVueBertIsc1ZZnGY8zZwXaO
nNGf8plgB8pUJGTdpaPq+lk+vM2d8Q7Lod/ESIDiBPlQblwvdn9vrvpDohAeW8Pjsjrk9aW5JgoG
N2rTk7VB1uLSK4yXBlfcDfsiIVZbjRQ8dbFKVom+nIE4+enNcIcW80RWL/pKEtbmZmqJkwrZ792B
QXiqYqNCtK+36gEUhnGfzx6iFxqh0cFVom/FJG+wtsqbtpiQkkRSuc1CzZdV4VtRVd20TKA1Ry1u
UsImIXMzNRnqbTI5r2AAaRDqKXl8llOz9ztP2Ks9FMrHMageEhv4j2bsjb6FRa+PFcXYJvEya7jK
CvgitCW9xBLPU639tPED4elOmCzgjvYrU8+3WZ7smTa81GWLygbNQQb8eotp1t46CzVAm2tsw3I/
digJXBvQwTScxNw9ATW3T0Vy16n6MkJfQg4LIj9y+8qOKQCZbp2iikZl0Wlmf6YOb2368Jh17IUD
oJkbN8sfYZG+mY45vJSOi5kJ0n+jZz/jRLG8oNNQ24AWHnX2L9DXMjXFcybtryCKNzRItV0LauI0
F8KLCp1I+bYZfHVElxQQJqwVCMjheDw2LQaAHH/XOCN2SmLlqUCB7DdYDgipgd7mUEUvtPmrFcl6
p46ZHzn8lpaZsOeUDYFt07wLRiyqFuMBOeFLdRCmgV85TVrk9WSLDjrQtFqH1VlNKDaLcWsrqMUH
kWn70Hang0WOYpeNWJqsLieOnIGOGMdhG5oqwAmZKLs+vBdcb8BADvRhMi65KZovjZA3ypuIVQhl
mEXol2bQcTkDXzrWjUOMK9CDDg/1bqDaiXEsOUmYSENKdGrYgrqbWorPmXNFBFBEWEVrfs2ZLiU4
c7YlqrQt8baYapCwzT3eXgdkwkGPTRXBNQoaCdHSSprey0PUY4yDSZ3wrIVwEHEmy9LmhOvJxGUI
MiTLpwAj95Bt5gjdugU+yeudZp8Te5dhLTtMTXKfg+PYRe545KAud0kQ81Va+xbsdOA7ow5R01K3
diX7+wS5sYmNDouVQedEok4DBpx4zM454NgDfS3m7B8WeC0jV4/8YMqe1QT0h+CiNUSWsnftiO6I
EwUnWT6MQ/PsxA+R0UJLLIsteeTEtTl+XyQW3kaUA421CTBzuyE/nuHMmOHxLlod8R4t6m69VLOt
E7nPUdVEO/re93C+LELihmJv44c3NTwRnTTQCM6adqsJkn+SgMGMJoXwBmIQ7Og9Y1tua2Vy91Wc
/ooH6wf9+/3yFY+J1b2aVLmQkWdPchyohk3twWzDvYvjbOMEhfSG7gX1vt/buE5dPyRSBsdHa57f
61pJT0EQ8hfYzoNgCkImCZnCRgjoKQhJ2Jz5SSuz95lX4BVuoptuyb/FlZl4FIbR4MmOy0D3hB3z
JddCcVOy9W7bWd6oY7x0BEqbKkjRICPOChKp9cfEWXqwlg1Pu11qENNtV5fSbzRd9eIaTmSBoWKH
Py47O1r7QfL9P23x/6Qt1tWFs/uftcU3v/rvP/9dWvzxkr+lxRrSYh1psaXhObFUF+XuX8w/TcAS
/BvyJ9ASYzpxDcN00Ak6oAH/hvyZPGVaPOqQc++Y0ED/F1piDYbdv1PhEBLbNiRBAZHZtYRtLtDm
t+8PcRE2//1f2v+LWmPsC1np1xFFjaSXqE6kTioJFVuSsDqAXugOt6g9SZb53nUzJps0Mq/kMqec
hXyCxlownKO6YSnBvmgFqa64DEj29Fva3pA5EAaVglIcYYnftaj3o2Bodh2CR1K64I6o9LngUtA0
1Qq/HO0niX8ESFhAiVsr7gKcKnvNOck0bK77yWKwb9reLKuJFKSYSCJ1PjV65Bxk0j7q3VhfSdPA
0RNqixyv9TUJaEMdenuXiP6otor6/9k7j+XIlS3LfhHKIBxqytCSmkzmBMZU0BoO9fW94PHqMeta
PWvreU9gCIVQEO7n7L02cxi73BpybN+w7b1wHL81mV6+Wz7lnWK8+l7QMnpEdGD1GI/gYdHIEvU9
yjOY5OjnkLBRc+NUtQkY9aziwTVOgSmOmS7zB82DemPAyPdNZMMU+zATJ9mjhkmkS/NmXZj6u3SR
ZxvzybezfRmE1UdZtg+xPl0g20XroccrZRbD0YtM7K2cGjejPj+mw4eNf5FTndNuIJHAaZqNJz8E
KqpeQXcAgarjzyvTA67k2tJHLcd1120T3nuEzdYkfQ+g5AFKQsUwL2831hZs8s7IYTKUteDHrv5I
aXDG1iVwpxZaSwx/DdD61he/HApZq9YLVllkOSeq58GVaZBjnOapte8HLl6bIr0XNeUILhHoKPzh
j9sO0DVyIhkXX3KCDdEvhjXzdXedELdJzQUPcVyAMZkDsbW5TpKY3RQrd5l+2BBXo8EkRkRIf1Xq
nXvH1aho0UtDaDmCHCC4zA2Xa4TO+X7mjNxrxkPVDOmFyMJk4zX+hUg1CpRuCsc5xKnc98fgIUy0
+JKlPeM6fptyTrQXAsKrzMDsWObVEqrNcYAPfRcycq/WLqbkB5zRp4AK3Nl99swUhFdbIiqVf+ym
Dy61Uf4oYpHu2kVXz1yHyC6mpMeg0t9DgQ0l9Aac4GlwmnGTHXDPI50IxV1PRvHVagkcAulwInuc
gKPBek8rj3AFSvcNte/RQBPj+tYpsZIca4+Y11gTEQrE4asPyZ6CscVu2+nVOsj1qxmN7S5qzRwZ
yNhfGv5FZAj+LopNJotaOq7pA2VQm7KDM3BhCtrGe+BT7z3H5JgfMpvQoJCUtLR4J7mjPXslV+zW
erGySH7UsnjOwuJV17V+XfaZvSd9hZDd8QTeNjw1lC0OU9S42yEOYGgROvTmxHFzx9Bb+8SdczGG
dmCM67d0zDmHeCQvGZp2SIWlX5tlChBA19x6cf5uuiRY5iazrqpkWOe6iQ18PLKuXu6dIwGBcTld
FTVM7mYTYoD+QBZ46XRP/q5pM51dPTjPXklQbZKhMqAseGqJ1VhNJkm0utaVl1hjqIl24sO0q+AU
AiQjnpGWlt1SqiU6BNrb5Ij1TFo89NO03TsArQ5xJbILddGB4TpjuLBhiGZ3GgnhbctYuC+5mDuR
uQ6awt1oPUUG3bCNXYPfap3kQwiDJSDUXSQvEmMxZfMFGBmLVZo73rHUQfCE7fzA9+wmop6oicBp
7CkzkZ12jkg9uy2yJLkUdnBoXcHhxl+uOUZ7Zwxdd+9b42+0JfZzGsZiacEsWbb9SRbj2rY7TN66
8x3OBvXzMD9x7i8JfA0aYhGxaBhF3h7VwlrWZLRIPL9uq7XCclAWo4P778cnJCv8XtxWj3/dvD1T
3Qk8hy2ph/5aVQ+NtjNt2xGk3bIJ9RR1/z+2KFHdohg1X71PRfmRxqItmpW0qoL/c1tV2J9oua3W
1JPU4us1qcsegXKJ5wBDYI719dDXa77uU69WD9BLAYgiEdbjHSMqTd35v38CTX0u9YTb26mt/LV6
e5l6l9sqlb0Th3u2+/rwf23664Oph2+PqDv/uv2P76keHpugJO+laVZf2/16Hny958kOGVR+/Y7q
Zbcv+PXVv16i1v75dHXnX9/uP3+y2yv/2rz6CZBb0/n6+oRVRSKk3WYlCjKNX1ptXy2EU7c6CK9/
/+HqReohdadaq4D0VpndoCEeP0JqZ7cX3J410sIDd7PA41Akp10BJYHu5iUpCwNYLQlp+Dclzurq
MV8c/u6ETiSpFoXaSLh3hseKe78e6hoz2zmBdrvr6361Zi8vVlv4etVtK61iBvy1xSDCEgy36DjW
RFyhK0v0BAV4j7AFqzCrWo2o8HZ7iqmlREUM+evrziJI+0Navt+eoh5QrwuiydiO+nAfpESGU752
atKBfQSXxTRz6sf0m3n+qV74ChNi0KNaaxaUgiWtdiVgZ67N/Ih86hr7AaL95XhXh2ilTgWVSfqh
SW6cUZ7Iu+FylfKfMQYuDh6G3rbtf7vtb87k4q4opu9ERy8aOheZ3rwspkXQpBaOZB79v938ep56
Gf8GYQQ9thTXlftxrIjYad2DqMjI1scfReQ326ZpoUD4M4mUwho+gtx5LgMu87FDI6ladIlKZKqE
SupmPXYrQU9uT7dB5e95Gclduk/onu8mLbHqUjJzDYejWrTLmlcSxAMQmyavWLprk+x5ctYf9WVN
3ay62dj1HjmJoxOd1ILGqo8Qjat5iToMRlXjFSdaPSVNJP5SpT5RCxrHd0ThuHslaFDSBrWQsfan
MgguImkOEaYfWPHOGZ2HZmjj00S3YjUho1yNFdW6LMC3OiKrw457EMJ35xUecdqB4CIoXTPY7Kyk
WdcmPh53iWWjhd/QjEnQayFxgWdvQrxF8nTn9PUHiuJLw4iEyxl/VTI+0QXG4EUHxNxYqaB3UxMt
QAUgOCD4tIFKI/+MyM8TJ1cMFWNjj6HfosxTkiy1NgDIbiyrvKlZR5M+UYbcf1MwbznmoTS5YsGR
UWs+FvUdcwJKoFZ/VP8Be3bd7UMJn4QBAJqx5fd3l8XQecahzp68RemlL2J9CkOLMT+z9npNj/hL
Kpa6NjJLJfm5ScLmgqEBwzy5SDXNRWxkkzqY72nsIT2NLTzOi35TqZi+FuG0CPAtMksGrTDwAQiq
3kqLak9ePBNhNVERjXxAhehfv3ZAtfaP+ybUTWuwVTMETc6GvgsmVgu3LaNAYHw9kBlz+Up/3XZc
UIbMz2LMPwuQ5B8Kty91nF/RIcvnIVir3Ul9PbXD5UrequSS6hEvQCIOROVLifUl6vq6r0vx9i/a
538Im25ioC9VJJ4gDD0dkDF11KldSK19Lb6UlVxNGK6SsGP7IP2sZRHWnPXV4uvmlOkfMNAIUZnw
RsaDPZO5yZnrtmqJhRbsQb2YFimu2Wjs0GqvXhb/uFm2YptbYYDACoeNXPw3X4tp8V+om6FJGZjd
4ugN1ki/ezB/d/pE784KuqNaREDgNyOoi6XxE+yFKJCSyD+UncRGSX/VT/cf5cCY54+t2RiHAKPx
TuIWpV/HbjSjb5kGtwFIh9dtrJJqnUDWQLFvG+1u4pqnvpDgkLZLg44twRtAbpkEwpA0s7VJu5sj
ixxEE1tHgnqj1817L3DF2uxd5xhPAlzXZFLYivTsNFrJOYyTl2HosKq2BCQajaBCvBwQMgUaShAv
J3SP5HX1fW5HgaavMYdQdZxxteHxCE8SQ09DSO9e7R2dBQAAXf+LEouqP16tfe0Mbm0lR/FcjAXA
Byr863GZG4nsczQAR/lNYZ/cZaExGdTqLgUG3Da4fJarGqDdI67+AtQhjJ/a28d6tIVH9iYrX9uG
TRau68yir9ZHpLiZhn2OKQzv5mhITp0o5M5tq8c6pa0mZlfjOM9Iz6NaCoNSkhCsU4bEwYTbiMCp
TTubAG/1eG9U7YF4IlJJCoQICgelCFGCrip69+XkYQTA4nxgIWsfOumxKHCuCcOrV77HmFdfxtrj
clV16fyQsa29WdhMC7O/ZrnoN4CbH7wEryBshpfB2VlMe1e3rYsFL5WlATnby/sMc2mtav2cF+46
dKG25xA7jA6/g+OU67wlzL5ZrvMQoitsm6W2jTvjXJHMM6/UferROYlQG7TdSyQ515D39hoApt4m
BFKfWvFjFtp0NNsQKgPRmfB5j4BGhmNc98DRyGMnVYhotoz8Pz2dqVouH6zwknYnU/NMe+m+oS6w
0WeXUfgfbBHliXjLb0YbThtv6DYBCYDbno4GsIwl+ZwzpVoUmhYiZtJ/i5Zj0Wvw9bX6sxfU8b45
JmVH4uWyUGtySrtj4BugnoC2Hdz+Hjp8skki2HQF5xJqrsQC3p7A0YuY49PtG7nFAEtXUSeIuYu9
vR60w+27RRU4aX0cPDgSy0l3WfQQ2Y89RZZ1JjnNTPN7OTVvodbNTLZnA8gL7BTXSd/QLiAtS4Ni
ZbnxdEm6grRnOBdex9VB/Tr5tNgKQJTROtVKH18bWkQmm3QWl7W/VInqTqU61NoJRpIe7dRTzEXt
rda+FuppzpeiUd1WG0jjgs6awR+4bP6v56lVIAfAGR3nz+216r48GQ5xscSg2z9THQlamWX1eiCx
Foe30AAyJc9Fns4XfyEUTg0hDMnwlDSYXCyTnnrjLiU0bdpaxIsivhjv7Mn/EQ7521yB+Z2zASv8
2DvwbYj+IngA/YRTvYey2OUeAD0Lkh7Ea3rIRWjS7elp9TbjacCp/jMY2xmAgP+9VGaWiZpS0Nfu
SrRyuKOQilxVT8fjQFrp02xGPw1cJZ4lvreE1NHCHoJ7NwqbS2BoxqpI4+nTbeIz8abOq0nta0+J
Ce9zb/ffU+2kHoexPGwcRHZYgprguTbkqzPO46eIWkzfeeBe67Bqr0UrsU9TcvmMzPKpMAMMjTBa
cDzF9qGbB3ujHmz1O2OU6WcLOmgrZ8I/ktAtXkmouKqt8quxq8e2uPhxOdzb1IWhvfN2nad9RAlN
tqFqCNcVNLDzCRSPLhnXl8S9xaM/f9TkSm+Lwpb49/z5bagisrn5klM30NonDvtctbXxwOyHA4Lx
+oPnIKpoJxQSIFGCRxJ+jRMKm4nqGl9lpqYw+076LdeaeeeOnbEzMhl9w6lEd4pPJacIXhg9z9Pg
Zt6jnQINu/06IZ7duIuthz6cjHNhQVlQm5wwzfSjTZO0SLo9bDV/m9I3/Mij6vbKqARk0bWWdWxt
N32W/fhdbVHPYFnnYTDem1NuXWanG1Zi+QxGVF69TK9fqQwSiT0CeTE0J/y0h9sfDHIQ7VrTOod+
0OVLnM5PaoNDZeer3va6azRVzpWMh+j2B9pe8Wrq0C3rMc02rZTp0bATeoXLT6K3J4gYw3cSRDvC
x61gbxL6QzsnO6utzpFrrNQuhiQnuFe7nXqhqFHW2qX5JPQpPkVe6q/Vxy8MhpemW77FJTLfXB+R
PlXiEAHyekxCCqz+ZBU/CymOeP/M99GbcQmbGkGFaDcewxGom3qGDIuD7WjJN8TByVZMTX2sOCE9
tho+6xDl6894FLsAqck3GRf+JrLqGdcc1VGjBApEmtltO/lEeLbIog9GW+YmCS3vaKDNfZjwLd+2
Y8d0FAet/8hQqm40WEiMH4rooWnCGGkT7xTmZJMRC/rR+m61Sat8ODExMO4pE+NxX75PA/kAbUH3
PZxM/u7A5ELv5fW9DoTstg2Slpm22973uYYGO1ZGci6gPpE7O/e3Z0g6sv08t59ea4PKz0R3Rr2h
X+1FSazeZeQcQAbJZ0YM8boYNevcogC4ui1tbvVB/X7v0AY/qyfolWwhuzfxpetc/8IlIrg9i65l
RYDkj146iKvIrr6kXjezCxoJJfw2+5n96wOVdKlHMVgXSwzlJeO91mkzGD+oa94+T617K6lp0TXQ
muAMBUGua0tkP3LtpD6PMVfkoHJpuwIv1s9koOqAcEFn9OJdPQF59bRq9FpcO2OqzgLf+boLO/1a
Sv4eNGcrSvfNL1o6lCKHTgf7HFVc2+aWznbRP82ehgHZcOpfLcj2zJHis7aIl82gLl5r9s9TwWfc
9DTv37QufLptzY+eK6+03wINfCrdrPTkGpq4sjOh44284NPjz1JPTa0O/D3RQ1D3RL8noniJji3t
p9KhoaGeUpQwmynOftKbT9ZVWjdX0xDDKbVbhOh9Vb/rWf2gnsrR8yL1pnujtJJuOw6JYz170f1Q
+oKRT9H+sIC/AIZufllMau+cztEejWky9wye4L46VvLshpSk0Zc2v/Bx0trute+JJop1uM7QbF0j
d4SCG3qEYuQcXmIWV/XzOKaHiq2J30Tb1SQujMbRBD17P7aavjJFtYyM3tUzZwlzGSWd8TgGvb8f
JmSZXd+cRlnLZ8wS5e33nmBzl8KfvpPkiL8SgcBlIDfqDLSRHlngRt9mmV7Ud/Er/5veS+vVjbR+
OxcAfVKAHvfApAdkl+xwRn9RP1DNTA4T79w89mgDD3HUT7suDe3nuIf5oZ4C3mzr0a76Huicqz3T
Hy6uqZXnQBjFxo7b7puRw71efkMqdZ9xVHCdzIfyhGwl3xnaiDeNQIRHZ84nwDKW+CnzZmP6jfaR
SitYD13ZnhEHRKAo03jNILL7kXuPk8ztn6MG/673Xe0ebCBculogHyh7+Y504qK2FXX6Hy0JE6B0
GerFUY5gebh0u6EsubaxjT72cYIGxjffnvvN7ETjKZmL8D5vSSK7bWP5UOqmDH3tCtNrOBnLqUm9
bHm9epoV3sKR/39v/P/WGxe2Q5v6P/fG75vfNMv+B3br9pJ/98ad/xKO4+uW4zm2aYm/e+Piv2wH
dJarG0hQjKVJ/d+tcue/TIfHaF8D2LYt/6tVLojK833hupZHmsbSbf9/apX7zoLV+iv2Wrfh9jiu
bdq6CTqK3L7/2SpPWzmng/TjhyL47lE+Qsw/t0eH7BxmTihsMrJ1SvnGNTQ4zr5HMbFJX70x/hUy
bljB61/U/osl898LmlM4ORPrPDq2sc5Gi/QuKmNqgZX51NVlBrBjqUzdkB1d5W5BhlyypSimFuXC
QJ7zxFx30HX8vqkPjmGUmy4CvEigr0NdcPYYI0Xutk17KoZtnu6l1Z8CDpAk04KHmpnatrP8N6Zo
TPZsQL2B+wC5uAmH6UHWdfyYejl5p+JqjJ53xhd0sWXaHIre+gGp41jRsjuFYiCadoEU1cr8p8gq
lFv+BVpRzA/HHN+qoWcOXjr3Vo8J187sa9rrKUOBZCENtb+CMfhJGplzHDMo5JQ3GcXmznAU3mjQ
6cYH3gRyS5CtfaKBaJ/8fkSNnX2qBmq9lAsoUhSrkG+jJUd7mTxaywKpVnm7qdaMongZ0y5dTj1M
TkNH23fUKQAWhSfmrB048wkVTQ8YZpkhqW/jO46zn2YyIFT1Q305fSmJaA3FkV6VScrsZaBukiwF
FK45EkySR1JJk7pHT0b2WlJxiam8cKnEPEApBnewiSua8kyuKjX9UrQxeofyDfBK6uG0AMCehIzM
dwW9cbpxHRo4W5WAlmJQsJSFXOCz/Mne1sxDd0ep0zhgKLp9bPXT/+Of+Pp3yqUopTXyj0WVSq+m
YKlwEjrijdUGsLg8qsU4EsvF1f637pZTBg0MFomTNDu5VMqc5WBQa1+LcSmXmYC8dvCltkQN10e1
UF/oHzfhqtbHBgEA+FDk/pG2kMqQOoF7UKszIR5DlqJFMcwPsRQC54UupNa+biri0Ow2hNHk2Ur9
8eVS5VdrXwu1M6ib8zTWa8Nu+xsySB2M7s3K6dGVUIep2juGxP5m5bG1+Qc3SP2IX/dZS6EUmw5R
VcUxXA7kTFVTLVX/UcWZ5RF4S2BzlwKsQs0oAo9aKNSMOs5zVb1tl0KuvZR0zaXYiyyHWoyxlHz/
up2lW2fqHkXbDvNGoUsiAdhj02SfYapLuBClWNPnhgxI/tjRgm4MRp+FuqkWpp+0+N0qVJ32RwLa
wDCCXdUXKYa7Dg4WXIQ73/QYO4xLUYVRFKsoPIpdMXanZgjevRIiZwnFw42ldvQs62XyZrCayguq
PpTYdNTSMKlxsKk7jOUkqBb42f61pm76JCHt/EbfqUaP6gUhuzOhvcQXLhBrgv+MQ7oUopwcXzlm
FFIFrJJpCy4F6BFUpvx6iLezGL/FeeMfYy2KjmJ+5ZdNyUQR9AUCi0Uf+ZJYDSg0QWR/q9oO9YKL
dGhhbKiPqJguEZOvu9Ex87WisagH+jjJ62+u7teHaUCbfTWG5GXCuscRrbfrdH5sfXQ/5SBAVPft
FcLsjw6SzsrSEKrq/ZkIILopXOlWIJR/wUbLDtBNjW2dd7hym+fMo6gYpvJNF4h/KTPjHvQ/czo+
UAnzR38LuDA7xrl+HvIYYmDNM+qYHgjJUPAECRRtp+xS4TDdeeP4MQ4oRsb0IxQllKkxAeKaeyTY
V4iNSQo65uN4bzWQ3gypfwCNCTalQfoq7a5rjGdsWyZeCuZIgiHHbEApm6pcF1bUYyYnXIqUZL4U
56yac04RfXwW8P1ml70pzC8Llls3q/mkRPypiA9TZ16MhbMdLRIwO8iQtrr+HaYwczNJrm9w5Pa1
PZzmZJBHphjwh8eIGXY6vY1NBGkj0Zq1FxW/UvLe7kZP/tT0UBzBDOBmAmFzRy8QgEL/GHhaxKC0
f43nOt0xW7vXEq87hNPQbwn0gb+UYZ51tOgetb11cls7pzLiwWYicTkDdwPD19nYAQ0nG0JmYoqO
ll550hrfggsLltAe23rXSqxMVht0jJyluQ6H+zJMzI2NEmpliXQ1NmTVeSPSud7GRy0tydQq8bBf
EYQA0tiythZ9VtLR0t+TMesgF6cXmU33WeMMLxlxvxuCPbZdaaH+LjvCOqcZn6Per2GUyr2ZBLg7
KzbKJOChm+3ijj9+PJlFqpEiFfHi8Fc0ZQ4FES1b10Eld0h+X8eqGzepmxhbowSJkVQE2M8aDQz6
t5HThQ9TVp2sztO3MzhbDWPbVTqpjkLIa1cy7ymT2un4PCRNu7WFnNa0lFeQifCFVXa1zinnLor6
+gcWthATOp8rtrAEmUi6Vp5nvZPbEElSuXQgwoV5KKN+revxrxTZIbacAPuJq10kkC9jqqdVz/V8
340cQH0RfbR5XxHwTUQoc0PjQKTaBGvP35ipo134ML8w4ZL3iItqYwBXFvMvo7Ae3Dx4LCr3kmb8
po5efu/89sOrsb2N/mUo86NwOW5Ts24ogoToytEVmpm7Z3AJczHl6IxIzEIZLc9tblDgcQNtO5XB
nWmHGjOiClNSAo1PO0p6pFtHaBKpE5bbJKFUGg2rUororXT8n5mZcDnRQ2Pt6bZ2nbsNWqBk504O
x6QB/yMadISGVOGp5ckHfzbRqPs2Zr5+wCkoaDtlQbKfMztddbg0jPcBbdO60sTH6NAFcH3wnuMr
DLh5PWriT9q49mPRvDRTdMavg38x7NJDk+LpYVxqHgtkUg6evz01Nsp+dkr6OppKzRwfTLLf+KAP
2CvlqtWG+pIs/O8pPFBn+J1M1re5Cs2VQ9PB0gNvI/Seao1VreNIXEkU6La9Y/pMH3GgNLmuXXIE
oFA245Nu1X+qEiRK09OlKTNHw7GEecoifWnOsUU1jfuDhJT7RPOZbuv1hXyXZFPi0VyNqXHu5Hi1
pjZekZ3zaOKVa3Tcqm3fvQi5BnV1n3Vxc4ocMEQuTszQLsHWpD2eOaPFAkYo5arxcCdw6icj3qup
Mld0hfqxfR/SWa6r+xjID6p4cgAmMRmUhTLMd1K7gKX8tO3vi5fp1AQoYO2IkDOdo76rKZvmafqA
KtS/00WIS5WRN1WJXlLddWftcy7aLd6pbxFMLia2pNojqORZ/nvkURiQccv8QaBHjAa5l5V+0kaS
Qn0695tUq38Vs98d+CHoRCX3FUROH7Xtw4zuNCM7AZEcNaaYEPiKy5EWu3dkjcEzLMdpbaGAPCrO
u4V/yOSKfUKgB5wzkFeupVi55EPj1XJlBLG2pmjPDzuB0XDo/ed6XO7dOGGao/eblKCLIIkYoA0W
QZr2Mj5Rt9VamPKIujks8bCTxpBs6cB/teG/bnJJLLZDW7yNArQkHZVkwwLfxZAQuKl0AstCNeb/
cbOUo30Ix2NhMt6zuJqs63l6tqxGJ3UKJYgSQ7jS9dZVHde3LjwplRmzpLS4g7Df4NUOX8cie7VK
fdrC85w2ZDgwuDGqZivh6YUGcpx4WcxkH9wWyTgyAvYYBhG1G6zzmtadKzBHkH5tkvJo/qsJTJux
o0bcp7s4is+NIIenmPrPNNQmOiI5IMO+36m7G9BBIRk1+1x3sDrU0xHi4nSkwzodY53gPnxCy+5F
e9DzzF8TrdWNVwgYn0Zc2SRo/NWmVh1q1b+GsuAu07qL0haohZK55AsoyXeWNJKlna466Z2wJ32j
bvtZMG0BNt6rLnqehmBe1aq1cDyTf6OtjIV8EmzFMrIf0o64BdV85twVQZllYIiUMyOT8Tq16GZj
YTzbVvkWoLrdcxXBaD3q4SXs68sscvEiwmCVWB55cCU7d2lo94kb/5KRle7qoXRPUyuJVqnIaA66
ZLySyYi1kLyQOXOyrQr+0QbgjQZ+Ghww0kdiirIGbSdYWSAppuH8jEPyScREfF0euzY+WHaRKC6B
jQ25c2/00z4oGC8UkfMpS2Gfa1KPsigOr4VfMTXNLeJYKF0xbhvabduYn8i07tyhLZ/OXBqqZ5i4
pB8170aXhC+OhwsEB5C9Zjau3Qm7sF/7wEmPDglMhuj/TFlQXjqjA+OWVeFGNdx1yxQbYfcc0q4B
0FWGzT3aGMafeil3TWKf2PM8zqucMp3YKDgqy9lB0GTTg9Oi8WL60+OYtRfUj1f+CH9fZnbyIIzf
VtukV1EfkgJB0YBijqQtXGgDl/i7eoa3lxOWvG19PKw1afb3CQ3xreFgWE4NcmTKcXzMJSgZICUX
AjqZ/7PD3NkDOXYV/kWiVLGv6nN+0sK8OYxkkQWFaK7+FLd4XYguq6g9YluKkwvFdm+rD81vG8tk
6KO2IL6znrsL7Z2Zop54aGOvPNFgy+8SeKybvOWj2+htqJMae4wJR4fx/apq9fkEvIcYPijkk4vF
y85Mk7if9ldtztk2MdNyrw3BduF6b8qaTIYpBhvsG9PDQGay6wksrKNxmOC9algiH5MxirYe/ZzG
D79rxWQ9dFPdXwuBoMAttIutW8HOl+JX3M3ZriSH+25ijvVo6SPXQzJ1c0YtO4YPVIuL7FTYPeM5
j7o2qPEJTMEdRjWLrAjOVAkSlZW0jPoekymq4ntY9Wd7kuKamNpJl+m0F2P+s8NMspmW5KvIS5Ir
DIGQoIeM/LM6LPY9F+mBBbPm6ewCAdQZUWz6omtXc2MYhyb7NnkJ05OS/zWzRyJ2JGYpOQTIlNsE
ECDfiFzE1mXnqvpdFNEuyGs+TcwIvuA0s2vnCcRQSjF7Iglnk0LWMik67GWdvJcOE9k57c70bLU0
eBSh/kQihrFns+Q8IsjiKl+wZzakqpRpjTRs2JBJl96bMTFucRCcvWC0CEEWR4gdjyntdby57oBd
jjWmKOYq1ZChOU5T7DJm1HcFw1TmPSHu1cmnhzBftAhL5ZQ9kW2BFyrQk1MP3hi4Y4KMuxfGsZz6
rShjIhcSPHhYpgbYE5sgGcBM1D6BbY5/FOA3n1PAFU9GON6916m987vyZ0YHEfM+cxwtTO6Jixu7
Qb/oRv8ajYH+pMMX6Ti+yGTf4rDXr71TBhvOrvTImx+GPqOcdBoMC/6CAjfz+TC0SxRLLxmTDUZ2
32Zhfu9VUXrN2h/U/bMVPM0GWrobvlRzeNSy2jvUDZsAQf1rMM4ZoggyrSN3lRPSss3Cprzqwt4l
/WQQgVh3J/QPny4+hrMvQUz6WOLWiWHzr2ZBtaHWIfd2qf2SlTttpXARzBXOW9qU/d4WybPs/OZq
RDZhhMJ4USdaMMxPoU1dQwvt4WokOdP7Kd2NxIgeu6JZ6WU+HcE3syPIaIYsaRD+PIQXSXKAVbY5
MnZaSHbzsTDq0YCMj8Q3GJcYX3rU4aWUFfFdNq2FzSSoQhDPqt1N2UgMsuu/cqLJDmQAH5gC0yZt
sssU+hjmIQRvg6xzd4fZJ1MjcZE5loMJIi+S28zD8JDrHpmanCPZY76lgslu03eXuDWN+zj1jV2S
9taaqrFzVyLL3WoO4AA/wvJTmXRz5kE+LdXUEVNS4v7sHOgTrbPhmGpJ80ZvNZRERcVtuQuLH2LQ
dQ6Hfh+WyBxH4wdDjGGfFlO5qKLu8iQqDvSFEfPItt4WKapMLR53RV3u/cz9nTBsfxWM7iXpnqtI
05yLYZNsi2VmKqbPxM1swmg4lJyeoGfR1vAjYDG9pheIMYckdrJrn5b2I8NrAmmaNNnEAwLMJW8F
Trb/p53Joi4cUOINquaV60CDCTWQn0HJABvP1UtthUhXSITFr4KWajS9bZc7YjPGRGa1JgNYWmbV
2llEdfUAdmNozKsaimHIIU/Y7ro7WWKmyjwHzn2J4NO2XmvO04L01LVdSmgBVYhDF9fnmkvZuV/S
uu0BjCls7mPAYL3DJnbAcIpJfLYvs4mt1Ay0dRrP+S6U2U9YIv46n/ont8OD7JjdydLEyU9kR5yQ
ichpbvCHEArrkQ1Gd1AiQBg+xTBHpyGrOT9NMPL1NM7v+5lc29BHSkHnCr2bx5gTsLlOgg8BoycA
8s3FaOm0YrkcHJDfRJVNz6Hl7tI2GfaUogjS8d1+U7YBaV9xFl0ze/F8iTnd+kxfa1y1jQHDQlb5
n0anjXXn+cOn3VRPMMDhn9ewYmIH+6Y3Bi/zlFqUNTV4AHTyLz5evY3t0+SN52Cju1p0mBn+oEPz
mbWaz8yk/vSzPp7dFrc4M8YWHzRRBR05HfRUDoTHbqAPxOswzQXXDCTeVkehQ5okF1QiHk+S+Fyf
pvydZaBoQNA23tOwu3eI00kS+S5wjO7KGSN457U/UbpFBgb77kpQAZUoWDanokXCo4v+sW50AJ02
UqbEEMEOpo22FlVD+bM1ngoudGGd++ewj96nzGeMWNsxSXMs3KCsTznUtbYXGlLVbNYvTI64Ho6k
8EVmhGFQZtoZdzaWRB9qWW4M+8oQVLqWHZbwhXUKYKRwqvEi/BbASlF902uvOZcDKGSXTz9qbrmi
Mw/+grLZPpuDzzysqldEuGvk8ZxkbX980moCvSstfE4CkooIiFrnBf0PIzGYgLYkfNgeiQA+Dfkh
H8Q6Y2q7yfXQXnVcaDZRACejb0nBS4fe2g9+0Z+iJgW0YQ3aOugs8xIv79JSuV0c7lxISwbzS9hV
CieG6rptvFhxGP0f9s5kuXEmzbJPhDSMDmBLgjMpipqlDUyKwTHPgAN4+jpgZWVV5aLbet8bmvTH
HwqRBOHu97v3XGwzrVrDB6JwLKr7Y5wwGceNUfCPgtdrTVom2aGmNZ4W+TBmjXNq0iZcdXUGTDjN
boYW00egeANcn9JQJTWOQD1RQKZtlKBOVATgLFtHEk4NwsRO2b62H2qzPVkKMq7dEucZojFhFOQa
h06Uv0yHTZExeN0u1By63RckaVYbcs+uaGspySsyt/Emnj2kY+bzBwcsfpCUTROgQQ6BqzQLLIBW
7O4vtBGla8swpgetDlfCCvWTSzreiE/uwEo0F/HWTjBrdiI/h7Hb3AzdpNug4naLG28SX5rt1+vC
K1/0LJn3jrQ07ONYGyazu5S5+hyy2eAuK5EuRhtFMe9nWqaRUc+qTT/sepx3Tj5b5zDP/V095T9d
ntIOMvkupXl6hh5ZMDmxinMs2FyEyKv4cJrkVCqSolqlIX0zsTykbkUxnM7QqUyurMny5HVhdhG5
vQFsXD50ercQwuJdNcYcDB35FKJtXgpIFrH6iItYnb0UjokIrRooWieO5Po4pJXak5Mk7un+gK8x
4cdB0aCFKL86VUVhliIp5km2kHXuNTsip+7FjEVx4Wl7hAGudiI+HSKfh3D5rnOTz5Hr4cShfkDA
516gLPGeu1rxUPc65CDLfKoodj4lcQdHnjPrxk3HTQVoCZsaDyP5PKhmT/7ASRUaZHOt7bfK9fuT
7YCO5PBgnjW3y9Zzja81zZL6hEssOZR+qoIiMx7NSBuf9XmpA5pmwAHjbO0M28B/zBu3xh/tHrQ+
8daxbsPBYGA50BO8iz32rj73rjXh3eSY5jPeCj6/ZTn+2AM+T0jYIN1kvdZw9Vx82XtrGxMRP7X/
pUbHviVchj5L8vNAw1+U6Q+aLI0HzryHGUvWuRbg27BBnIrsYJdOe/UNL4MC4uoYpXsQ4yHJGwlP
ppN2ehIF20YH4Tab/P7iEZLQLBYDjqYwn9KgSJ3mUOXchPNM6y4+tKgExenR67iIrKFJ2Wae+6ao
Ly7SYewoM8gq60U55qlqam+HxyE+SI9KXLPuGJ7UfnqlV+5KA+eAlTXZtSnNALZfxrSfF+g00KEp
JQJ1BV62NUBFMcDEd8rNcz3mjHg6M4k3RlkQvBDlwP3D53M9iL9x0vzRE1Hv/ALWzQQBsh3yB6jD
NbJ726+po+s3TjPDzy6j9exD24sQpzE4wQ6axrHb2RlLfcKxaatyKtb6oq62sVbtvJoWmsiU/Vvu
NGeSRTDvXObN8+RWuyk34pWeqejkZN0TuUzwTyV+7XFkm155/UsV+t4ZAfdFGqwlWYjJPQYvuRE9
kByKMdq6OoiJ+mvO3FwcPae3yel3uYO2CxeFCjYTm1JXe7duRJ5SDsB0TdPsgEAyu54eRak22j+W
HBcLk7uRulPu46TYWDqLTNu374UoP/WphFkyKeLt7GwXl/D9efRe7eys2X1XUcEFDHpzr/B5Rt7Q
b6KS4tmpu87hmxhtuR20euYWKBCIfSa3LoOnY9nZLwCbDFsfP8j5x4FqbIrwnP74b/Ub/z33u391
nwVSufkS1XSIo+Yi9uaLllQt09i+pbYqZDRaRvZ69gbM3YtSBvQ6406w+J6WgIsB1XKdgTFa/+f3
CQljhlbygHhI7bGvEFkFWShDRWzfbXs8Jp0PhseO4djp8iZ7X8Jqw4J+Hx7fyzPYQ6m90UAC6WOs
CXr+nVsg/Edd2/vNFYQgbVyMjo9qUcqo7Xapjq8If2GTPUqTPqvaCo1VknT0xiwPUZY8hB0tWRpS
zZF6iWFjj1zcOVOsUwjfjWZy88aHpVnRifjmzJjCezvGEspZpjwlGR5Jhv459i0PGUMYVXWa+IRQ
HTsdMlAAiNAz0VaT5Jy71JX4MyuvOfsA26T/aiQa8fYkB4NpLWnWmgwBXVmU3KZa+O9NJ9ki8t2f
3f1Bs8xkm07l67/NoUOLXRLZ7cAZQ4VHnGd+/6oEmPY/vr3/gVtNCaknJkkcD9kFNxjo7195//rq
/m20vFalab7MXU2bVW6t84rUCTd2LOUOeBW1PPhFwRHfovtzsJv+eH9wWL0Oc0OobMlCzUD/cX8t
X1YZk8/7w/3b2WQzmiQlwPl8PNMuOZ1aOevsA3gxlt9tXjRN9PzFhpHeTQopd2dUdYbGTCsWjIzV
cO7zol1b6R/GZGmbaBFNqbBvj+ldL2UP0pKMc956P4m2DZPlY05X+vH+Vbp8FRWZs2275Hr/TwwS
R/yub93ydIih//Oho1weeyXIoGEBN9+dMpLYdF5OBepb5dP1VP8Q+Bk59EC0yDpqE/77YbDKc28a
zW6IUlwjzoAz+a4IMxw0Nr6VpHttAPC1iJo4Yx9tLzW2d9fT/zeI/V8MYpZDCeL/ySD2BsqCLdD/
wqf88y/90yLmOv8wbcHPMR0bodszzH/hUzzrH8J1sXlxCQGswpn8L4uY5f/DJqJDggVrmfjP0sb/
oqmIf/DTMPkDX6at2BT/TzQVmCn8K//TImZ7/PsWjjNh8WvoMFr+t0XMQwEqy0kigc31TfiAG+yU
iYZ7drqYnlaJx8kn0ODW9S6b3RNu9dQejJ3Inf+6yU/L0FvxEYLb9lBilTLMkdvu4ncpqbPaD5DS
7veFvNJe2yaG1aC9zkYPYYGAEqw77gLZuO71CQTZEJB/fnJjYJe9R4iyfRbmK1v2ASIwsEwXO7Ih
+o0bPaR/8Yu+V+H4EbLH3eKzI6svxy/VPsZvjdMaTFPY4ZHMcM3qK2nlz7jk6XKSjLIST7Epzl6L
rukJC0v8YfoLbDpAXwm3si1YkFwXfR3pZw3pbQFQy3LNmsDUja7WsnDNYwuhdu+5RM8cGEwrG6gz
Orl3mG3S2giksPSqmb7qaQ60ovjr5rqzzvnLdeNjIfYNFUx9/Z2MGXDBNGES+Jb5vy3H54A1XJLY
fx0NCxlsudFkLX01vH1PcTg0W7mYj+4OpBy1RmP0rzsjmmqOKl/2kq6aTvOoFJzvkNiJMcdiy9H0
0A5GMma2C8SkKeyPRFNyOyfxrluMTFDk+P8X9bbhsn8l2v1RYv6ys+I0ue1fSoCrcxWLU1bztHMO
5SDdFKk9O340+7ZZO3CIT4Oj9XQgDhIJkYK7ScaUpne/0Xz7Hae1OUBD9d+WyeTbxEGABTowa87V
psoNQsxhskln1kc7FcbeS25W6jKfgnJTe5F9HYjoHEizU4ve9KQW/MdJRQOlJ6RzZmu2g6p4rSZe
KabF7VpEgAkNW56GeDSNNcw9TBmEaxs4kNgp0AxILsC65qIxvvqQveN9Qctb8w3PA+y2xSIWj41/
GMWe8BqnGbjfQU6N05Rkfxzlv6iIg6ksf+NG/4kYF26VmRISCyePhWaTZIuHr6Lxz7F2hQdqeYln
mga4ZuYhR8oxQIe3kOZ4WjgE0qfSMMDzSgJFWp6rwMJkr7N5PuCIOKWN3a6GBpBoKfLnak7abWlM
P+NoKjBB7Bf8fjhT7Z7u7uufM9ocasykw2JAku3+0ORjDxiE46+59KVpRBYCCQUGXzceqW55sBl4
E6OGkLI4nMbsM278T1vniNs42qpbltvuF53nO0bxJP+hUgatTTo6JwexKhqdEbWT/c2Xte9+ycat
PHN7iXmhy9+Zm78zTQ8RQjco7TCCanrJkxKpVoXEgzQXa+rygD3/EFNKvHOWSqI2cuvjPUpKj3ce
loELaW+doDuu0gHfjV+5gbW8MFrOnD9vXlMCOWRKUIqx4m9Ag8/HsEj0Y5hLit0WO2IZy/ZU6u2t
wR6ymxN8JiIR2y51Hura0XbCzwKtSh7dmqBi62CFxSjJvZD0vLIoETRtCg+7bD50xH46qXeHSfS0
GXLir0wCqUMF3JcZnb7JFODplsottyegKVq7Xt83OslAYyQegmtdL646IQnb9BHjvOX3jPG9S6ZZ
YFkIvut0ulrlsAsBq24iFX3jQuq3xLGe78a6JmfwouJ6Pf/WU5+c7PKAwXLlqacUtMpaQVvEgLm+
W38t13uopMtLS/9PCp7lMGaYTUZ3oteWC6UG3BzkYUvrQU8vvGrkztXMFadw3Kq4zPrJeJQKQl/P
rWDd4BGYXDPego6fghbJjmupvjkGdxoN3RaHFyZSFwgKrrFkesqw4op+jgIn1+ZddyilYBNmevBx
qKnNOLCdjGTD+NAG7te4+KPkSxONTFIIgqxCpVzuCIh3ajKOtW3vBKgXsLzpb87/ciOERLsFU3Tq
aKQPaqFvoyk93BeisbEvLYS7YJKFOtOE9gzYKNyFbXpLUYAeRsL7T43vcx5omrepQS3P6/bz/p1k
8LR1rXiGHA/r2jQuptHadCnGVGFnmtyVRmrsewgLkI4kr3oookD6On6E1LDPRk3YeoiOeVM2uJLP
yrbjNTLV/A3U5wH1De0/Z1DJi90GYe1b77y0Kw+u/mnSq/Fc5HRqmml36aPY2hYA91aNX1WcKSy6
FERITnplq6ReEyCGM2lywk3okk/TjqtuDHG72RqUS2zTOGVysZ5L4R658Nut31J93s6lfJTRjx3O
zgmiVradmsrYRCPGinn2uOVTIB8piD4On6lLOcqfKkQFsceUmYHhHRyndI8gBMVR3E0DvrdzG1WS
U0rf287Wzw45YuYVhXUuu2RY9XObBp6Hh0QrNXtDSFesWtm1G7NN3gSWdLbm7Rhgs+sxtBLYzKPM
wyAZvQsnL86y17pVFWNdSyslmL56NImVHRa6we+enSlATGuvYVFdI79kLOTqYpd2VA+mEfnWEPvB
Mc9+FxarSOfzntapd1Kx3R+M3H+JlaHvFTsy7hN9eZo9w6FAfSg5ncrsovOzgvsf8BIWGxdX2mzx
iaSB9RFU1WMy98MzXFGxK1v51GucUeKkm5Aii+JSNXwH5fQp6/V4G+r+i5TWQdOst7BLw6/WMcnE
DGl1aQyIX0n6PFjz0XDt4YgPr8cMSS7Yc+Puu5l2ma60YzS3+cZqMypM2fPHCDr9bpzqcKujAnZ3
nXqoxPikrPbgutpjQtroZoM8oCOqbk64E0E+rjF7ytXoWi0ZRt7VuW/YxhnEf7yO2tA+x9qS9lxW
2bfW+0+WJvJrKpp17wz1WXrudC6qc+9DIaO7F5qKO17cbliGKr69LaWNMARiNU6v/WjJg2cPctMM
/E+zYF9Wheqznz35aHQYc83a3zgds+eKSzYcrGfeIs5x4szutHvSJsxBwtA+hjhfUPVF/ppL+wJS
aifTpDmHipZwVqEZzO9zNDf4ikyVPdhL8gxRBzxwaz87upBY8wHpRpTZXzTBrdX7mgopH9lE6Os0
Dcnt2NEuSZJpRa8GepLm9q+DHefrvoGqZ7Rx/9p7qcM9E08gmd95ZfNpo8e4fs0Nsk8GjSWKtwfO
AFMal1QiIzUNQTtema49BpmViH3izM+4i/GDpXG666gAfo8Bglu9OPndjKvVHZ1z1cUnzTdZfPsu
PyfJfAmLQTvSPYgoFfkzuduUdb/mV7C0CJKsTS5WDZGzxxt41kfdDiynY67F9bX2fWfaRMRJGw4j
1zhRxcZvKmefUIAKQRcoKRPC8gAQ1ruNQ3P1k+k2zH7zwkmabm7X6i+pS1oz2iaNlp04fOIRrBLY
h5b5xa1vZVVx9xqPqMlyAi+DEfKRXVi+mUdodzlTpzNGxV+c2TU8xXi55qR3PlL4efLLTIvhGrFF
3GC8iRgUw703WCGvU289+ZPvbLjhwyUrgRQzfBVbvPDdjn1zs9NaF4b5jJdWjk631uyu2RuSod2c
WubabCfjuaz4cWnRhjecqO9dC0yfRrfqVccZssoHO/rtYLCJ4VO/NjPjVdqWNeBTMH+NZo3PmLt6
PVef7WK+KQxNnnJMG7grBLi0ofxx82Y4SrDoK+pu6flu69ciXXtLFUaimqtT5kE8caO3SxNC8UTj
FxzalsZg4bJ6VHiaOw460FzfIHpTl4Y5DeRZVe5TbLWCux23qcYk1tzOl7j/g4GRDmmFrbYmrWDh
iPTiQXB18LoSyPS3Bb3Zh7B5J2rWnG0pOcr1pO+GRed08sneazT7mEkkFuxRigO2yDjgud5HlIen
OBPObZqIX1qMptISYHDi59kudesRwmvyzU8J0SWFB+6wdL4xLphXKxraTewruePct5nD0fjoOBvW
s3ySIyzZeSiKfZlHS2Gz3h4Mg9c9kfam6tzpMSvo4tEKCHZgjxDGKguTANljYjbd3xFtF5PDiA3d
Ve9FM6ggt9gc6rS02Hz8D/NsUekXddu8trmMcQ3MKg4fhyy8kVxx+ORof4sKLrnQDvD1DjKhsoPI
f7NHipm3XGjUMXQapbxS4fibqn0VthqVBNMZ6O++5WZ/dTErrxKPLHlRcuVHcV4HLa9orOPbZfd1
xTvIychM7VXjtQcWifqo9QjgjB5/IoiX2zYR7kr3YWL1EuMK5Pp4rWGevYyZuIFYflF+hYrjtt5m
HCqfU7Ck2h5NDkBVyU+e+UhIf9/O/GRII3+dkAKc2tQbHJYUMnG7Yb9RGe1Tk4DRnaJooHiy8zfc
Jal8DxPYHYx4Alfmw1pjhxGIkJlc7vUP4ScShFql94klIsaqHcFZFrltHbrJvcWt1oGqKjCiDjF9
EDQIMYpIs7OZXWaHuT4rk7nB5xYdwsj9mECf542bvRahftXsgWsxgv83gyLIcbPb+J0in3ctqRKe
mzNCY1SYIZwUjoTbEKzEYYAdC/CppljyVZ6e/dmOTtSL8SKH+EKTtL9pLhcmKO+Y8O3GqjDU4RA6
DWbKb1+I74Y58loxeaHUp9OPGiWx1Ago/2BQYiCZmq4afJS3dKw+jchEwq9iya4Pqxye8mwZcKjN
MA0QtCEwJmli7aeQWDY8o3EPezteMYt7JKDqAbIqmWGTnz9Ws/erm/ySMiEaNfrChLoJR6OrU3V2
Q3W1i26j3Nm/YYvqL0OZvmj5k2P10bPwZHypbeORTMh8ZIT/BIbWZ/y+0KXJX1zGfDiTIxlXke2e
y0j418jBcQux08/reDd1tn3S3N962U0nEJ/dyk1qps+o7Xr5rPrWOqYDfxSactOLTB5yLYsPnqk4
dpsS0RTs/9Ra4Yvt9ZjX8UuNc/XV5cyHEuOxaNzoczBXqDiYmSPzoR1CZqx0UT6YJcB2SwdS4DNG
D7xlxXVDgyaVMR/33aSXa8J+t9El17CAufbSi3etDSc+Em6zrhosFoVtnobS6xjpWYFRYgEqvfZl
8qdhIzsUbZH5baAPkbkxdSfeFFgWcYdm+5bsRYKN6Yul2tzkRoH7tFcw+GV/iFrsQ5wCD4YtXmUE
HgfRW1tRMZ7DwgHJJV7xHI9jyc6FWfR29OlVSVtXMMOL3kSTsa1h/BOYvN5bloBV9aNSOd7GGcrC
PAy/jXF4icrexpDj7C0sApsptv/Uuv/HyUYyP0b+yxEkDaO52/pVIi4chpmBioKHRphvzGQjw/df
Tb/4TlXo7VH32bwaZBm8HklF1JeusBpO2m1BpVRRIRv31XdktM+8Eh92m6tDGZ/YCka3YqYNlOUH
KSH7iLqH2iym91DODtmc3gIAZOdPTDwOfimng+Ym52Ho3wy0j41h+ywHUXl1+IifNE1BO2kIUs+d
591KDaODbx6k09I144BKpUEqrSv3OSKIgxy/1RgwUc3TcMUPVCQ1JrwAtktX/DdmYA/A8iWyk9Da
XWrzik4K2TAUzadwqVGLUluCbbBX0k3mp0KLn6GKA15toDH3H1ObgBsDa6Maowr4bwkdZDb1AhSC
6dQHUQK8lamDPtiBrGcYM1NlBIfNHLp1jrgCUHZeQMvKo1e4h+EvEPwG47ue83LzaLrj+wDLjiKV
kqWwN/EFzpRAY8576BX2Sm79zmOWC8oS0eAD0Vc3eM7eSehuvzY1jx0Zrsm6qeJPMxoOHKiyr3yS
G9tdoo9xHWFysmJ26i22/rGWTJuByjcNSgyp8PZq6OgvHk8L0nH4G5848+hGLAU+E0kdLU8OQ9Ld
Cm+2HlvNIiPlaeS4LGQP+LP9fk540iKGWDU6NLSnhRHtGy45SOorHayqsqo/ueTUb0iCgrgkghqB
9dGWWJtV1nSs/oRsdT92Lj7jp41LfGnTeeZ3NvsruNeXrIAtNbGggwyF3VQkfHTy8sFMwTyAnD4x
rN61Vp+/kGLn8095TN/bz7HyylXdmSdwuEvo46WsZ3zmx5HJqaijJ6Zh0VMkiq/a7fKbk3OBcuoT
cuEWgzD0Bqa+4LWv0Fzd/gjheFiPdTiB8waoNtH504YrClEUfH2DTrhy6W5I+ZBi8lg3jMLXpcYV
VlbxjzaopUfi3cCXWvfT9xibX43Eihw6Lf0ExbVRMJeJkXlkEoIoG6xXXmXiH6qHUlN9jqG9T0e0
7jy+zayD7HNIRxSedQG2v0LK+HHwhuXsFR3/sfKiF2HiG1qoTDDNRPvXjkW8wl65YSa5jP10pvST
eSWOt05NZ9er/oRs3VBzQnQXmy2D1+iV0PKlyOrXKLNlUC59Exnd2EXd48FMmQjPmHw11X9akwV+
xrnQhqYQsShbyCzhbAefDjIaRN6VycZaVuW7gzaisd9wVI53ZDj3ReQB7OFvVeX8acaPUcROoco+
uCa/7CUvOBSW3Fai/ewiO97RuPnmh8kvnK/2LtX0UzX1as8av1YsAKZtrLQ2ZZNtMtA3E+PJoeAj
R6PAaT4qqF4uihEvqx0hrwBBMGq6geiqogsve5MT0EiKySoUAnx0TW7u7IkpmPSSV7tsD4Cr20XQ
5pBZanNg80ISPSatCcVtXaJZlg1vn14knz36ICY0EbLFtNad4sl2+fw302ivkHNAkpYN+7jxqrPw
cPHi4yrtqt9THo9XLK1/em/8cbUK2Rj5IK241U6Tvm9yzTkZxqY1pAjcDhhojZrcjPUfEYfwcto5
aMaU9yl7wA3ChB7wBnsGSBK48eq9YTsn084TaGzpuZdmunImujNyw30sU1SagfTcZujUnhhPhPOo
/QpT7+YaWOz0mdO74bcn7KQcAdO9DSdEDSnZRg+tDNnIT0pzDS+zqapf1IRgPYzjbVMPxcVwT76a
f/Qsh2slO3+rJzQwqfiHkHt7SD3F4Nl6TPTJOBg1TtM6TgIbE0brudZZ8EeWMGQQRsT70qr9E5Jm
vM6Equl2+AXPfPhgpwIbzS0uTuzuVKjeXPbczOplhODNzq60eGlpVnOgWvX1Vxrq86oHYn7tJiSH
Wpu9rcdzW/kw3zsHxRsnE1f2YA2BWWHAn0tz5SR4vZX0sJ3Z5oMEp3gumHdo8O6JOh3FcHBrCCC6
pSVBrgHcMHEXzFxxcAjkwbEICmgYAPQun7hRjSE2rYZiK9egNmjAB+GP466u2kc8i4g2oI46S/OI
fAOZKQd2ZlnHhcB4o35x2NKOhsbKUXCaLfk79lAa67Qd+jXz/G5X2PBd2rn5TETFuXUcYAU6sxUA
k2vXY1jzyiF5rdg19nstJYDv57SPW87ZL6obuztj3T9qM/wpk3gawWFUmFbP6bT0vWklovrQRhw8
KTp4KKoJ0BMZSlz69ExnZlC09k0oLIdl/qLPxL9y3yOOk9nYh5SnbUwNhb0utUeLTEXLjdesyGj1
5ZWyladZ72hPVFTFJQ95kwOvxyYWRMIDNZ5EV1lLQT5h/gpN/ac3K8WVzyGJc8wPtxujC8udhj9m
ZbWA0Aw6wKNLPNBQE6XDtHXJq62JdVebrK3lpg6tZgv9FCAK11+Syexc6FlxKNgfeH3r4xF7j6aQ
t4/SMSzm1CSpiT5oWgkPZTGAIAj/hvH8d0pt++bojHP8hBwBgG8UNxaFRbWyxVIejDmVT09hB06j
vbj111ixMDiz/IgciepOM009AtTx6k1rmt+ikc4pp3WqSNtDN5YJPQhGF9gF87uwth58s/rhisiB
k2PJqoDZzBSq4Le9FD47CgZLOHXm7hW0AyPHfu7OFj5e1flAZDxtjWI6B3nZvCV+9yTgRqw9kgVA
oJZmPosdusi+iwzfD8r821QKJIC5NoI+nkAIkk8+uxUsh859bWtCR2lYdkvws903sXmy9GTHWlfs
LM3/8fERfmT6FzHUYWuhB+ynuoACPWnGfp6HiFtTG+7rQy/o263U1kzdd6vOX1w0503ot+O7Ugkl
R4w4w3hHfPFLUbG7rubo1RhIHpBsTPeN67bbODbll9F4GzHmOZYzuWcsSY0QXWX0b+6L+GNgW3lJ
/ASKLxrsLDLgwIhmITICxWgHsFckuKpplYcWrHmLKaHyQv4F80njHsn50HhJwpD1qAJEEIrjFNUG
M92x2S7WkdrmX6r6SayrsfxTkN3dluK3qnK088qOgjLVSiRStv51vtTKdBvwTZY0md9NbAuZJe2J
DhKvGPu1Tm09v0alMb3BNG/qXxO/3DYc8JqAcvqdiwhuda5PN9G58Ii4b9VjvbUbh0VM9MswRDUP
mQELkU6xyOxvk1kiVYGTT/j/mpQ8TzTv7cI7IKnPgVDmTjJ7WyuZTwenrbZVMuRHQ/XvUCs8vKhv
bYsJqBvdl2EuX82ufxYJpcV4SWUq9jJX+UECHHmsALA9JmwLj47uP8tq0E+ejS4XieGB4h9uwQIj
5Z470oWwBab1jkVWd+MD/CVUMpOjNH6E4gOP6wpv8tpOW+9xzOtHttpL2Nc6eJo0HigmIwBYsVbl
8VvqWOY5RzVpnFB/5DPMBrhm3WKhIaNcsbsgbGeJcTnQ06PkNOAAqhyvrY5W7lQPXqGuaubUzcI6
VfQ4ZfVtsGAyjnb90f8CCDDsi1l8Ob4T77CATaSHs+fJJIWmcOnYnNM32jAAWkSG9EokCoN6AzJW
qcIrUE8+p585Lwgt6OvQmcwbycRtUsQyIDLJlCIfdp7G20MRQui/4MHGHsmIIW96favCEN0hq45e
qhmbnghvnPjRsXUZ+5N+zirGI3Vkv0o/XrOocc9IabRw2Xrp03nWmIjSEcc01R0DhpDZrjO41eFC
5NDhp81loiGylbeuW+7tcTTvdKJos081GwER7k5MARgfsIfnwow6SnMNI3CjpVFGLQ3o3KEh4qoH
5f8MFY0qyTy9YJFkU7x0hw0cKu3U/IPNE3VzZjxJA92bk/ztE+uPmpsz0DwCERnYUE8WQMIqRD0v
bjjEJlgMleHeXOkeoHmRRECh9es39LX82Fndm1sZw3F0nGvMqZRZS25dMVNvLBX+Tl2zW9mFox1q
zbXIBKXffZ6Wm9p5Mgzuo60KX73Ze6KdmKyC1M1z5Y0HU9B8TDsx2mdT0r2XcHSYAVUP9AitC7Pb
VYqMRsh2t/X1aEPXyvdgiMAYqjyo3O/R7dHbs29icPvRqwEvRDMlMaU+BkOPW5zkAZTuntQ8SXAn
KLXkgYTE2jeJTDfD1dPDG6/gVoThoxOZ9W5Iu/3QUz6mZvCR0ijWXL8A5afuUZPL5MrxJjbVuPv9
FE92ow444R/AKLg7YAF/tPS9rlicXa/aNsJ6mNMx3tCJFeD5iFeDdUP7/TDqdQsEvZ+BwQFU0gKf
7uT94DxCQYs+xrkBxjnAvewy6tR0TvU7r6D2J3fGbRdXD8k4/yYQxsdmUr95QqSLYTDsouap1Isn
/wbfVr0y8No6wqsuonMeHEaIU+oMa8/mQOuE4ROJWA+xs9wsoz3qFGtEn7Reajgvom6uTGtrLP8E
yGJ58Wp6NQ2qANeW4x474iVsYZONGfvZgXT3e+iRkh9shaOVN2hmT8Kk1d91AwJ2VDCfj2baPogS
UtiGkEHhmz+5koP/KFZJzt21zNoNuD5vgwaEGVh4qGONIuwIF2Iy6+tQRh+M/MQmjr9AzWvYbNxr
Fjq32sC2rVtPhI3YZNrZheImxmEmWhDtuS/++CvP4TUCZMWXEWZrI+MECGmiC2iPKoLK4PNWsBxp
07rvrOojjSbntHib2LvS1dC3pOrKIYRTPhGg5orYkTAhi08fSxC5ysBeC3VXQIcPXFcNWEwpTaMx
ZYtoQrBVxOk5jKaP1sPWX6jsVOf9cZRdho9PwAA29onBscseRywoWXkyRNdu+7hRK8OANZD7zA2Y
P1G865frqGi/6ObDD0oHYpMxXAkFjY34ktKJlcXrWTVHIvpV8b38aawIkzTutdbo4xXU11J0K423
hN9cWOOqEigSSmxtG3NOpG5j177pjDbniA7zbqDssTJf9H1L/KOPiBBZjCqwbxeHHnt40oonP87H
lxBUIlmIJMD8lGzrOtpKjxpOKfHUV3JAHxgkymxnUMed8Au6U3WZewYByxbYpO2NWV4ccDSfroOI
GIrJ75rD9dqa+gglI8h6h/TWODyPBpskYk46OAZc3oYusl3W/gd757Ubt5a26VvZ6PMymMNguoEp
VlYp25LsE6JslZlz5tXPs1jWlmS73f1v+WBjMIJNMFSxyMXFFb7vDXrpyFFoL3MNSFMVeSWOtZV4
bJK2lLtgtiSoMl5FXnNudgRFXYjrC0W51YF9YCFDt5a56bmLxi35IkXeBgy7Elk4R0POQFt33kXZ
pWQiYtozve+QUNkrLiwvnomjW93K8ohgq2l36AbSzrpGMKZCXWgrzBGIfWNubC1V1cY5b1Yo8EXS
TYXLzoKwEprb5iKwx3zpfXSj/h4ENDbXoTZjTFTbjlHC1G4MerkzL7XO/cHumV35LhbzJt2WiV8j
dPN0GYbuZZ3qB6niMeiBkBlm0gDHN3RKfZW1VTgfpNbYlssoKpsLQ977pQRT3yoPvYz0CfP1eBlp
UXmmSN5lA3jYsdz4qMFwWGlS/+hDMG+Zqqlha68hrAYk8trmGm2xHJAUfuCDuwzleBOShGmzsnGE
F2Jg4vMdzdRuaRroAxsDHvSteSPB6wwYccHZDVCOyXLUUSyEAka9RspaCba4czP4toZFXV6m+FUw
JiluFVWEbvx0o9Yw8FVrXcUkFVr0c1bMPzSMaPFjDzPBwlKEa2Eywn1Cw8YoPjRjOiykAdq67IcE
eqtzqRo+2In+IVQIFw5hvQZQsGhNgkZxC6O4Mg92pvib9nM9GLgSg0AONOA7XSDf4GoKkW0gLmIH
xmffimUQ9AXQ9az4CpgISRKSt2mvLvAzGgHpU9Wz5EPV08mG54q1LCyZXJ1XQa20x20cGMuU9DIj
LfhZhyjshyWuMHhIkPFa+nWvEf5Kz5PUZ3rJ+4S+U/oQwSjL0/Ax1ZNd2XnmmYrYSWozCOzpriri
oEvmxNuM4SLmrOdVObSfdB+BYCmSgFluGYvZrGMO3uvZeSFFe42YPBHm29TOrtVGqfYKEGS35AY0
L8Ns1VOZfNp9xSTZtDZZQ3Vi2FXO1SHPDuUMDYqsRBeI1ms7C+x1o34NrVA7k76g0e8tpGamb/Uc
4KaRKEJFOm5oBMByRcq48nzoFT6CA6Msfw16NxCJz/ey5BI+MMyHRmvWwLPlK3nWYKOkg9dsPQLD
KmlhUnso9ZOSWxNfh9TaxUBgWv1BggxP8kOSPKbcPgaXWqd/hLHRXcbKdW9fBHWqQIUOue8QC+tA
0ET1ESFs21KWngmaKkKNeqnVAM+lYR1lPNcc7PxCrhpmSzYNGbgzwPahele3n1xShpiflTGEkuaa
WpSskVhfmJW7x8WawakpgrUkmqr8CrEAA/O2up0XzO/mURncm7kjz+rkQ9knl9BToQLC7E/pZpY+
6Tw49MJNOTznERS3IKOuBndAWz+G5pHEN4NhnbdF+hFj59gx7NKJdAXEStSnS6NgSKwYpKMGELE1
ilAk8NWFmwO4Qsc7WpjllyqMyU4PDsPwnV7pOg0DqtDDOLtu+4ghZG6T7EbZv8/UleAyQ/uOA0fJ
xMxAQzImxe2F6t0vK7fAyBO5+IIsD0Mh20E68XxMgGtKGqLltVxQsSXavUHfDCaM8QQzYSCJOsHl
hja1BXDoIHn7uaXDB9JvofliYxscEt7VlPQeZd2I2LZ7CRolm3eSP2yIGlRlsolhk+CDiwpLhBZ9
YdgWA/twK2dgX+z6Uqp4J9QxbeZDoZNac5MVyKvPid8WCBqoJso9Le0yxa2WhJsUJurI288qRGoM
HwBxaF7YDKCssSoI/uVAw6ycAIvPK4gvxXka5nh72/rCaw1aAn12XhXJ0Q3DdsVMupc+onVOdm7s
wdLe6M3QIsVW1ltMyjeQ0xnfJ6Ph0LYtAzUewWZZ2iYGGCP0w8M2W2Q6Oo16OjqtEeoXft0CYiSO
RpfKBC4Flke1m8d4CC+TGqHGqmE2VjNyGcmbDX14k6fCUaVyPyjV4YT9F6DgOEYBcgwqc1EFZEB9
jcHKkOvuPDcLsBMC85cGwTbQ4mYphfJxHJJo6akCqiy0UQbiVMVgdNtZXuvbpPQvwLcJKw8Flc1S
Kt/HtoJ2yUxW0G6mvkwJNZgNjte70U4q+kXUungbglxZIbXvb3Us6AsNGRmQUfCPCoJzvX+nBbem
LI9k5N0b5LWK1QTxhJ8FnwrmKGJqMM6RwHcmsCU9waU2AiGzkXQzVKVdE+/ud7xh54SeCa7U+ftJ
H7Mdahlviwr4RHdpYi23dl0C4PMKCYRdifjH6Lvedroc1zCJSbK5iMLbrkQlhhwOvnPmgAvyhP6e
aDJBi+u6JhcrNB0xZ1PKfI4aOG4h7diNDjQYsqlkMqIFFKnrxs2Htc4gYAhBdhRW5ki2eDUR2FgY
A0R2Q7YJiQstSC9V9JU1Ky41AAGrTAq+oBm36TpeDgO6MW6VAYIqQ1UsbfuxrdpiBWEOupCx6XCg
3PZIFI0RFbFKkpuGfjieP3NOZmZ6yKREWbqWr8Ol0+wFnKsQV+/ho0BikKYx349SY4E6BM3pyKWn
rU1IZo2fJPiDzD7JRCBIr6TXtezCzG2wBOS1PQeHjmCQr3yaCFnki6RdjNDNNihIEPvYXmsoHaC6
OMpzV4sYeOk4OSk3OHdYS4xbSInB45kWRYQAa57jYWLFA0o8wYOB818gSxcGHtbIZJB28+B3BfKq
1yHYmWBOPHYtATxeognwYTQPquW1oDpAC8e2tlb1EMa8pm8jWfnq4d5ON4sBAX6fsqNB31yAWYYS
mRfaEhV9HI2Zn8/R4q6XwAcztG6Abddyd6cqsop6j40hU5tuQ+LuOxefEsSSCNSm8PssKMEOMSkh
o+sPxmfkWwSEEUdHf6BKYC/eO0qdH5ji3lu93DsDZFo6wGCuSc2wy2Ky/FYWaquiLm6ATnfLIDFv
bKYDOjOSpKvXKKJiV4oWA/Oi+IzIcwHcibdvxtTmtuqzuxHVSKfLZg9G1SN3FbjgjePDhBzGkg74
sMAQDwRR11poXzNxYPA0HPRIkAPqMUIEprmc2ba3GyXI6d4FaO0UUGaNdTxjYUwpA4B5GJKTaNYw
fXFcm+cG7HQl6bwJDV006S0Z+h6hzFzXcS1T49vprcIwBotXxa+WuYRtmOZeqYK5OFGhJtTztBD0
Lhy+Lr0eGkQ9uzYLeCZExCXYIkWyUqzhLpZtVAx64pMmVHW6Hm81CMrYDC0X2W2kNaok8k7olZOw
2dNsA0wWV1tmoFcKUVMk2O5n2gBRXQqJjfdGJ3qH4eOJ41V4nEKH8pLDJpiboovp3OJSh8WKzq/7
kKqzc9cIg41Km2S0yU0MP2Ele2NFm+zPuL/WO+IKSz9XolUxAHAGNZqsWuhnGmo4m7oQtTvUdhMz
UhJw+xqinuACO5JB8qfTYgJmKAkVowbyUk22NuMpAnOo57nNiD1avbA3J1Xlpn8kQE6/jxyhZ9Ch
Ty+gp9IkzBR0Mq0ZweoAGqDXikZOwWxCbpbqbB4jQ9TIOhJ4Qw8wLPBuWtx8HLvFUkgpViZgH5TY
Kl43GLoJgrzMUV/Qoa5OStN/pHgEZwESPbgvQ296xS6Cra9bUG9UonIyvBfBPnrh1Yy5UcPEvC9B
qIfHEbsPISOEKI5BMmnwdW0ettRf3EG0HcAThRAKWbPBONiE8da/vha+9MPFaEhE6IqmmkxFFF1c
7IuLiX3MmHWpQuVEAj6N0Vm5iocEyFEknSt5ccuMZIFCwjifgb4iFOSXJDzUdFHJ1ghuOfPusuw2
4tXam0GU7gUSmlDzDWo40YVBpCxtq0WoDT7Rp95ddj68bhNSOUx39Q7+M2FxTNh2dQyzGmJBhXS9
CYiyJtMpB3Xp1FaIglrKwKmLknUga9FNXaOBYI8XuesGX8ncf5ZaydrISu6DywVqRJfT8MKTj5Xw
L3LqWaN9QLsYSoDngAmWrvE/pnXvWn0b4xq51jPG9micM9iN6TY9rbSgU8srquPsYwaGVy22mYii
dMXsQulJFiYoYAF+koL70WZoacTpEugIDBXf24aG1aK7U29dKTcusUF7UMou2Xv+LDsLVCY2g5ve
IMhv7QhDQCsoW/kitajneRnQTOp9tWxV0WOOlnopifxi2rt7O5x5dwRRYo+cObNudYVCygXyAURh
KrISQG7VdQyhdoG7nLWFHz2S1Y7ttUJTuiTwU68BP8irbCY9xPqY3Mx06wbzlPEcvYduUeeasiyC
vKVOh9UaeJaIRZefsTryztDgaHaqiZSUrCDnQeTwka5C3kUDlxmFQm9UTqwzzVVxce7QNElpBLH/
6M9BCs6cRNMvcfbLPvfY8M2ta3qJ9ADQAE1k39+QtdQPNqBH3Avyu8Dtoz3irgh5hRr13o0wCB7p
6AktZomivFdm8JziMfwI7WRj5rG1BNVWgxDUxnucMEsnyOOvaq4oaymhMsFHGcBPR+Wdbdaf5Fio
JLaEwhBMk84RdUq2mptcNWIrNFq0R6cDeHpJ56pSxysrzzBWtoq4oL6YIxFBsv1S30DIQ+ivX0zf
nL5DU0DEaMCNafogki/mAqkfxOgMohLAzyJkdNDKaOCyzcdSYUiKyixZHVjx/qQu0iNEqMnA3PqK
kI91p4XgB1IS0b5laviZmiOY2fgWV53iPLMNaSFFIY7YObHUkZEUKBDUEHkn09uqOwM7lFyhWeFt
ckN1SMkPe9vuhCkI4DG/NhCXL8qVMiuPxcxX6NkrWL7CHxrScoo3e6ndMN4EVe1exgVVv2kwFkYT
UVt5mQsdioK9rDsUOuwuss6lMg0ZiWtIqhIsvAF/ns0Tyw63roahU+PC2mtRoZRxuruM9K+F13Yf
LJA0ulx7yyoiSgcyUz8LQmkVuxBfIqvG7yMG4WsaIbFA7FksBNQ3ltJqe9drbquZl59jMkUeU+5X
Qa52qzovoS02I6G8rIwXlFm5wmKbVC6BnBmYCqhE49LtjTmpjgyWsnoRGlK3w8BkGUdZgyt3OcWY
auaIsMmRgdIcoVN7ZtqASklOlysAo8HaNMbPhHhLB7BfvEZ0YINWcbDQEVJe/Lpxls0f2mZTNzTN
smjqJWix33UUUSkrrlFJ2QZEAaY38Anx9Qh3kpKE6C4p0NvD6FhSj2HMxEAGrCAD/97jTadLwV5p
Z5dywUQpTSGRkGv5SjTxP1yiIpiwL8wUNDiquoHHAixezVKV7/syqzQI8oGB2vSyUML1SrSgLRJ4
YL2UMymuqPFJEh5dmnItSgqnjhVGp7o6u2rDbiFL13FK6N0nfOi0IzI1bdmb5wZgtSCzkHXtVJlA
N/kqYob5vIJETqgzU/5DLyjbP9yFJamWbRuWJtkq+rscf9EJ5jOg9NLQZ8DGUPnQPP0KAt7cYPKx
0GU9Pa+SHd7le482kBhWsUZ1WiOjCSCP1qcD355/0MogWNj9gXQSqLmsmIHXTeCE/bpKaOpPrlRT
JMtWZFO1fyhvaIgzN3NLkPChARCq8CAb5pKxUaxugZ4KDJmq+9J75XVRW+VDbXzpB1LxplGV6zqF
2IFKyZmhpukCP5vZOkvsewQ1zpJ06PcWIO5lGdHV62VhM8BWMKd0EyYsaa4jRQCHDPnsYp4nprpu
UQ9b2EmyVphT3LtGf2zHy9lg9dd57oGBjrWNF9gGbFmg/lJNeCcyAUYQ2Q+IJm1KiUzeVDT/n5D/
nwj5hq3QcPx7x5b7IUuC1Htp2aKevvONjy9L2jtJZxSokSJXTFPlJe+OVf3Pf8xkWeaQaaP1TzAG
NvyfdHxNfyfJqsa7T1+jabbCwPEbHV+ThGML8WPJUiWJdKXyP3Fs+Y6LL1kSKBaNl1JWNH5HFQPY
F++mPCpVVGIFcKEWwHkdU28ATq1SfAc1erj/8H6p4k1/0Z798GvftQSFp0Iv7Pg193z42tP33GU9
qLa5e81EA9yUfp9FZ965us7e83JrD/kyOHrrYIvjLBRE6NCOv+/u5H2/MLfSnFYNJtw4W6Icmp29
eIhXP5lGCOeb7y5WpmdQZUVVNVvn4X3nZDPIlRzrsSafmxV+oNP8eyK02pOhrSYCAS2GMU5eK9Zc
Td+DO++3KC6hk9IQQ4beDPd6WkPMiSAPhFBEgLCwKTTM1BWhDzMtWpnEiKtJnwohgEI6uN+p8tgB
h88zZ9qXurjGyMaQL4oQxmUUoObtFgUGVxZwlFrYx0wLq/Lp99OR2AtTIwhSgl8bSBnOONO8btpu
/5QEyaWW3HDRQQBnlmvoOC9nck6eTAh7PC8mM5LBhK2M5szF5DgyLWD9yOtc9zbPu5hCAQEdgRbO
KSQbfEyZo3JDsKthOEm5NDkOX70JJU78pG52ykYE4ab58EmEx5ikeaYd0yR21FoUBIVjdWeV7loF
dwSkstiRGoZQLtS1pzX0UuDAiEWFwF0tK8BeYHInKF5jhir43NOCEWaxwxsoBy0Cw8GeoXgDMRIc
5aQU/bxN2tdexr17z+iUubWkrFvBVgfkUuMXg75pULuraVc9gk4DXIuKgWsFHy0JDj9c9a9EwApQ
VGxNu6bF86ZchA96R4wTb17QZCIeMAkeYR7bY4Atpu/TU7FKDxnDJFg/3+W0BlsRSfFpVbKifJWM
4e3zHSoRw4bTbZt1R1iXVP5jLsIIk4IPrjVU0uebndZQDsRwTsZeQojQTKI00xoJKeKf2rglRuqt
hDjNdCwOiGxWORIzCmKP4O6hOAixCwRq+GlbqQW5ILs7barCKmagN6MmQAbEm0WsTbVDGEkRm6ic
af+0iyduObVNnWcmRBEVwGp3jJOJpkO8IiJWtabTezNQA3ahM7nEt3fmF0EyR8+o23UdylJzLyUM
FWB3hj0usdtAuAh1mgkDHQqDKa5hqratuObT2thcJ7pbr17UV9iG1NrpoipcLleVW55PV5NNl/Tn
YnLKsUXEdjrqVsRHg2zUN63wgnEZrqG9Q82ZNqfFZBLzvPndR8BVovePJvwCeHK5Q4Kv3HnY0ACv
hiCzNuyMFBpVdzpKWLTcfbeZuoMyt+0KGYSwRbs/VoVhgEsqfvqKIY/mMo+bh+fTT2s1Zu2bJkZj
Svxs6Ve8df1A3lejvLoKig/uGahUisW0D3wVzXdaBoh5tL6LBgUfRGjFm+sFUlmnwy8+WUvHWTtL
tqFos9C8S3fTWq+FeYk4CDthy8vjclqdFoWlH3y6DEa/5LfnzwembxfPO5/PNn1mZiUI3mHWBS6S
ko/+LH5DA0RKGOum8YtuW9DPEkTtaKc8XTRRclJARSYr0U23ZiIbcbrf6aYVFbkLpJPPTkc1Y6S9
8wfR6p2O+6Rlg1LF41ikzULEFAdzqYuTnD47fWrazmSyJ8+b09q073S6F99JYe6hvx6fyaVirlUo
KX0oXrKfneZ5n9Kp1ugoZf1oVlhhqeRFfGHxBQgcgenYPExbodglifqKOygkarHZybxv09rz4vt9
GGajk6WrCJNRGsnkOT19Jh39r4O4+Z9+d/ra85Fs+t7z9rT2/U+9viQPBpZkUwwDBHsYfF8xKM2X
rehwVV9emn0eb2ap9KChabGcBHinRSd6vQL1GDOeKX2+bhWJKgp5LRozcDpjUAKGr+G3dMyCaChY
WLp0g5sUE1PRGj8vEPt6uTkdSIPiWAV5Dp2Y35HyLHSYFvZOKLq5tKvR5ag7ZBRUrykXjajn00IR
HfTz5ot9oteDAtfTXsWi2puuRHIf6BwhYIC7A9CPShfm0SJ+jae9FSP9H5X1J4qj3c5kac8MJl4H
huB80Lcwy6NNb2+1Sy2KotNvtrztO3N6gwotIzMLEIQACYy8QKd4SqQZB70wwdoG9VKpC4SIRH/J
/L1jyCZWoZV9W5S1D+ALRwaI+9mq73BIy9svU9kwHU2zTZbm47ZSLmJRIlMpnfKsZnUZ2iOU+qrS
l0mnCzRhcdYImHNvHQpy/quOQIsdVQPSuosGsc4dfhQCW7atxAirF+ZvttkkktOS3QsyclfTPlEd
8AqIN2UfcsHVbLS3nbLvZLqQqjArAq/RNRmyu5qx7jB40S7ozrJSjnYtlOe17vlbxEmVnTxT5dNi
JI/B9BZ9qRrl+SizLnILewRlfF8kiCCHQ7JrOxSMZQY4mWyWQPNRAAJWdk02KidL08sL5K6T3bQQ
je3Ohrx42jwdQOvZiWLo3L7Ijk6LUw2YVgMDXRMLIV0YAaTrFHN2Yfqm4ghawKL0tT0sCbLoCsyO
eqyADHXeZd3rMlSYiPGyAq4Z1chLY4RxlUs6qA0cTL8SlE+WihiqTQt56qVF0nDaTFW0t9DmRp1e
e8x7KJqx2u4iUgC7aa0IEwiaPvg9P+MlTLgDwAgjT+bFti3R2CHfLHZHNjTy6ZhF09HqgB2ed02f
OJ0DrW7MO5ChwqjLy4Bjir6lEIs4tlS8q8Rqo4XN3CVrujC1hhGR1EEeJ5TBoZw84Onz01ovOq1p
7fnA9LnTV0YsKONQqUAL8l2zKOy1VWorI0dO0hILAfan+MQqlV1GWhN+J2O2ejftM2cah/Nyj8q8
vp12TQd9D6myaS2bRZ7TFlxe3CAtbVrSEls4a5s2+lXvGtqKmkKXrvjbuHThzhlY02HjKPbV2IZa
Ht6xOSPzaZeegH6TVBvKr/jE84Hnze4SHpetwSoE2jTH1NKaLagAMpyytWy1FyhRhpBbz5AS1Yn0
3qdHS07Ou4WLX5yyrhbG+/iCacfNDOC+4s8XJKUgpvj9ug5xI5gr7llhYMEDROOm6vZlcCFmSeEi
9PCLu2swXkbExI/WRJFRY/MjQq6XWMoLnu/sDGVgM1wjyB0Oa1M+s3BzRCzGTvdpeFH0+6bfw+8B
dYZAQD3booiGSIAHtMxeIAYbJVsYtk6Jvj33tTJ26Z7YovC2d+ovI/m0ZfK1QJqjXgPvNWefyP6h
EtTd1uYW7WBHGi4HTEGiezQz0Zz2Fv4HNDqKz8KBBAyZ8h4EBJkEDb4MFLc5og71bGVEc01F6Gpl
JIAIll6wgnpWaJcWarYfyvCqkj7H59Iqn+/1XX5Aw+ACNCSvqAMWbQd63gk/DXtyNV/RBT+AJgQB
uphdgeeu0nn/yV73jrVVHuXrdNltowdpkd8VC2uB1BRg10t1025qcF3Blbk0YBZfMemEfLm1Fsm5
vMk/4zUPFReKCDwbNAFiYN6zbdXNjT1UpxwwEiPsegEn2V18rubqJXbnq/E99pGAu65nF95xePTv
8q/ZvkCnaE5gcJk84C5kMM3+UCNwdKG8rx60xbHejGfb5pO75apgb6wDhwtmHLLLrnZqvzHXsC0G
bYm9BmaIobkAA4wMWQJ86KEON4F/g2SSUoBeWRnFxl2hKjzHKDnpS6xcHON2jBda7UiPWnbt+87w
0QPxKi0NdYGkXZ/MQSR1zaZnWguDxJyHBAf6HRwEoKPEpXO5nkvlp/Jsb17b3Fa6NZz01uh3Vru0
l8EW7buZe495Suatx2FJC4l1nfmhWY3u3t/Y13Cczr1V/wmgZPWo7MkMJZBdbeJsi7xfDLdAhgyU
tyCa28vO3YbVPDNuBNruoOZn0rj6WCeLULnGDzLPLhA/+pLPlvm4XPr0pOI/YgbDZ/PRTKmJTqaf
RWBusfxhKNw56iWZiegO/7Yz/X07m8/O5FW+gFP5iIjJXLhDUZP27g2WHebHFm8/0vWfAOHPVHFQ
O9O0TftpeG/ne0XbSHvGXtfxJ/ko1Q6RCemznTrxrj1I1MpiL2cOox/QVoscLN4W2l9oOD6oAWuO
EUSFLt59CsgadYe5eWd8bq+TK+uh2PbniTTPIXOme17/Wbu18K9GaR9ay7x59JzyCIBak5GbdyAO
Y+sWZ6CA11whp4+BOkAvPFd36nU6QIVf2gm4knlwlM67w+xLfIX1jMMk7b3y4D1G75F5EBZfjWPM
0Ry+iO6L++xMukYh0Vv5S0iGCNleZBuwx+MDCtUXd8ONfjvbqFfhEXiliaw0iYmF9BUfQRxyV3AF
kG4d1uUHIuDXygYw4TYK5uUdHPIWWPM82laLfq4tZw9oCJgrd4FXw6JBmgn/h7nsMCsIQZXhCigv
at+JaLKZQFy3n5IttFpc20CCaGg47+E8rL177FSiuXebkXg2nGyJVRq8Mma/3VyZKytrk17bH0ki
3PVLYzFuok/JWl/OkIOxLhEVxNHcdmg0F94uRQOOPLnjzrM9r1u4IkgHPYcgGfVwD/0CSuySkAS4
bg9K7Hq8CH0cFFf6ur/+4m68PTPPTboZeVExfLOu6g2qd7Q85UoTSTLkkoELzZVFcUuZbuuzHgGv
hZI5AHYGbwO/F1X0WFqEvNZX9kOBBkyPoK5TqCuI1EgYpMq8uDDhIDqwLUE+Ed5Z49HkFOvwY3ee
lR+Ye4UzBxXDlHj3Pd4SGXUPnZe9tQAUtXdXyc6407jmNSy4DcRtaF6OeYZodr5R6VMcVHSED8eK
PHMTLo/DJeocB+0q+uCde2v/cyo7OkL/QAmfuz8rLQj4TF2kSrORtHG9IXi0kzQTIzPVvZAtBja1
mOG4GfN1TcyNmg5CdYBGxzJQrAcD3lilQ/NDoUDNc4D5RMB2rfjKtOaJCcm01sGtA0QsDne4Wkjo
L7ZnkVaFYJL5TDzNbv79t9WoYBRTKUxKkJZYZI3hoKBWIbTw1UfukymlMF9t/lyEJVa1QK/a3bQ2
Haiq/NMswxFtVlhQaroSWaJxXIEPULYVkSurm8loRqFdfVoF4D2iWpMDITW0SltWyFGSendRGrXa
HksVM4bcmfpo4qnEIMJp2zU5ZKpYCEUo/xmlzXBaShF7tuFU7qa1Gl08wj5/bpcEHbF0k86MFtxJ
HsPNUYTAoyQWZsDYdlp73gf+pkPKpblysezEtgs1zYEHzPSEmS5utoAlQ3m2dr3LCZACqosxiJHK
29Avq3UjxtLTohaKitARV5PB8PMCYySekog4TAsFQs/KRw1xirI9S4qXEz7neadmkGQzgxKLVDEL
NBTYfBoAmikcPAlYTmsTLAzVVmkjxF5lQ76NscFaWTahqbxvI2fI6SZA9xZnpSTLK02lPW7u+mLo
QIJ3CJ739vo5gCRZaeMMkSFexgCqa1DgSozIBPondUmrboMm9pGbNhqIDr3eqKdNqQsg4zBUslv3
/YTM8pMeOKI/yu/BRBQrcgD9jjxAj8xdr67VwMINVzzxUtPvkwHYXCvc6JxQxOu0CIUp07XyBTLT
35yeJ5HOafG8r22lAZz9frIAl1vcieZakw2LQSveS1V1YTLrUU3X2EwgyilEJ3zrMZ4SIljCKk8D
ZMZLOwWPn4PJigLUXDdpWGcom82yXt2lKBQy9/VpWYvPA7L+vCNNjStmpd5Dm5SZubGQEmAdUtcs
q9KQl1NYdXrA0+J506qzgJtkYigxJp8e7yRvOYO9zcSosOGlDp0F4MsivDPBzU4LEUPWc9zMoaTI
iwQY1VwthJ3QKBOhmyKskz7qaduSEMr9fysZ9y2ruDjUh2VaB/Vw3RzL4eZYNXFd/et/f+n/l3fM
xNEJxPU++2sf+vWJ/jhOv3xK733JmrQWV+AFWfoyVUeFf5EX+vOSpuv91RniA7fVPB7/+Q+Es3UQ
Z6Yk0tpxlnrf9oNnJIVH0l63JPJ1/JFsJo34omz+3d3/+sZOxfjrz7y69MMjCcpFUNVl8KV+dfOy
bHPRr3Kb0zX9ePvfneP59jXtHWAP/FdQUpj+SDC+LAVLf2eqxONs+9vx0w/+jUoBZIXERb+tFKR3
5E/R2SDF+9NSsN/xMwbARP10nFzj36su0CUp8htLQbXeoe1uYuxlouHGHyd8WRds6x0q8rhZg8Ka
/k6J9b9XXbDItL+pLtAgiLoObunbo+ZZvywFy3gHnMeS8I49ldKpBfpblYJtfY95+B+3C8o7xJ/w
ydO0013S+r0sBVul2YSQDzridPxv1y4osiawxW+qC5rxDvCAwFdYp7v8/o3Q3kEEU7GsPf3S36gS
KIplnFqp77rr/0nnIL/TFVPG6wGMuPjjLl9VAvudJUs0GE/FA/rk79UsIp3+rd/+66Wg6u8ApINE
//a+/9AsmrwKE5aHXnL6+7uVAo4g1n85TvrVQMFQkfxVAdo83eXLumDZDBQUW8eV5FRX/nbDJVWl
g39jg6DK7zRDtTRLJq8s/r5vEOx3qkoxmOKlEH+nkcl/1S78Fx/6c/AtPDcfp2F3cKx+Njr/dx94
Gnf+ePzbmHP7+M9/iFH1qw+KUfjpt59H5f96VVWmcfGLg0/j5Ol3vn392w3++NOvfuvprp52boJj
eSi/+MN0YPh2mReHhMH7/4kPnw/J4eWgmOdCzXu+kn/+49V1vnj+/+HEVfTdeTUAZG8+bxmMWfr6
xLaolW8/cXRIq0P1dCbxGGVQgU/bP4VJ/tk3/qoonEMcfEWf9bVnEe85vctbr9rJ4qw8PGZPZxJX
bRoCdvj2M6fp8UsdfGleTZlMwJpvP/niGB+6Q3l8OpO4bAse39P2Xy/sp2neH9nXPyicJvn8utih
Rf2GWkjwvgweX9dCmUHM269/fczwt3p9ZkWS6Hze+kA3lHgQPJ1nqt4IVf6GmrJ9PPivKqCsMeR5
+qG//ii3cRykWfD6jTzNVd9aFtv0MTh814rAg/gNz2+bda8fnjZNJd56wWc/tk2n+eqbT8wJmi/R
8PS4pnphUMpPO/7689tnqBT9UMw21jJvP/f5IUhftR7MIn5H93J+KLHVSB+frlAUhyJhp/S0468X
x/mhqg5f/KY6oj72dLrT+XXBw3jrkzwPvviBd3gd3TsFuN5+avqCKqtf1exv08O3n7uqAv7l+au2
SZGBvf6OQkGhpSm/P7WY1775wrO0/q4NgTRj2W8/88Xxc3n4bvT0bTb61ou+OLaH1/2WwuT7Nwyf
Lo7dH5tDkld+8Lpb5/z2b3h7xPl3x7I6vmqpFKj/v+nk58c++PKqG+Pkv6NHF1f+MSujp3oxvfJw
s+WnHX+9SbkgS+T/4RwwzQ1e92aA7eXf9gOLA+Dg1+8+vhS/YUhy6QevS1yjtry9WC6jmBHJ61nN
tzjGW9+fS3Bm3ydQ9N/xKK+O0CSHuD18N01QdEP5DZ3DDV5/xz+2CDZ+17eZhrBbfWux3GYkGX9a
EQkZyL/hkZ5+4MeKKE7/G+Yj7yn9Y1UdXw0pVFVSfkPL+P7Yv55VfgujvLXMP9QH/+nJiTYFspzy
G0bzd8cyoWd7dWa64t/QYf7KufdFqvKvRBvuD/Q7qYcO3uvrtrTf0Ajew1X846cXb8CUffrBv96K
3wfVlywFn/F0qulpniKOb60kvyBn/rLIfxZp+jN1+2P86Skl+7OvvQ6uiU98iY+H8l//FwAA//8=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emf"/><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18142</xdr:colOff>
      <xdr:row>2</xdr:row>
      <xdr:rowOff>22678</xdr:rowOff>
    </xdr:from>
    <xdr:to>
      <xdr:col>4</xdr:col>
      <xdr:colOff>127000</xdr:colOff>
      <xdr:row>4</xdr:row>
      <xdr:rowOff>45356</xdr:rowOff>
    </xdr:to>
    <xdr:sp macro="" textlink="">
      <xdr:nvSpPr>
        <xdr:cNvPr id="5" name="Rounded Rectangle 4">
          <a:extLst>
            <a:ext uri="{FF2B5EF4-FFF2-40B4-BE49-F238E27FC236}">
              <a16:creationId xmlns:a16="http://schemas.microsoft.com/office/drawing/2014/main" id="{BC66F848-EF28-C70B-076B-7A210A9DA6E6}"/>
            </a:ext>
          </a:extLst>
        </xdr:cNvPr>
        <xdr:cNvSpPr/>
      </xdr:nvSpPr>
      <xdr:spPr>
        <a:xfrm>
          <a:off x="18142" y="403678"/>
          <a:ext cx="341085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SALES</a:t>
          </a:r>
        </a:p>
      </xdr:txBody>
    </xdr:sp>
    <xdr:clientData/>
  </xdr:twoCellAnchor>
  <xdr:twoCellAnchor>
    <xdr:from>
      <xdr:col>0</xdr:col>
      <xdr:colOff>18142</xdr:colOff>
      <xdr:row>4</xdr:row>
      <xdr:rowOff>72572</xdr:rowOff>
    </xdr:from>
    <xdr:to>
      <xdr:col>4</xdr:col>
      <xdr:colOff>127000</xdr:colOff>
      <xdr:row>6</xdr:row>
      <xdr:rowOff>95250</xdr:rowOff>
    </xdr:to>
    <xdr:sp macro="" textlink="">
      <xdr:nvSpPr>
        <xdr:cNvPr id="6" name="Rounded Rectangle 5">
          <a:extLst>
            <a:ext uri="{FF2B5EF4-FFF2-40B4-BE49-F238E27FC236}">
              <a16:creationId xmlns:a16="http://schemas.microsoft.com/office/drawing/2014/main" id="{79418536-8004-3B47-805F-A538B644B247}"/>
            </a:ext>
          </a:extLst>
        </xdr:cNvPr>
        <xdr:cNvSpPr/>
      </xdr:nvSpPr>
      <xdr:spPr>
        <a:xfrm>
          <a:off x="18142" y="834572"/>
          <a:ext cx="341085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22,97,200.86 </a:t>
          </a:r>
          <a:endParaRPr lang="en-GB" sz="5400" b="1"/>
        </a:p>
      </xdr:txBody>
    </xdr:sp>
    <xdr:clientData/>
  </xdr:twoCellAnchor>
  <xdr:twoCellAnchor>
    <xdr:from>
      <xdr:col>0</xdr:col>
      <xdr:colOff>25399</xdr:colOff>
      <xdr:row>6</xdr:row>
      <xdr:rowOff>122464</xdr:rowOff>
    </xdr:from>
    <xdr:to>
      <xdr:col>4</xdr:col>
      <xdr:colOff>134258</xdr:colOff>
      <xdr:row>10</xdr:row>
      <xdr:rowOff>4536</xdr:rowOff>
    </xdr:to>
    <xdr:graphicFrame macro="">
      <xdr:nvGraphicFramePr>
        <xdr:cNvPr id="7" name="Chart 6">
          <a:extLst>
            <a:ext uri="{FF2B5EF4-FFF2-40B4-BE49-F238E27FC236}">
              <a16:creationId xmlns:a16="http://schemas.microsoft.com/office/drawing/2014/main" id="{E2910226-0A8A-B449-AFDB-A33693F03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18142</xdr:colOff>
      <xdr:row>10</xdr:row>
      <xdr:rowOff>18142</xdr:rowOff>
    </xdr:from>
    <xdr:to>
      <xdr:col>4</xdr:col>
      <xdr:colOff>127000</xdr:colOff>
      <xdr:row>12</xdr:row>
      <xdr:rowOff>177799</xdr:rowOff>
    </xdr:to>
    <xdr:sp macro="" textlink="">
      <xdr:nvSpPr>
        <xdr:cNvPr id="8" name="Rounded Rectangle 7">
          <a:extLst>
            <a:ext uri="{FF2B5EF4-FFF2-40B4-BE49-F238E27FC236}">
              <a16:creationId xmlns:a16="http://schemas.microsoft.com/office/drawing/2014/main" id="{DE92D6CC-416B-064F-A5A4-286E68C3054A}"/>
            </a:ext>
          </a:extLst>
        </xdr:cNvPr>
        <xdr:cNvSpPr/>
      </xdr:nvSpPr>
      <xdr:spPr>
        <a:xfrm>
          <a:off x="18142" y="1923142"/>
          <a:ext cx="341085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368300</xdr:colOff>
      <xdr:row>2</xdr:row>
      <xdr:rowOff>25400</xdr:rowOff>
    </xdr:from>
    <xdr:to>
      <xdr:col>8</xdr:col>
      <xdr:colOff>584200</xdr:colOff>
      <xdr:row>4</xdr:row>
      <xdr:rowOff>48078</xdr:rowOff>
    </xdr:to>
    <xdr:sp macro="" textlink="">
      <xdr:nvSpPr>
        <xdr:cNvPr id="14" name="Rounded Rectangle 13">
          <a:extLst>
            <a:ext uri="{FF2B5EF4-FFF2-40B4-BE49-F238E27FC236}">
              <a16:creationId xmlns:a16="http://schemas.microsoft.com/office/drawing/2014/main" id="{960146F3-8B6B-FD43-A3D1-DC66618FB9C2}"/>
            </a:ext>
          </a:extLst>
        </xdr:cNvPr>
        <xdr:cNvSpPr/>
      </xdr:nvSpPr>
      <xdr:spPr>
        <a:xfrm>
          <a:off x="3670300" y="406400"/>
          <a:ext cx="35179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a:t>
          </a:r>
        </a:p>
      </xdr:txBody>
    </xdr:sp>
    <xdr:clientData/>
  </xdr:twoCellAnchor>
  <xdr:twoCellAnchor>
    <xdr:from>
      <xdr:col>4</xdr:col>
      <xdr:colOff>368300</xdr:colOff>
      <xdr:row>4</xdr:row>
      <xdr:rowOff>75294</xdr:rowOff>
    </xdr:from>
    <xdr:to>
      <xdr:col>8</xdr:col>
      <xdr:colOff>584200</xdr:colOff>
      <xdr:row>6</xdr:row>
      <xdr:rowOff>97972</xdr:rowOff>
    </xdr:to>
    <xdr:sp macro="" textlink="">
      <xdr:nvSpPr>
        <xdr:cNvPr id="15" name="Rounded Rectangle 14">
          <a:extLst>
            <a:ext uri="{FF2B5EF4-FFF2-40B4-BE49-F238E27FC236}">
              <a16:creationId xmlns:a16="http://schemas.microsoft.com/office/drawing/2014/main" id="{4F7DCF3C-ACD0-8B42-9E3F-0831D10730CE}"/>
            </a:ext>
          </a:extLst>
        </xdr:cNvPr>
        <xdr:cNvSpPr/>
      </xdr:nvSpPr>
      <xdr:spPr>
        <a:xfrm>
          <a:off x="3670300" y="837294"/>
          <a:ext cx="35179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2,86,397.02 </a:t>
          </a:r>
          <a:endParaRPr lang="en-GB" sz="8800" b="1"/>
        </a:p>
      </xdr:txBody>
    </xdr:sp>
    <xdr:clientData/>
  </xdr:twoCellAnchor>
  <xdr:twoCellAnchor>
    <xdr:from>
      <xdr:col>4</xdr:col>
      <xdr:colOff>368300</xdr:colOff>
      <xdr:row>10</xdr:row>
      <xdr:rowOff>20864</xdr:rowOff>
    </xdr:from>
    <xdr:to>
      <xdr:col>8</xdr:col>
      <xdr:colOff>584200</xdr:colOff>
      <xdr:row>12</xdr:row>
      <xdr:rowOff>180521</xdr:rowOff>
    </xdr:to>
    <xdr:sp macro="" textlink="">
      <xdr:nvSpPr>
        <xdr:cNvPr id="16" name="Rounded Rectangle 15">
          <a:extLst>
            <a:ext uri="{FF2B5EF4-FFF2-40B4-BE49-F238E27FC236}">
              <a16:creationId xmlns:a16="http://schemas.microsoft.com/office/drawing/2014/main" id="{1C17046A-C148-2948-9500-6E05976B0C99}"/>
            </a:ext>
          </a:extLst>
        </xdr:cNvPr>
        <xdr:cNvSpPr/>
      </xdr:nvSpPr>
      <xdr:spPr>
        <a:xfrm>
          <a:off x="3670300" y="1925864"/>
          <a:ext cx="35179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368587</xdr:colOff>
      <xdr:row>6</xdr:row>
      <xdr:rowOff>114300</xdr:rowOff>
    </xdr:from>
    <xdr:to>
      <xdr:col>8</xdr:col>
      <xdr:colOff>575614</xdr:colOff>
      <xdr:row>10</xdr:row>
      <xdr:rowOff>0</xdr:rowOff>
    </xdr:to>
    <xdr:graphicFrame macro="">
      <xdr:nvGraphicFramePr>
        <xdr:cNvPr id="17" name="Chart 16">
          <a:extLst>
            <a:ext uri="{FF2B5EF4-FFF2-40B4-BE49-F238E27FC236}">
              <a16:creationId xmlns:a16="http://schemas.microsoft.com/office/drawing/2014/main" id="{69322F24-49DF-0E4F-8C11-2F84EE17B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812800</xdr:colOff>
      <xdr:row>2</xdr:row>
      <xdr:rowOff>25400</xdr:rowOff>
    </xdr:from>
    <xdr:to>
      <xdr:col>13</xdr:col>
      <xdr:colOff>152400</xdr:colOff>
      <xdr:row>4</xdr:row>
      <xdr:rowOff>48078</xdr:rowOff>
    </xdr:to>
    <xdr:sp macro="" textlink="">
      <xdr:nvSpPr>
        <xdr:cNvPr id="18" name="Rounded Rectangle 17">
          <a:extLst>
            <a:ext uri="{FF2B5EF4-FFF2-40B4-BE49-F238E27FC236}">
              <a16:creationId xmlns:a16="http://schemas.microsoft.com/office/drawing/2014/main" id="{1127ECB8-820A-D74E-8124-6BAB26A505D8}"/>
            </a:ext>
          </a:extLst>
        </xdr:cNvPr>
        <xdr:cNvSpPr/>
      </xdr:nvSpPr>
      <xdr:spPr>
        <a:xfrm>
          <a:off x="7416800" y="406400"/>
          <a:ext cx="34671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QUANTITY</a:t>
          </a:r>
        </a:p>
      </xdr:txBody>
    </xdr:sp>
    <xdr:clientData/>
  </xdr:twoCellAnchor>
  <xdr:twoCellAnchor>
    <xdr:from>
      <xdr:col>8</xdr:col>
      <xdr:colOff>812800</xdr:colOff>
      <xdr:row>4</xdr:row>
      <xdr:rowOff>75294</xdr:rowOff>
    </xdr:from>
    <xdr:to>
      <xdr:col>13</xdr:col>
      <xdr:colOff>152400</xdr:colOff>
      <xdr:row>6</xdr:row>
      <xdr:rowOff>97972</xdr:rowOff>
    </xdr:to>
    <xdr:sp macro="" textlink="">
      <xdr:nvSpPr>
        <xdr:cNvPr id="19" name="Rounded Rectangle 18">
          <a:extLst>
            <a:ext uri="{FF2B5EF4-FFF2-40B4-BE49-F238E27FC236}">
              <a16:creationId xmlns:a16="http://schemas.microsoft.com/office/drawing/2014/main" id="{FCAFD86A-66C6-F841-A635-5F8EDF6373AF}"/>
            </a:ext>
          </a:extLst>
        </xdr:cNvPr>
        <xdr:cNvSpPr/>
      </xdr:nvSpPr>
      <xdr:spPr>
        <a:xfrm>
          <a:off x="7416800" y="837294"/>
          <a:ext cx="34671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37873</a:t>
          </a:r>
          <a:r>
            <a:rPr lang="en-IN" sz="2400" b="1"/>
            <a:t> </a:t>
          </a:r>
          <a:endParaRPr lang="en-GB" sz="2400" b="1"/>
        </a:p>
      </xdr:txBody>
    </xdr:sp>
    <xdr:clientData/>
  </xdr:twoCellAnchor>
  <xdr:twoCellAnchor>
    <xdr:from>
      <xdr:col>8</xdr:col>
      <xdr:colOff>812800</xdr:colOff>
      <xdr:row>10</xdr:row>
      <xdr:rowOff>20864</xdr:rowOff>
    </xdr:from>
    <xdr:to>
      <xdr:col>13</xdr:col>
      <xdr:colOff>152400</xdr:colOff>
      <xdr:row>12</xdr:row>
      <xdr:rowOff>180521</xdr:rowOff>
    </xdr:to>
    <xdr:sp macro="" textlink="">
      <xdr:nvSpPr>
        <xdr:cNvPr id="20" name="Rounded Rectangle 19">
          <a:extLst>
            <a:ext uri="{FF2B5EF4-FFF2-40B4-BE49-F238E27FC236}">
              <a16:creationId xmlns:a16="http://schemas.microsoft.com/office/drawing/2014/main" id="{6BABFC02-9943-6B45-BA56-CBA6FB01449E}"/>
            </a:ext>
          </a:extLst>
        </xdr:cNvPr>
        <xdr:cNvSpPr/>
      </xdr:nvSpPr>
      <xdr:spPr>
        <a:xfrm>
          <a:off x="7416800" y="1925864"/>
          <a:ext cx="34671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13</xdr:col>
      <xdr:colOff>406400</xdr:colOff>
      <xdr:row>2</xdr:row>
      <xdr:rowOff>25400</xdr:rowOff>
    </xdr:from>
    <xdr:to>
      <xdr:col>17</xdr:col>
      <xdr:colOff>292100</xdr:colOff>
      <xdr:row>4</xdr:row>
      <xdr:rowOff>48078</xdr:rowOff>
    </xdr:to>
    <xdr:sp macro="" textlink="">
      <xdr:nvSpPr>
        <xdr:cNvPr id="21" name="Rounded Rectangle 20">
          <a:extLst>
            <a:ext uri="{FF2B5EF4-FFF2-40B4-BE49-F238E27FC236}">
              <a16:creationId xmlns:a16="http://schemas.microsoft.com/office/drawing/2014/main" id="{ED17C139-4811-274C-A947-807249BE0425}"/>
            </a:ext>
          </a:extLst>
        </xdr:cNvPr>
        <xdr:cNvSpPr/>
      </xdr:nvSpPr>
      <xdr:spPr>
        <a:xfrm>
          <a:off x="11137900" y="406400"/>
          <a:ext cx="31877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ORDER</a:t>
          </a:r>
        </a:p>
      </xdr:txBody>
    </xdr:sp>
    <xdr:clientData/>
  </xdr:twoCellAnchor>
  <xdr:twoCellAnchor>
    <xdr:from>
      <xdr:col>13</xdr:col>
      <xdr:colOff>406400</xdr:colOff>
      <xdr:row>4</xdr:row>
      <xdr:rowOff>75294</xdr:rowOff>
    </xdr:from>
    <xdr:to>
      <xdr:col>17</xdr:col>
      <xdr:colOff>292100</xdr:colOff>
      <xdr:row>6</xdr:row>
      <xdr:rowOff>97972</xdr:rowOff>
    </xdr:to>
    <xdr:sp macro="" textlink="">
      <xdr:nvSpPr>
        <xdr:cNvPr id="22" name="Rounded Rectangle 21">
          <a:extLst>
            <a:ext uri="{FF2B5EF4-FFF2-40B4-BE49-F238E27FC236}">
              <a16:creationId xmlns:a16="http://schemas.microsoft.com/office/drawing/2014/main" id="{04D6D92C-E8B3-CE49-B34E-48245E575253}"/>
            </a:ext>
          </a:extLst>
        </xdr:cNvPr>
        <xdr:cNvSpPr/>
      </xdr:nvSpPr>
      <xdr:spPr>
        <a:xfrm>
          <a:off x="11137900" y="837294"/>
          <a:ext cx="31877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9994</a:t>
          </a:r>
          <a:r>
            <a:rPr lang="en-IN" sz="2400" b="1"/>
            <a:t> </a:t>
          </a:r>
          <a:endParaRPr lang="en-GB" sz="2400" b="1"/>
        </a:p>
      </xdr:txBody>
    </xdr:sp>
    <xdr:clientData/>
  </xdr:twoCellAnchor>
  <xdr:twoCellAnchor>
    <xdr:from>
      <xdr:col>13</xdr:col>
      <xdr:colOff>406400</xdr:colOff>
      <xdr:row>10</xdr:row>
      <xdr:rowOff>20864</xdr:rowOff>
    </xdr:from>
    <xdr:to>
      <xdr:col>17</xdr:col>
      <xdr:colOff>292100</xdr:colOff>
      <xdr:row>12</xdr:row>
      <xdr:rowOff>180521</xdr:rowOff>
    </xdr:to>
    <xdr:sp macro="" textlink="">
      <xdr:nvSpPr>
        <xdr:cNvPr id="23" name="Rounded Rectangle 22">
          <a:extLst>
            <a:ext uri="{FF2B5EF4-FFF2-40B4-BE49-F238E27FC236}">
              <a16:creationId xmlns:a16="http://schemas.microsoft.com/office/drawing/2014/main" id="{2C35FA78-103A-CC44-997B-6147833D172D}"/>
            </a:ext>
          </a:extLst>
        </xdr:cNvPr>
        <xdr:cNvSpPr/>
      </xdr:nvSpPr>
      <xdr:spPr>
        <a:xfrm>
          <a:off x="11137900" y="1925864"/>
          <a:ext cx="31877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17</xdr:col>
      <xdr:colOff>558800</xdr:colOff>
      <xdr:row>2</xdr:row>
      <xdr:rowOff>25400</xdr:rowOff>
    </xdr:from>
    <xdr:to>
      <xdr:col>22</xdr:col>
      <xdr:colOff>648</xdr:colOff>
      <xdr:row>4</xdr:row>
      <xdr:rowOff>48078</xdr:rowOff>
    </xdr:to>
    <xdr:sp macro="" textlink="">
      <xdr:nvSpPr>
        <xdr:cNvPr id="24" name="Rounded Rectangle 23">
          <a:extLst>
            <a:ext uri="{FF2B5EF4-FFF2-40B4-BE49-F238E27FC236}">
              <a16:creationId xmlns:a16="http://schemas.microsoft.com/office/drawing/2014/main" id="{E958A677-F847-0C47-BF0A-17894DFA3035}"/>
            </a:ext>
          </a:extLst>
        </xdr:cNvPr>
        <xdr:cNvSpPr/>
      </xdr:nvSpPr>
      <xdr:spPr>
        <a:xfrm>
          <a:off x="14592300" y="406400"/>
          <a:ext cx="356934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 MARGIN</a:t>
          </a:r>
        </a:p>
      </xdr:txBody>
    </xdr:sp>
    <xdr:clientData/>
  </xdr:twoCellAnchor>
  <xdr:twoCellAnchor>
    <xdr:from>
      <xdr:col>17</xdr:col>
      <xdr:colOff>558800</xdr:colOff>
      <xdr:row>4</xdr:row>
      <xdr:rowOff>75294</xdr:rowOff>
    </xdr:from>
    <xdr:to>
      <xdr:col>22</xdr:col>
      <xdr:colOff>648</xdr:colOff>
      <xdr:row>6</xdr:row>
      <xdr:rowOff>97972</xdr:rowOff>
    </xdr:to>
    <xdr:sp macro="" textlink="">
      <xdr:nvSpPr>
        <xdr:cNvPr id="25" name="Rounded Rectangle 24">
          <a:extLst>
            <a:ext uri="{FF2B5EF4-FFF2-40B4-BE49-F238E27FC236}">
              <a16:creationId xmlns:a16="http://schemas.microsoft.com/office/drawing/2014/main" id="{EBD50F84-EB3C-934E-925A-BBDB2DD6205A}"/>
            </a:ext>
          </a:extLst>
        </xdr:cNvPr>
        <xdr:cNvSpPr/>
      </xdr:nvSpPr>
      <xdr:spPr>
        <a:xfrm>
          <a:off x="14592300" y="837294"/>
          <a:ext cx="356934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12.47%</a:t>
          </a:r>
          <a:r>
            <a:rPr lang="en-IN" sz="2400" b="1"/>
            <a:t> </a:t>
          </a:r>
          <a:endParaRPr lang="en-GB" sz="2400" b="1"/>
        </a:p>
      </xdr:txBody>
    </xdr:sp>
    <xdr:clientData/>
  </xdr:twoCellAnchor>
  <xdr:twoCellAnchor>
    <xdr:from>
      <xdr:col>17</xdr:col>
      <xdr:colOff>558800</xdr:colOff>
      <xdr:row>10</xdr:row>
      <xdr:rowOff>20864</xdr:rowOff>
    </xdr:from>
    <xdr:to>
      <xdr:col>22</xdr:col>
      <xdr:colOff>648</xdr:colOff>
      <xdr:row>12</xdr:row>
      <xdr:rowOff>180521</xdr:rowOff>
    </xdr:to>
    <xdr:sp macro="" textlink="">
      <xdr:nvSpPr>
        <xdr:cNvPr id="26" name="Rounded Rectangle 25">
          <a:extLst>
            <a:ext uri="{FF2B5EF4-FFF2-40B4-BE49-F238E27FC236}">
              <a16:creationId xmlns:a16="http://schemas.microsoft.com/office/drawing/2014/main" id="{E415D21B-B190-7046-9A1C-71692CD026B3}"/>
            </a:ext>
          </a:extLst>
        </xdr:cNvPr>
        <xdr:cNvSpPr/>
      </xdr:nvSpPr>
      <xdr:spPr>
        <a:xfrm>
          <a:off x="14592300" y="1925864"/>
          <a:ext cx="356934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r>
            <a:rPr lang="en-IN" sz="2000" b="0" i="0" u="none" strike="noStrike">
              <a:solidFill>
                <a:schemeClr val="lt1"/>
              </a:solidFill>
              <a:effectLst/>
              <a:latin typeface="+mn-lt"/>
              <a:ea typeface="+mn-ea"/>
              <a:cs typeface="+mn-cs"/>
            </a:rPr>
            <a:t>        </a:t>
          </a:r>
          <a:endParaRPr lang="en-GB" sz="2400" b="1">
            <a:solidFill>
              <a:srgbClr val="FF0000"/>
            </a:solidFill>
          </a:endParaRPr>
        </a:p>
      </xdr:txBody>
    </xdr:sp>
    <xdr:clientData/>
  </xdr:twoCellAnchor>
  <xdr:twoCellAnchor>
    <xdr:from>
      <xdr:col>8</xdr:col>
      <xdr:colOff>789940</xdr:colOff>
      <xdr:row>6</xdr:row>
      <xdr:rowOff>127000</xdr:rowOff>
    </xdr:from>
    <xdr:to>
      <xdr:col>13</xdr:col>
      <xdr:colOff>152400</xdr:colOff>
      <xdr:row>9</xdr:row>
      <xdr:rowOff>177800</xdr:rowOff>
    </xdr:to>
    <xdr:graphicFrame macro="">
      <xdr:nvGraphicFramePr>
        <xdr:cNvPr id="36" name="Chart 35">
          <a:extLst>
            <a:ext uri="{FF2B5EF4-FFF2-40B4-BE49-F238E27FC236}">
              <a16:creationId xmlns:a16="http://schemas.microsoft.com/office/drawing/2014/main" id="{AF8E3604-7BC2-DF40-8F9F-5914A82C1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406400</xdr:colOff>
      <xdr:row>6</xdr:row>
      <xdr:rowOff>127000</xdr:rowOff>
    </xdr:from>
    <xdr:to>
      <xdr:col>17</xdr:col>
      <xdr:colOff>279400</xdr:colOff>
      <xdr:row>9</xdr:row>
      <xdr:rowOff>177800</xdr:rowOff>
    </xdr:to>
    <xdr:graphicFrame macro="">
      <xdr:nvGraphicFramePr>
        <xdr:cNvPr id="37" name="Chart 36">
          <a:extLst>
            <a:ext uri="{FF2B5EF4-FFF2-40B4-BE49-F238E27FC236}">
              <a16:creationId xmlns:a16="http://schemas.microsoft.com/office/drawing/2014/main" id="{C5246970-09A3-4040-A2A5-5C311F15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558800</xdr:colOff>
      <xdr:row>6</xdr:row>
      <xdr:rowOff>114300</xdr:rowOff>
    </xdr:from>
    <xdr:to>
      <xdr:col>22</xdr:col>
      <xdr:colOff>0</xdr:colOff>
      <xdr:row>9</xdr:row>
      <xdr:rowOff>165100</xdr:rowOff>
    </xdr:to>
    <xdr:graphicFrame macro="">
      <xdr:nvGraphicFramePr>
        <xdr:cNvPr id="38" name="Chart 37">
          <a:extLst>
            <a:ext uri="{FF2B5EF4-FFF2-40B4-BE49-F238E27FC236}">
              <a16:creationId xmlns:a16="http://schemas.microsoft.com/office/drawing/2014/main" id="{6211A217-3281-1447-96F2-4B555A920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152400</xdr:colOff>
      <xdr:row>13</xdr:row>
      <xdr:rowOff>25400</xdr:rowOff>
    </xdr:from>
    <xdr:to>
      <xdr:col>15</xdr:col>
      <xdr:colOff>215900</xdr:colOff>
      <xdr:row>34</xdr:row>
      <xdr:rowOff>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8F22EC6C-9310-6349-8C31-F922A07133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492240" y="2410460"/>
              <a:ext cx="5610860" cy="3815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254000</xdr:colOff>
      <xdr:row>13</xdr:row>
      <xdr:rowOff>25400</xdr:rowOff>
    </xdr:from>
    <xdr:to>
      <xdr:col>22</xdr:col>
      <xdr:colOff>25400</xdr:colOff>
      <xdr:row>34</xdr:row>
      <xdr:rowOff>165100</xdr:rowOff>
    </xdr:to>
    <xdr:graphicFrame macro="">
      <xdr:nvGraphicFramePr>
        <xdr:cNvPr id="41" name="Chart 40">
          <a:extLst>
            <a:ext uri="{FF2B5EF4-FFF2-40B4-BE49-F238E27FC236}">
              <a16:creationId xmlns:a16="http://schemas.microsoft.com/office/drawing/2014/main" id="{B77A85ED-0ECD-D94E-8DDA-E280B3EAD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0</xdr:rowOff>
    </xdr:from>
    <xdr:to>
      <xdr:col>8</xdr:col>
      <xdr:colOff>114300</xdr:colOff>
      <xdr:row>50</xdr:row>
      <xdr:rowOff>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7BD084B0-073D-7F46-A142-19B70E2C1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6225540"/>
              <a:ext cx="6454140" cy="2926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34</xdr:row>
      <xdr:rowOff>0</xdr:rowOff>
    </xdr:from>
    <xdr:to>
      <xdr:col>15</xdr:col>
      <xdr:colOff>241300</xdr:colOff>
      <xdr:row>50</xdr:row>
      <xdr:rowOff>0</xdr:rowOff>
    </xdr:to>
    <xdr:graphicFrame macro="">
      <xdr:nvGraphicFramePr>
        <xdr:cNvPr id="43" name="Chart 42">
          <a:extLst>
            <a:ext uri="{FF2B5EF4-FFF2-40B4-BE49-F238E27FC236}">
              <a16:creationId xmlns:a16="http://schemas.microsoft.com/office/drawing/2014/main" id="{BFC44843-A2F7-EB41-B083-06E0FC917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101600</xdr:colOff>
          <xdr:row>10</xdr:row>
          <xdr:rowOff>25400</xdr:rowOff>
        </xdr:from>
        <xdr:to>
          <xdr:col>4</xdr:col>
          <xdr:colOff>123824</xdr:colOff>
          <xdr:row>12</xdr:row>
          <xdr:rowOff>177800</xdr:rowOff>
        </xdr:to>
        <xdr:pic>
          <xdr:nvPicPr>
            <xdr:cNvPr id="44" name="Picture 43">
              <a:extLst>
                <a:ext uri="{FF2B5EF4-FFF2-40B4-BE49-F238E27FC236}">
                  <a16:creationId xmlns:a16="http://schemas.microsoft.com/office/drawing/2014/main" id="{A61D10CC-80EE-91E8-7EA2-FB84E22E066B}"/>
                </a:ext>
              </a:extLst>
            </xdr:cNvPr>
            <xdr:cNvPicPr>
              <a:picLocks noChangeAspect="1" noChangeArrowheads="1"/>
              <a:extLst>
                <a:ext uri="{84589F7E-364E-4C9E-8A38-B11213B215E9}">
                  <a14:cameraTool cellRange="'KPI YOY'!$B$8" spid="_x0000_s14654"/>
                </a:ext>
              </a:extLst>
            </xdr:cNvPicPr>
          </xdr:nvPicPr>
          <xdr:blipFill>
            <a:blip xmlns:r="http://schemas.openxmlformats.org/officeDocument/2006/relationships" r:embed="rId10">
              <a:alphaModFix/>
            </a:blip>
            <a:srcRect/>
            <a:stretch>
              <a:fillRect/>
            </a:stretch>
          </xdr:blipFill>
          <xdr:spPr bwMode="auto">
            <a:xfrm>
              <a:off x="1752600" y="1930400"/>
              <a:ext cx="1673224" cy="5334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508000</xdr:colOff>
          <xdr:row>10</xdr:row>
          <xdr:rowOff>25400</xdr:rowOff>
        </xdr:from>
        <xdr:to>
          <xdr:col>8</xdr:col>
          <xdr:colOff>581026</xdr:colOff>
          <xdr:row>12</xdr:row>
          <xdr:rowOff>177800</xdr:rowOff>
        </xdr:to>
        <xdr:pic>
          <xdr:nvPicPr>
            <xdr:cNvPr id="45" name="Picture 44">
              <a:extLst>
                <a:ext uri="{FF2B5EF4-FFF2-40B4-BE49-F238E27FC236}">
                  <a16:creationId xmlns:a16="http://schemas.microsoft.com/office/drawing/2014/main" id="{CD3FDCEE-3482-46A7-C335-71952CC57D7A}"/>
                </a:ext>
              </a:extLst>
            </xdr:cNvPr>
            <xdr:cNvPicPr>
              <a:picLocks noChangeAspect="1" noChangeArrowheads="1"/>
              <a:extLst>
                <a:ext uri="{84589F7E-364E-4C9E-8A38-B11213B215E9}">
                  <a14:cameraTool cellRange="'KPI YOY'!$C$8" spid="_x0000_s14655"/>
                </a:ext>
              </a:extLst>
            </xdr:cNvPicPr>
          </xdr:nvPicPr>
          <xdr:blipFill>
            <a:blip xmlns:r="http://schemas.openxmlformats.org/officeDocument/2006/relationships" r:embed="rId11"/>
            <a:srcRect/>
            <a:stretch>
              <a:fillRect/>
            </a:stretch>
          </xdr:blipFill>
          <xdr:spPr bwMode="auto">
            <a:xfrm>
              <a:off x="5461000" y="1930400"/>
              <a:ext cx="1724026" cy="533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10</xdr:row>
          <xdr:rowOff>12700</xdr:rowOff>
        </xdr:from>
        <xdr:to>
          <xdr:col>13</xdr:col>
          <xdr:colOff>160338</xdr:colOff>
          <xdr:row>12</xdr:row>
          <xdr:rowOff>177800</xdr:rowOff>
        </xdr:to>
        <xdr:pic>
          <xdr:nvPicPr>
            <xdr:cNvPr id="47" name="Picture 46">
              <a:extLst>
                <a:ext uri="{FF2B5EF4-FFF2-40B4-BE49-F238E27FC236}">
                  <a16:creationId xmlns:a16="http://schemas.microsoft.com/office/drawing/2014/main" id="{A43D3F96-7972-10C4-EE3A-B21BD56D0EFF}"/>
                </a:ext>
              </a:extLst>
            </xdr:cNvPr>
            <xdr:cNvPicPr>
              <a:picLocks noChangeAspect="1" noChangeArrowheads="1"/>
              <a:extLst>
                <a:ext uri="{84589F7E-364E-4C9E-8A38-B11213B215E9}">
                  <a14:cameraTool cellRange="'KPI YOY'!$D$8" spid="_x0000_s14656"/>
                </a:ext>
              </a:extLst>
            </xdr:cNvPicPr>
          </xdr:nvPicPr>
          <xdr:blipFill>
            <a:blip xmlns:r="http://schemas.openxmlformats.org/officeDocument/2006/relationships" r:embed="rId12"/>
            <a:srcRect/>
            <a:stretch>
              <a:fillRect/>
            </a:stretch>
          </xdr:blipFill>
          <xdr:spPr bwMode="auto">
            <a:xfrm>
              <a:off x="9283700" y="1917700"/>
              <a:ext cx="1608138" cy="546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520700</xdr:colOff>
          <xdr:row>10</xdr:row>
          <xdr:rowOff>0</xdr:rowOff>
        </xdr:from>
        <xdr:to>
          <xdr:col>17</xdr:col>
          <xdr:colOff>292100</xdr:colOff>
          <xdr:row>12</xdr:row>
          <xdr:rowOff>177800</xdr:rowOff>
        </xdr:to>
        <xdr:pic>
          <xdr:nvPicPr>
            <xdr:cNvPr id="48" name="Picture 47">
              <a:extLst>
                <a:ext uri="{FF2B5EF4-FFF2-40B4-BE49-F238E27FC236}">
                  <a16:creationId xmlns:a16="http://schemas.microsoft.com/office/drawing/2014/main" id="{92D16F28-2FCD-1BFC-C4C9-D3A72271B3C0}"/>
                </a:ext>
              </a:extLst>
            </xdr:cNvPr>
            <xdr:cNvPicPr>
              <a:picLocks noChangeAspect="1" noChangeArrowheads="1"/>
              <a:extLst>
                <a:ext uri="{84589F7E-364E-4C9E-8A38-B11213B215E9}">
                  <a14:cameraTool cellRange="'KPI YOY'!$E$8" spid="_x0000_s14657"/>
                </a:ext>
              </a:extLst>
            </xdr:cNvPicPr>
          </xdr:nvPicPr>
          <xdr:blipFill>
            <a:blip xmlns:r="http://schemas.openxmlformats.org/officeDocument/2006/relationships" r:embed="rId13"/>
            <a:srcRect/>
            <a:stretch>
              <a:fillRect/>
            </a:stretch>
          </xdr:blipFill>
          <xdr:spPr bwMode="auto">
            <a:xfrm>
              <a:off x="12903200" y="1905000"/>
              <a:ext cx="1422400" cy="558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190500</xdr:colOff>
          <xdr:row>10</xdr:row>
          <xdr:rowOff>12700</xdr:rowOff>
        </xdr:from>
        <xdr:to>
          <xdr:col>22</xdr:col>
          <xdr:colOff>0</xdr:colOff>
          <xdr:row>13</xdr:row>
          <xdr:rowOff>0</xdr:rowOff>
        </xdr:to>
        <xdr:pic>
          <xdr:nvPicPr>
            <xdr:cNvPr id="49" name="Picture 48">
              <a:extLst>
                <a:ext uri="{FF2B5EF4-FFF2-40B4-BE49-F238E27FC236}">
                  <a16:creationId xmlns:a16="http://schemas.microsoft.com/office/drawing/2014/main" id="{F2C8DFC5-F404-42F1-F33A-FF5AD907DB0A}"/>
                </a:ext>
              </a:extLst>
            </xdr:cNvPr>
            <xdr:cNvPicPr>
              <a:picLocks noChangeAspect="1" noChangeArrowheads="1"/>
              <a:extLst>
                <a:ext uri="{84589F7E-364E-4C9E-8A38-B11213B215E9}">
                  <a14:cameraTool cellRange="'KPI YOY'!$F$8" spid="_x0000_s14658"/>
                </a:ext>
              </a:extLst>
            </xdr:cNvPicPr>
          </xdr:nvPicPr>
          <xdr:blipFill>
            <a:blip xmlns:r="http://schemas.openxmlformats.org/officeDocument/2006/relationships" r:embed="rId14"/>
            <a:srcRect/>
            <a:stretch>
              <a:fillRect/>
            </a:stretch>
          </xdr:blipFill>
          <xdr:spPr bwMode="auto">
            <a:xfrm>
              <a:off x="16700500" y="1917700"/>
              <a:ext cx="1460500" cy="558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15</xdr:col>
      <xdr:colOff>292100</xdr:colOff>
      <xdr:row>37</xdr:row>
      <xdr:rowOff>101601</xdr:rowOff>
    </xdr:from>
    <xdr:to>
      <xdr:col>22</xdr:col>
      <xdr:colOff>50800</xdr:colOff>
      <xdr:row>42</xdr:row>
      <xdr:rowOff>1</xdr:rowOff>
    </xdr:to>
    <mc:AlternateContent xmlns:mc="http://schemas.openxmlformats.org/markup-compatibility/2006" xmlns:a14="http://schemas.microsoft.com/office/drawing/2010/main">
      <mc:Choice Requires="a14">
        <xdr:graphicFrame macro="">
          <xdr:nvGraphicFramePr>
            <xdr:cNvPr id="50" name="Year 1">
              <a:extLst>
                <a:ext uri="{FF2B5EF4-FFF2-40B4-BE49-F238E27FC236}">
                  <a16:creationId xmlns:a16="http://schemas.microsoft.com/office/drawing/2014/main" id="{2312EDC2-E927-2149-B3A0-32FC3D37AB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74600" y="7150101"/>
              <a:ext cx="5537200" cy="850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47</xdr:row>
      <xdr:rowOff>25401</xdr:rowOff>
    </xdr:from>
    <xdr:to>
      <xdr:col>22</xdr:col>
      <xdr:colOff>63500</xdr:colOff>
      <xdr:row>50</xdr:row>
      <xdr:rowOff>12700</xdr:rowOff>
    </xdr:to>
    <mc:AlternateContent xmlns:mc="http://schemas.openxmlformats.org/markup-compatibility/2006" xmlns:a14="http://schemas.microsoft.com/office/drawing/2010/main">
      <mc:Choice Requires="a14">
        <xdr:graphicFrame macro="">
          <xdr:nvGraphicFramePr>
            <xdr:cNvPr id="51" name="Segment 1">
              <a:extLst>
                <a:ext uri="{FF2B5EF4-FFF2-40B4-BE49-F238E27FC236}">
                  <a16:creationId xmlns:a16="http://schemas.microsoft.com/office/drawing/2014/main" id="{A8CA277A-BD50-C04E-8CA2-55FED36079E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74600" y="8978901"/>
              <a:ext cx="5549900" cy="558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42</xdr:row>
      <xdr:rowOff>38101</xdr:rowOff>
    </xdr:from>
    <xdr:to>
      <xdr:col>22</xdr:col>
      <xdr:colOff>50800</xdr:colOff>
      <xdr:row>47</xdr:row>
      <xdr:rowOff>0</xdr:rowOff>
    </xdr:to>
    <mc:AlternateContent xmlns:mc="http://schemas.openxmlformats.org/markup-compatibility/2006" xmlns:a14="http://schemas.microsoft.com/office/drawing/2010/main">
      <mc:Choice Requires="a14">
        <xdr:graphicFrame macro="">
          <xdr:nvGraphicFramePr>
            <xdr:cNvPr id="52" name="Region 1">
              <a:extLst>
                <a:ext uri="{FF2B5EF4-FFF2-40B4-BE49-F238E27FC236}">
                  <a16:creationId xmlns:a16="http://schemas.microsoft.com/office/drawing/2014/main" id="{1155E681-160F-2C4D-8A07-4D2BD9D8BBA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74600" y="8039101"/>
              <a:ext cx="5537200" cy="914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292100</xdr:colOff>
      <xdr:row>35</xdr:row>
      <xdr:rowOff>38100</xdr:rowOff>
    </xdr:from>
    <xdr:to>
      <xdr:col>22</xdr:col>
      <xdr:colOff>38100</xdr:colOff>
      <xdr:row>37</xdr:row>
      <xdr:rowOff>60778</xdr:rowOff>
    </xdr:to>
    <xdr:sp macro="" textlink="">
      <xdr:nvSpPr>
        <xdr:cNvPr id="53" name="Rounded Rectangle 52">
          <a:extLst>
            <a:ext uri="{FF2B5EF4-FFF2-40B4-BE49-F238E27FC236}">
              <a16:creationId xmlns:a16="http://schemas.microsoft.com/office/drawing/2014/main" id="{C5CDAFC6-889E-E14A-AF8C-FF87D48066CF}"/>
            </a:ext>
          </a:extLst>
        </xdr:cNvPr>
        <xdr:cNvSpPr/>
      </xdr:nvSpPr>
      <xdr:spPr>
        <a:xfrm>
          <a:off x="12674600" y="6705600"/>
          <a:ext cx="55245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FILTERS</a:t>
          </a:r>
        </a:p>
      </xdr:txBody>
    </xdr:sp>
    <xdr:clientData/>
  </xdr:twoCellAnchor>
  <xdr:twoCellAnchor>
    <xdr:from>
      <xdr:col>0</xdr:col>
      <xdr:colOff>63500</xdr:colOff>
      <xdr:row>13</xdr:row>
      <xdr:rowOff>38100</xdr:rowOff>
    </xdr:from>
    <xdr:to>
      <xdr:col>8</xdr:col>
      <xdr:colOff>126999</xdr:colOff>
      <xdr:row>33</xdr:row>
      <xdr:rowOff>165100</xdr:rowOff>
    </xdr:to>
    <xdr:graphicFrame macro="">
      <xdr:nvGraphicFramePr>
        <xdr:cNvPr id="9" name="Monthly Sales vs Profit">
          <a:extLst>
            <a:ext uri="{FF2B5EF4-FFF2-40B4-BE49-F238E27FC236}">
              <a16:creationId xmlns:a16="http://schemas.microsoft.com/office/drawing/2014/main" id="{AC9996ED-894D-9F46-A54F-A9CBB826A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340177</xdr:colOff>
      <xdr:row>2</xdr:row>
      <xdr:rowOff>2722</xdr:rowOff>
    </xdr:from>
    <xdr:to>
      <xdr:col>13</xdr:col>
      <xdr:colOff>9071</xdr:colOff>
      <xdr:row>26</xdr:row>
      <xdr:rowOff>0</xdr:rowOff>
    </xdr:to>
    <xdr:graphicFrame macro="">
      <xdr:nvGraphicFramePr>
        <xdr:cNvPr id="3" name="Monthly Sales vs Profit">
          <a:extLst>
            <a:ext uri="{FF2B5EF4-FFF2-40B4-BE49-F238E27FC236}">
              <a16:creationId xmlns:a16="http://schemas.microsoft.com/office/drawing/2014/main" id="{7DD636E8-5A51-F249-51A4-9AF273F42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476250</xdr:colOff>
      <xdr:row>4</xdr:row>
      <xdr:rowOff>74083</xdr:rowOff>
    </xdr:from>
    <xdr:ext cx="1830917" cy="264431"/>
    <xdr:sp macro="" textlink="">
      <xdr:nvSpPr>
        <xdr:cNvPr id="4" name="TextBox 3">
          <a:extLst>
            <a:ext uri="{FF2B5EF4-FFF2-40B4-BE49-F238E27FC236}">
              <a16:creationId xmlns:a16="http://schemas.microsoft.com/office/drawing/2014/main" id="{FAE1C58A-F548-D3BA-71AE-1AA9BC391F7F}"/>
            </a:ext>
          </a:extLst>
        </xdr:cNvPr>
        <xdr:cNvSpPr txBox="1"/>
      </xdr:nvSpPr>
      <xdr:spPr>
        <a:xfrm>
          <a:off x="7493000" y="836083"/>
          <a:ext cx="1830917"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editAs="oneCell">
    <xdr:from>
      <xdr:col>1</xdr:col>
      <xdr:colOff>141597</xdr:colOff>
      <xdr:row>15</xdr:row>
      <xdr:rowOff>124883</xdr:rowOff>
    </xdr:from>
    <xdr:to>
      <xdr:col>3</xdr:col>
      <xdr:colOff>230425</xdr:colOff>
      <xdr:row>23</xdr:row>
      <xdr:rowOff>148896</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C58B5FB-9BA1-EAE1-23E9-2FDE056015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6218" y="2883849"/>
              <a:ext cx="1665379" cy="1495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861409</xdr:colOff>
      <xdr:row>26</xdr:row>
      <xdr:rowOff>53501</xdr:rowOff>
    </xdr:from>
    <xdr:to>
      <xdr:col>7</xdr:col>
      <xdr:colOff>519604</xdr:colOff>
      <xdr:row>32</xdr:row>
      <xdr:rowOff>87587</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12A094F-C6DD-CDD5-03A2-6A3E476DD4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337064" y="4835708"/>
              <a:ext cx="1672678" cy="11376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730906</xdr:colOff>
      <xdr:row>26</xdr:row>
      <xdr:rowOff>76273</xdr:rowOff>
    </xdr:from>
    <xdr:to>
      <xdr:col>5</xdr:col>
      <xdr:colOff>389101</xdr:colOff>
      <xdr:row>34</xdr:row>
      <xdr:rowOff>17517</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40D9437A-F130-C2E0-F9E4-9E9C4984CA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92078" y="4858480"/>
              <a:ext cx="1672678" cy="1412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920750</xdr:colOff>
      <xdr:row>9</xdr:row>
      <xdr:rowOff>0</xdr:rowOff>
    </xdr:from>
    <xdr:to>
      <xdr:col>13</xdr:col>
      <xdr:colOff>12700</xdr:colOff>
      <xdr:row>33</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2D91F71-7E04-02E3-EB7A-A3A13ED2C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7890" y="1645920"/>
              <a:ext cx="9531350" cy="4401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106680</xdr:colOff>
      <xdr:row>0</xdr:row>
      <xdr:rowOff>50800</xdr:rowOff>
    </xdr:from>
    <xdr:to>
      <xdr:col>12</xdr:col>
      <xdr:colOff>119380</xdr:colOff>
      <xdr:row>21</xdr:row>
      <xdr:rowOff>38100</xdr:rowOff>
    </xdr:to>
    <xdr:graphicFrame macro="">
      <xdr:nvGraphicFramePr>
        <xdr:cNvPr id="2" name="Chart 1">
          <a:extLst>
            <a:ext uri="{FF2B5EF4-FFF2-40B4-BE49-F238E27FC236}">
              <a16:creationId xmlns:a16="http://schemas.microsoft.com/office/drawing/2014/main" id="{AD7B296C-BD24-1D94-E413-FEEF1801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12700</xdr:colOff>
      <xdr:row>2</xdr:row>
      <xdr:rowOff>0</xdr:rowOff>
    </xdr:from>
    <xdr:to>
      <xdr:col>18</xdr:col>
      <xdr:colOff>12700</xdr:colOff>
      <xdr:row>41</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B229FCB-D749-C8D8-B7A1-2E75213996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8540" y="365760"/>
              <a:ext cx="9509760" cy="7145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12700</xdr:rowOff>
    </xdr:from>
    <xdr:to>
      <xdr:col>14</xdr:col>
      <xdr:colOff>25400</xdr:colOff>
      <xdr:row>30</xdr:row>
      <xdr:rowOff>12700</xdr:rowOff>
    </xdr:to>
    <xdr:graphicFrame macro="">
      <xdr:nvGraphicFramePr>
        <xdr:cNvPr id="2" name="Chart 1">
          <a:extLst>
            <a:ext uri="{FF2B5EF4-FFF2-40B4-BE49-F238E27FC236}">
              <a16:creationId xmlns:a16="http://schemas.microsoft.com/office/drawing/2014/main" id="{2E982EA5-3B61-6798-F15F-52A176F07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3628</xdr:rowOff>
    </xdr:from>
    <xdr:to>
      <xdr:col>2</xdr:col>
      <xdr:colOff>12700</xdr:colOff>
      <xdr:row>22</xdr:row>
      <xdr:rowOff>3628</xdr:rowOff>
    </xdr:to>
    <xdr:graphicFrame macro="">
      <xdr:nvGraphicFramePr>
        <xdr:cNvPr id="2" name="Chart 1">
          <a:extLst>
            <a:ext uri="{FF2B5EF4-FFF2-40B4-BE49-F238E27FC236}">
              <a16:creationId xmlns:a16="http://schemas.microsoft.com/office/drawing/2014/main" id="{FDBBFCA5-A32C-B571-127F-EFF9F714C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9072</xdr:colOff>
      <xdr:row>18</xdr:row>
      <xdr:rowOff>0</xdr:rowOff>
    </xdr:from>
    <xdr:to>
      <xdr:col>5</xdr:col>
      <xdr:colOff>9072</xdr:colOff>
      <xdr:row>22</xdr:row>
      <xdr:rowOff>0</xdr:rowOff>
    </xdr:to>
    <xdr:graphicFrame macro="">
      <xdr:nvGraphicFramePr>
        <xdr:cNvPr id="3" name="Chart 2">
          <a:extLst>
            <a:ext uri="{FF2B5EF4-FFF2-40B4-BE49-F238E27FC236}">
              <a16:creationId xmlns:a16="http://schemas.microsoft.com/office/drawing/2014/main" id="{B9D624BA-E1A3-21FB-9A24-7EB78A3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3629</xdr:rowOff>
    </xdr:from>
    <xdr:to>
      <xdr:col>8</xdr:col>
      <xdr:colOff>12700</xdr:colOff>
      <xdr:row>22</xdr:row>
      <xdr:rowOff>3629</xdr:rowOff>
    </xdr:to>
    <xdr:graphicFrame macro="">
      <xdr:nvGraphicFramePr>
        <xdr:cNvPr id="4" name="Chart 3">
          <a:extLst>
            <a:ext uri="{FF2B5EF4-FFF2-40B4-BE49-F238E27FC236}">
              <a16:creationId xmlns:a16="http://schemas.microsoft.com/office/drawing/2014/main" id="{4285504F-904E-D1F7-B217-534B86CF9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18</xdr:row>
      <xdr:rowOff>3629</xdr:rowOff>
    </xdr:from>
    <xdr:to>
      <xdr:col>11</xdr:col>
      <xdr:colOff>0</xdr:colOff>
      <xdr:row>21</xdr:row>
      <xdr:rowOff>181429</xdr:rowOff>
    </xdr:to>
    <xdr:graphicFrame macro="">
      <xdr:nvGraphicFramePr>
        <xdr:cNvPr id="5" name="Chart 4">
          <a:extLst>
            <a:ext uri="{FF2B5EF4-FFF2-40B4-BE49-F238E27FC236}">
              <a16:creationId xmlns:a16="http://schemas.microsoft.com/office/drawing/2014/main" id="{61678A10-A5C1-0D15-F990-4924B78D2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3628</xdr:colOff>
      <xdr:row>18</xdr:row>
      <xdr:rowOff>0</xdr:rowOff>
    </xdr:from>
    <xdr:to>
      <xdr:col>13</xdr:col>
      <xdr:colOff>1270000</xdr:colOff>
      <xdr:row>22</xdr:row>
      <xdr:rowOff>0</xdr:rowOff>
    </xdr:to>
    <xdr:graphicFrame macro="">
      <xdr:nvGraphicFramePr>
        <xdr:cNvPr id="6" name="Chart 5">
          <a:extLst>
            <a:ext uri="{FF2B5EF4-FFF2-40B4-BE49-F238E27FC236}">
              <a16:creationId xmlns:a16="http://schemas.microsoft.com/office/drawing/2014/main" id="{A54A339F-F1E6-9C68-A164-5C580BA76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s v="Claire Gute"/>
    <x v="0"/>
    <s v="United States"/>
    <s v="Henderson"/>
    <x v="0"/>
    <n v="42420"/>
    <x v="0"/>
    <s v="FUR-BO-10001798"/>
    <x v="0"/>
    <x v="0"/>
    <s v="Bush Somerset Collection Bookcase"/>
    <x v="0"/>
    <n v="2"/>
    <n v="0"/>
    <n v="41.913600000000002"/>
  </r>
  <r>
    <n v="2"/>
    <s v="CA-2013-152156"/>
    <x v="0"/>
    <x v="0"/>
    <d v="2013-11-12T00:00:00"/>
    <x v="0"/>
    <s v="CG-12520"/>
    <s v="Claire Gute"/>
    <x v="0"/>
    <s v="United States"/>
    <s v="Henderson"/>
    <x v="0"/>
    <n v="42420"/>
    <x v="0"/>
    <s v="FUR-CH-10000454"/>
    <x v="0"/>
    <x v="1"/>
    <s v="Hon Deluxe Fabric Upholstered Stacking Chairs, Rounded Back"/>
    <x v="1"/>
    <n v="3"/>
    <n v="0"/>
    <n v="219.58199999999997"/>
  </r>
  <r>
    <n v="3"/>
    <s v="CA-2013-138688"/>
    <x v="0"/>
    <x v="1"/>
    <d v="2013-06-17T00:00:00"/>
    <x v="0"/>
    <s v="DV-13045"/>
    <s v="Darrin Van Huff"/>
    <x v="1"/>
    <s v="United States"/>
    <s v="Los Angeles"/>
    <x v="1"/>
    <n v="90036"/>
    <x v="1"/>
    <s v="OFF-LA-10000240"/>
    <x v="1"/>
    <x v="2"/>
    <s v="Self-Adhesive Address Labels for Typewriters by Universal"/>
    <x v="2"/>
    <n v="2"/>
    <n v="0"/>
    <n v="6.8713999999999995"/>
  </r>
  <r>
    <n v="4"/>
    <s v="US-2012-108966"/>
    <x v="1"/>
    <x v="2"/>
    <d v="2012-10-18T00:00:00"/>
    <x v="1"/>
    <s v="SO-20335"/>
    <s v="Sean O'Donnell"/>
    <x v="0"/>
    <s v="United States"/>
    <s v="Fort Lauderdale"/>
    <x v="2"/>
    <n v="33311"/>
    <x v="0"/>
    <s v="FUR-TA-10000577"/>
    <x v="0"/>
    <x v="3"/>
    <s v="Bretford CR4500 Series Slim Rectangular Table"/>
    <x v="3"/>
    <n v="5"/>
    <n v="0.45"/>
    <n v="-383.03100000000006"/>
  </r>
  <r>
    <n v="5"/>
    <s v="US-2012-108966"/>
    <x v="1"/>
    <x v="2"/>
    <d v="2012-10-18T00:00:00"/>
    <x v="1"/>
    <s v="SO-20335"/>
    <s v="Sean O'Donnell"/>
    <x v="0"/>
    <s v="United States"/>
    <s v="Fort Lauderdale"/>
    <x v="2"/>
    <n v="33311"/>
    <x v="0"/>
    <s v="OFF-ST-10000760"/>
    <x v="1"/>
    <x v="4"/>
    <s v="Eldon Fold 'N Roll Cart System"/>
    <x v="4"/>
    <n v="2"/>
    <n v="0.2"/>
    <n v="2.5163999999999991"/>
  </r>
  <r>
    <n v="6"/>
    <s v="CA-2011-115812"/>
    <x v="2"/>
    <x v="3"/>
    <d v="2011-06-14T00:00:00"/>
    <x v="1"/>
    <s v="BH-11710"/>
    <s v="Brosina Hoffman"/>
    <x v="0"/>
    <s v="United States"/>
    <s v="Los Angeles"/>
    <x v="1"/>
    <n v="90032"/>
    <x v="1"/>
    <s v="FUR-FU-10001487"/>
    <x v="0"/>
    <x v="5"/>
    <s v="Eldon Expressions Wood and Plastic Desk Accessories, Cherry Wood"/>
    <x v="5"/>
    <n v="7"/>
    <n v="0"/>
    <n v="14.169399999999996"/>
  </r>
  <r>
    <n v="7"/>
    <s v="CA-2011-115812"/>
    <x v="2"/>
    <x v="3"/>
    <d v="2011-06-14T00:00:00"/>
    <x v="1"/>
    <s v="BH-11710"/>
    <s v="Brosina Hoffman"/>
    <x v="0"/>
    <s v="United States"/>
    <s v="Los Angeles"/>
    <x v="1"/>
    <n v="90032"/>
    <x v="1"/>
    <s v="OFF-AR-10002833"/>
    <x v="1"/>
    <x v="6"/>
    <s v="Newell 322"/>
    <x v="6"/>
    <n v="4"/>
    <n v="0"/>
    <n v="1.9656000000000002"/>
  </r>
  <r>
    <n v="8"/>
    <s v="CA-2011-115812"/>
    <x v="2"/>
    <x v="3"/>
    <d v="2011-06-14T00:00:00"/>
    <x v="1"/>
    <s v="BH-11710"/>
    <s v="Brosina Hoffman"/>
    <x v="0"/>
    <s v="United States"/>
    <s v="Los Angeles"/>
    <x v="1"/>
    <n v="90032"/>
    <x v="1"/>
    <s v="TEC-PH-10002275"/>
    <x v="2"/>
    <x v="7"/>
    <s v="Mitel 5320 IP Phone VoIP phone"/>
    <x v="7"/>
    <n v="6"/>
    <n v="0.2"/>
    <n v="90.715200000000038"/>
  </r>
  <r>
    <n v="9"/>
    <s v="CA-2011-115812"/>
    <x v="2"/>
    <x v="3"/>
    <d v="2011-06-14T00:00:00"/>
    <x v="1"/>
    <s v="BH-11710"/>
    <s v="Brosina Hoffman"/>
    <x v="0"/>
    <s v="United States"/>
    <s v="Los Angeles"/>
    <x v="1"/>
    <n v="90032"/>
    <x v="1"/>
    <s v="OFF-BI-10003910"/>
    <x v="1"/>
    <x v="8"/>
    <s v="DXL Angle-View Binders with Locking Rings by Samsill"/>
    <x v="8"/>
    <n v="3"/>
    <n v="0.2"/>
    <n v="5.7824999999999998"/>
  </r>
  <r>
    <n v="10"/>
    <s v="CA-2011-115812"/>
    <x v="2"/>
    <x v="3"/>
    <d v="2011-06-14T00:00:00"/>
    <x v="1"/>
    <s v="BH-11710"/>
    <s v="Brosina Hoffman"/>
    <x v="0"/>
    <s v="United States"/>
    <s v="Los Angeles"/>
    <x v="1"/>
    <n v="90032"/>
    <x v="1"/>
    <s v="OFF-AP-10002892"/>
    <x v="1"/>
    <x v="9"/>
    <s v="Belkin F5C206VTEL 6 Outlet Surge"/>
    <x v="9"/>
    <n v="5"/>
    <n v="0"/>
    <n v="34.469999999999992"/>
  </r>
  <r>
    <n v="11"/>
    <s v="CA-2011-115812"/>
    <x v="2"/>
    <x v="3"/>
    <d v="2011-06-14T00:00:00"/>
    <x v="1"/>
    <s v="BH-11710"/>
    <s v="Brosina Hoffman"/>
    <x v="0"/>
    <s v="United States"/>
    <s v="Los Angeles"/>
    <x v="1"/>
    <n v="90032"/>
    <x v="1"/>
    <s v="FUR-TA-10001539"/>
    <x v="0"/>
    <x v="3"/>
    <s v="Chromcraft Rectangular Conference Tables"/>
    <x v="10"/>
    <n v="9"/>
    <n v="0.2"/>
    <n v="85.309199999999805"/>
  </r>
  <r>
    <n v="12"/>
    <s v="CA-2011-115812"/>
    <x v="2"/>
    <x v="3"/>
    <d v="2011-06-14T00:00:00"/>
    <x v="1"/>
    <s v="BH-11710"/>
    <s v="Brosina Hoffman"/>
    <x v="0"/>
    <s v="United States"/>
    <s v="Los Angeles"/>
    <x v="1"/>
    <n v="90032"/>
    <x v="1"/>
    <s v="TEC-PH-10002033"/>
    <x v="2"/>
    <x v="7"/>
    <s v="Konftel 250 Conference phone - Charcoal black"/>
    <x v="11"/>
    <n v="4"/>
    <n v="0.2"/>
    <n v="68.356800000000021"/>
  </r>
  <r>
    <n v="13"/>
    <s v="CA-2014-114412"/>
    <x v="3"/>
    <x v="4"/>
    <d v="2014-04-21T00:00:00"/>
    <x v="1"/>
    <s v="AA-10480"/>
    <s v="Andrew Allen"/>
    <x v="0"/>
    <s v="United States"/>
    <s v="Concord"/>
    <x v="3"/>
    <n v="28027"/>
    <x v="0"/>
    <s v="OFF-PA-10002365"/>
    <x v="1"/>
    <x v="10"/>
    <s v="Xerox 1967"/>
    <x v="12"/>
    <n v="3"/>
    <n v="0.2"/>
    <n v="5.4432"/>
  </r>
  <r>
    <n v="14"/>
    <s v="CA-2013-161389"/>
    <x v="0"/>
    <x v="5"/>
    <d v="2013-12-11T00:00:00"/>
    <x v="1"/>
    <s v="IM-15070"/>
    <s v="Irene Maddox"/>
    <x v="0"/>
    <s v="United States"/>
    <s v="Seattle"/>
    <x v="4"/>
    <n v="98103"/>
    <x v="1"/>
    <s v="OFF-BI-10003656"/>
    <x v="1"/>
    <x v="8"/>
    <s v="Fellowes PB200 Plastic Comb Binding Machine"/>
    <x v="13"/>
    <n v="3"/>
    <n v="0.2"/>
    <n v="132.59219999999993"/>
  </r>
  <r>
    <n v="15"/>
    <s v="US-2012-118983"/>
    <x v="1"/>
    <x v="6"/>
    <d v="2012-11-26T00:00:00"/>
    <x v="1"/>
    <s v="HP-14815"/>
    <s v="Harold Pawlan"/>
    <x v="2"/>
    <s v="United States"/>
    <s v="Fort Worth"/>
    <x v="5"/>
    <n v="76106"/>
    <x v="2"/>
    <s v="OFF-AP-10002311"/>
    <x v="1"/>
    <x v="9"/>
    <s v="Holmes Replacement Filter for HEPA Air Cleaner, Very Large Room, HEPA Filter"/>
    <x v="14"/>
    <n v="5"/>
    <n v="0.8"/>
    <n v="-123.858"/>
  </r>
  <r>
    <n v="16"/>
    <s v="US-2012-118983"/>
    <x v="1"/>
    <x v="6"/>
    <d v="2012-11-26T00:00:00"/>
    <x v="1"/>
    <s v="HP-14815"/>
    <s v="Harold Pawlan"/>
    <x v="2"/>
    <s v="United States"/>
    <s v="Fort Worth"/>
    <x v="5"/>
    <n v="76106"/>
    <x v="2"/>
    <s v="OFF-BI-10000756"/>
    <x v="1"/>
    <x v="8"/>
    <s v="Storex DuraTech Recycled Plastic Frosted Binders"/>
    <x v="15"/>
    <n v="3"/>
    <n v="0.8"/>
    <n v="-3.8160000000000016"/>
  </r>
  <r>
    <n v="17"/>
    <s v="CA-2011-105893"/>
    <x v="2"/>
    <x v="7"/>
    <d v="2011-11-18T00:00:00"/>
    <x v="1"/>
    <s v="PK-19075"/>
    <s v="Pete Kriz"/>
    <x v="0"/>
    <s v="United States"/>
    <s v="Madison"/>
    <x v="6"/>
    <n v="53711"/>
    <x v="2"/>
    <s v="OFF-ST-10004186"/>
    <x v="1"/>
    <x v="4"/>
    <s v="Stur-D-Stor Shelving, Vertical 5-Shelf: 72&quot;H x 36&quot;W x 18 1/2&quot;D"/>
    <x v="16"/>
    <n v="6"/>
    <n v="0"/>
    <n v="13.317599999999999"/>
  </r>
  <r>
    <n v="18"/>
    <s v="CA-2011-167164"/>
    <x v="2"/>
    <x v="8"/>
    <d v="2011-05-15T00:00:00"/>
    <x v="0"/>
    <s v="AG-10270"/>
    <s v="Alejandro Grove"/>
    <x v="0"/>
    <s v="United States"/>
    <s v="West Jordan"/>
    <x v="7"/>
    <n v="84084"/>
    <x v="1"/>
    <s v="OFF-ST-10000107"/>
    <x v="1"/>
    <x v="4"/>
    <s v="Fellowes Super Stor/Drawer"/>
    <x v="17"/>
    <n v="2"/>
    <n v="0"/>
    <n v="9.9899999999999949"/>
  </r>
  <r>
    <n v="19"/>
    <s v="CA-2011-143336"/>
    <x v="2"/>
    <x v="9"/>
    <d v="2011-09-01T00:00:00"/>
    <x v="0"/>
    <s v="ZD-21925"/>
    <s v="Zuschuss Donatelli"/>
    <x v="0"/>
    <s v="United States"/>
    <s v="San Francisco"/>
    <x v="1"/>
    <n v="94109"/>
    <x v="1"/>
    <s v="OFF-AR-10003056"/>
    <x v="1"/>
    <x v="6"/>
    <s v="Newell 341"/>
    <x v="18"/>
    <n v="2"/>
    <n v="0"/>
    <n v="2.4823999999999993"/>
  </r>
  <r>
    <n v="20"/>
    <s v="CA-2011-143336"/>
    <x v="2"/>
    <x v="9"/>
    <d v="2011-09-01T00:00:00"/>
    <x v="0"/>
    <s v="ZD-21925"/>
    <s v="Zuschuss Donatelli"/>
    <x v="0"/>
    <s v="United States"/>
    <s v="San Francisco"/>
    <x v="1"/>
    <n v="94109"/>
    <x v="1"/>
    <s v="TEC-PH-10001949"/>
    <x v="2"/>
    <x v="7"/>
    <s v="Cisco SPA 501G IP Phone"/>
    <x v="19"/>
    <n v="3"/>
    <n v="0.2"/>
    <n v="16.010999999999981"/>
  </r>
  <r>
    <n v="21"/>
    <s v="CA-2011-143336"/>
    <x v="2"/>
    <x v="9"/>
    <d v="2011-09-01T00:00:00"/>
    <x v="0"/>
    <s v="ZD-21925"/>
    <s v="Zuschuss Donatelli"/>
    <x v="0"/>
    <s v="United States"/>
    <s v="San Francisco"/>
    <x v="1"/>
    <n v="94109"/>
    <x v="1"/>
    <s v="OFF-BI-10002215"/>
    <x v="1"/>
    <x v="8"/>
    <s v="Wilson Jones Hanging View Binder, White, 1&quot;"/>
    <x v="20"/>
    <n v="4"/>
    <n v="0.2"/>
    <n v="7.3839999999999986"/>
  </r>
  <r>
    <n v="22"/>
    <s v="CA-2013-137330"/>
    <x v="0"/>
    <x v="10"/>
    <d v="2013-12-14T00:00:00"/>
    <x v="1"/>
    <s v="KB-16585"/>
    <s v="Ken Black"/>
    <x v="1"/>
    <s v="United States"/>
    <s v="Fremont"/>
    <x v="8"/>
    <n v="68025"/>
    <x v="2"/>
    <s v="OFF-AR-10000246"/>
    <x v="1"/>
    <x v="6"/>
    <s v="Newell 318"/>
    <x v="21"/>
    <n v="7"/>
    <n v="0"/>
    <n v="5.0595999999999997"/>
  </r>
  <r>
    <n v="23"/>
    <s v="CA-2013-137330"/>
    <x v="0"/>
    <x v="10"/>
    <d v="2013-12-14T00:00:00"/>
    <x v="1"/>
    <s v="KB-16585"/>
    <s v="Ken Black"/>
    <x v="1"/>
    <s v="United States"/>
    <s v="Fremont"/>
    <x v="8"/>
    <n v="68025"/>
    <x v="2"/>
    <s v="OFF-AP-10001492"/>
    <x v="1"/>
    <x v="9"/>
    <s v="Acco Six-Outlet Power Strip, 4' Cord Length"/>
    <x v="22"/>
    <n v="7"/>
    <n v="0"/>
    <n v="15.688400000000001"/>
  </r>
  <r>
    <n v="24"/>
    <s v="US-2014-156909"/>
    <x v="3"/>
    <x v="11"/>
    <d v="2014-07-19T00:00:00"/>
    <x v="0"/>
    <s v="SF-20065"/>
    <s v="Sandra Flanagan"/>
    <x v="0"/>
    <s v="United States"/>
    <s v="Philadelphia"/>
    <x v="9"/>
    <n v="19140"/>
    <x v="3"/>
    <s v="FUR-CH-10002774"/>
    <x v="0"/>
    <x v="1"/>
    <s v="Global Deluxe Stacking Chair, Gray"/>
    <x v="23"/>
    <n v="2"/>
    <n v="0.3"/>
    <n v="-1.0196000000000005"/>
  </r>
  <r>
    <n v="25"/>
    <s v="CA-2012-106320"/>
    <x v="1"/>
    <x v="12"/>
    <d v="2012-09-30T00:00:00"/>
    <x v="1"/>
    <s v="EB-13870"/>
    <s v="Emily Burns"/>
    <x v="0"/>
    <s v="United States"/>
    <s v="Orem"/>
    <x v="7"/>
    <n v="84057"/>
    <x v="1"/>
    <s v="FUR-TA-10000577"/>
    <x v="0"/>
    <x v="3"/>
    <s v="Bretford CR4500 Series Slim Rectangular Table"/>
    <x v="24"/>
    <n v="3"/>
    <n v="0"/>
    <n v="240.26490000000001"/>
  </r>
  <r>
    <n v="26"/>
    <s v="CA-2013-121755"/>
    <x v="0"/>
    <x v="13"/>
    <d v="2013-01-20T00:00:00"/>
    <x v="0"/>
    <s v="EH-13945"/>
    <s v="Eric Hoffmann"/>
    <x v="0"/>
    <s v="United States"/>
    <s v="Los Angeles"/>
    <x v="1"/>
    <n v="90049"/>
    <x v="1"/>
    <s v="OFF-BI-10001634"/>
    <x v="1"/>
    <x v="8"/>
    <s v="Wilson Jones Active Use Binders"/>
    <x v="25"/>
    <n v="2"/>
    <n v="0.2"/>
    <n v="4.2224000000000004"/>
  </r>
  <r>
    <n v="27"/>
    <s v="CA-2013-121755"/>
    <x v="0"/>
    <x v="13"/>
    <d v="2013-01-20T00:00:00"/>
    <x v="0"/>
    <s v="EH-13945"/>
    <s v="Eric Hoffmann"/>
    <x v="0"/>
    <s v="United States"/>
    <s v="Los Angeles"/>
    <x v="1"/>
    <n v="90049"/>
    <x v="1"/>
    <s v="TEC-AC-10003027"/>
    <x v="2"/>
    <x v="11"/>
    <s v="Imation 8GB Mini TravelDrive USB 2.0 Flash Drive"/>
    <x v="26"/>
    <n v="3"/>
    <n v="0"/>
    <n v="11.774100000000004"/>
  </r>
  <r>
    <n v="28"/>
    <s v="US-2012-150630"/>
    <x v="1"/>
    <x v="14"/>
    <d v="2012-09-21T00:00:00"/>
    <x v="1"/>
    <s v="TB-21520"/>
    <s v="Tracy Blumstein"/>
    <x v="0"/>
    <s v="United States"/>
    <s v="Philadelphia"/>
    <x v="9"/>
    <n v="19140"/>
    <x v="3"/>
    <s v="FUR-BO-10004834"/>
    <x v="0"/>
    <x v="0"/>
    <s v="Riverside Palais Royal Lawyers Bookcase, Royale Cherry Finish"/>
    <x v="27"/>
    <n v="7"/>
    <n v="0.5"/>
    <n v="-1665.0522000000001"/>
  </r>
  <r>
    <n v="29"/>
    <s v="US-2012-150630"/>
    <x v="1"/>
    <x v="14"/>
    <d v="2012-09-21T00:00:00"/>
    <x v="1"/>
    <s v="TB-21520"/>
    <s v="Tracy Blumstein"/>
    <x v="0"/>
    <s v="United States"/>
    <s v="Philadelphia"/>
    <x v="9"/>
    <n v="19140"/>
    <x v="3"/>
    <s v="OFF-BI-10000474"/>
    <x v="1"/>
    <x v="8"/>
    <s v="Avery Recycled Flexi-View Covers for Binding Systems"/>
    <x v="28"/>
    <n v="2"/>
    <n v="0.7"/>
    <n v="-7.0532000000000004"/>
  </r>
  <r>
    <n v="30"/>
    <s v="US-2012-150630"/>
    <x v="1"/>
    <x v="14"/>
    <d v="2012-09-21T00:00:00"/>
    <x v="1"/>
    <s v="TB-21520"/>
    <s v="Tracy Blumstein"/>
    <x v="0"/>
    <s v="United States"/>
    <s v="Philadelphia"/>
    <x v="9"/>
    <n v="19140"/>
    <x v="3"/>
    <s v="FUR-FU-10004848"/>
    <x v="0"/>
    <x v="5"/>
    <s v="Howard Miller 13-3/4&quot; Diameter Brushed Chrome Round Wall Clock"/>
    <x v="29"/>
    <n v="3"/>
    <n v="0.2"/>
    <n v="15.524999999999991"/>
  </r>
  <r>
    <n v="31"/>
    <s v="US-2012-150630"/>
    <x v="1"/>
    <x v="14"/>
    <d v="2012-09-21T00:00:00"/>
    <x v="1"/>
    <s v="TB-21520"/>
    <s v="Tracy Blumstein"/>
    <x v="0"/>
    <s v="United States"/>
    <s v="Philadelphia"/>
    <x v="9"/>
    <n v="19140"/>
    <x v="3"/>
    <s v="OFF-EN-10001509"/>
    <x v="1"/>
    <x v="12"/>
    <s v="Poly String Tie Envelopes"/>
    <x v="30"/>
    <n v="2"/>
    <n v="0.2"/>
    <n v="1.1015999999999997"/>
  </r>
  <r>
    <n v="32"/>
    <s v="US-2012-150630"/>
    <x v="1"/>
    <x v="14"/>
    <d v="2012-09-21T00:00:00"/>
    <x v="1"/>
    <s v="TB-21520"/>
    <s v="Tracy Blumstein"/>
    <x v="0"/>
    <s v="United States"/>
    <s v="Philadelphia"/>
    <x v="9"/>
    <n v="19140"/>
    <x v="3"/>
    <s v="OFF-AR-10004042"/>
    <x v="1"/>
    <x v="6"/>
    <s v="BOSTON Model 1800 Electric Pencil Sharpeners, Putty/Woodgrain"/>
    <x v="31"/>
    <n v="6"/>
    <n v="0.2"/>
    <n v="9.7091999999999885"/>
  </r>
  <r>
    <n v="33"/>
    <s v="US-2012-150630"/>
    <x v="1"/>
    <x v="14"/>
    <d v="2012-09-21T00:00:00"/>
    <x v="1"/>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x v="1"/>
    <s v="TB-21520"/>
    <s v="Tracy Blumstein"/>
    <x v="0"/>
    <s v="United States"/>
    <s v="Philadelphia"/>
    <x v="9"/>
    <n v="19140"/>
    <x v="3"/>
    <s v="OFF-AR-10001683"/>
    <x v="1"/>
    <x v="6"/>
    <s v="Lumber Crayons"/>
    <x v="33"/>
    <n v="2"/>
    <n v="0.2"/>
    <n v="3.5460000000000007"/>
  </r>
  <r>
    <n v="35"/>
    <s v="CA-2014-107727"/>
    <x v="3"/>
    <x v="15"/>
    <d v="2014-10-24T00:00:00"/>
    <x v="0"/>
    <s v="MA-17560"/>
    <s v="Matt Abelman"/>
    <x v="2"/>
    <s v="United States"/>
    <s v="Houston"/>
    <x v="5"/>
    <n v="77095"/>
    <x v="2"/>
    <s v="OFF-PA-10000249"/>
    <x v="1"/>
    <x v="10"/>
    <s v="Staples"/>
    <x v="34"/>
    <n v="3"/>
    <n v="0.2"/>
    <n v="9.9467999999999979"/>
  </r>
  <r>
    <n v="36"/>
    <s v="CA-2013-117590"/>
    <x v="0"/>
    <x v="16"/>
    <d v="2013-12-11T00:00:00"/>
    <x v="2"/>
    <s v="GH-14485"/>
    <s v="Gene Hale"/>
    <x v="1"/>
    <s v="United States"/>
    <s v="Richardson"/>
    <x v="5"/>
    <n v="75080"/>
    <x v="2"/>
    <s v="TEC-PH-10004977"/>
    <x v="2"/>
    <x v="7"/>
    <s v="GE 30524EE4"/>
    <x v="35"/>
    <n v="7"/>
    <n v="0.2"/>
    <n v="123.47369999999989"/>
  </r>
  <r>
    <n v="37"/>
    <s v="CA-2013-117590"/>
    <x v="0"/>
    <x v="16"/>
    <d v="2013-12-11T00:00:00"/>
    <x v="2"/>
    <s v="GH-14485"/>
    <s v="Gene Hale"/>
    <x v="1"/>
    <s v="United States"/>
    <s v="Richardson"/>
    <x v="5"/>
    <n v="75080"/>
    <x v="2"/>
    <s v="FUR-FU-10003664"/>
    <x v="0"/>
    <x v="5"/>
    <s v="Electrix Architect's Clamp-On Swing Arm Lamp, Black"/>
    <x v="36"/>
    <n v="5"/>
    <n v="0.6"/>
    <n v="-147.96300000000002"/>
  </r>
  <r>
    <n v="38"/>
    <s v="CA-2012-117415"/>
    <x v="1"/>
    <x v="17"/>
    <d v="2012-12-31T00:00:00"/>
    <x v="1"/>
    <s v="SN-20710"/>
    <s v="Steve Nguyen"/>
    <x v="2"/>
    <s v="United States"/>
    <s v="Houston"/>
    <x v="5"/>
    <n v="77041"/>
    <x v="2"/>
    <s v="OFF-EN-10002986"/>
    <x v="1"/>
    <x v="12"/>
    <s v="#10-4 1/8&quot; x 9 1/2&quot; Premium Diagonal Seam Envelopes"/>
    <x v="37"/>
    <n v="9"/>
    <n v="0.2"/>
    <n v="35.414999999999999"/>
  </r>
  <r>
    <n v="39"/>
    <s v="CA-2012-117415"/>
    <x v="1"/>
    <x v="17"/>
    <d v="2012-12-31T00:00:00"/>
    <x v="1"/>
    <s v="SN-20710"/>
    <s v="Steve Nguyen"/>
    <x v="2"/>
    <s v="United States"/>
    <s v="Houston"/>
    <x v="5"/>
    <n v="77041"/>
    <x v="2"/>
    <s v="FUR-BO-10002545"/>
    <x v="0"/>
    <x v="0"/>
    <s v="Atlantic Metals Mobile 3-Shelf Bookcases, Custom Colors"/>
    <x v="38"/>
    <n v="3"/>
    <n v="0.32"/>
    <n v="-46.976400000000012"/>
  </r>
  <r>
    <n v="40"/>
    <s v="CA-2012-117415"/>
    <x v="1"/>
    <x v="17"/>
    <d v="2012-12-31T00:00:00"/>
    <x v="1"/>
    <s v="SN-20710"/>
    <s v="Steve Nguyen"/>
    <x v="2"/>
    <s v="United States"/>
    <s v="Houston"/>
    <x v="5"/>
    <n v="77041"/>
    <x v="2"/>
    <s v="FUR-CH-10004218"/>
    <x v="0"/>
    <x v="1"/>
    <s v="Global Fabric Manager's Chair, Dark Gray"/>
    <x v="39"/>
    <n v="3"/>
    <n v="0.3"/>
    <n v="-15.146999999999991"/>
  </r>
  <r>
    <n v="41"/>
    <s v="CA-2012-117415"/>
    <x v="1"/>
    <x v="17"/>
    <d v="2012-12-31T00:00:00"/>
    <x v="1"/>
    <s v="SN-20710"/>
    <s v="Steve Nguyen"/>
    <x v="2"/>
    <s v="United States"/>
    <s v="Houston"/>
    <x v="5"/>
    <n v="77041"/>
    <x v="2"/>
    <s v="TEC-PH-10000486"/>
    <x v="2"/>
    <x v="7"/>
    <s v="Plantronics HL10 Handset Lifter"/>
    <x v="40"/>
    <n v="4"/>
    <n v="0.2"/>
    <n v="41.756399999999957"/>
  </r>
  <r>
    <n v="42"/>
    <s v="CA-2014-120999"/>
    <x v="3"/>
    <x v="18"/>
    <d v="2014-09-16T00:00:00"/>
    <x v="1"/>
    <s v="LC-16930"/>
    <s v="Linda Cazamias"/>
    <x v="1"/>
    <s v="United States"/>
    <s v="Naperville"/>
    <x v="10"/>
    <n v="60540"/>
    <x v="2"/>
    <s v="TEC-PH-10004093"/>
    <x v="2"/>
    <x v="7"/>
    <s v="Panasonic Kx-TS550"/>
    <x v="41"/>
    <n v="4"/>
    <n v="0.2"/>
    <n v="16.556399999999996"/>
  </r>
  <r>
    <n v="43"/>
    <s v="CA-2013-101343"/>
    <x v="0"/>
    <x v="19"/>
    <d v="2013-07-23T00:00:00"/>
    <x v="1"/>
    <s v="RA-19885"/>
    <s v="Ruben Ausman"/>
    <x v="1"/>
    <s v="United States"/>
    <s v="Los Angeles"/>
    <x v="1"/>
    <n v="90049"/>
    <x v="1"/>
    <s v="OFF-ST-10003479"/>
    <x v="1"/>
    <x v="4"/>
    <s v="Eldon Base for stackable storage shelf, platinum"/>
    <x v="42"/>
    <n v="2"/>
    <n v="0"/>
    <n v="3.8939999999999912"/>
  </r>
  <r>
    <n v="44"/>
    <s v="CA-2014-139619"/>
    <x v="3"/>
    <x v="20"/>
    <d v="2014-09-24T00:00:00"/>
    <x v="1"/>
    <s v="ES-14080"/>
    <s v="Erin Smith"/>
    <x v="1"/>
    <s v="United States"/>
    <s v="Melbourne"/>
    <x v="2"/>
    <n v="32935"/>
    <x v="0"/>
    <s v="OFF-ST-10003282"/>
    <x v="1"/>
    <x v="4"/>
    <s v="Advantus 10-Drawer Portable Organizer, Chrome Metal Frame, Smoke Drawers"/>
    <x v="43"/>
    <n v="2"/>
    <n v="0.2"/>
    <n v="9.5616000000000092"/>
  </r>
  <r>
    <n v="45"/>
    <s v="CA-2013-118255"/>
    <x v="0"/>
    <x v="21"/>
    <d v="2013-03-14T00:00:00"/>
    <x v="2"/>
    <s v="ON-18715"/>
    <s v="Odella Nelson"/>
    <x v="1"/>
    <s v="United States"/>
    <s v="Eagan"/>
    <x v="11"/>
    <n v="55122"/>
    <x v="2"/>
    <s v="TEC-AC-10000171"/>
    <x v="2"/>
    <x v="11"/>
    <s v="Verbatim 25 GB 6x Blu-ray Single Layer Recordable Disc, 25/Pack"/>
    <x v="44"/>
    <n v="2"/>
    <n v="0"/>
    <n v="19.7714"/>
  </r>
  <r>
    <n v="46"/>
    <s v="CA-2013-118255"/>
    <x v="0"/>
    <x v="21"/>
    <d v="2013-03-14T00:00:00"/>
    <x v="2"/>
    <s v="ON-18715"/>
    <s v="Odella Nelson"/>
    <x v="1"/>
    <s v="United States"/>
    <s v="Eagan"/>
    <x v="11"/>
    <n v="55122"/>
    <x v="2"/>
    <s v="OFF-BI-10003291"/>
    <x v="1"/>
    <x v="8"/>
    <s v="Wilson Jones Leather-Like Binders with DublLock Round Rings"/>
    <x v="45"/>
    <n v="2"/>
    <n v="0"/>
    <n v="8.2061999999999991"/>
  </r>
  <r>
    <n v="47"/>
    <s v="CA-2011-146703"/>
    <x v="2"/>
    <x v="22"/>
    <d v="2011-10-25T00:00:00"/>
    <x v="0"/>
    <s v="PO-18865"/>
    <s v="Patrick O'Donnell"/>
    <x v="0"/>
    <s v="United States"/>
    <s v="Westland"/>
    <x v="12"/>
    <n v="48185"/>
    <x v="2"/>
    <s v="OFF-ST-10001713"/>
    <x v="1"/>
    <x v="4"/>
    <s v="Gould Plastics 9-Pocket Panel Bin, 18-3/8w x 5-1/4d x 20-1/2h, Black"/>
    <x v="46"/>
    <n v="4"/>
    <n v="0"/>
    <n v="8.4783999999999935"/>
  </r>
  <r>
    <n v="48"/>
    <s v="CA-2013-169194"/>
    <x v="0"/>
    <x v="23"/>
    <d v="2013-06-26T00:00:00"/>
    <x v="1"/>
    <s v="LH-16900"/>
    <s v="Lena Hernandez"/>
    <x v="0"/>
    <s v="United States"/>
    <s v="Dover"/>
    <x v="13"/>
    <n v="19901"/>
    <x v="3"/>
    <s v="TEC-AC-10002167"/>
    <x v="2"/>
    <x v="11"/>
    <s v="Imation 8gb Micro Traveldrive Usb 2.0 Flash Drive"/>
    <x v="47"/>
    <n v="3"/>
    <n v="0"/>
    <n v="4.9500000000000011"/>
  </r>
  <r>
    <n v="49"/>
    <s v="CA-2013-169194"/>
    <x v="0"/>
    <x v="23"/>
    <d v="2013-06-26T00:00:00"/>
    <x v="1"/>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x v="1"/>
    <s v="DP-13000"/>
    <s v="Darren Powers"/>
    <x v="0"/>
    <s v="United States"/>
    <s v="New Albany"/>
    <x v="14"/>
    <n v="47150"/>
    <x v="2"/>
    <s v="OFF-BI-10004410"/>
    <x v="1"/>
    <x v="8"/>
    <s v="C-Line Peel &amp; Stick Add-On Filing Pockets, 8-3/4 x 5-1/8, 10/Pack"/>
    <x v="49"/>
    <n v="6"/>
    <n v="0"/>
    <n v="17.9634"/>
  </r>
  <r>
    <n v="51"/>
    <s v="CA-2012-115742"/>
    <x v="1"/>
    <x v="24"/>
    <d v="2012-04-22T00:00:00"/>
    <x v="1"/>
    <s v="DP-13000"/>
    <s v="Darren Powers"/>
    <x v="0"/>
    <s v="United States"/>
    <s v="New Albany"/>
    <x v="14"/>
    <n v="47150"/>
    <x v="2"/>
    <s v="OFF-LA-10002762"/>
    <x v="1"/>
    <x v="2"/>
    <s v="Avery 485"/>
    <x v="50"/>
    <n v="6"/>
    <n v="0"/>
    <n v="35.334599999999995"/>
  </r>
  <r>
    <n v="52"/>
    <s v="CA-2012-115742"/>
    <x v="1"/>
    <x v="24"/>
    <d v="2012-04-22T00:00:00"/>
    <x v="1"/>
    <s v="DP-13000"/>
    <s v="Darren Powers"/>
    <x v="0"/>
    <s v="United States"/>
    <s v="New Albany"/>
    <x v="14"/>
    <n v="47150"/>
    <x v="2"/>
    <s v="FUR-FU-10001706"/>
    <x v="0"/>
    <x v="5"/>
    <s v="Longer-Life Soft White Bulbs"/>
    <x v="51"/>
    <n v="2"/>
    <n v="0"/>
    <n v="2.9567999999999999"/>
  </r>
  <r>
    <n v="53"/>
    <s v="CA-2012-115742"/>
    <x v="1"/>
    <x v="24"/>
    <d v="2012-04-22T00:00:00"/>
    <x v="1"/>
    <s v="DP-13000"/>
    <s v="Darren Powers"/>
    <x v="0"/>
    <s v="United States"/>
    <s v="New Albany"/>
    <x v="14"/>
    <n v="47150"/>
    <x v="2"/>
    <s v="FUR-CH-10003061"/>
    <x v="0"/>
    <x v="1"/>
    <s v="Global Leather Task Chair, Black"/>
    <x v="52"/>
    <n v="1"/>
    <n v="0"/>
    <n v="17.098099999999988"/>
  </r>
  <r>
    <n v="54"/>
    <s v="CA-2013-105816"/>
    <x v="0"/>
    <x v="25"/>
    <d v="2013-12-18T00:00:00"/>
    <x v="1"/>
    <s v="JM-15265"/>
    <s v="Janet Molinari"/>
    <x v="1"/>
    <s v="United States"/>
    <s v="New York City"/>
    <x v="15"/>
    <n v="10024"/>
    <x v="3"/>
    <s v="OFF-FA-10000304"/>
    <x v="1"/>
    <x v="13"/>
    <s v="Advantus Push Pins"/>
    <x v="53"/>
    <n v="7"/>
    <n v="0"/>
    <n v="6.2566000000000006"/>
  </r>
  <r>
    <n v="55"/>
    <s v="CA-2013-105816"/>
    <x v="0"/>
    <x v="25"/>
    <d v="2013-12-18T00:00:00"/>
    <x v="1"/>
    <s v="JM-15265"/>
    <s v="Janet Molinari"/>
    <x v="1"/>
    <s v="United States"/>
    <s v="New York City"/>
    <x v="15"/>
    <n v="10024"/>
    <x v="3"/>
    <s v="TEC-PH-10002447"/>
    <x v="2"/>
    <x v="7"/>
    <s v="AT&amp;T CL83451 4-Handset Telephone"/>
    <x v="54"/>
    <n v="5"/>
    <n v="0"/>
    <n v="298.68549999999999"/>
  </r>
  <r>
    <n v="56"/>
    <s v="CA-2013-111682"/>
    <x v="0"/>
    <x v="26"/>
    <d v="2013-06-19T00:00:00"/>
    <x v="2"/>
    <s v="TB-21055"/>
    <s v="Ted Butterfield"/>
    <x v="0"/>
    <s v="United States"/>
    <s v="Troy"/>
    <x v="15"/>
    <n v="12180"/>
    <x v="3"/>
    <s v="OFF-ST-10000604"/>
    <x v="1"/>
    <x v="4"/>
    <s v="Home/Office Personal File Carts"/>
    <x v="55"/>
    <n v="6"/>
    <n v="0"/>
    <n v="52.139999999999986"/>
  </r>
  <r>
    <n v="57"/>
    <s v="CA-2013-111682"/>
    <x v="0"/>
    <x v="26"/>
    <d v="2013-06-19T00:00:00"/>
    <x v="2"/>
    <s v="TB-21055"/>
    <s v="Ted Butterfield"/>
    <x v="0"/>
    <s v="United States"/>
    <s v="Troy"/>
    <x v="15"/>
    <n v="12180"/>
    <x v="3"/>
    <s v="OFF-PA-10001569"/>
    <x v="1"/>
    <x v="10"/>
    <s v="Xerox 232"/>
    <x v="56"/>
    <n v="5"/>
    <n v="0"/>
    <n v="15.552000000000001"/>
  </r>
  <r>
    <n v="58"/>
    <s v="CA-2013-111682"/>
    <x v="0"/>
    <x v="26"/>
    <d v="2013-06-19T00:00:00"/>
    <x v="2"/>
    <s v="TB-21055"/>
    <s v="Ted Butterfield"/>
    <x v="0"/>
    <s v="United States"/>
    <s v="Troy"/>
    <x v="15"/>
    <n v="12180"/>
    <x v="3"/>
    <s v="FUR-CH-10003968"/>
    <x v="0"/>
    <x v="1"/>
    <s v="Novimex Turbo Task Chair"/>
    <x v="57"/>
    <n v="5"/>
    <n v="0.1"/>
    <n v="7.0980000000000061"/>
  </r>
  <r>
    <n v="59"/>
    <s v="CA-2013-111682"/>
    <x v="0"/>
    <x v="26"/>
    <d v="2013-06-19T00:00:00"/>
    <x v="2"/>
    <s v="TB-21055"/>
    <s v="Ted Butterfield"/>
    <x v="0"/>
    <s v="United States"/>
    <s v="Troy"/>
    <x v="15"/>
    <n v="12180"/>
    <x v="3"/>
    <s v="OFF-PA-10000587"/>
    <x v="1"/>
    <x v="10"/>
    <s v="Array Parchment Paper, Assorted Colors"/>
    <x v="58"/>
    <n v="2"/>
    <n v="0"/>
    <n v="6.9888000000000003"/>
  </r>
  <r>
    <n v="60"/>
    <s v="CA-2013-111682"/>
    <x v="0"/>
    <x v="26"/>
    <d v="2013-06-19T00:00:00"/>
    <x v="2"/>
    <s v="TB-21055"/>
    <s v="Ted Butterfield"/>
    <x v="0"/>
    <s v="United States"/>
    <s v="Troy"/>
    <x v="15"/>
    <n v="12180"/>
    <x v="3"/>
    <s v="TEC-AC-10002167"/>
    <x v="2"/>
    <x v="11"/>
    <s v="Imation 8gb Micro Traveldrive Usb 2.0 Flash Drive"/>
    <x v="59"/>
    <n v="2"/>
    <n v="0"/>
    <n v="3.3000000000000007"/>
  </r>
  <r>
    <n v="61"/>
    <s v="CA-2013-111682"/>
    <x v="0"/>
    <x v="26"/>
    <d v="2013-06-19T00:00:00"/>
    <x v="2"/>
    <s v="TB-21055"/>
    <s v="Ted Butterfield"/>
    <x v="0"/>
    <s v="United States"/>
    <s v="Troy"/>
    <x v="15"/>
    <n v="12180"/>
    <x v="3"/>
    <s v="OFF-BI-10001460"/>
    <x v="1"/>
    <x v="8"/>
    <s v="Plastic Binding Combs"/>
    <x v="60"/>
    <n v="4"/>
    <n v="0.2"/>
    <n v="16.361999999999998"/>
  </r>
  <r>
    <n v="62"/>
    <s v="CA-2013-111682"/>
    <x v="0"/>
    <x v="26"/>
    <d v="2013-06-19T00:00:00"/>
    <x v="2"/>
    <s v="TB-21055"/>
    <s v="Ted Butterfield"/>
    <x v="0"/>
    <s v="United States"/>
    <s v="Troy"/>
    <x v="15"/>
    <n v="12180"/>
    <x v="3"/>
    <s v="OFF-AR-10001868"/>
    <x v="1"/>
    <x v="6"/>
    <s v="Prang Dustless Chalk Sticks"/>
    <x v="61"/>
    <n v="1"/>
    <n v="0"/>
    <n v="0.84"/>
  </r>
  <r>
    <n v="63"/>
    <s v="CA-2012-135545"/>
    <x v="1"/>
    <x v="27"/>
    <d v="2012-11-30T00:00:00"/>
    <x v="1"/>
    <s v="KM-16720"/>
    <s v="Kunst Miller"/>
    <x v="0"/>
    <s v="United States"/>
    <s v="Los Angeles"/>
    <x v="1"/>
    <n v="90004"/>
    <x v="1"/>
    <s v="TEC-AC-10004633"/>
    <x v="2"/>
    <x v="11"/>
    <s v="Verbatim 25 GB 6x Blu-ray Single Layer Recordable Disc, 3/Pack"/>
    <x v="62"/>
    <n v="2"/>
    <n v="0"/>
    <n v="6.1512000000000011"/>
  </r>
  <r>
    <n v="64"/>
    <s v="CA-2012-135545"/>
    <x v="1"/>
    <x v="27"/>
    <d v="2012-11-30T00:00:00"/>
    <x v="1"/>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x v="1"/>
    <s v="KM-16720"/>
    <s v="Kunst Miller"/>
    <x v="0"/>
    <s v="United States"/>
    <s v="Los Angeles"/>
    <x v="1"/>
    <n v="90004"/>
    <x v="1"/>
    <s v="OFF-PA-10003892"/>
    <x v="1"/>
    <x v="10"/>
    <s v="Xerox 1943"/>
    <x v="64"/>
    <n v="3"/>
    <n v="0"/>
    <n v="68.963099999999997"/>
  </r>
  <r>
    <n v="66"/>
    <s v="CA-2012-135545"/>
    <x v="1"/>
    <x v="27"/>
    <d v="2012-11-30T00:00:00"/>
    <x v="1"/>
    <s v="KM-16720"/>
    <s v="Kunst Miller"/>
    <x v="0"/>
    <s v="United States"/>
    <s v="Los Angeles"/>
    <x v="1"/>
    <n v="90004"/>
    <x v="1"/>
    <s v="FUR-FU-10000397"/>
    <x v="0"/>
    <x v="5"/>
    <s v="Luxo Economy Swing Arm Lamp"/>
    <x v="65"/>
    <n v="4"/>
    <n v="0"/>
    <n v="22.332800000000006"/>
  </r>
  <r>
    <n v="67"/>
    <s v="US-2012-164175"/>
    <x v="1"/>
    <x v="28"/>
    <d v="2012-05-05T00:00:00"/>
    <x v="1"/>
    <s v="PS-18970"/>
    <s v="Paul Stevenson"/>
    <x v="2"/>
    <s v="United States"/>
    <s v="Chicago"/>
    <x v="10"/>
    <n v="60610"/>
    <x v="2"/>
    <s v="FUR-CH-10001146"/>
    <x v="0"/>
    <x v="1"/>
    <s v="Global Value Mid-Back Manager's Chair, Gray"/>
    <x v="66"/>
    <n v="5"/>
    <n v="0.3"/>
    <n v="-15.222500000000011"/>
  </r>
  <r>
    <n v="68"/>
    <s v="CA-2011-106376"/>
    <x v="2"/>
    <x v="29"/>
    <d v="2011-12-10T00:00:00"/>
    <x v="1"/>
    <s v="BS-11590"/>
    <s v="Brendan Sweed"/>
    <x v="1"/>
    <s v="United States"/>
    <s v="Gilbert"/>
    <x v="16"/>
    <n v="85234"/>
    <x v="1"/>
    <s v="OFF-AR-10002671"/>
    <x v="1"/>
    <x v="6"/>
    <s v="Hunt BOSTON Model 1606 High-Volume Electric Pencil Sharpener, Beige"/>
    <x v="67"/>
    <n v="8"/>
    <n v="0.2"/>
    <n v="111.30239999999998"/>
  </r>
  <r>
    <n v="69"/>
    <s v="CA-2011-106376"/>
    <x v="2"/>
    <x v="29"/>
    <d v="2011-12-10T00:00:00"/>
    <x v="1"/>
    <s v="BS-11590"/>
    <s v="Brendan Sweed"/>
    <x v="1"/>
    <s v="United States"/>
    <s v="Gilbert"/>
    <x v="16"/>
    <n v="85234"/>
    <x v="1"/>
    <s v="TEC-PH-10002726"/>
    <x v="2"/>
    <x v="7"/>
    <s v="netTALK DUO VoIP Telephone Service"/>
    <x v="68"/>
    <n v="4"/>
    <n v="0.2"/>
    <n v="62.988"/>
  </r>
  <r>
    <n v="70"/>
    <s v="CA-2013-119823"/>
    <x v="0"/>
    <x v="30"/>
    <d v="2013-06-07T00:00:00"/>
    <x v="2"/>
    <s v="KD-16270"/>
    <s v="Karen Daniels"/>
    <x v="0"/>
    <s v="United States"/>
    <s v="Springfield"/>
    <x v="17"/>
    <n v="22153"/>
    <x v="0"/>
    <s v="OFF-PA-10000482"/>
    <x v="1"/>
    <x v="10"/>
    <s v="Snap-A-Way Black Print Carbonless Ruled Speed Letter, Triplicate"/>
    <x v="69"/>
    <n v="2"/>
    <n v="0"/>
    <n v="35.663599999999995"/>
  </r>
  <r>
    <n v="71"/>
    <s v="CA-2013-106075"/>
    <x v="0"/>
    <x v="31"/>
    <d v="2013-09-24T00:00:00"/>
    <x v="1"/>
    <s v="HM-14980"/>
    <s v="Henry MacAllister"/>
    <x v="0"/>
    <s v="United States"/>
    <s v="New York City"/>
    <x v="15"/>
    <n v="10009"/>
    <x v="3"/>
    <s v="OFF-BI-10004654"/>
    <x v="1"/>
    <x v="8"/>
    <s v="Avery Binding System Hidden Tab Executive Style Index Sets"/>
    <x v="70"/>
    <n v="1"/>
    <n v="0.2"/>
    <n v="1.7309999999999999"/>
  </r>
  <r>
    <n v="72"/>
    <s v="CA-2014-114440"/>
    <x v="3"/>
    <x v="32"/>
    <d v="2014-09-18T00:00:00"/>
    <x v="0"/>
    <s v="TB-21520"/>
    <s v="Tracy Blumstein"/>
    <x v="0"/>
    <s v="United States"/>
    <s v="Jackson"/>
    <x v="12"/>
    <n v="49201"/>
    <x v="2"/>
    <s v="OFF-PA-10004675"/>
    <x v="1"/>
    <x v="10"/>
    <s v="Telephone Message Books with Fax/Mobile Section, 5 1/2&quot; x 3 3/16&quot;"/>
    <x v="71"/>
    <n v="3"/>
    <n v="0"/>
    <n v="8.7629999999999999"/>
  </r>
  <r>
    <n v="73"/>
    <s v="US-2012-134026"/>
    <x v="1"/>
    <x v="33"/>
    <d v="2012-05-02T00:00:00"/>
    <x v="1"/>
    <s v="JE-15745"/>
    <s v="Joel Eaton"/>
    <x v="0"/>
    <s v="United States"/>
    <s v="Memphis"/>
    <x v="18"/>
    <n v="38109"/>
    <x v="0"/>
    <s v="FUR-CH-10000513"/>
    <x v="0"/>
    <x v="1"/>
    <s v="High-Back Leather Manager's Chair"/>
    <x v="72"/>
    <n v="8"/>
    <n v="0.2"/>
    <n v="-114.39120000000003"/>
  </r>
  <r>
    <n v="74"/>
    <s v="US-2012-134026"/>
    <x v="1"/>
    <x v="33"/>
    <d v="2012-05-02T00:00:00"/>
    <x v="1"/>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x v="1"/>
    <s v="JE-15745"/>
    <s v="Joel Eaton"/>
    <x v="0"/>
    <s v="United States"/>
    <s v="Memphis"/>
    <x v="18"/>
    <n v="38109"/>
    <x v="0"/>
    <s v="OFF-ST-10004123"/>
    <x v="1"/>
    <x v="4"/>
    <s v="Safco Industrial Wire Shelving System"/>
    <x v="74"/>
    <n v="1"/>
    <n v="0.2"/>
    <n v="-18.196000000000002"/>
  </r>
  <r>
    <n v="76"/>
    <s v="US-2014-118038"/>
    <x v="3"/>
    <x v="34"/>
    <d v="2014-12-12T00:00:00"/>
    <x v="2"/>
    <s v="KB-16600"/>
    <s v="Ken Brennan"/>
    <x v="1"/>
    <s v="United States"/>
    <s v="Houston"/>
    <x v="5"/>
    <n v="77041"/>
    <x v="2"/>
    <s v="OFF-BI-10004182"/>
    <x v="1"/>
    <x v="8"/>
    <s v="Economy Binders"/>
    <x v="75"/>
    <n v="3"/>
    <n v="0.8"/>
    <n v="-1.9344000000000006"/>
  </r>
  <r>
    <n v="77"/>
    <s v="US-2014-118038"/>
    <x v="3"/>
    <x v="34"/>
    <d v="2014-12-12T00:00:00"/>
    <x v="2"/>
    <s v="KB-16600"/>
    <s v="Ken Brennan"/>
    <x v="1"/>
    <s v="United States"/>
    <s v="Houston"/>
    <x v="5"/>
    <n v="77041"/>
    <x v="2"/>
    <s v="FUR-FU-10000260"/>
    <x v="0"/>
    <x v="5"/>
    <s v="6&quot; Cubicle Wall Clock, Black"/>
    <x v="76"/>
    <n v="3"/>
    <n v="0.6"/>
    <n v="-5.8248000000000015"/>
  </r>
  <r>
    <n v="78"/>
    <s v="US-2014-118038"/>
    <x v="3"/>
    <x v="34"/>
    <d v="2014-12-12T00:00:00"/>
    <x v="2"/>
    <s v="KB-16600"/>
    <s v="Ken Brennan"/>
    <x v="1"/>
    <s v="United States"/>
    <s v="Houston"/>
    <x v="5"/>
    <n v="77041"/>
    <x v="2"/>
    <s v="OFF-ST-10000615"/>
    <x v="1"/>
    <x v="4"/>
    <s v="SimpliFile Personal File, Black Granite, 15w x 6-15/16d x 11-1/4h"/>
    <x v="77"/>
    <n v="3"/>
    <n v="0.2"/>
    <n v="2.724000000000002"/>
  </r>
  <r>
    <n v="79"/>
    <s v="US-2011-147606"/>
    <x v="2"/>
    <x v="35"/>
    <d v="2011-12-01T00:00:00"/>
    <x v="0"/>
    <s v="JE-15745"/>
    <s v="Joel Eaton"/>
    <x v="0"/>
    <s v="United States"/>
    <s v="Houston"/>
    <x v="5"/>
    <n v="77070"/>
    <x v="2"/>
    <s v="FUR-FU-10003194"/>
    <x v="0"/>
    <x v="5"/>
    <s v="Eldon Expressions Desk Accessory, Wood Pencil Holder, Oak"/>
    <x v="78"/>
    <n v="5"/>
    <n v="0.6"/>
    <n v="-14.475000000000001"/>
  </r>
  <r>
    <n v="80"/>
    <s v="CA-2013-127208"/>
    <x v="0"/>
    <x v="1"/>
    <d v="2013-06-16T00:00:00"/>
    <x v="2"/>
    <s v="SC-20770"/>
    <s v="Stewart Carmichael"/>
    <x v="1"/>
    <s v="United States"/>
    <s v="Decatur"/>
    <x v="19"/>
    <n v="35601"/>
    <x v="0"/>
    <s v="OFF-AP-10002118"/>
    <x v="1"/>
    <x v="9"/>
    <s v="1.7 Cubic Foot Compact &quot;Cube&quot; Office Refrigerators"/>
    <x v="79"/>
    <n v="1"/>
    <n v="0"/>
    <n v="56.20320000000001"/>
  </r>
  <r>
    <n v="81"/>
    <s v="CA-2013-127208"/>
    <x v="0"/>
    <x v="1"/>
    <d v="2013-06-16T00:00:00"/>
    <x v="2"/>
    <s v="SC-20770"/>
    <s v="Stewart Carmichael"/>
    <x v="1"/>
    <s v="United States"/>
    <s v="Decatur"/>
    <x v="19"/>
    <n v="35601"/>
    <x v="0"/>
    <s v="OFF-BI-10002309"/>
    <x v="1"/>
    <x v="8"/>
    <s v="Avery Heavy-Duty EZD  Binder With Locking Rings"/>
    <x v="80"/>
    <n v="3"/>
    <n v="0"/>
    <n v="8.0351999999999997"/>
  </r>
  <r>
    <n v="82"/>
    <s v="CA-2011-139451"/>
    <x v="2"/>
    <x v="36"/>
    <d v="2011-10-16T00:00:00"/>
    <x v="1"/>
    <s v="DN-13690"/>
    <s v="Duane Noonan"/>
    <x v="0"/>
    <s v="United States"/>
    <s v="San Francisco"/>
    <x v="1"/>
    <n v="94122"/>
    <x v="1"/>
    <s v="OFF-AR-10002053"/>
    <x v="1"/>
    <x v="6"/>
    <s v="Premium Writing Pencils, Soft, #2 by Central Association for the Blind"/>
    <x v="81"/>
    <n v="5"/>
    <n v="0"/>
    <n v="4.1720000000000006"/>
  </r>
  <r>
    <n v="83"/>
    <s v="CA-2011-139451"/>
    <x v="2"/>
    <x v="36"/>
    <d v="2011-10-16T00:00:00"/>
    <x v="1"/>
    <s v="DN-13690"/>
    <s v="Duane Noonan"/>
    <x v="0"/>
    <s v="United States"/>
    <s v="San Francisco"/>
    <x v="1"/>
    <n v="94122"/>
    <x v="1"/>
    <s v="OFF-ST-10002370"/>
    <x v="1"/>
    <x v="4"/>
    <s v="Sortfiler Multipurpose Personal File Organizer, Black"/>
    <x v="82"/>
    <n v="1"/>
    <n v="0"/>
    <n v="6.2030999999999992"/>
  </r>
  <r>
    <n v="84"/>
    <s v="CA-2012-149734"/>
    <x v="1"/>
    <x v="37"/>
    <d v="2012-09-08T00:00:00"/>
    <x v="1"/>
    <s v="JC-16105"/>
    <s v="Julie Creighton"/>
    <x v="1"/>
    <s v="United States"/>
    <s v="Durham"/>
    <x v="3"/>
    <n v="27707"/>
    <x v="0"/>
    <s v="OFF-EN-10000927"/>
    <x v="1"/>
    <x v="12"/>
    <s v="Jet-Pak Recycled Peel 'N' Seal Padded Mailers"/>
    <x v="83"/>
    <n v="7"/>
    <n v="0.2"/>
    <n v="62.807499999999976"/>
  </r>
  <r>
    <n v="85"/>
    <s v="US-2014-119662"/>
    <x v="3"/>
    <x v="38"/>
    <d v="2014-11-17T00:00:00"/>
    <x v="2"/>
    <s v="CS-12400"/>
    <s v="Christopher Schild"/>
    <x v="2"/>
    <s v="United States"/>
    <s v="Chicago"/>
    <x v="10"/>
    <n v="60623"/>
    <x v="2"/>
    <s v="OFF-ST-10003656"/>
    <x v="1"/>
    <x v="4"/>
    <s v="Safco Industrial Wire Shelving"/>
    <x v="84"/>
    <n v="3"/>
    <n v="0.2"/>
    <n v="-48.954900000000002"/>
  </r>
  <r>
    <n v="86"/>
    <s v="CA-2014-140088"/>
    <x v="3"/>
    <x v="39"/>
    <d v="2014-05-31T00:00:00"/>
    <x v="0"/>
    <s v="PO-18865"/>
    <s v="Patrick O'Donnell"/>
    <x v="0"/>
    <s v="United States"/>
    <s v="Columbia"/>
    <x v="20"/>
    <n v="29203"/>
    <x v="0"/>
    <s v="FUR-CH-10000863"/>
    <x v="0"/>
    <x v="1"/>
    <s v="Novimex Swivel Fabric Task Chair"/>
    <x v="85"/>
    <n v="2"/>
    <n v="0"/>
    <n v="33.215599999999995"/>
  </r>
  <r>
    <n v="87"/>
    <s v="CA-2014-155558"/>
    <x v="3"/>
    <x v="40"/>
    <d v="2014-11-03T00:00:00"/>
    <x v="1"/>
    <s v="PG-18895"/>
    <s v="Paul Gonzalez"/>
    <x v="0"/>
    <s v="United States"/>
    <s v="Rochester"/>
    <x v="11"/>
    <n v="55901"/>
    <x v="2"/>
    <s v="TEC-AC-10001998"/>
    <x v="2"/>
    <x v="11"/>
    <s v="Logitech LS21 Speaker System - PC Multimedia - 2.1-CH - Wired"/>
    <x v="86"/>
    <n v="1"/>
    <n v="0"/>
    <n v="6.796599999999998"/>
  </r>
  <r>
    <n v="88"/>
    <s v="CA-2014-155558"/>
    <x v="3"/>
    <x v="40"/>
    <d v="2014-11-03T00:00:00"/>
    <x v="1"/>
    <s v="PG-18895"/>
    <s v="Paul Gonzalez"/>
    <x v="0"/>
    <s v="United States"/>
    <s v="Rochester"/>
    <x v="11"/>
    <n v="55901"/>
    <x v="2"/>
    <s v="OFF-LA-10000134"/>
    <x v="1"/>
    <x v="2"/>
    <s v="Avery 511"/>
    <x v="51"/>
    <n v="2"/>
    <n v="0"/>
    <n v="2.9567999999999999"/>
  </r>
  <r>
    <n v="89"/>
    <s v="CA-2013-159695"/>
    <x v="0"/>
    <x v="41"/>
    <d v="2013-04-11T00:00:00"/>
    <x v="0"/>
    <s v="GM-14455"/>
    <s v="Gary Mitchum"/>
    <x v="2"/>
    <s v="United States"/>
    <s v="Houston"/>
    <x v="5"/>
    <n v="77095"/>
    <x v="2"/>
    <s v="OFF-ST-10003442"/>
    <x v="1"/>
    <x v="4"/>
    <s v="Eldon Portable Mobile Manager"/>
    <x v="87"/>
    <n v="7"/>
    <n v="0.2"/>
    <n v="13.857199999999999"/>
  </r>
  <r>
    <n v="90"/>
    <s v="CA-2013-109806"/>
    <x v="0"/>
    <x v="42"/>
    <d v="2013-09-23T00:00:00"/>
    <x v="1"/>
    <s v="JS-15685"/>
    <s v="Jim Sink"/>
    <x v="1"/>
    <s v="United States"/>
    <s v="Los Angeles"/>
    <x v="1"/>
    <n v="90036"/>
    <x v="1"/>
    <s v="OFF-AR-10004930"/>
    <x v="1"/>
    <x v="6"/>
    <s v="Turquoise Lead Holder with Pocket Clip"/>
    <x v="88"/>
    <n v="3"/>
    <n v="0"/>
    <n v="6.6329999999999982"/>
  </r>
  <r>
    <n v="91"/>
    <s v="CA-2013-109806"/>
    <x v="0"/>
    <x v="42"/>
    <d v="2013-09-23T00:00:00"/>
    <x v="1"/>
    <s v="JS-15685"/>
    <s v="Jim Sink"/>
    <x v="1"/>
    <s v="United States"/>
    <s v="Los Angeles"/>
    <x v="1"/>
    <n v="90036"/>
    <x v="1"/>
    <s v="TEC-PH-10004093"/>
    <x v="2"/>
    <x v="7"/>
    <s v="Panasonic Kx-TS550"/>
    <x v="89"/>
    <n v="2"/>
    <n v="0.2"/>
    <n v="8.2781999999999982"/>
  </r>
  <r>
    <n v="92"/>
    <s v="CA-2013-109806"/>
    <x v="0"/>
    <x v="42"/>
    <d v="2013-09-23T00:00:00"/>
    <x v="1"/>
    <s v="JS-15685"/>
    <s v="Jim Sink"/>
    <x v="1"/>
    <s v="United States"/>
    <s v="Los Angeles"/>
    <x v="1"/>
    <n v="90036"/>
    <x v="1"/>
    <s v="OFF-PA-10000304"/>
    <x v="1"/>
    <x v="10"/>
    <s v="Xerox 1995"/>
    <x v="90"/>
    <n v="1"/>
    <n v="0"/>
    <n v="3.1104000000000003"/>
  </r>
  <r>
    <n v="93"/>
    <s v="CA-2012-149587"/>
    <x v="1"/>
    <x v="43"/>
    <d v="2012-02-05T00:00:00"/>
    <x v="0"/>
    <s v="KB-16315"/>
    <s v="Karl Braun"/>
    <x v="0"/>
    <s v="United States"/>
    <s v="Minneapolis"/>
    <x v="11"/>
    <n v="55407"/>
    <x v="2"/>
    <s v="OFF-PA-10003177"/>
    <x v="1"/>
    <x v="10"/>
    <s v="Xerox 1999"/>
    <x v="91"/>
    <n v="2"/>
    <n v="0"/>
    <n v="6.2208000000000006"/>
  </r>
  <r>
    <n v="94"/>
    <s v="CA-2012-149587"/>
    <x v="1"/>
    <x v="43"/>
    <d v="2012-02-05T00:00:00"/>
    <x v="0"/>
    <s v="KB-16315"/>
    <s v="Karl Braun"/>
    <x v="0"/>
    <s v="United States"/>
    <s v="Minneapolis"/>
    <x v="11"/>
    <n v="55407"/>
    <x v="2"/>
    <s v="FUR-FU-10003799"/>
    <x v="0"/>
    <x v="5"/>
    <s v="Seth Thomas 13 1/2&quot; Wall Clock"/>
    <x v="92"/>
    <n v="3"/>
    <n v="0"/>
    <n v="16.535399999999996"/>
  </r>
  <r>
    <n v="95"/>
    <s v="CA-2012-149587"/>
    <x v="1"/>
    <x v="43"/>
    <d v="2012-02-05T00:00:00"/>
    <x v="0"/>
    <s v="KB-16315"/>
    <s v="Karl Braun"/>
    <x v="0"/>
    <s v="United States"/>
    <s v="Minneapolis"/>
    <x v="11"/>
    <n v="55407"/>
    <x v="2"/>
    <s v="OFF-BI-10002852"/>
    <x v="1"/>
    <x v="8"/>
    <s v="Ibico Standard Transparent Covers"/>
    <x v="93"/>
    <n v="2"/>
    <n v="0"/>
    <n v="16.150400000000001"/>
  </r>
  <r>
    <n v="96"/>
    <s v="US-2014-109484"/>
    <x v="3"/>
    <x v="44"/>
    <d v="2014-11-13T00:00:00"/>
    <x v="1"/>
    <s v="RB-19705"/>
    <s v="Roger Barcio"/>
    <x v="2"/>
    <s v="United States"/>
    <s v="Portland"/>
    <x v="21"/>
    <n v="97206"/>
    <x v="1"/>
    <s v="OFF-BI-10004738"/>
    <x v="1"/>
    <x v="8"/>
    <s v="Flexible Leather- Look Classic Collection Ring Binder"/>
    <x v="94"/>
    <n v="1"/>
    <n v="0.7"/>
    <n v="-3.7880000000000003"/>
  </r>
  <r>
    <n v="97"/>
    <s v="CA-2014-161018"/>
    <x v="3"/>
    <x v="45"/>
    <d v="2014-11-12T00:00:00"/>
    <x v="0"/>
    <s v="PN-18775"/>
    <s v="Parhena Norris"/>
    <x v="2"/>
    <s v="United States"/>
    <s v="New York City"/>
    <x v="15"/>
    <n v="10009"/>
    <x v="3"/>
    <s v="FUR-FU-10000629"/>
    <x v="0"/>
    <x v="5"/>
    <s v="9-3/4 Diameter Round Wall Clock"/>
    <x v="95"/>
    <n v="7"/>
    <n v="0"/>
    <n v="40.5426"/>
  </r>
  <r>
    <n v="98"/>
    <s v="CA-2014-157833"/>
    <x v="3"/>
    <x v="46"/>
    <d v="2014-06-21T00:00:00"/>
    <x v="2"/>
    <s v="KD-16345"/>
    <s v="Katherine Ducich"/>
    <x v="0"/>
    <s v="United States"/>
    <s v="San Francisco"/>
    <x v="1"/>
    <n v="94122"/>
    <x v="1"/>
    <s v="OFF-BI-10001721"/>
    <x v="1"/>
    <x v="8"/>
    <s v="Trimflex Flexible Post Binders"/>
    <x v="96"/>
    <n v="3"/>
    <n v="0.2"/>
    <n v="17.959199999999999"/>
  </r>
  <r>
    <n v="99"/>
    <s v="CA-2013-149223"/>
    <x v="0"/>
    <x v="47"/>
    <d v="2013-09-12T00:00:00"/>
    <x v="1"/>
    <s v="ER-13855"/>
    <s v="Elpida Rittenbach"/>
    <x v="1"/>
    <s v="United States"/>
    <s v="Saint Paul"/>
    <x v="11"/>
    <n v="55106"/>
    <x v="2"/>
    <s v="OFF-AP-10000358"/>
    <x v="1"/>
    <x v="9"/>
    <s v="Fellowes Basic Home/Office Series Surge Protectors"/>
    <x v="42"/>
    <n v="6"/>
    <n v="0"/>
    <n v="22.585199999999993"/>
  </r>
  <r>
    <n v="100"/>
    <s v="CA-2013-158568"/>
    <x v="0"/>
    <x v="48"/>
    <d v="2013-09-03T00:00:00"/>
    <x v="1"/>
    <s v="RB-19465"/>
    <s v="Rick Bensley"/>
    <x v="2"/>
    <s v="United States"/>
    <s v="Chicago"/>
    <x v="10"/>
    <n v="60610"/>
    <x v="2"/>
    <s v="OFF-PA-10003256"/>
    <x v="1"/>
    <x v="10"/>
    <s v="Avery Personal Creations Heavyweight Cards"/>
    <x v="97"/>
    <n v="7"/>
    <n v="0.2"/>
    <n v="22.618399999999994"/>
  </r>
  <r>
    <n v="101"/>
    <s v="CA-2013-158568"/>
    <x v="0"/>
    <x v="48"/>
    <d v="2013-09-03T00:00:00"/>
    <x v="1"/>
    <s v="RB-19465"/>
    <s v="Rick Bensley"/>
    <x v="2"/>
    <s v="United States"/>
    <s v="Chicago"/>
    <x v="10"/>
    <n v="60610"/>
    <x v="2"/>
    <s v="TEC-AC-10001767"/>
    <x v="2"/>
    <x v="11"/>
    <s v="SanDisk Ultra 64 GB MicroSDHC Class 10 Memory Card"/>
    <x v="98"/>
    <n v="3"/>
    <n v="0.2"/>
    <n v="-10.797300000000011"/>
  </r>
  <r>
    <n v="102"/>
    <s v="CA-2013-158568"/>
    <x v="0"/>
    <x v="48"/>
    <d v="2013-09-03T00:00:00"/>
    <x v="1"/>
    <s v="RB-19465"/>
    <s v="Rick Bensley"/>
    <x v="2"/>
    <s v="United States"/>
    <s v="Chicago"/>
    <x v="10"/>
    <n v="60610"/>
    <x v="2"/>
    <s v="OFF-BI-10002609"/>
    <x v="1"/>
    <x v="8"/>
    <s v="Avery Hidden Tab Dividers for Binding Systems"/>
    <x v="99"/>
    <n v="3"/>
    <n v="0.8"/>
    <n v="-3.0396000000000001"/>
  </r>
  <r>
    <n v="103"/>
    <s v="CA-2013-129903"/>
    <x v="0"/>
    <x v="49"/>
    <d v="2013-12-05T00:00:00"/>
    <x v="0"/>
    <s v="GZ-14470"/>
    <s v="Gary Zandusky"/>
    <x v="0"/>
    <s v="United States"/>
    <s v="Rochester"/>
    <x v="11"/>
    <n v="55901"/>
    <x v="2"/>
    <s v="OFF-PA-10004040"/>
    <x v="1"/>
    <x v="10"/>
    <s v="Universal Premium White Copier/Laser Paper (20Lb. and 87 Bright)"/>
    <x v="100"/>
    <n v="4"/>
    <n v="0"/>
    <n v="11.720800000000001"/>
  </r>
  <r>
    <n v="104"/>
    <s v="US-2012-156867"/>
    <x v="1"/>
    <x v="50"/>
    <d v="2012-11-17T00:00:00"/>
    <x v="1"/>
    <s v="LC-16870"/>
    <s v="Lena Cacioppo"/>
    <x v="0"/>
    <s v="United States"/>
    <s v="Aurora"/>
    <x v="22"/>
    <n v="80013"/>
    <x v="1"/>
    <s v="TEC-AC-10001552"/>
    <x v="2"/>
    <x v="11"/>
    <s v="Logitech K350 2.4Ghz Wireless Keyboard"/>
    <x v="101"/>
    <n v="6"/>
    <n v="0.2"/>
    <n v="-26.875800000000012"/>
  </r>
  <r>
    <n v="105"/>
    <s v="US-2012-156867"/>
    <x v="1"/>
    <x v="50"/>
    <d v="2012-11-17T00:00:00"/>
    <x v="1"/>
    <s v="LC-16870"/>
    <s v="Lena Cacioppo"/>
    <x v="0"/>
    <s v="United States"/>
    <s v="Aurora"/>
    <x v="22"/>
    <n v="80013"/>
    <x v="1"/>
    <s v="FUR-FU-10004006"/>
    <x v="0"/>
    <x v="5"/>
    <s v="Deflect-o DuraMat Lighweight, Studded, Beveled Mat for Low Pile Carpeting"/>
    <x v="102"/>
    <n v="3"/>
    <n v="0.2"/>
    <n v="-3.8385000000000105"/>
  </r>
  <r>
    <n v="106"/>
    <s v="US-2012-156867"/>
    <x v="1"/>
    <x v="50"/>
    <d v="2012-11-17T00:00:00"/>
    <x v="1"/>
    <s v="LC-16870"/>
    <s v="Lena Cacioppo"/>
    <x v="0"/>
    <s v="United States"/>
    <s v="Aurora"/>
    <x v="22"/>
    <n v="80013"/>
    <x v="1"/>
    <s v="OFF-BI-10002794"/>
    <x v="1"/>
    <x v="8"/>
    <s v="Avery Trapezoid Ring Binder, 3&quot; Capacity, Black, 1040 sheets"/>
    <x v="103"/>
    <n v="3"/>
    <n v="0.7"/>
    <n v="-25.817399999999999"/>
  </r>
  <r>
    <n v="107"/>
    <s v="CA-2014-119004"/>
    <x v="3"/>
    <x v="51"/>
    <d v="2014-11-29T00:00:00"/>
    <x v="1"/>
    <s v="JM-15250"/>
    <s v="Janet Martin"/>
    <x v="0"/>
    <s v="United States"/>
    <s v="Charlotte"/>
    <x v="3"/>
    <n v="28205"/>
    <x v="0"/>
    <s v="TEC-AC-10003499"/>
    <x v="2"/>
    <x v="11"/>
    <s v="Memorex Mini Travel Drive 8 GB USB 2.0 Flash Drive"/>
    <x v="104"/>
    <n v="8"/>
    <n v="0.2"/>
    <n v="17.601600000000001"/>
  </r>
  <r>
    <n v="108"/>
    <s v="CA-2014-119004"/>
    <x v="3"/>
    <x v="51"/>
    <d v="2014-11-29T00:00:00"/>
    <x v="1"/>
    <s v="JM-15250"/>
    <s v="Janet Martin"/>
    <x v="0"/>
    <s v="United States"/>
    <s v="Charlotte"/>
    <x v="3"/>
    <n v="28205"/>
    <x v="0"/>
    <s v="TEC-PH-10002844"/>
    <x v="2"/>
    <x v="7"/>
    <s v="Speck Products Candyshell Flip Case"/>
    <x v="105"/>
    <n v="1"/>
    <n v="0.2"/>
    <n v="2.0993999999999993"/>
  </r>
  <r>
    <n v="109"/>
    <s v="CA-2014-119004"/>
    <x v="3"/>
    <x v="51"/>
    <d v="2014-11-29T00:00:00"/>
    <x v="1"/>
    <s v="JM-15250"/>
    <s v="Janet Martin"/>
    <x v="0"/>
    <s v="United States"/>
    <s v="Charlotte"/>
    <x v="3"/>
    <n v="28205"/>
    <x v="0"/>
    <s v="OFF-AR-10000390"/>
    <x v="1"/>
    <x v="6"/>
    <s v="Newell Chalk Holder"/>
    <x v="106"/>
    <n v="1"/>
    <n v="0.2"/>
    <n v="1.0737999999999999"/>
  </r>
  <r>
    <n v="110"/>
    <s v="CA-2012-129476"/>
    <x v="1"/>
    <x v="52"/>
    <d v="2012-10-20T00:00:00"/>
    <x v="1"/>
    <s v="PA-19060"/>
    <s v="Pete Armstrong"/>
    <x v="2"/>
    <s v="United States"/>
    <s v="Orland Park"/>
    <x v="10"/>
    <n v="60462"/>
    <x v="2"/>
    <s v="TEC-AC-10000844"/>
    <x v="2"/>
    <x v="11"/>
    <s v="Logitech Gaming G510s - Keyboard"/>
    <x v="107"/>
    <n v="5"/>
    <n v="0.2"/>
    <n v="67.991999999999962"/>
  </r>
  <r>
    <n v="111"/>
    <s v="CA-2014-146780"/>
    <x v="3"/>
    <x v="53"/>
    <d v="2014-12-31T00:00:00"/>
    <x v="1"/>
    <s v="CV-12805"/>
    <s v="Cynthia Voltz"/>
    <x v="1"/>
    <s v="United States"/>
    <s v="New York City"/>
    <x v="15"/>
    <n v="10035"/>
    <x v="3"/>
    <s v="FUR-FU-10001934"/>
    <x v="0"/>
    <x v="5"/>
    <s v="Magnifier Swing Arm Lamp"/>
    <x v="108"/>
    <n v="2"/>
    <n v="0"/>
    <n v="10.909600000000001"/>
  </r>
  <r>
    <n v="112"/>
    <s v="CA-2013-128867"/>
    <x v="0"/>
    <x v="54"/>
    <d v="2013-11-11T00:00:00"/>
    <x v="1"/>
    <s v="CL-12565"/>
    <s v="Clay Ludtke"/>
    <x v="0"/>
    <s v="United States"/>
    <s v="Urbandale"/>
    <x v="23"/>
    <n v="50322"/>
    <x v="2"/>
    <s v="OFF-AR-10000380"/>
    <x v="1"/>
    <x v="6"/>
    <s v="Hunt PowerHouse Electric Pencil Sharpener, Blue"/>
    <x v="109"/>
    <n v="2"/>
    <n v="0"/>
    <n v="22.78799999999999"/>
  </r>
  <r>
    <n v="113"/>
    <s v="CA-2013-128867"/>
    <x v="0"/>
    <x v="54"/>
    <d v="2013-11-11T00:00:00"/>
    <x v="1"/>
    <s v="CL-12565"/>
    <s v="Clay Ludtke"/>
    <x v="0"/>
    <s v="United States"/>
    <s v="Urbandale"/>
    <x v="23"/>
    <n v="50322"/>
    <x v="2"/>
    <s v="OFF-BI-10003981"/>
    <x v="1"/>
    <x v="8"/>
    <s v="Avery Durable Plastic 1&quot; Binders"/>
    <x v="77"/>
    <n v="6"/>
    <n v="0"/>
    <n v="13.3476"/>
  </r>
  <r>
    <n v="114"/>
    <s v="CA-2011-115259"/>
    <x v="2"/>
    <x v="55"/>
    <d v="2011-08-27T00:00:00"/>
    <x v="0"/>
    <s v="RC-19960"/>
    <s v="Ryan Crowe"/>
    <x v="0"/>
    <s v="United States"/>
    <s v="Columbus"/>
    <x v="24"/>
    <n v="43229"/>
    <x v="3"/>
    <s v="OFF-FA-10000621"/>
    <x v="1"/>
    <x v="13"/>
    <s v="OIC Colored Binder Clips, Assorted Sizes"/>
    <x v="110"/>
    <n v="14"/>
    <n v="0.2"/>
    <n v="14.534799999999997"/>
  </r>
  <r>
    <n v="115"/>
    <s v="CA-2011-115259"/>
    <x v="2"/>
    <x v="55"/>
    <d v="2011-08-27T00:00:00"/>
    <x v="0"/>
    <s v="RC-19960"/>
    <s v="Ryan Crowe"/>
    <x v="0"/>
    <s v="United States"/>
    <s v="Columbus"/>
    <x v="24"/>
    <n v="43229"/>
    <x v="3"/>
    <s v="OFF-EN-10002600"/>
    <x v="1"/>
    <x v="12"/>
    <s v="Redi-Strip #10 Envelopes, 4 1/8 x 9 1/2"/>
    <x v="111"/>
    <n v="2"/>
    <n v="0.2"/>
    <n v="1.6519999999999997"/>
  </r>
  <r>
    <n v="116"/>
    <s v="CA-2011-115259"/>
    <x v="2"/>
    <x v="55"/>
    <d v="2011-08-27T00:00:00"/>
    <x v="0"/>
    <s v="RC-19960"/>
    <s v="Ryan Crowe"/>
    <x v="0"/>
    <s v="United States"/>
    <s v="Columbus"/>
    <x v="24"/>
    <n v="43229"/>
    <x v="3"/>
    <s v="OFF-PA-10004965"/>
    <x v="1"/>
    <x v="10"/>
    <s v="Xerox 1921"/>
    <x v="112"/>
    <n v="3"/>
    <n v="0.2"/>
    <n v="7.4924999999999988"/>
  </r>
  <r>
    <n v="117"/>
    <s v="CA-2011-115259"/>
    <x v="2"/>
    <x v="55"/>
    <d v="2011-08-27T00:00:00"/>
    <x v="0"/>
    <s v="RC-19960"/>
    <s v="Ryan Crowe"/>
    <x v="0"/>
    <s v="United States"/>
    <s v="Columbus"/>
    <x v="24"/>
    <n v="43229"/>
    <x v="3"/>
    <s v="OFF-EN-10002504"/>
    <x v="1"/>
    <x v="12"/>
    <s v="Tyvek  Top-Opening Peel &amp; Seel Envelopes, Plain White"/>
    <x v="113"/>
    <n v="6"/>
    <n v="0.2"/>
    <n v="44.031599999999997"/>
  </r>
  <r>
    <n v="118"/>
    <s v="CA-2012-110457"/>
    <x v="1"/>
    <x v="56"/>
    <d v="2012-03-06T00:00:00"/>
    <x v="1"/>
    <s v="DK-13090"/>
    <s v="Dave Kipp"/>
    <x v="0"/>
    <s v="United States"/>
    <s v="Seattle"/>
    <x v="4"/>
    <n v="98103"/>
    <x v="1"/>
    <s v="FUR-TA-10001768"/>
    <x v="0"/>
    <x v="3"/>
    <s v="Hon Racetrack Conference Tables"/>
    <x v="114"/>
    <n v="3"/>
    <n v="0"/>
    <n v="165.38129999999995"/>
  </r>
  <r>
    <n v="119"/>
    <s v="US-2012-136476"/>
    <x v="1"/>
    <x v="57"/>
    <d v="2012-04-10T00:00:00"/>
    <x v="1"/>
    <s v="GG-14650"/>
    <s v="Greg Guthrie"/>
    <x v="1"/>
    <s v="United States"/>
    <s v="Bristol"/>
    <x v="18"/>
    <n v="37620"/>
    <x v="0"/>
    <s v="OFF-BI-10003650"/>
    <x v="1"/>
    <x v="8"/>
    <s v="GBC DocuBind 300 Electric Binding Machine"/>
    <x v="115"/>
    <n v="1"/>
    <n v="0.7"/>
    <n v="-115.71559999999999"/>
  </r>
  <r>
    <n v="120"/>
    <s v="CA-2013-103730"/>
    <x v="0"/>
    <x v="1"/>
    <d v="2013-06-16T00:00:00"/>
    <x v="2"/>
    <s v="SC-20725"/>
    <s v="Steven Cartwright"/>
    <x v="0"/>
    <s v="United States"/>
    <s v="Wilmington"/>
    <x v="13"/>
    <n v="19805"/>
    <x v="3"/>
    <s v="FUR-FU-10002157"/>
    <x v="0"/>
    <x v="5"/>
    <s v="Artistic Insta-Plaque"/>
    <x v="116"/>
    <n v="3"/>
    <n v="0"/>
    <n v="18.345599999999997"/>
  </r>
  <r>
    <n v="121"/>
    <s v="CA-2013-103730"/>
    <x v="0"/>
    <x v="1"/>
    <d v="2013-06-16T00:00:00"/>
    <x v="2"/>
    <s v="SC-20725"/>
    <s v="Steven Cartwright"/>
    <x v="0"/>
    <s v="United States"/>
    <s v="Wilmington"/>
    <x v="13"/>
    <n v="19805"/>
    <x v="3"/>
    <s v="OFF-BI-10003910"/>
    <x v="1"/>
    <x v="8"/>
    <s v="DXL Angle-View Binders with Locking Rings by Samsill"/>
    <x v="117"/>
    <n v="4"/>
    <n v="0"/>
    <n v="13.878"/>
  </r>
  <r>
    <n v="122"/>
    <s v="CA-2013-103730"/>
    <x v="0"/>
    <x v="1"/>
    <d v="2013-06-16T00:00:00"/>
    <x v="2"/>
    <s v="SC-20725"/>
    <s v="Steven Cartwright"/>
    <x v="0"/>
    <s v="United States"/>
    <s v="Wilmington"/>
    <x v="13"/>
    <n v="19805"/>
    <x v="3"/>
    <s v="OFF-ST-10000777"/>
    <x v="1"/>
    <x v="4"/>
    <s v="Companion Letter/Legal File, Black"/>
    <x v="118"/>
    <n v="6"/>
    <n v="0"/>
    <n v="63.436800000000005"/>
  </r>
  <r>
    <n v="123"/>
    <s v="CA-2013-103730"/>
    <x v="0"/>
    <x v="1"/>
    <d v="2013-06-16T00:00:00"/>
    <x v="2"/>
    <s v="SC-20725"/>
    <s v="Steven Cartwright"/>
    <x v="0"/>
    <s v="United States"/>
    <s v="Wilmington"/>
    <x v="13"/>
    <n v="19805"/>
    <x v="3"/>
    <s v="OFF-EN-10002500"/>
    <x v="1"/>
    <x v="12"/>
    <s v="Globe Weis Peel &amp; Seel First Class Envelopes"/>
    <x v="119"/>
    <n v="9"/>
    <n v="0"/>
    <n v="51.758999999999993"/>
  </r>
  <r>
    <n v="124"/>
    <s v="CA-2013-103730"/>
    <x v="0"/>
    <x v="1"/>
    <d v="2013-06-16T00:00:00"/>
    <x v="2"/>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x v="0"/>
    <s v="AD-10180"/>
    <s v="Alan Dominguez"/>
    <x v="2"/>
    <s v="United States"/>
    <s v="Houston"/>
    <x v="5"/>
    <n v="77041"/>
    <x v="2"/>
    <s v="FUR-CH-10004063"/>
    <x v="0"/>
    <x v="1"/>
    <s v="Global Deluxe High-Back Manager's Chair"/>
    <x v="121"/>
    <n v="3"/>
    <n v="0.3"/>
    <n v="-8.5794000000000779"/>
  </r>
  <r>
    <n v="126"/>
    <s v="US-2011-134614"/>
    <x v="2"/>
    <x v="59"/>
    <d v="2011-09-25T00:00:00"/>
    <x v="1"/>
    <s v="PF-19165"/>
    <s v="Philip Fox"/>
    <x v="0"/>
    <s v="United States"/>
    <s v="Bloomington"/>
    <x v="10"/>
    <n v="61701"/>
    <x v="2"/>
    <s v="FUR-TA-10004534"/>
    <x v="0"/>
    <x v="3"/>
    <s v="Bevis 44 x 96 Conference Tables"/>
    <x v="122"/>
    <n v="6"/>
    <n v="0.5"/>
    <n v="-407.68200000000013"/>
  </r>
  <r>
    <n v="127"/>
    <s v="US-2014-107272"/>
    <x v="3"/>
    <x v="60"/>
    <d v="2014-11-13T00:00:00"/>
    <x v="1"/>
    <s v="TS-21610"/>
    <s v="Troy Staebel"/>
    <x v="0"/>
    <s v="United States"/>
    <s v="Phoenix"/>
    <x v="16"/>
    <n v="85023"/>
    <x v="1"/>
    <s v="OFF-BI-10003274"/>
    <x v="1"/>
    <x v="8"/>
    <s v="Avery Durable Slant Ring Binders, No Labels"/>
    <x v="123"/>
    <n v="2"/>
    <n v="0.7"/>
    <n v="-1.8308"/>
  </r>
  <r>
    <n v="128"/>
    <s v="US-2014-107272"/>
    <x v="3"/>
    <x v="60"/>
    <d v="2014-11-13T00:00:00"/>
    <x v="1"/>
    <s v="TS-21610"/>
    <s v="Troy Staebel"/>
    <x v="0"/>
    <s v="United States"/>
    <s v="Phoenix"/>
    <x v="16"/>
    <n v="85023"/>
    <x v="1"/>
    <s v="OFF-ST-10002974"/>
    <x v="1"/>
    <x v="4"/>
    <s v="Trav-L-File Heavy-Duty Shuttle II, Black"/>
    <x v="124"/>
    <n v="7"/>
    <n v="0.2"/>
    <n v="30.498999999999981"/>
  </r>
  <r>
    <n v="129"/>
    <s v="US-2013-125969"/>
    <x v="0"/>
    <x v="61"/>
    <d v="2013-11-11T00:00:00"/>
    <x v="0"/>
    <s v="LS-16975"/>
    <s v="Lindsay Shagiari"/>
    <x v="2"/>
    <s v="United States"/>
    <s v="Los Angeles"/>
    <x v="1"/>
    <n v="90004"/>
    <x v="1"/>
    <s v="FUR-CH-10001146"/>
    <x v="0"/>
    <x v="1"/>
    <s v="Global Task Chair, Black"/>
    <x v="125"/>
    <n v="2"/>
    <n v="0.2"/>
    <n v="-9.1601999999999961"/>
  </r>
  <r>
    <n v="130"/>
    <s v="US-2013-125969"/>
    <x v="0"/>
    <x v="61"/>
    <d v="2013-11-11T00:00:00"/>
    <x v="0"/>
    <s v="LS-16975"/>
    <s v="Lindsay Shagiari"/>
    <x v="2"/>
    <s v="United States"/>
    <s v="Los Angeles"/>
    <x v="1"/>
    <n v="90004"/>
    <x v="1"/>
    <s v="FUR-FU-10003773"/>
    <x v="0"/>
    <x v="5"/>
    <s v="Eldon Cleatmat Plus Chair Mats for High Pile Carpets"/>
    <x v="126"/>
    <n v="3"/>
    <n v="0"/>
    <n v="26.241599999999977"/>
  </r>
  <r>
    <n v="131"/>
    <s v="US-2014-164147"/>
    <x v="3"/>
    <x v="62"/>
    <d v="2014-02-06T00:00:00"/>
    <x v="2"/>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x v="2"/>
    <s v="DW-13585"/>
    <s v="Dorothy Wardle"/>
    <x v="1"/>
    <s v="United States"/>
    <s v="Columbus"/>
    <x v="24"/>
    <n v="43229"/>
    <x v="3"/>
    <s v="OFF-PA-10002377"/>
    <x v="1"/>
    <x v="10"/>
    <s v="Xerox 1916"/>
    <x v="128"/>
    <n v="2"/>
    <n v="0.2"/>
    <n v="29.363999999999997"/>
  </r>
  <r>
    <n v="133"/>
    <s v="US-2014-164147"/>
    <x v="3"/>
    <x v="62"/>
    <d v="2014-02-06T00:00:00"/>
    <x v="2"/>
    <s v="DW-13585"/>
    <s v="Dorothy Wardle"/>
    <x v="1"/>
    <s v="United States"/>
    <s v="Columbus"/>
    <x v="24"/>
    <n v="43229"/>
    <x v="3"/>
    <s v="OFF-FA-10002780"/>
    <x v="1"/>
    <x v="13"/>
    <s v="Staples"/>
    <x v="129"/>
    <n v="9"/>
    <n v="0.2"/>
    <n v="6.9731999999999976"/>
  </r>
  <r>
    <n v="134"/>
    <s v="CA-2013-145583"/>
    <x v="0"/>
    <x v="63"/>
    <d v="2013-10-20T00:00:00"/>
    <x v="1"/>
    <s v="LC-16885"/>
    <s v="Lena Creighton"/>
    <x v="0"/>
    <s v="United States"/>
    <s v="Roseville"/>
    <x v="1"/>
    <n v="95661"/>
    <x v="1"/>
    <s v="OFF-PA-10001804"/>
    <x v="1"/>
    <x v="10"/>
    <s v="Xerox 195"/>
    <x v="130"/>
    <n v="3"/>
    <n v="0"/>
    <n v="9.6191999999999993"/>
  </r>
  <r>
    <n v="135"/>
    <s v="CA-2013-145583"/>
    <x v="0"/>
    <x v="63"/>
    <d v="2013-10-20T00:00:00"/>
    <x v="1"/>
    <s v="LC-16885"/>
    <s v="Lena Creighton"/>
    <x v="0"/>
    <s v="United States"/>
    <s v="Roseville"/>
    <x v="1"/>
    <n v="95661"/>
    <x v="1"/>
    <s v="OFF-PA-10001736"/>
    <x v="1"/>
    <x v="10"/>
    <s v="Xerox 1880"/>
    <x v="131"/>
    <n v="1"/>
    <n v="0"/>
    <n v="16.656799999999997"/>
  </r>
  <r>
    <n v="136"/>
    <s v="CA-2013-145583"/>
    <x v="0"/>
    <x v="63"/>
    <d v="2013-10-20T00:00:00"/>
    <x v="1"/>
    <s v="LC-16885"/>
    <s v="Lena Creighton"/>
    <x v="0"/>
    <s v="United States"/>
    <s v="Roseville"/>
    <x v="1"/>
    <n v="95661"/>
    <x v="1"/>
    <s v="OFF-AR-10001149"/>
    <x v="1"/>
    <x v="6"/>
    <s v="Sanford Colorific Colored Pencils, 12/Box"/>
    <x v="132"/>
    <n v="4"/>
    <n v="0"/>
    <n v="3.4559999999999995"/>
  </r>
  <r>
    <n v="137"/>
    <s v="CA-2013-145583"/>
    <x v="0"/>
    <x v="63"/>
    <d v="2013-10-20T00:00:00"/>
    <x v="1"/>
    <s v="LC-16885"/>
    <s v="Lena Creighton"/>
    <x v="0"/>
    <s v="United States"/>
    <s v="Roseville"/>
    <x v="1"/>
    <n v="95661"/>
    <x v="1"/>
    <s v="OFF-FA-10002988"/>
    <x v="1"/>
    <x v="13"/>
    <s v="Ideal Clamps"/>
    <x v="133"/>
    <n v="2"/>
    <n v="0"/>
    <n v="1.9697999999999998"/>
  </r>
  <r>
    <n v="138"/>
    <s v="CA-2013-145583"/>
    <x v="0"/>
    <x v="63"/>
    <d v="2013-10-20T00:00:00"/>
    <x v="1"/>
    <s v="LC-16885"/>
    <s v="Lena Creighton"/>
    <x v="0"/>
    <s v="United States"/>
    <s v="Roseville"/>
    <x v="1"/>
    <n v="95661"/>
    <x v="1"/>
    <s v="OFF-BI-10004781"/>
    <x v="1"/>
    <x v="8"/>
    <s v="GBC Wire Binding Strips"/>
    <x v="134"/>
    <n v="3"/>
    <n v="0.2"/>
    <n v="26.661599999999996"/>
  </r>
  <r>
    <n v="139"/>
    <s v="CA-2013-145583"/>
    <x v="0"/>
    <x v="63"/>
    <d v="2013-10-20T00:00:00"/>
    <x v="1"/>
    <s v="LC-16885"/>
    <s v="Lena Creighton"/>
    <x v="0"/>
    <s v="United States"/>
    <s v="Roseville"/>
    <x v="1"/>
    <n v="95661"/>
    <x v="1"/>
    <s v="OFF-SU-10001218"/>
    <x v="1"/>
    <x v="14"/>
    <s v="Fiskars Softgrip Scissors"/>
    <x v="135"/>
    <n v="6"/>
    <n v="0"/>
    <n v="18.446400000000004"/>
  </r>
  <r>
    <n v="140"/>
    <s v="CA-2013-145583"/>
    <x v="0"/>
    <x v="63"/>
    <d v="2013-10-20T00:00:00"/>
    <x v="1"/>
    <s v="LC-16885"/>
    <s v="Lena Creighton"/>
    <x v="0"/>
    <s v="United States"/>
    <s v="Roseville"/>
    <x v="1"/>
    <n v="95661"/>
    <x v="1"/>
    <s v="FUR-FU-10001706"/>
    <x v="0"/>
    <x v="5"/>
    <s v="Longer-Life Soft White Bulbs"/>
    <x v="136"/>
    <n v="14"/>
    <n v="0"/>
    <n v="20.697599999999998"/>
  </r>
  <r>
    <n v="141"/>
    <s v="CA-2013-110366"/>
    <x v="0"/>
    <x v="64"/>
    <d v="2013-09-08T00:00:00"/>
    <x v="0"/>
    <s v="JD-15895"/>
    <s v="Jonathan Doherty"/>
    <x v="1"/>
    <s v="United States"/>
    <s v="Philadelphia"/>
    <x v="9"/>
    <n v="19140"/>
    <x v="3"/>
    <s v="FUR-FU-10004848"/>
    <x v="0"/>
    <x v="5"/>
    <s v="Howard Miller 13-3/4&quot; Diameter Brushed Chrome Round Wall Clock"/>
    <x v="137"/>
    <n v="2"/>
    <n v="0.2"/>
    <n v="10.349999999999994"/>
  </r>
  <r>
    <n v="142"/>
    <s v="CA-2014-106180"/>
    <x v="3"/>
    <x v="65"/>
    <d v="2014-09-24T00:00:00"/>
    <x v="1"/>
    <s v="SH-19975"/>
    <s v="Sally Hughsby"/>
    <x v="1"/>
    <s v="United States"/>
    <s v="San Francisco"/>
    <x v="1"/>
    <n v="94122"/>
    <x v="1"/>
    <s v="OFF-AR-10000940"/>
    <x v="1"/>
    <x v="6"/>
    <s v="Newell 343"/>
    <x v="138"/>
    <n v="3"/>
    <n v="0"/>
    <n v="2.3814000000000002"/>
  </r>
  <r>
    <n v="143"/>
    <s v="CA-2014-106180"/>
    <x v="3"/>
    <x v="65"/>
    <d v="2014-09-24T00:00:00"/>
    <x v="1"/>
    <s v="SH-19975"/>
    <s v="Sally Hughsby"/>
    <x v="1"/>
    <s v="United States"/>
    <s v="San Francisco"/>
    <x v="1"/>
    <n v="94122"/>
    <x v="1"/>
    <s v="OFF-EN-10004030"/>
    <x v="1"/>
    <x v="12"/>
    <s v="Convenience Packs of Business Envelopes"/>
    <x v="139"/>
    <n v="3"/>
    <n v="0"/>
    <n v="5.1042000000000005"/>
  </r>
  <r>
    <n v="144"/>
    <s v="CA-2014-106180"/>
    <x v="3"/>
    <x v="65"/>
    <d v="2014-09-24T00:00:00"/>
    <x v="1"/>
    <s v="SH-19975"/>
    <s v="Sally Hughsby"/>
    <x v="1"/>
    <s v="United States"/>
    <s v="San Francisco"/>
    <x v="1"/>
    <n v="94122"/>
    <x v="1"/>
    <s v="OFF-PA-10004327"/>
    <x v="1"/>
    <x v="10"/>
    <s v="Xerox 1911"/>
    <x v="140"/>
    <n v="3"/>
    <n v="0"/>
    <n v="68.975999999999999"/>
  </r>
  <r>
    <n v="145"/>
    <s v="CA-2014-155376"/>
    <x v="3"/>
    <x v="66"/>
    <d v="2014-12-28T00:00:00"/>
    <x v="1"/>
    <s v="SG-20080"/>
    <s v="Sandra Glassco"/>
    <x v="0"/>
    <s v="United States"/>
    <s v="Independence"/>
    <x v="25"/>
    <n v="64055"/>
    <x v="2"/>
    <s v="OFF-AP-10001058"/>
    <x v="1"/>
    <x v="9"/>
    <s v="Sanyo 2.5 Cubic Foot Mid-Size Office Refrigerators"/>
    <x v="141"/>
    <n v="3"/>
    <n v="0"/>
    <n v="218.25179999999997"/>
  </r>
  <r>
    <n v="146"/>
    <s v="CA-2012-110744"/>
    <x v="1"/>
    <x v="67"/>
    <d v="2012-09-12T00:00:00"/>
    <x v="1"/>
    <s v="HA-14920"/>
    <s v="Helen Andreada"/>
    <x v="0"/>
    <s v="United States"/>
    <s v="Pasadena"/>
    <x v="1"/>
    <n v="91104"/>
    <x v="1"/>
    <s v="OFF-ST-10003656"/>
    <x v="1"/>
    <x v="4"/>
    <s v="Safco Industrial Wire Shelving"/>
    <x v="142"/>
    <n v="7"/>
    <n v="0"/>
    <n v="20.157899999999998"/>
  </r>
  <r>
    <n v="147"/>
    <s v="CA-2011-110072"/>
    <x v="2"/>
    <x v="68"/>
    <d v="2011-10-28T00:00:00"/>
    <x v="1"/>
    <s v="MG-17680"/>
    <s v="Maureen Gastineau"/>
    <x v="2"/>
    <s v="United States"/>
    <s v="Newark"/>
    <x v="24"/>
    <n v="43055"/>
    <x v="3"/>
    <s v="FUR-FU-10000521"/>
    <x v="0"/>
    <x v="5"/>
    <s v="Seth Thomas 14&quot; Putty-Colored Wall Clock"/>
    <x v="143"/>
    <n v="4"/>
    <n v="0.2"/>
    <n v="12.90959999999999"/>
  </r>
  <r>
    <n v="148"/>
    <s v="CA-2013-114489"/>
    <x v="0"/>
    <x v="5"/>
    <d v="2013-12-10T00:00:00"/>
    <x v="1"/>
    <s v="JE-16165"/>
    <s v="Justin Ellison"/>
    <x v="1"/>
    <s v="United States"/>
    <s v="Franklin"/>
    <x v="6"/>
    <n v="53132"/>
    <x v="2"/>
    <s v="TEC-PH-10000215"/>
    <x v="2"/>
    <x v="7"/>
    <s v="Plantronics Cordless Phone Headset with In-line Volume - M214C"/>
    <x v="144"/>
    <n v="11"/>
    <n v="0"/>
    <n v="103.80150000000003"/>
  </r>
  <r>
    <n v="149"/>
    <s v="CA-2013-114489"/>
    <x v="0"/>
    <x v="5"/>
    <d v="2013-12-10T00:00:00"/>
    <x v="1"/>
    <s v="JE-16165"/>
    <s v="Justin Ellison"/>
    <x v="1"/>
    <s v="United States"/>
    <s v="Franklin"/>
    <x v="6"/>
    <n v="53132"/>
    <x v="2"/>
    <s v="TEC-PH-10001448"/>
    <x v="2"/>
    <x v="7"/>
    <s v="Anker Astro 15000mAh USB Portable Charger"/>
    <x v="145"/>
    <n v="3"/>
    <n v="0"/>
    <n v="5.9987999999999815"/>
  </r>
  <r>
    <n v="150"/>
    <s v="CA-2013-114489"/>
    <x v="0"/>
    <x v="5"/>
    <d v="2013-12-10T00:00:00"/>
    <x v="1"/>
    <s v="JE-16165"/>
    <s v="Justin Ellison"/>
    <x v="1"/>
    <s v="United States"/>
    <s v="Franklin"/>
    <x v="6"/>
    <n v="53132"/>
    <x v="2"/>
    <s v="FUR-CH-10000454"/>
    <x v="0"/>
    <x v="1"/>
    <s v="Hon Deluxe Fabric Upholstered Stacking Chairs, Rounded Back"/>
    <x v="146"/>
    <n v="8"/>
    <n v="0"/>
    <n v="585.55199999999991"/>
  </r>
  <r>
    <n v="151"/>
    <s v="CA-2013-114489"/>
    <x v="0"/>
    <x v="5"/>
    <d v="2013-12-10T00:00:00"/>
    <x v="1"/>
    <s v="JE-16165"/>
    <s v="Justin Ellison"/>
    <x v="1"/>
    <s v="United States"/>
    <s v="Franklin"/>
    <x v="6"/>
    <n v="53132"/>
    <x v="2"/>
    <s v="OFF-BI-10002735"/>
    <x v="1"/>
    <x v="8"/>
    <s v="GBC Prestige Therm-A-Bind Covers"/>
    <x v="147"/>
    <n v="5"/>
    <n v="0"/>
    <n v="80.628500000000003"/>
  </r>
  <r>
    <n v="152"/>
    <s v="CA-2013-158834"/>
    <x v="0"/>
    <x v="69"/>
    <d v="2013-03-17T00:00:00"/>
    <x v="2"/>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x v="2"/>
    <s v="TW-21025"/>
    <s v="Tamara Willingham"/>
    <x v="2"/>
    <s v="United States"/>
    <s v="Scottsdale"/>
    <x v="16"/>
    <n v="85254"/>
    <x v="1"/>
    <s v="TEC-PH-10001254"/>
    <x v="2"/>
    <x v="7"/>
    <s v="Jabra BIZ 2300 Duo QD Duo Corded Headset"/>
    <x v="149"/>
    <n v="2"/>
    <n v="0.2"/>
    <n v="15.238799999999991"/>
  </r>
  <r>
    <n v="154"/>
    <s v="CA-2012-124919"/>
    <x v="1"/>
    <x v="70"/>
    <d v="2012-06-02T00:00:00"/>
    <x v="2"/>
    <s v="SP-20650"/>
    <s v="Stephanie Phelps"/>
    <x v="1"/>
    <s v="United States"/>
    <s v="San Jose"/>
    <x v="1"/>
    <n v="95123"/>
    <x v="1"/>
    <s v="OFF-PA-10001950"/>
    <x v="1"/>
    <x v="10"/>
    <s v="Southworth 25% Cotton Antique Laid Paper &amp; Envelopes"/>
    <x v="150"/>
    <n v="7"/>
    <n v="0"/>
    <n v="26.270999999999994"/>
  </r>
  <r>
    <n v="155"/>
    <s v="CA-2012-124919"/>
    <x v="1"/>
    <x v="70"/>
    <d v="2012-06-02T00:00:00"/>
    <x v="2"/>
    <s v="SP-20650"/>
    <s v="Stephanie Phelps"/>
    <x v="1"/>
    <s v="United States"/>
    <s v="San Jose"/>
    <x v="1"/>
    <n v="95123"/>
    <x v="1"/>
    <s v="OFF-PA-10002254"/>
    <x v="1"/>
    <x v="10"/>
    <s v="Xerox 1883"/>
    <x v="151"/>
    <n v="4"/>
    <n v="0"/>
    <n v="48.539199999999994"/>
  </r>
  <r>
    <n v="156"/>
    <s v="CA-2012-124919"/>
    <x v="1"/>
    <x v="70"/>
    <d v="2012-06-02T00:00:00"/>
    <x v="2"/>
    <s v="SP-20650"/>
    <s v="Stephanie Phelps"/>
    <x v="1"/>
    <s v="United States"/>
    <s v="San Jose"/>
    <x v="1"/>
    <n v="95123"/>
    <x v="1"/>
    <s v="OFF-ST-10001590"/>
    <x v="1"/>
    <x v="4"/>
    <s v="Tenex Personal Project File with Scoop Front Design, Black"/>
    <x v="152"/>
    <n v="6"/>
    <n v="0"/>
    <n v="21.028799999999997"/>
  </r>
  <r>
    <n v="157"/>
    <s v="CA-2012-118948"/>
    <x v="1"/>
    <x v="71"/>
    <d v="2012-06-03T00:00:00"/>
    <x v="1"/>
    <s v="NK-18490"/>
    <s v="Neil Knudson"/>
    <x v="2"/>
    <s v="United States"/>
    <s v="Seattle"/>
    <x v="4"/>
    <n v="98105"/>
    <x v="1"/>
    <s v="OFF-AR-10001547"/>
    <x v="1"/>
    <x v="6"/>
    <s v="Newell 311"/>
    <x v="153"/>
    <n v="3"/>
    <n v="0"/>
    <n v="1.7901"/>
  </r>
  <r>
    <n v="158"/>
    <s v="CA-2011-104269"/>
    <x v="2"/>
    <x v="72"/>
    <d v="2011-03-06T00:00:00"/>
    <x v="0"/>
    <s v="DB-13060"/>
    <s v="Dave Brooks"/>
    <x v="0"/>
    <s v="United States"/>
    <s v="Seattle"/>
    <x v="4"/>
    <n v="98115"/>
    <x v="1"/>
    <s v="FUR-CH-10004063"/>
    <x v="0"/>
    <x v="1"/>
    <s v="Global Deluxe High-Back Manager's Chair"/>
    <x v="154"/>
    <n v="2"/>
    <n v="0.2"/>
    <n v="51.476399999999941"/>
  </r>
  <r>
    <n v="159"/>
    <s v="CA-2013-114104"/>
    <x v="0"/>
    <x v="73"/>
    <d v="2013-11-25T00:00:00"/>
    <x v="1"/>
    <s v="NP-18670"/>
    <s v="Nora Paige"/>
    <x v="0"/>
    <s v="United States"/>
    <s v="Edmond"/>
    <x v="26"/>
    <n v="73034"/>
    <x v="2"/>
    <s v="OFF-LA-10002475"/>
    <x v="1"/>
    <x v="2"/>
    <s v="Avery 519"/>
    <x v="2"/>
    <n v="2"/>
    <n v="0"/>
    <n v="6.8713999999999995"/>
  </r>
  <r>
    <n v="160"/>
    <s v="CA-2013-114104"/>
    <x v="0"/>
    <x v="73"/>
    <d v="2013-11-25T00:00:00"/>
    <x v="1"/>
    <s v="NP-18670"/>
    <s v="Nora Paige"/>
    <x v="0"/>
    <s v="United States"/>
    <s v="Edmond"/>
    <x v="26"/>
    <n v="73034"/>
    <x v="2"/>
    <s v="TEC-PH-10004536"/>
    <x v="2"/>
    <x v="7"/>
    <s v="Avaya 5420 Digital phone"/>
    <x v="155"/>
    <n v="7"/>
    <n v="0"/>
    <n v="236.23250000000002"/>
  </r>
  <r>
    <n v="161"/>
    <s v="CA-2013-162733"/>
    <x v="0"/>
    <x v="74"/>
    <d v="2013-05-13T00:00:00"/>
    <x v="2"/>
    <s v="TT-21070"/>
    <s v="Ted Trevino"/>
    <x v="0"/>
    <s v="United States"/>
    <s v="Los Angeles"/>
    <x v="1"/>
    <n v="90045"/>
    <x v="1"/>
    <s v="OFF-PA-10002751"/>
    <x v="1"/>
    <x v="10"/>
    <s v="Xerox 1920"/>
    <x v="156"/>
    <n v="1"/>
    <n v="0"/>
    <n v="2.6909999999999998"/>
  </r>
  <r>
    <n v="162"/>
    <s v="CA-2012-119697"/>
    <x v="1"/>
    <x v="75"/>
    <d v="2012-12-31T00:00:00"/>
    <x v="0"/>
    <s v="EM-13960"/>
    <s v="Eric Murdock"/>
    <x v="0"/>
    <s v="United States"/>
    <s v="Philadelphia"/>
    <x v="9"/>
    <n v="19134"/>
    <x v="3"/>
    <s v="TEC-AC-10003657"/>
    <x v="2"/>
    <x v="11"/>
    <s v="Lenovo 17-Key USB Numeric Keypad"/>
    <x v="157"/>
    <n v="2"/>
    <n v="0.2"/>
    <n v="1.359599999999995"/>
  </r>
  <r>
    <n v="163"/>
    <s v="CA-2013-154508"/>
    <x v="0"/>
    <x v="76"/>
    <d v="2013-11-21T00:00:00"/>
    <x v="1"/>
    <s v="RD-19900"/>
    <s v="Ruben Dartt"/>
    <x v="0"/>
    <s v="United States"/>
    <s v="Carlsbad"/>
    <x v="27"/>
    <n v="88220"/>
    <x v="1"/>
    <s v="OFF-EN-10001990"/>
    <x v="1"/>
    <x v="12"/>
    <s v="Staples"/>
    <x v="158"/>
    <n v="5"/>
    <n v="0"/>
    <n v="13.347999999999997"/>
  </r>
  <r>
    <n v="164"/>
    <s v="CA-2013-113817"/>
    <x v="0"/>
    <x v="77"/>
    <d v="2013-11-12T00:00:00"/>
    <x v="1"/>
    <s v="MJ-17740"/>
    <s v="Max Jones"/>
    <x v="0"/>
    <s v="United States"/>
    <s v="Seattle"/>
    <x v="4"/>
    <n v="98115"/>
    <x v="1"/>
    <s v="OFF-BI-10004002"/>
    <x v="1"/>
    <x v="8"/>
    <s v="Wilson Jones International Size A4 Ring Binders"/>
    <x v="159"/>
    <n v="2"/>
    <n v="0.2"/>
    <n v="9.6879999999999988"/>
  </r>
  <r>
    <n v="165"/>
    <s v="CA-2011-139892"/>
    <x v="2"/>
    <x v="78"/>
    <d v="2011-09-12T00:00:00"/>
    <x v="1"/>
    <s v="BM-11140"/>
    <s v="Becky Martin"/>
    <x v="0"/>
    <s v="United States"/>
    <s v="San Antonio"/>
    <x v="5"/>
    <n v="78207"/>
    <x v="2"/>
    <s v="OFF-AR-10004441"/>
    <x v="1"/>
    <x v="6"/>
    <s v="BIC Brite Liner Highlighters"/>
    <x v="160"/>
    <n v="3"/>
    <n v="0.2"/>
    <n v="2.7324000000000002"/>
  </r>
  <r>
    <n v="166"/>
    <s v="CA-2011-139892"/>
    <x v="2"/>
    <x v="78"/>
    <d v="2011-09-12T00:00:00"/>
    <x v="1"/>
    <s v="BM-11140"/>
    <s v="Becky Martin"/>
    <x v="0"/>
    <s v="United States"/>
    <s v="San Antonio"/>
    <x v="5"/>
    <n v="78207"/>
    <x v="2"/>
    <s v="TEC-MA-10000822"/>
    <x v="2"/>
    <x v="15"/>
    <s v="Lexmark MX611dhe Monochrome Laser Printer"/>
    <x v="161"/>
    <n v="8"/>
    <n v="0.4"/>
    <n v="-1359.992000000002"/>
  </r>
  <r>
    <n v="167"/>
    <s v="CA-2011-139892"/>
    <x v="2"/>
    <x v="78"/>
    <d v="2011-09-12T00:00:00"/>
    <x v="1"/>
    <s v="BM-11140"/>
    <s v="Becky Martin"/>
    <x v="0"/>
    <s v="United States"/>
    <s v="San Antonio"/>
    <x v="5"/>
    <n v="78207"/>
    <x v="2"/>
    <s v="OFF-ST-10000991"/>
    <x v="1"/>
    <x v="4"/>
    <s v="Space Solutions HD Industrial Steel Shelving."/>
    <x v="162"/>
    <n v="3"/>
    <n v="0.2"/>
    <n v="-58.634699999999995"/>
  </r>
  <r>
    <n v="168"/>
    <s v="CA-2011-139892"/>
    <x v="2"/>
    <x v="78"/>
    <d v="2011-09-12T00:00:00"/>
    <x v="1"/>
    <s v="BM-11140"/>
    <s v="Becky Martin"/>
    <x v="0"/>
    <s v="United States"/>
    <s v="San Antonio"/>
    <x v="5"/>
    <n v="78207"/>
    <x v="2"/>
    <s v="FUR-CH-10004287"/>
    <x v="0"/>
    <x v="1"/>
    <s v="SAFCO Arco Folding Chair"/>
    <x v="163"/>
    <n v="9"/>
    <n v="0.3"/>
    <n v="-24.858000000000175"/>
  </r>
  <r>
    <n v="169"/>
    <s v="CA-2011-139892"/>
    <x v="2"/>
    <x v="78"/>
    <d v="2011-09-12T00:00:00"/>
    <x v="1"/>
    <s v="BM-11140"/>
    <s v="Becky Martin"/>
    <x v="0"/>
    <s v="United States"/>
    <s v="San Antonio"/>
    <x v="5"/>
    <n v="78207"/>
    <x v="2"/>
    <s v="OFF-AR-10002656"/>
    <x v="1"/>
    <x v="6"/>
    <s v="Sanford Liquid Accent Highlighters"/>
    <x v="164"/>
    <n v="6"/>
    <n v="0.2"/>
    <n v="6.8135999999999974"/>
  </r>
  <r>
    <n v="170"/>
    <s v="CA-2011-139892"/>
    <x v="2"/>
    <x v="78"/>
    <d v="2011-09-12T00:00:00"/>
    <x v="1"/>
    <s v="BM-11140"/>
    <s v="Becky Martin"/>
    <x v="0"/>
    <s v="United States"/>
    <s v="San Antonio"/>
    <x v="5"/>
    <n v="78207"/>
    <x v="2"/>
    <s v="OFF-AP-10002518"/>
    <x v="1"/>
    <x v="9"/>
    <s v="Kensington 7 Outlet MasterPiece Power Center"/>
    <x v="165"/>
    <n v="5"/>
    <n v="0.8"/>
    <n v="-453.84900000000005"/>
  </r>
  <r>
    <n v="171"/>
    <s v="CA-2011-139892"/>
    <x v="2"/>
    <x v="78"/>
    <d v="2011-09-12T00:00:00"/>
    <x v="1"/>
    <s v="BM-11140"/>
    <s v="Becky Martin"/>
    <x v="0"/>
    <s v="United States"/>
    <s v="San Antonio"/>
    <x v="5"/>
    <n v="78207"/>
    <x v="2"/>
    <s v="TEC-PH-10003931"/>
    <x v="2"/>
    <x v="7"/>
    <s v="JBL Micro Wireless Portable Bluetooth Speaker"/>
    <x v="166"/>
    <n v="3"/>
    <n v="0.2"/>
    <n v="8.998500000000007"/>
  </r>
  <r>
    <n v="172"/>
    <s v="CA-2011-118962"/>
    <x v="2"/>
    <x v="79"/>
    <d v="2011-08-09T00:00:00"/>
    <x v="1"/>
    <s v="CS-12130"/>
    <s v="Chad Sievert"/>
    <x v="0"/>
    <s v="United States"/>
    <s v="Los Angeles"/>
    <x v="1"/>
    <n v="90004"/>
    <x v="1"/>
    <s v="OFF-PA-10000659"/>
    <x v="1"/>
    <x v="10"/>
    <s v="Adams Phone Message Book, Professional, 400 Message Capacity, 5 3/6” x 11”"/>
    <x v="167"/>
    <n v="3"/>
    <n v="0"/>
    <n v="9.841800000000001"/>
  </r>
  <r>
    <n v="173"/>
    <s v="CA-2011-118962"/>
    <x v="2"/>
    <x v="79"/>
    <d v="2011-08-09T00:00:00"/>
    <x v="1"/>
    <s v="CS-12130"/>
    <s v="Chad Sievert"/>
    <x v="0"/>
    <s v="United States"/>
    <s v="Los Angeles"/>
    <x v="1"/>
    <n v="90004"/>
    <x v="1"/>
    <s v="OFF-PA-10001144"/>
    <x v="1"/>
    <x v="10"/>
    <s v="Xerox 1913"/>
    <x v="168"/>
    <n v="2"/>
    <n v="0"/>
    <n v="53.260799999999996"/>
  </r>
  <r>
    <n v="174"/>
    <s v="CA-2011-118962"/>
    <x v="2"/>
    <x v="79"/>
    <d v="2011-08-09T00:00:00"/>
    <x v="1"/>
    <s v="CS-12130"/>
    <s v="Chad Sievert"/>
    <x v="0"/>
    <s v="United States"/>
    <s v="Los Angeles"/>
    <x v="1"/>
    <n v="90004"/>
    <x v="1"/>
    <s v="FUR-CH-10003817"/>
    <x v="0"/>
    <x v="1"/>
    <s v="Global Value Steno Chair, Gray"/>
    <x v="169"/>
    <n v="7"/>
    <n v="0.2"/>
    <n v="21.259"/>
  </r>
  <r>
    <n v="175"/>
    <s v="US-2011-100853"/>
    <x v="2"/>
    <x v="80"/>
    <d v="2011-09-19T00:00:00"/>
    <x v="1"/>
    <s v="JB-15400"/>
    <s v="Jennifer Braxton"/>
    <x v="1"/>
    <s v="United States"/>
    <s v="Chicago"/>
    <x v="10"/>
    <n v="60623"/>
    <x v="2"/>
    <s v="OFF-AP-10000891"/>
    <x v="1"/>
    <x v="9"/>
    <s v="Kensington 7 Outlet MasterPiece HOMEOFFICE Power Control Center"/>
    <x v="170"/>
    <n v="2"/>
    <n v="0.8"/>
    <n v="-131.12000000000003"/>
  </r>
  <r>
    <n v="176"/>
    <s v="US-2011-100853"/>
    <x v="2"/>
    <x v="80"/>
    <d v="2011-09-19T00:00:00"/>
    <x v="1"/>
    <s v="JB-15400"/>
    <s v="Jennifer Braxton"/>
    <x v="1"/>
    <s v="United States"/>
    <s v="Chicago"/>
    <x v="10"/>
    <n v="60623"/>
    <x v="2"/>
    <s v="OFF-LA-10003148"/>
    <x v="1"/>
    <x v="2"/>
    <s v="Avery 51"/>
    <x v="171"/>
    <n v="4"/>
    <n v="0.2"/>
    <n v="6.5519999999999987"/>
  </r>
  <r>
    <n v="177"/>
    <s v="US-2014-152366"/>
    <x v="3"/>
    <x v="81"/>
    <d v="2014-04-26T00:00:00"/>
    <x v="0"/>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x v="0"/>
    <s v="JE-15745"/>
    <s v="Joel Eaton"/>
    <x v="0"/>
    <s v="United States"/>
    <s v="Newark"/>
    <x v="24"/>
    <n v="43055"/>
    <x v="3"/>
    <s v="FUR-CH-10004698"/>
    <x v="0"/>
    <x v="1"/>
    <s v="Padded Folding Chairs, Black, 4/Carton"/>
    <x v="173"/>
    <n v="7"/>
    <n v="0.3"/>
    <n v="-11.337199999999939"/>
  </r>
  <r>
    <n v="179"/>
    <s v="US-2012-101511"/>
    <x v="1"/>
    <x v="82"/>
    <d v="2012-11-23T00:00:00"/>
    <x v="0"/>
    <s v="JE-15745"/>
    <s v="Joel Eaton"/>
    <x v="0"/>
    <s v="United States"/>
    <s v="Newark"/>
    <x v="24"/>
    <n v="43055"/>
    <x v="3"/>
    <s v="OFF-SU-10002189"/>
    <x v="1"/>
    <x v="14"/>
    <s v="Acme Rosewood Handle Letter Opener"/>
    <x v="174"/>
    <n v="5"/>
    <n v="0.2"/>
    <n v="-3.771500000000001"/>
  </r>
  <r>
    <n v="180"/>
    <s v="CA-2012-137225"/>
    <x v="1"/>
    <x v="83"/>
    <d v="2012-12-19T00:00:00"/>
    <x v="1"/>
    <s v="JK-15640"/>
    <s v="Jim Kriz"/>
    <x v="2"/>
    <s v="United States"/>
    <s v="New York City"/>
    <x v="15"/>
    <n v="10009"/>
    <x v="3"/>
    <s v="OFF-AR-10001940"/>
    <x v="1"/>
    <x v="6"/>
    <s v="Sanford Colorific Eraseable Coloring Pencils, 12 Count"/>
    <x v="175"/>
    <n v="1"/>
    <n v="0"/>
    <n v="1.4104000000000001"/>
  </r>
  <r>
    <n v="181"/>
    <s v="CA-2011-166191"/>
    <x v="2"/>
    <x v="29"/>
    <d v="2011-12-09T00:00:00"/>
    <x v="0"/>
    <s v="DK-13150"/>
    <s v="David Kendrick"/>
    <x v="1"/>
    <s v="United States"/>
    <s v="Decatur"/>
    <x v="10"/>
    <n v="62521"/>
    <x v="2"/>
    <s v="OFF-ST-10003455"/>
    <x v="1"/>
    <x v="4"/>
    <s v="Tenex File Box, Personal Filing Tote with Lid, Black"/>
    <x v="176"/>
    <n v="2"/>
    <n v="0.2"/>
    <n v="1.8612000000000002"/>
  </r>
  <r>
    <n v="182"/>
    <s v="CA-2011-166191"/>
    <x v="2"/>
    <x v="29"/>
    <d v="2011-12-09T00:00:00"/>
    <x v="0"/>
    <s v="DK-13150"/>
    <s v="David Kendrick"/>
    <x v="1"/>
    <s v="United States"/>
    <s v="Decatur"/>
    <x v="10"/>
    <n v="62521"/>
    <x v="2"/>
    <s v="TEC-AC-10004659"/>
    <x v="2"/>
    <x v="11"/>
    <s v="Imation Secure+ Hardware Encrypted USB 2.0 Flash Drive; 16GB"/>
    <x v="177"/>
    <n v="7"/>
    <n v="0.2"/>
    <n v="76.639499999999984"/>
  </r>
  <r>
    <n v="183"/>
    <s v="CA-2011-158274"/>
    <x v="2"/>
    <x v="84"/>
    <d v="2011-11-24T00:00:00"/>
    <x v="0"/>
    <s v="RM-19675"/>
    <s v="Robert Marley"/>
    <x v="2"/>
    <s v="United States"/>
    <s v="Monroe"/>
    <x v="28"/>
    <n v="71203"/>
    <x v="0"/>
    <s v="TEC-PH-10003273"/>
    <x v="2"/>
    <x v="7"/>
    <s v="AT&amp;T TR1909W"/>
    <x v="178"/>
    <n v="4"/>
    <n v="0"/>
    <n v="131.02960000000002"/>
  </r>
  <r>
    <n v="184"/>
    <s v="CA-2011-158274"/>
    <x v="2"/>
    <x v="84"/>
    <d v="2011-11-24T00:00:00"/>
    <x v="0"/>
    <s v="RM-19675"/>
    <s v="Robert Marley"/>
    <x v="2"/>
    <s v="United States"/>
    <s v="Monroe"/>
    <x v="28"/>
    <n v="71203"/>
    <x v="0"/>
    <s v="TEC-PH-10004896"/>
    <x v="2"/>
    <x v="7"/>
    <s v="Nokia Lumia 521 (T-Mobile)"/>
    <x v="179"/>
    <n v="5"/>
    <n v="0"/>
    <n v="41.986000000000004"/>
  </r>
  <r>
    <n v="185"/>
    <s v="CA-2011-158274"/>
    <x v="2"/>
    <x v="84"/>
    <d v="2011-11-24T00:00:00"/>
    <x v="0"/>
    <s v="RM-19675"/>
    <s v="Robert Marley"/>
    <x v="2"/>
    <s v="United States"/>
    <s v="Monroe"/>
    <x v="28"/>
    <n v="71203"/>
    <x v="0"/>
    <s v="TEC-AC-10002345"/>
    <x v="2"/>
    <x v="11"/>
    <s v="HP Standard 104 key PS/2 Keyboard"/>
    <x v="180"/>
    <n v="2"/>
    <n v="0"/>
    <n v="7.25"/>
  </r>
  <r>
    <n v="186"/>
    <s v="CA-2013-105018"/>
    <x v="0"/>
    <x v="85"/>
    <d v="2013-12-03T00:00:00"/>
    <x v="1"/>
    <s v="SK-19990"/>
    <s v="Sally Knutson"/>
    <x v="0"/>
    <s v="United States"/>
    <s v="Fairfield"/>
    <x v="29"/>
    <n v="6824"/>
    <x v="3"/>
    <s v="OFF-BI-10001890"/>
    <x v="1"/>
    <x v="8"/>
    <s v="Avery Poly Binder Pockets"/>
    <x v="181"/>
    <n v="2"/>
    <n v="0"/>
    <n v="3.4367999999999999"/>
  </r>
  <r>
    <n v="187"/>
    <s v="CA-2011-123260"/>
    <x v="2"/>
    <x v="86"/>
    <d v="2011-08-30T00:00:00"/>
    <x v="1"/>
    <s v="FM-14290"/>
    <s v="Frank Merwin"/>
    <x v="2"/>
    <s v="United States"/>
    <s v="Los Angeles"/>
    <x v="1"/>
    <n v="90032"/>
    <x v="1"/>
    <s v="TEC-AC-10002323"/>
    <x v="2"/>
    <x v="11"/>
    <s v="SanDisk Ultra 32 GB MicroSDHC Class 10 Memory Card"/>
    <x v="182"/>
    <n v="8"/>
    <n v="0"/>
    <n v="22.984000000000009"/>
  </r>
  <r>
    <n v="188"/>
    <s v="CA-2013-157000"/>
    <x v="0"/>
    <x v="87"/>
    <d v="2013-07-23T00:00:00"/>
    <x v="1"/>
    <s v="AM-10360"/>
    <s v="Alice McCarthy"/>
    <x v="1"/>
    <s v="United States"/>
    <s v="Grand Prairie"/>
    <x v="5"/>
    <n v="75051"/>
    <x v="2"/>
    <s v="OFF-ST-10001328"/>
    <x v="1"/>
    <x v="4"/>
    <s v="Personal Filing Tote with Lid, Black/Gray"/>
    <x v="183"/>
    <n v="3"/>
    <n v="0.2"/>
    <n v="3.7224000000000004"/>
  </r>
  <r>
    <n v="189"/>
    <s v="CA-2013-157000"/>
    <x v="0"/>
    <x v="87"/>
    <d v="2013-07-23T00:00:00"/>
    <x v="1"/>
    <s v="AM-10360"/>
    <s v="Alice McCarthy"/>
    <x v="1"/>
    <s v="United States"/>
    <s v="Grand Prairie"/>
    <x v="5"/>
    <n v="75051"/>
    <x v="2"/>
    <s v="OFF-PA-10001950"/>
    <x v="1"/>
    <x v="10"/>
    <s v="Southworth 25% Cotton Antique Laid Paper &amp; Envelopes"/>
    <x v="184"/>
    <n v="3"/>
    <n v="0.2"/>
    <n v="6.2549999999999963"/>
  </r>
  <r>
    <n v="190"/>
    <s v="CA-2012-102281"/>
    <x v="1"/>
    <x v="88"/>
    <d v="2012-10-14T00:00:00"/>
    <x v="2"/>
    <s v="MP-17470"/>
    <s v="Mark Packer"/>
    <x v="2"/>
    <s v="United States"/>
    <s v="New York City"/>
    <x v="15"/>
    <n v="10035"/>
    <x v="3"/>
    <s v="FUR-BO-10002613"/>
    <x v="0"/>
    <x v="0"/>
    <s v="Atlantic Metals Mobile 4-Shelf Bookcases, Custom Colors"/>
    <x v="185"/>
    <n v="4"/>
    <n v="0.2"/>
    <n v="112.39199999999991"/>
  </r>
  <r>
    <n v="191"/>
    <s v="CA-2012-102281"/>
    <x v="1"/>
    <x v="88"/>
    <d v="2012-10-14T00:00:00"/>
    <x v="2"/>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x v="2"/>
    <s v="MP-17470"/>
    <s v="Mark Packer"/>
    <x v="2"/>
    <s v="United States"/>
    <s v="New York City"/>
    <x v="15"/>
    <n v="10035"/>
    <x v="3"/>
    <s v="OFF-PA-10000061"/>
    <x v="1"/>
    <x v="10"/>
    <s v="Xerox 205"/>
    <x v="187"/>
    <n v="8"/>
    <n v="0"/>
    <n v="24.883200000000002"/>
  </r>
  <r>
    <n v="193"/>
    <s v="CA-2012-102281"/>
    <x v="1"/>
    <x v="88"/>
    <d v="2012-10-14T00:00:00"/>
    <x v="2"/>
    <s v="MP-17470"/>
    <s v="Mark Packer"/>
    <x v="2"/>
    <s v="United States"/>
    <s v="New York City"/>
    <x v="15"/>
    <n v="10035"/>
    <x v="3"/>
    <s v="FUR-BO-10002545"/>
    <x v="0"/>
    <x v="0"/>
    <s v="Atlantic Metals Mobile 3-Shelf Bookcases, Custom Colors"/>
    <x v="188"/>
    <n v="3"/>
    <n v="0.2"/>
    <n v="46.976400000000012"/>
  </r>
  <r>
    <n v="194"/>
    <s v="CA-2012-102281"/>
    <x v="1"/>
    <x v="88"/>
    <d v="2012-10-14T00:00:00"/>
    <x v="2"/>
    <s v="MP-17470"/>
    <s v="Mark Packer"/>
    <x v="2"/>
    <s v="United States"/>
    <s v="New York City"/>
    <x v="15"/>
    <n v="10035"/>
    <x v="3"/>
    <s v="OFF-AR-10003514"/>
    <x v="1"/>
    <x v="6"/>
    <s v="4009 Highlighters by Sanford"/>
    <x v="189"/>
    <n v="5"/>
    <n v="0"/>
    <n v="6.5669999999999984"/>
  </r>
  <r>
    <n v="195"/>
    <s v="CA-2012-131457"/>
    <x v="1"/>
    <x v="89"/>
    <d v="2012-11-06T00:00:00"/>
    <x v="1"/>
    <s v="MZ-17515"/>
    <s v="Mary Zewe"/>
    <x v="1"/>
    <s v="United States"/>
    <s v="Redlands"/>
    <x v="1"/>
    <n v="92374"/>
    <x v="1"/>
    <s v="OFF-EN-10001509"/>
    <x v="1"/>
    <x v="12"/>
    <s v="Poly String Tie Envelopes"/>
    <x v="190"/>
    <n v="7"/>
    <n v="0"/>
    <n v="6.7115999999999989"/>
  </r>
  <r>
    <n v="196"/>
    <s v="CA-2011-140004"/>
    <x v="2"/>
    <x v="90"/>
    <d v="2011-03-25T00:00:00"/>
    <x v="1"/>
    <s v="CB-12025"/>
    <s v="Cassandra Brandow"/>
    <x v="0"/>
    <s v="United States"/>
    <s v="Hamilton"/>
    <x v="24"/>
    <n v="45011"/>
    <x v="3"/>
    <s v="OFF-AR-10004685"/>
    <x v="1"/>
    <x v="6"/>
    <s v="Binney &amp; Smith Crayola Metallic Colored Pencils, 8-Color Set"/>
    <x v="191"/>
    <n v="2"/>
    <n v="0.2"/>
    <n v="1.2037999999999995"/>
  </r>
  <r>
    <n v="197"/>
    <s v="CA-2011-140004"/>
    <x v="2"/>
    <x v="90"/>
    <d v="2011-03-25T00:00:00"/>
    <x v="1"/>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x v="1"/>
    <s v="VM-21685"/>
    <s v="Valerie Mitchum"/>
    <x v="2"/>
    <s v="United States"/>
    <s v="Westfield"/>
    <x v="30"/>
    <n v="7090"/>
    <x v="3"/>
    <s v="OFF-ST-10001414"/>
    <x v="1"/>
    <x v="4"/>
    <s v="Decoflex Hanging Personal Folder File"/>
    <x v="193"/>
    <n v="3"/>
    <n v="0"/>
    <n v="12.0276"/>
  </r>
  <r>
    <n v="199"/>
    <s v="US-2014-124303"/>
    <x v="3"/>
    <x v="91"/>
    <d v="2014-07-14T00:00:00"/>
    <x v="1"/>
    <s v="FH-14365"/>
    <s v="Fred Hopkins"/>
    <x v="1"/>
    <s v="United States"/>
    <s v="Philadelphia"/>
    <x v="9"/>
    <n v="19120"/>
    <x v="3"/>
    <s v="OFF-BI-10000343"/>
    <x v="1"/>
    <x v="8"/>
    <s v="Pressboard Covers with Storage Hooks, 9 1/2&quot; x 11&quot;, Light Blue"/>
    <x v="194"/>
    <n v="2"/>
    <n v="0.7"/>
    <n v="-2.2585999999999995"/>
  </r>
  <r>
    <n v="200"/>
    <s v="US-2014-124303"/>
    <x v="3"/>
    <x v="91"/>
    <d v="2014-07-14T00:00:00"/>
    <x v="1"/>
    <s v="FH-14365"/>
    <s v="Fred Hopkins"/>
    <x v="1"/>
    <s v="United States"/>
    <s v="Philadelphia"/>
    <x v="9"/>
    <n v="19120"/>
    <x v="3"/>
    <s v="OFF-PA-10002749"/>
    <x v="1"/>
    <x v="10"/>
    <s v="Wirebound Message Books, 5-1/2 x 4 Forms, 2 or 4 Forms per Page"/>
    <x v="195"/>
    <n v="3"/>
    <n v="0.2"/>
    <n v="5.8203000000000005"/>
  </r>
  <r>
    <n v="201"/>
    <s v="CA-2014-105074"/>
    <x v="3"/>
    <x v="92"/>
    <d v="2014-06-30T00:00:00"/>
    <x v="1"/>
    <s v="MB-17305"/>
    <s v="Maria Bertelson"/>
    <x v="0"/>
    <s v="United States"/>
    <s v="Akron"/>
    <x v="24"/>
    <n v="44312"/>
    <x v="3"/>
    <s v="OFF-PA-10002666"/>
    <x v="1"/>
    <x v="10"/>
    <s v="Southworth 25% Cotton Linen-Finish Paper &amp; Envelopes"/>
    <x v="196"/>
    <n v="3"/>
    <n v="0.2"/>
    <n v="6.794999999999999"/>
  </r>
  <r>
    <n v="202"/>
    <s v="CA-2011-133690"/>
    <x v="2"/>
    <x v="93"/>
    <d v="2011-08-05T00:00:00"/>
    <x v="2"/>
    <s v="BS-11755"/>
    <s v="Bruce Stewart"/>
    <x v="0"/>
    <s v="United States"/>
    <s v="Denver"/>
    <x v="22"/>
    <n v="80219"/>
    <x v="1"/>
    <s v="FUR-TA-10004289"/>
    <x v="0"/>
    <x v="3"/>
    <s v="BoxOffice By Design Rectangular and Half-Moon Meeting Room Tables"/>
    <x v="197"/>
    <n v="2"/>
    <n v="0.5"/>
    <n v="-161.875"/>
  </r>
  <r>
    <n v="203"/>
    <s v="CA-2011-133690"/>
    <x v="2"/>
    <x v="93"/>
    <d v="2011-08-05T00:00:00"/>
    <x v="2"/>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x v="0"/>
    <s v="LC-17140"/>
    <s v="Logan Currie"/>
    <x v="0"/>
    <s v="United States"/>
    <s v="Dallas"/>
    <x v="5"/>
    <n v="75220"/>
    <x v="2"/>
    <s v="OFF-AP-10003217"/>
    <x v="1"/>
    <x v="9"/>
    <s v="Eureka Sanitaire  Commercial Upright"/>
    <x v="199"/>
    <n v="2"/>
    <n v="0.8"/>
    <n v="-178.96680000000001"/>
  </r>
  <r>
    <n v="205"/>
    <s v="CA-2014-126382"/>
    <x v="3"/>
    <x v="95"/>
    <d v="2014-06-08T00:00:00"/>
    <x v="1"/>
    <s v="HK-14890"/>
    <s v="Heather Kirkland"/>
    <x v="1"/>
    <s v="United States"/>
    <s v="Franklin"/>
    <x v="18"/>
    <n v="37064"/>
    <x v="0"/>
    <s v="FUR-FU-10002960"/>
    <x v="0"/>
    <x v="5"/>
    <s v="Eldon 200 Class Desk Accessories, Burgundy"/>
    <x v="200"/>
    <n v="7"/>
    <n v="0.2"/>
    <n v="9.6712000000000025"/>
  </r>
  <r>
    <n v="206"/>
    <s v="CA-2014-108329"/>
    <x v="3"/>
    <x v="34"/>
    <d v="2014-12-15T00:00:00"/>
    <x v="1"/>
    <s v="LE-16810"/>
    <s v="Laurel Elliston"/>
    <x v="0"/>
    <s v="United States"/>
    <s v="Whittier"/>
    <x v="1"/>
    <n v="90604"/>
    <x v="1"/>
    <s v="TEC-PH-10001918"/>
    <x v="2"/>
    <x v="7"/>
    <s v="Nortel Business Series Terminal T7208 Digital phone"/>
    <x v="201"/>
    <n v="4"/>
    <n v="0.2"/>
    <n v="44.476800000000026"/>
  </r>
  <r>
    <n v="207"/>
    <s v="CA-2014-135860"/>
    <x v="3"/>
    <x v="96"/>
    <d v="2014-12-08T00:00:00"/>
    <x v="1"/>
    <s v="JH-15985"/>
    <s v="Joseph Holt"/>
    <x v="0"/>
    <s v="United States"/>
    <s v="Saginaw"/>
    <x v="12"/>
    <n v="48601"/>
    <x v="2"/>
    <s v="OFF-ST-10000642"/>
    <x v="1"/>
    <x v="4"/>
    <s v="Tennsco Lockers, Gray"/>
    <x v="202"/>
    <n v="4"/>
    <n v="0"/>
    <n v="5.8743999999999943"/>
  </r>
  <r>
    <n v="208"/>
    <s v="CA-2014-135860"/>
    <x v="3"/>
    <x v="96"/>
    <d v="2014-12-08T00:00:00"/>
    <x v="1"/>
    <s v="JH-15985"/>
    <s v="Joseph Holt"/>
    <x v="0"/>
    <s v="United States"/>
    <s v="Saginaw"/>
    <x v="12"/>
    <n v="48601"/>
    <x v="2"/>
    <s v="TEC-PH-10001700"/>
    <x v="2"/>
    <x v="7"/>
    <s v="Panasonic KX-TG6844B Expandable Digital Cordless Telephone"/>
    <x v="203"/>
    <n v="2"/>
    <n v="0"/>
    <n v="35.634600000000006"/>
  </r>
  <r>
    <n v="209"/>
    <s v="CA-2014-135860"/>
    <x v="3"/>
    <x v="96"/>
    <d v="2014-12-08T00:00:00"/>
    <x v="1"/>
    <s v="JH-15985"/>
    <s v="Joseph Holt"/>
    <x v="0"/>
    <s v="United States"/>
    <s v="Saginaw"/>
    <x v="12"/>
    <n v="48601"/>
    <x v="2"/>
    <s v="OFF-BI-10003274"/>
    <x v="1"/>
    <x v="8"/>
    <s v="Avery Durable Slant Ring Binders, No Labels"/>
    <x v="204"/>
    <n v="4"/>
    <n v="0"/>
    <n v="7.4824000000000002"/>
  </r>
  <r>
    <n v="210"/>
    <s v="CA-2014-135860"/>
    <x v="3"/>
    <x v="96"/>
    <d v="2014-12-08T00:00:00"/>
    <x v="1"/>
    <s v="JH-15985"/>
    <s v="Joseph Holt"/>
    <x v="0"/>
    <s v="United States"/>
    <s v="Saginaw"/>
    <x v="12"/>
    <n v="48601"/>
    <x v="2"/>
    <s v="OFF-FA-10000134"/>
    <x v="1"/>
    <x v="13"/>
    <s v="Advantus Push Pins, Aluminum Head"/>
    <x v="205"/>
    <n v="9"/>
    <n v="0"/>
    <n v="16.209899999999998"/>
  </r>
  <r>
    <n v="211"/>
    <s v="CA-2014-135860"/>
    <x v="3"/>
    <x v="96"/>
    <d v="2014-12-08T00:00:00"/>
    <x v="1"/>
    <s v="JH-15985"/>
    <s v="Joseph Holt"/>
    <x v="0"/>
    <s v="United States"/>
    <s v="Saginaw"/>
    <x v="12"/>
    <n v="48601"/>
    <x v="2"/>
    <s v="OFF-ST-10001522"/>
    <x v="1"/>
    <x v="4"/>
    <s v="Gould Plastics 18-Pocket Panel Bin, 34w x 5-1/4d x 20-1/2h"/>
    <x v="206"/>
    <n v="1"/>
    <n v="0"/>
    <n v="3.6795999999999935"/>
  </r>
  <r>
    <n v="212"/>
    <s v="CA-2012-101007"/>
    <x v="1"/>
    <x v="97"/>
    <d v="2012-02-13T00:00:00"/>
    <x v="0"/>
    <s v="MS-17980"/>
    <s v="Michael Stewart"/>
    <x v="1"/>
    <s v="United States"/>
    <s v="Dallas"/>
    <x v="5"/>
    <n v="75220"/>
    <x v="2"/>
    <s v="TEC-AC-10001266"/>
    <x v="2"/>
    <x v="11"/>
    <s v="Memorex Micro Travel Drive 8 GB"/>
    <x v="207"/>
    <n v="2"/>
    <n v="0.2"/>
    <n v="6.4999999999999991"/>
  </r>
  <r>
    <n v="213"/>
    <s v="CA-2012-146262"/>
    <x v="1"/>
    <x v="98"/>
    <d v="2012-01-09T00:00:00"/>
    <x v="1"/>
    <s v="VW-21775"/>
    <s v="Victoria Wilson"/>
    <x v="1"/>
    <s v="United States"/>
    <s v="Medina"/>
    <x v="24"/>
    <n v="44256"/>
    <x v="3"/>
    <s v="OFF-LA-10004544"/>
    <x v="1"/>
    <x v="2"/>
    <s v="Avery 505"/>
    <x v="208"/>
    <n v="2"/>
    <n v="0.2"/>
    <n v="8.879999999999999"/>
  </r>
  <r>
    <n v="214"/>
    <s v="CA-2012-146262"/>
    <x v="1"/>
    <x v="98"/>
    <d v="2012-01-09T00:00:00"/>
    <x v="1"/>
    <s v="VW-21775"/>
    <s v="Victoria Wilson"/>
    <x v="1"/>
    <s v="United States"/>
    <s v="Medina"/>
    <x v="24"/>
    <n v="44256"/>
    <x v="3"/>
    <s v="FUR-BO-10004695"/>
    <x v="0"/>
    <x v="0"/>
    <s v="O'Sullivan 2-Door Barrister Bookcase in Odessa Pine"/>
    <x v="209"/>
    <n v="5"/>
    <n v="0.5"/>
    <n v="-244.32300000000006"/>
  </r>
  <r>
    <n v="215"/>
    <s v="CA-2012-146262"/>
    <x v="1"/>
    <x v="98"/>
    <d v="2012-01-09T00:00:00"/>
    <x v="1"/>
    <s v="VW-21775"/>
    <s v="Victoria Wilson"/>
    <x v="1"/>
    <s v="United States"/>
    <s v="Medina"/>
    <x v="24"/>
    <n v="44256"/>
    <x v="3"/>
    <s v="TEC-PH-10002844"/>
    <x v="2"/>
    <x v="7"/>
    <s v="Speck Products Candyshell Flip Case"/>
    <x v="210"/>
    <n v="3"/>
    <n v="0.4"/>
    <n v="-14.695800000000006"/>
  </r>
  <r>
    <n v="216"/>
    <s v="CA-2012-146262"/>
    <x v="1"/>
    <x v="98"/>
    <d v="2012-01-09T00:00:00"/>
    <x v="1"/>
    <s v="VW-21775"/>
    <s v="Victoria Wilson"/>
    <x v="1"/>
    <s v="United States"/>
    <s v="Medina"/>
    <x v="24"/>
    <n v="44256"/>
    <x v="3"/>
    <s v="TEC-MA-10000864"/>
    <x v="2"/>
    <x v="15"/>
    <s v="Cisco 9971 IP Video Phone Charcoal"/>
    <x v="211"/>
    <n v="9"/>
    <n v="0.7"/>
    <n v="-950.40000000000009"/>
  </r>
  <r>
    <n v="217"/>
    <s v="CA-2012-146262"/>
    <x v="1"/>
    <x v="98"/>
    <d v="2012-01-09T00:00:00"/>
    <x v="1"/>
    <s v="VW-21775"/>
    <s v="Victoria Wilson"/>
    <x v="1"/>
    <s v="United States"/>
    <s v="Medina"/>
    <x v="24"/>
    <n v="44256"/>
    <x v="3"/>
    <s v="TEC-AC-10000109"/>
    <x v="2"/>
    <x v="11"/>
    <s v="Sony Micro Vault Click 16 GB USB 2.0 Flash Drive"/>
    <x v="212"/>
    <n v="2"/>
    <n v="0.2"/>
    <n v="4.4792000000000058"/>
  </r>
  <r>
    <n v="218"/>
    <s v="CA-2013-130162"/>
    <x v="0"/>
    <x v="99"/>
    <d v="2013-11-02T00:00:00"/>
    <x v="1"/>
    <s v="JH-15910"/>
    <s v="Jonathan Howell"/>
    <x v="0"/>
    <s v="United States"/>
    <s v="Los Angeles"/>
    <x v="1"/>
    <n v="90032"/>
    <x v="1"/>
    <s v="OFF-ST-10001328"/>
    <x v="1"/>
    <x v="4"/>
    <s v="Personal Filing Tote with Lid, Black/Gray"/>
    <x v="213"/>
    <n v="6"/>
    <n v="0"/>
    <n v="26.056800000000003"/>
  </r>
  <r>
    <n v="219"/>
    <s v="CA-2013-130162"/>
    <x v="0"/>
    <x v="99"/>
    <d v="2013-11-02T00:00:00"/>
    <x v="1"/>
    <s v="JH-15910"/>
    <s v="Jonathan Howell"/>
    <x v="0"/>
    <s v="United States"/>
    <s v="Los Angeles"/>
    <x v="1"/>
    <n v="90032"/>
    <x v="1"/>
    <s v="TEC-PH-10002563"/>
    <x v="2"/>
    <x v="7"/>
    <s v="Adtran 1202752G1"/>
    <x v="214"/>
    <n v="3"/>
    <n v="0.2"/>
    <n v="22.678200000000018"/>
  </r>
  <r>
    <n v="220"/>
    <s v="CA-2012-169397"/>
    <x v="1"/>
    <x v="100"/>
    <d v="2012-12-27T00:00:00"/>
    <x v="2"/>
    <s v="JB-15925"/>
    <s v="Joni Blumstein"/>
    <x v="0"/>
    <s v="United States"/>
    <s v="Dublin"/>
    <x v="24"/>
    <n v="43017"/>
    <x v="3"/>
    <s v="OFF-FA-10000585"/>
    <x v="1"/>
    <x v="13"/>
    <s v="OIC Bulk Pack Metal Binder Clips"/>
    <x v="215"/>
    <n v="2"/>
    <n v="0.2"/>
    <n v="1.8147999999999997"/>
  </r>
  <r>
    <n v="221"/>
    <s v="CA-2012-169397"/>
    <x v="1"/>
    <x v="100"/>
    <d v="2012-12-27T00:00:00"/>
    <x v="2"/>
    <s v="JB-15925"/>
    <s v="Joni Blumstein"/>
    <x v="0"/>
    <s v="United States"/>
    <s v="Dublin"/>
    <x v="24"/>
    <n v="43017"/>
    <x v="3"/>
    <s v="OFF-PA-10004000"/>
    <x v="1"/>
    <x v="10"/>
    <s v="While You Were Out Pads, 50 per Pad, 4 x 5 1/4, Green Cycle"/>
    <x v="216"/>
    <n v="6"/>
    <n v="0.2"/>
    <n v="8.2302"/>
  </r>
  <r>
    <n v="222"/>
    <s v="CA-2012-169397"/>
    <x v="1"/>
    <x v="100"/>
    <d v="2012-12-27T00:00:00"/>
    <x v="2"/>
    <s v="JB-15925"/>
    <s v="Joni Blumstein"/>
    <x v="0"/>
    <s v="United States"/>
    <s v="Dublin"/>
    <x v="24"/>
    <n v="43017"/>
    <x v="3"/>
    <s v="OFF-BI-10002852"/>
    <x v="1"/>
    <x v="8"/>
    <s v="Ibico Standard Transparent Covers"/>
    <x v="217"/>
    <n v="4"/>
    <n v="0.7"/>
    <n v="-13.843199999999996"/>
  </r>
  <r>
    <n v="223"/>
    <s v="CA-2012-169397"/>
    <x v="1"/>
    <x v="100"/>
    <d v="2012-12-27T00:00:00"/>
    <x v="2"/>
    <s v="JB-15925"/>
    <s v="Joni Blumstein"/>
    <x v="0"/>
    <s v="United States"/>
    <s v="Dublin"/>
    <x v="24"/>
    <n v="43017"/>
    <x v="3"/>
    <s v="FUR-FU-10000087"/>
    <x v="0"/>
    <x v="5"/>
    <s v="Executive Impressions 14&quot; Two-Color Numerals Wall Clock"/>
    <x v="218"/>
    <n v="4"/>
    <n v="0.2"/>
    <n v="19.084800000000005"/>
  </r>
  <r>
    <n v="224"/>
    <s v="CA-2012-169397"/>
    <x v="1"/>
    <x v="100"/>
    <d v="2012-12-27T00:00:00"/>
    <x v="2"/>
    <s v="JB-15925"/>
    <s v="Joni Blumstein"/>
    <x v="0"/>
    <s v="United States"/>
    <s v="Dublin"/>
    <x v="24"/>
    <n v="43017"/>
    <x v="3"/>
    <s v="TEC-MA-10001148"/>
    <x v="2"/>
    <x v="15"/>
    <s v="Swingline SM12-08 MicroCut Jam Free Shredder"/>
    <x v="219"/>
    <n v="4"/>
    <n v="0.7"/>
    <n v="-383.99040000000002"/>
  </r>
  <r>
    <n v="225"/>
    <s v="CA-2012-169397"/>
    <x v="1"/>
    <x v="100"/>
    <d v="2012-12-27T00:00:00"/>
    <x v="2"/>
    <s v="JB-15925"/>
    <s v="Joni Blumstein"/>
    <x v="0"/>
    <s v="United States"/>
    <s v="Dublin"/>
    <x v="24"/>
    <n v="43017"/>
    <x v="3"/>
    <s v="OFF-AR-10001958"/>
    <x v="1"/>
    <x v="6"/>
    <s v="Stanley Bostitch Contemporary Electric Pencil Sharpeners"/>
    <x v="220"/>
    <n v="2"/>
    <n v="0.2"/>
    <n v="2.7168000000000001"/>
  </r>
  <r>
    <n v="226"/>
    <s v="CA-2012-163055"/>
    <x v="1"/>
    <x v="101"/>
    <d v="2012-08-16T00:00:00"/>
    <x v="1"/>
    <s v="DS-13180"/>
    <s v="David Smith"/>
    <x v="1"/>
    <s v="United States"/>
    <s v="Detroit"/>
    <x v="12"/>
    <n v="48227"/>
    <x v="2"/>
    <s v="OFF-AR-10001026"/>
    <x v="1"/>
    <x v="6"/>
    <s v="Sanford Uni-Blazer View Highlighters, Chisel Tip, Yellow"/>
    <x v="221"/>
    <n v="1"/>
    <n v="0"/>
    <n v="0.96800000000000019"/>
  </r>
  <r>
    <n v="227"/>
    <s v="CA-2012-163055"/>
    <x v="1"/>
    <x v="101"/>
    <d v="2012-08-16T00:00:00"/>
    <x v="1"/>
    <s v="DS-13180"/>
    <s v="David Smith"/>
    <x v="1"/>
    <s v="United States"/>
    <s v="Detroit"/>
    <x v="12"/>
    <n v="48227"/>
    <x v="2"/>
    <s v="FUR-TA-10003748"/>
    <x v="0"/>
    <x v="3"/>
    <s v="Bevis 36 x 72 Conference Tables"/>
    <x v="222"/>
    <n v="5"/>
    <n v="0"/>
    <n v="136.93899999999999"/>
  </r>
  <r>
    <n v="228"/>
    <s v="CA-2012-163055"/>
    <x v="1"/>
    <x v="101"/>
    <d v="2012-08-16T00:00:00"/>
    <x v="1"/>
    <s v="DS-13180"/>
    <s v="David Smith"/>
    <x v="1"/>
    <s v="United States"/>
    <s v="Detroit"/>
    <x v="12"/>
    <n v="48227"/>
    <x v="2"/>
    <s v="OFF-ST-10002485"/>
    <x v="1"/>
    <x v="4"/>
    <s v="Rogers Deluxe File Chest"/>
    <x v="223"/>
    <n v="1"/>
    <n v="0"/>
    <n v="0.21979999999999933"/>
  </r>
  <r>
    <n v="229"/>
    <s v="US-2012-145436"/>
    <x v="1"/>
    <x v="102"/>
    <d v="2012-03-04T00:00:00"/>
    <x v="1"/>
    <s v="VD-21670"/>
    <s v="Valerie Dominguez"/>
    <x v="0"/>
    <s v="United States"/>
    <s v="Columbia"/>
    <x v="18"/>
    <n v="38401"/>
    <x v="0"/>
    <s v="FUR-CH-10004860"/>
    <x v="0"/>
    <x v="1"/>
    <s v="Global Low Back Tilter Chair"/>
    <x v="224"/>
    <n v="2"/>
    <n v="0.2"/>
    <n v="-28.274400000000021"/>
  </r>
  <r>
    <n v="230"/>
    <s v="US-2012-145436"/>
    <x v="1"/>
    <x v="102"/>
    <d v="2012-03-04T00:00:00"/>
    <x v="1"/>
    <s v="VD-21670"/>
    <s v="Valerie Dominguez"/>
    <x v="0"/>
    <s v="United States"/>
    <s v="Columbia"/>
    <x v="18"/>
    <n v="38401"/>
    <x v="0"/>
    <s v="FUR-CH-10004477"/>
    <x v="0"/>
    <x v="1"/>
    <s v="Global Push Button Manager's Chair, Indigo"/>
    <x v="225"/>
    <n v="8"/>
    <n v="0.2"/>
    <n v="43.840799999999973"/>
  </r>
  <r>
    <n v="231"/>
    <s v="US-2011-156216"/>
    <x v="2"/>
    <x v="103"/>
    <d v="2011-09-17T00:00:00"/>
    <x v="1"/>
    <s v="EA-14035"/>
    <s v="Erin Ashbrook"/>
    <x v="1"/>
    <s v="United States"/>
    <s v="Charlotte"/>
    <x v="3"/>
    <n v="28205"/>
    <x v="0"/>
    <s v="OFF-BI-10001679"/>
    <x v="1"/>
    <x v="8"/>
    <s v="GBC Instant Index System for Binding Systems"/>
    <x v="226"/>
    <n v="7"/>
    <n v="0.7"/>
    <n v="-12.431999999999999"/>
  </r>
  <r>
    <n v="232"/>
    <s v="US-2014-100930"/>
    <x v="3"/>
    <x v="104"/>
    <d v="2014-04-13T00:00:00"/>
    <x v="1"/>
    <s v="CS-12400"/>
    <s v="Christopher Schild"/>
    <x v="2"/>
    <s v="United States"/>
    <s v="Tampa"/>
    <x v="2"/>
    <n v="33614"/>
    <x v="0"/>
    <s v="FUR-TA-10001705"/>
    <x v="0"/>
    <x v="3"/>
    <s v="Bush Advantage Collection Round Conference Table"/>
    <x v="227"/>
    <n v="2"/>
    <n v="0.45"/>
    <n v="-102.04800000000003"/>
  </r>
  <r>
    <n v="233"/>
    <s v="US-2014-100930"/>
    <x v="3"/>
    <x v="104"/>
    <d v="2014-04-13T00:00:00"/>
    <x v="1"/>
    <s v="CS-12400"/>
    <s v="Christopher Schild"/>
    <x v="2"/>
    <s v="United States"/>
    <s v="Tampa"/>
    <x v="2"/>
    <n v="33614"/>
    <x v="0"/>
    <s v="FUR-TA-10003473"/>
    <x v="0"/>
    <x v="3"/>
    <s v="Bretford Rectangular Conference Table Tops"/>
    <x v="228"/>
    <n v="3"/>
    <n v="0.45"/>
    <n v="-248.24579999999992"/>
  </r>
  <r>
    <n v="234"/>
    <s v="US-2014-100930"/>
    <x v="3"/>
    <x v="104"/>
    <d v="2014-04-13T00:00:00"/>
    <x v="1"/>
    <s v="CS-12400"/>
    <s v="Christopher Schild"/>
    <x v="2"/>
    <s v="United States"/>
    <s v="Tampa"/>
    <x v="2"/>
    <n v="33614"/>
    <x v="0"/>
    <s v="OFF-BI-10001679"/>
    <x v="1"/>
    <x v="8"/>
    <s v="GBC Instant Index System for Binding Systems"/>
    <x v="229"/>
    <n v="2"/>
    <n v="0.7"/>
    <n v="-3.5519999999999996"/>
  </r>
  <r>
    <n v="235"/>
    <s v="US-2014-100930"/>
    <x v="3"/>
    <x v="104"/>
    <d v="2014-04-13T00:00:00"/>
    <x v="1"/>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x v="1"/>
    <s v="CS-12400"/>
    <s v="Christopher Schild"/>
    <x v="2"/>
    <s v="United States"/>
    <s v="Tampa"/>
    <x v="2"/>
    <n v="33614"/>
    <x v="0"/>
    <s v="TEC-AC-10003832"/>
    <x v="2"/>
    <x v="11"/>
    <s v="Logitech P710e Mobile Speakerphone"/>
    <x v="231"/>
    <n v="3"/>
    <n v="0.2"/>
    <n v="-7.724700000000098"/>
  </r>
  <r>
    <n v="237"/>
    <s v="CA-2014-160514"/>
    <x v="3"/>
    <x v="105"/>
    <d v="2014-11-17T00:00:00"/>
    <x v="1"/>
    <s v="DB-13120"/>
    <s v="David Bremer"/>
    <x v="1"/>
    <s v="United States"/>
    <s v="Santa Clara"/>
    <x v="1"/>
    <n v="95051"/>
    <x v="1"/>
    <s v="OFF-PA-10002479"/>
    <x v="1"/>
    <x v="10"/>
    <s v="Xerox 4200 Series MultiUse Premium Copy Paper (20Lb. and 84 Bright)"/>
    <x v="232"/>
    <n v="2"/>
    <n v="0"/>
    <n v="4.7519999999999998"/>
  </r>
  <r>
    <n v="238"/>
    <s v="CA-2013-157749"/>
    <x v="0"/>
    <x v="30"/>
    <d v="2013-06-10T00:00:00"/>
    <x v="0"/>
    <s v="KL-16645"/>
    <s v="Ken Lonsdale"/>
    <x v="0"/>
    <s v="United States"/>
    <s v="Chicago"/>
    <x v="10"/>
    <n v="60610"/>
    <x v="2"/>
    <s v="OFF-PA-10003349"/>
    <x v="1"/>
    <x v="10"/>
    <s v="Xerox 1957"/>
    <x v="233"/>
    <n v="5"/>
    <n v="0.2"/>
    <n v="9.3960000000000008"/>
  </r>
  <r>
    <n v="239"/>
    <s v="CA-2013-157749"/>
    <x v="0"/>
    <x v="30"/>
    <d v="2013-06-10T00:00:00"/>
    <x v="0"/>
    <s v="KL-16645"/>
    <s v="Ken Lonsdale"/>
    <x v="0"/>
    <s v="United States"/>
    <s v="Chicago"/>
    <x v="10"/>
    <n v="60610"/>
    <x v="2"/>
    <s v="FUR-FU-10000576"/>
    <x v="0"/>
    <x v="5"/>
    <s v="Luxo Professional Fluorescent Magnifier Lamp with Clamp-Mount Base"/>
    <x v="234"/>
    <n v="5"/>
    <n v="0.6"/>
    <n v="-356.72799999999995"/>
  </r>
  <r>
    <n v="240"/>
    <s v="CA-2013-157749"/>
    <x v="0"/>
    <x v="30"/>
    <d v="2013-06-10T00:00:00"/>
    <x v="0"/>
    <s v="KL-16645"/>
    <s v="Ken Lonsdale"/>
    <x v="0"/>
    <s v="United States"/>
    <s v="Chicago"/>
    <x v="10"/>
    <n v="60610"/>
    <x v="2"/>
    <s v="FUR-FU-10004351"/>
    <x v="0"/>
    <x v="5"/>
    <s v="Staples"/>
    <x v="235"/>
    <n v="3"/>
    <n v="0.6"/>
    <n v="-4.6751999999999985"/>
  </r>
  <r>
    <n v="241"/>
    <s v="CA-2013-157749"/>
    <x v="0"/>
    <x v="30"/>
    <d v="2013-06-10T00:00:00"/>
    <x v="0"/>
    <s v="KL-16645"/>
    <s v="Ken Lonsdale"/>
    <x v="0"/>
    <s v="United States"/>
    <s v="Chicago"/>
    <x v="10"/>
    <n v="60610"/>
    <x v="2"/>
    <s v="TEC-PH-10000011"/>
    <x v="2"/>
    <x v="7"/>
    <s v="PureGear Roll-On Screen Protector"/>
    <x v="236"/>
    <n v="2"/>
    <n v="0.2"/>
    <n v="11.194399999999998"/>
  </r>
  <r>
    <n v="242"/>
    <s v="CA-2013-157749"/>
    <x v="0"/>
    <x v="30"/>
    <d v="2013-06-10T00:00:00"/>
    <x v="0"/>
    <s v="KL-16645"/>
    <s v="Ken Lonsdale"/>
    <x v="0"/>
    <s v="United States"/>
    <s v="Chicago"/>
    <x v="10"/>
    <n v="60610"/>
    <x v="2"/>
    <s v="FUR-TA-10002607"/>
    <x v="0"/>
    <x v="3"/>
    <s v="KI Conference Tables"/>
    <x v="237"/>
    <n v="5"/>
    <n v="0.5"/>
    <n v="-120.51299999999998"/>
  </r>
  <r>
    <n v="243"/>
    <s v="CA-2013-157749"/>
    <x v="0"/>
    <x v="30"/>
    <d v="2013-06-10T00:00:00"/>
    <x v="0"/>
    <s v="KL-16645"/>
    <s v="Ken Lonsdale"/>
    <x v="0"/>
    <s v="United States"/>
    <s v="Chicago"/>
    <x v="10"/>
    <n v="60610"/>
    <x v="2"/>
    <s v="FUR-FU-10002505"/>
    <x v="0"/>
    <x v="5"/>
    <s v="Eldon 100 Class Desk Accessories"/>
    <x v="238"/>
    <n v="3"/>
    <n v="0.6"/>
    <n v="-2.8307999999999995"/>
  </r>
  <r>
    <n v="244"/>
    <s v="CA-2013-157749"/>
    <x v="0"/>
    <x v="30"/>
    <d v="2013-06-10T00:00:00"/>
    <x v="0"/>
    <s v="KL-16645"/>
    <s v="Ken Lonsdale"/>
    <x v="0"/>
    <s v="United States"/>
    <s v="Chicago"/>
    <x v="10"/>
    <n v="60610"/>
    <x v="2"/>
    <s v="OFF-AR-10004685"/>
    <x v="1"/>
    <x v="6"/>
    <s v="Binney &amp; Smith Crayola Metallic Colored Pencils, 8-Color Set"/>
    <x v="191"/>
    <n v="2"/>
    <n v="0.2"/>
    <n v="1.2037999999999995"/>
  </r>
  <r>
    <n v="245"/>
    <s v="CA-2011-131926"/>
    <x v="2"/>
    <x v="106"/>
    <d v="2011-06-06T00:00:00"/>
    <x v="0"/>
    <s v="DW-13480"/>
    <s v="Dianna Wilson"/>
    <x v="2"/>
    <s v="United States"/>
    <s v="Lakeville"/>
    <x v="11"/>
    <n v="55044"/>
    <x v="2"/>
    <s v="FUR-CH-10004063"/>
    <x v="0"/>
    <x v="1"/>
    <s v="Global Deluxe High-Back Manager's Chair"/>
    <x v="239"/>
    <n v="7"/>
    <n v="0"/>
    <n v="580.53939999999989"/>
  </r>
  <r>
    <n v="246"/>
    <s v="CA-2011-131926"/>
    <x v="2"/>
    <x v="106"/>
    <d v="2011-06-06T00:00:00"/>
    <x v="0"/>
    <s v="DW-13480"/>
    <s v="Dianna Wilson"/>
    <x v="2"/>
    <s v="United States"/>
    <s v="Lakeville"/>
    <x v="11"/>
    <n v="55044"/>
    <x v="2"/>
    <s v="OFF-ST-10002276"/>
    <x v="1"/>
    <x v="4"/>
    <s v="Safco Steel Mobile File Cart"/>
    <x v="240"/>
    <n v="2"/>
    <n v="0"/>
    <n v="41.680000000000007"/>
  </r>
  <r>
    <n v="247"/>
    <s v="CA-2011-131926"/>
    <x v="2"/>
    <x v="106"/>
    <d v="2011-06-06T00:00:00"/>
    <x v="0"/>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x v="0"/>
    <s v="DW-13480"/>
    <s v="Dianna Wilson"/>
    <x v="2"/>
    <s v="United States"/>
    <s v="Lakeville"/>
    <x v="11"/>
    <n v="55044"/>
    <x v="2"/>
    <s v="OFF-AP-10002945"/>
    <x v="1"/>
    <x v="9"/>
    <s v="Honeywell Enviracaire Portable HEPA Air Cleaner for 17' x 22' Room"/>
    <x v="242"/>
    <n v="5"/>
    <n v="0"/>
    <n v="496.07249999999993"/>
  </r>
  <r>
    <n v="249"/>
    <s v="CA-2011-131926"/>
    <x v="2"/>
    <x v="106"/>
    <d v="2011-06-06T00:00:00"/>
    <x v="0"/>
    <s v="DW-13480"/>
    <s v="Dianna Wilson"/>
    <x v="2"/>
    <s v="United States"/>
    <s v="Lakeville"/>
    <x v="11"/>
    <n v="55044"/>
    <x v="2"/>
    <s v="OFF-PA-10000061"/>
    <x v="1"/>
    <x v="10"/>
    <s v="Xerox 205"/>
    <x v="243"/>
    <n v="4"/>
    <n v="0"/>
    <n v="12.441600000000001"/>
  </r>
  <r>
    <n v="250"/>
    <s v="CA-2013-154739"/>
    <x v="0"/>
    <x v="107"/>
    <d v="2013-12-16T00:00:00"/>
    <x v="0"/>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x v="1"/>
    <s v="KC-16540"/>
    <s v="Kelly Collister"/>
    <x v="0"/>
    <s v="United States"/>
    <s v="San Diego"/>
    <x v="1"/>
    <n v="92037"/>
    <x v="1"/>
    <s v="OFF-PA-10004569"/>
    <x v="1"/>
    <x v="10"/>
    <s v="Wirebound Message Books, Two 4 1/4&quot; x 5&quot; Forms per Page"/>
    <x v="245"/>
    <n v="1"/>
    <n v="0"/>
    <n v="3.5766999999999998"/>
  </r>
  <r>
    <n v="252"/>
    <s v="CA-2013-145625"/>
    <x v="0"/>
    <x v="108"/>
    <d v="2013-09-18T00:00:00"/>
    <x v="1"/>
    <s v="KC-16540"/>
    <s v="Kelly Collister"/>
    <x v="0"/>
    <s v="United States"/>
    <s v="San Diego"/>
    <x v="1"/>
    <n v="92037"/>
    <x v="1"/>
    <s v="TEC-AC-10003832"/>
    <x v="2"/>
    <x v="11"/>
    <s v="Logitech P710e Mobile Speakerphone"/>
    <x v="246"/>
    <n v="13"/>
    <n v="0"/>
    <n v="636.0002999999997"/>
  </r>
  <r>
    <n v="253"/>
    <s v="CA-2013-146941"/>
    <x v="0"/>
    <x v="107"/>
    <d v="2013-12-14T00:00:00"/>
    <x v="2"/>
    <s v="DL-13315"/>
    <s v="Delfina Latchford"/>
    <x v="0"/>
    <s v="United States"/>
    <s v="New York City"/>
    <x v="15"/>
    <n v="10024"/>
    <x v="3"/>
    <s v="OFF-ST-10001228"/>
    <x v="1"/>
    <x v="4"/>
    <s v="Fellowes Personal Hanging Folder Files, Navy"/>
    <x v="247"/>
    <n v="6"/>
    <n v="0"/>
    <n v="22.562400000000004"/>
  </r>
  <r>
    <n v="254"/>
    <s v="CA-2013-146941"/>
    <x v="0"/>
    <x v="107"/>
    <d v="2013-12-14T00:00:00"/>
    <x v="2"/>
    <s v="DL-13315"/>
    <s v="Delfina Latchford"/>
    <x v="0"/>
    <s v="United States"/>
    <s v="New York City"/>
    <x v="15"/>
    <n v="10024"/>
    <x v="3"/>
    <s v="OFF-EN-10003296"/>
    <x v="1"/>
    <x v="12"/>
    <s v="Tyvek Side-Opening Peel &amp; Seel Expanding Envelopes"/>
    <x v="248"/>
    <n v="4"/>
    <n v="0"/>
    <n v="162.864"/>
  </r>
  <r>
    <n v="255"/>
    <s v="US-2012-159982"/>
    <x v="1"/>
    <x v="109"/>
    <d v="2012-12-04T00:00:00"/>
    <x v="1"/>
    <s v="DR-12880"/>
    <s v="Dan Reichenbach"/>
    <x v="1"/>
    <s v="United States"/>
    <s v="Chicago"/>
    <x v="10"/>
    <n v="60623"/>
    <x v="2"/>
    <s v="FUR-FU-10002505"/>
    <x v="0"/>
    <x v="5"/>
    <s v="Eldon 100 Class Desk Accessories"/>
    <x v="249"/>
    <n v="9"/>
    <n v="0.6"/>
    <n v="-8.4923999999999982"/>
  </r>
  <r>
    <n v="256"/>
    <s v="US-2012-159982"/>
    <x v="1"/>
    <x v="109"/>
    <d v="2012-12-04T00:00:00"/>
    <x v="1"/>
    <s v="DR-12880"/>
    <s v="Dan Reichenbach"/>
    <x v="1"/>
    <s v="United States"/>
    <s v="Chicago"/>
    <x v="10"/>
    <n v="60623"/>
    <x v="2"/>
    <s v="OFF-ST-10004804"/>
    <x v="1"/>
    <x v="4"/>
    <s v="Belkin 19&quot; Vented Equipment Shelf, Black"/>
    <x v="250"/>
    <n v="2"/>
    <n v="0.2"/>
    <n v="-19.562399999999997"/>
  </r>
  <r>
    <n v="257"/>
    <s v="US-2012-159982"/>
    <x v="1"/>
    <x v="109"/>
    <d v="2012-12-04T00:00:00"/>
    <x v="1"/>
    <s v="DR-12880"/>
    <s v="Dan Reichenbach"/>
    <x v="1"/>
    <s v="United States"/>
    <s v="Chicago"/>
    <x v="10"/>
    <n v="60623"/>
    <x v="2"/>
    <s v="OFF-ST-10001590"/>
    <x v="1"/>
    <x v="4"/>
    <s v="Tenex Personal Project File with Scoop Front Design, Black"/>
    <x v="251"/>
    <n v="5"/>
    <n v="0.2"/>
    <n v="4.0439999999999969"/>
  </r>
  <r>
    <n v="258"/>
    <s v="US-2012-159982"/>
    <x v="1"/>
    <x v="109"/>
    <d v="2012-12-04T00:00:00"/>
    <x v="1"/>
    <s v="DR-12880"/>
    <s v="Dan Reichenbach"/>
    <x v="1"/>
    <s v="United States"/>
    <s v="Chicago"/>
    <x v="10"/>
    <n v="60623"/>
    <x v="2"/>
    <s v="TEC-PH-10001580"/>
    <x v="2"/>
    <x v="7"/>
    <s v="Logitech Mobile Speakerphone P710e - speaker phone"/>
    <x v="252"/>
    <n v="6"/>
    <n v="0.2"/>
    <n v="56.691599999999966"/>
  </r>
  <r>
    <n v="259"/>
    <s v="CA-2014-163139"/>
    <x v="3"/>
    <x v="96"/>
    <d v="2014-12-04T00:00:00"/>
    <x v="0"/>
    <s v="CC-12670"/>
    <s v="Craig Carreira"/>
    <x v="0"/>
    <s v="United States"/>
    <s v="New York City"/>
    <x v="15"/>
    <n v="10009"/>
    <x v="3"/>
    <s v="TEC-AC-10000290"/>
    <x v="2"/>
    <x v="11"/>
    <s v="Sabrent 4-Port USB 2.0 Hub"/>
    <x v="253"/>
    <n v="3"/>
    <n v="0"/>
    <n v="6.9258000000000006"/>
  </r>
  <r>
    <n v="260"/>
    <s v="CA-2014-163139"/>
    <x v="3"/>
    <x v="96"/>
    <d v="2014-12-04T00:00:00"/>
    <x v="0"/>
    <s v="CC-12670"/>
    <s v="Craig Carreira"/>
    <x v="0"/>
    <s v="United States"/>
    <s v="New York City"/>
    <x v="15"/>
    <n v="10009"/>
    <x v="3"/>
    <s v="OFF-ST-10002790"/>
    <x v="1"/>
    <x v="4"/>
    <s v="Safco Industrial Shelving"/>
    <x v="254"/>
    <n v="3"/>
    <n v="0"/>
    <n v="6.6465000000000174"/>
  </r>
  <r>
    <n v="261"/>
    <s v="CA-2014-163139"/>
    <x v="3"/>
    <x v="96"/>
    <d v="2014-12-04T00:00:00"/>
    <x v="0"/>
    <s v="CC-12670"/>
    <s v="Craig Carreira"/>
    <x v="0"/>
    <s v="United States"/>
    <s v="New York City"/>
    <x v="15"/>
    <n v="10009"/>
    <x v="3"/>
    <s v="OFF-BI-10003460"/>
    <x v="1"/>
    <x v="8"/>
    <s v="Acco 3-Hole Punch"/>
    <x v="255"/>
    <n v="5"/>
    <n v="0.2"/>
    <n v="6.1319999999999988"/>
  </r>
  <r>
    <n v="262"/>
    <s v="US-2014-155299"/>
    <x v="3"/>
    <x v="110"/>
    <d v="2014-06-13T00:00:00"/>
    <x v="1"/>
    <s v="Dl-13600"/>
    <s v="Dorris liebe"/>
    <x v="1"/>
    <s v="United States"/>
    <s v="Pasadena"/>
    <x v="5"/>
    <n v="77506"/>
    <x v="2"/>
    <s v="OFF-AP-10002203"/>
    <x v="1"/>
    <x v="9"/>
    <s v="Eureka Disposable Bags for Sanitaire Vibra Groomer I Upright Vac"/>
    <x v="256"/>
    <n v="2"/>
    <n v="0.8"/>
    <n v="-4.4660000000000002"/>
  </r>
  <r>
    <n v="263"/>
    <s v="US-2011-106992"/>
    <x v="2"/>
    <x v="111"/>
    <d v="2011-09-21T00:00:00"/>
    <x v="0"/>
    <s v="SB-20290"/>
    <s v="Sean Braxton"/>
    <x v="1"/>
    <s v="United States"/>
    <s v="Houston"/>
    <x v="5"/>
    <n v="77036"/>
    <x v="2"/>
    <s v="TEC-MA-10000822"/>
    <x v="2"/>
    <x v="15"/>
    <s v="Lexmark MX611dhe Monochrome Laser Printer"/>
    <x v="257"/>
    <n v="3"/>
    <n v="0.4"/>
    <n v="-509.99700000000075"/>
  </r>
  <r>
    <n v="264"/>
    <s v="US-2011-106992"/>
    <x v="2"/>
    <x v="111"/>
    <d v="2011-09-21T00:00:00"/>
    <x v="0"/>
    <s v="SB-20290"/>
    <s v="Sean Braxton"/>
    <x v="1"/>
    <s v="United States"/>
    <s v="Houston"/>
    <x v="5"/>
    <n v="77036"/>
    <x v="2"/>
    <s v="TEC-MA-10003353"/>
    <x v="2"/>
    <x v="15"/>
    <s v="Xerox WorkCentre 6505DN Laser Multifunction Printer"/>
    <x v="258"/>
    <n v="7"/>
    <n v="0.4"/>
    <n v="-251.99579999999992"/>
  </r>
  <r>
    <n v="265"/>
    <s v="CA-2013-125318"/>
    <x v="0"/>
    <x v="112"/>
    <d v="2013-06-14T00:00:00"/>
    <x v="1"/>
    <s v="RC-19825"/>
    <s v="Roy Collins"/>
    <x v="0"/>
    <s v="United States"/>
    <s v="Chicago"/>
    <x v="10"/>
    <n v="60610"/>
    <x v="2"/>
    <s v="TEC-PH-10001433"/>
    <x v="2"/>
    <x v="7"/>
    <s v="Cisco Small Business SPA 502G VoIP phone"/>
    <x v="259"/>
    <n v="4"/>
    <n v="0.2"/>
    <n v="28.7196"/>
  </r>
  <r>
    <n v="266"/>
    <s v="CA-2012-155040"/>
    <x v="1"/>
    <x v="113"/>
    <d v="2012-11-15T00:00:00"/>
    <x v="1"/>
    <s v="AH-10210"/>
    <s v="Alan Hwang"/>
    <x v="0"/>
    <s v="United States"/>
    <s v="Brentwood"/>
    <x v="1"/>
    <n v="94513"/>
    <x v="1"/>
    <s v="TEC-AC-10004469"/>
    <x v="2"/>
    <x v="11"/>
    <s v="Microsoft Sculpt Comfort Mouse"/>
    <x v="260"/>
    <n v="2"/>
    <n v="0"/>
    <n v="35.156000000000006"/>
  </r>
  <r>
    <n v="267"/>
    <s v="CA-2014-136826"/>
    <x v="3"/>
    <x v="114"/>
    <d v="2014-06-21T00:00:00"/>
    <x v="1"/>
    <s v="CB-12535"/>
    <s v="Claudia Bergmann"/>
    <x v="1"/>
    <s v="United States"/>
    <s v="Chapel Hill"/>
    <x v="3"/>
    <n v="27514"/>
    <x v="0"/>
    <s v="OFF-AR-10003602"/>
    <x v="1"/>
    <x v="6"/>
    <s v="Quartet Omega Colored Chalk, 12/Pack"/>
    <x v="261"/>
    <n v="3"/>
    <n v="0.2"/>
    <n v="4.7303999999999995"/>
  </r>
  <r>
    <n v="268"/>
    <s v="CA-2013-111010"/>
    <x v="0"/>
    <x v="115"/>
    <d v="2013-01-28T00:00:00"/>
    <x v="1"/>
    <s v="PG-18895"/>
    <s v="Paul Gonzalez"/>
    <x v="0"/>
    <s v="United States"/>
    <s v="Morristown"/>
    <x v="30"/>
    <n v="7960"/>
    <x v="3"/>
    <s v="OFF-FA-10003472"/>
    <x v="1"/>
    <x v="13"/>
    <s v="Bagged Rubber Bands"/>
    <x v="262"/>
    <n v="6"/>
    <n v="0"/>
    <n v="0.3024"/>
  </r>
  <r>
    <n v="269"/>
    <s v="US-2014-145366"/>
    <x v="3"/>
    <x v="34"/>
    <d v="2014-12-14T00:00:00"/>
    <x v="1"/>
    <s v="CA-12310"/>
    <s v="Christine Abelman"/>
    <x v="1"/>
    <s v="United States"/>
    <s v="Cincinnati"/>
    <x v="24"/>
    <n v="45231"/>
    <x v="3"/>
    <s v="OFF-ST-10004180"/>
    <x v="1"/>
    <x v="4"/>
    <s v="Safco Commercial Shelving"/>
    <x v="263"/>
    <n v="1"/>
    <n v="0.2"/>
    <n v="-7.4416000000000011"/>
  </r>
  <r>
    <n v="270"/>
    <s v="US-2014-145366"/>
    <x v="3"/>
    <x v="34"/>
    <d v="2014-12-14T00:00:00"/>
    <x v="1"/>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x v="0"/>
    <s v="KH-16690"/>
    <s v="Kristen Hastings"/>
    <x v="1"/>
    <s v="United States"/>
    <s v="San Francisco"/>
    <x v="1"/>
    <n v="94110"/>
    <x v="1"/>
    <s v="OFF-ST-10003208"/>
    <x v="1"/>
    <x v="4"/>
    <s v="Adjustable Depth Letter/Legal Cart"/>
    <x v="265"/>
    <n v="4"/>
    <n v="0"/>
    <n v="210.4935999999999"/>
  </r>
  <r>
    <n v="272"/>
    <s v="CA-2012-155334"/>
    <x v="1"/>
    <x v="117"/>
    <d v="2012-07-31T00:00:00"/>
    <x v="2"/>
    <s v="HA-14920"/>
    <s v="Helen Andreada"/>
    <x v="0"/>
    <s v="United States"/>
    <s v="San Francisco"/>
    <x v="1"/>
    <n v="94109"/>
    <x v="1"/>
    <s v="TEC-AC-10003628"/>
    <x v="2"/>
    <x v="11"/>
    <s v="Logitech 910-002974 M325 Wireless Mouse for Web Scrolling"/>
    <x v="266"/>
    <n v="7"/>
    <n v="0"/>
    <n v="92.369200000000021"/>
  </r>
  <r>
    <n v="273"/>
    <s v="CA-2012-155334"/>
    <x v="1"/>
    <x v="117"/>
    <d v="2012-07-31T00:00:00"/>
    <x v="2"/>
    <s v="HA-14920"/>
    <s v="Helen Andreada"/>
    <x v="0"/>
    <s v="United States"/>
    <s v="San Francisco"/>
    <x v="1"/>
    <n v="94109"/>
    <x v="1"/>
    <s v="FUR-FU-10003274"/>
    <x v="0"/>
    <x v="5"/>
    <s v="Regeneration Desk Collection"/>
    <x v="267"/>
    <n v="3"/>
    <n v="0"/>
    <n v="2.3232000000000004"/>
  </r>
  <r>
    <n v="274"/>
    <s v="CA-2012-155334"/>
    <x v="1"/>
    <x v="117"/>
    <d v="2012-07-31T00:00:00"/>
    <x v="2"/>
    <s v="HA-14920"/>
    <s v="Helen Andreada"/>
    <x v="0"/>
    <s v="United States"/>
    <s v="San Francisco"/>
    <x v="1"/>
    <n v="94109"/>
    <x v="1"/>
    <s v="OFF-BI-10002557"/>
    <x v="1"/>
    <x v="8"/>
    <s v="Presstex Flexible Ring Binders"/>
    <x v="268"/>
    <n v="3"/>
    <n v="0.2"/>
    <n v="4.0949999999999989"/>
  </r>
  <r>
    <n v="275"/>
    <s v="CA-2014-118136"/>
    <x v="3"/>
    <x v="118"/>
    <d v="2014-09-18T00:00:00"/>
    <x v="2"/>
    <s v="BB-10990"/>
    <s v="Barry Blumstein"/>
    <x v="1"/>
    <s v="United States"/>
    <s v="Inglewood"/>
    <x v="1"/>
    <n v="90301"/>
    <x v="1"/>
    <s v="OFF-PA-10002615"/>
    <x v="1"/>
    <x v="10"/>
    <s v="Ampad Gold Fibre Wirebound Steno Books, 6&quot; x 9&quot;, Gregg Ruled"/>
    <x v="138"/>
    <n v="2"/>
    <n v="0"/>
    <n v="4.0571999999999999"/>
  </r>
  <r>
    <n v="276"/>
    <s v="CA-2014-118136"/>
    <x v="3"/>
    <x v="118"/>
    <d v="2014-09-18T00:00:00"/>
    <x v="2"/>
    <s v="BB-10990"/>
    <s v="Barry Blumstein"/>
    <x v="1"/>
    <s v="United States"/>
    <s v="Inglewood"/>
    <x v="1"/>
    <n v="90301"/>
    <x v="1"/>
    <s v="OFF-AR-10001427"/>
    <x v="1"/>
    <x v="6"/>
    <s v="Newell 330"/>
    <x v="156"/>
    <n v="1"/>
    <n v="0"/>
    <n v="1.5548000000000002"/>
  </r>
  <r>
    <n v="277"/>
    <s v="CA-2014-132976"/>
    <x v="3"/>
    <x v="119"/>
    <d v="2014-10-18T00:00:00"/>
    <x v="1"/>
    <s v="AG-10495"/>
    <s v="Andrew Gjertsen"/>
    <x v="1"/>
    <s v="United States"/>
    <s v="Philadelphia"/>
    <x v="9"/>
    <n v="19140"/>
    <x v="3"/>
    <s v="OFF-PA-10000673"/>
    <x v="1"/>
    <x v="10"/>
    <s v="Post-it “Important Message” Note Pad, Neon Colors, 50 Sheets/Pad"/>
    <x v="25"/>
    <n v="2"/>
    <n v="0.2"/>
    <n v="4.0768000000000004"/>
  </r>
  <r>
    <n v="278"/>
    <s v="CA-2014-132976"/>
    <x v="3"/>
    <x v="119"/>
    <d v="2014-10-18T00:00:00"/>
    <x v="1"/>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x v="1"/>
    <s v="AG-10495"/>
    <s v="Andrew Gjertsen"/>
    <x v="1"/>
    <s v="United States"/>
    <s v="Philadelphia"/>
    <x v="9"/>
    <n v="19140"/>
    <x v="3"/>
    <s v="OFF-ST-10000876"/>
    <x v="1"/>
    <x v="4"/>
    <s v="Eldon Simplefile Box Office"/>
    <x v="270"/>
    <n v="6"/>
    <n v="0.2"/>
    <n v="5.9711999999999996"/>
  </r>
  <r>
    <n v="280"/>
    <s v="CA-2014-132976"/>
    <x v="3"/>
    <x v="119"/>
    <d v="2014-10-18T00:00:00"/>
    <x v="1"/>
    <s v="AG-10495"/>
    <s v="Andrew Gjertsen"/>
    <x v="1"/>
    <s v="United States"/>
    <s v="Philadelphia"/>
    <x v="9"/>
    <n v="19140"/>
    <x v="3"/>
    <s v="OFF-LA-10002043"/>
    <x v="1"/>
    <x v="2"/>
    <s v="Avery 489"/>
    <x v="271"/>
    <n v="3"/>
    <n v="0.2"/>
    <n v="8.6940000000000008"/>
  </r>
  <r>
    <n v="281"/>
    <s v="US-2012-161991"/>
    <x v="1"/>
    <x v="120"/>
    <d v="2012-09-28T00:00:00"/>
    <x v="0"/>
    <s v="SC-20725"/>
    <s v="Steven Cartwright"/>
    <x v="0"/>
    <s v="United States"/>
    <s v="Houston"/>
    <x v="5"/>
    <n v="77070"/>
    <x v="2"/>
    <s v="OFF-BI-10004967"/>
    <x v="1"/>
    <x v="8"/>
    <s v="Round Ring Binders"/>
    <x v="272"/>
    <n v="5"/>
    <n v="0.8"/>
    <n v="-3.4320000000000004"/>
  </r>
  <r>
    <n v="282"/>
    <s v="US-2012-161991"/>
    <x v="1"/>
    <x v="120"/>
    <d v="2012-09-28T00:00:00"/>
    <x v="0"/>
    <s v="SC-20725"/>
    <s v="Steven Cartwright"/>
    <x v="0"/>
    <s v="United States"/>
    <s v="Houston"/>
    <x v="5"/>
    <n v="77070"/>
    <x v="2"/>
    <s v="TEC-PH-10001760"/>
    <x v="2"/>
    <x v="7"/>
    <s v="Bose SoundLink Bluetooth Speaker"/>
    <x v="273"/>
    <n v="7"/>
    <n v="0.2"/>
    <n v="376.11"/>
  </r>
  <r>
    <n v="283"/>
    <s v="CA-2012-130890"/>
    <x v="1"/>
    <x v="121"/>
    <d v="2012-11-06T00:00:00"/>
    <x v="1"/>
    <s v="JO-15280"/>
    <s v="Jas O'Carroll"/>
    <x v="0"/>
    <s v="United States"/>
    <s v="Los Angeles"/>
    <x v="1"/>
    <n v="90004"/>
    <x v="1"/>
    <s v="FUR-TA-10002903"/>
    <x v="0"/>
    <x v="3"/>
    <s v="Bevis Round Bullnose 29&quot; High Table Top"/>
    <x v="274"/>
    <n v="5"/>
    <n v="0.2"/>
    <n v="51.942000000000007"/>
  </r>
  <r>
    <n v="284"/>
    <s v="CA-2012-130883"/>
    <x v="1"/>
    <x v="120"/>
    <d v="2012-10-02T00:00:00"/>
    <x v="1"/>
    <s v="TB-21520"/>
    <s v="Tracy Blumstein"/>
    <x v="0"/>
    <s v="United States"/>
    <s v="Portland"/>
    <x v="21"/>
    <n v="97206"/>
    <x v="1"/>
    <s v="OFF-PA-10000474"/>
    <x v="1"/>
    <x v="10"/>
    <s v="Staples"/>
    <x v="275"/>
    <n v="5"/>
    <n v="0.2"/>
    <n v="47.843999999999994"/>
  </r>
  <r>
    <n v="285"/>
    <s v="CA-2012-130883"/>
    <x v="1"/>
    <x v="120"/>
    <d v="2012-10-02T00:00:00"/>
    <x v="1"/>
    <s v="TB-21520"/>
    <s v="Tracy Blumstein"/>
    <x v="0"/>
    <s v="United States"/>
    <s v="Portland"/>
    <x v="21"/>
    <n v="97206"/>
    <x v="1"/>
    <s v="TEC-AC-10001956"/>
    <x v="2"/>
    <x v="11"/>
    <s v="Microsoft Arc Touch Mouse"/>
    <x v="276"/>
    <n v="5"/>
    <n v="0.2"/>
    <n v="47.959999999999987"/>
  </r>
  <r>
    <n v="286"/>
    <s v="CA-2012-130883"/>
    <x v="1"/>
    <x v="120"/>
    <d v="2012-10-02T00:00:00"/>
    <x v="1"/>
    <s v="TB-21520"/>
    <s v="Tracy Blumstein"/>
    <x v="0"/>
    <s v="United States"/>
    <s v="Portland"/>
    <x v="21"/>
    <n v="97206"/>
    <x v="1"/>
    <s v="OFF-PA-10004100"/>
    <x v="1"/>
    <x v="10"/>
    <s v="Xerox 216"/>
    <x v="277"/>
    <n v="6"/>
    <n v="0.2"/>
    <n v="10.8864"/>
  </r>
  <r>
    <n v="287"/>
    <s v="CA-2013-112697"/>
    <x v="0"/>
    <x v="122"/>
    <d v="2013-12-21T00:00:00"/>
    <x v="0"/>
    <s v="AH-10195"/>
    <s v="Alan Haines"/>
    <x v="1"/>
    <s v="United States"/>
    <s v="Tamarac"/>
    <x v="2"/>
    <n v="33319"/>
    <x v="0"/>
    <s v="OFF-BI-10000778"/>
    <x v="1"/>
    <x v="8"/>
    <s v="GBC VeloBinder Electric Binding Machine"/>
    <x v="278"/>
    <n v="7"/>
    <n v="0.7"/>
    <n v="-169.3719999999999"/>
  </r>
  <r>
    <n v="288"/>
    <s v="CA-2013-112697"/>
    <x v="0"/>
    <x v="122"/>
    <d v="2013-12-21T00:00:00"/>
    <x v="0"/>
    <s v="AH-10195"/>
    <s v="Alan Haines"/>
    <x v="1"/>
    <s v="United States"/>
    <s v="Tamarac"/>
    <x v="2"/>
    <n v="33319"/>
    <x v="0"/>
    <s v="OFF-AP-10002684"/>
    <x v="1"/>
    <x v="9"/>
    <s v="Acco 7-Outlet Masterpiece Power Center, Wihtout Fax/Phone Line Protection"/>
    <x v="279"/>
    <n v="2"/>
    <n v="0.2"/>
    <n v="24.315999999999974"/>
  </r>
  <r>
    <n v="289"/>
    <s v="CA-2013-112697"/>
    <x v="0"/>
    <x v="122"/>
    <d v="2013-12-21T00:00:00"/>
    <x v="0"/>
    <s v="AH-10195"/>
    <s v="Alan Haines"/>
    <x v="1"/>
    <s v="United States"/>
    <s v="Tamarac"/>
    <x v="2"/>
    <n v="33319"/>
    <x v="0"/>
    <s v="OFF-SU-10000646"/>
    <x v="1"/>
    <x v="14"/>
    <s v="Premier Automatic Letter Opener"/>
    <x v="280"/>
    <n v="5"/>
    <n v="0.2"/>
    <n v="-204.31449999999995"/>
  </r>
  <r>
    <n v="290"/>
    <s v="CA-2013-110772"/>
    <x v="0"/>
    <x v="73"/>
    <d v="2013-11-25T00:00:00"/>
    <x v="0"/>
    <s v="NZ-18565"/>
    <s v="Nick Zandusky"/>
    <x v="2"/>
    <s v="United States"/>
    <s v="Columbus"/>
    <x v="24"/>
    <n v="43229"/>
    <x v="3"/>
    <s v="OFF-FA-10002983"/>
    <x v="1"/>
    <x v="13"/>
    <s v="Advantus SlideClip Paper Clips"/>
    <x v="281"/>
    <n v="7"/>
    <n v="0.2"/>
    <n v="6.6835999999999993"/>
  </r>
  <r>
    <n v="291"/>
    <s v="CA-2013-110772"/>
    <x v="0"/>
    <x v="73"/>
    <d v="2013-11-25T00:00:00"/>
    <x v="0"/>
    <s v="NZ-18565"/>
    <s v="Nick Zandusky"/>
    <x v="2"/>
    <s v="United States"/>
    <s v="Columbus"/>
    <x v="24"/>
    <n v="43229"/>
    <x v="3"/>
    <s v="OFF-LA-10004689"/>
    <x v="1"/>
    <x v="2"/>
    <s v="Avery 512"/>
    <x v="282"/>
    <n v="8"/>
    <n v="0.2"/>
    <n v="6.2423999999999999"/>
  </r>
  <r>
    <n v="292"/>
    <s v="CA-2013-110772"/>
    <x v="0"/>
    <x v="73"/>
    <d v="2013-11-25T00:00:00"/>
    <x v="0"/>
    <s v="NZ-18565"/>
    <s v="Nick Zandusky"/>
    <x v="2"/>
    <s v="United States"/>
    <s v="Columbus"/>
    <x v="24"/>
    <n v="43229"/>
    <x v="3"/>
    <s v="TEC-AC-10002001"/>
    <x v="2"/>
    <x v="11"/>
    <s v="Logitech Wireless Gaming Headset G930"/>
    <x v="283"/>
    <n v="2"/>
    <n v="0.2"/>
    <n v="54.396600000000007"/>
  </r>
  <r>
    <n v="293"/>
    <s v="CA-2013-110772"/>
    <x v="0"/>
    <x v="73"/>
    <d v="2013-11-25T00:00:00"/>
    <x v="0"/>
    <s v="NZ-18565"/>
    <s v="Nick Zandusky"/>
    <x v="2"/>
    <s v="United States"/>
    <s v="Columbus"/>
    <x v="24"/>
    <n v="43229"/>
    <x v="3"/>
    <s v="FUR-BO-10004709"/>
    <x v="0"/>
    <x v="0"/>
    <s v="Bush Westfield Collection Bookcases, Medium Cherry Finish"/>
    <x v="284"/>
    <n v="3"/>
    <n v="0.5"/>
    <n v="-48.703199999999995"/>
  </r>
  <r>
    <n v="294"/>
    <s v="CA-2011-111451"/>
    <x v="2"/>
    <x v="58"/>
    <d v="2011-12-28T00:00:00"/>
    <x v="2"/>
    <s v="KL-16555"/>
    <s v="Kelly Lampkin"/>
    <x v="1"/>
    <s v="United States"/>
    <s v="Colorado Springs"/>
    <x v="22"/>
    <n v="80906"/>
    <x v="1"/>
    <s v="FUR-FU-10004091"/>
    <x v="0"/>
    <x v="5"/>
    <s v="Howard Miller 13&quot; Diameter Goldtone Round Wall Clock"/>
    <x v="285"/>
    <n v="8"/>
    <n v="0.2"/>
    <n v="78.859200000000001"/>
  </r>
  <r>
    <n v="295"/>
    <s v="CA-2011-111451"/>
    <x v="2"/>
    <x v="58"/>
    <d v="2011-12-28T00:00:00"/>
    <x v="2"/>
    <s v="KL-16555"/>
    <s v="Kelly Lampkin"/>
    <x v="1"/>
    <s v="United States"/>
    <s v="Colorado Springs"/>
    <x v="22"/>
    <n v="80906"/>
    <x v="1"/>
    <s v="FUR-CH-10001891"/>
    <x v="0"/>
    <x v="1"/>
    <s v="Global Deluxe Office Fabric Chairs"/>
    <x v="286"/>
    <n v="3"/>
    <n v="0.2"/>
    <n v="20.155800000000013"/>
  </r>
  <r>
    <n v="296"/>
    <s v="CA-2011-111451"/>
    <x v="2"/>
    <x v="58"/>
    <d v="2011-12-28T00:00:00"/>
    <x v="2"/>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x v="2"/>
    <s v="KL-16555"/>
    <s v="Kelly Lampkin"/>
    <x v="1"/>
    <s v="United States"/>
    <s v="Colorado Springs"/>
    <x v="22"/>
    <n v="80906"/>
    <x v="1"/>
    <s v="OFF-BI-10004593"/>
    <x v="1"/>
    <x v="8"/>
    <s v="Ibico Laser Imprintable Binding System Covers"/>
    <x v="288"/>
    <n v="5"/>
    <n v="0.7"/>
    <n v="-62.88000000000001"/>
  </r>
  <r>
    <n v="298"/>
    <s v="CA-2011-111451"/>
    <x v="2"/>
    <x v="58"/>
    <d v="2011-12-28T00:00:00"/>
    <x v="2"/>
    <s v="KL-16555"/>
    <s v="Kelly Lampkin"/>
    <x v="1"/>
    <s v="United States"/>
    <s v="Colorado Springs"/>
    <x v="22"/>
    <n v="80906"/>
    <x v="1"/>
    <s v="OFF-FA-10004854"/>
    <x v="1"/>
    <x v="13"/>
    <s v="Vinyl Coated Wire Paper Clips in Organizer Box, 800/Box"/>
    <x v="289"/>
    <n v="3"/>
    <n v="0.2"/>
    <n v="9.2987999999999964"/>
  </r>
  <r>
    <n v="299"/>
    <s v="CA-2013-142545"/>
    <x v="0"/>
    <x v="99"/>
    <d v="2013-11-04T00:00:00"/>
    <x v="1"/>
    <s v="JD-15895"/>
    <s v="Jonathan Doherty"/>
    <x v="1"/>
    <s v="United States"/>
    <s v="Belleville"/>
    <x v="30"/>
    <n v="7109"/>
    <x v="3"/>
    <s v="OFF-PA-10002105"/>
    <x v="1"/>
    <x v="10"/>
    <s v="Xerox 223"/>
    <x v="56"/>
    <n v="5"/>
    <n v="0"/>
    <n v="15.552000000000001"/>
  </r>
  <r>
    <n v="300"/>
    <s v="CA-2013-142545"/>
    <x v="0"/>
    <x v="99"/>
    <d v="2013-11-04T00:00:00"/>
    <x v="1"/>
    <s v="JD-15895"/>
    <s v="Jonathan Doherty"/>
    <x v="1"/>
    <s v="United States"/>
    <s v="Belleville"/>
    <x v="30"/>
    <n v="7109"/>
    <x v="3"/>
    <s v="OFF-ST-10002756"/>
    <x v="1"/>
    <x v="4"/>
    <s v="Tennsco Stur-D-Stor Boltless Shelving, 5 Shelves, 24&quot; Deep, Sand"/>
    <x v="290"/>
    <n v="8"/>
    <n v="0"/>
    <n v="10.824800000000096"/>
  </r>
  <r>
    <n v="301"/>
    <s v="CA-2013-142545"/>
    <x v="0"/>
    <x v="99"/>
    <d v="2013-11-04T00:00:00"/>
    <x v="1"/>
    <s v="JD-15895"/>
    <s v="Jonathan Doherty"/>
    <x v="1"/>
    <s v="United States"/>
    <s v="Belleville"/>
    <x v="30"/>
    <n v="7109"/>
    <x v="3"/>
    <s v="OFF-PA-10004243"/>
    <x v="1"/>
    <x v="10"/>
    <s v="Xerox 1939"/>
    <x v="291"/>
    <n v="3"/>
    <n v="0"/>
    <n v="27.316799999999997"/>
  </r>
  <r>
    <n v="302"/>
    <s v="CA-2013-142545"/>
    <x v="0"/>
    <x v="99"/>
    <d v="2013-11-04T00:00:00"/>
    <x v="1"/>
    <s v="JD-15895"/>
    <s v="Jonathan Doherty"/>
    <x v="1"/>
    <s v="United States"/>
    <s v="Belleville"/>
    <x v="30"/>
    <n v="7109"/>
    <x v="3"/>
    <s v="FUR-FU-10001861"/>
    <x v="0"/>
    <x v="5"/>
    <s v="Floodlight Indoor Halogen Bulbs, 1 Bulb per Pack, 60 Watts"/>
    <x v="292"/>
    <n v="4"/>
    <n v="0"/>
    <n v="38.023999999999994"/>
  </r>
  <r>
    <n v="303"/>
    <s v="CA-2013-142545"/>
    <x v="0"/>
    <x v="99"/>
    <d v="2013-11-04T00:00:00"/>
    <x v="1"/>
    <s v="JD-15895"/>
    <s v="Jonathan Doherty"/>
    <x v="1"/>
    <s v="United States"/>
    <s v="Belleville"/>
    <x v="30"/>
    <n v="7109"/>
    <x v="3"/>
    <s v="OFF-BI-10002706"/>
    <x v="1"/>
    <x v="8"/>
    <s v="Avery Premier Heavy-Duty Binder with Round Locking Rings"/>
    <x v="293"/>
    <n v="1"/>
    <n v="0"/>
    <n v="6.5687999999999995"/>
  </r>
  <r>
    <n v="304"/>
    <s v="US-2014-152380"/>
    <x v="3"/>
    <x v="123"/>
    <d v="2014-11-24T00:00:00"/>
    <x v="1"/>
    <s v="JH-15910"/>
    <s v="Jonathan Howell"/>
    <x v="0"/>
    <s v="United States"/>
    <s v="Chicago"/>
    <x v="10"/>
    <n v="60623"/>
    <x v="2"/>
    <s v="FUR-TA-10002533"/>
    <x v="0"/>
    <x v="3"/>
    <s v="BPI Conference Tables"/>
    <x v="294"/>
    <n v="3"/>
    <n v="0.5"/>
    <n v="-131.44500000000005"/>
  </r>
  <r>
    <n v="305"/>
    <s v="CA-2012-144253"/>
    <x v="1"/>
    <x v="124"/>
    <d v="2012-05-09T00:00:00"/>
    <x v="0"/>
    <s v="AS-10225"/>
    <s v="Alan Schoenberger"/>
    <x v="1"/>
    <s v="United States"/>
    <s v="New York City"/>
    <x v="15"/>
    <n v="10024"/>
    <x v="3"/>
    <s v="FUR-FU-10002671"/>
    <x v="0"/>
    <x v="5"/>
    <s v="Electrix 20W Halogen Replacement Bulb for Zoom-In Desk Lamp"/>
    <x v="295"/>
    <n v="2"/>
    <n v="0"/>
    <n v="12.863999999999999"/>
  </r>
  <r>
    <n v="306"/>
    <s v="CA-2011-130960"/>
    <x v="2"/>
    <x v="125"/>
    <d v="2012-01-04T00:00:00"/>
    <x v="1"/>
    <s v="KB-16600"/>
    <s v="Ken Brennan"/>
    <x v="1"/>
    <s v="United States"/>
    <s v="Taylor"/>
    <x v="12"/>
    <n v="48180"/>
    <x v="2"/>
    <s v="OFF-AR-10003651"/>
    <x v="1"/>
    <x v="6"/>
    <s v="Newell 350"/>
    <x v="296"/>
    <n v="3"/>
    <n v="0"/>
    <n v="2.8535999999999988"/>
  </r>
  <r>
    <n v="307"/>
    <s v="CA-2011-111003"/>
    <x v="2"/>
    <x v="106"/>
    <d v="2011-06-06T00:00:00"/>
    <x v="1"/>
    <s v="CR-12625"/>
    <s v="Corey Roper"/>
    <x v="2"/>
    <s v="United States"/>
    <s v="Lakewood"/>
    <x v="30"/>
    <n v="8701"/>
    <x v="3"/>
    <s v="OFF-BI-10001072"/>
    <x v="1"/>
    <x v="8"/>
    <s v="GBC Clear Cover, 8-1/2 x 11, unpunched, 25 covers per pack"/>
    <x v="297"/>
    <n v="3"/>
    <n v="0"/>
    <n v="20.9208"/>
  </r>
  <r>
    <n v="308"/>
    <s v="CA-2011-111003"/>
    <x v="2"/>
    <x v="106"/>
    <d v="2011-06-06T00:00:00"/>
    <x v="1"/>
    <s v="CR-12625"/>
    <s v="Corey Roper"/>
    <x v="2"/>
    <s v="United States"/>
    <s v="Lakewood"/>
    <x v="30"/>
    <n v="8701"/>
    <x v="3"/>
    <s v="OFF-AR-10002135"/>
    <x v="1"/>
    <x v="6"/>
    <s v="Boston Heavy-Duty Trimline Electric Pencil Sharpeners"/>
    <x v="298"/>
    <n v="6"/>
    <n v="0"/>
    <n v="83.867999999999967"/>
  </r>
  <r>
    <n v="309"/>
    <s v="CA-2014-126774"/>
    <x v="3"/>
    <x v="4"/>
    <d v="2014-04-18T00:00:00"/>
    <x v="2"/>
    <s v="SH-20395"/>
    <s v="Shahid Hopkins"/>
    <x v="0"/>
    <s v="United States"/>
    <s v="Arlington"/>
    <x v="17"/>
    <n v="22204"/>
    <x v="0"/>
    <s v="OFF-AR-10002804"/>
    <x v="1"/>
    <x v="6"/>
    <s v="Faber Castell Col-Erase Pencils"/>
    <x v="299"/>
    <n v="1"/>
    <n v="0"/>
    <n v="2.0049000000000001"/>
  </r>
  <r>
    <n v="310"/>
    <s v="CA-2013-142902"/>
    <x v="0"/>
    <x v="126"/>
    <d v="2013-09-15T00:00:00"/>
    <x v="0"/>
    <s v="BP-11185"/>
    <s v="Ben Peterman"/>
    <x v="1"/>
    <s v="United States"/>
    <s v="Arvada"/>
    <x v="22"/>
    <n v="80004"/>
    <x v="1"/>
    <s v="FUR-FU-10001918"/>
    <x v="0"/>
    <x v="5"/>
    <s v="C-Line Cubicle Keepers Polyproplyene Holder With Velcro Backings"/>
    <x v="300"/>
    <n v="4"/>
    <n v="0.2"/>
    <n v="3.5948000000000011"/>
  </r>
  <r>
    <n v="311"/>
    <s v="CA-2013-142902"/>
    <x v="0"/>
    <x v="126"/>
    <d v="2013-09-15T00:00:00"/>
    <x v="0"/>
    <s v="BP-11185"/>
    <s v="Ben Peterman"/>
    <x v="1"/>
    <s v="United States"/>
    <s v="Arvada"/>
    <x v="22"/>
    <n v="80004"/>
    <x v="1"/>
    <s v="FUR-CH-10004086"/>
    <x v="0"/>
    <x v="1"/>
    <s v="Hon 4070 Series Pagoda Armless Upholstered Stacking Chairs"/>
    <x v="301"/>
    <n v="2"/>
    <n v="0.2"/>
    <n v="52.511399999999981"/>
  </r>
  <r>
    <n v="312"/>
    <s v="CA-2013-142902"/>
    <x v="0"/>
    <x v="126"/>
    <d v="2013-09-15T00:00:00"/>
    <x v="0"/>
    <s v="BP-11185"/>
    <s v="Ben Peterman"/>
    <x v="1"/>
    <s v="United States"/>
    <s v="Arvada"/>
    <x v="22"/>
    <n v="80004"/>
    <x v="1"/>
    <s v="FUR-FU-10001756"/>
    <x v="0"/>
    <x v="5"/>
    <s v="Eldon Expressions Desk Accessory, Wood Photo Frame, Mahogany"/>
    <x v="302"/>
    <n v="1"/>
    <n v="0.2"/>
    <n v="1.7135999999999978"/>
  </r>
  <r>
    <n v="313"/>
    <s v="CA-2013-142902"/>
    <x v="0"/>
    <x v="126"/>
    <d v="2013-09-15T00:00:00"/>
    <x v="0"/>
    <s v="BP-11185"/>
    <s v="Ben Peterman"/>
    <x v="1"/>
    <s v="United States"/>
    <s v="Arvada"/>
    <x v="22"/>
    <n v="80004"/>
    <x v="1"/>
    <s v="OFF-LA-10000634"/>
    <x v="1"/>
    <x v="2"/>
    <s v="Avery 509"/>
    <x v="303"/>
    <n v="3"/>
    <n v="0.2"/>
    <n v="2.0358000000000001"/>
  </r>
  <r>
    <n v="314"/>
    <s v="CA-2011-120887"/>
    <x v="2"/>
    <x v="127"/>
    <d v="2011-10-03T00:00:00"/>
    <x v="1"/>
    <s v="TS-21205"/>
    <s v="Thomas Seio"/>
    <x v="1"/>
    <s v="United States"/>
    <s v="Hackensack"/>
    <x v="30"/>
    <n v="7601"/>
    <x v="3"/>
    <s v="FUR-FU-10001588"/>
    <x v="0"/>
    <x v="5"/>
    <s v="Deflect-o SuperTray Unbreakable Stackable Tray, Letter, Black"/>
    <x v="304"/>
    <n v="3"/>
    <n v="0"/>
    <n v="37.642200000000003"/>
  </r>
  <r>
    <n v="315"/>
    <s v="CA-2011-167850"/>
    <x v="2"/>
    <x v="128"/>
    <d v="2011-08-16T00:00:00"/>
    <x v="1"/>
    <s v="AG-10525"/>
    <s v="Andy Gerbode"/>
    <x v="1"/>
    <s v="United States"/>
    <s v="Saint Petersburg"/>
    <x v="2"/>
    <n v="33710"/>
    <x v="0"/>
    <s v="TEC-PH-10002398"/>
    <x v="2"/>
    <x v="7"/>
    <s v="AT&amp;T 1070 Corded Phone"/>
    <x v="305"/>
    <n v="2"/>
    <n v="0.2"/>
    <n v="22.297999999999973"/>
  </r>
  <r>
    <n v="316"/>
    <s v="CA-2011-167850"/>
    <x v="2"/>
    <x v="128"/>
    <d v="2011-08-16T00:00:00"/>
    <x v="1"/>
    <s v="AG-10525"/>
    <s v="Andy Gerbode"/>
    <x v="1"/>
    <s v="United States"/>
    <s v="Saint Petersburg"/>
    <x v="2"/>
    <n v="33710"/>
    <x v="0"/>
    <s v="OFF-PA-10001937"/>
    <x v="1"/>
    <x v="10"/>
    <s v="Xerox 21"/>
    <x v="12"/>
    <n v="3"/>
    <n v="0.2"/>
    <n v="5.4432"/>
  </r>
  <r>
    <n v="317"/>
    <s v="CA-2011-164259"/>
    <x v="2"/>
    <x v="129"/>
    <d v="2011-12-30T00:00:00"/>
    <x v="2"/>
    <s v="SP-20860"/>
    <s v="Sung Pak"/>
    <x v="1"/>
    <s v="United States"/>
    <s v="Philadelphia"/>
    <x v="9"/>
    <n v="19143"/>
    <x v="3"/>
    <s v="OFF-AR-10003373"/>
    <x v="1"/>
    <x v="6"/>
    <s v="Boston School Pro Electric Pencil Sharpener, 1670"/>
    <x v="306"/>
    <n v="4"/>
    <n v="0.2"/>
    <n v="8.674399999999995"/>
  </r>
  <r>
    <n v="318"/>
    <s v="CA-2011-164973"/>
    <x v="2"/>
    <x v="130"/>
    <d v="2011-11-09T00:00:00"/>
    <x v="1"/>
    <s v="NM-18445"/>
    <s v="Nathan Mautz"/>
    <x v="2"/>
    <s v="United States"/>
    <s v="New York City"/>
    <x v="15"/>
    <n v="10024"/>
    <x v="3"/>
    <s v="FUR-CH-10002602"/>
    <x v="0"/>
    <x v="1"/>
    <s v="DMI Arturo Collection Mission-style Design Wood Chair"/>
    <x v="307"/>
    <n v="1"/>
    <n v="0.1"/>
    <n v="24.156800000000004"/>
  </r>
  <r>
    <n v="319"/>
    <s v="CA-2011-164973"/>
    <x v="2"/>
    <x v="130"/>
    <d v="2011-11-09T00:00:00"/>
    <x v="1"/>
    <s v="NM-18445"/>
    <s v="Nathan Mautz"/>
    <x v="2"/>
    <s v="United States"/>
    <s v="New York City"/>
    <x v="15"/>
    <n v="10024"/>
    <x v="3"/>
    <s v="TEC-MA-10002927"/>
    <x v="2"/>
    <x v="15"/>
    <s v="Canon imageCLASS MF7460 Monochrome Digital Laser Multifunction Copier"/>
    <x v="308"/>
    <n v="2"/>
    <n v="0"/>
    <n v="1995.99"/>
  </r>
  <r>
    <n v="320"/>
    <s v="CA-2011-164973"/>
    <x v="2"/>
    <x v="130"/>
    <d v="2011-11-09T00:00:00"/>
    <x v="1"/>
    <s v="NM-18445"/>
    <s v="Nathan Mautz"/>
    <x v="2"/>
    <s v="United States"/>
    <s v="New York City"/>
    <x v="15"/>
    <n v="10024"/>
    <x v="3"/>
    <s v="TEC-PH-10004093"/>
    <x v="2"/>
    <x v="7"/>
    <s v="Panasonic Kx-TS550"/>
    <x v="309"/>
    <n v="6"/>
    <n v="0"/>
    <n v="80.022599999999997"/>
  </r>
  <r>
    <n v="321"/>
    <s v="CA-2011-164973"/>
    <x v="2"/>
    <x v="130"/>
    <d v="2011-11-09T00:00:00"/>
    <x v="1"/>
    <s v="NM-18445"/>
    <s v="Nathan Mautz"/>
    <x v="2"/>
    <s v="United States"/>
    <s v="New York City"/>
    <x v="15"/>
    <n v="10024"/>
    <x v="3"/>
    <s v="TEC-AC-10000892"/>
    <x v="2"/>
    <x v="11"/>
    <s v="NETGEAR N750 Dual Band Wi-Fi Gigabit Router"/>
    <x v="310"/>
    <n v="4"/>
    <n v="0"/>
    <n v="129.6"/>
  </r>
  <r>
    <n v="322"/>
    <s v="CA-2011-164973"/>
    <x v="2"/>
    <x v="130"/>
    <d v="2011-11-09T00:00:00"/>
    <x v="1"/>
    <s v="NM-18445"/>
    <s v="Nathan Mautz"/>
    <x v="2"/>
    <s v="United States"/>
    <s v="New York City"/>
    <x v="15"/>
    <n v="10024"/>
    <x v="3"/>
    <s v="OFF-ST-10002974"/>
    <x v="1"/>
    <x v="4"/>
    <s v="Trav-L-File Heavy-Duty Shuttle II, Black"/>
    <x v="311"/>
    <n v="1"/>
    <n v="0"/>
    <n v="13.070999999999998"/>
  </r>
  <r>
    <n v="323"/>
    <s v="CA-2011-156601"/>
    <x v="2"/>
    <x v="111"/>
    <d v="2011-09-24T00:00:00"/>
    <x v="1"/>
    <s v="FA-14230"/>
    <s v="Frank Atkinson"/>
    <x v="1"/>
    <s v="United States"/>
    <s v="Long Beach"/>
    <x v="1"/>
    <n v="90805"/>
    <x v="1"/>
    <s v="OFF-FA-10000624"/>
    <x v="1"/>
    <x v="13"/>
    <s v="OIC Binder Clips"/>
    <x v="181"/>
    <n v="2"/>
    <n v="0"/>
    <n v="3.58"/>
  </r>
  <r>
    <n v="324"/>
    <s v="CA-2013-162138"/>
    <x v="0"/>
    <x v="131"/>
    <d v="2013-04-28T00:00:00"/>
    <x v="1"/>
    <s v="GK-14620"/>
    <s v="Grace Kelly"/>
    <x v="1"/>
    <s v="United States"/>
    <s v="Hesperia"/>
    <x v="1"/>
    <n v="92345"/>
    <x v="1"/>
    <s v="OFF-BI-10004593"/>
    <x v="1"/>
    <x v="8"/>
    <s v="Ibico Laser Imprintable Binding System Covers"/>
    <x v="312"/>
    <n v="6"/>
    <n v="0.2"/>
    <n v="81.744"/>
  </r>
  <r>
    <n v="325"/>
    <s v="CA-2013-162138"/>
    <x v="0"/>
    <x v="131"/>
    <d v="2013-04-28T00:00:00"/>
    <x v="1"/>
    <s v="GK-14620"/>
    <s v="Grace Kelly"/>
    <x v="1"/>
    <s v="United States"/>
    <s v="Hesperia"/>
    <x v="1"/>
    <n v="92345"/>
    <x v="1"/>
    <s v="TEC-AC-10001908"/>
    <x v="2"/>
    <x v="11"/>
    <s v="Logitech Wireless Headset h800"/>
    <x v="313"/>
    <n v="1"/>
    <n v="0"/>
    <n v="34.996499999999997"/>
  </r>
  <r>
    <n v="326"/>
    <s v="CA-2014-153339"/>
    <x v="3"/>
    <x v="132"/>
    <d v="2014-11-06T00:00:00"/>
    <x v="0"/>
    <s v="DJ-13510"/>
    <s v="Don Jones"/>
    <x v="1"/>
    <s v="United States"/>
    <s v="Murfreesboro"/>
    <x v="18"/>
    <n v="37130"/>
    <x v="0"/>
    <s v="FUR-FU-10001967"/>
    <x v="0"/>
    <x v="5"/>
    <s v="Telescoping Adjustable Floor Lamp"/>
    <x v="314"/>
    <n v="1"/>
    <n v="0.2"/>
    <n v="0.99949999999999894"/>
  </r>
  <r>
    <n v="327"/>
    <s v="US-2013-141544"/>
    <x v="0"/>
    <x v="133"/>
    <d v="2013-09-02T00:00:00"/>
    <x v="2"/>
    <s v="PO-18850"/>
    <s v="Patrick O'Brill"/>
    <x v="0"/>
    <s v="United States"/>
    <s v="Philadelphia"/>
    <x v="9"/>
    <n v="19143"/>
    <x v="3"/>
    <s v="TEC-PH-10003645"/>
    <x v="2"/>
    <x v="7"/>
    <s v="Aastra 57i VoIP phone"/>
    <x v="315"/>
    <n v="3"/>
    <n v="0.4"/>
    <n v="-67.876199999999997"/>
  </r>
  <r>
    <n v="328"/>
    <s v="US-2013-141544"/>
    <x v="0"/>
    <x v="133"/>
    <d v="2013-09-02T00:00:00"/>
    <x v="2"/>
    <s v="PO-18850"/>
    <s v="Patrick O'Brill"/>
    <x v="0"/>
    <s v="United States"/>
    <s v="Philadelphia"/>
    <x v="9"/>
    <n v="19143"/>
    <x v="3"/>
    <s v="OFF-ST-10000675"/>
    <x v="1"/>
    <x v="4"/>
    <s v="File Shuttle II and Handi-File, Black"/>
    <x v="316"/>
    <n v="2"/>
    <n v="0.2"/>
    <n v="3.3889999999999993"/>
  </r>
  <r>
    <n v="329"/>
    <s v="US-2013-141544"/>
    <x v="0"/>
    <x v="133"/>
    <d v="2013-09-02T00:00:00"/>
    <x v="2"/>
    <s v="PO-18850"/>
    <s v="Patrick O'Brill"/>
    <x v="0"/>
    <s v="United States"/>
    <s v="Philadelphia"/>
    <x v="9"/>
    <n v="19143"/>
    <x v="3"/>
    <s v="FUR-CH-10003312"/>
    <x v="0"/>
    <x v="1"/>
    <s v="Hon 2090 “Pillow Soft” Series Mid Back Swivel/Tilt Chairs"/>
    <x v="317"/>
    <n v="4"/>
    <n v="0.3"/>
    <n v="-258.50160000000011"/>
  </r>
  <r>
    <n v="330"/>
    <s v="US-2013-141544"/>
    <x v="0"/>
    <x v="133"/>
    <d v="2013-09-02T00:00:00"/>
    <x v="2"/>
    <s v="PO-18850"/>
    <s v="Patrick O'Brill"/>
    <x v="0"/>
    <s v="United States"/>
    <s v="Philadelphia"/>
    <x v="9"/>
    <n v="19143"/>
    <x v="3"/>
    <s v="OFF-LA-10001074"/>
    <x v="1"/>
    <x v="2"/>
    <s v="Round Specialty Laser Printer Labels"/>
    <x v="318"/>
    <n v="10"/>
    <n v="0.2"/>
    <n v="33.830999999999989"/>
  </r>
  <r>
    <n v="331"/>
    <s v="US-2013-141544"/>
    <x v="0"/>
    <x v="133"/>
    <d v="2013-09-02T00:00:00"/>
    <x v="2"/>
    <s v="PO-18850"/>
    <s v="Patrick O'Brill"/>
    <x v="0"/>
    <s v="United States"/>
    <s v="Philadelphia"/>
    <x v="9"/>
    <n v="19143"/>
    <x v="3"/>
    <s v="OFF-BI-10001524"/>
    <x v="1"/>
    <x v="8"/>
    <s v="GBC Premium Transparent Covers with Diagonal Lined Pattern"/>
    <x v="319"/>
    <n v="6"/>
    <n v="0.7"/>
    <n v="-27.693600000000004"/>
  </r>
  <r>
    <n v="332"/>
    <s v="US-2013-150147"/>
    <x v="0"/>
    <x v="134"/>
    <d v="2013-04-30T00:00:00"/>
    <x v="0"/>
    <s v="JL-15850"/>
    <s v="John Lucas"/>
    <x v="0"/>
    <s v="United States"/>
    <s v="Philadelphia"/>
    <x v="9"/>
    <n v="19134"/>
    <x v="3"/>
    <s v="TEC-PH-10004614"/>
    <x v="2"/>
    <x v="7"/>
    <s v="AT&amp;T 841000 Phone"/>
    <x v="320"/>
    <n v="2"/>
    <n v="0.4"/>
    <n v="-20.700000000000003"/>
  </r>
  <r>
    <n v="333"/>
    <s v="US-2013-150147"/>
    <x v="0"/>
    <x v="134"/>
    <d v="2013-04-30T00:00:00"/>
    <x v="0"/>
    <s v="JL-15850"/>
    <s v="John Lucas"/>
    <x v="0"/>
    <s v="United States"/>
    <s v="Philadelphia"/>
    <x v="9"/>
    <n v="19134"/>
    <x v="3"/>
    <s v="OFF-BI-10001153"/>
    <x v="1"/>
    <x v="8"/>
    <s v="Ibico Recycled Grain-Textured Covers"/>
    <x v="321"/>
    <n v="2"/>
    <n v="0.7"/>
    <n v="-13.815999999999995"/>
  </r>
  <r>
    <n v="334"/>
    <s v="US-2013-150147"/>
    <x v="0"/>
    <x v="134"/>
    <d v="2013-04-30T00:00:00"/>
    <x v="0"/>
    <s v="JL-15850"/>
    <s v="John Lucas"/>
    <x v="0"/>
    <s v="United States"/>
    <s v="Philadelphia"/>
    <x v="9"/>
    <n v="19134"/>
    <x v="3"/>
    <s v="OFF-BI-10001982"/>
    <x v="1"/>
    <x v="8"/>
    <s v="Wilson Jones Custom Binder Spines &amp; Labels"/>
    <x v="322"/>
    <n v="3"/>
    <n v="0.7"/>
    <n v="-3.4271999999999991"/>
  </r>
  <r>
    <n v="335"/>
    <s v="CA-2012-137946"/>
    <x v="1"/>
    <x v="135"/>
    <d v="2012-09-04T00:00:00"/>
    <x v="0"/>
    <s v="DB-13615"/>
    <s v="Doug Bickford"/>
    <x v="0"/>
    <s v="United States"/>
    <s v="Los Angeles"/>
    <x v="1"/>
    <n v="90045"/>
    <x v="1"/>
    <s v="OFF-BI-10001922"/>
    <x v="1"/>
    <x v="8"/>
    <s v="Storex Dura Pro Binders"/>
    <x v="323"/>
    <n v="1"/>
    <n v="0.2"/>
    <n v="1.6037999999999997"/>
  </r>
  <r>
    <n v="336"/>
    <s v="CA-2012-137946"/>
    <x v="1"/>
    <x v="135"/>
    <d v="2012-09-04T00:00:00"/>
    <x v="0"/>
    <s v="DB-13615"/>
    <s v="Doug Bickford"/>
    <x v="0"/>
    <s v="United States"/>
    <s v="Los Angeles"/>
    <x v="1"/>
    <n v="90045"/>
    <x v="1"/>
    <s v="TEC-CO-10001449"/>
    <x v="2"/>
    <x v="16"/>
    <s v="Hewlett Packard LaserJet 3310 Copier"/>
    <x v="324"/>
    <n v="2"/>
    <n v="0.2"/>
    <n v="335.99440000000004"/>
  </r>
  <r>
    <n v="337"/>
    <s v="CA-2012-137946"/>
    <x v="1"/>
    <x v="135"/>
    <d v="2012-09-04T00:00:00"/>
    <x v="0"/>
    <s v="DB-13615"/>
    <s v="Doug Bickford"/>
    <x v="0"/>
    <s v="United States"/>
    <s v="Los Angeles"/>
    <x v="1"/>
    <n v="90045"/>
    <x v="1"/>
    <s v="OFF-BI-10004140"/>
    <x v="1"/>
    <x v="8"/>
    <s v="Avery Non-Stick Binders"/>
    <x v="325"/>
    <n v="4"/>
    <n v="0.2"/>
    <n v="4.4899999999999984"/>
  </r>
  <r>
    <n v="338"/>
    <s v="CA-2011-129924"/>
    <x v="2"/>
    <x v="136"/>
    <d v="2011-07-17T00:00:00"/>
    <x v="1"/>
    <s v="AC-10420"/>
    <s v="Alyssa Crouse"/>
    <x v="1"/>
    <s v="United States"/>
    <s v="San Francisco"/>
    <x v="1"/>
    <n v="94122"/>
    <x v="1"/>
    <s v="OFF-BI-10003314"/>
    <x v="1"/>
    <x v="8"/>
    <s v="Tuff Stuff Recycled Round Ring Binders"/>
    <x v="326"/>
    <n v="2"/>
    <n v="0.2"/>
    <n v="2.7956000000000003"/>
  </r>
  <r>
    <n v="339"/>
    <s v="CA-2011-129924"/>
    <x v="2"/>
    <x v="136"/>
    <d v="2011-07-17T00:00:00"/>
    <x v="1"/>
    <s v="AC-10420"/>
    <s v="Alyssa Crouse"/>
    <x v="1"/>
    <s v="United States"/>
    <s v="San Francisco"/>
    <x v="1"/>
    <n v="94122"/>
    <x v="1"/>
    <s v="FUR-TA-10004575"/>
    <x v="0"/>
    <x v="3"/>
    <s v="Hon 5100 Series Wood Tables"/>
    <x v="327"/>
    <n v="3"/>
    <n v="0.2"/>
    <n v="-17.458800000000053"/>
  </r>
  <r>
    <n v="340"/>
    <s v="CA-2012-128167"/>
    <x v="1"/>
    <x v="137"/>
    <d v="2012-06-26T00:00:00"/>
    <x v="0"/>
    <s v="KL-16645"/>
    <s v="Ken Lonsdale"/>
    <x v="0"/>
    <s v="United States"/>
    <s v="Layton"/>
    <x v="7"/>
    <n v="84041"/>
    <x v="1"/>
    <s v="OFF-FA-10000490"/>
    <x v="1"/>
    <x v="13"/>
    <s v="OIC Binder Clips, Mini, 1/4&quot; Capacity, Black"/>
    <x v="328"/>
    <n v="4"/>
    <n v="0"/>
    <n v="2.3311999999999999"/>
  </r>
  <r>
    <n v="341"/>
    <s v="CA-2011-122336"/>
    <x v="2"/>
    <x v="138"/>
    <d v="2011-04-17T00:00:00"/>
    <x v="0"/>
    <s v="JD-15895"/>
    <s v="Jonathan Doherty"/>
    <x v="1"/>
    <s v="United States"/>
    <s v="Philadelphia"/>
    <x v="9"/>
    <n v="19140"/>
    <x v="3"/>
    <s v="OFF-AR-10000122"/>
    <x v="1"/>
    <x v="6"/>
    <s v="Newell 314"/>
    <x v="329"/>
    <n v="4"/>
    <n v="0.2"/>
    <n v="1.1159999999999979"/>
  </r>
  <r>
    <n v="342"/>
    <s v="CA-2011-122336"/>
    <x v="2"/>
    <x v="138"/>
    <d v="2011-04-17T00:00:00"/>
    <x v="0"/>
    <s v="JD-15895"/>
    <s v="Jonathan Doherty"/>
    <x v="1"/>
    <s v="United States"/>
    <s v="Philadelphia"/>
    <x v="9"/>
    <n v="19140"/>
    <x v="3"/>
    <s v="OFF-BI-10003656"/>
    <x v="1"/>
    <x v="8"/>
    <s v="Fellowes PB200 Plastic Comb Binding Machine"/>
    <x v="330"/>
    <n v="10"/>
    <n v="0.7"/>
    <n v="-407.97599999999989"/>
  </r>
  <r>
    <n v="343"/>
    <s v="CA-2011-122336"/>
    <x v="2"/>
    <x v="138"/>
    <d v="2011-04-17T00:00:00"/>
    <x v="0"/>
    <s v="JD-15895"/>
    <s v="Jonathan Doherty"/>
    <x v="1"/>
    <s v="United States"/>
    <s v="Philadelphia"/>
    <x v="9"/>
    <n v="19140"/>
    <x v="3"/>
    <s v="OFF-FA-10002780"/>
    <x v="1"/>
    <x v="13"/>
    <s v="Staples"/>
    <x v="331"/>
    <n v="13"/>
    <n v="0.2"/>
    <n v="10.072399999999996"/>
  </r>
  <r>
    <n v="344"/>
    <s v="CA-2011-122336"/>
    <x v="2"/>
    <x v="138"/>
    <d v="2011-04-17T00:00:00"/>
    <x v="0"/>
    <s v="JD-15895"/>
    <s v="Jonathan Doherty"/>
    <x v="1"/>
    <s v="United States"/>
    <s v="Philadelphia"/>
    <x v="9"/>
    <n v="19140"/>
    <x v="3"/>
    <s v="TEC-PH-10000702"/>
    <x v="2"/>
    <x v="7"/>
    <s v="Square Credit Card Reader, 4 1/2&quot; x 4 1/2&quot; x 1&quot;, White"/>
    <x v="332"/>
    <n v="12"/>
    <n v="0.4"/>
    <n v="8.3915999999999897"/>
  </r>
  <r>
    <n v="345"/>
    <s v="US-2012-120712"/>
    <x v="1"/>
    <x v="139"/>
    <d v="2012-12-24T00:00:00"/>
    <x v="1"/>
    <s v="CS-12130"/>
    <s v="Chad Sievert"/>
    <x v="0"/>
    <s v="United States"/>
    <s v="Austin"/>
    <x v="5"/>
    <n v="78745"/>
    <x v="2"/>
    <s v="OFF-ST-10000107"/>
    <x v="1"/>
    <x v="4"/>
    <s v="Fellowes Super Stor/Drawer"/>
    <x v="333"/>
    <n v="4"/>
    <n v="0.2"/>
    <n v="-2.2200000000000131"/>
  </r>
  <r>
    <n v="346"/>
    <s v="CA-2014-169901"/>
    <x v="3"/>
    <x v="140"/>
    <d v="2014-06-20T00:00:00"/>
    <x v="1"/>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x v="1"/>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x v="1"/>
    <s v="TD-20995"/>
    <s v="Tamara Dahlen"/>
    <x v="0"/>
    <s v="United States"/>
    <s v="Lowell"/>
    <x v="31"/>
    <n v="1852"/>
    <x v="3"/>
    <s v="OFF-PA-10000249"/>
    <x v="1"/>
    <x v="10"/>
    <s v="Staples"/>
    <x v="335"/>
    <n v="2"/>
    <n v="0"/>
    <n v="11.543199999999999"/>
  </r>
  <r>
    <n v="349"/>
    <s v="CA-2014-134306"/>
    <x v="3"/>
    <x v="141"/>
    <d v="2014-07-13T00:00:00"/>
    <x v="1"/>
    <s v="TD-20995"/>
    <s v="Tamara Dahlen"/>
    <x v="0"/>
    <s v="United States"/>
    <s v="Lowell"/>
    <x v="31"/>
    <n v="1852"/>
    <x v="3"/>
    <s v="OFF-AR-10001374"/>
    <x v="1"/>
    <x v="6"/>
    <s v="BIC Brite Liner Highlighters, Chisel Tip"/>
    <x v="91"/>
    <n v="2"/>
    <n v="0"/>
    <n v="4.1471999999999998"/>
  </r>
  <r>
    <n v="350"/>
    <s v="CA-2013-129714"/>
    <x v="0"/>
    <x v="142"/>
    <d v="2013-09-04T00:00:00"/>
    <x v="2"/>
    <s v="AB-10060"/>
    <s v="Adam Bellavance"/>
    <x v="2"/>
    <s v="United States"/>
    <s v="New York City"/>
    <x v="15"/>
    <n v="10009"/>
    <x v="3"/>
    <s v="TEC-AC-10000290"/>
    <x v="2"/>
    <x v="11"/>
    <s v="Sabrent 4-Port USB 2.0 Hub"/>
    <x v="336"/>
    <n v="1"/>
    <n v="0"/>
    <n v="2.3086000000000002"/>
  </r>
  <r>
    <n v="351"/>
    <s v="CA-2013-129714"/>
    <x v="0"/>
    <x v="142"/>
    <d v="2013-09-04T00:00:00"/>
    <x v="2"/>
    <s v="AB-10060"/>
    <s v="Adam Bellavance"/>
    <x v="2"/>
    <s v="United States"/>
    <s v="New York City"/>
    <x v="15"/>
    <n v="10009"/>
    <x v="3"/>
    <s v="OFF-PA-10001970"/>
    <x v="1"/>
    <x v="10"/>
    <s v="Xerox 1881"/>
    <x v="335"/>
    <n v="2"/>
    <n v="0"/>
    <n v="11.543199999999999"/>
  </r>
  <r>
    <n v="352"/>
    <s v="CA-2013-129714"/>
    <x v="0"/>
    <x v="142"/>
    <d v="2013-09-04T00:00:00"/>
    <x v="2"/>
    <s v="AB-10060"/>
    <s v="Adam Bellavance"/>
    <x v="2"/>
    <s v="United States"/>
    <s v="New York City"/>
    <x v="15"/>
    <n v="10009"/>
    <x v="3"/>
    <s v="OFF-BI-10002160"/>
    <x v="1"/>
    <x v="8"/>
    <s v="Acco Hanging Data Binders"/>
    <x v="337"/>
    <n v="1"/>
    <n v="0.2"/>
    <n v="1.0668"/>
  </r>
  <r>
    <n v="353"/>
    <s v="CA-2013-129714"/>
    <x v="0"/>
    <x v="142"/>
    <d v="2013-09-04T00:00:00"/>
    <x v="2"/>
    <s v="AB-10060"/>
    <s v="Adam Bellavance"/>
    <x v="2"/>
    <s v="United States"/>
    <s v="New York City"/>
    <x v="15"/>
    <n v="10009"/>
    <x v="3"/>
    <s v="OFF-PA-10001970"/>
    <x v="1"/>
    <x v="10"/>
    <s v="Xerox 1881"/>
    <x v="338"/>
    <n v="4"/>
    <n v="0"/>
    <n v="23.086399999999998"/>
  </r>
  <r>
    <n v="354"/>
    <s v="CA-2013-129714"/>
    <x v="0"/>
    <x v="142"/>
    <d v="2013-09-04T00:00:00"/>
    <x v="2"/>
    <s v="AB-10060"/>
    <s v="Adam Bellavance"/>
    <x v="2"/>
    <s v="United States"/>
    <s v="New York City"/>
    <x v="15"/>
    <n v="10009"/>
    <x v="3"/>
    <s v="OFF-BI-10004995"/>
    <x v="1"/>
    <x v="8"/>
    <s v="GBC DocuBind P400 Electric Binding System"/>
    <x v="339"/>
    <n v="4"/>
    <n v="0.2"/>
    <n v="1415.4295999999997"/>
  </r>
  <r>
    <n v="355"/>
    <s v="CA-2013-138520"/>
    <x v="0"/>
    <x v="143"/>
    <d v="2013-04-14T00:00:00"/>
    <x v="1"/>
    <s v="JL-15505"/>
    <s v="Jeremy Lonsdale"/>
    <x v="0"/>
    <s v="United States"/>
    <s v="New York City"/>
    <x v="15"/>
    <n v="10035"/>
    <x v="3"/>
    <s v="FUR-BO-10002268"/>
    <x v="0"/>
    <x v="0"/>
    <s v="Sauder Barrister Bookcases"/>
    <x v="340"/>
    <n v="6"/>
    <n v="0.2"/>
    <n v="-4.8588000000000022"/>
  </r>
  <r>
    <n v="356"/>
    <s v="CA-2013-138520"/>
    <x v="0"/>
    <x v="143"/>
    <d v="2013-04-14T00:00:00"/>
    <x v="1"/>
    <s v="JL-15505"/>
    <s v="Jeremy Lonsdale"/>
    <x v="0"/>
    <s v="United States"/>
    <s v="New York City"/>
    <x v="15"/>
    <n v="10035"/>
    <x v="3"/>
    <s v="OFF-EN-10001137"/>
    <x v="1"/>
    <x v="12"/>
    <s v="#10 Gummed Flap White Envelopes, 100/Box"/>
    <x v="341"/>
    <n v="2"/>
    <n v="0"/>
    <n v="3.7995999999999999"/>
  </r>
  <r>
    <n v="357"/>
    <s v="CA-2013-138520"/>
    <x v="0"/>
    <x v="143"/>
    <d v="2013-04-14T00:00:00"/>
    <x v="1"/>
    <s v="JL-15505"/>
    <s v="Jeremy Lonsdale"/>
    <x v="0"/>
    <s v="United States"/>
    <s v="New York City"/>
    <x v="15"/>
    <n v="10035"/>
    <x v="3"/>
    <s v="OFF-AR-10002399"/>
    <x v="1"/>
    <x v="6"/>
    <s v="Dixon Prang Watercolor Pencils, 10-Color Set with Brush"/>
    <x v="342"/>
    <n v="4"/>
    <n v="0"/>
    <n v="6.9863999999999997"/>
  </r>
  <r>
    <n v="358"/>
    <s v="CA-2013-138520"/>
    <x v="0"/>
    <x v="143"/>
    <d v="2013-04-14T00:00:00"/>
    <x v="1"/>
    <s v="JL-15505"/>
    <s v="Jeremy Lonsdale"/>
    <x v="0"/>
    <s v="United States"/>
    <s v="New York City"/>
    <x v="15"/>
    <n v="10035"/>
    <x v="3"/>
    <s v="OFF-PA-10002713"/>
    <x v="1"/>
    <x v="10"/>
    <s v="Adams Phone Message Book, 200 Message Capacity, 8 1/16” x 11”"/>
    <x v="343"/>
    <n v="5"/>
    <n v="0"/>
    <n v="15.823999999999998"/>
  </r>
  <r>
    <n v="359"/>
    <s v="CA-2013-130001"/>
    <x v="0"/>
    <x v="131"/>
    <d v="2013-04-29T00:00:00"/>
    <x v="1"/>
    <s v="HK-14890"/>
    <s v="Heather Kirkland"/>
    <x v="1"/>
    <s v="United States"/>
    <s v="Charlotte"/>
    <x v="3"/>
    <n v="28205"/>
    <x v="0"/>
    <s v="OFF-PA-10002666"/>
    <x v="1"/>
    <x v="10"/>
    <s v="Southworth 25% Cotton Linen-Finish Paper &amp; Envelopes"/>
    <x v="344"/>
    <n v="5"/>
    <n v="0.2"/>
    <n v="11.324999999999996"/>
  </r>
  <r>
    <n v="360"/>
    <s v="CA-2014-155698"/>
    <x v="3"/>
    <x v="144"/>
    <d v="2014-03-12T00:00:00"/>
    <x v="2"/>
    <s v="VB-21745"/>
    <s v="Victoria Brennan"/>
    <x v="1"/>
    <s v="United States"/>
    <s v="Columbus"/>
    <x v="32"/>
    <n v="31907"/>
    <x v="0"/>
    <s v="OFF-AP-10001124"/>
    <x v="1"/>
    <x v="9"/>
    <s v="Belkin 8 Outlet SurgeMaster II Gold Surge Protector with Phone Protection"/>
    <x v="345"/>
    <n v="8"/>
    <n v="0"/>
    <n v="168.4384"/>
  </r>
  <r>
    <n v="361"/>
    <s v="CA-2014-155698"/>
    <x v="3"/>
    <x v="144"/>
    <d v="2014-03-12T00:00:00"/>
    <x v="2"/>
    <s v="VB-21745"/>
    <s v="Victoria Brennan"/>
    <x v="1"/>
    <s v="United States"/>
    <s v="Columbus"/>
    <x v="32"/>
    <n v="31907"/>
    <x v="0"/>
    <s v="OFF-LA-10001158"/>
    <x v="1"/>
    <x v="2"/>
    <s v="Avery Address/Shipping Labels for Typewriters, 4&quot; x 2&quot;"/>
    <x v="346"/>
    <n v="2"/>
    <n v="0"/>
    <n v="9.9359999999999999"/>
  </r>
  <r>
    <n v="362"/>
    <s v="CA-2014-144904"/>
    <x v="3"/>
    <x v="145"/>
    <d v="2014-10-02T00:00:00"/>
    <x v="1"/>
    <s v="KW-16435"/>
    <s v="Katrina Willman"/>
    <x v="0"/>
    <s v="United States"/>
    <s v="New York City"/>
    <x v="15"/>
    <n v="10009"/>
    <x v="3"/>
    <s v="OFF-LA-10001158"/>
    <x v="1"/>
    <x v="2"/>
    <s v="Avery Address/Shipping Labels for Typewriters, 4&quot; x 2&quot;"/>
    <x v="346"/>
    <n v="2"/>
    <n v="0"/>
    <n v="9.9359999999999999"/>
  </r>
  <r>
    <n v="363"/>
    <s v="CA-2014-144904"/>
    <x v="3"/>
    <x v="145"/>
    <d v="2014-10-02T00:00:00"/>
    <x v="1"/>
    <s v="KW-16435"/>
    <s v="Katrina Willman"/>
    <x v="0"/>
    <s v="United States"/>
    <s v="New York City"/>
    <x v="15"/>
    <n v="10009"/>
    <x v="3"/>
    <s v="FUR-CH-10000785"/>
    <x v="0"/>
    <x v="1"/>
    <s v="Global Ergonomic Managers Chair"/>
    <x v="347"/>
    <n v="3"/>
    <n v="0.1"/>
    <n v="86.870400000000004"/>
  </r>
  <r>
    <n v="364"/>
    <s v="CA-2014-144904"/>
    <x v="3"/>
    <x v="145"/>
    <d v="2014-10-02T00:00:00"/>
    <x v="1"/>
    <s v="KW-16435"/>
    <s v="Katrina Willman"/>
    <x v="0"/>
    <s v="United States"/>
    <s v="New York City"/>
    <x v="15"/>
    <n v="10009"/>
    <x v="3"/>
    <s v="OFF-AR-10003732"/>
    <x v="1"/>
    <x v="6"/>
    <s v="Newell 333"/>
    <x v="348"/>
    <n v="2"/>
    <n v="0"/>
    <n v="1.4455999999999998"/>
  </r>
  <r>
    <n v="365"/>
    <s v="CA-2014-144904"/>
    <x v="3"/>
    <x v="145"/>
    <d v="2014-10-02T00:00:00"/>
    <x v="1"/>
    <s v="KW-16435"/>
    <s v="Katrina Willman"/>
    <x v="0"/>
    <s v="United States"/>
    <s v="New York City"/>
    <x v="15"/>
    <n v="10009"/>
    <x v="3"/>
    <s v="FUR-FU-10000023"/>
    <x v="0"/>
    <x v="5"/>
    <s v="Eldon Wave Desk Accessories"/>
    <x v="349"/>
    <n v="8"/>
    <n v="0"/>
    <n v="20.732800000000001"/>
  </r>
  <r>
    <n v="366"/>
    <s v="CA-2011-123344"/>
    <x v="2"/>
    <x v="146"/>
    <d v="2011-09-29T00:00:00"/>
    <x v="1"/>
    <s v="JD-16060"/>
    <s v="Julia Dunbar"/>
    <x v="0"/>
    <s v="United States"/>
    <s v="San Francisco"/>
    <x v="1"/>
    <n v="94109"/>
    <x v="1"/>
    <s v="OFF-ST-10001713"/>
    <x v="1"/>
    <x v="4"/>
    <s v="Gould Plastics 9-Pocket Panel Bin, 18-3/8w x 5-1/4d x 20-1/2h, Black"/>
    <x v="46"/>
    <n v="4"/>
    <n v="0"/>
    <n v="8.4783999999999935"/>
  </r>
  <r>
    <n v="367"/>
    <s v="CA-2013-155516"/>
    <x v="0"/>
    <x v="147"/>
    <d v="2013-10-22T00:00:00"/>
    <x v="3"/>
    <s v="MK-17905"/>
    <s v="Michael Kennedy"/>
    <x v="1"/>
    <s v="United States"/>
    <s v="Manchester"/>
    <x v="29"/>
    <n v="6040"/>
    <x v="3"/>
    <s v="OFF-BI-10002412"/>
    <x v="1"/>
    <x v="8"/>
    <s v="Wilson Jones “Snap” Scratch Pad Binder Tool for Ring Binders"/>
    <x v="350"/>
    <n v="4"/>
    <n v="0"/>
    <n v="10.44"/>
  </r>
  <r>
    <n v="368"/>
    <s v="CA-2013-155516"/>
    <x v="0"/>
    <x v="147"/>
    <d v="2013-10-22T00:00:00"/>
    <x v="3"/>
    <s v="MK-17905"/>
    <s v="Michael Kennedy"/>
    <x v="1"/>
    <s v="United States"/>
    <s v="Manchester"/>
    <x v="29"/>
    <n v="6040"/>
    <x v="3"/>
    <s v="OFF-SU-10001225"/>
    <x v="1"/>
    <x v="14"/>
    <s v="Staples"/>
    <x v="351"/>
    <n v="2"/>
    <n v="0"/>
    <n v="0.14719999999999978"/>
  </r>
  <r>
    <n v="369"/>
    <s v="CA-2013-155516"/>
    <x v="0"/>
    <x v="147"/>
    <d v="2013-10-22T00:00:00"/>
    <x v="3"/>
    <s v="MK-17905"/>
    <s v="Michael Kennedy"/>
    <x v="1"/>
    <s v="United States"/>
    <s v="Manchester"/>
    <x v="29"/>
    <n v="6040"/>
    <x v="3"/>
    <s v="OFF-ST-10002406"/>
    <x v="1"/>
    <x v="4"/>
    <s v="Pizazz Global Quick File"/>
    <x v="352"/>
    <n v="7"/>
    <n v="0"/>
    <n v="29.341200000000008"/>
  </r>
  <r>
    <n v="370"/>
    <s v="CA-2013-155516"/>
    <x v="0"/>
    <x v="147"/>
    <d v="2013-10-22T00:00:00"/>
    <x v="3"/>
    <s v="MK-17905"/>
    <s v="Michael Kennedy"/>
    <x v="1"/>
    <s v="United States"/>
    <s v="Manchester"/>
    <x v="29"/>
    <n v="6040"/>
    <x v="3"/>
    <s v="FUR-BO-10002545"/>
    <x v="0"/>
    <x v="0"/>
    <s v="Atlantic Metals Mobile 3-Shelf Bookcases, Custom Colors"/>
    <x v="353"/>
    <n v="4"/>
    <n v="0"/>
    <n v="271.41920000000005"/>
  </r>
  <r>
    <n v="371"/>
    <s v="CA-2014-104745"/>
    <x v="3"/>
    <x v="148"/>
    <d v="2014-06-05T00:00:00"/>
    <x v="1"/>
    <s v="GT-14755"/>
    <s v="Guy Thornton"/>
    <x v="0"/>
    <s v="United States"/>
    <s v="Harlingen"/>
    <x v="5"/>
    <n v="78550"/>
    <x v="2"/>
    <s v="OFF-PA-10002036"/>
    <x v="1"/>
    <x v="10"/>
    <s v="Xerox 1930"/>
    <x v="233"/>
    <n v="5"/>
    <n v="0.2"/>
    <n v="9.3960000000000008"/>
  </r>
  <r>
    <n v="372"/>
    <s v="CA-2014-104745"/>
    <x v="3"/>
    <x v="148"/>
    <d v="2014-06-05T00:00:00"/>
    <x v="1"/>
    <s v="GT-14755"/>
    <s v="Guy Thornton"/>
    <x v="0"/>
    <s v="United States"/>
    <s v="Harlingen"/>
    <x v="5"/>
    <n v="78550"/>
    <x v="2"/>
    <s v="OFF-ST-10002205"/>
    <x v="1"/>
    <x v="4"/>
    <s v="File Shuttle I and Handi-File"/>
    <x v="354"/>
    <n v="3"/>
    <n v="0.2"/>
    <n v="4.6746000000000016"/>
  </r>
  <r>
    <n v="373"/>
    <s v="US-2011-119137"/>
    <x v="2"/>
    <x v="149"/>
    <d v="2011-07-27T00:00:00"/>
    <x v="1"/>
    <s v="AG-10900"/>
    <s v="Arthur Gainer"/>
    <x v="0"/>
    <s v="United States"/>
    <s v="Tucson"/>
    <x v="16"/>
    <n v="85705"/>
    <x v="1"/>
    <s v="OFF-BI-10001982"/>
    <x v="1"/>
    <x v="8"/>
    <s v="Wilson Jones Custom Binder Spines &amp; Labels"/>
    <x v="355"/>
    <n v="5"/>
    <n v="0.7"/>
    <n v="-5.7119999999999997"/>
  </r>
  <r>
    <n v="374"/>
    <s v="US-2011-119137"/>
    <x v="2"/>
    <x v="149"/>
    <d v="2011-07-27T00:00:00"/>
    <x v="1"/>
    <s v="AG-10900"/>
    <s v="Arthur Gainer"/>
    <x v="0"/>
    <s v="United States"/>
    <s v="Tucson"/>
    <x v="16"/>
    <n v="85705"/>
    <x v="1"/>
    <s v="TEC-AC-10003911"/>
    <x v="2"/>
    <x v="11"/>
    <s v="NETGEAR AC1750 Dual Band Gigabit Smart WiFi Router"/>
    <x v="356"/>
    <n v="8"/>
    <n v="0.2"/>
    <n v="179.1887999999999"/>
  </r>
  <r>
    <n v="375"/>
    <s v="US-2011-119137"/>
    <x v="2"/>
    <x v="149"/>
    <d v="2011-07-27T00:00:00"/>
    <x v="1"/>
    <s v="AG-10900"/>
    <s v="Arthur Gainer"/>
    <x v="0"/>
    <s v="United States"/>
    <s v="Tucson"/>
    <x v="16"/>
    <n v="85705"/>
    <x v="1"/>
    <s v="OFF-AR-10000658"/>
    <x v="1"/>
    <x v="6"/>
    <s v="Newell 324"/>
    <x v="357"/>
    <n v="1"/>
    <n v="0.2"/>
    <n v="0.92399999999999993"/>
  </r>
  <r>
    <n v="376"/>
    <s v="US-2011-119137"/>
    <x v="2"/>
    <x v="149"/>
    <d v="2011-07-27T00:00:00"/>
    <x v="1"/>
    <s v="AG-10900"/>
    <s v="Arthur Gainer"/>
    <x v="0"/>
    <s v="United States"/>
    <s v="Tucson"/>
    <x v="16"/>
    <n v="85705"/>
    <x v="1"/>
    <s v="TEC-AC-10002076"/>
    <x v="2"/>
    <x v="11"/>
    <s v="Microsoft Natural Keyboard Elite"/>
    <x v="358"/>
    <n v="10"/>
    <n v="0.2"/>
    <n v="-29.940000000000012"/>
  </r>
  <r>
    <n v="377"/>
    <s v="US-2013-134656"/>
    <x v="0"/>
    <x v="150"/>
    <d v="2013-10-02T00:00:00"/>
    <x v="2"/>
    <s v="MM-18280"/>
    <s v="Muhammed MacIntyre"/>
    <x v="1"/>
    <s v="United States"/>
    <s v="Quincy"/>
    <x v="10"/>
    <n v="62301"/>
    <x v="2"/>
    <s v="OFF-PA-10003039"/>
    <x v="1"/>
    <x v="10"/>
    <s v="Xerox 1960"/>
    <x v="306"/>
    <n v="4"/>
    <n v="0.2"/>
    <n v="30.979999999999993"/>
  </r>
  <r>
    <n v="378"/>
    <s v="US-2014-134481"/>
    <x v="3"/>
    <x v="151"/>
    <d v="2014-09-02T00:00:00"/>
    <x v="1"/>
    <s v="AR-10405"/>
    <s v="Allen Rosenblatt"/>
    <x v="1"/>
    <s v="United States"/>
    <s v="Franklin"/>
    <x v="31"/>
    <n v="2038"/>
    <x v="3"/>
    <s v="FUR-TA-10004915"/>
    <x v="0"/>
    <x v="3"/>
    <s v="Office Impressions End Table, 20-1/2&quot;H x 24&quot;W x 20&quot;D"/>
    <x v="359"/>
    <n v="7"/>
    <n v="0.3"/>
    <n v="-297.68479999999983"/>
  </r>
  <r>
    <n v="379"/>
    <s v="CA-2012-130792"/>
    <x v="1"/>
    <x v="152"/>
    <d v="2012-05-05T00:00:00"/>
    <x v="1"/>
    <s v="RA-19915"/>
    <s v="Russell Applegate"/>
    <x v="0"/>
    <s v="United States"/>
    <s v="Houston"/>
    <x v="5"/>
    <n v="77095"/>
    <x v="2"/>
    <s v="OFF-AP-10000696"/>
    <x v="1"/>
    <x v="9"/>
    <s v="Holmes Odor Grabber"/>
    <x v="360"/>
    <n v="3"/>
    <n v="0.8"/>
    <n v="-20.332200000000007"/>
  </r>
  <r>
    <n v="380"/>
    <s v="CA-2012-130792"/>
    <x v="1"/>
    <x v="152"/>
    <d v="2012-05-05T00:00:00"/>
    <x v="1"/>
    <s v="RA-19915"/>
    <s v="Russell Applegate"/>
    <x v="0"/>
    <s v="United States"/>
    <s v="Houston"/>
    <x v="5"/>
    <n v="77095"/>
    <x v="2"/>
    <s v="OFF-ST-10003327"/>
    <x v="1"/>
    <x v="4"/>
    <s v="Akro-Mils 12-Gallon Tote"/>
    <x v="361"/>
    <n v="3"/>
    <n v="0.2"/>
    <n v="2.6810999999999954"/>
  </r>
  <r>
    <n v="381"/>
    <s v="CA-2012-130792"/>
    <x v="1"/>
    <x v="152"/>
    <d v="2012-05-05T00:00:00"/>
    <x v="1"/>
    <s v="RA-19915"/>
    <s v="Russell Applegate"/>
    <x v="0"/>
    <s v="United States"/>
    <s v="Houston"/>
    <x v="5"/>
    <n v="77095"/>
    <x v="2"/>
    <s v="OFF-BI-10000309"/>
    <x v="1"/>
    <x v="8"/>
    <s v="GBC Twin Loop Wire Binding Elements, 9/16&quot; Spine, Black"/>
    <x v="362"/>
    <n v="4"/>
    <n v="0.8"/>
    <n v="-18.872800000000009"/>
  </r>
  <r>
    <n v="382"/>
    <s v="CA-2013-134775"/>
    <x v="0"/>
    <x v="99"/>
    <d v="2013-10-30T00:00:00"/>
    <x v="2"/>
    <s v="AS-10285"/>
    <s v="Alejandro Savely"/>
    <x v="1"/>
    <s v="United States"/>
    <s v="San Francisco"/>
    <x v="1"/>
    <n v="94109"/>
    <x v="1"/>
    <s v="OFF-PA-10004734"/>
    <x v="1"/>
    <x v="10"/>
    <s v="Southworth Structures Collection"/>
    <x v="363"/>
    <n v="7"/>
    <n v="0"/>
    <n v="25.48"/>
  </r>
  <r>
    <n v="383"/>
    <s v="CA-2013-134775"/>
    <x v="0"/>
    <x v="99"/>
    <d v="2013-10-30T00:00:00"/>
    <x v="2"/>
    <s v="AS-10285"/>
    <s v="Alejandro Savely"/>
    <x v="1"/>
    <s v="United States"/>
    <s v="San Francisco"/>
    <x v="1"/>
    <n v="94109"/>
    <x v="1"/>
    <s v="OFF-BI-10002225"/>
    <x v="1"/>
    <x v="8"/>
    <s v="Square Ring Data Binders, Rigid 75 Pt. Covers, 11&quot; x 14-7/8&quot;"/>
    <x v="364"/>
    <n v="3"/>
    <n v="0.2"/>
    <n v="17.337599999999998"/>
  </r>
  <r>
    <n v="384"/>
    <s v="CA-2012-125395"/>
    <x v="1"/>
    <x v="153"/>
    <d v="2012-06-29T00:00:00"/>
    <x v="0"/>
    <s v="LA-16780"/>
    <s v="Laura Armstrong"/>
    <x v="1"/>
    <s v="United States"/>
    <s v="Taylor"/>
    <x v="12"/>
    <n v="48180"/>
    <x v="2"/>
    <s v="TEC-AC-10004708"/>
    <x v="2"/>
    <x v="11"/>
    <s v="Sony 32GB Class 10 Micro SDHC R40 Memory Card"/>
    <x v="365"/>
    <n v="2"/>
    <n v="0"/>
    <n v="8.7989999999999995"/>
  </r>
  <r>
    <n v="385"/>
    <s v="US-2012-168935"/>
    <x v="1"/>
    <x v="154"/>
    <d v="2012-12-02T00:00:00"/>
    <x v="1"/>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x v="1"/>
    <s v="DO-13435"/>
    <s v="Denny Ordway"/>
    <x v="0"/>
    <s v="United States"/>
    <s v="Pembroke Pines"/>
    <x v="2"/>
    <n v="33024"/>
    <x v="0"/>
    <s v="TEC-AC-10002335"/>
    <x v="2"/>
    <x v="11"/>
    <s v="Logitech Media Keyboard K200"/>
    <x v="367"/>
    <n v="3"/>
    <n v="0.2"/>
    <n v="-1.049700000000005"/>
  </r>
  <r>
    <n v="387"/>
    <s v="CA-2012-122756"/>
    <x v="1"/>
    <x v="155"/>
    <d v="2012-12-07T00:00:00"/>
    <x v="1"/>
    <s v="DK-13225"/>
    <s v="Dean Katz"/>
    <x v="1"/>
    <s v="United States"/>
    <s v="Philadelphia"/>
    <x v="9"/>
    <n v="19140"/>
    <x v="3"/>
    <s v="TEC-MA-10001681"/>
    <x v="2"/>
    <x v="15"/>
    <s v="Lexmark MarkNet N8150 Wireless Print Server"/>
    <x v="368"/>
    <n v="4"/>
    <n v="0.7"/>
    <n v="-337.63799999999981"/>
  </r>
  <r>
    <n v="388"/>
    <s v="CA-2012-122756"/>
    <x v="1"/>
    <x v="155"/>
    <d v="2012-12-07T00:00:00"/>
    <x v="1"/>
    <s v="DK-13225"/>
    <s v="Dean Katz"/>
    <x v="1"/>
    <s v="United States"/>
    <s v="Philadelphia"/>
    <x v="9"/>
    <n v="19140"/>
    <x v="3"/>
    <s v="FUR-FU-10001935"/>
    <x v="0"/>
    <x v="5"/>
    <s v="3M Hangers With Command Adhesive"/>
    <x v="369"/>
    <n v="1"/>
    <n v="0.2"/>
    <n v="0.77700000000000025"/>
  </r>
  <r>
    <n v="389"/>
    <s v="CA-2011-115973"/>
    <x v="2"/>
    <x v="156"/>
    <d v="2011-11-26T00:00:00"/>
    <x v="2"/>
    <s v="NG-18430"/>
    <s v="Nathan Gelder"/>
    <x v="0"/>
    <s v="United States"/>
    <s v="Cincinnati"/>
    <x v="24"/>
    <n v="45231"/>
    <x v="3"/>
    <s v="OFF-AR-10004757"/>
    <x v="1"/>
    <x v="6"/>
    <s v="Crayola Colored Pencils"/>
    <x v="370"/>
    <n v="1"/>
    <n v="0.2"/>
    <n v="0.42639999999999978"/>
  </r>
  <r>
    <n v="390"/>
    <s v="CA-2014-101798"/>
    <x v="3"/>
    <x v="157"/>
    <d v="2014-12-16T00:00:00"/>
    <x v="1"/>
    <s v="MV-18190"/>
    <s v="Mike Vittorini"/>
    <x v="0"/>
    <s v="United States"/>
    <s v="New York City"/>
    <x v="15"/>
    <n v="10009"/>
    <x v="3"/>
    <s v="OFF-BI-10000050"/>
    <x v="1"/>
    <x v="8"/>
    <s v="Angle-D Binders with Locking Rings, Label Holders"/>
    <x v="371"/>
    <n v="4"/>
    <n v="0.2"/>
    <n v="7.8839999999999986"/>
  </r>
  <r>
    <n v="391"/>
    <s v="CA-2014-101798"/>
    <x v="3"/>
    <x v="157"/>
    <d v="2014-12-16T00:00:00"/>
    <x v="1"/>
    <s v="MV-18190"/>
    <s v="Mike Vittorini"/>
    <x v="0"/>
    <s v="United States"/>
    <s v="New York City"/>
    <x v="15"/>
    <n v="10009"/>
    <x v="3"/>
    <s v="TEC-AC-10001998"/>
    <x v="2"/>
    <x v="11"/>
    <s v="Logitech LS21 Speaker System - PC Multimedia - 2.1-CH - Wired"/>
    <x v="372"/>
    <n v="2"/>
    <n v="0"/>
    <n v="13.593199999999996"/>
  </r>
  <r>
    <n v="392"/>
    <s v="US-2011-135972"/>
    <x v="2"/>
    <x v="158"/>
    <d v="2011-09-23T00:00:00"/>
    <x v="0"/>
    <s v="JG-15115"/>
    <s v="Jack Garza"/>
    <x v="0"/>
    <s v="United States"/>
    <s v="Des Moines"/>
    <x v="4"/>
    <n v="98198"/>
    <x v="1"/>
    <s v="TEC-PH-10003012"/>
    <x v="2"/>
    <x v="7"/>
    <s v="Nortel Meridian M3904 Professional Digital phone"/>
    <x v="373"/>
    <n v="2"/>
    <n v="0.2"/>
    <n v="27.718199999999968"/>
  </r>
  <r>
    <n v="393"/>
    <s v="US-2011-135972"/>
    <x v="2"/>
    <x v="158"/>
    <d v="2011-09-23T00:00:00"/>
    <x v="0"/>
    <s v="JG-15115"/>
    <s v="Jack Garza"/>
    <x v="0"/>
    <s v="United States"/>
    <s v="Des Moines"/>
    <x v="4"/>
    <n v="98198"/>
    <x v="1"/>
    <s v="TEC-CO-10002313"/>
    <x v="2"/>
    <x v="16"/>
    <s v="Canon PC1080F Personal Copier"/>
    <x v="374"/>
    <n v="3"/>
    <n v="0"/>
    <n v="701.98829999999998"/>
  </r>
  <r>
    <n v="394"/>
    <s v="US-2011-134971"/>
    <x v="2"/>
    <x v="159"/>
    <d v="2011-06-10T00:00:00"/>
    <x v="0"/>
    <s v="BP-11095"/>
    <s v="Bart Pistole"/>
    <x v="1"/>
    <s v="United States"/>
    <s v="Peoria"/>
    <x v="10"/>
    <n v="61604"/>
    <x v="2"/>
    <s v="OFF-BI-10003982"/>
    <x v="1"/>
    <x v="8"/>
    <s v="Wilson Jones Century Plastic Molded Ring Binders"/>
    <x v="375"/>
    <n v="3"/>
    <n v="0.8"/>
    <n v="-20.5623"/>
  </r>
  <r>
    <n v="395"/>
    <s v="CA-2014-102946"/>
    <x v="3"/>
    <x v="160"/>
    <d v="2014-07-06T00:00:00"/>
    <x v="1"/>
    <s v="VP-21730"/>
    <s v="Victor Preis"/>
    <x v="2"/>
    <s v="United States"/>
    <s v="Las Vegas"/>
    <x v="33"/>
    <n v="89115"/>
    <x v="1"/>
    <s v="OFF-BI-10004492"/>
    <x v="1"/>
    <x v="8"/>
    <s v="Tuf-Vin Binders"/>
    <x v="376"/>
    <n v="3"/>
    <n v="0.2"/>
    <n v="25.579799999999992"/>
  </r>
  <r>
    <n v="396"/>
    <s v="CA-2014-165603"/>
    <x v="3"/>
    <x v="161"/>
    <d v="2014-10-20T00:00:00"/>
    <x v="0"/>
    <s v="SS-20140"/>
    <s v="Saphhira Shifley"/>
    <x v="1"/>
    <s v="United States"/>
    <s v="Warwick"/>
    <x v="34"/>
    <n v="2886"/>
    <x v="3"/>
    <s v="OFF-ST-10000798"/>
    <x v="1"/>
    <x v="4"/>
    <s v="2300 Heavy-Duty Transfer File Systems by Perma"/>
    <x v="377"/>
    <n v="2"/>
    <n v="0"/>
    <n v="9.4923999999999964"/>
  </r>
  <r>
    <n v="397"/>
    <s v="CA-2014-165603"/>
    <x v="3"/>
    <x v="161"/>
    <d v="2014-10-20T00:00:00"/>
    <x v="0"/>
    <s v="SS-20140"/>
    <s v="Saphhira Shifley"/>
    <x v="1"/>
    <s v="United States"/>
    <s v="Warwick"/>
    <x v="34"/>
    <n v="2886"/>
    <x v="3"/>
    <s v="OFF-PA-10002552"/>
    <x v="1"/>
    <x v="10"/>
    <s v="Xerox 1958"/>
    <x v="91"/>
    <n v="2"/>
    <n v="0"/>
    <n v="6.2208000000000006"/>
  </r>
  <r>
    <n v="398"/>
    <s v="CA-2012-122259"/>
    <x v="1"/>
    <x v="89"/>
    <d v="2012-11-04T00:00:00"/>
    <x v="1"/>
    <s v="HP-14815"/>
    <s v="Harold Pawlan"/>
    <x v="2"/>
    <s v="United States"/>
    <s v="Jackson"/>
    <x v="12"/>
    <n v="49201"/>
    <x v="2"/>
    <s v="OFF-SU-10002573"/>
    <x v="1"/>
    <x v="14"/>
    <s v="Acme 10&quot; Easy Grip Assistive Scissors"/>
    <x v="378"/>
    <n v="4"/>
    <n v="0"/>
    <n v="21.035999999999994"/>
  </r>
  <r>
    <n v="399"/>
    <s v="CA-2013-108987"/>
    <x v="0"/>
    <x v="162"/>
    <d v="2013-09-11T00:00:00"/>
    <x v="0"/>
    <s v="AG-10675"/>
    <s v="Anna Gayman"/>
    <x v="0"/>
    <s v="United States"/>
    <s v="Houston"/>
    <x v="5"/>
    <n v="77036"/>
    <x v="2"/>
    <s v="OFF-ST-10001580"/>
    <x v="1"/>
    <x v="4"/>
    <s v="Super Decoflex Portable Personal File"/>
    <x v="379"/>
    <n v="3"/>
    <n v="0.2"/>
    <n v="3.5951999999999984"/>
  </r>
  <r>
    <n v="400"/>
    <s v="CA-2013-108987"/>
    <x v="0"/>
    <x v="162"/>
    <d v="2013-09-11T00:00:00"/>
    <x v="0"/>
    <s v="AG-10675"/>
    <s v="Anna Gayman"/>
    <x v="0"/>
    <s v="United States"/>
    <s v="Houston"/>
    <x v="5"/>
    <n v="77036"/>
    <x v="2"/>
    <s v="FUR-BO-10004834"/>
    <x v="0"/>
    <x v="0"/>
    <s v="Riverside Palais Royal Lawyers Bookcase, Royale Cherry Finish"/>
    <x v="380"/>
    <n v="4"/>
    <n v="0.32"/>
    <n v="-317.15280000000007"/>
  </r>
  <r>
    <n v="401"/>
    <s v="CA-2013-108987"/>
    <x v="0"/>
    <x v="162"/>
    <d v="2013-09-11T00:00:00"/>
    <x v="0"/>
    <s v="AG-10675"/>
    <s v="Anna Gayman"/>
    <x v="0"/>
    <s v="United States"/>
    <s v="Houston"/>
    <x v="5"/>
    <n v="77036"/>
    <x v="2"/>
    <s v="OFF-ST-10000934"/>
    <x v="1"/>
    <x v="4"/>
    <s v="Contico 72&quot;H Heavy-Duty Storage System"/>
    <x v="381"/>
    <n v="4"/>
    <n v="0.2"/>
    <n v="-32.783999999999999"/>
  </r>
  <r>
    <n v="402"/>
    <s v="CA-2013-108987"/>
    <x v="0"/>
    <x v="162"/>
    <d v="2013-09-11T00:00:00"/>
    <x v="0"/>
    <s v="AG-10675"/>
    <s v="Anna Gayman"/>
    <x v="0"/>
    <s v="United States"/>
    <s v="Houston"/>
    <x v="5"/>
    <n v="77036"/>
    <x v="2"/>
    <s v="TEC-AC-10000158"/>
    <x v="2"/>
    <x v="11"/>
    <s v="Sony 64GB Class 10 Micro SDHC R40 Memory Card"/>
    <x v="382"/>
    <n v="2"/>
    <n v="0.2"/>
    <n v="0.71979999999999933"/>
  </r>
  <r>
    <n v="403"/>
    <s v="CA-2011-113166"/>
    <x v="2"/>
    <x v="163"/>
    <d v="2011-12-26T00:00:00"/>
    <x v="2"/>
    <s v="LF-17185"/>
    <s v="Luke Foster"/>
    <x v="0"/>
    <s v="United States"/>
    <s v="Miami"/>
    <x v="2"/>
    <n v="33180"/>
    <x v="0"/>
    <s v="OFF-PA-10001947"/>
    <x v="1"/>
    <x v="10"/>
    <s v="Xerox 1974"/>
    <x v="383"/>
    <n v="2"/>
    <n v="0.2"/>
    <n v="3.4683999999999999"/>
  </r>
  <r>
    <n v="404"/>
    <s v="CA-2011-155208"/>
    <x v="2"/>
    <x v="164"/>
    <d v="2011-04-20T00:00:00"/>
    <x v="1"/>
    <s v="SP-20650"/>
    <s v="Stephanie Phelps"/>
    <x v="1"/>
    <s v="United States"/>
    <s v="Wilmington"/>
    <x v="3"/>
    <n v="28403"/>
    <x v="0"/>
    <s v="OFF-AR-10003478"/>
    <x v="1"/>
    <x v="6"/>
    <s v="Avery Hi-Liter EverBold Pen Style Fluorescent Highlighters, 4/Pack"/>
    <x v="384"/>
    <n v="6"/>
    <n v="0.2"/>
    <n v="9.7680000000000007"/>
  </r>
  <r>
    <n v="405"/>
    <s v="CA-2014-117933"/>
    <x v="3"/>
    <x v="165"/>
    <d v="2014-12-30T00:00:00"/>
    <x v="1"/>
    <s v="RF-19840"/>
    <s v="Roy Französisch"/>
    <x v="0"/>
    <s v="United States"/>
    <s v="New York City"/>
    <x v="15"/>
    <n v="10024"/>
    <x v="3"/>
    <s v="OFF-AP-10004249"/>
    <x v="1"/>
    <x v="9"/>
    <s v="Staples"/>
    <x v="385"/>
    <n v="3"/>
    <n v="0"/>
    <n v="9.6956999999999987"/>
  </r>
  <r>
    <n v="406"/>
    <s v="CA-2014-117457"/>
    <x v="3"/>
    <x v="166"/>
    <d v="2014-12-13T00:00:00"/>
    <x v="1"/>
    <s v="KH-16510"/>
    <s v="Keith Herrera"/>
    <x v="0"/>
    <s v="United States"/>
    <s v="San Francisco"/>
    <x v="1"/>
    <n v="94110"/>
    <x v="1"/>
    <s v="TEC-AC-10000158"/>
    <x v="2"/>
    <x v="11"/>
    <s v="Sony 64GB Class 10 Micro SDHC R40 Memory Card"/>
    <x v="386"/>
    <n v="5"/>
    <n v="0"/>
    <n v="37.789500000000004"/>
  </r>
  <r>
    <n v="407"/>
    <s v="CA-2014-117457"/>
    <x v="3"/>
    <x v="166"/>
    <d v="2014-12-13T00:00:00"/>
    <x v="1"/>
    <s v="KH-16510"/>
    <s v="Keith Herrera"/>
    <x v="0"/>
    <s v="United States"/>
    <s v="San Francisco"/>
    <x v="1"/>
    <n v="94110"/>
    <x v="1"/>
    <s v="TEC-CO-10004115"/>
    <x v="2"/>
    <x v="16"/>
    <s v="Sharp AL-1530CS Digital Copier"/>
    <x v="387"/>
    <n v="3"/>
    <n v="0.2"/>
    <n v="434.99130000000002"/>
  </r>
  <r>
    <n v="408"/>
    <s v="CA-2014-117457"/>
    <x v="3"/>
    <x v="166"/>
    <d v="2014-12-13T00:00:00"/>
    <x v="1"/>
    <s v="KH-16510"/>
    <s v="Keith Herrera"/>
    <x v="0"/>
    <s v="United States"/>
    <s v="San Francisco"/>
    <x v="1"/>
    <n v="94110"/>
    <x v="1"/>
    <s v="OFF-PA-10003724"/>
    <x v="1"/>
    <x v="10"/>
    <s v="Wirebound Message Book, 4 per Page"/>
    <x v="388"/>
    <n v="5"/>
    <n v="0"/>
    <n v="13.3035"/>
  </r>
  <r>
    <n v="409"/>
    <s v="CA-2014-117457"/>
    <x v="3"/>
    <x v="166"/>
    <d v="2014-12-13T00:00:00"/>
    <x v="1"/>
    <s v="KH-16510"/>
    <s v="Keith Herrera"/>
    <x v="0"/>
    <s v="United States"/>
    <s v="San Francisco"/>
    <x v="1"/>
    <n v="94110"/>
    <x v="1"/>
    <s v="FUR-TA-10002041"/>
    <x v="0"/>
    <x v="3"/>
    <s v="Bevis Round Conference Table Top, X-Base"/>
    <x v="389"/>
    <n v="7"/>
    <n v="0.2"/>
    <n v="-112.95269999999994"/>
  </r>
  <r>
    <n v="410"/>
    <s v="CA-2014-117457"/>
    <x v="3"/>
    <x v="166"/>
    <d v="2014-12-13T00:00:00"/>
    <x v="1"/>
    <s v="KH-16510"/>
    <s v="Keith Herrera"/>
    <x v="0"/>
    <s v="United States"/>
    <s v="San Francisco"/>
    <x v="1"/>
    <n v="94110"/>
    <x v="1"/>
    <s v="OFF-PA-10002893"/>
    <x v="1"/>
    <x v="10"/>
    <s v="Wirebound Service Call Books, 5 1/2&quot; x 4&quot;"/>
    <x v="390"/>
    <n v="1"/>
    <n v="0"/>
    <n v="4.6463999999999999"/>
  </r>
  <r>
    <n v="411"/>
    <s v="CA-2014-117457"/>
    <x v="3"/>
    <x v="166"/>
    <d v="2014-12-13T00:00:00"/>
    <x v="1"/>
    <s v="KH-16510"/>
    <s v="Keith Herrera"/>
    <x v="0"/>
    <s v="United States"/>
    <s v="San Francisco"/>
    <x v="1"/>
    <n v="94110"/>
    <x v="1"/>
    <s v="OFF-LA-10003766"/>
    <x v="1"/>
    <x v="2"/>
    <s v="Self-Adhesive Removable Labels"/>
    <x v="391"/>
    <n v="9"/>
    <n v="0"/>
    <n v="13.608000000000001"/>
  </r>
  <r>
    <n v="412"/>
    <s v="CA-2014-117457"/>
    <x v="3"/>
    <x v="166"/>
    <d v="2014-12-13T00:00:00"/>
    <x v="1"/>
    <s v="KH-16510"/>
    <s v="Keith Herrera"/>
    <x v="0"/>
    <s v="United States"/>
    <s v="San Francisco"/>
    <x v="1"/>
    <n v="94110"/>
    <x v="1"/>
    <s v="OFF-PA-10001970"/>
    <x v="1"/>
    <x v="10"/>
    <s v="Xerox 1908"/>
    <x v="392"/>
    <n v="1"/>
    <n v="0"/>
    <n v="27.430199999999999"/>
  </r>
  <r>
    <n v="413"/>
    <s v="CA-2014-117457"/>
    <x v="3"/>
    <x v="166"/>
    <d v="2014-12-13T00:00:00"/>
    <x v="1"/>
    <s v="KH-16510"/>
    <s v="Keith Herrera"/>
    <x v="0"/>
    <s v="United States"/>
    <s v="San Francisco"/>
    <x v="1"/>
    <n v="94110"/>
    <x v="1"/>
    <s v="FUR-BO-10001972"/>
    <x v="0"/>
    <x v="0"/>
    <s v="O'Sullivan 4-Shelf Bookcase in Odessa Pine"/>
    <x v="393"/>
    <n v="13"/>
    <n v="0.15"/>
    <n v="31.454799999999949"/>
  </r>
  <r>
    <n v="414"/>
    <s v="CA-2014-117457"/>
    <x v="3"/>
    <x v="166"/>
    <d v="2014-12-13T00:00:00"/>
    <x v="1"/>
    <s v="KH-16510"/>
    <s v="Keith Herrera"/>
    <x v="0"/>
    <s v="United States"/>
    <s v="San Francisco"/>
    <x v="1"/>
    <n v="94110"/>
    <x v="1"/>
    <s v="FUR-CH-10003956"/>
    <x v="0"/>
    <x v="1"/>
    <s v="Novimex High-Tech Fabric Mesh Task Chair"/>
    <x v="394"/>
    <n v="2"/>
    <n v="0.2"/>
    <n v="-18.454800000000013"/>
  </r>
  <r>
    <n v="415"/>
    <s v="CA-2014-142636"/>
    <x v="3"/>
    <x v="132"/>
    <d v="2014-11-08T00:00:00"/>
    <x v="1"/>
    <s v="KC-16675"/>
    <s v="Kimberly Carter"/>
    <x v="1"/>
    <s v="United States"/>
    <s v="Seattle"/>
    <x v="4"/>
    <n v="98105"/>
    <x v="1"/>
    <s v="OFF-PA-10000157"/>
    <x v="1"/>
    <x v="10"/>
    <s v="Xerox 191"/>
    <x v="395"/>
    <n v="7"/>
    <n v="0"/>
    <n v="65.734199999999987"/>
  </r>
  <r>
    <n v="416"/>
    <s v="CA-2014-142636"/>
    <x v="3"/>
    <x v="132"/>
    <d v="2014-11-08T00:00:00"/>
    <x v="1"/>
    <s v="KC-16675"/>
    <s v="Kimberly Carter"/>
    <x v="1"/>
    <s v="United States"/>
    <s v="Seattle"/>
    <x v="4"/>
    <n v="98105"/>
    <x v="1"/>
    <s v="FUR-CH-10001891"/>
    <x v="0"/>
    <x v="1"/>
    <s v="Global Deluxe Office Fabric Chairs"/>
    <x v="396"/>
    <n v="4"/>
    <n v="0.2"/>
    <n v="26.874400000000023"/>
  </r>
  <r>
    <n v="417"/>
    <s v="CA-2014-122105"/>
    <x v="3"/>
    <x v="92"/>
    <d v="2014-06-29T00:00:00"/>
    <x v="1"/>
    <s v="CJ-12010"/>
    <s v="Caroline Jumper"/>
    <x v="0"/>
    <s v="United States"/>
    <s v="Huntington Beach"/>
    <x v="1"/>
    <n v="92646"/>
    <x v="1"/>
    <s v="OFF-AR-10004344"/>
    <x v="1"/>
    <x v="6"/>
    <s v="Bulldog Vacuum Base Pencil Sharpener"/>
    <x v="397"/>
    <n v="8"/>
    <n v="0"/>
    <n v="25.898399999999995"/>
  </r>
  <r>
    <n v="418"/>
    <s v="CA-2013-148796"/>
    <x v="0"/>
    <x v="167"/>
    <d v="2013-04-19T00:00:00"/>
    <x v="1"/>
    <s v="PB-19150"/>
    <s v="Philip Brown"/>
    <x v="0"/>
    <s v="United States"/>
    <s v="Los Angeles"/>
    <x v="1"/>
    <n v="90004"/>
    <x v="1"/>
    <s v="FUR-CH-10004886"/>
    <x v="0"/>
    <x v="1"/>
    <s v="Bevis Steel Folding Chairs"/>
    <x v="398"/>
    <n v="5"/>
    <n v="0.2"/>
    <n v="38.379999999999981"/>
  </r>
  <r>
    <n v="419"/>
    <s v="CA-2014-154816"/>
    <x v="3"/>
    <x v="44"/>
    <d v="2014-11-11T00:00:00"/>
    <x v="1"/>
    <s v="VB-21745"/>
    <s v="Victoria Brennan"/>
    <x v="1"/>
    <s v="United States"/>
    <s v="Richmond"/>
    <x v="0"/>
    <n v="40475"/>
    <x v="0"/>
    <s v="OFF-PA-10003845"/>
    <x v="1"/>
    <x v="10"/>
    <s v="Xerox 1987"/>
    <x v="399"/>
    <n v="1"/>
    <n v="0"/>
    <n v="2.8322000000000003"/>
  </r>
  <r>
    <n v="420"/>
    <s v="CA-2014-110478"/>
    <x v="3"/>
    <x v="168"/>
    <d v="2014-03-10T00:00:00"/>
    <x v="1"/>
    <s v="SP-20860"/>
    <s v="Sung Pak"/>
    <x v="1"/>
    <s v="United States"/>
    <s v="Los Angeles"/>
    <x v="1"/>
    <n v="90045"/>
    <x v="1"/>
    <s v="OFF-AR-10001573"/>
    <x v="1"/>
    <x v="6"/>
    <s v="American Pencil"/>
    <x v="400"/>
    <n v="4"/>
    <n v="0"/>
    <n v="2.702799999999999"/>
  </r>
  <r>
    <n v="421"/>
    <s v="CA-2014-110478"/>
    <x v="3"/>
    <x v="168"/>
    <d v="2014-03-10T00:00:00"/>
    <x v="1"/>
    <s v="SP-20860"/>
    <s v="Sung Pak"/>
    <x v="1"/>
    <s v="United States"/>
    <s v="Los Angeles"/>
    <x v="1"/>
    <n v="90045"/>
    <x v="1"/>
    <s v="OFF-EN-10000483"/>
    <x v="1"/>
    <x v="12"/>
    <s v="White Envelopes, White Envelopes with Clear Poly Window"/>
    <x v="401"/>
    <n v="1"/>
    <n v="0"/>
    <n v="7.0149999999999988"/>
  </r>
  <r>
    <n v="422"/>
    <s v="CA-2011-142048"/>
    <x v="2"/>
    <x v="169"/>
    <d v="2011-06-25T00:00:00"/>
    <x v="2"/>
    <s v="JE-15745"/>
    <s v="Joel Eaton"/>
    <x v="0"/>
    <s v="United States"/>
    <s v="Louisville"/>
    <x v="22"/>
    <n v="80027"/>
    <x v="1"/>
    <s v="TEC-AC-10004114"/>
    <x v="2"/>
    <x v="11"/>
    <s v="KeyTronic 6101 Series - Keyboard - Black"/>
    <x v="402"/>
    <n v="6"/>
    <n v="0.2"/>
    <n v="56.566200000000009"/>
  </r>
  <r>
    <n v="423"/>
    <s v="CA-2014-125388"/>
    <x v="3"/>
    <x v="15"/>
    <d v="2014-10-24T00:00:00"/>
    <x v="1"/>
    <s v="MP-17965"/>
    <s v="Michael Paige"/>
    <x v="1"/>
    <s v="United States"/>
    <s v="Lawrence"/>
    <x v="31"/>
    <n v="1841"/>
    <x v="3"/>
    <s v="FUR-FU-10004712"/>
    <x v="0"/>
    <x v="5"/>
    <s v="Westinghouse Mesh Shade Clip-On Gooseneck Lamp, Black"/>
    <x v="403"/>
    <n v="4"/>
    <n v="0"/>
    <n v="14.705600000000004"/>
  </r>
  <r>
    <n v="424"/>
    <s v="CA-2014-125388"/>
    <x v="3"/>
    <x v="15"/>
    <d v="2014-10-24T00:00:00"/>
    <x v="1"/>
    <s v="MP-17965"/>
    <s v="Michael Paige"/>
    <x v="1"/>
    <s v="United States"/>
    <s v="Lawrence"/>
    <x v="31"/>
    <n v="1841"/>
    <x v="3"/>
    <s v="OFF-ST-10000918"/>
    <x v="1"/>
    <x v="4"/>
    <s v="Crate-A-Files"/>
    <x v="404"/>
    <n v="3"/>
    <n v="0"/>
    <n v="8.5019999999999989"/>
  </r>
  <r>
    <n v="425"/>
    <s v="CA-2014-155705"/>
    <x v="3"/>
    <x v="170"/>
    <d v="2014-08-24T00:00:00"/>
    <x v="0"/>
    <s v="NF-18385"/>
    <s v="Natalie Fritzler"/>
    <x v="0"/>
    <s v="United States"/>
    <s v="Jackson"/>
    <x v="35"/>
    <n v="39212"/>
    <x v="0"/>
    <s v="FUR-CH-10000015"/>
    <x v="0"/>
    <x v="1"/>
    <s v="Hon Multipurpose Stacking Arm Chairs"/>
    <x v="405"/>
    <n v="4"/>
    <n v="0"/>
    <n v="225.26400000000001"/>
  </r>
  <r>
    <n v="426"/>
    <s v="CA-2014-149160"/>
    <x v="3"/>
    <x v="51"/>
    <d v="2014-11-27T00:00:00"/>
    <x v="0"/>
    <s v="JM-15265"/>
    <s v="Janet Molinari"/>
    <x v="1"/>
    <s v="United States"/>
    <s v="Canton"/>
    <x v="12"/>
    <n v="48187"/>
    <x v="2"/>
    <s v="FUR-FU-10003347"/>
    <x v="0"/>
    <x v="5"/>
    <s v="Coloredge Poster Frame"/>
    <x v="158"/>
    <n v="2"/>
    <n v="0"/>
    <n v="11.076000000000001"/>
  </r>
  <r>
    <n v="427"/>
    <s v="CA-2014-149160"/>
    <x v="3"/>
    <x v="51"/>
    <d v="2014-11-27T00:00:00"/>
    <x v="0"/>
    <s v="JM-15265"/>
    <s v="Janet Molinari"/>
    <x v="1"/>
    <s v="United States"/>
    <s v="Canton"/>
    <x v="12"/>
    <n v="48187"/>
    <x v="2"/>
    <s v="OFF-BI-10001543"/>
    <x v="1"/>
    <x v="8"/>
    <s v="GBC VeloBinder Manual Binding System"/>
    <x v="406"/>
    <n v="8"/>
    <n v="0"/>
    <n v="138.20160000000001"/>
  </r>
  <r>
    <n v="428"/>
    <s v="CA-2011-101476"/>
    <x v="2"/>
    <x v="171"/>
    <d v="2011-09-13T00:00:00"/>
    <x v="2"/>
    <s v="SD-20485"/>
    <s v="Shirley Daniels"/>
    <x v="2"/>
    <s v="United States"/>
    <s v="New Rochelle"/>
    <x v="15"/>
    <n v="10801"/>
    <x v="3"/>
    <s v="TEC-MA-10000029"/>
    <x v="2"/>
    <x v="15"/>
    <s v="Epson WorkForce WF-2530 All-in-One Printer, Copier Scanner"/>
    <x v="407"/>
    <n v="1"/>
    <n v="0"/>
    <n v="30.095700000000001"/>
  </r>
  <r>
    <n v="429"/>
    <s v="CA-2014-152275"/>
    <x v="3"/>
    <x v="172"/>
    <d v="2014-10-09T00:00:00"/>
    <x v="1"/>
    <s v="KH-16630"/>
    <s v="Ken Heidel"/>
    <x v="1"/>
    <s v="United States"/>
    <s v="San Antonio"/>
    <x v="5"/>
    <n v="78207"/>
    <x v="2"/>
    <s v="OFF-AR-10000369"/>
    <x v="1"/>
    <x v="6"/>
    <s v="Design Ebony Sketching Pencil"/>
    <x v="408"/>
    <n v="6"/>
    <n v="0.2"/>
    <n v="0.50039999999999996"/>
  </r>
  <r>
    <n v="430"/>
    <s v="US-2013-123750"/>
    <x v="0"/>
    <x v="173"/>
    <d v="2013-04-22T00:00:00"/>
    <x v="1"/>
    <s v="RB-19795"/>
    <s v="Ross Baird"/>
    <x v="2"/>
    <s v="United States"/>
    <s v="Gastonia"/>
    <x v="3"/>
    <n v="28052"/>
    <x v="0"/>
    <s v="OFF-BI-10004584"/>
    <x v="1"/>
    <x v="8"/>
    <s v="GBC ProClick 150 Presentation Binding System"/>
    <x v="409"/>
    <n v="2"/>
    <n v="0.7"/>
    <n v="-145.35079999999999"/>
  </r>
  <r>
    <n v="431"/>
    <s v="US-2013-123750"/>
    <x v="0"/>
    <x v="173"/>
    <d v="2013-04-22T00:00:00"/>
    <x v="1"/>
    <s v="RB-19795"/>
    <s v="Ross Baird"/>
    <x v="2"/>
    <s v="United States"/>
    <s v="Gastonia"/>
    <x v="3"/>
    <n v="28052"/>
    <x v="0"/>
    <s v="TEC-AC-10004659"/>
    <x v="2"/>
    <x v="11"/>
    <s v="Imation Secure+ Hardware Encrypted USB 2.0 Flash Drive; 16GB"/>
    <x v="177"/>
    <n v="7"/>
    <n v="0.2"/>
    <n v="76.639499999999984"/>
  </r>
  <r>
    <n v="432"/>
    <s v="US-2013-123750"/>
    <x v="0"/>
    <x v="173"/>
    <d v="2013-04-22T00:00:00"/>
    <x v="1"/>
    <s v="RB-19795"/>
    <s v="Ross Baird"/>
    <x v="2"/>
    <s v="United States"/>
    <s v="Gastonia"/>
    <x v="3"/>
    <n v="28052"/>
    <x v="0"/>
    <s v="TEC-AC-10004659"/>
    <x v="2"/>
    <x v="11"/>
    <s v="Imation Secure+ Hardware Encrypted USB 2.0 Flash Drive; 16GB"/>
    <x v="410"/>
    <n v="5"/>
    <n v="0.2"/>
    <n v="54.742499999999978"/>
  </r>
  <r>
    <n v="433"/>
    <s v="US-2013-123750"/>
    <x v="0"/>
    <x v="173"/>
    <d v="2013-04-22T00:00:00"/>
    <x v="1"/>
    <s v="RB-19795"/>
    <s v="Ross Baird"/>
    <x v="2"/>
    <s v="United States"/>
    <s v="Gastonia"/>
    <x v="3"/>
    <n v="28052"/>
    <x v="0"/>
    <s v="OFF-ST-10000617"/>
    <x v="1"/>
    <x v="4"/>
    <s v="Woodgrain Magazine Files by Perma"/>
    <x v="411"/>
    <n v="2"/>
    <n v="0.2"/>
    <n v="-0.7748000000000006"/>
  </r>
  <r>
    <n v="434"/>
    <s v="CA-2013-127369"/>
    <x v="0"/>
    <x v="112"/>
    <d v="2013-06-08T00:00:00"/>
    <x v="2"/>
    <s v="DB-13060"/>
    <s v="Dave Brooks"/>
    <x v="0"/>
    <s v="United States"/>
    <s v="Lowell"/>
    <x v="31"/>
    <n v="1852"/>
    <x v="3"/>
    <s v="OFF-ST-10003306"/>
    <x v="1"/>
    <x v="4"/>
    <s v="Letter Size Cart"/>
    <x v="412"/>
    <n v="5"/>
    <n v="0"/>
    <n v="207.14699999999993"/>
  </r>
  <r>
    <n v="435"/>
    <s v="US-2011-150574"/>
    <x v="2"/>
    <x v="174"/>
    <d v="2011-12-25T00:00:00"/>
    <x v="1"/>
    <s v="MK-18160"/>
    <s v="Mike Kennedy"/>
    <x v="0"/>
    <s v="United States"/>
    <s v="Jacksonville"/>
    <x v="2"/>
    <n v="32216"/>
    <x v="0"/>
    <s v="OFF-BI-10000773"/>
    <x v="1"/>
    <x v="8"/>
    <s v="Insertable Tab Post Binder Dividers"/>
    <x v="413"/>
    <n v="2"/>
    <n v="0.7"/>
    <n v="-3.6891999999999996"/>
  </r>
  <r>
    <n v="436"/>
    <s v="US-2011-150574"/>
    <x v="2"/>
    <x v="174"/>
    <d v="2011-12-25T00:00:00"/>
    <x v="1"/>
    <s v="MK-18160"/>
    <s v="Mike Kennedy"/>
    <x v="0"/>
    <s v="United States"/>
    <s v="Jacksonville"/>
    <x v="2"/>
    <n v="32216"/>
    <x v="0"/>
    <s v="TEC-AC-10002600"/>
    <x v="2"/>
    <x v="11"/>
    <s v="Belkin QODE FastFit Bluetooth Keyboard"/>
    <x v="414"/>
    <n v="5"/>
    <n v="0.2"/>
    <n v="-18.584999999999994"/>
  </r>
  <r>
    <n v="437"/>
    <s v="CA-2013-147375"/>
    <x v="0"/>
    <x v="1"/>
    <d v="2013-06-15T00:00:00"/>
    <x v="0"/>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x v="0"/>
    <s v="PO-19180"/>
    <s v="Philisse Overcash"/>
    <x v="2"/>
    <s v="United States"/>
    <s v="Chicago"/>
    <x v="10"/>
    <n v="60623"/>
    <x v="2"/>
    <s v="OFF-PA-10001970"/>
    <x v="1"/>
    <x v="10"/>
    <s v="Xerox 1908"/>
    <x v="416"/>
    <n v="7"/>
    <n v="0.2"/>
    <n v="113.63939999999998"/>
  </r>
  <r>
    <n v="439"/>
    <s v="CA-2014-130043"/>
    <x v="3"/>
    <x v="175"/>
    <d v="2014-09-20T00:00:00"/>
    <x v="1"/>
    <s v="BB-11545"/>
    <s v="Brenda Bowman"/>
    <x v="1"/>
    <s v="United States"/>
    <s v="Houston"/>
    <x v="5"/>
    <n v="77070"/>
    <x v="2"/>
    <s v="OFF-PA-10002230"/>
    <x v="1"/>
    <x v="10"/>
    <s v="Xerox 1897"/>
    <x v="417"/>
    <n v="8"/>
    <n v="0.2"/>
    <n v="11.553600000000003"/>
  </r>
  <r>
    <n v="440"/>
    <s v="CA-2014-157252"/>
    <x v="3"/>
    <x v="176"/>
    <d v="2014-01-24T00:00:00"/>
    <x v="0"/>
    <s v="CV-12805"/>
    <s v="Cynthia Voltz"/>
    <x v="1"/>
    <s v="United States"/>
    <s v="New York City"/>
    <x v="15"/>
    <n v="10024"/>
    <x v="3"/>
    <s v="FUR-CH-10003396"/>
    <x v="0"/>
    <x v="1"/>
    <s v="Global Deluxe Steno Chair"/>
    <x v="418"/>
    <n v="3"/>
    <n v="0.1"/>
    <n v="2.3093999999999895"/>
  </r>
  <r>
    <n v="441"/>
    <s v="CA-2013-115756"/>
    <x v="0"/>
    <x v="64"/>
    <d v="2013-09-08T00:00:00"/>
    <x v="0"/>
    <s v="PK-19075"/>
    <s v="Pete Kriz"/>
    <x v="0"/>
    <s v="United States"/>
    <s v="Detroit"/>
    <x v="12"/>
    <n v="48227"/>
    <x v="2"/>
    <s v="FUR-FU-10000246"/>
    <x v="0"/>
    <x v="5"/>
    <s v="Aluminum Document Frame"/>
    <x v="419"/>
    <n v="1"/>
    <n v="0"/>
    <n v="3.6659999999999986"/>
  </r>
  <r>
    <n v="442"/>
    <s v="CA-2013-115756"/>
    <x v="0"/>
    <x v="64"/>
    <d v="2013-09-08T00:00:00"/>
    <x v="0"/>
    <s v="PK-19075"/>
    <s v="Pete Kriz"/>
    <x v="0"/>
    <s v="United States"/>
    <s v="Detroit"/>
    <x v="12"/>
    <n v="48227"/>
    <x v="2"/>
    <s v="OFF-ST-10000060"/>
    <x v="1"/>
    <x v="4"/>
    <s v="Fellowes Bankers Box Staxonsteel Drawer File/Stacking System"/>
    <x v="420"/>
    <n v="3"/>
    <n v="0"/>
    <n v="23.392800000000008"/>
  </r>
  <r>
    <n v="443"/>
    <s v="CA-2013-115756"/>
    <x v="0"/>
    <x v="64"/>
    <d v="2013-09-08T00:00:00"/>
    <x v="0"/>
    <s v="PK-19075"/>
    <s v="Pete Kriz"/>
    <x v="0"/>
    <s v="United States"/>
    <s v="Detroit"/>
    <x v="12"/>
    <n v="48227"/>
    <x v="2"/>
    <s v="OFF-ST-10003058"/>
    <x v="1"/>
    <x v="4"/>
    <s v="Eldon Mobile Mega Data Cart  Mega Stackable  Add-On Trays"/>
    <x v="421"/>
    <n v="3"/>
    <n v="0"/>
    <n v="20.575499999999998"/>
  </r>
  <r>
    <n v="444"/>
    <s v="CA-2013-115756"/>
    <x v="0"/>
    <x v="64"/>
    <d v="2013-09-08T00:00:00"/>
    <x v="0"/>
    <s v="PK-19075"/>
    <s v="Pete Kriz"/>
    <x v="0"/>
    <s v="United States"/>
    <s v="Detroit"/>
    <x v="12"/>
    <n v="48227"/>
    <x v="2"/>
    <s v="OFF-PA-10002222"/>
    <x v="1"/>
    <x v="10"/>
    <s v="Xerox Color Copier Paper, 11&quot; x 17&quot;, Ream"/>
    <x v="422"/>
    <n v="4"/>
    <n v="0"/>
    <n v="42.025599999999997"/>
  </r>
  <r>
    <n v="445"/>
    <s v="CA-2013-115756"/>
    <x v="0"/>
    <x v="64"/>
    <d v="2013-09-08T00:00:00"/>
    <x v="0"/>
    <s v="PK-19075"/>
    <s v="Pete Kriz"/>
    <x v="0"/>
    <s v="United States"/>
    <s v="Detroit"/>
    <x v="12"/>
    <n v="48227"/>
    <x v="2"/>
    <s v="FUR-CH-10002372"/>
    <x v="0"/>
    <x v="1"/>
    <s v="Office Star - Ergonomically Designed Knee Chair"/>
    <x v="423"/>
    <n v="3"/>
    <n v="0"/>
    <n v="29.152800000000013"/>
  </r>
  <r>
    <n v="446"/>
    <s v="CA-2013-115756"/>
    <x v="0"/>
    <x v="64"/>
    <d v="2013-09-08T00:00:00"/>
    <x v="0"/>
    <s v="PK-19075"/>
    <s v="Pete Kriz"/>
    <x v="0"/>
    <s v="United States"/>
    <s v="Detroit"/>
    <x v="12"/>
    <n v="48227"/>
    <x v="2"/>
    <s v="OFF-LA-10001317"/>
    <x v="1"/>
    <x v="2"/>
    <s v="Avery 520"/>
    <x v="424"/>
    <n v="7"/>
    <n v="0"/>
    <n v="10.584"/>
  </r>
  <r>
    <n v="447"/>
    <s v="CA-2014-154214"/>
    <x v="3"/>
    <x v="177"/>
    <d v="2014-03-26T00:00:00"/>
    <x v="0"/>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x v="0"/>
    <s v="RB-19360"/>
    <s v="Raymond Buch"/>
    <x v="0"/>
    <s v="United States"/>
    <s v="Auburn"/>
    <x v="15"/>
    <n v="13021"/>
    <x v="3"/>
    <s v="OFF-AR-10000588"/>
    <x v="1"/>
    <x v="6"/>
    <s v="Newell 345"/>
    <x v="426"/>
    <n v="3"/>
    <n v="0"/>
    <n v="15.475200000000001"/>
  </r>
  <r>
    <n v="449"/>
    <s v="CA-2013-166674"/>
    <x v="0"/>
    <x v="178"/>
    <d v="2013-04-04T00:00:00"/>
    <x v="0"/>
    <s v="RB-19360"/>
    <s v="Raymond Buch"/>
    <x v="0"/>
    <s v="United States"/>
    <s v="Auburn"/>
    <x v="15"/>
    <n v="13021"/>
    <x v="3"/>
    <s v="OFF-ST-10001469"/>
    <x v="1"/>
    <x v="4"/>
    <s v="Fellowes Bankers Box Recycled Super Stor/Drawer"/>
    <x v="427"/>
    <n v="3"/>
    <n v="0"/>
    <n v="9.716399999999993"/>
  </r>
  <r>
    <n v="450"/>
    <s v="CA-2013-166674"/>
    <x v="0"/>
    <x v="178"/>
    <d v="2013-04-04T00:00:00"/>
    <x v="0"/>
    <s v="RB-19360"/>
    <s v="Raymond Buch"/>
    <x v="0"/>
    <s v="United States"/>
    <s v="Auburn"/>
    <x v="15"/>
    <n v="13021"/>
    <x v="3"/>
    <s v="OFF-AR-10001953"/>
    <x v="1"/>
    <x v="6"/>
    <s v="Boston 1645 Deluxe Heavier-Duty Electric Pencil Sharpener"/>
    <x v="428"/>
    <n v="6"/>
    <n v="0"/>
    <n v="71.247600000000006"/>
  </r>
  <r>
    <n v="451"/>
    <s v="CA-2013-166674"/>
    <x v="0"/>
    <x v="178"/>
    <d v="2013-04-04T00:00:00"/>
    <x v="0"/>
    <s v="RB-19360"/>
    <s v="Raymond Buch"/>
    <x v="0"/>
    <s v="United States"/>
    <s v="Auburn"/>
    <x v="15"/>
    <n v="13021"/>
    <x v="3"/>
    <s v="OFF-AR-10003156"/>
    <x v="1"/>
    <x v="6"/>
    <s v="50 Colored Long Pencils"/>
    <x v="429"/>
    <n v="3"/>
    <n v="0"/>
    <n v="7.9248000000000012"/>
  </r>
  <r>
    <n v="452"/>
    <s v="CA-2013-166674"/>
    <x v="0"/>
    <x v="178"/>
    <d v="2013-04-04T00:00:00"/>
    <x v="0"/>
    <s v="RB-19360"/>
    <s v="Raymond Buch"/>
    <x v="0"/>
    <s v="United States"/>
    <s v="Auburn"/>
    <x v="15"/>
    <n v="13021"/>
    <x v="3"/>
    <s v="OFF-AR-10004974"/>
    <x v="1"/>
    <x v="6"/>
    <s v="Newell 342"/>
    <x v="296"/>
    <n v="3"/>
    <n v="0"/>
    <n v="2.8535999999999988"/>
  </r>
  <r>
    <n v="453"/>
    <s v="CA-2013-166674"/>
    <x v="0"/>
    <x v="178"/>
    <d v="2013-04-04T00:00:00"/>
    <x v="0"/>
    <s v="RB-19360"/>
    <s v="Raymond Buch"/>
    <x v="0"/>
    <s v="United States"/>
    <s v="Auburn"/>
    <x v="15"/>
    <n v="13021"/>
    <x v="3"/>
    <s v="TEC-PH-10002365"/>
    <x v="2"/>
    <x v="7"/>
    <s v="Belkin Grip Candy Sheer Case / Cover for iPhone 5 and 5S"/>
    <x v="430"/>
    <n v="4"/>
    <n v="0"/>
    <n v="9.1311999999999998"/>
  </r>
  <r>
    <n v="454"/>
    <s v="CA-2014-147277"/>
    <x v="3"/>
    <x v="179"/>
    <d v="2014-10-25T00:00:00"/>
    <x v="1"/>
    <s v="EB-13705"/>
    <s v="Ed Braxton"/>
    <x v="1"/>
    <s v="United States"/>
    <s v="Akron"/>
    <x v="24"/>
    <n v="44312"/>
    <x v="3"/>
    <s v="FUR-TA-10001539"/>
    <x v="0"/>
    <x v="3"/>
    <s v="Chromcraft Rectangular Conference Tables"/>
    <x v="431"/>
    <n v="2"/>
    <n v="0.4"/>
    <n v="-75.830400000000054"/>
  </r>
  <r>
    <n v="455"/>
    <s v="CA-2014-147277"/>
    <x v="3"/>
    <x v="179"/>
    <d v="2014-10-25T00:00:00"/>
    <x v="1"/>
    <s v="EB-13705"/>
    <s v="Ed Braxton"/>
    <x v="1"/>
    <s v="United States"/>
    <s v="Akron"/>
    <x v="24"/>
    <n v="44312"/>
    <x v="3"/>
    <s v="OFF-ST-10000142"/>
    <x v="1"/>
    <x v="4"/>
    <s v="Deluxe Rollaway Locking File with Drawer"/>
    <x v="432"/>
    <n v="2"/>
    <n v="0.2"/>
    <n v="66.540799999999962"/>
  </r>
  <r>
    <n v="456"/>
    <s v="CA-2013-100153"/>
    <x v="0"/>
    <x v="180"/>
    <d v="2013-12-18T00:00:00"/>
    <x v="1"/>
    <s v="KH-16630"/>
    <s v="Ken Heidel"/>
    <x v="1"/>
    <s v="United States"/>
    <s v="Norman"/>
    <x v="26"/>
    <n v="73071"/>
    <x v="2"/>
    <s v="TEC-AC-10001772"/>
    <x v="2"/>
    <x v="11"/>
    <s v="Memorex Mini Travel Drive 16 GB USB 2.0 Flash Drive"/>
    <x v="433"/>
    <n v="4"/>
    <n v="0"/>
    <n v="24.913200000000003"/>
  </r>
  <r>
    <n v="457"/>
    <s v="US-2011-110674"/>
    <x v="2"/>
    <x v="181"/>
    <d v="2011-02-19T00:00:00"/>
    <x v="1"/>
    <s v="SC-20095"/>
    <s v="Sanjit Chand"/>
    <x v="0"/>
    <s v="United States"/>
    <s v="Concord"/>
    <x v="1"/>
    <n v="94521"/>
    <x v="1"/>
    <s v="FUR-CH-10000225"/>
    <x v="0"/>
    <x v="1"/>
    <s v="Global Geo Office Task Chair, Gray"/>
    <x v="434"/>
    <n v="2"/>
    <n v="0.2"/>
    <n v="-24.294000000000018"/>
  </r>
  <r>
    <n v="458"/>
    <s v="US-2013-157945"/>
    <x v="0"/>
    <x v="182"/>
    <d v="2013-10-02T00:00:00"/>
    <x v="1"/>
    <s v="NF-18385"/>
    <s v="Natalie Fritzler"/>
    <x v="0"/>
    <s v="United States"/>
    <s v="Decatur"/>
    <x v="10"/>
    <n v="62521"/>
    <x v="2"/>
    <s v="FUR-CH-10002331"/>
    <x v="0"/>
    <x v="1"/>
    <s v="Hon 4700 Series Mobuis Mid-Back Task Chairs with Adjustable Arms"/>
    <x v="435"/>
    <n v="3"/>
    <n v="0.3"/>
    <n v="-96.11460000000011"/>
  </r>
  <r>
    <n v="459"/>
    <s v="US-2013-157945"/>
    <x v="0"/>
    <x v="182"/>
    <d v="2013-10-02T00:00:00"/>
    <x v="1"/>
    <s v="NF-18385"/>
    <s v="Natalie Fritzler"/>
    <x v="0"/>
    <s v="United States"/>
    <s v="Decatur"/>
    <x v="10"/>
    <n v="62521"/>
    <x v="2"/>
    <s v="OFF-EN-10001415"/>
    <x v="1"/>
    <x v="12"/>
    <s v="Staples"/>
    <x v="436"/>
    <n v="2"/>
    <n v="0.2"/>
    <n v="3.3479999999999999"/>
  </r>
  <r>
    <n v="460"/>
    <s v="CA-2012-109638"/>
    <x v="1"/>
    <x v="83"/>
    <d v="2012-12-22T00:00:00"/>
    <x v="1"/>
    <s v="JH-15985"/>
    <s v="Joseph Holt"/>
    <x v="0"/>
    <s v="United States"/>
    <s v="Seattle"/>
    <x v="4"/>
    <n v="98115"/>
    <x v="1"/>
    <s v="OFF-AP-10002472"/>
    <x v="1"/>
    <x v="9"/>
    <s v="3M Office Air Cleaner"/>
    <x v="437"/>
    <n v="4"/>
    <n v="0"/>
    <n v="36.372"/>
  </r>
  <r>
    <n v="461"/>
    <s v="CA-2012-109638"/>
    <x v="1"/>
    <x v="83"/>
    <d v="2012-12-22T00:00:00"/>
    <x v="1"/>
    <s v="JH-15985"/>
    <s v="Joseph Holt"/>
    <x v="0"/>
    <s v="United States"/>
    <s v="Seattle"/>
    <x v="4"/>
    <n v="98115"/>
    <x v="1"/>
    <s v="TEC-AC-10004571"/>
    <x v="2"/>
    <x v="11"/>
    <s v="Logitech G700s Rechargeable Gaming Mouse"/>
    <x v="438"/>
    <n v="9"/>
    <n v="0"/>
    <n v="377.96220000000005"/>
  </r>
  <r>
    <n v="462"/>
    <s v="CA-2012-109638"/>
    <x v="1"/>
    <x v="83"/>
    <d v="2012-12-22T00:00:00"/>
    <x v="1"/>
    <s v="JH-15985"/>
    <s v="Joseph Holt"/>
    <x v="0"/>
    <s v="United States"/>
    <s v="Seattle"/>
    <x v="4"/>
    <n v="98115"/>
    <x v="1"/>
    <s v="OFF-BI-10001098"/>
    <x v="1"/>
    <x v="8"/>
    <s v="Acco D-Ring Binder w/DublLock"/>
    <x v="96"/>
    <n v="3"/>
    <n v="0.2"/>
    <n v="18.600599999999996"/>
  </r>
  <r>
    <n v="463"/>
    <s v="CA-2013-109869"/>
    <x v="0"/>
    <x v="183"/>
    <d v="2013-04-30T00:00:00"/>
    <x v="1"/>
    <s v="TN-21040"/>
    <s v="Tanja Norvell"/>
    <x v="2"/>
    <s v="United States"/>
    <s v="Phoenix"/>
    <x v="16"/>
    <n v="85023"/>
    <x v="1"/>
    <s v="FUR-FU-10000023"/>
    <x v="0"/>
    <x v="5"/>
    <s v="Eldon Wave Desk Accessories"/>
    <x v="439"/>
    <n v="5"/>
    <n v="0.2"/>
    <n v="7.0680000000000005"/>
  </r>
  <r>
    <n v="464"/>
    <s v="CA-2013-109869"/>
    <x v="0"/>
    <x v="183"/>
    <d v="2013-04-30T00:00:00"/>
    <x v="1"/>
    <s v="TN-21040"/>
    <s v="Tanja Norvell"/>
    <x v="2"/>
    <s v="United States"/>
    <s v="Phoenix"/>
    <x v="16"/>
    <n v="85023"/>
    <x v="1"/>
    <s v="FUR-TA-10001889"/>
    <x v="0"/>
    <x v="3"/>
    <s v="Bush Advantage Collection Racetrack Conference Table"/>
    <x v="440"/>
    <n v="6"/>
    <n v="0.5"/>
    <n v="-814.4831999999999"/>
  </r>
  <r>
    <n v="465"/>
    <s v="CA-2013-109869"/>
    <x v="0"/>
    <x v="183"/>
    <d v="2013-04-30T00:00:00"/>
    <x v="1"/>
    <s v="TN-21040"/>
    <s v="Tanja Norvell"/>
    <x v="2"/>
    <s v="United States"/>
    <s v="Phoenix"/>
    <x v="16"/>
    <n v="85023"/>
    <x v="1"/>
    <s v="OFF-BI-10000315"/>
    <x v="1"/>
    <x v="8"/>
    <s v="Poly Designer Cover &amp; Back"/>
    <x v="441"/>
    <n v="5"/>
    <n v="0.7"/>
    <n v="-20.888999999999989"/>
  </r>
  <r>
    <n v="466"/>
    <s v="CA-2013-109869"/>
    <x v="0"/>
    <x v="183"/>
    <d v="2013-04-30T00:00:00"/>
    <x v="1"/>
    <s v="TN-21040"/>
    <s v="Tanja Norvell"/>
    <x v="2"/>
    <s v="United States"/>
    <s v="Phoenix"/>
    <x v="16"/>
    <n v="85023"/>
    <x v="1"/>
    <s v="OFF-SU-10003505"/>
    <x v="1"/>
    <x v="14"/>
    <s v="Premier Electric Letter Opener"/>
    <x v="442"/>
    <n v="2"/>
    <n v="0.2"/>
    <n v="-34.758000000000017"/>
  </r>
  <r>
    <n v="467"/>
    <s v="CA-2013-109869"/>
    <x v="0"/>
    <x v="183"/>
    <d v="2013-04-30T00:00:00"/>
    <x v="1"/>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x v="1"/>
    <s v="JS-15940"/>
    <s v="Joni Sundaresam"/>
    <x v="2"/>
    <s v="United States"/>
    <s v="Park Ridge"/>
    <x v="10"/>
    <n v="60068"/>
    <x v="2"/>
    <s v="FUR-FU-10002918"/>
    <x v="0"/>
    <x v="5"/>
    <s v="Eldon ClusterMat Chair Mat with Cordless Antistatic Protection"/>
    <x v="444"/>
    <n v="7"/>
    <n v="0.6"/>
    <n v="-312.06139999999994"/>
  </r>
  <r>
    <n v="469"/>
    <s v="CA-2014-154907"/>
    <x v="3"/>
    <x v="185"/>
    <d v="2014-04-05T00:00:00"/>
    <x v="1"/>
    <s v="DS-13180"/>
    <s v="David Smith"/>
    <x v="1"/>
    <s v="United States"/>
    <s v="Amarillo"/>
    <x v="5"/>
    <n v="79109"/>
    <x v="2"/>
    <s v="FUR-BO-10002824"/>
    <x v="0"/>
    <x v="0"/>
    <s v="Bush Mission Pointe Library"/>
    <x v="445"/>
    <n v="2"/>
    <n v="0.32"/>
    <n v="-36.235200000000006"/>
  </r>
  <r>
    <n v="470"/>
    <s v="US-2013-100419"/>
    <x v="0"/>
    <x v="186"/>
    <d v="2013-12-21T00:00:00"/>
    <x v="0"/>
    <s v="CC-12670"/>
    <s v="Craig Carreira"/>
    <x v="0"/>
    <s v="United States"/>
    <s v="Chicago"/>
    <x v="10"/>
    <n v="60610"/>
    <x v="2"/>
    <s v="OFF-BI-10002194"/>
    <x v="1"/>
    <x v="8"/>
    <s v="Cardinal Hold-It CD Pocket"/>
    <x v="446"/>
    <n v="3"/>
    <n v="0.8"/>
    <n v="-7.9001999999999999"/>
  </r>
  <r>
    <n v="471"/>
    <s v="CA-2012-154144"/>
    <x v="1"/>
    <x v="139"/>
    <d v="2012-12-24T00:00:00"/>
    <x v="1"/>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x v="0"/>
    <s v="JP-15520"/>
    <s v="Jeremy Pistek"/>
    <x v="0"/>
    <s v="United States"/>
    <s v="San Francisco"/>
    <x v="1"/>
    <n v="94110"/>
    <x v="1"/>
    <s v="OFF-ST-10002743"/>
    <x v="1"/>
    <x v="4"/>
    <s v="SAFCO Boltless Steel Shelving"/>
    <x v="448"/>
    <n v="3"/>
    <n v="0"/>
    <n v="3.4091999999999842"/>
  </r>
  <r>
    <n v="473"/>
    <s v="CA-2011-144666"/>
    <x v="2"/>
    <x v="187"/>
    <d v="2011-11-11T00:00:00"/>
    <x v="0"/>
    <s v="JP-15520"/>
    <s v="Jeremy Pistek"/>
    <x v="0"/>
    <s v="United States"/>
    <s v="San Francisco"/>
    <x v="1"/>
    <n v="94110"/>
    <x v="1"/>
    <s v="FUR-BO-10001601"/>
    <x v="0"/>
    <x v="0"/>
    <s v="Sauder Mission Library with Doors, Fruitwood Finish"/>
    <x v="449"/>
    <n v="2"/>
    <n v="0.15"/>
    <n v="10.478399999999979"/>
  </r>
  <r>
    <n v="474"/>
    <s v="CA-2011-144666"/>
    <x v="2"/>
    <x v="187"/>
    <d v="2011-11-11T00:00:00"/>
    <x v="0"/>
    <s v="JP-15520"/>
    <s v="Jeremy Pistek"/>
    <x v="0"/>
    <s v="United States"/>
    <s v="San Francisco"/>
    <x v="1"/>
    <n v="94110"/>
    <x v="1"/>
    <s v="TEC-PH-10002680"/>
    <x v="2"/>
    <x v="7"/>
    <s v="Samsung Galaxy Note 3"/>
    <x v="450"/>
    <n v="4"/>
    <n v="0.2"/>
    <n v="87.995999999999924"/>
  </r>
  <r>
    <n v="475"/>
    <s v="CA-2011-144666"/>
    <x v="2"/>
    <x v="187"/>
    <d v="2011-11-11T00:00:00"/>
    <x v="0"/>
    <s v="JP-15520"/>
    <s v="Jeremy Pistek"/>
    <x v="0"/>
    <s v="United States"/>
    <s v="San Francisco"/>
    <x v="1"/>
    <n v="94110"/>
    <x v="1"/>
    <s v="OFF-ST-10001321"/>
    <x v="1"/>
    <x v="4"/>
    <s v="Decoflex Hanging Personal Folder File, Blue"/>
    <x v="451"/>
    <n v="6"/>
    <n v="0"/>
    <n v="24.980400000000007"/>
  </r>
  <r>
    <n v="476"/>
    <s v="CA-2011-144666"/>
    <x v="2"/>
    <x v="187"/>
    <d v="2011-11-11T00:00:00"/>
    <x v="0"/>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x v="0"/>
    <s v="JP-15520"/>
    <s v="Jeremy Pistek"/>
    <x v="0"/>
    <s v="United States"/>
    <s v="San Francisco"/>
    <x v="1"/>
    <n v="94110"/>
    <x v="1"/>
    <s v="OFF-PA-10003465"/>
    <x v="1"/>
    <x v="10"/>
    <s v="Xerox 1912"/>
    <x v="453"/>
    <n v="5"/>
    <n v="0"/>
    <n v="45.527999999999992"/>
  </r>
  <r>
    <n v="478"/>
    <s v="CA-2013-103891"/>
    <x v="0"/>
    <x v="188"/>
    <d v="2013-07-20T00:00:00"/>
    <x v="1"/>
    <s v="KH-16690"/>
    <s v="Kristen Hastings"/>
    <x v="1"/>
    <s v="United States"/>
    <s v="Los Angeles"/>
    <x v="1"/>
    <n v="90008"/>
    <x v="1"/>
    <s v="TEC-PH-10000149"/>
    <x v="2"/>
    <x v="7"/>
    <s v="Cisco SPA525G2 IP Phone - Wireless"/>
    <x v="454"/>
    <n v="6"/>
    <n v="0.2"/>
    <n v="7.1819999999999951"/>
  </r>
  <r>
    <n v="479"/>
    <s v="CA-2013-152632"/>
    <x v="0"/>
    <x v="189"/>
    <d v="2013-11-03T00:00:00"/>
    <x v="1"/>
    <s v="JE-15475"/>
    <s v="Jeremy Ellison"/>
    <x v="0"/>
    <s v="United States"/>
    <s v="Troy"/>
    <x v="15"/>
    <n v="12180"/>
    <x v="3"/>
    <s v="FUR-FU-10002671"/>
    <x v="0"/>
    <x v="5"/>
    <s v="Electrix 20W Halogen Replacement Bulb for Zoom-In Desk Lamp"/>
    <x v="455"/>
    <n v="3"/>
    <n v="0"/>
    <n v="19.295999999999999"/>
  </r>
  <r>
    <n v="480"/>
    <s v="CA-2013-100790"/>
    <x v="0"/>
    <x v="190"/>
    <d v="2013-07-03T00:00:00"/>
    <x v="1"/>
    <s v="JG-15805"/>
    <s v="John Grady"/>
    <x v="1"/>
    <s v="United States"/>
    <s v="New York City"/>
    <x v="15"/>
    <n v="10024"/>
    <x v="3"/>
    <s v="OFF-AR-10003045"/>
    <x v="1"/>
    <x v="6"/>
    <s v="Prang Colored Pencils"/>
    <x v="456"/>
    <n v="5"/>
    <n v="0"/>
    <n v="6.6150000000000002"/>
  </r>
  <r>
    <n v="481"/>
    <s v="CA-2013-100790"/>
    <x v="0"/>
    <x v="190"/>
    <d v="2013-07-03T00:00:00"/>
    <x v="1"/>
    <s v="JG-15805"/>
    <s v="John Grady"/>
    <x v="1"/>
    <s v="United States"/>
    <s v="New York City"/>
    <x v="15"/>
    <n v="10024"/>
    <x v="3"/>
    <s v="OFF-ST-10000689"/>
    <x v="1"/>
    <x v="4"/>
    <s v="Fellowes Strictly Business Drawer File, Letter/Legal Size"/>
    <x v="457"/>
    <n v="5"/>
    <n v="0"/>
    <n v="84.51"/>
  </r>
  <r>
    <n v="482"/>
    <s v="CA-2011-134677"/>
    <x v="2"/>
    <x v="191"/>
    <d v="2011-10-10T00:00:00"/>
    <x v="1"/>
    <s v="XP-21865"/>
    <s v="Xylona Preis"/>
    <x v="0"/>
    <s v="United States"/>
    <s v="San Diego"/>
    <x v="1"/>
    <n v="92024"/>
    <x v="1"/>
    <s v="TEC-AC-10001445"/>
    <x v="2"/>
    <x v="11"/>
    <s v="Imation USB 2.0 Swivel Flash Drive USB flash drive - 4 GB - Pink"/>
    <x v="458"/>
    <n v="3"/>
    <n v="0"/>
    <n v="1.9088999999999996"/>
  </r>
  <r>
    <n v="483"/>
    <s v="CA-2011-127691"/>
    <x v="2"/>
    <x v="192"/>
    <d v="2011-07-27T00:00:00"/>
    <x v="1"/>
    <s v="EM-14065"/>
    <s v="Erin Mull"/>
    <x v="0"/>
    <s v="United States"/>
    <s v="New York City"/>
    <x v="15"/>
    <n v="10024"/>
    <x v="3"/>
    <s v="OFF-AR-10002053"/>
    <x v="1"/>
    <x v="6"/>
    <s v="Premium Writing Pencils, Soft, #2 by Central Association for the Blind"/>
    <x v="459"/>
    <n v="2"/>
    <n v="0"/>
    <n v="1.6688000000000001"/>
  </r>
  <r>
    <n v="484"/>
    <s v="CA-2011-127691"/>
    <x v="2"/>
    <x v="192"/>
    <d v="2011-07-27T00:00:00"/>
    <x v="1"/>
    <s v="EM-14065"/>
    <s v="Erin Mull"/>
    <x v="0"/>
    <s v="United States"/>
    <s v="New York City"/>
    <x v="15"/>
    <n v="10024"/>
    <x v="3"/>
    <s v="TEC-AC-10002567"/>
    <x v="2"/>
    <x v="11"/>
    <s v="Logitech G602 Wireless Gaming Mouse"/>
    <x v="460"/>
    <n v="2"/>
    <n v="0"/>
    <n v="57.592799999999997"/>
  </r>
  <r>
    <n v="485"/>
    <s v="CA-2014-140963"/>
    <x v="3"/>
    <x v="193"/>
    <d v="2014-06-14T00:00:00"/>
    <x v="2"/>
    <s v="MT-18070"/>
    <s v="Michelle Tran"/>
    <x v="2"/>
    <s v="United States"/>
    <s v="Los Angeles"/>
    <x v="1"/>
    <n v="90045"/>
    <x v="1"/>
    <s v="OFF-LA-10003923"/>
    <x v="1"/>
    <x v="2"/>
    <s v="Alphabetical Labels for Top Tab Filing"/>
    <x v="461"/>
    <n v="2"/>
    <n v="0"/>
    <n v="14.8"/>
  </r>
  <r>
    <n v="486"/>
    <s v="CA-2014-140963"/>
    <x v="3"/>
    <x v="193"/>
    <d v="2014-06-14T00:00:00"/>
    <x v="2"/>
    <s v="MT-18070"/>
    <s v="Michelle Tran"/>
    <x v="2"/>
    <s v="United States"/>
    <s v="Los Angeles"/>
    <x v="1"/>
    <n v="90045"/>
    <x v="1"/>
    <s v="FUR-BO-10001337"/>
    <x v="0"/>
    <x v="0"/>
    <s v="O'Sullivan Living Dimensions 2-Shelf Bookcases"/>
    <x v="462"/>
    <n v="5"/>
    <n v="0.15"/>
    <n v="-30.24499999999999"/>
  </r>
  <r>
    <n v="487"/>
    <s v="CA-2014-140963"/>
    <x v="3"/>
    <x v="193"/>
    <d v="2014-06-14T00:00:00"/>
    <x v="2"/>
    <s v="MT-18070"/>
    <s v="Michelle Tran"/>
    <x v="2"/>
    <s v="United States"/>
    <s v="Los Angeles"/>
    <x v="1"/>
    <n v="90045"/>
    <x v="1"/>
    <s v="TEC-PH-10001924"/>
    <x v="2"/>
    <x v="7"/>
    <s v="iHome FM Clock Radio with Lightning Dock"/>
    <x v="463"/>
    <n v="5"/>
    <n v="0.2"/>
    <n v="17.497500000000016"/>
  </r>
  <r>
    <n v="488"/>
    <s v="CA-2011-154627"/>
    <x v="2"/>
    <x v="194"/>
    <d v="2011-10-31T00:00:00"/>
    <x v="2"/>
    <s v="SA-20830"/>
    <s v="Sue Ann Reed"/>
    <x v="0"/>
    <s v="United States"/>
    <s v="Chicago"/>
    <x v="10"/>
    <n v="60610"/>
    <x v="2"/>
    <s v="TEC-PH-10001363"/>
    <x v="2"/>
    <x v="7"/>
    <s v="Apple iPhone 5S"/>
    <x v="464"/>
    <n v="6"/>
    <n v="0.2"/>
    <n v="341.99399999999969"/>
  </r>
  <r>
    <n v="489"/>
    <s v="CA-2011-133753"/>
    <x v="2"/>
    <x v="3"/>
    <d v="2011-06-13T00:00:00"/>
    <x v="0"/>
    <s v="CW-11905"/>
    <s v="Carl Weiss"/>
    <x v="2"/>
    <s v="United States"/>
    <s v="Huntsville"/>
    <x v="5"/>
    <n v="77340"/>
    <x v="2"/>
    <s v="TEC-PH-10000376"/>
    <x v="2"/>
    <x v="7"/>
    <s v="Square Credit Card Reader"/>
    <x v="465"/>
    <n v="1"/>
    <n v="0.2"/>
    <n v="0.59940000000000015"/>
  </r>
  <r>
    <n v="490"/>
    <s v="CA-2011-133753"/>
    <x v="2"/>
    <x v="3"/>
    <d v="2011-06-13T00:00:00"/>
    <x v="0"/>
    <s v="CW-11905"/>
    <s v="Carl Weiss"/>
    <x v="2"/>
    <s v="United States"/>
    <s v="Huntsville"/>
    <x v="5"/>
    <n v="77340"/>
    <x v="2"/>
    <s v="TEC-AC-10000303"/>
    <x v="2"/>
    <x v="11"/>
    <s v="Logitech M510 Wireless Mouse"/>
    <x v="466"/>
    <n v="2"/>
    <n v="0.2"/>
    <n v="10.397399999999998"/>
  </r>
  <r>
    <n v="491"/>
    <s v="CA-2011-133753"/>
    <x v="2"/>
    <x v="3"/>
    <d v="2011-06-13T00:00:00"/>
    <x v="0"/>
    <s v="CW-11905"/>
    <s v="Carl Weiss"/>
    <x v="2"/>
    <s v="United States"/>
    <s v="Huntsville"/>
    <x v="5"/>
    <n v="77340"/>
    <x v="2"/>
    <s v="OFF-AR-10001953"/>
    <x v="1"/>
    <x v="6"/>
    <s v="Boston 1645 Deluxe Heavier-Duty Electric Pencil Sharpener"/>
    <x v="467"/>
    <n v="2"/>
    <n v="0.2"/>
    <n v="6.1572000000000031"/>
  </r>
  <r>
    <n v="492"/>
    <s v="CA-2011-113362"/>
    <x v="2"/>
    <x v="80"/>
    <d v="2011-09-19T00:00:00"/>
    <x v="1"/>
    <s v="AJ-10960"/>
    <s v="Astrea Jones"/>
    <x v="0"/>
    <s v="United States"/>
    <s v="Rochester"/>
    <x v="15"/>
    <n v="14609"/>
    <x v="3"/>
    <s v="OFF-ST-10001809"/>
    <x v="1"/>
    <x v="4"/>
    <s v="Fellowes Officeware Wire Shelving"/>
    <x v="468"/>
    <n v="5"/>
    <n v="0"/>
    <n v="8.9829999999999899"/>
  </r>
  <r>
    <n v="493"/>
    <s v="CA-2011-113362"/>
    <x v="2"/>
    <x v="80"/>
    <d v="2011-09-19T00:00:00"/>
    <x v="1"/>
    <s v="AJ-10960"/>
    <s v="Astrea Jones"/>
    <x v="0"/>
    <s v="United States"/>
    <s v="Rochester"/>
    <x v="15"/>
    <n v="14609"/>
    <x v="3"/>
    <s v="OFF-EN-10003845"/>
    <x v="1"/>
    <x v="12"/>
    <s v="Colored Envelopes"/>
    <x v="469"/>
    <n v="3"/>
    <n v="0"/>
    <n v="5.0921999999999992"/>
  </r>
  <r>
    <n v="494"/>
    <s v="CA-2013-169166"/>
    <x v="0"/>
    <x v="195"/>
    <d v="2013-05-15T00:00:00"/>
    <x v="1"/>
    <s v="SS-20590"/>
    <s v="Sonia Sunley"/>
    <x v="0"/>
    <s v="United States"/>
    <s v="Seattle"/>
    <x v="4"/>
    <n v="98115"/>
    <x v="1"/>
    <s v="TEC-AC-10000991"/>
    <x v="2"/>
    <x v="11"/>
    <s v="Sony Micro Vault Click 8 GB USB 2.0 Flash Drive"/>
    <x v="470"/>
    <n v="2"/>
    <n v="0"/>
    <n v="13.157200000000003"/>
  </r>
  <r>
    <n v="495"/>
    <s v="US-2013-120929"/>
    <x v="0"/>
    <x v="196"/>
    <d v="2013-03-22T00:00:00"/>
    <x v="0"/>
    <s v="RO-19780"/>
    <s v="Rose O'Brian"/>
    <x v="0"/>
    <s v="United States"/>
    <s v="Memphis"/>
    <x v="18"/>
    <n v="38109"/>
    <x v="0"/>
    <s v="FUR-TA-10001857"/>
    <x v="0"/>
    <x v="3"/>
    <s v="Balt Solid Wood Rectangular Table"/>
    <x v="471"/>
    <n v="3"/>
    <n v="0.4"/>
    <n v="-94.941000000000017"/>
  </r>
  <r>
    <n v="496"/>
    <s v="CA-2012-134782"/>
    <x v="1"/>
    <x v="17"/>
    <d v="2012-12-31T00:00:00"/>
    <x v="1"/>
    <s v="MD-17350"/>
    <s v="Maribeth Dona"/>
    <x v="0"/>
    <s v="United States"/>
    <s v="Fayetteville"/>
    <x v="36"/>
    <n v="72701"/>
    <x v="0"/>
    <s v="OFF-EN-10001434"/>
    <x v="1"/>
    <x v="12"/>
    <s v="Strathmore #10 Envelopes, Ultimate White"/>
    <x v="472"/>
    <n v="2"/>
    <n v="0"/>
    <n v="51.655799999999999"/>
  </r>
  <r>
    <n v="497"/>
    <s v="CA-2013-126158"/>
    <x v="0"/>
    <x v="197"/>
    <d v="2013-08-01T00:00:00"/>
    <x v="1"/>
    <s v="SC-20095"/>
    <s v="Sanjit Chand"/>
    <x v="0"/>
    <s v="United States"/>
    <s v="Costa Mesa"/>
    <x v="1"/>
    <n v="92627"/>
    <x v="1"/>
    <s v="OFF-BI-10002498"/>
    <x v="1"/>
    <x v="8"/>
    <s v="Clear Mylar Reinforcing Strips"/>
    <x v="473"/>
    <n v="8"/>
    <n v="0.2"/>
    <n v="40.370399999999997"/>
  </r>
  <r>
    <n v="498"/>
    <s v="CA-2013-126158"/>
    <x v="0"/>
    <x v="197"/>
    <d v="2013-08-01T00:00:00"/>
    <x v="1"/>
    <s v="SC-20095"/>
    <s v="Sanjit Chand"/>
    <x v="0"/>
    <s v="United States"/>
    <s v="Costa Mesa"/>
    <x v="1"/>
    <n v="92627"/>
    <x v="1"/>
    <s v="FUR-FU-10004864"/>
    <x v="0"/>
    <x v="5"/>
    <s v="Howard Miller 14-1/2&quot; Diameter Chrome Round Wall Clock"/>
    <x v="474"/>
    <n v="4"/>
    <n v="0"/>
    <n v="81.843199999999996"/>
  </r>
  <r>
    <n v="499"/>
    <s v="CA-2013-126158"/>
    <x v="0"/>
    <x v="197"/>
    <d v="2013-08-01T00:00:00"/>
    <x v="1"/>
    <s v="SC-20095"/>
    <s v="Sanjit Chand"/>
    <x v="0"/>
    <s v="United States"/>
    <s v="Costa Mesa"/>
    <x v="1"/>
    <n v="92627"/>
    <x v="1"/>
    <s v="FUR-CH-10002602"/>
    <x v="0"/>
    <x v="1"/>
    <s v="DMI Arturo Collection Mission-style Design Wood Chair"/>
    <x v="475"/>
    <n v="2"/>
    <n v="0.2"/>
    <n v="18.11760000000001"/>
  </r>
  <r>
    <n v="500"/>
    <s v="CA-2013-126158"/>
    <x v="0"/>
    <x v="197"/>
    <d v="2013-08-01T00:00:00"/>
    <x v="1"/>
    <s v="SC-20095"/>
    <s v="Sanjit Chand"/>
    <x v="0"/>
    <s v="United States"/>
    <s v="Costa Mesa"/>
    <x v="1"/>
    <n v="92627"/>
    <x v="1"/>
    <s v="FUR-FU-10000073"/>
    <x v="0"/>
    <x v="5"/>
    <s v="Deflect-O Glasstique Clear Desk Accessories"/>
    <x v="476"/>
    <n v="9"/>
    <n v="0"/>
    <n v="22.868999999999996"/>
  </r>
  <r>
    <n v="501"/>
    <s v="US-2013-105578"/>
    <x v="0"/>
    <x v="198"/>
    <d v="2013-06-05T00:00:00"/>
    <x v="1"/>
    <s v="MY-17380"/>
    <s v="Maribeth Yedwab"/>
    <x v="1"/>
    <s v="United States"/>
    <s v="Parker"/>
    <x v="22"/>
    <n v="80134"/>
    <x v="1"/>
    <s v="OFF-BI-10001670"/>
    <x v="1"/>
    <x v="8"/>
    <s v="Vinyl Sectional Post Binders"/>
    <x v="477"/>
    <n v="2"/>
    <n v="0.7"/>
    <n v="-15.079999999999998"/>
  </r>
  <r>
    <n v="502"/>
    <s v="US-2013-105578"/>
    <x v="0"/>
    <x v="198"/>
    <d v="2013-06-05T00:00:00"/>
    <x v="1"/>
    <s v="MY-17380"/>
    <s v="Maribeth Yedwab"/>
    <x v="1"/>
    <s v="United States"/>
    <s v="Parker"/>
    <x v="22"/>
    <n v="80134"/>
    <x v="1"/>
    <s v="OFF-BI-10001658"/>
    <x v="1"/>
    <x v="8"/>
    <s v="GBC Standard Therm-A-Bind Covers"/>
    <x v="478"/>
    <n v="2"/>
    <n v="0.7"/>
    <n v="-11.961599999999997"/>
  </r>
  <r>
    <n v="503"/>
    <s v="US-2013-105578"/>
    <x v="0"/>
    <x v="198"/>
    <d v="2013-06-05T00:00:00"/>
    <x v="1"/>
    <s v="MY-17380"/>
    <s v="Maribeth Yedwab"/>
    <x v="1"/>
    <s v="United States"/>
    <s v="Parker"/>
    <x v="22"/>
    <n v="80134"/>
    <x v="1"/>
    <s v="FUR-CH-10001215"/>
    <x v="0"/>
    <x v="1"/>
    <s v="Global Troy Executive Leather Low-Back Tilter"/>
    <x v="479"/>
    <n v="2"/>
    <n v="0.2"/>
    <n v="50.097999999999985"/>
  </r>
  <r>
    <n v="504"/>
    <s v="US-2013-105578"/>
    <x v="0"/>
    <x v="198"/>
    <d v="2013-06-05T00:00:00"/>
    <x v="1"/>
    <s v="MY-17380"/>
    <s v="Maribeth Yedwab"/>
    <x v="1"/>
    <s v="United States"/>
    <s v="Parker"/>
    <x v="22"/>
    <n v="80134"/>
    <x v="1"/>
    <s v="OFF-BI-10000831"/>
    <x v="1"/>
    <x v="8"/>
    <s v="Storex Flexible Poly Binders with Double Pockets"/>
    <x v="480"/>
    <n v="3"/>
    <n v="0.7"/>
    <n v="-1.9007999999999998"/>
  </r>
  <r>
    <n v="505"/>
    <s v="US-2013-105578"/>
    <x v="0"/>
    <x v="198"/>
    <d v="2013-06-05T00:00:00"/>
    <x v="1"/>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x v="0"/>
    <s v="EB-13705"/>
    <s v="Ed Braxton"/>
    <x v="1"/>
    <s v="United States"/>
    <s v="New York City"/>
    <x v="15"/>
    <n v="10024"/>
    <x v="3"/>
    <s v="OFF-BI-10003274"/>
    <x v="1"/>
    <x v="8"/>
    <s v="Avery Durable Slant Ring Binders, No Labels"/>
    <x v="482"/>
    <n v="5"/>
    <n v="0.2"/>
    <n v="5.3729999999999993"/>
  </r>
  <r>
    <n v="507"/>
    <s v="CA-2012-145352"/>
    <x v="1"/>
    <x v="199"/>
    <d v="2012-03-22T00:00:00"/>
    <x v="1"/>
    <s v="CM-12385"/>
    <s v="Christopher Martinez"/>
    <x v="0"/>
    <s v="United States"/>
    <s v="Atlanta"/>
    <x v="32"/>
    <n v="30318"/>
    <x v="0"/>
    <s v="OFF-AR-10001662"/>
    <x v="1"/>
    <x v="6"/>
    <s v="Rogers Handheld Barrel Pencil Sharpener"/>
    <x v="483"/>
    <n v="1"/>
    <n v="0"/>
    <n v="0.73980000000000024"/>
  </r>
  <r>
    <n v="508"/>
    <s v="CA-2012-145352"/>
    <x v="1"/>
    <x v="199"/>
    <d v="2012-03-22T00:00:00"/>
    <x v="1"/>
    <s v="CM-12385"/>
    <s v="Christopher Martinez"/>
    <x v="0"/>
    <s v="United States"/>
    <s v="Atlanta"/>
    <x v="32"/>
    <n v="30318"/>
    <x v="0"/>
    <s v="OFF-AR-10003856"/>
    <x v="1"/>
    <x v="6"/>
    <s v="Newell 344"/>
    <x v="484"/>
    <n v="3"/>
    <n v="0"/>
    <n v="2.1683999999999997"/>
  </r>
  <r>
    <n v="509"/>
    <s v="CA-2012-145352"/>
    <x v="1"/>
    <x v="199"/>
    <d v="2012-03-22T00:00:00"/>
    <x v="1"/>
    <s v="CM-12385"/>
    <s v="Christopher Martinez"/>
    <x v="0"/>
    <s v="United States"/>
    <s v="Atlanta"/>
    <x v="32"/>
    <n v="30318"/>
    <x v="0"/>
    <s v="OFF-ST-10001228"/>
    <x v="1"/>
    <x v="4"/>
    <s v="Personal File Boxes with Fold-Down Carry Handle"/>
    <x v="485"/>
    <n v="3"/>
    <n v="0"/>
    <n v="11.684999999999999"/>
  </r>
  <r>
    <n v="510"/>
    <s v="CA-2012-145352"/>
    <x v="1"/>
    <x v="199"/>
    <d v="2012-03-22T00:00:00"/>
    <x v="1"/>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x v="2"/>
    <s v="LS-17245"/>
    <s v="Lynn Smith"/>
    <x v="0"/>
    <s v="United States"/>
    <s v="Gladstone"/>
    <x v="25"/>
    <n v="64118"/>
    <x v="2"/>
    <s v="FUR-FU-10001290"/>
    <x v="0"/>
    <x v="5"/>
    <s v="Executive Impressions Supervisor Wall Clock"/>
    <x v="487"/>
    <n v="3"/>
    <n v="0"/>
    <n v="40.415999999999997"/>
  </r>
  <r>
    <n v="512"/>
    <s v="CA-2014-135307"/>
    <x v="3"/>
    <x v="200"/>
    <d v="2014-11-28T00:00:00"/>
    <x v="2"/>
    <s v="LS-17245"/>
    <s v="Lynn Smith"/>
    <x v="0"/>
    <s v="United States"/>
    <s v="Gladstone"/>
    <x v="25"/>
    <n v="64118"/>
    <x v="2"/>
    <s v="TEC-AC-10002399"/>
    <x v="2"/>
    <x v="11"/>
    <s v="SanDisk Cruzer 32 GB USB Flash Drive"/>
    <x v="488"/>
    <n v="2"/>
    <n v="0"/>
    <n v="12.172799999999999"/>
  </r>
  <r>
    <n v="513"/>
    <s v="CA-2013-106341"/>
    <x v="0"/>
    <x v="201"/>
    <d v="2013-10-24T00:00:00"/>
    <x v="2"/>
    <s v="LF-17185"/>
    <s v="Luke Foster"/>
    <x v="0"/>
    <s v="United States"/>
    <s v="Newark"/>
    <x v="24"/>
    <n v="43055"/>
    <x v="3"/>
    <s v="OFF-AR-10002053"/>
    <x v="1"/>
    <x v="6"/>
    <s v="Premium Writing Pencils, Soft, #2 by Central Association for the Blind"/>
    <x v="489"/>
    <n v="3"/>
    <n v="0.2"/>
    <n v="0.71520000000000028"/>
  </r>
  <r>
    <n v="514"/>
    <s v="CA-2014-163405"/>
    <x v="3"/>
    <x v="202"/>
    <d v="2014-12-26T00:00:00"/>
    <x v="1"/>
    <s v="BN-11515"/>
    <s v="Bradley Nguyen"/>
    <x v="0"/>
    <s v="United States"/>
    <s v="Los Angeles"/>
    <x v="1"/>
    <n v="90049"/>
    <x v="1"/>
    <s v="OFF-AR-10003811"/>
    <x v="1"/>
    <x v="6"/>
    <s v="Newell 327"/>
    <x v="153"/>
    <n v="3"/>
    <n v="0"/>
    <n v="1.7901"/>
  </r>
  <r>
    <n v="515"/>
    <s v="CA-2014-163405"/>
    <x v="3"/>
    <x v="202"/>
    <d v="2014-12-26T00:00:00"/>
    <x v="1"/>
    <s v="BN-11515"/>
    <s v="Bradley Nguyen"/>
    <x v="0"/>
    <s v="United States"/>
    <s v="Los Angeles"/>
    <x v="1"/>
    <n v="90049"/>
    <x v="1"/>
    <s v="OFF-AR-10001246"/>
    <x v="1"/>
    <x v="6"/>
    <s v="Newell 317"/>
    <x v="490"/>
    <n v="2"/>
    <n v="0"/>
    <n v="1.7051999999999996"/>
  </r>
  <r>
    <n v="516"/>
    <s v="CA-2014-127432"/>
    <x v="3"/>
    <x v="203"/>
    <d v="2014-01-28T00:00:00"/>
    <x v="1"/>
    <s v="AD-10180"/>
    <s v="Alan Dominguez"/>
    <x v="2"/>
    <s v="United States"/>
    <s v="Great Falls"/>
    <x v="37"/>
    <n v="59405"/>
    <x v="1"/>
    <s v="TEC-CO-10003236"/>
    <x v="2"/>
    <x v="16"/>
    <s v="Canon Image Class D660 Copier"/>
    <x v="491"/>
    <n v="5"/>
    <n v="0"/>
    <n v="1379.9769999999999"/>
  </r>
  <r>
    <n v="517"/>
    <s v="CA-2014-127432"/>
    <x v="3"/>
    <x v="203"/>
    <d v="2014-01-28T00:00:00"/>
    <x v="1"/>
    <s v="AD-10180"/>
    <s v="Alan Dominguez"/>
    <x v="2"/>
    <s v="United States"/>
    <s v="Great Falls"/>
    <x v="37"/>
    <n v="59405"/>
    <x v="1"/>
    <s v="OFF-ST-10004507"/>
    <x v="1"/>
    <x v="4"/>
    <s v="Advantus Rolling Storage Box"/>
    <x v="492"/>
    <n v="3"/>
    <n v="0"/>
    <n v="13.891499999999999"/>
  </r>
  <r>
    <n v="518"/>
    <s v="CA-2014-127432"/>
    <x v="3"/>
    <x v="203"/>
    <d v="2014-01-28T00:00:00"/>
    <x v="1"/>
    <s v="AD-10180"/>
    <s v="Alan Dominguez"/>
    <x v="2"/>
    <s v="United States"/>
    <s v="Great Falls"/>
    <x v="37"/>
    <n v="59405"/>
    <x v="1"/>
    <s v="OFF-PA-10001667"/>
    <x v="1"/>
    <x v="10"/>
    <s v="Great White Multi-Use Recycled Paper (20Lb. and 84 Bright)"/>
    <x v="493"/>
    <n v="2"/>
    <n v="0"/>
    <n v="5.3819999999999997"/>
  </r>
  <r>
    <n v="519"/>
    <s v="CA-2014-127432"/>
    <x v="3"/>
    <x v="203"/>
    <d v="2014-01-28T00:00:00"/>
    <x v="1"/>
    <s v="AD-10180"/>
    <s v="Alan Dominguez"/>
    <x v="2"/>
    <s v="United States"/>
    <s v="Great Falls"/>
    <x v="37"/>
    <n v="59405"/>
    <x v="1"/>
    <s v="OFF-ST-10004459"/>
    <x v="1"/>
    <x v="4"/>
    <s v="Tennsco Single-Tier Lockers"/>
    <x v="494"/>
    <n v="3"/>
    <n v="0"/>
    <n v="56.300999999999988"/>
  </r>
  <r>
    <n v="520"/>
    <s v="CA-2012-157812"/>
    <x v="1"/>
    <x v="204"/>
    <d v="2012-03-26T00:00:00"/>
    <x v="1"/>
    <s v="DB-13210"/>
    <s v="Dean Braden"/>
    <x v="0"/>
    <s v="United States"/>
    <s v="Houston"/>
    <x v="5"/>
    <n v="77041"/>
    <x v="2"/>
    <s v="TEC-AC-10000171"/>
    <x v="2"/>
    <x v="11"/>
    <s v="Verbatim 25 GB 6x Blu-ray Single Layer Recordable Disc, 25/Pack"/>
    <x v="495"/>
    <n v="1"/>
    <n v="0.2"/>
    <n v="5.2877000000000001"/>
  </r>
  <r>
    <n v="521"/>
    <s v="CA-2012-157812"/>
    <x v="1"/>
    <x v="204"/>
    <d v="2012-03-26T00:00:00"/>
    <x v="1"/>
    <s v="DB-13210"/>
    <s v="Dean Braden"/>
    <x v="0"/>
    <s v="United States"/>
    <s v="Houston"/>
    <x v="5"/>
    <n v="77041"/>
    <x v="2"/>
    <s v="OFF-ST-10000736"/>
    <x v="1"/>
    <x v="4"/>
    <s v="Carina Double Wide Media Storage Towers in Natural &amp; Black"/>
    <x v="434"/>
    <n v="2"/>
    <n v="0.2"/>
    <n v="-25.91360000000001"/>
  </r>
  <r>
    <n v="522"/>
    <s v="CA-2012-157812"/>
    <x v="1"/>
    <x v="204"/>
    <d v="2012-03-26T00:00:00"/>
    <x v="1"/>
    <s v="DB-13210"/>
    <s v="Dean Braden"/>
    <x v="0"/>
    <s v="United States"/>
    <s v="Houston"/>
    <x v="5"/>
    <n v="77041"/>
    <x v="2"/>
    <s v="OFF-BI-10000285"/>
    <x v="1"/>
    <x v="8"/>
    <s v="XtraLife ClearVue Slant-D Ring Binders by Cardinal"/>
    <x v="496"/>
    <n v="9"/>
    <n v="0.8"/>
    <n v="-21.167999999999999"/>
  </r>
  <r>
    <n v="523"/>
    <s v="CA-2014-145142"/>
    <x v="3"/>
    <x v="205"/>
    <d v="2014-01-26T00:00:00"/>
    <x v="2"/>
    <s v="MC-17605"/>
    <s v="Matt Connell"/>
    <x v="1"/>
    <s v="United States"/>
    <s v="Detroit"/>
    <x v="12"/>
    <n v="48234"/>
    <x v="2"/>
    <s v="FUR-TA-10001857"/>
    <x v="0"/>
    <x v="3"/>
    <s v="Balt Solid Wood Rectangular Table"/>
    <x v="497"/>
    <n v="2"/>
    <n v="0"/>
    <n v="21.097999999999985"/>
  </r>
  <r>
    <n v="524"/>
    <s v="US-2013-139486"/>
    <x v="0"/>
    <x v="206"/>
    <d v="2013-05-24T00:00:00"/>
    <x v="2"/>
    <s v="LH-17155"/>
    <s v="Logan Haushalter"/>
    <x v="0"/>
    <s v="United States"/>
    <s v="Los Angeles"/>
    <x v="1"/>
    <n v="90032"/>
    <x v="1"/>
    <s v="TEC-PH-10003555"/>
    <x v="2"/>
    <x v="7"/>
    <s v="Motorola HK250 Universal Bluetooth Headset"/>
    <x v="498"/>
    <n v="3"/>
    <n v="0.2"/>
    <n v="-12.414599999999997"/>
  </r>
  <r>
    <n v="525"/>
    <s v="US-2013-139486"/>
    <x v="0"/>
    <x v="206"/>
    <d v="2013-05-24T00:00:00"/>
    <x v="2"/>
    <s v="LH-17155"/>
    <s v="Logan Haushalter"/>
    <x v="0"/>
    <s v="United States"/>
    <s v="Los Angeles"/>
    <x v="1"/>
    <n v="90032"/>
    <x v="1"/>
    <s v="TEC-AC-10003832"/>
    <x v="2"/>
    <x v="11"/>
    <s v="Imation 16GB Mini TravelDrive USB 2.0 Flash Drive"/>
    <x v="499"/>
    <n v="2"/>
    <n v="0"/>
    <n v="27.166600000000003"/>
  </r>
  <r>
    <n v="526"/>
    <s v="CA-2012-158792"/>
    <x v="1"/>
    <x v="207"/>
    <d v="2013-01-02T00:00:00"/>
    <x v="1"/>
    <s v="BD-11605"/>
    <s v="Brian Dahlen"/>
    <x v="0"/>
    <s v="United States"/>
    <s v="Lawrence"/>
    <x v="31"/>
    <n v="1841"/>
    <x v="3"/>
    <s v="OFF-FA-10002815"/>
    <x v="1"/>
    <x v="13"/>
    <s v="Staples"/>
    <x v="500"/>
    <n v="5"/>
    <n v="0"/>
    <n v="10.434000000000001"/>
  </r>
  <r>
    <n v="527"/>
    <s v="CA-2014-113558"/>
    <x v="3"/>
    <x v="208"/>
    <d v="2014-10-27T00:00:00"/>
    <x v="1"/>
    <s v="PH-18790"/>
    <s v="Patricia Hirasaki"/>
    <x v="2"/>
    <s v="United States"/>
    <s v="Lakeland"/>
    <x v="2"/>
    <n v="33801"/>
    <x v="0"/>
    <s v="FUR-CH-10003379"/>
    <x v="0"/>
    <x v="1"/>
    <s v="Global Commerce Series High-Back Swivel/Tilt Chairs"/>
    <x v="501"/>
    <n v="3"/>
    <n v="0.2"/>
    <n v="42.746999999999986"/>
  </r>
  <r>
    <n v="528"/>
    <s v="CA-2014-113558"/>
    <x v="3"/>
    <x v="208"/>
    <d v="2014-10-27T00:00:00"/>
    <x v="1"/>
    <s v="PH-18790"/>
    <s v="Patricia Hirasaki"/>
    <x v="2"/>
    <s v="United States"/>
    <s v="Lakeland"/>
    <x v="2"/>
    <n v="33801"/>
    <x v="0"/>
    <s v="FUR-FU-10001756"/>
    <x v="0"/>
    <x v="5"/>
    <s v="Eldon Expressions Desk Accessory, Wood Photo Frame, Mahogany"/>
    <x v="502"/>
    <n v="3"/>
    <n v="0.2"/>
    <n v="5.1407999999999916"/>
  </r>
  <r>
    <n v="529"/>
    <s v="US-2012-138303"/>
    <x v="1"/>
    <x v="37"/>
    <d v="2012-09-07T00:00:00"/>
    <x v="1"/>
    <s v="MG-18145"/>
    <s v="Mike Gockenbach"/>
    <x v="0"/>
    <s v="United States"/>
    <s v="Philadelphia"/>
    <x v="9"/>
    <n v="19134"/>
    <x v="3"/>
    <s v="OFF-ST-10004963"/>
    <x v="1"/>
    <x v="4"/>
    <s v="Eldon Gobal File Keepers"/>
    <x v="503"/>
    <n v="3"/>
    <n v="0.2"/>
    <n v="-7.2672000000000043"/>
  </r>
  <r>
    <n v="530"/>
    <s v="US-2012-138303"/>
    <x v="1"/>
    <x v="37"/>
    <d v="2012-09-07T00:00:00"/>
    <x v="1"/>
    <s v="MG-18145"/>
    <s v="Mike Gockenbach"/>
    <x v="0"/>
    <s v="United States"/>
    <s v="Philadelphia"/>
    <x v="9"/>
    <n v="19134"/>
    <x v="3"/>
    <s v="OFF-SU-10002881"/>
    <x v="1"/>
    <x v="14"/>
    <s v="Martin Yale Chadless Opener Electric Letter Opener"/>
    <x v="504"/>
    <n v="1"/>
    <n v="0.2"/>
    <n v="-149.9058"/>
  </r>
  <r>
    <n v="531"/>
    <s v="US-2012-138303"/>
    <x v="1"/>
    <x v="37"/>
    <d v="2012-09-07T00:00:00"/>
    <x v="1"/>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x v="0"/>
    <s v="KB-16240"/>
    <s v="Karen Bern"/>
    <x v="1"/>
    <s v="United States"/>
    <s v="Los Angeles"/>
    <x v="1"/>
    <n v="90036"/>
    <x v="1"/>
    <s v="FUR-CH-10000595"/>
    <x v="0"/>
    <x v="1"/>
    <s v="Safco Contoured Stacking Chairs"/>
    <x v="506"/>
    <n v="1"/>
    <n v="0.2"/>
    <n v="11.919999999999987"/>
  </r>
  <r>
    <n v="533"/>
    <s v="US-2014-129441"/>
    <x v="3"/>
    <x v="210"/>
    <d v="2014-09-12T00:00:00"/>
    <x v="1"/>
    <s v="JC-15340"/>
    <s v="Jasper Cacioppo"/>
    <x v="0"/>
    <s v="United States"/>
    <s v="Los Angeles"/>
    <x v="1"/>
    <n v="90032"/>
    <x v="1"/>
    <s v="FUR-FU-10000448"/>
    <x v="0"/>
    <x v="5"/>
    <s v="Tenex Chairmats For Use With Carpeted Floors"/>
    <x v="507"/>
    <n v="3"/>
    <n v="0"/>
    <n v="2.3969999999999985"/>
  </r>
  <r>
    <n v="534"/>
    <s v="CA-2013-168753"/>
    <x v="0"/>
    <x v="211"/>
    <d v="2013-06-02T00:00:00"/>
    <x v="0"/>
    <s v="RL-19615"/>
    <s v="Rob Lucas"/>
    <x v="0"/>
    <s v="United States"/>
    <s v="Montgomery"/>
    <x v="19"/>
    <n v="36116"/>
    <x v="0"/>
    <s v="TEC-PH-10000984"/>
    <x v="2"/>
    <x v="7"/>
    <s v="Panasonic KX-TG9471B"/>
    <x v="508"/>
    <n v="5"/>
    <n v="0"/>
    <n v="274.38600000000008"/>
  </r>
  <r>
    <n v="535"/>
    <s v="CA-2013-168753"/>
    <x v="0"/>
    <x v="211"/>
    <d v="2013-06-02T00:00:00"/>
    <x v="0"/>
    <s v="RL-19615"/>
    <s v="Rob Lucas"/>
    <x v="0"/>
    <s v="United States"/>
    <s v="Montgomery"/>
    <x v="19"/>
    <n v="36116"/>
    <x v="0"/>
    <s v="OFF-BI-10002557"/>
    <x v="1"/>
    <x v="8"/>
    <s v="Presstex Flexible Ring Binders"/>
    <x v="509"/>
    <n v="5"/>
    <n v="0"/>
    <n v="11.375"/>
  </r>
  <r>
    <n v="536"/>
    <s v="CA-2013-126613"/>
    <x v="0"/>
    <x v="212"/>
    <d v="2013-07-17T00:00:00"/>
    <x v="1"/>
    <s v="AA-10375"/>
    <s v="Allen Armold"/>
    <x v="0"/>
    <s v="United States"/>
    <s v="Mesa"/>
    <x v="16"/>
    <n v="85204"/>
    <x v="1"/>
    <s v="OFF-ST-10001325"/>
    <x v="1"/>
    <x v="4"/>
    <s v="Sterilite Officeware Hinged File Box"/>
    <x v="510"/>
    <n v="2"/>
    <n v="0.2"/>
    <n v="1.4672000000000001"/>
  </r>
  <r>
    <n v="537"/>
    <s v="US-2014-122637"/>
    <x v="3"/>
    <x v="213"/>
    <d v="2014-09-09T00:00:00"/>
    <x v="0"/>
    <s v="EP-13915"/>
    <s v="Emily Phan"/>
    <x v="0"/>
    <s v="United States"/>
    <s v="Chicago"/>
    <x v="10"/>
    <n v="60653"/>
    <x v="2"/>
    <s v="OFF-BI-10002429"/>
    <x v="1"/>
    <x v="8"/>
    <s v="Premier Elliptical Ring Binder, Black"/>
    <x v="511"/>
    <n v="7"/>
    <n v="0.8"/>
    <n v="-68.185600000000022"/>
  </r>
  <r>
    <n v="538"/>
    <s v="CA-2012-147851"/>
    <x v="1"/>
    <x v="155"/>
    <d v="2012-12-08T00:00:00"/>
    <x v="1"/>
    <s v="MP-17470"/>
    <s v="Mark Packer"/>
    <x v="2"/>
    <s v="United States"/>
    <s v="New York City"/>
    <x v="15"/>
    <n v="10009"/>
    <x v="3"/>
    <s v="OFF-BI-10004528"/>
    <x v="1"/>
    <x v="8"/>
    <s v="Cardinal Poly Pocket Divider Pockets for Ring Binders"/>
    <x v="512"/>
    <n v="4"/>
    <n v="0.2"/>
    <n v="3.359999999999999"/>
  </r>
  <r>
    <n v="539"/>
    <s v="CA-2012-134894"/>
    <x v="1"/>
    <x v="214"/>
    <d v="2012-12-11T00:00:00"/>
    <x v="1"/>
    <s v="DK-12985"/>
    <s v="Darren Koutras"/>
    <x v="0"/>
    <s v="United States"/>
    <s v="Henderson"/>
    <x v="0"/>
    <n v="42420"/>
    <x v="0"/>
    <s v="OFF-AP-10001271"/>
    <x v="1"/>
    <x v="9"/>
    <s v="Eureka The Boss Cordless Rechargeable Stick Vac"/>
    <x v="513"/>
    <n v="3"/>
    <n v="0"/>
    <n v="41.293800000000005"/>
  </r>
  <r>
    <n v="540"/>
    <s v="CA-2012-134894"/>
    <x v="1"/>
    <x v="214"/>
    <d v="2012-12-11T00:00:00"/>
    <x v="1"/>
    <s v="DK-12985"/>
    <s v="Darren Koutras"/>
    <x v="0"/>
    <s v="United States"/>
    <s v="Henderson"/>
    <x v="0"/>
    <n v="42420"/>
    <x v="0"/>
    <s v="FUR-CH-10002647"/>
    <x v="0"/>
    <x v="1"/>
    <s v="Situations Contoured Folding Chairs, 4/Set"/>
    <x v="514"/>
    <n v="4"/>
    <n v="0"/>
    <n v="70.980000000000018"/>
  </r>
  <r>
    <n v="541"/>
    <s v="CA-2011-140795"/>
    <x v="2"/>
    <x v="215"/>
    <d v="2011-02-04T00:00:00"/>
    <x v="2"/>
    <s v="BD-11500"/>
    <s v="Bradley Drucker"/>
    <x v="0"/>
    <s v="United States"/>
    <s v="Green Bay"/>
    <x v="6"/>
    <n v="54302"/>
    <x v="2"/>
    <s v="TEC-AC-10001432"/>
    <x v="2"/>
    <x v="11"/>
    <s v="Enermax Aurora Lite Keyboard"/>
    <x v="515"/>
    <n v="6"/>
    <n v="0"/>
    <n v="206.31600000000006"/>
  </r>
  <r>
    <n v="542"/>
    <s v="CA-2013-136924"/>
    <x v="0"/>
    <x v="216"/>
    <d v="2013-07-18T00:00:00"/>
    <x v="2"/>
    <s v="ES-14080"/>
    <s v="Erin Smith"/>
    <x v="1"/>
    <s v="United States"/>
    <s v="Tucson"/>
    <x v="16"/>
    <n v="85705"/>
    <x v="1"/>
    <s v="TEC-PH-10002262"/>
    <x v="2"/>
    <x v="7"/>
    <s v="LG Electronics Tone+ HBS-730 Bluetooth Headset"/>
    <x v="516"/>
    <n v="8"/>
    <n v="0.2"/>
    <n v="38.086400000000026"/>
  </r>
  <r>
    <n v="543"/>
    <s v="US-2012-120131"/>
    <x v="1"/>
    <x v="217"/>
    <d v="2012-12-23T00:00:00"/>
    <x v="1"/>
    <s v="LM-17065"/>
    <s v="Liz MacKendrick"/>
    <x v="0"/>
    <s v="United States"/>
    <s v="Springfield"/>
    <x v="24"/>
    <n v="45503"/>
    <x v="3"/>
    <s v="OFF-ST-10001809"/>
    <x v="1"/>
    <x v="4"/>
    <s v="Fellowes Officeware Wire Shelving"/>
    <x v="517"/>
    <n v="9"/>
    <n v="0.2"/>
    <n v="-145.52460000000002"/>
  </r>
  <r>
    <n v="544"/>
    <s v="CA-2011-103849"/>
    <x v="2"/>
    <x v="218"/>
    <d v="2011-05-16T00:00:00"/>
    <x v="1"/>
    <s v="PG-18895"/>
    <s v="Paul Gonzalez"/>
    <x v="0"/>
    <s v="United States"/>
    <s v="Fort Worth"/>
    <x v="5"/>
    <n v="76106"/>
    <x v="2"/>
    <s v="TEC-AC-10001465"/>
    <x v="2"/>
    <x v="11"/>
    <s v="SanDisk Cruzer 64 GB USB Flash Drive"/>
    <x v="518"/>
    <n v="2"/>
    <n v="0.2"/>
    <n v="7.263999999999994"/>
  </r>
  <r>
    <n v="545"/>
    <s v="CA-2011-103849"/>
    <x v="2"/>
    <x v="218"/>
    <d v="2011-05-16T00:00:00"/>
    <x v="1"/>
    <s v="PG-18895"/>
    <s v="Paul Gonzalez"/>
    <x v="0"/>
    <s v="United States"/>
    <s v="Fort Worth"/>
    <x v="5"/>
    <n v="76106"/>
    <x v="2"/>
    <s v="TEC-PH-10002597"/>
    <x v="2"/>
    <x v="7"/>
    <s v="Xblue XB-1670-86 X16 Small Office Telephone - Titanium"/>
    <x v="519"/>
    <n v="1"/>
    <n v="0.2"/>
    <n v="6.2995000000000019"/>
  </r>
  <r>
    <n v="546"/>
    <s v="CA-2011-103849"/>
    <x v="2"/>
    <x v="218"/>
    <d v="2011-05-16T00:00:00"/>
    <x v="1"/>
    <s v="PG-18895"/>
    <s v="Paul Gonzalez"/>
    <x v="0"/>
    <s v="United States"/>
    <s v="Fort Worth"/>
    <x v="5"/>
    <n v="76106"/>
    <x v="2"/>
    <s v="FUR-FU-10000723"/>
    <x v="0"/>
    <x v="5"/>
    <s v="Deflect-o EconoMat Studded, No Bevel Mat for Low Pile Carpeting"/>
    <x v="520"/>
    <n v="4"/>
    <n v="0.6"/>
    <n v="-84.292799999999986"/>
  </r>
  <r>
    <n v="547"/>
    <s v="CA-2014-162929"/>
    <x v="3"/>
    <x v="123"/>
    <d v="2014-11-23T00:00:00"/>
    <x v="2"/>
    <s v="AS-10135"/>
    <s v="Adrian Shami"/>
    <x v="2"/>
    <s v="United States"/>
    <s v="New York City"/>
    <x v="15"/>
    <n v="10035"/>
    <x v="3"/>
    <s v="OFF-BI-10000404"/>
    <x v="1"/>
    <x v="8"/>
    <s v="Avery Printable Repositionable Plastic Tabs"/>
    <x v="521"/>
    <n v="6"/>
    <n v="0.2"/>
    <n v="13.931999999999999"/>
  </r>
  <r>
    <n v="548"/>
    <s v="CA-2014-162929"/>
    <x v="3"/>
    <x v="123"/>
    <d v="2014-11-23T00:00:00"/>
    <x v="2"/>
    <s v="AS-10135"/>
    <s v="Adrian Shami"/>
    <x v="2"/>
    <s v="United States"/>
    <s v="New York City"/>
    <x v="15"/>
    <n v="10035"/>
    <x v="3"/>
    <s v="OFF-PA-10002986"/>
    <x v="1"/>
    <x v="10"/>
    <s v="Xerox 1898"/>
    <x v="522"/>
    <n v="2"/>
    <n v="0"/>
    <n v="6.4127999999999998"/>
  </r>
  <r>
    <n v="549"/>
    <s v="CA-2012-113173"/>
    <x v="1"/>
    <x v="219"/>
    <d v="2012-11-17T00:00:00"/>
    <x v="0"/>
    <s v="DK-13225"/>
    <s v="Dean Katz"/>
    <x v="1"/>
    <s v="United States"/>
    <s v="Chicago"/>
    <x v="10"/>
    <n v="60653"/>
    <x v="2"/>
    <s v="OFF-ST-10000604"/>
    <x v="1"/>
    <x v="4"/>
    <s v="Home/Office Personal File Carts"/>
    <x v="523"/>
    <n v="9"/>
    <n v="0.2"/>
    <n v="15.641999999999982"/>
  </r>
  <r>
    <n v="550"/>
    <s v="CA-2012-113173"/>
    <x v="1"/>
    <x v="219"/>
    <d v="2012-11-17T00:00:00"/>
    <x v="0"/>
    <s v="DK-13225"/>
    <s v="Dean Katz"/>
    <x v="1"/>
    <s v="United States"/>
    <s v="Chicago"/>
    <x v="10"/>
    <n v="60653"/>
    <x v="2"/>
    <s v="OFF-BI-10004738"/>
    <x v="1"/>
    <x v="8"/>
    <s v="Flexible Leather- Look Classic Collection Ring Binder"/>
    <x v="524"/>
    <n v="3"/>
    <n v="0.8"/>
    <n v="-17.045999999999999"/>
  </r>
  <r>
    <n v="551"/>
    <s v="CA-2012-113173"/>
    <x v="1"/>
    <x v="219"/>
    <d v="2012-11-17T00:00:00"/>
    <x v="0"/>
    <s v="DK-13225"/>
    <s v="Dean Katz"/>
    <x v="1"/>
    <s v="United States"/>
    <s v="Chicago"/>
    <x v="10"/>
    <n v="60653"/>
    <x v="2"/>
    <s v="OFF-SU-10001935"/>
    <x v="1"/>
    <x v="14"/>
    <s v="Staples"/>
    <x v="525"/>
    <n v="5"/>
    <n v="0.2"/>
    <n v="-1.7440000000000015"/>
  </r>
  <r>
    <n v="552"/>
    <s v="CA-2013-136406"/>
    <x v="0"/>
    <x v="173"/>
    <d v="2013-04-18T00:00:00"/>
    <x v="0"/>
    <s v="BD-11320"/>
    <s v="Bill Donatelli"/>
    <x v="0"/>
    <s v="United States"/>
    <s v="San Francisco"/>
    <x v="1"/>
    <n v="94110"/>
    <x v="1"/>
    <s v="FUR-CH-10002024"/>
    <x v="0"/>
    <x v="1"/>
    <s v="HON 5400 Series Task Chairs for Big and Tall"/>
    <x v="526"/>
    <n v="2"/>
    <n v="0.2"/>
    <n v="0"/>
  </r>
  <r>
    <n v="553"/>
    <s v="CA-2014-112774"/>
    <x v="3"/>
    <x v="220"/>
    <d v="2014-09-13T00:00:00"/>
    <x v="2"/>
    <s v="RC-19960"/>
    <s v="Ryan Crowe"/>
    <x v="0"/>
    <s v="United States"/>
    <s v="Jacksonville"/>
    <x v="2"/>
    <n v="32216"/>
    <x v="0"/>
    <s v="FUR-FU-10003039"/>
    <x v="0"/>
    <x v="5"/>
    <s v="Howard Miller 11-1/2&quot; Diameter Grantwood Wall Clock"/>
    <x v="527"/>
    <n v="1"/>
    <n v="0.2"/>
    <n v="6.0381999999999998"/>
  </r>
  <r>
    <n v="554"/>
    <s v="CA-2014-101945"/>
    <x v="3"/>
    <x v="221"/>
    <d v="2014-11-29T00:00:00"/>
    <x v="1"/>
    <s v="GT-14710"/>
    <s v="Greg Tran"/>
    <x v="0"/>
    <s v="United States"/>
    <s v="Houston"/>
    <x v="5"/>
    <n v="77070"/>
    <x v="2"/>
    <s v="OFF-FA-10004248"/>
    <x v="1"/>
    <x v="13"/>
    <s v="Advantus T-Pin Paper Clips"/>
    <x v="528"/>
    <n v="3"/>
    <n v="0.2"/>
    <n v="2.5707"/>
  </r>
  <r>
    <n v="555"/>
    <s v="CA-2014-100650"/>
    <x v="3"/>
    <x v="222"/>
    <d v="2014-07-04T00:00:00"/>
    <x v="0"/>
    <s v="DK-13225"/>
    <s v="Dean Katz"/>
    <x v="1"/>
    <s v="United States"/>
    <s v="Anaheim"/>
    <x v="1"/>
    <n v="92804"/>
    <x v="1"/>
    <s v="OFF-ST-10001780"/>
    <x v="1"/>
    <x v="4"/>
    <s v="Tennsco 16-Compartment Lockers with Coat Rack"/>
    <x v="529"/>
    <n v="2"/>
    <n v="0"/>
    <n v="310.98720000000003"/>
  </r>
  <r>
    <n v="556"/>
    <s v="CA-2011-155852"/>
    <x v="2"/>
    <x v="223"/>
    <d v="2011-03-07T00:00:00"/>
    <x v="0"/>
    <s v="AJ-10945"/>
    <s v="Ashley Jarboe"/>
    <x v="0"/>
    <s v="United States"/>
    <s v="Wilmington"/>
    <x v="3"/>
    <n v="28403"/>
    <x v="0"/>
    <s v="OFF-AR-10003560"/>
    <x v="1"/>
    <x v="6"/>
    <s v="Zebra Zazzle Fluorescent Highlighters"/>
    <x v="530"/>
    <n v="4"/>
    <n v="0.2"/>
    <n v="3.4047999999999981"/>
  </r>
  <r>
    <n v="557"/>
    <s v="CA-2013-113243"/>
    <x v="0"/>
    <x v="224"/>
    <d v="2013-06-16T00:00:00"/>
    <x v="1"/>
    <s v="OT-18730"/>
    <s v="Olvera Toch"/>
    <x v="0"/>
    <s v="United States"/>
    <s v="Los Angeles"/>
    <x v="1"/>
    <n v="90045"/>
    <x v="1"/>
    <s v="OFF-LA-10001297"/>
    <x v="1"/>
    <x v="2"/>
    <s v="Avery 473"/>
    <x v="346"/>
    <n v="2"/>
    <n v="0"/>
    <n v="9.9359999999999999"/>
  </r>
  <r>
    <n v="558"/>
    <s v="CA-2013-113243"/>
    <x v="0"/>
    <x v="224"/>
    <d v="2013-06-16T00:00:00"/>
    <x v="1"/>
    <s v="OT-18730"/>
    <s v="Olvera Toch"/>
    <x v="0"/>
    <s v="United States"/>
    <s v="Los Angeles"/>
    <x v="1"/>
    <n v="90045"/>
    <x v="1"/>
    <s v="FUR-TA-10004256"/>
    <x v="0"/>
    <x v="3"/>
    <s v="Bretford “Just In Time” Height-Adjustable Multi-Task Work Tables"/>
    <x v="531"/>
    <n v="4"/>
    <n v="0.2"/>
    <n v="-217.04800000000017"/>
  </r>
  <r>
    <n v="559"/>
    <s v="CA-2013-113243"/>
    <x v="0"/>
    <x v="224"/>
    <d v="2013-06-16T00:00:00"/>
    <x v="1"/>
    <s v="OT-18730"/>
    <s v="Olvera Toch"/>
    <x v="0"/>
    <s v="United States"/>
    <s v="Los Angeles"/>
    <x v="1"/>
    <n v="90045"/>
    <x v="1"/>
    <s v="OFF-PA-10003441"/>
    <x v="1"/>
    <x v="10"/>
    <s v="Xerox 226"/>
    <x v="56"/>
    <n v="5"/>
    <n v="0"/>
    <n v="15.552000000000001"/>
  </r>
  <r>
    <n v="560"/>
    <s v="CA-2014-118731"/>
    <x v="3"/>
    <x v="225"/>
    <d v="2014-11-23T00:00:00"/>
    <x v="0"/>
    <s v="LP-17080"/>
    <s v="Liz Pelletier"/>
    <x v="0"/>
    <s v="United States"/>
    <s v="San Francisco"/>
    <x v="1"/>
    <n v="94110"/>
    <x v="1"/>
    <s v="FUR-FU-10003347"/>
    <x v="0"/>
    <x v="5"/>
    <s v="Coloredge Poster Frame"/>
    <x v="532"/>
    <n v="3"/>
    <n v="0"/>
    <n v="16.614000000000001"/>
  </r>
  <r>
    <n v="561"/>
    <s v="CA-2014-118731"/>
    <x v="3"/>
    <x v="225"/>
    <d v="2014-11-23T00:00:00"/>
    <x v="0"/>
    <s v="LP-17080"/>
    <s v="Liz Pelletier"/>
    <x v="0"/>
    <s v="United States"/>
    <s v="San Francisco"/>
    <x v="1"/>
    <n v="94110"/>
    <x v="1"/>
    <s v="OFF-BI-10000069"/>
    <x v="1"/>
    <x v="8"/>
    <s v="GBC Prepunched Paper, 19-Hole, for Binding Systems, 24-lb"/>
    <x v="533"/>
    <n v="7"/>
    <n v="0.2"/>
    <n v="27.318199999999983"/>
  </r>
  <r>
    <n v="562"/>
    <s v="CA-2011-145576"/>
    <x v="2"/>
    <x v="80"/>
    <d v="2011-09-18T00:00:00"/>
    <x v="0"/>
    <s v="CA-12775"/>
    <s v="Cynthia Arntzen"/>
    <x v="0"/>
    <s v="United States"/>
    <s v="Tampa"/>
    <x v="2"/>
    <n v="33614"/>
    <x v="0"/>
    <s v="OFF-AP-10003914"/>
    <x v="1"/>
    <x v="9"/>
    <s v="Sanitaire Vibra Groomer IR Commercial Upright Vacuum, Replacement Belts"/>
    <x v="534"/>
    <n v="5"/>
    <n v="0.2"/>
    <n v="1.3000000000000007"/>
  </r>
  <r>
    <n v="563"/>
    <s v="CA-2011-145576"/>
    <x v="2"/>
    <x v="80"/>
    <d v="2011-09-18T00:00:00"/>
    <x v="0"/>
    <s v="CA-12775"/>
    <s v="Cynthia Arntzen"/>
    <x v="0"/>
    <s v="United States"/>
    <s v="Tampa"/>
    <x v="2"/>
    <n v="33614"/>
    <x v="0"/>
    <s v="FUR-FU-10004020"/>
    <x v="0"/>
    <x v="5"/>
    <s v="Advantus Panel Wall Acrylic Frame"/>
    <x v="535"/>
    <n v="3"/>
    <n v="0.2"/>
    <n v="3.7743000000000002"/>
  </r>
  <r>
    <n v="564"/>
    <s v="CA-2012-130736"/>
    <x v="1"/>
    <x v="214"/>
    <d v="2012-12-09T00:00:00"/>
    <x v="2"/>
    <s v="JF-15490"/>
    <s v="Jeremy Farry"/>
    <x v="0"/>
    <s v="United States"/>
    <s v="Seattle"/>
    <x v="4"/>
    <n v="98105"/>
    <x v="1"/>
    <s v="OFF-FA-10003467"/>
    <x v="1"/>
    <x v="13"/>
    <s v="Alliance Big Bands Rubber Bands, 12/Pack"/>
    <x v="536"/>
    <n v="2"/>
    <n v="0"/>
    <n v="0"/>
  </r>
  <r>
    <n v="565"/>
    <s v="CA-2012-130736"/>
    <x v="1"/>
    <x v="214"/>
    <d v="2012-12-09T00:00:00"/>
    <x v="2"/>
    <s v="JF-15490"/>
    <s v="Jeremy Farry"/>
    <x v="0"/>
    <s v="United States"/>
    <s v="Seattle"/>
    <x v="4"/>
    <n v="98105"/>
    <x v="1"/>
    <s v="OFF-LA-10000634"/>
    <x v="1"/>
    <x v="2"/>
    <s v="Avery 509"/>
    <x v="537"/>
    <n v="1"/>
    <n v="0"/>
    <n v="1.2005999999999999"/>
  </r>
  <r>
    <n v="566"/>
    <s v="CA-2014-137099"/>
    <x v="3"/>
    <x v="226"/>
    <d v="2014-12-11T00:00:00"/>
    <x v="2"/>
    <s v="FP-14320"/>
    <s v="Frank Preis"/>
    <x v="0"/>
    <s v="United States"/>
    <s v="Los Angeles"/>
    <x v="1"/>
    <n v="90008"/>
    <x v="1"/>
    <s v="TEC-PH-10002496"/>
    <x v="2"/>
    <x v="7"/>
    <s v="Cisco SPA301"/>
    <x v="538"/>
    <n v="3"/>
    <n v="0.2"/>
    <n v="46.796999999999983"/>
  </r>
  <r>
    <n v="567"/>
    <s v="CA-2014-156951"/>
    <x v="3"/>
    <x v="172"/>
    <d v="2014-10-09T00:00:00"/>
    <x v="1"/>
    <s v="EB-13840"/>
    <s v="Ellis Ballard"/>
    <x v="1"/>
    <s v="United States"/>
    <s v="Seattle"/>
    <x v="4"/>
    <n v="98105"/>
    <x v="1"/>
    <s v="OFF-PA-10004530"/>
    <x v="1"/>
    <x v="10"/>
    <s v="Personal Creations Ink Jet Cards and Labels"/>
    <x v="539"/>
    <n v="8"/>
    <n v="0"/>
    <n v="45.001600000000003"/>
  </r>
  <r>
    <n v="568"/>
    <s v="CA-2014-156951"/>
    <x v="3"/>
    <x v="172"/>
    <d v="2014-10-09T00:00:00"/>
    <x v="1"/>
    <s v="EB-13840"/>
    <s v="Ellis Ballard"/>
    <x v="1"/>
    <s v="United States"/>
    <s v="Seattle"/>
    <x v="4"/>
    <n v="98105"/>
    <x v="1"/>
    <s v="OFF-BI-10001107"/>
    <x v="1"/>
    <x v="8"/>
    <s v="GBC White Gloss Covers, Plain Front"/>
    <x v="540"/>
    <n v="7"/>
    <n v="0.2"/>
    <n v="27.3672"/>
  </r>
  <r>
    <n v="569"/>
    <s v="CA-2014-156951"/>
    <x v="3"/>
    <x v="172"/>
    <d v="2014-10-09T00:00:00"/>
    <x v="1"/>
    <s v="EB-13840"/>
    <s v="Ellis Ballard"/>
    <x v="1"/>
    <s v="United States"/>
    <s v="Seattle"/>
    <x v="4"/>
    <n v="98105"/>
    <x v="1"/>
    <s v="OFF-PA-10004451"/>
    <x v="1"/>
    <x v="10"/>
    <s v="Xerox 222"/>
    <x v="541"/>
    <n v="3"/>
    <n v="0"/>
    <n v="9.3312000000000008"/>
  </r>
  <r>
    <n v="570"/>
    <s v="CA-2014-156951"/>
    <x v="3"/>
    <x v="172"/>
    <d v="2014-10-09T00:00:00"/>
    <x v="1"/>
    <s v="EB-13840"/>
    <s v="Ellis Ballard"/>
    <x v="1"/>
    <s v="United States"/>
    <s v="Seattle"/>
    <x v="4"/>
    <n v="98105"/>
    <x v="1"/>
    <s v="FUR-CH-10004997"/>
    <x v="0"/>
    <x v="1"/>
    <s v="Hon Every-Day Series Multi-Task Chairs"/>
    <x v="542"/>
    <n v="3"/>
    <n v="0.2"/>
    <n v="0"/>
  </r>
  <r>
    <n v="571"/>
    <s v="CA-2014-164826"/>
    <x v="3"/>
    <x v="116"/>
    <d v="2015-01-05T00:00:00"/>
    <x v="1"/>
    <s v="JF-15415"/>
    <s v="Jennifer Ferguson"/>
    <x v="0"/>
    <s v="United States"/>
    <s v="New York City"/>
    <x v="15"/>
    <n v="10024"/>
    <x v="3"/>
    <s v="OFF-LA-10001297"/>
    <x v="1"/>
    <x v="2"/>
    <s v="Avery 473"/>
    <x v="543"/>
    <n v="7"/>
    <n v="0"/>
    <n v="34.775999999999996"/>
  </r>
  <r>
    <n v="572"/>
    <s v="CA-2014-164826"/>
    <x v="3"/>
    <x v="116"/>
    <d v="2015-01-05T00:00:00"/>
    <x v="1"/>
    <s v="JF-15415"/>
    <s v="Jennifer Ferguson"/>
    <x v="0"/>
    <s v="United States"/>
    <s v="New York City"/>
    <x v="15"/>
    <n v="10024"/>
    <x v="3"/>
    <s v="OFF-FA-10000585"/>
    <x v="1"/>
    <x v="13"/>
    <s v="OIC Bulk Pack Metal Binder Clips"/>
    <x v="544"/>
    <n v="4"/>
    <n v="0"/>
    <n v="6.4215999999999998"/>
  </r>
  <r>
    <n v="573"/>
    <s v="CA-2014-164826"/>
    <x v="3"/>
    <x v="116"/>
    <d v="2015-01-05T00:00:00"/>
    <x v="1"/>
    <s v="JF-15415"/>
    <s v="Jennifer Ferguson"/>
    <x v="0"/>
    <s v="United States"/>
    <s v="New York City"/>
    <x v="15"/>
    <n v="10024"/>
    <x v="3"/>
    <s v="OFF-BI-10001922"/>
    <x v="1"/>
    <x v="8"/>
    <s v="Storex Dura Pro Binders"/>
    <x v="545"/>
    <n v="7"/>
    <n v="0.2"/>
    <n v="11.226599999999999"/>
  </r>
  <r>
    <n v="574"/>
    <s v="CA-2014-164826"/>
    <x v="3"/>
    <x v="116"/>
    <d v="2015-01-05T00:00:00"/>
    <x v="1"/>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x v="1"/>
    <s v="SF-20200"/>
    <s v="Sarah Foster"/>
    <x v="0"/>
    <s v="United States"/>
    <s v="Marysville"/>
    <x v="4"/>
    <n v="98270"/>
    <x v="1"/>
    <s v="OFF-AR-10003394"/>
    <x v="1"/>
    <x v="6"/>
    <s v="Newell 332"/>
    <x v="138"/>
    <n v="3"/>
    <n v="0"/>
    <n v="2.3814000000000002"/>
  </r>
  <r>
    <n v="576"/>
    <s v="CA-2012-149713"/>
    <x v="1"/>
    <x v="227"/>
    <d v="2012-09-22T00:00:00"/>
    <x v="0"/>
    <s v="TG-21640"/>
    <s v="Trudy Glocke"/>
    <x v="0"/>
    <s v="United States"/>
    <s v="Long Beach"/>
    <x v="1"/>
    <n v="90805"/>
    <x v="1"/>
    <s v="OFF-PA-10004530"/>
    <x v="1"/>
    <x v="10"/>
    <s v="Personal Creations Ink Jet Cards and Labels"/>
    <x v="547"/>
    <n v="14"/>
    <n v="0"/>
    <n v="78.752800000000008"/>
  </r>
  <r>
    <n v="577"/>
    <s v="CA-2012-149713"/>
    <x v="1"/>
    <x v="227"/>
    <d v="2012-09-22T00:00:00"/>
    <x v="0"/>
    <s v="TG-21640"/>
    <s v="Trudy Glocke"/>
    <x v="0"/>
    <s v="United States"/>
    <s v="Long Beach"/>
    <x v="1"/>
    <n v="90805"/>
    <x v="1"/>
    <s v="OFF-PA-10001450"/>
    <x v="1"/>
    <x v="10"/>
    <s v="Rediform S.O.S. Phone Message Books"/>
    <x v="548"/>
    <n v="4"/>
    <n v="0"/>
    <n v="9.7608000000000015"/>
  </r>
  <r>
    <n v="578"/>
    <s v="CA-2012-149713"/>
    <x v="1"/>
    <x v="227"/>
    <d v="2012-09-22T00:00:00"/>
    <x v="0"/>
    <s v="TG-21640"/>
    <s v="Trudy Glocke"/>
    <x v="0"/>
    <s v="United States"/>
    <s v="Long Beach"/>
    <x v="1"/>
    <n v="90805"/>
    <x v="1"/>
    <s v="OFF-SU-10001574"/>
    <x v="1"/>
    <x v="14"/>
    <s v="Acme Value Line Scissors"/>
    <x v="549"/>
    <n v="2"/>
    <n v="0"/>
    <n v="2.1899999999999995"/>
  </r>
  <r>
    <n v="579"/>
    <s v="CA-2014-118640"/>
    <x v="3"/>
    <x v="228"/>
    <d v="2014-07-27T00:00:00"/>
    <x v="1"/>
    <s v="CS-11950"/>
    <s v="Carlos Soltero"/>
    <x v="0"/>
    <s v="United States"/>
    <s v="Chicago"/>
    <x v="10"/>
    <n v="60610"/>
    <x v="2"/>
    <s v="OFF-ST-10002974"/>
    <x v="1"/>
    <x v="4"/>
    <s v="Trav-L-File Heavy-Duty Shuttle II, Black"/>
    <x v="550"/>
    <n v="2"/>
    <n v="0.2"/>
    <n v="8.7139999999999951"/>
  </r>
  <r>
    <n v="580"/>
    <s v="CA-2014-118640"/>
    <x v="3"/>
    <x v="228"/>
    <d v="2014-07-27T00:00:00"/>
    <x v="1"/>
    <s v="CS-11950"/>
    <s v="Carlos Soltero"/>
    <x v="0"/>
    <s v="United States"/>
    <s v="Chicago"/>
    <x v="10"/>
    <n v="60610"/>
    <x v="2"/>
    <s v="FUR-FU-10001475"/>
    <x v="0"/>
    <x v="5"/>
    <s v="Contract Clock, 14&quot;, Brown"/>
    <x v="551"/>
    <n v="1"/>
    <n v="0.6"/>
    <n v="-5.7148000000000003"/>
  </r>
  <r>
    <n v="581"/>
    <s v="CA-2012-132906"/>
    <x v="1"/>
    <x v="229"/>
    <d v="2012-09-14T00:00:00"/>
    <x v="1"/>
    <s v="CC-12145"/>
    <s v="Charles Crestani"/>
    <x v="0"/>
    <s v="United States"/>
    <s v="Los Angeles"/>
    <x v="1"/>
    <n v="90004"/>
    <x v="1"/>
    <s v="OFF-SU-10004498"/>
    <x v="1"/>
    <x v="14"/>
    <s v="Martin-Yale Premier Letter Opener"/>
    <x v="552"/>
    <n v="4"/>
    <n v="0"/>
    <n v="1.5456000000000003"/>
  </r>
  <r>
    <n v="582"/>
    <s v="CA-2014-145233"/>
    <x v="3"/>
    <x v="96"/>
    <d v="2014-12-06T00:00:00"/>
    <x v="1"/>
    <s v="DV-13465"/>
    <s v="Dianna Vittorini"/>
    <x v="0"/>
    <s v="United States"/>
    <s v="Denver"/>
    <x v="22"/>
    <n v="80219"/>
    <x v="1"/>
    <s v="TEC-PH-10004977"/>
    <x v="2"/>
    <x v="7"/>
    <s v="GE 30524EE4"/>
    <x v="553"/>
    <n v="3"/>
    <n v="0.2"/>
    <n v="52.917299999999955"/>
  </r>
  <r>
    <n v="583"/>
    <s v="CA-2014-145233"/>
    <x v="3"/>
    <x v="96"/>
    <d v="2014-12-06T00:00:00"/>
    <x v="1"/>
    <s v="DV-13465"/>
    <s v="Dianna Vittorini"/>
    <x v="0"/>
    <s v="United States"/>
    <s v="Denver"/>
    <x v="22"/>
    <n v="80219"/>
    <x v="1"/>
    <s v="TEC-PH-10000586"/>
    <x v="2"/>
    <x v="7"/>
    <s v="AT&amp;T SB67148 SynJ"/>
    <x v="554"/>
    <n v="2"/>
    <n v="0.2"/>
    <n v="9.2386000000000053"/>
  </r>
  <r>
    <n v="584"/>
    <s v="CA-2014-145233"/>
    <x v="3"/>
    <x v="96"/>
    <d v="2014-12-06T00:00:00"/>
    <x v="1"/>
    <s v="DV-13465"/>
    <s v="Dianna Vittorini"/>
    <x v="0"/>
    <s v="United States"/>
    <s v="Denver"/>
    <x v="22"/>
    <n v="80219"/>
    <x v="1"/>
    <s v="OFF-AP-10000358"/>
    <x v="1"/>
    <x v="9"/>
    <s v="Fellowes Basic Home/Office Series Surge Protectors"/>
    <x v="555"/>
    <n v="3"/>
    <n v="0.2"/>
    <n v="3.5045999999999964"/>
  </r>
  <r>
    <n v="585"/>
    <s v="CA-2014-145233"/>
    <x v="3"/>
    <x v="96"/>
    <d v="2014-12-06T00:00:00"/>
    <x v="1"/>
    <s v="DV-13465"/>
    <s v="Dianna Vittorini"/>
    <x v="0"/>
    <s v="United States"/>
    <s v="Denver"/>
    <x v="22"/>
    <n v="80219"/>
    <x v="1"/>
    <s v="OFF-BI-10002764"/>
    <x v="1"/>
    <x v="8"/>
    <s v="Recycled Pressboard Report Cover with Reinforced Top Hinge"/>
    <x v="556"/>
    <n v="7"/>
    <n v="0.7"/>
    <n v="-4.7480999999999973"/>
  </r>
  <r>
    <n v="586"/>
    <s v="CA-2014-145233"/>
    <x v="3"/>
    <x v="96"/>
    <d v="2014-12-06T00:00:00"/>
    <x v="1"/>
    <s v="DV-13465"/>
    <s v="Dianna Vittorini"/>
    <x v="0"/>
    <s v="United States"/>
    <s v="Denver"/>
    <x v="22"/>
    <n v="80219"/>
    <x v="1"/>
    <s v="TEC-PH-10001254"/>
    <x v="2"/>
    <x v="7"/>
    <s v="Jabra BIZ 2300 Duo QD Duo Corded Headset"/>
    <x v="557"/>
    <n v="4"/>
    <n v="0.2"/>
    <n v="30.477599999999981"/>
  </r>
  <r>
    <n v="587"/>
    <s v="CA-2012-128139"/>
    <x v="1"/>
    <x v="230"/>
    <d v="2012-07-09T00:00:00"/>
    <x v="1"/>
    <s v="BD-11725"/>
    <s v="Bruce Degenhardt"/>
    <x v="0"/>
    <s v="United States"/>
    <s v="Richmond"/>
    <x v="0"/>
    <n v="40475"/>
    <x v="0"/>
    <s v="FUR-CH-10003956"/>
    <x v="0"/>
    <x v="1"/>
    <s v="Novimex High-Tech Fabric Mesh Task Chair"/>
    <x v="558"/>
    <n v="1"/>
    <n v="0"/>
    <n v="4.968599999999995"/>
  </r>
  <r>
    <n v="588"/>
    <s v="CA-2012-128139"/>
    <x v="1"/>
    <x v="230"/>
    <d v="2012-07-09T00:00:00"/>
    <x v="1"/>
    <s v="BD-11725"/>
    <s v="Bruce Degenhardt"/>
    <x v="0"/>
    <s v="United States"/>
    <s v="Richmond"/>
    <x v="0"/>
    <n v="40475"/>
    <x v="0"/>
    <s v="OFF-LA-10003930"/>
    <x v="1"/>
    <x v="2"/>
    <s v="Dot Matrix Printer Tape Reel Labels, White, 5000/Box"/>
    <x v="559"/>
    <n v="3"/>
    <n v="0"/>
    <n v="144.51570000000001"/>
  </r>
  <r>
    <n v="589"/>
    <s v="US-2013-156986"/>
    <x v="0"/>
    <x v="231"/>
    <d v="2013-03-25T00:00:00"/>
    <x v="1"/>
    <s v="ZC-21910"/>
    <s v="Zuschuss Carroll"/>
    <x v="0"/>
    <s v="United States"/>
    <s v="Salem"/>
    <x v="21"/>
    <n v="97301"/>
    <x v="1"/>
    <s v="TEC-PH-10003800"/>
    <x v="2"/>
    <x v="7"/>
    <s v="i.Sound Portable Power - 8000 mAh"/>
    <x v="560"/>
    <n v="2"/>
    <n v="0.2"/>
    <n v="-20.136200000000006"/>
  </r>
  <r>
    <n v="590"/>
    <s v="US-2013-156986"/>
    <x v="0"/>
    <x v="231"/>
    <d v="2013-03-25T00:00:00"/>
    <x v="1"/>
    <s v="ZC-21910"/>
    <s v="Zuschuss Carroll"/>
    <x v="0"/>
    <s v="United States"/>
    <s v="Salem"/>
    <x v="21"/>
    <n v="97301"/>
    <x v="1"/>
    <s v="OFF-PA-10002005"/>
    <x v="1"/>
    <x v="10"/>
    <s v="Xerox 225"/>
    <x v="561"/>
    <n v="4"/>
    <n v="0.2"/>
    <n v="7.2576000000000001"/>
  </r>
  <r>
    <n v="591"/>
    <s v="US-2013-156986"/>
    <x v="0"/>
    <x v="231"/>
    <d v="2013-03-25T00:00:00"/>
    <x v="1"/>
    <s v="ZC-21910"/>
    <s v="Zuschuss Carroll"/>
    <x v="0"/>
    <s v="United States"/>
    <s v="Salem"/>
    <x v="21"/>
    <n v="97301"/>
    <x v="1"/>
    <s v="OFF-BI-10002498"/>
    <x v="1"/>
    <x v="8"/>
    <s v="Clear Mylar Reinforcing Strips"/>
    <x v="562"/>
    <n v="3"/>
    <n v="0.7"/>
    <n v="-12.896100000000004"/>
  </r>
  <r>
    <n v="592"/>
    <s v="US-2013-156986"/>
    <x v="0"/>
    <x v="231"/>
    <d v="2013-03-25T00:00:00"/>
    <x v="1"/>
    <s v="ZC-21910"/>
    <s v="Zuschuss Carroll"/>
    <x v="0"/>
    <s v="United States"/>
    <s v="Salem"/>
    <x v="21"/>
    <n v="97301"/>
    <x v="1"/>
    <s v="OFF-PA-10004101"/>
    <x v="1"/>
    <x v="10"/>
    <s v="Xerox 1894"/>
    <x v="563"/>
    <n v="2"/>
    <n v="0.2"/>
    <n v="3.6288"/>
  </r>
  <r>
    <n v="593"/>
    <s v="CA-2011-135405"/>
    <x v="2"/>
    <x v="232"/>
    <d v="2011-01-14T00:00:00"/>
    <x v="1"/>
    <s v="MS-17830"/>
    <s v="Melanie Seite"/>
    <x v="0"/>
    <s v="United States"/>
    <s v="Laredo"/>
    <x v="5"/>
    <n v="78041"/>
    <x v="2"/>
    <s v="OFF-AR-10004078"/>
    <x v="1"/>
    <x v="6"/>
    <s v="Newell 312"/>
    <x v="564"/>
    <n v="2"/>
    <n v="0.2"/>
    <n v="1.1679999999999997"/>
  </r>
  <r>
    <n v="594"/>
    <s v="CA-2011-135405"/>
    <x v="2"/>
    <x v="232"/>
    <d v="2011-01-14T00:00:00"/>
    <x v="1"/>
    <s v="MS-17830"/>
    <s v="Melanie Seite"/>
    <x v="0"/>
    <s v="United States"/>
    <s v="Laredo"/>
    <x v="5"/>
    <n v="78041"/>
    <x v="2"/>
    <s v="TEC-AC-10001266"/>
    <x v="2"/>
    <x v="11"/>
    <s v="Memorex Micro Travel Drive 8 GB"/>
    <x v="565"/>
    <n v="3"/>
    <n v="0.2"/>
    <n v="9.7499999999999964"/>
  </r>
  <r>
    <n v="595"/>
    <s v="CA-2011-131450"/>
    <x v="2"/>
    <x v="233"/>
    <d v="2011-08-15T00:00:00"/>
    <x v="1"/>
    <s v="LR-16915"/>
    <s v="Lena Radford"/>
    <x v="0"/>
    <s v="United States"/>
    <s v="San Diego"/>
    <x v="1"/>
    <n v="92024"/>
    <x v="1"/>
    <s v="OFF-AP-10004708"/>
    <x v="1"/>
    <x v="9"/>
    <s v="Fellowes Superior 10 Outlet Split Surge Protector"/>
    <x v="566"/>
    <n v="2"/>
    <n v="0"/>
    <n v="22.074799999999996"/>
  </r>
  <r>
    <n v="596"/>
    <s v="CA-2011-131450"/>
    <x v="2"/>
    <x v="233"/>
    <d v="2011-08-15T00:00:00"/>
    <x v="1"/>
    <s v="LR-16915"/>
    <s v="Lena Radford"/>
    <x v="0"/>
    <s v="United States"/>
    <s v="San Diego"/>
    <x v="1"/>
    <n v="92024"/>
    <x v="1"/>
    <s v="TEC-CO-10004115"/>
    <x v="2"/>
    <x v="16"/>
    <s v="Sharp AL-1530CS Digital Copier"/>
    <x v="387"/>
    <n v="3"/>
    <n v="0.2"/>
    <n v="434.99130000000002"/>
  </r>
  <r>
    <n v="597"/>
    <s v="CA-2011-131450"/>
    <x v="2"/>
    <x v="233"/>
    <d v="2011-08-15T00:00:00"/>
    <x v="1"/>
    <s v="LR-16915"/>
    <s v="Lena Radford"/>
    <x v="0"/>
    <s v="United States"/>
    <s v="San Diego"/>
    <x v="1"/>
    <n v="92024"/>
    <x v="1"/>
    <s v="TEC-PH-10002398"/>
    <x v="2"/>
    <x v="7"/>
    <s v="AT&amp;T 1070 Corded Phone"/>
    <x v="567"/>
    <n v="5"/>
    <n v="0.2"/>
    <n v="55.744999999999948"/>
  </r>
  <r>
    <n v="598"/>
    <s v="CA-2011-131450"/>
    <x v="2"/>
    <x v="233"/>
    <d v="2011-08-15T00:00:00"/>
    <x v="1"/>
    <s v="LR-16915"/>
    <s v="Lena Radford"/>
    <x v="0"/>
    <s v="United States"/>
    <s v="San Diego"/>
    <x v="1"/>
    <n v="92024"/>
    <x v="1"/>
    <s v="FUR-FU-10001979"/>
    <x v="0"/>
    <x v="5"/>
    <s v="Dana Halogen Swing-Arm Architect Lamp"/>
    <x v="568"/>
    <n v="8"/>
    <n v="0"/>
    <n v="91.772800000000018"/>
  </r>
  <r>
    <n v="599"/>
    <s v="CA-2013-120180"/>
    <x v="0"/>
    <x v="216"/>
    <d v="2013-07-17T00:00:00"/>
    <x v="2"/>
    <s v="TP-21130"/>
    <s v="Theone Pippenger"/>
    <x v="0"/>
    <s v="United States"/>
    <s v="Philadelphia"/>
    <x v="9"/>
    <n v="19134"/>
    <x v="3"/>
    <s v="OFF-SU-10004115"/>
    <x v="1"/>
    <x v="14"/>
    <s v="Acme Stainless Steel Office Snips"/>
    <x v="569"/>
    <n v="2"/>
    <n v="0.2"/>
    <n v="1.0178000000000007"/>
  </r>
  <r>
    <n v="600"/>
    <s v="US-2013-100720"/>
    <x v="0"/>
    <x v="87"/>
    <d v="2013-07-22T00:00:00"/>
    <x v="1"/>
    <s v="CK-12205"/>
    <s v="Chloris Kastensmidt"/>
    <x v="0"/>
    <s v="United States"/>
    <s v="Philadelphia"/>
    <x v="9"/>
    <n v="19120"/>
    <x v="3"/>
    <s v="TEC-PH-10001425"/>
    <x v="2"/>
    <x v="7"/>
    <s v="Mophie Juice Pack Helium for iPhone"/>
    <x v="570"/>
    <n v="3"/>
    <n v="0.4"/>
    <n v="-28.796400000000006"/>
  </r>
  <r>
    <n v="601"/>
    <s v="US-2013-100720"/>
    <x v="0"/>
    <x v="87"/>
    <d v="2013-07-22T00:00:00"/>
    <x v="1"/>
    <s v="CK-12205"/>
    <s v="Chloris Kastensmidt"/>
    <x v="0"/>
    <s v="United States"/>
    <s v="Philadelphia"/>
    <x v="9"/>
    <n v="19120"/>
    <x v="3"/>
    <s v="TEC-PH-10003963"/>
    <x v="2"/>
    <x v="7"/>
    <s v="GE 2-Jack Phone Line Splitter"/>
    <x v="571"/>
    <n v="4"/>
    <n v="0.4"/>
    <n v="-115.35440000000006"/>
  </r>
  <r>
    <n v="602"/>
    <s v="US-2013-100720"/>
    <x v="0"/>
    <x v="87"/>
    <d v="2013-07-22T00:00:00"/>
    <x v="1"/>
    <s v="CK-12205"/>
    <s v="Chloris Kastensmidt"/>
    <x v="0"/>
    <s v="United States"/>
    <s v="Philadelphia"/>
    <x v="9"/>
    <n v="19120"/>
    <x v="3"/>
    <s v="OFF-SU-10001574"/>
    <x v="1"/>
    <x v="14"/>
    <s v="Acme Value Line Scissors"/>
    <x v="572"/>
    <n v="2"/>
    <n v="0.2"/>
    <n v="0.72999999999999954"/>
  </r>
  <r>
    <n v="603"/>
    <s v="CA-2011-149958"/>
    <x v="2"/>
    <x v="234"/>
    <d v="2011-03-19T00:00:00"/>
    <x v="1"/>
    <s v="AS-10240"/>
    <s v="Alan Shonely"/>
    <x v="0"/>
    <s v="United States"/>
    <s v="Tampa"/>
    <x v="2"/>
    <n v="33614"/>
    <x v="0"/>
    <s v="OFF-ST-10001490"/>
    <x v="1"/>
    <x v="4"/>
    <s v="Hot File 7-Pocket, Floor Stand"/>
    <x v="573"/>
    <n v="1"/>
    <n v="0.2"/>
    <n v="17.84699999999998"/>
  </r>
  <r>
    <n v="604"/>
    <s v="CA-2011-149958"/>
    <x v="2"/>
    <x v="234"/>
    <d v="2011-03-19T00:00:00"/>
    <x v="1"/>
    <s v="AS-10240"/>
    <s v="Alan Shonely"/>
    <x v="0"/>
    <s v="United States"/>
    <s v="Tampa"/>
    <x v="2"/>
    <n v="33614"/>
    <x v="0"/>
    <s v="FUR-FU-10001756"/>
    <x v="0"/>
    <x v="5"/>
    <s v="Eldon Expressions Desk Accessory, Wood Photo Frame, Mahogany"/>
    <x v="502"/>
    <n v="3"/>
    <n v="0.2"/>
    <n v="5.1407999999999916"/>
  </r>
  <r>
    <n v="605"/>
    <s v="CA-2011-149958"/>
    <x v="2"/>
    <x v="234"/>
    <d v="2011-03-19T00:00:00"/>
    <x v="1"/>
    <s v="AS-10240"/>
    <s v="Alan Shonely"/>
    <x v="0"/>
    <s v="United States"/>
    <s v="Tampa"/>
    <x v="2"/>
    <n v="33614"/>
    <x v="0"/>
    <s v="OFF-BI-10000773"/>
    <x v="1"/>
    <x v="8"/>
    <s v="Insertable Tab Post Binder Dividers"/>
    <x v="574"/>
    <n v="3"/>
    <n v="0.7"/>
    <n v="-5.5338000000000012"/>
  </r>
  <r>
    <n v="606"/>
    <s v="CA-2011-149958"/>
    <x v="2"/>
    <x v="234"/>
    <d v="2011-03-19T00:00:00"/>
    <x v="1"/>
    <s v="AS-10240"/>
    <s v="Alan Shonely"/>
    <x v="0"/>
    <s v="United States"/>
    <s v="Tampa"/>
    <x v="2"/>
    <n v="33614"/>
    <x v="0"/>
    <s v="OFF-BI-10001543"/>
    <x v="1"/>
    <x v="8"/>
    <s v="GBC VeloBinder Manual Binding System"/>
    <x v="575"/>
    <n v="4"/>
    <n v="0.7"/>
    <n v="-31.671199999999999"/>
  </r>
  <r>
    <n v="607"/>
    <s v="CA-2011-149958"/>
    <x v="2"/>
    <x v="234"/>
    <d v="2011-03-19T00:00:00"/>
    <x v="1"/>
    <s v="AS-10240"/>
    <s v="Alan Shonely"/>
    <x v="0"/>
    <s v="United States"/>
    <s v="Tampa"/>
    <x v="2"/>
    <n v="33614"/>
    <x v="0"/>
    <s v="OFF-PA-10002120"/>
    <x v="1"/>
    <x v="10"/>
    <s v="Xerox 1889"/>
    <x v="576"/>
    <n v="3"/>
    <n v="0.2"/>
    <n v="47.815200000000004"/>
  </r>
  <r>
    <n v="608"/>
    <s v="US-2011-105767"/>
    <x v="2"/>
    <x v="235"/>
    <d v="2011-05-27T00:00:00"/>
    <x v="1"/>
    <s v="AR-10510"/>
    <s v="Andrew Roberts"/>
    <x v="0"/>
    <s v="United States"/>
    <s v="Philadelphia"/>
    <x v="9"/>
    <n v="19134"/>
    <x v="3"/>
    <s v="OFF-BI-10000848"/>
    <x v="1"/>
    <x v="8"/>
    <s v="Angle-D Ring Binders"/>
    <x v="577"/>
    <n v="2"/>
    <n v="0.7"/>
    <n v="-2.6256000000000004"/>
  </r>
  <r>
    <n v="609"/>
    <s v="US-2011-105767"/>
    <x v="2"/>
    <x v="235"/>
    <d v="2011-05-27T00:00:00"/>
    <x v="1"/>
    <s v="AR-10510"/>
    <s v="Andrew Roberts"/>
    <x v="0"/>
    <s v="United States"/>
    <s v="Philadelphia"/>
    <x v="9"/>
    <n v="19134"/>
    <x v="3"/>
    <s v="OFF-AR-10001246"/>
    <x v="1"/>
    <x v="6"/>
    <s v="Newell 317"/>
    <x v="578"/>
    <n v="9"/>
    <n v="0.2"/>
    <n v="2.3813999999999984"/>
  </r>
  <r>
    <n v="610"/>
    <s v="US-2011-105767"/>
    <x v="2"/>
    <x v="235"/>
    <d v="2011-05-27T00:00:00"/>
    <x v="1"/>
    <s v="AR-10510"/>
    <s v="Andrew Roberts"/>
    <x v="0"/>
    <s v="United States"/>
    <s v="Philadelphia"/>
    <x v="9"/>
    <n v="19134"/>
    <x v="3"/>
    <s v="TEC-PH-10003092"/>
    <x v="2"/>
    <x v="7"/>
    <s v="Motorola L804"/>
    <x v="579"/>
    <n v="2"/>
    <n v="0.4"/>
    <n v="-10.117800000000003"/>
  </r>
  <r>
    <n v="611"/>
    <s v="CA-2013-161816"/>
    <x v="0"/>
    <x v="236"/>
    <d v="2013-05-02T00:00:00"/>
    <x v="2"/>
    <s v="NB-18655"/>
    <s v="Nona Balk"/>
    <x v="1"/>
    <s v="United States"/>
    <s v="Dallas"/>
    <x v="5"/>
    <n v="75217"/>
    <x v="2"/>
    <s v="TEC-PH-10003012"/>
    <x v="2"/>
    <x v="7"/>
    <s v="Nortel Meridian M3904 Professional Digital phone"/>
    <x v="580"/>
    <n v="3"/>
    <n v="0.2"/>
    <n v="41.577299999999951"/>
  </r>
  <r>
    <n v="612"/>
    <s v="CA-2013-161816"/>
    <x v="0"/>
    <x v="236"/>
    <d v="2013-05-02T00:00:00"/>
    <x v="2"/>
    <s v="NB-18655"/>
    <s v="Nona Balk"/>
    <x v="1"/>
    <s v="United States"/>
    <s v="Dallas"/>
    <x v="5"/>
    <n v="75217"/>
    <x v="2"/>
    <s v="OFF-LA-10004345"/>
    <x v="1"/>
    <x v="2"/>
    <s v="Avery 493"/>
    <x v="581"/>
    <n v="4"/>
    <n v="0.2"/>
    <n v="5.6955999999999989"/>
  </r>
  <r>
    <n v="613"/>
    <s v="CA-2013-121223"/>
    <x v="0"/>
    <x v="108"/>
    <d v="2013-09-14T00:00:00"/>
    <x v="0"/>
    <s v="GD-14590"/>
    <s v="Giulietta Dortch"/>
    <x v="1"/>
    <s v="United States"/>
    <s v="Philadelphia"/>
    <x v="9"/>
    <n v="19143"/>
    <x v="3"/>
    <s v="OFF-PA-10001204"/>
    <x v="1"/>
    <x v="10"/>
    <s v="Xerox 1972"/>
    <x v="582"/>
    <n v="2"/>
    <n v="0.2"/>
    <n v="2.6399999999999997"/>
  </r>
  <r>
    <n v="614"/>
    <s v="CA-2013-121223"/>
    <x v="0"/>
    <x v="108"/>
    <d v="2013-09-14T00:00:00"/>
    <x v="0"/>
    <s v="GD-14590"/>
    <s v="Giulietta Dortch"/>
    <x v="1"/>
    <s v="United States"/>
    <s v="Philadelphia"/>
    <x v="9"/>
    <n v="19143"/>
    <x v="3"/>
    <s v="TEC-PH-10004667"/>
    <x v="2"/>
    <x v="7"/>
    <s v="Cisco 8x8 Inc. 6753i IP Business Phone System"/>
    <x v="583"/>
    <n v="9"/>
    <n v="0.4"/>
    <n v="-157.93830000000008"/>
  </r>
  <r>
    <n v="615"/>
    <s v="CA-2014-138611"/>
    <x v="3"/>
    <x v="237"/>
    <d v="2014-11-18T00:00:00"/>
    <x v="0"/>
    <s v="CK-12595"/>
    <s v="Clytie Kelty"/>
    <x v="0"/>
    <s v="United States"/>
    <s v="Grove City"/>
    <x v="24"/>
    <n v="43123"/>
    <x v="3"/>
    <s v="TEC-PH-10000011"/>
    <x v="2"/>
    <x v="7"/>
    <s v="PureGear Roll-On Screen Protector"/>
    <x v="584"/>
    <n v="10"/>
    <n v="0.4"/>
    <n v="15.99199999999999"/>
  </r>
  <r>
    <n v="616"/>
    <s v="CA-2014-138611"/>
    <x v="3"/>
    <x v="237"/>
    <d v="2014-11-18T00:00:00"/>
    <x v="0"/>
    <s v="CK-12595"/>
    <s v="Clytie Kelty"/>
    <x v="0"/>
    <s v="United States"/>
    <s v="Grove City"/>
    <x v="24"/>
    <n v="43123"/>
    <x v="3"/>
    <s v="OFF-BI-10002949"/>
    <x v="1"/>
    <x v="8"/>
    <s v="Prestige Round Ring Binders"/>
    <x v="585"/>
    <n v="2"/>
    <n v="0.7"/>
    <n v="-2.7967999999999993"/>
  </r>
  <r>
    <n v="617"/>
    <s v="CA-2014-117947"/>
    <x v="3"/>
    <x v="238"/>
    <d v="2014-08-24T00:00:00"/>
    <x v="0"/>
    <s v="NG-18355"/>
    <s v="Nat Gilpin"/>
    <x v="1"/>
    <s v="United States"/>
    <s v="New York City"/>
    <x v="15"/>
    <n v="10011"/>
    <x v="3"/>
    <s v="FUR-FU-10003849"/>
    <x v="0"/>
    <x v="5"/>
    <s v="DAX Metal Frame, Desktop, Stepped-Edge"/>
    <x v="586"/>
    <n v="2"/>
    <n v="0"/>
    <n v="15.787199999999999"/>
  </r>
  <r>
    <n v="618"/>
    <s v="CA-2014-117947"/>
    <x v="3"/>
    <x v="238"/>
    <d v="2014-08-24T00:00:00"/>
    <x v="0"/>
    <s v="NG-18355"/>
    <s v="Nat Gilpin"/>
    <x v="1"/>
    <s v="United States"/>
    <s v="New York City"/>
    <x v="15"/>
    <n v="10011"/>
    <x v="3"/>
    <s v="FUR-FU-10000010"/>
    <x v="0"/>
    <x v="5"/>
    <s v="DAX Value U-Channel Document Frames, Easel Back"/>
    <x v="587"/>
    <n v="2"/>
    <n v="0"/>
    <n v="3.0813999999999995"/>
  </r>
  <r>
    <n v="619"/>
    <s v="CA-2014-117947"/>
    <x v="3"/>
    <x v="238"/>
    <d v="2014-08-24T00:00:00"/>
    <x v="0"/>
    <s v="NG-18355"/>
    <s v="Nat Gilpin"/>
    <x v="1"/>
    <s v="United States"/>
    <s v="New York City"/>
    <x v="15"/>
    <n v="10011"/>
    <x v="3"/>
    <s v="OFF-BI-10002824"/>
    <x v="1"/>
    <x v="8"/>
    <s v="Recycled Easel Ring Binders"/>
    <x v="588"/>
    <n v="9"/>
    <n v="0.2"/>
    <n v="33.569999999999986"/>
  </r>
  <r>
    <n v="620"/>
    <s v="CA-2014-117947"/>
    <x v="3"/>
    <x v="238"/>
    <d v="2014-08-24T00:00:00"/>
    <x v="0"/>
    <s v="NG-18355"/>
    <s v="Nat Gilpin"/>
    <x v="1"/>
    <s v="United States"/>
    <s v="New York City"/>
    <x v="15"/>
    <n v="10011"/>
    <x v="3"/>
    <s v="TEC-PH-10002538"/>
    <x v="2"/>
    <x v="7"/>
    <s v="Grandstream GXP1160 VoIP phone"/>
    <x v="589"/>
    <n v="1"/>
    <n v="0"/>
    <n v="10.993899999999996"/>
  </r>
  <r>
    <n v="621"/>
    <s v="CA-2014-117947"/>
    <x v="3"/>
    <x v="238"/>
    <d v="2014-08-24T00:00:00"/>
    <x v="0"/>
    <s v="NG-18355"/>
    <s v="Nat Gilpin"/>
    <x v="1"/>
    <s v="United States"/>
    <s v="New York City"/>
    <x v="15"/>
    <n v="10011"/>
    <x v="3"/>
    <s v="FUR-FU-10000521"/>
    <x v="0"/>
    <x v="5"/>
    <s v="Seth Thomas 14&quot; Putty-Colored Wall Clock"/>
    <x v="590"/>
    <n v="3"/>
    <n v="0"/>
    <n v="27.286199999999994"/>
  </r>
  <r>
    <n v="622"/>
    <s v="US-2011-111171"/>
    <x v="2"/>
    <x v="58"/>
    <d v="2011-12-31T00:00:00"/>
    <x v="1"/>
    <s v="CA-12265"/>
    <s v="Christina Anderson"/>
    <x v="0"/>
    <s v="United States"/>
    <s v="Chicago"/>
    <x v="10"/>
    <n v="60610"/>
    <x v="2"/>
    <s v="OFF-BI-10002103"/>
    <x v="1"/>
    <x v="8"/>
    <s v="Cardinal Slant-D Ring Binder, Heavy Gauge Vinyl"/>
    <x v="591"/>
    <n v="5"/>
    <n v="0.8"/>
    <n v="-14.773"/>
  </r>
  <r>
    <n v="623"/>
    <s v="CA-2012-138009"/>
    <x v="1"/>
    <x v="239"/>
    <d v="2012-12-03T00:00:00"/>
    <x v="1"/>
    <s v="SF-20965"/>
    <s v="Sylvia Foulston"/>
    <x v="1"/>
    <s v="United States"/>
    <s v="Dearborn"/>
    <x v="12"/>
    <n v="48126"/>
    <x v="2"/>
    <s v="FUR-CH-10004853"/>
    <x v="0"/>
    <x v="1"/>
    <s v="Global Manager's Adjustable Task Chair, Storm"/>
    <x v="85"/>
    <n v="2"/>
    <n v="0"/>
    <n v="87.568399999999968"/>
  </r>
  <r>
    <n v="624"/>
    <s v="CA-2012-138009"/>
    <x v="1"/>
    <x v="239"/>
    <d v="2012-12-03T00:00:00"/>
    <x v="1"/>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x v="1"/>
    <s v="SF-20965"/>
    <s v="Sylvia Foulston"/>
    <x v="1"/>
    <s v="United States"/>
    <s v="Dearborn"/>
    <x v="12"/>
    <n v="48126"/>
    <x v="2"/>
    <s v="OFF-ST-10001272"/>
    <x v="1"/>
    <x v="4"/>
    <s v="Mini 13-1/2 Capacity Data Binder Rack, Pearl"/>
    <x v="593"/>
    <n v="4"/>
    <n v="0"/>
    <n v="130.87"/>
  </r>
  <r>
    <n v="626"/>
    <s v="CA-2012-138009"/>
    <x v="1"/>
    <x v="239"/>
    <d v="2012-12-03T00:00:00"/>
    <x v="1"/>
    <s v="SF-20965"/>
    <s v="Sylvia Foulston"/>
    <x v="1"/>
    <s v="United States"/>
    <s v="Dearborn"/>
    <x v="12"/>
    <n v="48126"/>
    <x v="2"/>
    <s v="OFF-AR-10004042"/>
    <x v="1"/>
    <x v="6"/>
    <s v="BOSTON Model 1800 Electric Pencil Sharpeners, Putty/Woodgrain"/>
    <x v="594"/>
    <n v="9"/>
    <n v="0"/>
    <n v="46.927799999999984"/>
  </r>
  <r>
    <n v="627"/>
    <s v="CA-2014-163020"/>
    <x v="3"/>
    <x v="175"/>
    <d v="2014-09-20T00:00:00"/>
    <x v="1"/>
    <s v="MO-17800"/>
    <s v="Meg O'Connel"/>
    <x v="2"/>
    <s v="United States"/>
    <s v="New York City"/>
    <x v="15"/>
    <n v="10009"/>
    <x v="3"/>
    <s v="FUR-FU-10000221"/>
    <x v="0"/>
    <x v="5"/>
    <s v="Master Caster Door Stop, Brown"/>
    <x v="595"/>
    <n v="7"/>
    <n v="0"/>
    <n v="12.090399999999999"/>
  </r>
  <r>
    <n v="628"/>
    <s v="CA-2014-153787"/>
    <x v="3"/>
    <x v="240"/>
    <d v="2014-05-24T00:00:00"/>
    <x v="1"/>
    <s v="AT-10735"/>
    <s v="Annie Thurman"/>
    <x v="0"/>
    <s v="United States"/>
    <s v="Seattle"/>
    <x v="4"/>
    <n v="98115"/>
    <x v="1"/>
    <s v="OFF-AP-10001563"/>
    <x v="1"/>
    <x v="9"/>
    <s v="Belkin Premiere Surge Master II 8-outlet surge protector"/>
    <x v="596"/>
    <n v="2"/>
    <n v="0"/>
    <n v="28.176399999999987"/>
  </r>
  <r>
    <n v="629"/>
    <s v="CA-2014-133431"/>
    <x v="3"/>
    <x v="94"/>
    <d v="2014-12-22T00:00:00"/>
    <x v="1"/>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x v="1"/>
    <s v="LC-17140"/>
    <s v="Logan Currie"/>
    <x v="0"/>
    <s v="United States"/>
    <s v="San Francisco"/>
    <x v="1"/>
    <n v="94122"/>
    <x v="1"/>
    <s v="OFF-PA-10002615"/>
    <x v="1"/>
    <x v="10"/>
    <s v="Ampad Gold Fibre Wirebound Steno Books, 6&quot; x 9&quot;, Gregg Ruled"/>
    <x v="598"/>
    <n v="3"/>
    <n v="0"/>
    <n v="6.0857999999999999"/>
  </r>
  <r>
    <n v="631"/>
    <s v="US-2013-135720"/>
    <x v="0"/>
    <x v="25"/>
    <d v="2013-12-14T00:00:00"/>
    <x v="0"/>
    <s v="FM-14380"/>
    <s v="Fred McMath"/>
    <x v="0"/>
    <s v="United States"/>
    <s v="Aurora"/>
    <x v="22"/>
    <n v="80013"/>
    <x v="1"/>
    <s v="OFF-ST-10001963"/>
    <x v="1"/>
    <x v="4"/>
    <s v="Tennsco Regal Shelving Units"/>
    <x v="599"/>
    <n v="3"/>
    <n v="0.2"/>
    <n v="-51.719100000000012"/>
  </r>
  <r>
    <n v="632"/>
    <s v="US-2013-135720"/>
    <x v="0"/>
    <x v="25"/>
    <d v="2013-12-14T00:00:00"/>
    <x v="0"/>
    <s v="FM-14380"/>
    <s v="Fred McMath"/>
    <x v="0"/>
    <s v="United States"/>
    <s v="Aurora"/>
    <x v="22"/>
    <n v="80013"/>
    <x v="1"/>
    <s v="TEC-AC-10001267"/>
    <x v="2"/>
    <x v="11"/>
    <s v="Imation 32GB Pocket Pro USB 3.0 Flash Drive - 32 GB - Black - 1 P ..."/>
    <x v="600"/>
    <n v="5"/>
    <n v="0.2"/>
    <n v="29.950000000000003"/>
  </r>
  <r>
    <n v="633"/>
    <s v="US-2013-135720"/>
    <x v="0"/>
    <x v="25"/>
    <d v="2013-12-14T00:00:00"/>
    <x v="0"/>
    <s v="FM-14380"/>
    <s v="Fred McMath"/>
    <x v="0"/>
    <s v="United States"/>
    <s v="Aurora"/>
    <x v="22"/>
    <n v="80013"/>
    <x v="1"/>
    <s v="TEC-PH-10002103"/>
    <x v="2"/>
    <x v="7"/>
    <s v="Jabra SPEAK 410"/>
    <x v="601"/>
    <n v="4"/>
    <n v="0.2"/>
    <n v="30.076800000000006"/>
  </r>
  <r>
    <n v="634"/>
    <s v="CA-2014-144694"/>
    <x v="3"/>
    <x v="241"/>
    <d v="2014-09-27T00:00:00"/>
    <x v="0"/>
    <s v="BD-11605"/>
    <s v="Brian Dahlen"/>
    <x v="0"/>
    <s v="United States"/>
    <s v="Miami"/>
    <x v="2"/>
    <n v="33180"/>
    <x v="0"/>
    <s v="TEC-AC-10002857"/>
    <x v="2"/>
    <x v="11"/>
    <s v="Verbatim 25 GB 6x Blu-ray Single Layer Recordable Disc, 1/Pack"/>
    <x v="602"/>
    <n v="3"/>
    <n v="0.2"/>
    <n v="2.458499999999999"/>
  </r>
  <r>
    <n v="635"/>
    <s v="CA-2014-144694"/>
    <x v="3"/>
    <x v="241"/>
    <d v="2014-09-27T00:00:00"/>
    <x v="0"/>
    <s v="BD-11605"/>
    <s v="Brian Dahlen"/>
    <x v="0"/>
    <s v="United States"/>
    <s v="Miami"/>
    <x v="2"/>
    <n v="33180"/>
    <x v="0"/>
    <s v="OFF-LA-10003930"/>
    <x v="1"/>
    <x v="2"/>
    <s v="Dot Matrix Printer Tape Reel Labels, White, 5000/Box"/>
    <x v="603"/>
    <n v="3"/>
    <n v="0.2"/>
    <n v="85.529700000000005"/>
  </r>
  <r>
    <n v="636"/>
    <s v="CA-2012-168004"/>
    <x v="1"/>
    <x v="242"/>
    <d v="2012-10-09T00:00:00"/>
    <x v="0"/>
    <s v="DJ-13420"/>
    <s v="Denny Joy"/>
    <x v="1"/>
    <s v="United States"/>
    <s v="Warner Robins"/>
    <x v="32"/>
    <n v="31088"/>
    <x v="0"/>
    <s v="FUR-CH-10001482"/>
    <x v="0"/>
    <x v="1"/>
    <s v="Office Star - Mesh Screen back chair with Vinyl seat"/>
    <x v="604"/>
    <n v="3"/>
    <n v="0"/>
    <n v="43.223399999999984"/>
  </r>
  <r>
    <n v="637"/>
    <s v="US-2013-123470"/>
    <x v="0"/>
    <x v="243"/>
    <d v="2013-08-22T00:00:00"/>
    <x v="1"/>
    <s v="ME-17725"/>
    <s v="Max Engle"/>
    <x v="0"/>
    <s v="United States"/>
    <s v="Aurora"/>
    <x v="22"/>
    <n v="80013"/>
    <x v="1"/>
    <s v="OFF-BI-10001989"/>
    <x v="1"/>
    <x v="8"/>
    <s v="Premium Transparent Presentation Covers by GBC"/>
    <x v="605"/>
    <n v="3"/>
    <n v="0.7"/>
    <n v="-13.846800000000002"/>
  </r>
  <r>
    <n v="638"/>
    <s v="US-2013-123470"/>
    <x v="0"/>
    <x v="243"/>
    <d v="2013-08-22T00:00:00"/>
    <x v="1"/>
    <s v="ME-17725"/>
    <s v="Max Engle"/>
    <x v="0"/>
    <s v="United States"/>
    <s v="Aurora"/>
    <x v="22"/>
    <n v="80013"/>
    <x v="1"/>
    <s v="OFF-AP-10003287"/>
    <x v="1"/>
    <x v="9"/>
    <s v="Tripp Lite TLP810NET Broadband Surge for Modem/Fax"/>
    <x v="606"/>
    <n v="3"/>
    <n v="0.2"/>
    <n v="12.232799999999997"/>
  </r>
  <r>
    <n v="639"/>
    <s v="CA-2013-115917"/>
    <x v="0"/>
    <x v="244"/>
    <d v="2013-05-26T00:00:00"/>
    <x v="1"/>
    <s v="RB-19465"/>
    <s v="Rick Bensley"/>
    <x v="2"/>
    <s v="United States"/>
    <s v="Vallejo"/>
    <x v="1"/>
    <n v="94591"/>
    <x v="1"/>
    <s v="FUR-FU-10000576"/>
    <x v="0"/>
    <x v="5"/>
    <s v="Luxo Professional Fluorescent Magnifier Lamp with Clamp-Mount Base"/>
    <x v="607"/>
    <n v="5"/>
    <n v="0"/>
    <n v="272.79200000000003"/>
  </r>
  <r>
    <n v="640"/>
    <s v="CA-2013-115917"/>
    <x v="0"/>
    <x v="244"/>
    <d v="2013-05-26T00:00:00"/>
    <x v="1"/>
    <s v="RB-19465"/>
    <s v="Rick Bensley"/>
    <x v="2"/>
    <s v="United States"/>
    <s v="Vallejo"/>
    <x v="1"/>
    <n v="94591"/>
    <x v="1"/>
    <s v="OFF-BI-10004728"/>
    <x v="1"/>
    <x v="8"/>
    <s v="Wilson Jones Turn Tabs Binder Tool for Ring Binders"/>
    <x v="608"/>
    <n v="4"/>
    <n v="0.2"/>
    <n v="5.0128000000000004"/>
  </r>
  <r>
    <n v="641"/>
    <s v="CA-2013-147067"/>
    <x v="0"/>
    <x v="122"/>
    <d v="2013-12-23T00:00:00"/>
    <x v="1"/>
    <s v="JD-16150"/>
    <s v="Justin Deggeller"/>
    <x v="1"/>
    <s v="United States"/>
    <s v="Minneapolis"/>
    <x v="11"/>
    <n v="55407"/>
    <x v="2"/>
    <s v="FUR-FU-10000732"/>
    <x v="0"/>
    <x v="5"/>
    <s v="Eldon 200 Class Desk Accessories"/>
    <x v="609"/>
    <n v="3"/>
    <n v="0"/>
    <n v="6.0287999999999995"/>
  </r>
  <r>
    <n v="642"/>
    <s v="CA-2014-167913"/>
    <x v="3"/>
    <x v="245"/>
    <d v="2014-08-04T00:00:00"/>
    <x v="0"/>
    <s v="JL-15835"/>
    <s v="John Lee"/>
    <x v="0"/>
    <s v="United States"/>
    <s v="Mission Viejo"/>
    <x v="1"/>
    <n v="92691"/>
    <x v="1"/>
    <s v="OFF-ST-10000585"/>
    <x v="1"/>
    <x v="4"/>
    <s v="Economy Rollaway Files"/>
    <x v="610"/>
    <n v="2"/>
    <n v="0"/>
    <n v="85.903999999999996"/>
  </r>
  <r>
    <n v="643"/>
    <s v="CA-2014-167913"/>
    <x v="3"/>
    <x v="245"/>
    <d v="2014-08-04T00:00:00"/>
    <x v="0"/>
    <s v="JL-15835"/>
    <s v="John Lee"/>
    <x v="0"/>
    <s v="United States"/>
    <s v="Mission Viejo"/>
    <x v="1"/>
    <n v="92691"/>
    <x v="1"/>
    <s v="OFF-LA-10002787"/>
    <x v="1"/>
    <x v="2"/>
    <s v="Avery 480"/>
    <x v="611"/>
    <n v="7"/>
    <n v="0"/>
    <n v="12.599999999999998"/>
  </r>
  <r>
    <n v="644"/>
    <s v="CA-2014-106103"/>
    <x v="3"/>
    <x v="193"/>
    <d v="2014-06-16T00:00:00"/>
    <x v="1"/>
    <s v="SC-20305"/>
    <s v="Sean Christensen"/>
    <x v="0"/>
    <s v="United States"/>
    <s v="Rochester Hills"/>
    <x v="12"/>
    <n v="48307"/>
    <x v="2"/>
    <s v="TEC-AC-10003832"/>
    <x v="2"/>
    <x v="11"/>
    <s v="Imation 16GB Mini TravelDrive USB 2.0 Flash Drive"/>
    <x v="612"/>
    <n v="4"/>
    <n v="0"/>
    <n v="54.333200000000005"/>
  </r>
  <r>
    <n v="645"/>
    <s v="US-2014-127719"/>
    <x v="3"/>
    <x v="246"/>
    <d v="2014-07-26T00:00:00"/>
    <x v="1"/>
    <s v="TW-21025"/>
    <s v="Tamara Willingham"/>
    <x v="2"/>
    <s v="United States"/>
    <s v="Plainfield"/>
    <x v="30"/>
    <n v="7060"/>
    <x v="3"/>
    <s v="OFF-PA-10001934"/>
    <x v="1"/>
    <x v="10"/>
    <s v="Xerox 1993"/>
    <x v="90"/>
    <n v="1"/>
    <n v="0"/>
    <n v="3.1752000000000002"/>
  </r>
  <r>
    <n v="646"/>
    <s v="CA-2014-126221"/>
    <x v="3"/>
    <x v="247"/>
    <d v="2015-01-06T00:00:00"/>
    <x v="1"/>
    <s v="CC-12430"/>
    <s v="Chuck Clark"/>
    <x v="2"/>
    <s v="United States"/>
    <s v="Columbus"/>
    <x v="14"/>
    <n v="47201"/>
    <x v="2"/>
    <s v="OFF-AP-10002457"/>
    <x v="1"/>
    <x v="9"/>
    <s v="Eureka The Boss Plus 12-Amp Hard Box Upright Vacuum, Red"/>
    <x v="613"/>
    <n v="2"/>
    <n v="0"/>
    <n v="56.510999999999996"/>
  </r>
  <r>
    <n v="647"/>
    <s v="CA-2013-103947"/>
    <x v="0"/>
    <x v="178"/>
    <d v="2013-04-09T00:00:00"/>
    <x v="1"/>
    <s v="BB-10990"/>
    <s v="Barry Blumstein"/>
    <x v="1"/>
    <s v="United States"/>
    <s v="Sierra Vista"/>
    <x v="16"/>
    <n v="85635"/>
    <x v="1"/>
    <s v="OFF-FA-10003112"/>
    <x v="1"/>
    <x v="13"/>
    <s v="Staples"/>
    <x v="614"/>
    <n v="5"/>
    <n v="0.2"/>
    <n v="9.8624999999999972"/>
  </r>
  <r>
    <n v="648"/>
    <s v="CA-2013-103947"/>
    <x v="0"/>
    <x v="178"/>
    <d v="2013-04-09T00:00:00"/>
    <x v="1"/>
    <s v="BB-10990"/>
    <s v="Barry Blumstein"/>
    <x v="1"/>
    <s v="United States"/>
    <s v="Sierra Vista"/>
    <x v="16"/>
    <n v="85635"/>
    <x v="1"/>
    <s v="OFF-AP-10002350"/>
    <x v="1"/>
    <x v="9"/>
    <s v="Belkin F9H710-06 7 Outlet SurgeMaster Surge Protector"/>
    <x v="615"/>
    <n v="2"/>
    <n v="0.2"/>
    <n v="3.0143999999999993"/>
  </r>
  <r>
    <n v="649"/>
    <s v="CA-2013-160745"/>
    <x v="0"/>
    <x v="25"/>
    <d v="2013-12-17T00:00:00"/>
    <x v="0"/>
    <s v="AR-10825"/>
    <s v="Anthony Rawles"/>
    <x v="1"/>
    <s v="United States"/>
    <s v="Vancouver"/>
    <x v="4"/>
    <n v="98661"/>
    <x v="1"/>
    <s v="FUR-FU-10001935"/>
    <x v="0"/>
    <x v="5"/>
    <s v="3M Hangers With Command Adhesive"/>
    <x v="616"/>
    <n v="4"/>
    <n v="0"/>
    <n v="6.0680000000000014"/>
  </r>
  <r>
    <n v="650"/>
    <s v="CA-2013-160745"/>
    <x v="0"/>
    <x v="25"/>
    <d v="2013-12-17T00:00:00"/>
    <x v="0"/>
    <s v="AR-10825"/>
    <s v="Anthony Rawles"/>
    <x v="1"/>
    <s v="United States"/>
    <s v="Vancouver"/>
    <x v="4"/>
    <n v="98661"/>
    <x v="1"/>
    <s v="TEC-PH-10003273"/>
    <x v="2"/>
    <x v="7"/>
    <s v="AT&amp;T TR1909W"/>
    <x v="214"/>
    <n v="3"/>
    <n v="0.2"/>
    <n v="22.678200000000018"/>
  </r>
  <r>
    <n v="651"/>
    <s v="CA-2013-160745"/>
    <x v="0"/>
    <x v="25"/>
    <d v="2013-12-17T00:00:00"/>
    <x v="0"/>
    <s v="AR-10825"/>
    <s v="Anthony Rawles"/>
    <x v="1"/>
    <s v="United States"/>
    <s v="Vancouver"/>
    <x v="4"/>
    <n v="98661"/>
    <x v="1"/>
    <s v="TEC-AC-10001142"/>
    <x v="2"/>
    <x v="11"/>
    <s v="First Data FD10 PIN Pad"/>
    <x v="617"/>
    <n v="4"/>
    <n v="0"/>
    <n v="31.599999999999966"/>
  </r>
  <r>
    <n v="652"/>
    <s v="CA-2013-132661"/>
    <x v="0"/>
    <x v="248"/>
    <d v="2013-10-30T00:00:00"/>
    <x v="1"/>
    <s v="SR-20740"/>
    <s v="Steven Roelle"/>
    <x v="2"/>
    <s v="United States"/>
    <s v="New York City"/>
    <x v="15"/>
    <n v="10024"/>
    <x v="3"/>
    <s v="OFF-PA-10000482"/>
    <x v="1"/>
    <x v="10"/>
    <s v="Snap-A-Way Black Print Carbonless Ruled Speed Letter, Triplicate"/>
    <x v="618"/>
    <n v="10"/>
    <n v="0"/>
    <n v="178.31799999999998"/>
  </r>
  <r>
    <n v="653"/>
    <s v="CA-2014-140844"/>
    <x v="3"/>
    <x v="249"/>
    <d v="2014-06-24T00:00:00"/>
    <x v="1"/>
    <s v="AR-10405"/>
    <s v="Allen Rosenblatt"/>
    <x v="1"/>
    <s v="United States"/>
    <s v="New York City"/>
    <x v="15"/>
    <n v="10035"/>
    <x v="3"/>
    <s v="OFF-PA-10003892"/>
    <x v="1"/>
    <x v="10"/>
    <s v="Xerox 1943"/>
    <x v="619"/>
    <n v="2"/>
    <n v="0"/>
    <n v="45.975399999999993"/>
  </r>
  <r>
    <n v="654"/>
    <s v="CA-2014-140844"/>
    <x v="3"/>
    <x v="249"/>
    <d v="2014-06-24T00:00:00"/>
    <x v="1"/>
    <s v="AR-10405"/>
    <s v="Allen Rosenblatt"/>
    <x v="1"/>
    <s v="United States"/>
    <s v="New York City"/>
    <x v="15"/>
    <n v="10035"/>
    <x v="3"/>
    <s v="TEC-AC-10001101"/>
    <x v="2"/>
    <x v="11"/>
    <s v="Sony 16GB Class 10 Micro SDHC R40 Memory Card"/>
    <x v="620"/>
    <n v="8"/>
    <n v="0"/>
    <n v="10.311999999999998"/>
  </r>
  <r>
    <n v="655"/>
    <s v="CA-2013-137239"/>
    <x v="0"/>
    <x v="250"/>
    <d v="2013-08-29T00:00:00"/>
    <x v="1"/>
    <s v="CR-12730"/>
    <s v="Craig Reiter"/>
    <x v="0"/>
    <s v="United States"/>
    <s v="Columbus"/>
    <x v="24"/>
    <n v="43229"/>
    <x v="3"/>
    <s v="OFF-AP-10002439"/>
    <x v="1"/>
    <x v="9"/>
    <s v="Tripp Lite Isotel 8 Ultra 8 Outlet Metal Surge"/>
    <x v="621"/>
    <n v="2"/>
    <n v="0.2"/>
    <n v="8.5163999999999938"/>
  </r>
  <r>
    <n v="656"/>
    <s v="CA-2013-137239"/>
    <x v="0"/>
    <x v="250"/>
    <d v="2013-08-29T00:00:00"/>
    <x v="1"/>
    <s v="CR-12730"/>
    <s v="Craig Reiter"/>
    <x v="0"/>
    <s v="United States"/>
    <s v="Columbus"/>
    <x v="24"/>
    <n v="43229"/>
    <x v="3"/>
    <s v="OFF-BI-10002827"/>
    <x v="1"/>
    <x v="8"/>
    <s v="Avery Durable Poly Binders"/>
    <x v="622"/>
    <n v="2"/>
    <n v="0.7"/>
    <n v="-2.6543999999999999"/>
  </r>
  <r>
    <n v="657"/>
    <s v="CA-2013-137239"/>
    <x v="0"/>
    <x v="250"/>
    <d v="2013-08-29T00:00:00"/>
    <x v="1"/>
    <s v="CR-12730"/>
    <s v="Craig Reiter"/>
    <x v="0"/>
    <s v="United States"/>
    <s v="Columbus"/>
    <x v="24"/>
    <n v="43229"/>
    <x v="3"/>
    <s v="OFF-EN-10002230"/>
    <x v="1"/>
    <x v="12"/>
    <s v="Airmail Envelopes"/>
    <x v="623"/>
    <n v="2"/>
    <n v="0.2"/>
    <n v="45.322199999999995"/>
  </r>
  <r>
    <n v="658"/>
    <s v="US-2013-156097"/>
    <x v="0"/>
    <x v="251"/>
    <d v="2013-09-20T00:00:00"/>
    <x v="3"/>
    <s v="EH-14125"/>
    <s v="Eugene Hildebrand"/>
    <x v="2"/>
    <s v="United States"/>
    <s v="Aurora"/>
    <x v="10"/>
    <n v="60505"/>
    <x v="2"/>
    <s v="FUR-CH-10001215"/>
    <x v="0"/>
    <x v="1"/>
    <s v="Global Troy Executive Leather Low-Back Tilter"/>
    <x v="624"/>
    <n v="2"/>
    <n v="0.3"/>
    <n v="-50.098000000000013"/>
  </r>
  <r>
    <n v="659"/>
    <s v="US-2013-156097"/>
    <x v="0"/>
    <x v="251"/>
    <d v="2013-09-20T00:00:00"/>
    <x v="3"/>
    <s v="EH-14125"/>
    <s v="Eugene Hildebrand"/>
    <x v="2"/>
    <s v="United States"/>
    <s v="Aurora"/>
    <x v="10"/>
    <n v="60505"/>
    <x v="2"/>
    <s v="OFF-BI-10004654"/>
    <x v="1"/>
    <x v="8"/>
    <s v="Avery Binding System Hidden Tab Executive Style Index Sets"/>
    <x v="625"/>
    <n v="2"/>
    <n v="0.8"/>
    <n v="-3.4619999999999997"/>
  </r>
  <r>
    <n v="660"/>
    <s v="CA-2012-146563"/>
    <x v="1"/>
    <x v="252"/>
    <d v="2012-08-28T00:00:00"/>
    <x v="1"/>
    <s v="CB-12025"/>
    <s v="Cassandra Brandow"/>
    <x v="0"/>
    <s v="United States"/>
    <s v="Arlington"/>
    <x v="5"/>
    <n v="76017"/>
    <x v="2"/>
    <s v="OFF-ST-10001490"/>
    <x v="1"/>
    <x v="4"/>
    <s v="Hot File 7-Pocket, Floor Stand"/>
    <x v="626"/>
    <n v="7"/>
    <n v="0.2"/>
    <n v="124.92899999999986"/>
  </r>
  <r>
    <n v="661"/>
    <s v="CA-2012-146563"/>
    <x v="1"/>
    <x v="252"/>
    <d v="2012-08-28T00:00:00"/>
    <x v="1"/>
    <s v="CB-12025"/>
    <s v="Cassandra Brandow"/>
    <x v="0"/>
    <s v="United States"/>
    <s v="Arlington"/>
    <x v="5"/>
    <n v="76017"/>
    <x v="2"/>
    <s v="OFF-ST-10001511"/>
    <x v="1"/>
    <x v="4"/>
    <s v="Space Solutions Commercial Steel Shelving"/>
    <x v="627"/>
    <n v="14"/>
    <n v="0.2"/>
    <n v="-135.7650000000001"/>
  </r>
  <r>
    <n v="662"/>
    <s v="CA-2012-146563"/>
    <x v="1"/>
    <x v="252"/>
    <d v="2012-08-28T00:00:00"/>
    <x v="1"/>
    <s v="CB-12025"/>
    <s v="Cassandra Brandow"/>
    <x v="0"/>
    <s v="United States"/>
    <s v="Arlington"/>
    <x v="5"/>
    <n v="76017"/>
    <x v="2"/>
    <s v="FUR-TA-10001768"/>
    <x v="0"/>
    <x v="3"/>
    <s v="Hon Racetrack Conference Tables"/>
    <x v="628"/>
    <n v="5"/>
    <n v="0.3"/>
    <n v="-118.12950000000006"/>
  </r>
  <r>
    <n v="663"/>
    <s v="CA-2012-146563"/>
    <x v="1"/>
    <x v="252"/>
    <d v="2012-08-28T00:00:00"/>
    <x v="1"/>
    <s v="CB-12025"/>
    <s v="Cassandra Brandow"/>
    <x v="0"/>
    <s v="United States"/>
    <s v="Arlington"/>
    <x v="5"/>
    <n v="76017"/>
    <x v="2"/>
    <s v="OFF-BI-10003981"/>
    <x v="1"/>
    <x v="8"/>
    <s v="Avery Durable Plastic 1&quot; Binders"/>
    <x v="629"/>
    <n v="3"/>
    <n v="0.8"/>
    <n v="-4.2222000000000008"/>
  </r>
  <r>
    <n v="664"/>
    <s v="CA-2013-123666"/>
    <x v="0"/>
    <x v="253"/>
    <d v="2013-03-31T00:00:00"/>
    <x v="1"/>
    <s v="SP-20545"/>
    <s v="Sibella Parks"/>
    <x v="1"/>
    <s v="United States"/>
    <s v="New York City"/>
    <x v="15"/>
    <n v="10011"/>
    <x v="3"/>
    <s v="OFF-ST-10001522"/>
    <x v="1"/>
    <x v="4"/>
    <s v="Gould Plastics 18-Pocket Panel Bin, 34w x 5-1/4d x 20-1/2h"/>
    <x v="630"/>
    <n v="5"/>
    <n v="0"/>
    <n v="18.397999999999968"/>
  </r>
  <r>
    <n v="665"/>
    <s v="CA-2013-143308"/>
    <x v="0"/>
    <x v="254"/>
    <d v="2013-11-05T00:00:00"/>
    <x v="3"/>
    <s v="RC-19825"/>
    <s v="Roy Collins"/>
    <x v="0"/>
    <s v="United States"/>
    <s v="Louisville"/>
    <x v="0"/>
    <n v="40214"/>
    <x v="0"/>
    <s v="OFF-FA-10000621"/>
    <x v="1"/>
    <x v="13"/>
    <s v="OIC Colored Binder Clips, Assorted Sizes"/>
    <x v="631"/>
    <n v="3"/>
    <n v="0"/>
    <n v="5.2625999999999999"/>
  </r>
  <r>
    <n v="666"/>
    <s v="CA-2014-132682"/>
    <x v="3"/>
    <x v="110"/>
    <d v="2014-06-11T00:00:00"/>
    <x v="0"/>
    <s v="TH-21235"/>
    <s v="Tiffany House"/>
    <x v="1"/>
    <s v="United States"/>
    <s v="Dallas"/>
    <x v="5"/>
    <n v="75081"/>
    <x v="2"/>
    <s v="OFF-SU-10004231"/>
    <x v="1"/>
    <x v="14"/>
    <s v="Acme Tagit Stainless Steel Antibacterial Scissors"/>
    <x v="632"/>
    <n v="3"/>
    <n v="0.2"/>
    <n v="2.0789999999999997"/>
  </r>
  <r>
    <n v="667"/>
    <s v="CA-2014-132682"/>
    <x v="3"/>
    <x v="110"/>
    <d v="2014-06-11T00:00:00"/>
    <x v="0"/>
    <s v="TH-21235"/>
    <s v="Tiffany House"/>
    <x v="1"/>
    <s v="United States"/>
    <s v="Dallas"/>
    <x v="5"/>
    <n v="75081"/>
    <x v="2"/>
    <s v="OFF-PA-10000474"/>
    <x v="1"/>
    <x v="10"/>
    <s v="Staples"/>
    <x v="633"/>
    <n v="3"/>
    <n v="0.2"/>
    <n v="28.706399999999991"/>
  </r>
  <r>
    <n v="668"/>
    <s v="CA-2014-132682"/>
    <x v="3"/>
    <x v="110"/>
    <d v="2014-06-11T00:00:00"/>
    <x v="0"/>
    <s v="TH-21235"/>
    <s v="Tiffany House"/>
    <x v="1"/>
    <s v="United States"/>
    <s v="Dallas"/>
    <x v="5"/>
    <n v="75081"/>
    <x v="2"/>
    <s v="TEC-PH-10004042"/>
    <x v="2"/>
    <x v="7"/>
    <s v="ClearOne Communications CHAT 70 OC Speaker Phone"/>
    <x v="634"/>
    <n v="3"/>
    <n v="0.2"/>
    <n v="28.618200000000002"/>
  </r>
  <r>
    <n v="669"/>
    <s v="CA-2011-156314"/>
    <x v="2"/>
    <x v="163"/>
    <d v="2011-12-26T00:00:00"/>
    <x v="2"/>
    <s v="RP-19390"/>
    <s v="Resi Pölking"/>
    <x v="0"/>
    <s v="United States"/>
    <s v="Cleveland"/>
    <x v="24"/>
    <n v="44105"/>
    <x v="3"/>
    <s v="FUR-FU-10003096"/>
    <x v="0"/>
    <x v="5"/>
    <s v="Master Giant Foot Doorstop, Safety Yellow"/>
    <x v="635"/>
    <n v="5"/>
    <n v="0.2"/>
    <n v="8.7285000000000004"/>
  </r>
  <r>
    <n v="670"/>
    <s v="US-2014-106663"/>
    <x v="3"/>
    <x v="255"/>
    <d v="2014-06-14T00:00:00"/>
    <x v="1"/>
    <s v="MO-17800"/>
    <s v="Meg O'Connel"/>
    <x v="2"/>
    <s v="United States"/>
    <s v="Chicago"/>
    <x v="10"/>
    <n v="60653"/>
    <x v="2"/>
    <s v="FUR-FU-10002759"/>
    <x v="0"/>
    <x v="5"/>
    <s v="12-1/2 Diameter Round Wall Clock"/>
    <x v="112"/>
    <n v="3"/>
    <n v="0.6"/>
    <n v="-14.385599999999997"/>
  </r>
  <r>
    <n v="671"/>
    <s v="US-2014-106663"/>
    <x v="3"/>
    <x v="255"/>
    <d v="2014-06-14T00:00:00"/>
    <x v="1"/>
    <s v="MO-17800"/>
    <s v="Meg O'Connel"/>
    <x v="2"/>
    <s v="United States"/>
    <s v="Chicago"/>
    <x v="10"/>
    <n v="60653"/>
    <x v="2"/>
    <s v="FUR-TA-10000688"/>
    <x v="0"/>
    <x v="3"/>
    <s v="Chromcraft Bull-Nose Wood Round Conference Table Top, Wood Base"/>
    <x v="636"/>
    <n v="1"/>
    <n v="0.5"/>
    <n v="-71.890500000000017"/>
  </r>
  <r>
    <n v="672"/>
    <s v="US-2014-106663"/>
    <x v="3"/>
    <x v="255"/>
    <d v="2014-06-14T00:00:00"/>
    <x v="1"/>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x v="1"/>
    <s v="TD-20995"/>
    <s v="Tamara Dahlen"/>
    <x v="0"/>
    <s v="United States"/>
    <s v="Quincy"/>
    <x v="10"/>
    <n v="62301"/>
    <x v="2"/>
    <s v="OFF-AR-10001954"/>
    <x v="1"/>
    <x v="6"/>
    <s v="Newell 331"/>
    <x v="638"/>
    <n v="5"/>
    <n v="0.2"/>
    <n v="1.7115"/>
  </r>
  <r>
    <n v="674"/>
    <s v="CA-2014-130351"/>
    <x v="3"/>
    <x v="256"/>
    <d v="2014-12-09T00:00:00"/>
    <x v="2"/>
    <s v="RB-19570"/>
    <s v="Rob Beeghly"/>
    <x v="0"/>
    <s v="United States"/>
    <s v="Columbus"/>
    <x v="14"/>
    <n v="47201"/>
    <x v="2"/>
    <s v="OFF-AP-10004532"/>
    <x v="1"/>
    <x v="9"/>
    <s v="Kensington 6 Outlet Guardian Standard Surge Protector"/>
    <x v="639"/>
    <n v="3"/>
    <n v="0"/>
    <n v="16.588799999999999"/>
  </r>
  <r>
    <n v="675"/>
    <s v="CA-2014-130351"/>
    <x v="3"/>
    <x v="256"/>
    <d v="2014-12-09T00:00:00"/>
    <x v="2"/>
    <s v="RB-19570"/>
    <s v="Rob Beeghly"/>
    <x v="0"/>
    <s v="United States"/>
    <s v="Columbus"/>
    <x v="14"/>
    <n v="47201"/>
    <x v="2"/>
    <s v="OFF-PA-10002137"/>
    <x v="1"/>
    <x v="10"/>
    <s v="Southworth 100% Résumé Paper, 24lb."/>
    <x v="640"/>
    <n v="5"/>
    <n v="0"/>
    <n v="17.504999999999995"/>
  </r>
  <r>
    <n v="676"/>
    <s v="CA-2014-130351"/>
    <x v="3"/>
    <x v="256"/>
    <d v="2014-12-09T00:00:00"/>
    <x v="2"/>
    <s v="RB-19570"/>
    <s v="Rob Beeghly"/>
    <x v="0"/>
    <s v="United States"/>
    <s v="Columbus"/>
    <x v="14"/>
    <n v="47201"/>
    <x v="2"/>
    <s v="TEC-AC-10003832"/>
    <x v="2"/>
    <x v="11"/>
    <s v="Imation 16GB Mini TravelDrive USB 2.0 Flash Drive"/>
    <x v="641"/>
    <n v="3"/>
    <n v="0"/>
    <n v="40.749900000000004"/>
  </r>
  <r>
    <n v="677"/>
    <s v="US-2014-119438"/>
    <x v="3"/>
    <x v="257"/>
    <d v="2014-03-24T00:00:00"/>
    <x v="1"/>
    <s v="CD-11980"/>
    <s v="Carol Darley"/>
    <x v="0"/>
    <s v="United States"/>
    <s v="Tyler"/>
    <x v="5"/>
    <n v="75701"/>
    <x v="2"/>
    <s v="OFF-AP-10000804"/>
    <x v="1"/>
    <x v="9"/>
    <s v="Hoover Portapower Portable Vacuum"/>
    <x v="642"/>
    <n v="3"/>
    <n v="0.8"/>
    <n v="-7.3920000000000021"/>
  </r>
  <r>
    <n v="678"/>
    <s v="US-2014-119438"/>
    <x v="3"/>
    <x v="257"/>
    <d v="2014-03-24T00:00:00"/>
    <x v="1"/>
    <s v="CD-11980"/>
    <s v="Carol Darley"/>
    <x v="0"/>
    <s v="United States"/>
    <s v="Tyler"/>
    <x v="5"/>
    <n v="75701"/>
    <x v="2"/>
    <s v="TEC-AC-10003614"/>
    <x v="2"/>
    <x v="11"/>
    <s v="Verbatim 25 GB 6x Blu-ray Single Layer Recordable Disc, 10/Pack"/>
    <x v="643"/>
    <n v="3"/>
    <n v="0.2"/>
    <n v="4.5200999999999958"/>
  </r>
  <r>
    <n v="679"/>
    <s v="US-2014-119438"/>
    <x v="3"/>
    <x v="257"/>
    <d v="2014-03-24T00:00:00"/>
    <x v="1"/>
    <s v="CD-11980"/>
    <s v="Carol Darley"/>
    <x v="0"/>
    <s v="United States"/>
    <s v="Tyler"/>
    <x v="5"/>
    <n v="75701"/>
    <x v="2"/>
    <s v="FUR-FU-10003553"/>
    <x v="0"/>
    <x v="5"/>
    <s v="Howard Miller 13-1/2&quot; Diameter Rosebrook Wall Clock"/>
    <x v="644"/>
    <n v="3"/>
    <n v="0.6"/>
    <n v="-41.261999999999972"/>
  </r>
  <r>
    <n v="680"/>
    <s v="US-2014-119438"/>
    <x v="3"/>
    <x v="257"/>
    <d v="2014-03-24T00:00:00"/>
    <x v="1"/>
    <s v="CD-11980"/>
    <s v="Carol Darley"/>
    <x v="0"/>
    <s v="United States"/>
    <s v="Tyler"/>
    <x v="5"/>
    <n v="75701"/>
    <x v="2"/>
    <s v="OFF-BI-10004632"/>
    <x v="1"/>
    <x v="8"/>
    <s v="Ibico Hi-Tech Manual Binding System"/>
    <x v="645"/>
    <n v="3"/>
    <n v="0.8"/>
    <n v="-320.23950000000013"/>
  </r>
  <r>
    <n v="681"/>
    <s v="CA-2013-164511"/>
    <x v="0"/>
    <x v="258"/>
    <d v="2013-11-25T00:00:00"/>
    <x v="1"/>
    <s v="DJ-13630"/>
    <s v="Doug Jacobs"/>
    <x v="0"/>
    <s v="United States"/>
    <s v="New York City"/>
    <x v="15"/>
    <n v="10024"/>
    <x v="3"/>
    <s v="OFF-BI-10003305"/>
    <x v="1"/>
    <x v="8"/>
    <s v="Avery Hanging File Binders"/>
    <x v="646"/>
    <n v="3"/>
    <n v="0.2"/>
    <n v="4.6643999999999988"/>
  </r>
  <r>
    <n v="682"/>
    <s v="CA-2013-164511"/>
    <x v="0"/>
    <x v="258"/>
    <d v="2013-11-25T00:00:00"/>
    <x v="1"/>
    <s v="DJ-13630"/>
    <s v="Doug Jacobs"/>
    <x v="0"/>
    <s v="United States"/>
    <s v="New York City"/>
    <x v="15"/>
    <n v="10024"/>
    <x v="3"/>
    <s v="OFF-ST-10002583"/>
    <x v="1"/>
    <x v="4"/>
    <s v="Fellowes Neat Ideas Storage Cubes"/>
    <x v="647"/>
    <n v="2"/>
    <n v="0"/>
    <n v="2.598399999999998"/>
  </r>
  <r>
    <n v="683"/>
    <s v="CA-2013-164511"/>
    <x v="0"/>
    <x v="258"/>
    <d v="2013-11-25T00:00:00"/>
    <x v="1"/>
    <s v="DJ-13630"/>
    <s v="Doug Jacobs"/>
    <x v="0"/>
    <s v="United States"/>
    <s v="New York City"/>
    <x v="15"/>
    <n v="10024"/>
    <x v="3"/>
    <s v="OFF-ST-10004507"/>
    <x v="1"/>
    <x v="4"/>
    <s v="Advantus Rolling Storage Box"/>
    <x v="648"/>
    <n v="4"/>
    <n v="0"/>
    <n v="18.521999999999998"/>
  </r>
  <r>
    <n v="684"/>
    <s v="US-2014-168116"/>
    <x v="3"/>
    <x v="259"/>
    <d v="2014-11-05T00:00:00"/>
    <x v="3"/>
    <s v="GT-14635"/>
    <s v="Grant Thornton"/>
    <x v="1"/>
    <s v="United States"/>
    <s v="Burlington"/>
    <x v="3"/>
    <n v="27217"/>
    <x v="0"/>
    <s v="TEC-MA-10004125"/>
    <x v="2"/>
    <x v="15"/>
    <s v="Cubify CubeX 3D Printer Triple Head Print"/>
    <x v="649"/>
    <n v="4"/>
    <n v="0.5"/>
    <n v="-3839.9903999999988"/>
  </r>
  <r>
    <n v="685"/>
    <s v="US-2014-168116"/>
    <x v="3"/>
    <x v="259"/>
    <d v="2014-11-05T00:00:00"/>
    <x v="3"/>
    <s v="GT-14635"/>
    <s v="Grant Thornton"/>
    <x v="1"/>
    <s v="United States"/>
    <s v="Burlington"/>
    <x v="3"/>
    <n v="27217"/>
    <x v="0"/>
    <s v="OFF-AP-10002457"/>
    <x v="1"/>
    <x v="9"/>
    <s v="Eureka The Boss Plus 12-Amp Hard Box Upright Vacuum, Red"/>
    <x v="650"/>
    <n v="2"/>
    <n v="0.2"/>
    <n v="14.650999999999989"/>
  </r>
  <r>
    <n v="686"/>
    <s v="CA-2011-157784"/>
    <x v="2"/>
    <x v="260"/>
    <d v="2011-07-08T00:00:00"/>
    <x v="2"/>
    <s v="MC-17845"/>
    <s v="Michael Chen"/>
    <x v="0"/>
    <s v="United States"/>
    <s v="Jackson"/>
    <x v="35"/>
    <n v="39212"/>
    <x v="0"/>
    <s v="TEC-AC-10003911"/>
    <x v="2"/>
    <x v="11"/>
    <s v="NETGEAR AC1750 Dual Band Gigabit Smart WiFi Router"/>
    <x v="651"/>
    <n v="3"/>
    <n v="0"/>
    <n v="163.18979999999999"/>
  </r>
  <r>
    <n v="687"/>
    <s v="CA-2011-157784"/>
    <x v="2"/>
    <x v="260"/>
    <d v="2011-07-08T00:00:00"/>
    <x v="2"/>
    <s v="MC-17845"/>
    <s v="Michael Chen"/>
    <x v="0"/>
    <s v="United States"/>
    <s v="Jackson"/>
    <x v="35"/>
    <n v="39212"/>
    <x v="0"/>
    <s v="OFF-LA-10001934"/>
    <x v="1"/>
    <x v="2"/>
    <s v="Avery 516"/>
    <x v="2"/>
    <n v="2"/>
    <n v="0"/>
    <n v="6.8713999999999995"/>
  </r>
  <r>
    <n v="688"/>
    <s v="CA-2011-157784"/>
    <x v="2"/>
    <x v="260"/>
    <d v="2011-07-08T00:00:00"/>
    <x v="2"/>
    <s v="MC-17845"/>
    <s v="Michael Chen"/>
    <x v="0"/>
    <s v="United States"/>
    <s v="Jackson"/>
    <x v="35"/>
    <n v="39212"/>
    <x v="0"/>
    <s v="OFF-PA-10000304"/>
    <x v="1"/>
    <x v="10"/>
    <s v="Xerox 1995"/>
    <x v="541"/>
    <n v="3"/>
    <n v="0"/>
    <n v="9.3312000000000008"/>
  </r>
  <r>
    <n v="689"/>
    <s v="CA-2014-161480"/>
    <x v="3"/>
    <x v="53"/>
    <d v="2014-12-30T00:00:00"/>
    <x v="1"/>
    <s v="RA-19285"/>
    <s v="Ralph Arnett"/>
    <x v="0"/>
    <s v="United States"/>
    <s v="New York City"/>
    <x v="15"/>
    <n v="10035"/>
    <x v="3"/>
    <s v="FUR-BO-10004015"/>
    <x v="0"/>
    <x v="0"/>
    <s v="Bush Andora Bookcase, Maple/Graphite Gray Finish"/>
    <x v="652"/>
    <n v="2"/>
    <n v="0.2"/>
    <n v="4.7995999999999768"/>
  </r>
  <r>
    <n v="690"/>
    <s v="US-2011-117135"/>
    <x v="2"/>
    <x v="261"/>
    <d v="2011-06-23T00:00:00"/>
    <x v="0"/>
    <s v="NP-18325"/>
    <s v="Naresj Patel"/>
    <x v="0"/>
    <s v="United States"/>
    <s v="Waynesboro"/>
    <x v="17"/>
    <n v="22980"/>
    <x v="0"/>
    <s v="FUR-FU-10004071"/>
    <x v="0"/>
    <x v="5"/>
    <s v="Luxo Professional Magnifying Clamp-On Fluorescent Lamps"/>
    <x v="653"/>
    <n v="1"/>
    <n v="0"/>
    <n v="14.561400000000006"/>
  </r>
  <r>
    <n v="691"/>
    <s v="US-2011-117135"/>
    <x v="2"/>
    <x v="261"/>
    <d v="2011-06-23T00:00:00"/>
    <x v="0"/>
    <s v="NP-18325"/>
    <s v="Naresj Patel"/>
    <x v="0"/>
    <s v="United States"/>
    <s v="Waynesboro"/>
    <x v="17"/>
    <n v="22980"/>
    <x v="0"/>
    <s v="TEC-PH-10002033"/>
    <x v="2"/>
    <x v="7"/>
    <s v="Konftel 250 Conference phone - Charcoal black"/>
    <x v="654"/>
    <n v="1"/>
    <n v="0"/>
    <n v="74.053200000000004"/>
  </r>
  <r>
    <n v="692"/>
    <s v="US-2011-117135"/>
    <x v="2"/>
    <x v="261"/>
    <d v="2011-06-23T00:00:00"/>
    <x v="0"/>
    <s v="NP-18325"/>
    <s v="Naresj Patel"/>
    <x v="0"/>
    <s v="United States"/>
    <s v="Waynesboro"/>
    <x v="17"/>
    <n v="22980"/>
    <x v="0"/>
    <s v="OFF-ST-10002444"/>
    <x v="1"/>
    <x v="4"/>
    <s v="Recycled Eldon Regeneration Jumbo File"/>
    <x v="655"/>
    <n v="3"/>
    <n v="0"/>
    <n v="10.315199999999999"/>
  </r>
  <r>
    <n v="693"/>
    <s v="CA-2012-131534"/>
    <x v="1"/>
    <x v="262"/>
    <d v="2012-04-02T00:00:00"/>
    <x v="1"/>
    <s v="AB-10165"/>
    <s v="Alan Barnes"/>
    <x v="0"/>
    <s v="United States"/>
    <s v="Los Angeles"/>
    <x v="1"/>
    <n v="90036"/>
    <x v="1"/>
    <s v="TEC-AC-10002253"/>
    <x v="2"/>
    <x v="11"/>
    <s v="Imation Bio 8GB USB Flash Drive Imation Corp"/>
    <x v="656"/>
    <n v="1"/>
    <n v="0"/>
    <n v="24.936000000000007"/>
  </r>
  <r>
    <n v="694"/>
    <s v="CA-2012-131534"/>
    <x v="1"/>
    <x v="262"/>
    <d v="2012-04-02T00:00:00"/>
    <x v="1"/>
    <s v="AB-10165"/>
    <s v="Alan Barnes"/>
    <x v="0"/>
    <s v="United States"/>
    <s v="Los Angeles"/>
    <x v="1"/>
    <n v="90036"/>
    <x v="1"/>
    <s v="OFF-PA-10000743"/>
    <x v="1"/>
    <x v="10"/>
    <s v="Xerox 1977"/>
    <x v="657"/>
    <n v="5"/>
    <n v="0"/>
    <n v="16.032"/>
  </r>
  <r>
    <n v="695"/>
    <s v="CA-2012-119291"/>
    <x v="1"/>
    <x v="263"/>
    <d v="2012-05-17T00:00:00"/>
    <x v="2"/>
    <s v="JO-15550"/>
    <s v="Jesus Ocampo"/>
    <x v="2"/>
    <s v="United States"/>
    <s v="Chester"/>
    <x v="9"/>
    <n v="19013"/>
    <x v="3"/>
    <s v="OFF-AR-10003373"/>
    <x v="1"/>
    <x v="6"/>
    <s v="Boston School Pro Electric Pencil Sharpener, 1670"/>
    <x v="658"/>
    <n v="8"/>
    <n v="0.2"/>
    <n v="17.34879999999999"/>
  </r>
  <r>
    <n v="696"/>
    <s v="CA-2012-119291"/>
    <x v="1"/>
    <x v="263"/>
    <d v="2012-05-17T00:00:00"/>
    <x v="2"/>
    <s v="JO-15550"/>
    <s v="Jesus Ocampo"/>
    <x v="2"/>
    <s v="United States"/>
    <s v="Chester"/>
    <x v="9"/>
    <n v="19013"/>
    <x v="3"/>
    <s v="OFF-LA-10002312"/>
    <x v="1"/>
    <x v="2"/>
    <s v="Avery 490"/>
    <x v="659"/>
    <n v="4"/>
    <n v="0.2"/>
    <n v="17.759999999999998"/>
  </r>
  <r>
    <n v="697"/>
    <s v="CA-2012-119291"/>
    <x v="1"/>
    <x v="263"/>
    <d v="2012-05-17T00:00:00"/>
    <x v="2"/>
    <s v="JO-15550"/>
    <s v="Jesus Ocampo"/>
    <x v="2"/>
    <s v="United States"/>
    <s v="Chester"/>
    <x v="9"/>
    <n v="19013"/>
    <x v="3"/>
    <s v="OFF-EN-10000927"/>
    <x v="1"/>
    <x v="12"/>
    <s v="Jet-Pak Recycled Peel 'N' Seal Padded Mailers"/>
    <x v="83"/>
    <n v="7"/>
    <n v="0.2"/>
    <n v="62.807499999999976"/>
  </r>
  <r>
    <n v="698"/>
    <s v="CA-2012-119291"/>
    <x v="1"/>
    <x v="263"/>
    <d v="2012-05-17T00:00:00"/>
    <x v="2"/>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x v="2"/>
    <s v="JO-15550"/>
    <s v="Jesus Ocampo"/>
    <x v="2"/>
    <s v="United States"/>
    <s v="Chester"/>
    <x v="9"/>
    <n v="19013"/>
    <x v="3"/>
    <s v="OFF-AR-10001118"/>
    <x v="1"/>
    <x v="6"/>
    <s v="Binney &amp; Smith Crayola Metallic Crayons, 16-Color Pack"/>
    <x v="661"/>
    <n v="1"/>
    <n v="0.2"/>
    <n v="0.8088000000000003"/>
  </r>
  <r>
    <n v="700"/>
    <s v="CA-2012-119291"/>
    <x v="1"/>
    <x v="263"/>
    <d v="2012-05-17T00:00:00"/>
    <x v="2"/>
    <s v="JO-15550"/>
    <s v="Jesus Ocampo"/>
    <x v="2"/>
    <s v="United States"/>
    <s v="Chester"/>
    <x v="9"/>
    <n v="19013"/>
    <x v="3"/>
    <s v="OFF-BI-10001575"/>
    <x v="1"/>
    <x v="8"/>
    <s v="GBC Linen Binding Covers"/>
    <x v="662"/>
    <n v="2"/>
    <n v="0.7"/>
    <n v="-13.6312"/>
  </r>
  <r>
    <n v="701"/>
    <s v="CA-2012-119291"/>
    <x v="1"/>
    <x v="263"/>
    <d v="2012-05-17T00:00:00"/>
    <x v="2"/>
    <s v="JO-15550"/>
    <s v="Jesus Ocampo"/>
    <x v="2"/>
    <s v="United States"/>
    <s v="Chester"/>
    <x v="9"/>
    <n v="19013"/>
    <x v="3"/>
    <s v="OFF-BI-10001982"/>
    <x v="1"/>
    <x v="8"/>
    <s v="Wilson Jones Custom Binder Spines &amp; Labels"/>
    <x v="322"/>
    <n v="3"/>
    <n v="0.7"/>
    <n v="-3.4271999999999991"/>
  </r>
  <r>
    <n v="702"/>
    <s v="CA-2014-114552"/>
    <x v="3"/>
    <x v="264"/>
    <d v="2014-09-09T00:00:00"/>
    <x v="1"/>
    <s v="Dl-13600"/>
    <s v="Dorris liebe"/>
    <x v="1"/>
    <s v="United States"/>
    <s v="Cleveland"/>
    <x v="24"/>
    <n v="44105"/>
    <x v="3"/>
    <s v="FUR-FU-10002960"/>
    <x v="0"/>
    <x v="5"/>
    <s v="Eldon 200 Class Desk Accessories, Burgundy"/>
    <x v="663"/>
    <n v="3"/>
    <n v="0.2"/>
    <n v="4.1448"/>
  </r>
  <r>
    <n v="703"/>
    <s v="CA-2013-163755"/>
    <x v="0"/>
    <x v="254"/>
    <d v="2013-11-09T00:00:00"/>
    <x v="0"/>
    <s v="AS-10285"/>
    <s v="Alejandro Savely"/>
    <x v="1"/>
    <s v="United States"/>
    <s v="Seattle"/>
    <x v="4"/>
    <n v="98103"/>
    <x v="1"/>
    <s v="FUR-FU-10003394"/>
    <x v="0"/>
    <x v="5"/>
    <s v="Tenex &quot;The Solids&quot; Textured Chair Mats"/>
    <x v="664"/>
    <n v="3"/>
    <n v="0"/>
    <n v="35.679599999999979"/>
  </r>
  <r>
    <n v="704"/>
    <s v="CA-2012-142027"/>
    <x v="1"/>
    <x v="265"/>
    <d v="2012-04-14T00:00:00"/>
    <x v="1"/>
    <s v="JK-15370"/>
    <s v="Jay Kimmel"/>
    <x v="0"/>
    <s v="United States"/>
    <s v="Long Beach"/>
    <x v="1"/>
    <n v="90805"/>
    <x v="1"/>
    <s v="FUR-TA-10002774"/>
    <x v="0"/>
    <x v="3"/>
    <s v="Laminate Occasional Tables"/>
    <x v="665"/>
    <n v="3"/>
    <n v="0.2"/>
    <n v="-13.871700000000047"/>
  </r>
  <r>
    <n v="705"/>
    <s v="CA-2011-138527"/>
    <x v="2"/>
    <x v="171"/>
    <d v="2011-09-17T00:00:00"/>
    <x v="1"/>
    <s v="BN-11470"/>
    <s v="Brad Norvell"/>
    <x v="1"/>
    <s v="United States"/>
    <s v="Cary"/>
    <x v="3"/>
    <n v="27511"/>
    <x v="0"/>
    <s v="OFF-PA-10001800"/>
    <x v="1"/>
    <x v="10"/>
    <s v="Xerox 220"/>
    <x v="563"/>
    <n v="2"/>
    <n v="0.2"/>
    <n v="3.6288"/>
  </r>
  <r>
    <n v="706"/>
    <s v="CA-2011-138527"/>
    <x v="2"/>
    <x v="171"/>
    <d v="2011-09-17T00:00:00"/>
    <x v="1"/>
    <s v="BN-11470"/>
    <s v="Brad Norvell"/>
    <x v="1"/>
    <s v="United States"/>
    <s v="Cary"/>
    <x v="3"/>
    <n v="27511"/>
    <x v="0"/>
    <s v="OFF-AP-10001469"/>
    <x v="1"/>
    <x v="9"/>
    <s v="Fellowes 8 Outlet Superior Workstation Surge Protector"/>
    <x v="666"/>
    <n v="5"/>
    <n v="0.2"/>
    <n v="18.769499999999987"/>
  </r>
  <r>
    <n v="707"/>
    <s v="CA-2011-138527"/>
    <x v="2"/>
    <x v="171"/>
    <d v="2011-09-17T00:00:00"/>
    <x v="1"/>
    <s v="BN-11470"/>
    <s v="Brad Norvell"/>
    <x v="1"/>
    <s v="United States"/>
    <s v="Cary"/>
    <x v="3"/>
    <n v="27511"/>
    <x v="0"/>
    <s v="TEC-AC-10002399"/>
    <x v="2"/>
    <x v="11"/>
    <s v="SanDisk Cruzer 32 GB USB Flash Drive"/>
    <x v="667"/>
    <n v="1"/>
    <n v="0.2"/>
    <n v="2.2823999999999991"/>
  </r>
  <r>
    <n v="708"/>
    <s v="CA-2011-112158"/>
    <x v="2"/>
    <x v="266"/>
    <d v="2011-12-04T00:00:00"/>
    <x v="2"/>
    <s v="DP-13165"/>
    <s v="David Philippe"/>
    <x v="0"/>
    <s v="United States"/>
    <s v="New York City"/>
    <x v="15"/>
    <n v="10035"/>
    <x v="3"/>
    <s v="TEC-AC-10003628"/>
    <x v="2"/>
    <x v="11"/>
    <s v="Logitech 910-002974 M325 Wireless Mouse for Web Scrolling"/>
    <x v="668"/>
    <n v="4"/>
    <n v="0"/>
    <n v="52.78240000000001"/>
  </r>
  <r>
    <n v="709"/>
    <s v="CA-2011-112158"/>
    <x v="2"/>
    <x v="266"/>
    <d v="2011-12-04T00:00:00"/>
    <x v="2"/>
    <s v="DP-13165"/>
    <s v="David Philippe"/>
    <x v="0"/>
    <s v="United States"/>
    <s v="New York City"/>
    <x v="15"/>
    <n v="10035"/>
    <x v="3"/>
    <s v="FUR-BO-10003272"/>
    <x v="0"/>
    <x v="0"/>
    <s v="O'Sullivan Living Dimensions 5-Shelf Bookcases"/>
    <x v="669"/>
    <n v="5"/>
    <n v="0.2"/>
    <n v="-110.49000000000007"/>
  </r>
  <r>
    <n v="710"/>
    <s v="CA-2011-112158"/>
    <x v="2"/>
    <x v="266"/>
    <d v="2011-12-04T00:00:00"/>
    <x v="2"/>
    <s v="DP-13165"/>
    <s v="David Philippe"/>
    <x v="0"/>
    <s v="United States"/>
    <s v="New York City"/>
    <x v="15"/>
    <n v="10035"/>
    <x v="3"/>
    <s v="OFF-BI-10000050"/>
    <x v="1"/>
    <x v="8"/>
    <s v="Angle-D Binders with Locking Rings, Label Holders"/>
    <x v="670"/>
    <n v="8"/>
    <n v="0.2"/>
    <n v="15.767999999999997"/>
  </r>
  <r>
    <n v="711"/>
    <s v="CA-2011-113887"/>
    <x v="2"/>
    <x v="267"/>
    <d v="2011-04-07T00:00:00"/>
    <x v="2"/>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x v="1"/>
    <s v="AP-10915"/>
    <s v="Arthur Prichep"/>
    <x v="0"/>
    <s v="United States"/>
    <s v="Palm Coast"/>
    <x v="2"/>
    <n v="32137"/>
    <x v="0"/>
    <s v="OFF-EN-10001219"/>
    <x v="1"/>
    <x v="12"/>
    <s v="#10- 4 1/8&quot; x 9 1/2&quot; Security-Tint Envelopes"/>
    <x v="671"/>
    <n v="4"/>
    <n v="0.2"/>
    <n v="8.8623999999999992"/>
  </r>
  <r>
    <n v="713"/>
    <s v="US-2014-100048"/>
    <x v="3"/>
    <x v="240"/>
    <d v="2014-05-25T00:00:00"/>
    <x v="1"/>
    <s v="RS-19765"/>
    <s v="Roland Schwarz"/>
    <x v="1"/>
    <s v="United States"/>
    <s v="Mount Vernon"/>
    <x v="15"/>
    <n v="10550"/>
    <x v="3"/>
    <s v="OFF-AP-10001154"/>
    <x v="1"/>
    <x v="9"/>
    <s v="Bionaire Personal Warm Mist Humidifier/Vaporizer"/>
    <x v="672"/>
    <n v="6"/>
    <n v="0"/>
    <n v="109.72260000000001"/>
  </r>
  <r>
    <n v="714"/>
    <s v="US-2014-100048"/>
    <x v="3"/>
    <x v="240"/>
    <d v="2014-05-25T00:00:00"/>
    <x v="1"/>
    <s v="RS-19765"/>
    <s v="Roland Schwarz"/>
    <x v="1"/>
    <s v="United States"/>
    <s v="Mount Vernon"/>
    <x v="15"/>
    <n v="10550"/>
    <x v="3"/>
    <s v="TEC-PH-10003012"/>
    <x v="2"/>
    <x v="7"/>
    <s v="Nortel Meridian M3904 Professional Digital phone"/>
    <x v="673"/>
    <n v="2"/>
    <n v="0"/>
    <n v="89.314199999999971"/>
  </r>
  <r>
    <n v="715"/>
    <s v="US-2014-100048"/>
    <x v="3"/>
    <x v="240"/>
    <d v="2014-05-25T00:00:00"/>
    <x v="1"/>
    <s v="RS-19765"/>
    <s v="Roland Schwarz"/>
    <x v="1"/>
    <s v="United States"/>
    <s v="Mount Vernon"/>
    <x v="15"/>
    <n v="10550"/>
    <x v="3"/>
    <s v="TEC-AC-10001606"/>
    <x v="2"/>
    <x v="11"/>
    <s v="Logitech Wireless Performance Mouse MX for PC and Mac"/>
    <x v="674"/>
    <n v="3"/>
    <n v="0"/>
    <n v="113.98860000000001"/>
  </r>
  <r>
    <n v="716"/>
    <s v="CA-2011-153150"/>
    <x v="2"/>
    <x v="268"/>
    <d v="2011-07-06T00:00:00"/>
    <x v="0"/>
    <s v="Dl-13600"/>
    <s v="Dorris liebe"/>
    <x v="1"/>
    <s v="United States"/>
    <s v="Seattle"/>
    <x v="4"/>
    <n v="98105"/>
    <x v="1"/>
    <s v="OFF-BI-10003355"/>
    <x v="1"/>
    <x v="8"/>
    <s v="Cardinal Holdit Business Card Pockets"/>
    <x v="548"/>
    <n v="5"/>
    <n v="0.2"/>
    <n v="6.9719999999999995"/>
  </r>
  <r>
    <n v="717"/>
    <s v="CA-2011-130092"/>
    <x v="2"/>
    <x v="269"/>
    <d v="2011-01-15T00:00:00"/>
    <x v="2"/>
    <s v="SV-20365"/>
    <s v="Seth Vernon"/>
    <x v="0"/>
    <s v="United States"/>
    <s v="Dover"/>
    <x v="13"/>
    <n v="19901"/>
    <x v="3"/>
    <s v="FUR-FU-10000010"/>
    <x v="0"/>
    <x v="5"/>
    <s v="DAX Value U-Channel Document Frames, Easel Back"/>
    <x v="587"/>
    <n v="2"/>
    <n v="0"/>
    <n v="3.0813999999999995"/>
  </r>
  <r>
    <n v="718"/>
    <s v="CA-2014-108910"/>
    <x v="3"/>
    <x v="241"/>
    <d v="2014-09-30T00:00:00"/>
    <x v="1"/>
    <s v="KC-16540"/>
    <s v="Kelly Collister"/>
    <x v="0"/>
    <s v="United States"/>
    <s v="Newark"/>
    <x v="24"/>
    <n v="43055"/>
    <x v="3"/>
    <s v="FUR-FU-10002253"/>
    <x v="0"/>
    <x v="5"/>
    <s v="Howard Miller 13&quot; Diameter Pewter Finish Round Wall Clock"/>
    <x v="675"/>
    <n v="3"/>
    <n v="0.2"/>
    <n v="24.475800000000007"/>
  </r>
  <r>
    <n v="719"/>
    <s v="CA-2011-104472"/>
    <x v="2"/>
    <x v="270"/>
    <d v="2011-06-07T00:00:00"/>
    <x v="1"/>
    <s v="CK-12325"/>
    <s v="Christine Kargatis"/>
    <x v="2"/>
    <s v="United States"/>
    <s v="Orem"/>
    <x v="7"/>
    <n v="84057"/>
    <x v="1"/>
    <s v="OFF-BI-10001658"/>
    <x v="1"/>
    <x v="8"/>
    <s v="GBC Standard Therm-A-Bind Covers"/>
    <x v="676"/>
    <n v="3"/>
    <n v="0.2"/>
    <n v="19.4376"/>
  </r>
  <r>
    <n v="720"/>
    <s v="CA-2011-104472"/>
    <x v="2"/>
    <x v="270"/>
    <d v="2011-06-07T00:00:00"/>
    <x v="1"/>
    <s v="CK-12325"/>
    <s v="Christine Kargatis"/>
    <x v="2"/>
    <s v="United States"/>
    <s v="Orem"/>
    <x v="7"/>
    <n v="84057"/>
    <x v="1"/>
    <s v="FUR-FU-10000246"/>
    <x v="0"/>
    <x v="5"/>
    <s v="Aluminum Document Frame"/>
    <x v="677"/>
    <n v="6"/>
    <n v="0"/>
    <n v="21.995999999999992"/>
  </r>
  <r>
    <n v="721"/>
    <s v="CA-2013-112942"/>
    <x v="0"/>
    <x v="271"/>
    <d v="2013-02-18T00:00:00"/>
    <x v="1"/>
    <s v="RD-19810"/>
    <s v="Ross DeVincentis"/>
    <x v="2"/>
    <s v="United States"/>
    <s v="Los Angeles"/>
    <x v="1"/>
    <n v="90045"/>
    <x v="1"/>
    <s v="OFF-PA-10004092"/>
    <x v="1"/>
    <x v="10"/>
    <s v="Tops Green Bar Computer Printout Paper"/>
    <x v="678"/>
    <n v="3"/>
    <n v="0"/>
    <n v="73.41"/>
  </r>
  <r>
    <n v="722"/>
    <s v="CA-2013-142335"/>
    <x v="0"/>
    <x v="272"/>
    <d v="2013-12-20T00:00:00"/>
    <x v="1"/>
    <s v="MP-17965"/>
    <s v="Michael Paige"/>
    <x v="1"/>
    <s v="United States"/>
    <s v="Detroit"/>
    <x v="12"/>
    <n v="48205"/>
    <x v="2"/>
    <s v="FUR-TA-10000198"/>
    <x v="0"/>
    <x v="3"/>
    <s v="Chromcraft Bull-Nose Wood Oval Conference Tables &amp; Bases"/>
    <x v="679"/>
    <n v="3"/>
    <n v="0"/>
    <n v="231.41160000000002"/>
  </r>
  <r>
    <n v="723"/>
    <s v="CA-2013-142335"/>
    <x v="0"/>
    <x v="272"/>
    <d v="2013-12-20T00:00:00"/>
    <x v="1"/>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x v="1"/>
    <s v="MR-17545"/>
    <s v="Mathew Reese"/>
    <x v="2"/>
    <s v="United States"/>
    <s v="Philadelphia"/>
    <x v="9"/>
    <n v="19140"/>
    <x v="3"/>
    <s v="FUR-FU-10000222"/>
    <x v="0"/>
    <x v="5"/>
    <s v="Seth Thomas 16&quot; Steel Case Clock"/>
    <x v="681"/>
    <n v="5"/>
    <n v="0.2"/>
    <n v="21.112000000000002"/>
  </r>
  <r>
    <n v="725"/>
    <s v="CA-2013-114713"/>
    <x v="0"/>
    <x v="274"/>
    <d v="2013-07-13T00:00:00"/>
    <x v="1"/>
    <s v="SC-20695"/>
    <s v="Steve Chapman"/>
    <x v="1"/>
    <s v="United States"/>
    <s v="Hialeah"/>
    <x v="2"/>
    <n v="33012"/>
    <x v="0"/>
    <s v="OFF-SU-10004664"/>
    <x v="1"/>
    <x v="14"/>
    <s v="Acme Softgrip Scissors"/>
    <x v="682"/>
    <n v="7"/>
    <n v="0.2"/>
    <n v="5.1281999999999996"/>
  </r>
  <r>
    <n v="726"/>
    <s v="CA-2014-144113"/>
    <x v="3"/>
    <x v="118"/>
    <d v="2014-09-21T00:00:00"/>
    <x v="1"/>
    <s v="JF-15355"/>
    <s v="Jay Fein"/>
    <x v="0"/>
    <s v="United States"/>
    <s v="Austin"/>
    <x v="5"/>
    <n v="78745"/>
    <x v="2"/>
    <s v="OFF-EN-10001141"/>
    <x v="1"/>
    <x v="12"/>
    <s v="Manila Recycled Extra-Heavyweight Clasp Envelopes, 6&quot; x 9&quot;"/>
    <x v="683"/>
    <n v="2"/>
    <n v="0.2"/>
    <n v="6.3684000000000003"/>
  </r>
  <r>
    <n v="727"/>
    <s v="CA-2014-144113"/>
    <x v="3"/>
    <x v="118"/>
    <d v="2014-09-21T00:00:00"/>
    <x v="1"/>
    <s v="JF-15355"/>
    <s v="Jay Fein"/>
    <x v="0"/>
    <s v="United States"/>
    <s v="Austin"/>
    <x v="5"/>
    <n v="78745"/>
    <x v="2"/>
    <s v="TEC-PH-10002170"/>
    <x v="2"/>
    <x v="7"/>
    <s v="ClearSounds CSC500 Amplified Spirit Phone Corded phone"/>
    <x v="684"/>
    <n v="1"/>
    <n v="0.2"/>
    <n v="5.5992000000000015"/>
  </r>
  <r>
    <n v="728"/>
    <s v="US-2013-150861"/>
    <x v="0"/>
    <x v="275"/>
    <d v="2013-12-07T00:00:00"/>
    <x v="2"/>
    <s v="EG-13900"/>
    <s v="Emily Grady"/>
    <x v="0"/>
    <s v="United States"/>
    <s v="Oceanside"/>
    <x v="15"/>
    <n v="11572"/>
    <x v="3"/>
    <s v="OFF-PA-10001954"/>
    <x v="1"/>
    <x v="10"/>
    <s v="Xerox 1964"/>
    <x v="685"/>
    <n v="8"/>
    <n v="0"/>
    <n v="84.051199999999994"/>
  </r>
  <r>
    <n v="729"/>
    <s v="US-2013-150861"/>
    <x v="0"/>
    <x v="275"/>
    <d v="2013-12-07T00:00:00"/>
    <x v="2"/>
    <s v="EG-13900"/>
    <s v="Emily Grady"/>
    <x v="0"/>
    <s v="United States"/>
    <s v="Oceanside"/>
    <x v="15"/>
    <n v="11572"/>
    <x v="3"/>
    <s v="FUR-TA-10002228"/>
    <x v="0"/>
    <x v="3"/>
    <s v="Bevis Traditional Conference Table Top, Plinth Base"/>
    <x v="686"/>
    <n v="2"/>
    <n v="0.4"/>
    <n v="-153.34560000000005"/>
  </r>
  <r>
    <n v="730"/>
    <s v="US-2013-150861"/>
    <x v="0"/>
    <x v="275"/>
    <d v="2013-12-07T00:00:00"/>
    <x v="2"/>
    <s v="EG-13900"/>
    <s v="Emily Grady"/>
    <x v="0"/>
    <s v="United States"/>
    <s v="Oceanside"/>
    <x v="15"/>
    <n v="11572"/>
    <x v="3"/>
    <s v="OFF-ST-10004634"/>
    <x v="1"/>
    <x v="4"/>
    <s v="Personal Folder Holder, Ebony"/>
    <x v="687"/>
    <n v="3"/>
    <n v="0"/>
    <n v="10.088999999999999"/>
  </r>
  <r>
    <n v="731"/>
    <s v="US-2013-150861"/>
    <x v="0"/>
    <x v="275"/>
    <d v="2013-12-07T00:00:00"/>
    <x v="2"/>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x v="2"/>
    <s v="EG-13900"/>
    <s v="Emily Grady"/>
    <x v="0"/>
    <s v="United States"/>
    <s v="Oceanside"/>
    <x v="15"/>
    <n v="11572"/>
    <x v="3"/>
    <s v="OFF-LA-10001317"/>
    <x v="1"/>
    <x v="2"/>
    <s v="Avery 520"/>
    <x v="689"/>
    <n v="2"/>
    <n v="0"/>
    <n v="3.024"/>
  </r>
  <r>
    <n v="733"/>
    <s v="CA-2014-131954"/>
    <x v="3"/>
    <x v="276"/>
    <d v="2014-01-26T00:00:00"/>
    <x v="1"/>
    <s v="DS-13030"/>
    <s v="Darrin Sayre"/>
    <x v="2"/>
    <s v="United States"/>
    <s v="Seattle"/>
    <x v="4"/>
    <n v="98115"/>
    <x v="1"/>
    <s v="OFF-ST-10000736"/>
    <x v="1"/>
    <x v="4"/>
    <s v="Carina Double Wide Media Storage Towers in Natural &amp; Black"/>
    <x v="423"/>
    <n v="3"/>
    <n v="0"/>
    <n v="9.7175999999999902"/>
  </r>
  <r>
    <n v="734"/>
    <s v="CA-2014-131954"/>
    <x v="3"/>
    <x v="276"/>
    <d v="2014-01-26T00:00:00"/>
    <x v="1"/>
    <s v="DS-13030"/>
    <s v="Darrin Sayre"/>
    <x v="2"/>
    <s v="United States"/>
    <s v="Seattle"/>
    <x v="4"/>
    <n v="98115"/>
    <x v="1"/>
    <s v="TEC-AC-10003610"/>
    <x v="2"/>
    <x v="11"/>
    <s v="Logitech Illuminated - Keyboard"/>
    <x v="690"/>
    <n v="3"/>
    <n v="0"/>
    <n v="86.385600000000011"/>
  </r>
  <r>
    <n v="735"/>
    <s v="CA-2014-131954"/>
    <x v="3"/>
    <x v="276"/>
    <d v="2014-01-26T00:00:00"/>
    <x v="1"/>
    <s v="DS-13030"/>
    <s v="Darrin Sayre"/>
    <x v="2"/>
    <s v="United States"/>
    <s v="Seattle"/>
    <x v="4"/>
    <n v="98115"/>
    <x v="1"/>
    <s v="OFF-BI-10003982"/>
    <x v="1"/>
    <x v="8"/>
    <s v="Wilson Jones Century Plastic Molded Ring Binders"/>
    <x v="691"/>
    <n v="6"/>
    <n v="0.2"/>
    <n v="33.647399999999998"/>
  </r>
  <r>
    <n v="736"/>
    <s v="CA-2014-131954"/>
    <x v="3"/>
    <x v="276"/>
    <d v="2014-01-26T00:00:00"/>
    <x v="1"/>
    <s v="DS-13030"/>
    <s v="Darrin Sayre"/>
    <x v="2"/>
    <s v="United States"/>
    <s v="Seattle"/>
    <x v="4"/>
    <n v="98115"/>
    <x v="1"/>
    <s v="OFF-BI-10003291"/>
    <x v="1"/>
    <x v="8"/>
    <s v="Wilson Jones Leather-Like Binders with DublLock Round Rings"/>
    <x v="692"/>
    <n v="4"/>
    <n v="0.2"/>
    <n v="9.4283999999999963"/>
  </r>
  <r>
    <n v="737"/>
    <s v="CA-2014-131954"/>
    <x v="3"/>
    <x v="276"/>
    <d v="2014-01-26T00:00:00"/>
    <x v="1"/>
    <s v="DS-13030"/>
    <s v="Darrin Sayre"/>
    <x v="2"/>
    <s v="United States"/>
    <s v="Seattle"/>
    <x v="4"/>
    <n v="98115"/>
    <x v="1"/>
    <s v="FUR-BO-10001619"/>
    <x v="0"/>
    <x v="0"/>
    <s v="O'Sullivan Cherrywood Estates Traditional Bookcase"/>
    <x v="693"/>
    <n v="1"/>
    <n v="0"/>
    <n v="18.695599999999999"/>
  </r>
  <r>
    <n v="738"/>
    <s v="CA-2014-131954"/>
    <x v="3"/>
    <x v="276"/>
    <d v="2014-01-26T00:00:00"/>
    <x v="1"/>
    <s v="DS-13030"/>
    <s v="Darrin Sayre"/>
    <x v="2"/>
    <s v="United States"/>
    <s v="Seattle"/>
    <x v="4"/>
    <n v="98115"/>
    <x v="1"/>
    <s v="OFF-BI-10000138"/>
    <x v="1"/>
    <x v="8"/>
    <s v="Acco Translucent Poly Ring Binders"/>
    <x v="694"/>
    <n v="5"/>
    <n v="0.2"/>
    <n v="6.5519999999999996"/>
  </r>
  <r>
    <n v="739"/>
    <s v="CA-2011-132500"/>
    <x v="2"/>
    <x v="78"/>
    <d v="2011-09-12T00:00:00"/>
    <x v="1"/>
    <s v="GZ-14470"/>
    <s v="Gary Zandusky"/>
    <x v="0"/>
    <s v="United States"/>
    <s v="San Francisco"/>
    <x v="1"/>
    <n v="94110"/>
    <x v="1"/>
    <s v="TEC-AC-10001383"/>
    <x v="2"/>
    <x v="11"/>
    <s v="Logitech Wireless Touch Keyboard K400"/>
    <x v="695"/>
    <n v="2"/>
    <n v="0"/>
    <n v="8.4965999999999937"/>
  </r>
  <r>
    <n v="740"/>
    <s v="CA-2011-112326"/>
    <x v="2"/>
    <x v="277"/>
    <d v="2011-01-09T00:00:00"/>
    <x v="1"/>
    <s v="PO-19195"/>
    <s v="Phillina Ober"/>
    <x v="2"/>
    <s v="United States"/>
    <s v="Naperville"/>
    <x v="10"/>
    <n v="60540"/>
    <x v="2"/>
    <s v="OFF-LA-10003223"/>
    <x v="1"/>
    <x v="2"/>
    <s v="Avery 508"/>
    <x v="696"/>
    <n v="3"/>
    <n v="0.2"/>
    <n v="4.2716999999999992"/>
  </r>
  <r>
    <n v="741"/>
    <s v="CA-2011-112326"/>
    <x v="2"/>
    <x v="277"/>
    <d v="2011-01-09T00:00:00"/>
    <x v="1"/>
    <s v="PO-19195"/>
    <s v="Phillina Ober"/>
    <x v="2"/>
    <s v="United States"/>
    <s v="Naperville"/>
    <x v="10"/>
    <n v="60540"/>
    <x v="2"/>
    <s v="OFF-ST-10002743"/>
    <x v="1"/>
    <x v="4"/>
    <s v="SAFCO Boltless Steel Shelving"/>
    <x v="697"/>
    <n v="3"/>
    <n v="0.2"/>
    <n v="-64.774800000000013"/>
  </r>
  <r>
    <n v="742"/>
    <s v="CA-2011-112326"/>
    <x v="2"/>
    <x v="277"/>
    <d v="2011-01-09T00:00:00"/>
    <x v="1"/>
    <s v="PO-19195"/>
    <s v="Phillina Ober"/>
    <x v="2"/>
    <s v="United States"/>
    <s v="Naperville"/>
    <x v="10"/>
    <n v="60540"/>
    <x v="2"/>
    <s v="OFF-BI-10004094"/>
    <x v="1"/>
    <x v="8"/>
    <s v="GBC Standard Plastic Binding Systems Combs"/>
    <x v="698"/>
    <n v="2"/>
    <n v="0.8"/>
    <n v="-5.4870000000000001"/>
  </r>
  <r>
    <n v="743"/>
    <s v="US-2013-146710"/>
    <x v="0"/>
    <x v="278"/>
    <d v="2013-09-02T00:00:00"/>
    <x v="1"/>
    <s v="SS-20875"/>
    <s v="Sung Shariari"/>
    <x v="0"/>
    <s v="United States"/>
    <s v="Dallas"/>
    <x v="5"/>
    <n v="75220"/>
    <x v="2"/>
    <s v="OFF-SU-10004498"/>
    <x v="1"/>
    <x v="14"/>
    <s v="Martin-Yale Premier Letter Opener"/>
    <x v="699"/>
    <n v="5"/>
    <n v="0.2"/>
    <n v="-10.948000000000002"/>
  </r>
  <r>
    <n v="744"/>
    <s v="US-2013-146710"/>
    <x v="0"/>
    <x v="278"/>
    <d v="2013-09-02T00:00:00"/>
    <x v="1"/>
    <s v="SS-20875"/>
    <s v="Sung Shariari"/>
    <x v="0"/>
    <s v="United States"/>
    <s v="Dallas"/>
    <x v="5"/>
    <n v="75220"/>
    <x v="2"/>
    <s v="OFF-PA-10002615"/>
    <x v="1"/>
    <x v="10"/>
    <s v="Ampad Gold Fibre Wirebound Steno Books, 6&quot; x 9&quot;, Gregg Ruled"/>
    <x v="700"/>
    <n v="1"/>
    <n v="0.2"/>
    <n v="1.1465999999999998"/>
  </r>
  <r>
    <n v="745"/>
    <s v="US-2013-146710"/>
    <x v="0"/>
    <x v="278"/>
    <d v="2013-09-02T00:00:00"/>
    <x v="1"/>
    <s v="SS-20875"/>
    <s v="Sung Shariari"/>
    <x v="0"/>
    <s v="United States"/>
    <s v="Dallas"/>
    <x v="5"/>
    <n v="75220"/>
    <x v="2"/>
    <s v="OFF-PA-10004971"/>
    <x v="1"/>
    <x v="10"/>
    <s v="Xerox 196"/>
    <x v="701"/>
    <n v="1"/>
    <n v="0.2"/>
    <n v="1.6762000000000001"/>
  </r>
  <r>
    <n v="746"/>
    <s v="US-2013-146710"/>
    <x v="0"/>
    <x v="278"/>
    <d v="2013-09-02T00:00:00"/>
    <x v="1"/>
    <s v="SS-20875"/>
    <s v="Sung Shariari"/>
    <x v="0"/>
    <s v="United States"/>
    <s v="Dallas"/>
    <x v="5"/>
    <n v="75220"/>
    <x v="2"/>
    <s v="OFF-SU-10004261"/>
    <x v="1"/>
    <x v="14"/>
    <s v="Fiskars 8&quot; Scissors, 2/Pack"/>
    <x v="702"/>
    <n v="4"/>
    <n v="0.2"/>
    <n v="6.2063999999999897"/>
  </r>
  <r>
    <n v="747"/>
    <s v="CA-2011-124429"/>
    <x v="2"/>
    <x v="279"/>
    <d v="2011-05-27T00:00:00"/>
    <x v="3"/>
    <s v="MH-17785"/>
    <s v="Maya Herman"/>
    <x v="1"/>
    <s v="United States"/>
    <s v="San Diego"/>
    <x v="1"/>
    <n v="92105"/>
    <x v="1"/>
    <s v="FUR-TA-10002607"/>
    <x v="0"/>
    <x v="3"/>
    <s v="KI Conference Tables"/>
    <x v="703"/>
    <n v="10"/>
    <n v="0.2"/>
    <n v="-28.355999999999952"/>
  </r>
  <r>
    <n v="748"/>
    <s v="CA-2011-124429"/>
    <x v="2"/>
    <x v="279"/>
    <d v="2011-05-27T00:00:00"/>
    <x v="3"/>
    <s v="MH-17785"/>
    <s v="Maya Herman"/>
    <x v="1"/>
    <s v="United States"/>
    <s v="San Diego"/>
    <x v="1"/>
    <n v="92105"/>
    <x v="1"/>
    <s v="OFF-ST-10001809"/>
    <x v="1"/>
    <x v="4"/>
    <s v="Fellowes Officeware Wire Shelving"/>
    <x v="704"/>
    <n v="4"/>
    <n v="0"/>
    <n v="7.1863999999999919"/>
  </r>
  <r>
    <n v="749"/>
    <s v="CA-2013-150889"/>
    <x v="0"/>
    <x v="231"/>
    <d v="2013-03-23T00:00:00"/>
    <x v="0"/>
    <s v="PB-19105"/>
    <s v="Peter Bühler"/>
    <x v="0"/>
    <s v="United States"/>
    <s v="Evanston"/>
    <x v="10"/>
    <n v="60201"/>
    <x v="2"/>
    <s v="TEC-PH-10000004"/>
    <x v="2"/>
    <x v="7"/>
    <s v="Belkin iPhone and iPad Lightning Cable"/>
    <x v="705"/>
    <n v="1"/>
    <n v="0.2"/>
    <n v="0.89939999999999909"/>
  </r>
  <r>
    <n v="750"/>
    <s v="CA-2014-126074"/>
    <x v="3"/>
    <x v="280"/>
    <d v="2014-10-07T00:00:00"/>
    <x v="1"/>
    <s v="RF-19735"/>
    <s v="Roland Fjeld"/>
    <x v="0"/>
    <s v="United States"/>
    <s v="Trenton"/>
    <x v="12"/>
    <n v="48183"/>
    <x v="2"/>
    <s v="OFF-BI-10003638"/>
    <x v="1"/>
    <x v="8"/>
    <s v="GBC Durable Plastic Covers"/>
    <x v="706"/>
    <n v="3"/>
    <n v="0"/>
    <n v="26.702999999999999"/>
  </r>
  <r>
    <n v="751"/>
    <s v="CA-2014-126074"/>
    <x v="3"/>
    <x v="280"/>
    <d v="2014-10-07T00:00:00"/>
    <x v="1"/>
    <s v="RF-19735"/>
    <s v="Roland Fjeld"/>
    <x v="0"/>
    <s v="United States"/>
    <s v="Trenton"/>
    <x v="12"/>
    <n v="48183"/>
    <x v="2"/>
    <s v="FUR-FU-10003577"/>
    <x v="0"/>
    <x v="5"/>
    <s v="Nu-Dell Leatherette Frames"/>
    <x v="707"/>
    <n v="11"/>
    <n v="0"/>
    <n v="56.7864"/>
  </r>
  <r>
    <n v="752"/>
    <s v="CA-2014-126074"/>
    <x v="3"/>
    <x v="280"/>
    <d v="2014-10-07T00:00:00"/>
    <x v="1"/>
    <s v="RF-19735"/>
    <s v="Roland Fjeld"/>
    <x v="0"/>
    <s v="United States"/>
    <s v="Trenton"/>
    <x v="12"/>
    <n v="48183"/>
    <x v="2"/>
    <s v="OFF-AR-10003478"/>
    <x v="1"/>
    <x v="6"/>
    <s v="Avery Hi-Liter EverBold Pen Style Fluorescent Highlighters, 4/Pack"/>
    <x v="708"/>
    <n v="7"/>
    <n v="0"/>
    <n v="22.792000000000002"/>
  </r>
  <r>
    <n v="753"/>
    <s v="CA-2014-126074"/>
    <x v="3"/>
    <x v="280"/>
    <d v="2014-10-07T00:00:00"/>
    <x v="1"/>
    <s v="RF-19735"/>
    <s v="Roland Fjeld"/>
    <x v="0"/>
    <s v="United States"/>
    <s v="Trenton"/>
    <x v="12"/>
    <n v="48183"/>
    <x v="2"/>
    <s v="OFF-BI-10000546"/>
    <x v="1"/>
    <x v="8"/>
    <s v="Avery Durable Binders"/>
    <x v="709"/>
    <n v="1"/>
    <n v="0"/>
    <n v="1.4112"/>
  </r>
  <r>
    <n v="754"/>
    <s v="CA-2013-110499"/>
    <x v="0"/>
    <x v="281"/>
    <d v="2013-04-10T00:00:00"/>
    <x v="2"/>
    <s v="YC-21895"/>
    <s v="Yoseph Carroll"/>
    <x v="1"/>
    <s v="United States"/>
    <s v="San Francisco"/>
    <x v="1"/>
    <n v="94110"/>
    <x v="1"/>
    <s v="TEC-CO-10002095"/>
    <x v="2"/>
    <x v="16"/>
    <s v="Hewlett Packard 610 Color Digital Copier / Printer"/>
    <x v="387"/>
    <n v="3"/>
    <n v="0.2"/>
    <n v="374.99249999999995"/>
  </r>
  <r>
    <n v="755"/>
    <s v="CA-2012-135272"/>
    <x v="1"/>
    <x v="214"/>
    <d v="2012-12-12T00:00:00"/>
    <x v="1"/>
    <s v="MS-17830"/>
    <s v="Melanie Seite"/>
    <x v="0"/>
    <s v="United States"/>
    <s v="Los Angeles"/>
    <x v="1"/>
    <n v="90036"/>
    <x v="1"/>
    <s v="FUR-FU-10002759"/>
    <x v="0"/>
    <x v="5"/>
    <s v="12-1/2 Diameter Round Wall Clock"/>
    <x v="710"/>
    <n v="4"/>
    <n v="0"/>
    <n v="28.7712"/>
  </r>
  <r>
    <n v="756"/>
    <s v="CA-2013-140928"/>
    <x v="0"/>
    <x v="31"/>
    <d v="2013-09-23T00:00:00"/>
    <x v="1"/>
    <s v="NB-18655"/>
    <s v="Nona Balk"/>
    <x v="1"/>
    <s v="United States"/>
    <s v="Jacksonville"/>
    <x v="2"/>
    <n v="32216"/>
    <x v="0"/>
    <s v="FUR-TA-10001095"/>
    <x v="0"/>
    <x v="3"/>
    <s v="Chromcraft Round Conference Tables"/>
    <x v="711"/>
    <n v="4"/>
    <n v="0.45"/>
    <n v="-167.3184"/>
  </r>
  <r>
    <n v="757"/>
    <s v="CA-2011-106803"/>
    <x v="2"/>
    <x v="282"/>
    <d v="2012-01-02T00:00:00"/>
    <x v="1"/>
    <s v="DC-13285"/>
    <s v="Debra Catini"/>
    <x v="0"/>
    <s v="United States"/>
    <s v="Cottage Grove"/>
    <x v="11"/>
    <n v="55016"/>
    <x v="2"/>
    <s v="OFF-ST-10002444"/>
    <x v="1"/>
    <x v="4"/>
    <s v="Recycled Eldon Regeneration Jumbo File"/>
    <x v="335"/>
    <n v="2"/>
    <n v="0"/>
    <n v="6.8767999999999994"/>
  </r>
  <r>
    <n v="758"/>
    <s v="CA-2011-106803"/>
    <x v="2"/>
    <x v="282"/>
    <d v="2012-01-02T00:00:00"/>
    <x v="1"/>
    <s v="DC-13285"/>
    <s v="Debra Catini"/>
    <x v="0"/>
    <s v="United States"/>
    <s v="Cottage Grove"/>
    <x v="11"/>
    <n v="55016"/>
    <x v="2"/>
    <s v="TEC-AC-10001267"/>
    <x v="2"/>
    <x v="11"/>
    <s v="Imation 32GB Pocket Pro USB 3.0 Flash Drive - 32 GB - Black - 1 P ..."/>
    <x v="712"/>
    <n v="4"/>
    <n v="0"/>
    <n v="47.92"/>
  </r>
  <r>
    <n v="759"/>
    <s v="CA-2014-117240"/>
    <x v="3"/>
    <x v="283"/>
    <d v="2014-07-29T00:00:00"/>
    <x v="1"/>
    <s v="CP-12340"/>
    <s v="Christine Phan"/>
    <x v="1"/>
    <s v="United States"/>
    <s v="New York City"/>
    <x v="15"/>
    <n v="10009"/>
    <x v="3"/>
    <s v="OFF-BI-10000848"/>
    <x v="1"/>
    <x v="8"/>
    <s v="Angle-D Ring Binders"/>
    <x v="535"/>
    <n v="3"/>
    <n v="0.2"/>
    <n v="4.2665999999999986"/>
  </r>
  <r>
    <n v="760"/>
    <s v="CA-2014-133333"/>
    <x v="3"/>
    <x v="65"/>
    <d v="2014-09-23T00:00:00"/>
    <x v="1"/>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x v="1"/>
    <s v="AR-10510"/>
    <s v="Andrew Roberts"/>
    <x v="0"/>
    <s v="United States"/>
    <s v="Los Angeles"/>
    <x v="1"/>
    <n v="90004"/>
    <x v="1"/>
    <s v="OFF-PA-10003441"/>
    <x v="1"/>
    <x v="10"/>
    <s v="Xerox 226"/>
    <x v="713"/>
    <n v="9"/>
    <n v="0"/>
    <n v="27.993600000000001"/>
  </r>
  <r>
    <n v="762"/>
    <s v="CA-2014-126046"/>
    <x v="3"/>
    <x v="132"/>
    <d v="2014-11-08T00:00:00"/>
    <x v="1"/>
    <s v="JC-16105"/>
    <s v="Julie Creighton"/>
    <x v="1"/>
    <s v="United States"/>
    <s v="Atlanta"/>
    <x v="32"/>
    <n v="30318"/>
    <x v="0"/>
    <s v="OFF-LA-10004484"/>
    <x v="1"/>
    <x v="2"/>
    <s v="Avery 476"/>
    <x v="714"/>
    <n v="3"/>
    <n v="0"/>
    <n v="5.6993999999999998"/>
  </r>
  <r>
    <n v="763"/>
    <s v="CA-2012-114923"/>
    <x v="1"/>
    <x v="285"/>
    <d v="2012-02-13T00:00:00"/>
    <x v="1"/>
    <s v="LH-17020"/>
    <s v="Lisa Hazard"/>
    <x v="0"/>
    <s v="United States"/>
    <s v="Columbus"/>
    <x v="24"/>
    <n v="43229"/>
    <x v="3"/>
    <s v="TEC-PH-10003931"/>
    <x v="2"/>
    <x v="7"/>
    <s v="JBL Micro Wireless Portable Bluetooth Speaker"/>
    <x v="715"/>
    <n v="3"/>
    <n v="0.4"/>
    <n v="-26.995499999999993"/>
  </r>
  <r>
    <n v="764"/>
    <s v="CA-2011-162775"/>
    <x v="2"/>
    <x v="286"/>
    <d v="2011-01-16T00:00:00"/>
    <x v="0"/>
    <s v="CS-12250"/>
    <s v="Chris Selesnick"/>
    <x v="1"/>
    <s v="United States"/>
    <s v="Bossier City"/>
    <x v="28"/>
    <n v="71111"/>
    <x v="0"/>
    <s v="OFF-EN-10001990"/>
    <x v="1"/>
    <x v="12"/>
    <s v="Staples"/>
    <x v="716"/>
    <n v="2"/>
    <n v="0"/>
    <n v="5.3391999999999991"/>
  </r>
  <r>
    <n v="765"/>
    <s v="CA-2011-162775"/>
    <x v="2"/>
    <x v="286"/>
    <d v="2011-01-16T00:00:00"/>
    <x v="0"/>
    <s v="CS-12250"/>
    <s v="Chris Selesnick"/>
    <x v="1"/>
    <s v="United States"/>
    <s v="Bossier City"/>
    <x v="28"/>
    <n v="71111"/>
    <x v="0"/>
    <s v="OFF-EN-10001532"/>
    <x v="1"/>
    <x v="12"/>
    <s v="Brown Kraft Recycled Envelopes"/>
    <x v="717"/>
    <n v="3"/>
    <n v="0"/>
    <n v="25.47"/>
  </r>
  <r>
    <n v="766"/>
    <s v="CA-2011-162775"/>
    <x v="2"/>
    <x v="286"/>
    <d v="2011-01-16T00:00:00"/>
    <x v="0"/>
    <s v="CS-12250"/>
    <s v="Chris Selesnick"/>
    <x v="1"/>
    <s v="United States"/>
    <s v="Bossier City"/>
    <x v="28"/>
    <n v="71111"/>
    <x v="0"/>
    <s v="TEC-AC-10003174"/>
    <x v="2"/>
    <x v="11"/>
    <s v="Plantronics S12 Corded Telephone Headset System"/>
    <x v="718"/>
    <n v="6"/>
    <n v="0"/>
    <n v="258.69600000000003"/>
  </r>
  <r>
    <n v="767"/>
    <s v="CA-2011-162775"/>
    <x v="2"/>
    <x v="286"/>
    <d v="2011-01-16T00:00:00"/>
    <x v="0"/>
    <s v="CS-12250"/>
    <s v="Chris Selesnick"/>
    <x v="1"/>
    <s v="United States"/>
    <s v="Bossier City"/>
    <x v="28"/>
    <n v="71111"/>
    <x v="0"/>
    <s v="OFF-BI-10004187"/>
    <x v="1"/>
    <x v="8"/>
    <s v="Staples"/>
    <x v="719"/>
    <n v="3"/>
    <n v="0"/>
    <n v="2.7071999999999994"/>
  </r>
  <r>
    <n v="768"/>
    <s v="CA-2011-162775"/>
    <x v="2"/>
    <x v="286"/>
    <d v="2011-01-16T00:00:00"/>
    <x v="0"/>
    <s v="CS-12250"/>
    <s v="Chris Selesnick"/>
    <x v="1"/>
    <s v="United States"/>
    <s v="Bossier City"/>
    <x v="28"/>
    <n v="71111"/>
    <x v="0"/>
    <s v="OFF-ST-10000025"/>
    <x v="1"/>
    <x v="4"/>
    <s v="Fellowes Stor/Drawer Steel Plus Storage Drawers"/>
    <x v="720"/>
    <n v="6"/>
    <n v="0"/>
    <n v="34.354799999999955"/>
  </r>
  <r>
    <n v="769"/>
    <s v="CA-2011-106810"/>
    <x v="2"/>
    <x v="287"/>
    <d v="2011-05-20T00:00:00"/>
    <x v="1"/>
    <s v="AJ-10795"/>
    <s v="Anthony Johnson"/>
    <x v="1"/>
    <s v="United States"/>
    <s v="Saint Petersburg"/>
    <x v="2"/>
    <n v="33710"/>
    <x v="0"/>
    <s v="FUR-FU-10004306"/>
    <x v="0"/>
    <x v="5"/>
    <s v="Electrix Halogen Magnifier Lamp"/>
    <x v="721"/>
    <n v="2"/>
    <n v="0.2"/>
    <n v="23.315999999999988"/>
  </r>
  <r>
    <n v="770"/>
    <s v="CA-2013-157245"/>
    <x v="0"/>
    <x v="288"/>
    <d v="2013-05-25T00:00:00"/>
    <x v="1"/>
    <s v="LE-16810"/>
    <s v="Laurel Elliston"/>
    <x v="0"/>
    <s v="United States"/>
    <s v="Arlington"/>
    <x v="17"/>
    <n v="22204"/>
    <x v="0"/>
    <s v="FUR-CH-10003746"/>
    <x v="0"/>
    <x v="1"/>
    <s v="Hon 4070 Series Pagoda Round Back Stacking Chairs"/>
    <x v="722"/>
    <n v="2"/>
    <n v="0"/>
    <n v="179.74880000000002"/>
  </r>
  <r>
    <n v="771"/>
    <s v="CA-2014-104220"/>
    <x v="3"/>
    <x v="289"/>
    <d v="2014-02-06T00:00:00"/>
    <x v="1"/>
    <s v="BV-11245"/>
    <s v="Benjamin Venier"/>
    <x v="1"/>
    <s v="United States"/>
    <s v="Des Moines"/>
    <x v="23"/>
    <n v="50315"/>
    <x v="2"/>
    <s v="OFF-BI-10001036"/>
    <x v="1"/>
    <x v="8"/>
    <s v="Cardinal EasyOpen D-Ring Binders"/>
    <x v="723"/>
    <n v="2"/>
    <n v="0"/>
    <n v="9.14"/>
  </r>
  <r>
    <n v="772"/>
    <s v="CA-2014-104220"/>
    <x v="3"/>
    <x v="289"/>
    <d v="2014-02-06T00:00:00"/>
    <x v="1"/>
    <s v="BV-11245"/>
    <s v="Benjamin Venier"/>
    <x v="1"/>
    <s v="United States"/>
    <s v="Des Moines"/>
    <x v="23"/>
    <n v="50315"/>
    <x v="2"/>
    <s v="TEC-PH-10004614"/>
    <x v="2"/>
    <x v="7"/>
    <s v="AT&amp;T 841000 Phone"/>
    <x v="724"/>
    <n v="3"/>
    <n v="0"/>
    <n v="51.75"/>
  </r>
  <r>
    <n v="773"/>
    <s v="CA-2014-104220"/>
    <x v="3"/>
    <x v="289"/>
    <d v="2014-02-06T00:00:00"/>
    <x v="1"/>
    <s v="BV-11245"/>
    <s v="Benjamin Venier"/>
    <x v="1"/>
    <s v="United States"/>
    <s v="Des Moines"/>
    <x v="23"/>
    <n v="50315"/>
    <x v="2"/>
    <s v="OFF-BI-10000301"/>
    <x v="1"/>
    <x v="8"/>
    <s v="GBC Instant Report Kit"/>
    <x v="725"/>
    <n v="5"/>
    <n v="0"/>
    <n v="16.175000000000001"/>
  </r>
  <r>
    <n v="774"/>
    <s v="CA-2014-104220"/>
    <x v="3"/>
    <x v="289"/>
    <d v="2014-02-06T00:00:00"/>
    <x v="1"/>
    <s v="BV-11245"/>
    <s v="Benjamin Venier"/>
    <x v="1"/>
    <s v="United States"/>
    <s v="Des Moines"/>
    <x v="23"/>
    <n v="50315"/>
    <x v="2"/>
    <s v="OFF-BI-10003910"/>
    <x v="1"/>
    <x v="8"/>
    <s v="DXL Angle-View Binders with Locking Rings by Samsill"/>
    <x v="726"/>
    <n v="1"/>
    <n v="0"/>
    <n v="3.4695"/>
  </r>
  <r>
    <n v="775"/>
    <s v="CA-2014-104220"/>
    <x v="3"/>
    <x v="289"/>
    <d v="2014-02-06T00:00:00"/>
    <x v="1"/>
    <s v="BV-11245"/>
    <s v="Benjamin Venier"/>
    <x v="1"/>
    <s v="United States"/>
    <s v="Des Moines"/>
    <x v="23"/>
    <n v="50315"/>
    <x v="2"/>
    <s v="OFF-AR-10004648"/>
    <x v="1"/>
    <x v="6"/>
    <s v="Boston 19500 Mighty Mite Electric Pencil Sharpener"/>
    <x v="727"/>
    <n v="2"/>
    <n v="0"/>
    <n v="10.881"/>
  </r>
  <r>
    <n v="776"/>
    <s v="CA-2014-104220"/>
    <x v="3"/>
    <x v="289"/>
    <d v="2014-02-06T00:00:00"/>
    <x v="1"/>
    <s v="BV-11245"/>
    <s v="Benjamin Venier"/>
    <x v="1"/>
    <s v="United States"/>
    <s v="Des Moines"/>
    <x v="23"/>
    <n v="50315"/>
    <x v="2"/>
    <s v="FUR-FU-10002597"/>
    <x v="0"/>
    <x v="5"/>
    <s v="C-Line Magnetic Cubicle Keepers, Clear Polypropylene"/>
    <x v="728"/>
    <n v="7"/>
    <n v="0"/>
    <n v="14.523600000000002"/>
  </r>
  <r>
    <n v="777"/>
    <s v="CA-2011-165974"/>
    <x v="2"/>
    <x v="290"/>
    <d v="2011-07-06T00:00:00"/>
    <x v="1"/>
    <s v="DL-12865"/>
    <s v="Dan Lawera"/>
    <x v="0"/>
    <s v="United States"/>
    <s v="Cincinnati"/>
    <x v="24"/>
    <n v="45231"/>
    <x v="3"/>
    <s v="OFF-AR-10003405"/>
    <x v="1"/>
    <x v="6"/>
    <s v="Dixon My First Ticonderoga Pencil, #2"/>
    <x v="729"/>
    <n v="7"/>
    <n v="0.2"/>
    <n v="3.6854999999999958"/>
  </r>
  <r>
    <n v="778"/>
    <s v="CA-2012-144267"/>
    <x v="1"/>
    <x v="291"/>
    <d v="2012-08-23T00:00:00"/>
    <x v="2"/>
    <s v="NZ-18565"/>
    <s v="Nick Zandusky"/>
    <x v="2"/>
    <s v="United States"/>
    <s v="San Francisco"/>
    <x v="1"/>
    <n v="94110"/>
    <x v="1"/>
    <s v="FUR-CH-10002335"/>
    <x v="0"/>
    <x v="1"/>
    <s v="Hon GuestStacker Chair"/>
    <x v="730"/>
    <n v="3"/>
    <n v="0.2"/>
    <n v="40.800600000000003"/>
  </r>
  <r>
    <n v="779"/>
    <s v="CA-2012-144267"/>
    <x v="1"/>
    <x v="291"/>
    <d v="2012-08-23T00:00:00"/>
    <x v="2"/>
    <s v="NZ-18565"/>
    <s v="Nick Zandusky"/>
    <x v="2"/>
    <s v="United States"/>
    <s v="San Francisco"/>
    <x v="1"/>
    <n v="94110"/>
    <x v="1"/>
    <s v="OFF-PA-10000157"/>
    <x v="1"/>
    <x v="10"/>
    <s v="Xerox 191"/>
    <x v="731"/>
    <n v="3"/>
    <n v="0"/>
    <n v="28.171799999999998"/>
  </r>
  <r>
    <n v="780"/>
    <s v="CA-2012-144267"/>
    <x v="1"/>
    <x v="291"/>
    <d v="2012-08-23T00:00:00"/>
    <x v="2"/>
    <s v="NZ-18565"/>
    <s v="Nick Zandusky"/>
    <x v="2"/>
    <s v="United States"/>
    <s v="San Francisco"/>
    <x v="1"/>
    <n v="94110"/>
    <x v="1"/>
    <s v="OFF-PA-10001947"/>
    <x v="1"/>
    <x v="10"/>
    <s v="Xerox 1974"/>
    <x v="100"/>
    <n v="4"/>
    <n v="0"/>
    <n v="11.720800000000001"/>
  </r>
  <r>
    <n v="781"/>
    <s v="CA-2012-144267"/>
    <x v="1"/>
    <x v="291"/>
    <d v="2012-08-23T00:00:00"/>
    <x v="2"/>
    <s v="NZ-18565"/>
    <s v="Nick Zandusky"/>
    <x v="2"/>
    <s v="United States"/>
    <s v="San Francisco"/>
    <x v="1"/>
    <n v="94110"/>
    <x v="1"/>
    <s v="OFF-PA-10003657"/>
    <x v="1"/>
    <x v="10"/>
    <s v="Xerox 1927"/>
    <x v="732"/>
    <n v="1"/>
    <n v="0"/>
    <n v="1.9259999999999997"/>
  </r>
  <r>
    <n v="782"/>
    <s v="US-2012-157014"/>
    <x v="1"/>
    <x v="292"/>
    <d v="2012-10-06T00:00:00"/>
    <x v="0"/>
    <s v="BM-11785"/>
    <s v="Bryan Mills"/>
    <x v="0"/>
    <s v="United States"/>
    <s v="Columbus"/>
    <x v="24"/>
    <n v="43229"/>
    <x v="3"/>
    <s v="OFF-BI-10001098"/>
    <x v="1"/>
    <x v="8"/>
    <s v="Acco D-Ring Binder w/DublLock"/>
    <x v="733"/>
    <n v="5"/>
    <n v="0.7"/>
    <n v="-22.448999999999991"/>
  </r>
  <r>
    <n v="783"/>
    <s v="US-2012-157014"/>
    <x v="1"/>
    <x v="292"/>
    <d v="2012-10-06T00:00:00"/>
    <x v="0"/>
    <s v="BM-11785"/>
    <s v="Bryan Mills"/>
    <x v="0"/>
    <s v="United States"/>
    <s v="Columbus"/>
    <x v="24"/>
    <n v="43229"/>
    <x v="3"/>
    <s v="TEC-AC-10002167"/>
    <x v="2"/>
    <x v="11"/>
    <s v="Imation 8gb Micro Traveldrive Usb 2.0 Flash Drive"/>
    <x v="734"/>
    <n v="2"/>
    <n v="0.2"/>
    <n v="-2.6999999999999993"/>
  </r>
  <r>
    <n v="784"/>
    <s v="US-2012-157014"/>
    <x v="1"/>
    <x v="292"/>
    <d v="2012-10-06T00:00:00"/>
    <x v="0"/>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x v="0"/>
    <s v="BM-11785"/>
    <s v="Bryan Mills"/>
    <x v="0"/>
    <s v="United States"/>
    <s v="Columbus"/>
    <x v="24"/>
    <n v="43229"/>
    <x v="3"/>
    <s v="TEC-AC-10000057"/>
    <x v="2"/>
    <x v="11"/>
    <s v="Microsoft Natural Ergonomic Keyboard 4000"/>
    <x v="736"/>
    <n v="2"/>
    <n v="0.2"/>
    <n v="0.59979999999999656"/>
  </r>
  <r>
    <n v="786"/>
    <s v="CA-2012-154921"/>
    <x v="1"/>
    <x v="293"/>
    <d v="2012-05-28T00:00:00"/>
    <x v="1"/>
    <s v="EA-14035"/>
    <s v="Erin Ashbrook"/>
    <x v="1"/>
    <s v="United States"/>
    <s v="Columbia"/>
    <x v="20"/>
    <n v="29203"/>
    <x v="0"/>
    <s v="OFF-EN-10000056"/>
    <x v="1"/>
    <x v="12"/>
    <s v="Cameo Buff Policy Envelopes"/>
    <x v="737"/>
    <n v="3"/>
    <n v="0"/>
    <n v="87.744299999999981"/>
  </r>
  <r>
    <n v="787"/>
    <s v="CA-2014-129567"/>
    <x v="3"/>
    <x v="294"/>
    <d v="2014-03-22T00:00:00"/>
    <x v="0"/>
    <s v="CL-12565"/>
    <s v="Clay Ludtke"/>
    <x v="0"/>
    <s v="United States"/>
    <s v="Lancaster"/>
    <x v="1"/>
    <n v="93534"/>
    <x v="1"/>
    <s v="OFF-BI-10000014"/>
    <x v="1"/>
    <x v="8"/>
    <s v="Heavy-Duty E-Z-D Binders"/>
    <x v="738"/>
    <n v="2"/>
    <n v="0.2"/>
    <n v="5.8914"/>
  </r>
  <r>
    <n v="788"/>
    <s v="CA-2012-154620"/>
    <x v="1"/>
    <x v="295"/>
    <d v="2012-12-16T00:00:00"/>
    <x v="1"/>
    <s v="LT-17110"/>
    <s v="Liz Thompson"/>
    <x v="0"/>
    <s v="United States"/>
    <s v="Lancaster"/>
    <x v="1"/>
    <n v="93534"/>
    <x v="1"/>
    <s v="FUR-CH-10004675"/>
    <x v="0"/>
    <x v="1"/>
    <s v="Lifetime Advantage Folding Chairs, 4/Carton"/>
    <x v="739"/>
    <n v="2"/>
    <n v="0.2"/>
    <n v="34.89279999999998"/>
  </r>
  <r>
    <n v="789"/>
    <s v="CA-2012-115938"/>
    <x v="1"/>
    <x v="153"/>
    <d v="2012-06-30T00:00:00"/>
    <x v="1"/>
    <s v="SA-20830"/>
    <s v="Sue Ann Reed"/>
    <x v="0"/>
    <s v="United States"/>
    <s v="Richmond"/>
    <x v="17"/>
    <n v="23223"/>
    <x v="0"/>
    <s v="OFF-BI-10001543"/>
    <x v="1"/>
    <x v="8"/>
    <s v="GBC VeloBinder Manual Binding System"/>
    <x v="740"/>
    <n v="4"/>
    <n v="0"/>
    <n v="69.100800000000007"/>
  </r>
  <r>
    <n v="790"/>
    <s v="CA-2012-115938"/>
    <x v="1"/>
    <x v="153"/>
    <d v="2012-06-30T00:00:00"/>
    <x v="1"/>
    <s v="SA-20830"/>
    <s v="Sue Ann Reed"/>
    <x v="0"/>
    <s v="United States"/>
    <s v="Richmond"/>
    <x v="17"/>
    <n v="23223"/>
    <x v="0"/>
    <s v="OFF-ST-10001321"/>
    <x v="1"/>
    <x v="4"/>
    <s v="Decoflex Hanging Personal Folder File, Blue"/>
    <x v="741"/>
    <n v="1"/>
    <n v="0"/>
    <n v="4.1634000000000011"/>
  </r>
  <r>
    <n v="791"/>
    <s v="CA-2012-115938"/>
    <x v="1"/>
    <x v="153"/>
    <d v="2012-06-30T00:00:00"/>
    <x v="1"/>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x v="1"/>
    <s v="SA-20830"/>
    <s v="Sue Ann Reed"/>
    <x v="0"/>
    <s v="United States"/>
    <s v="Richmond"/>
    <x v="17"/>
    <n v="23223"/>
    <x v="0"/>
    <s v="FUR-CH-10003199"/>
    <x v="0"/>
    <x v="1"/>
    <s v="Office Star - Contemporary Task Swivel Chair"/>
    <x v="743"/>
    <n v="3"/>
    <n v="0"/>
    <n v="79.905599999999993"/>
  </r>
  <r>
    <n v="793"/>
    <s v="CA-2013-105256"/>
    <x v="0"/>
    <x v="244"/>
    <d v="2013-05-21T00:00:00"/>
    <x v="3"/>
    <s v="JK-15730"/>
    <s v="Joe Kamberova"/>
    <x v="0"/>
    <s v="United States"/>
    <s v="Asheville"/>
    <x v="3"/>
    <n v="28806"/>
    <x v="0"/>
    <s v="TEC-PH-10001530"/>
    <x v="2"/>
    <x v="7"/>
    <s v="Cisco Unified IP Phone 7945G VoIP phone"/>
    <x v="744"/>
    <n v="5"/>
    <n v="0.2"/>
    <n v="85.247500000000002"/>
  </r>
  <r>
    <n v="794"/>
    <s v="CA-2011-156433"/>
    <x v="2"/>
    <x v="59"/>
    <d v="2011-09-26T00:00:00"/>
    <x v="1"/>
    <s v="ES-14020"/>
    <s v="Erica Smith"/>
    <x v="0"/>
    <s v="United States"/>
    <s v="San Francisco"/>
    <x v="1"/>
    <n v="94110"/>
    <x v="1"/>
    <s v="OFF-LA-10001569"/>
    <x v="1"/>
    <x v="2"/>
    <s v="Avery 499"/>
    <x v="745"/>
    <n v="2"/>
    <n v="0"/>
    <n v="4.5815999999999999"/>
  </r>
  <r>
    <n v="795"/>
    <s v="CA-2011-156433"/>
    <x v="2"/>
    <x v="59"/>
    <d v="2011-09-26T00:00:00"/>
    <x v="1"/>
    <s v="ES-14020"/>
    <s v="Erica Smith"/>
    <x v="0"/>
    <s v="United States"/>
    <s v="San Francisco"/>
    <x v="1"/>
    <n v="94110"/>
    <x v="1"/>
    <s v="OFF-PA-10003724"/>
    <x v="1"/>
    <x v="10"/>
    <s v="Wirebound Message Book, 4 per Page"/>
    <x v="746"/>
    <n v="4"/>
    <n v="0"/>
    <n v="10.642799999999999"/>
  </r>
  <r>
    <n v="796"/>
    <s v="CA-2014-151428"/>
    <x v="3"/>
    <x v="296"/>
    <d v="2014-09-27T00:00:00"/>
    <x v="1"/>
    <s v="RH-19495"/>
    <s v="Rick Hansen"/>
    <x v="0"/>
    <s v="United States"/>
    <s v="Rochester"/>
    <x v="11"/>
    <n v="55901"/>
    <x v="2"/>
    <s v="OFF-BI-10000546"/>
    <x v="1"/>
    <x v="8"/>
    <s v="Avery Durable Binders"/>
    <x v="171"/>
    <n v="7"/>
    <n v="0"/>
    <n v="9.8783999999999992"/>
  </r>
  <r>
    <n v="797"/>
    <s v="CA-2012-124653"/>
    <x v="1"/>
    <x v="100"/>
    <d v="2012-12-26T00:00:00"/>
    <x v="2"/>
    <s v="DB-13120"/>
    <s v="David Bremer"/>
    <x v="1"/>
    <s v="United States"/>
    <s v="Rochester"/>
    <x v="15"/>
    <n v="14609"/>
    <x v="3"/>
    <s v="OFF-PA-10000176"/>
    <x v="1"/>
    <x v="10"/>
    <s v="Xerox 1887"/>
    <x v="747"/>
    <n v="7"/>
    <n v="0"/>
    <n v="63.739199999999997"/>
  </r>
  <r>
    <n v="798"/>
    <s v="CA-2012-124653"/>
    <x v="1"/>
    <x v="100"/>
    <d v="2012-12-26T00:00:00"/>
    <x v="2"/>
    <s v="DB-13120"/>
    <s v="David Bremer"/>
    <x v="1"/>
    <s v="United States"/>
    <s v="Rochester"/>
    <x v="15"/>
    <n v="14609"/>
    <x v="3"/>
    <s v="OFF-PA-10002365"/>
    <x v="1"/>
    <x v="10"/>
    <s v="Xerox 1967"/>
    <x v="91"/>
    <n v="2"/>
    <n v="0"/>
    <n v="6.2208000000000006"/>
  </r>
  <r>
    <n v="799"/>
    <s v="CA-2012-124653"/>
    <x v="1"/>
    <x v="100"/>
    <d v="2012-12-26T00:00:00"/>
    <x v="2"/>
    <s v="DB-13120"/>
    <s v="David Bremer"/>
    <x v="1"/>
    <s v="United States"/>
    <s v="Rochester"/>
    <x v="15"/>
    <n v="14609"/>
    <x v="3"/>
    <s v="OFF-LA-10002271"/>
    <x v="1"/>
    <x v="2"/>
    <s v="Smead Alpha-Z Color-Coded Second Alphabetical Labels and Starter Set"/>
    <x v="748"/>
    <n v="7"/>
    <n v="0"/>
    <n v="10.348799999999999"/>
  </r>
  <r>
    <n v="800"/>
    <s v="CA-2012-101910"/>
    <x v="1"/>
    <x v="154"/>
    <d v="2012-12-03T00:00:00"/>
    <x v="1"/>
    <s v="CD-11920"/>
    <s v="Carlos Daly"/>
    <x v="0"/>
    <s v="United States"/>
    <s v="Lake Elsinore"/>
    <x v="1"/>
    <n v="92530"/>
    <x v="1"/>
    <s v="FUR-CH-10002647"/>
    <x v="0"/>
    <x v="1"/>
    <s v="Situations Contoured Folding Chairs, 4/Set"/>
    <x v="514"/>
    <n v="5"/>
    <n v="0.2"/>
    <n v="17.745000000000019"/>
  </r>
  <r>
    <n v="801"/>
    <s v="CA-2014-105809"/>
    <x v="3"/>
    <x v="297"/>
    <d v="2014-02-24T00:00:00"/>
    <x v="2"/>
    <s v="HW-14935"/>
    <s v="Helen Wasserman"/>
    <x v="1"/>
    <s v="United States"/>
    <s v="San Diego"/>
    <x v="1"/>
    <n v="92105"/>
    <x v="1"/>
    <s v="FUR-FU-10004090"/>
    <x v="0"/>
    <x v="5"/>
    <s v="Executive Impressions 14&quot; Contract Wall Clock"/>
    <x v="749"/>
    <n v="1"/>
    <n v="0"/>
    <n v="7.3358999999999988"/>
  </r>
  <r>
    <n v="802"/>
    <s v="CA-2014-105809"/>
    <x v="3"/>
    <x v="297"/>
    <d v="2014-02-24T00:00:00"/>
    <x v="2"/>
    <s v="HW-14935"/>
    <s v="Helen Wasserman"/>
    <x v="1"/>
    <s v="United States"/>
    <s v="San Diego"/>
    <x v="1"/>
    <n v="92105"/>
    <x v="1"/>
    <s v="TEC-PH-10001580"/>
    <x v="2"/>
    <x v="7"/>
    <s v="Logitech Mobile Speakerphone P710e - speaker phone"/>
    <x v="750"/>
    <n v="2"/>
    <n v="0.2"/>
    <n v="18.897199999999991"/>
  </r>
  <r>
    <n v="803"/>
    <s v="CA-2013-136133"/>
    <x v="0"/>
    <x v="298"/>
    <d v="2013-08-24T00:00:00"/>
    <x v="0"/>
    <s v="HW-14935"/>
    <s v="Helen Wasserman"/>
    <x v="1"/>
    <s v="United States"/>
    <s v="New York City"/>
    <x v="15"/>
    <n v="10024"/>
    <x v="3"/>
    <s v="OFF-AP-10000576"/>
    <x v="1"/>
    <x v="9"/>
    <s v="Belkin 7 Outlet SurgeMaster II"/>
    <x v="751"/>
    <n v="9"/>
    <n v="0"/>
    <n v="99.48960000000001"/>
  </r>
  <r>
    <n v="804"/>
    <s v="CA-2013-115504"/>
    <x v="0"/>
    <x v="299"/>
    <d v="2013-03-18T00:00:00"/>
    <x v="1"/>
    <s v="MC-18130"/>
    <s v="Mike Caudle"/>
    <x v="1"/>
    <s v="United States"/>
    <s v="Monroe"/>
    <x v="28"/>
    <n v="71203"/>
    <x v="0"/>
    <s v="OFF-PA-10003953"/>
    <x v="1"/>
    <x v="10"/>
    <s v="Xerox 218"/>
    <x v="91"/>
    <n v="2"/>
    <n v="0"/>
    <n v="6.2208000000000006"/>
  </r>
  <r>
    <n v="805"/>
    <s v="CA-2014-135783"/>
    <x v="3"/>
    <x v="300"/>
    <d v="2014-04-25T00:00:00"/>
    <x v="2"/>
    <s v="GM-14440"/>
    <s v="Gary McGarr"/>
    <x v="0"/>
    <s v="United States"/>
    <s v="San Francisco"/>
    <x v="1"/>
    <n v="94122"/>
    <x v="1"/>
    <s v="FUR-FU-10000794"/>
    <x v="0"/>
    <x v="5"/>
    <s v="Eldon Stackable Tray, Side-Load, Legal, Smoke"/>
    <x v="723"/>
    <n v="2"/>
    <n v="0"/>
    <n v="6.2151999999999994"/>
  </r>
  <r>
    <n v="806"/>
    <s v="CA-2011-134313"/>
    <x v="2"/>
    <x v="301"/>
    <d v="2011-11-07T00:00:00"/>
    <x v="1"/>
    <s v="RA-19915"/>
    <s v="Russell Applegate"/>
    <x v="0"/>
    <s v="United States"/>
    <s v="Denver"/>
    <x v="22"/>
    <n v="80219"/>
    <x v="1"/>
    <s v="OFF-AR-10001897"/>
    <x v="1"/>
    <x v="6"/>
    <s v="Model L Table or Wall-Mount Pencil Sharpener"/>
    <x v="752"/>
    <n v="3"/>
    <n v="0.2"/>
    <n v="4.3176000000000005"/>
  </r>
  <r>
    <n v="807"/>
    <s v="CA-2011-134313"/>
    <x v="2"/>
    <x v="301"/>
    <d v="2011-11-07T00:00:00"/>
    <x v="1"/>
    <s v="RA-19915"/>
    <s v="Russell Applegate"/>
    <x v="0"/>
    <s v="United States"/>
    <s v="Denver"/>
    <x v="22"/>
    <n v="80219"/>
    <x v="1"/>
    <s v="TEC-PH-10001795"/>
    <x v="2"/>
    <x v="7"/>
    <s v="ClearOne CHATAttach 160 - speaker phone"/>
    <x v="753"/>
    <n v="4"/>
    <n v="0.2"/>
    <n v="247.99599999999981"/>
  </r>
  <r>
    <n v="808"/>
    <s v="CA-2012-140921"/>
    <x v="1"/>
    <x v="302"/>
    <d v="2012-02-05T00:00:00"/>
    <x v="2"/>
    <s v="AA-10375"/>
    <s v="Allen Armold"/>
    <x v="0"/>
    <s v="United States"/>
    <s v="Omaha"/>
    <x v="8"/>
    <n v="68104"/>
    <x v="2"/>
    <s v="FUR-FU-10003347"/>
    <x v="0"/>
    <x v="5"/>
    <s v="Coloredge Poster Frame"/>
    <x v="158"/>
    <n v="2"/>
    <n v="0"/>
    <n v="11.076000000000001"/>
  </r>
  <r>
    <n v="809"/>
    <s v="CA-2012-140921"/>
    <x v="1"/>
    <x v="302"/>
    <d v="2012-02-05T00:00:00"/>
    <x v="2"/>
    <s v="AA-10375"/>
    <s v="Allen Armold"/>
    <x v="0"/>
    <s v="United States"/>
    <s v="Omaha"/>
    <x v="8"/>
    <n v="68104"/>
    <x v="2"/>
    <s v="TEC-AC-10004901"/>
    <x v="2"/>
    <x v="11"/>
    <s v="Kensington SlimBlade Notebook Wireless Mouse with Nano Receiver "/>
    <x v="145"/>
    <n v="3"/>
    <n v="0"/>
    <n v="50.989800000000002"/>
  </r>
  <r>
    <n v="810"/>
    <s v="CA-2011-151995"/>
    <x v="2"/>
    <x v="303"/>
    <d v="2011-10-15T00:00:00"/>
    <x v="2"/>
    <s v="ZC-21910"/>
    <s v="Zuschuss Carroll"/>
    <x v="0"/>
    <s v="United States"/>
    <s v="Edmonds"/>
    <x v="4"/>
    <n v="98026"/>
    <x v="1"/>
    <s v="OFF-AR-10003190"/>
    <x v="1"/>
    <x v="6"/>
    <s v="Newell 32"/>
    <x v="132"/>
    <n v="4"/>
    <n v="0"/>
    <n v="3.2256"/>
  </r>
  <r>
    <n v="811"/>
    <s v="CA-2011-151995"/>
    <x v="2"/>
    <x v="303"/>
    <d v="2011-10-15T00:00:00"/>
    <x v="2"/>
    <s v="ZC-21910"/>
    <s v="Zuschuss Carroll"/>
    <x v="0"/>
    <s v="United States"/>
    <s v="Edmonds"/>
    <x v="4"/>
    <n v="98026"/>
    <x v="1"/>
    <s v="FUR-TA-10002903"/>
    <x v="0"/>
    <x v="3"/>
    <s v="Bevis Round Bullnose 29&quot; High Table Top"/>
    <x v="754"/>
    <n v="5"/>
    <n v="0"/>
    <n v="311.65199999999999"/>
  </r>
  <r>
    <n v="812"/>
    <s v="CA-2011-151995"/>
    <x v="2"/>
    <x v="303"/>
    <d v="2011-10-15T00:00:00"/>
    <x v="2"/>
    <s v="ZC-21910"/>
    <s v="Zuschuss Carroll"/>
    <x v="0"/>
    <s v="United States"/>
    <s v="Edmonds"/>
    <x v="4"/>
    <n v="98026"/>
    <x v="1"/>
    <s v="OFF-AP-10000240"/>
    <x v="1"/>
    <x v="9"/>
    <s v="Belkin F9G930V10-GRY 9 Outlet Surge"/>
    <x v="755"/>
    <n v="4"/>
    <n v="0"/>
    <n v="62.036799999999971"/>
  </r>
  <r>
    <n v="813"/>
    <s v="CA-2011-151995"/>
    <x v="2"/>
    <x v="303"/>
    <d v="2011-10-15T00:00:00"/>
    <x v="2"/>
    <s v="ZC-21910"/>
    <s v="Zuschuss Carroll"/>
    <x v="0"/>
    <s v="United States"/>
    <s v="Edmonds"/>
    <x v="4"/>
    <n v="98026"/>
    <x v="1"/>
    <s v="TEC-AC-10001101"/>
    <x v="2"/>
    <x v="11"/>
    <s v="Sony 16GB Class 10 Micro SDHC R40 Memory Card"/>
    <x v="756"/>
    <n v="2"/>
    <n v="0"/>
    <n v="2.5779999999999994"/>
  </r>
  <r>
    <n v="814"/>
    <s v="CA-2014-143686"/>
    <x v="3"/>
    <x v="304"/>
    <d v="2014-05-15T00:00:00"/>
    <x v="3"/>
    <s v="PJ-19015"/>
    <s v="Pauline Johnson"/>
    <x v="0"/>
    <s v="United States"/>
    <s v="Santa Ana"/>
    <x v="1"/>
    <n v="92704"/>
    <x v="1"/>
    <s v="FUR-FU-10000794"/>
    <x v="0"/>
    <x v="5"/>
    <s v="Eldon Stackable Tray, Side-Load, Legal, Smoke"/>
    <x v="723"/>
    <n v="2"/>
    <n v="0"/>
    <n v="6.2151999999999994"/>
  </r>
  <r>
    <n v="815"/>
    <s v="CA-2014-143686"/>
    <x v="3"/>
    <x v="304"/>
    <d v="2014-05-15T00:00:00"/>
    <x v="3"/>
    <s v="PJ-19015"/>
    <s v="Pauline Johnson"/>
    <x v="0"/>
    <s v="United States"/>
    <s v="Santa Ana"/>
    <x v="1"/>
    <n v="92704"/>
    <x v="1"/>
    <s v="TEC-AC-10001838"/>
    <x v="2"/>
    <x v="11"/>
    <s v="Razer Tiamat Over Ear 7.1 Surround Sound PC Gaming Headset"/>
    <x v="757"/>
    <n v="7"/>
    <n v="0"/>
    <n v="601.96990000000005"/>
  </r>
  <r>
    <n v="816"/>
    <s v="CA-2012-106565"/>
    <x v="1"/>
    <x v="305"/>
    <d v="2012-03-23T00:00:00"/>
    <x v="2"/>
    <s v="BW-11110"/>
    <s v="Bart Watters"/>
    <x v="1"/>
    <s v="United States"/>
    <s v="Milwaukee"/>
    <x v="6"/>
    <n v="53209"/>
    <x v="2"/>
    <s v="OFF-PA-10000061"/>
    <x v="1"/>
    <x v="10"/>
    <s v="Xerox 205"/>
    <x v="187"/>
    <n v="8"/>
    <n v="0"/>
    <n v="24.883200000000002"/>
  </r>
  <r>
    <n v="817"/>
    <s v="CA-2013-149370"/>
    <x v="0"/>
    <x v="306"/>
    <d v="2013-09-20T00:00:00"/>
    <x v="1"/>
    <s v="DB-13210"/>
    <s v="Dean Braden"/>
    <x v="0"/>
    <s v="United States"/>
    <s v="Philadelphia"/>
    <x v="9"/>
    <n v="19140"/>
    <x v="3"/>
    <s v="OFF-PA-10003651"/>
    <x v="1"/>
    <x v="10"/>
    <s v="Xerox 1968"/>
    <x v="758"/>
    <n v="1"/>
    <n v="0.2"/>
    <n v="1.8703999999999998"/>
  </r>
  <r>
    <n v="818"/>
    <s v="CA-2011-140858"/>
    <x v="2"/>
    <x v="307"/>
    <d v="2011-07-02T00:00:00"/>
    <x v="1"/>
    <s v="CA-12775"/>
    <s v="Cynthia Arntzen"/>
    <x v="0"/>
    <s v="United States"/>
    <s v="Philadelphia"/>
    <x v="9"/>
    <n v="19140"/>
    <x v="3"/>
    <s v="OFF-PA-10000304"/>
    <x v="1"/>
    <x v="10"/>
    <s v="Xerox 1995"/>
    <x v="759"/>
    <n v="8"/>
    <n v="0.2"/>
    <n v="14.5152"/>
  </r>
  <r>
    <n v="819"/>
    <s v="CA-2011-140858"/>
    <x v="2"/>
    <x v="307"/>
    <d v="2011-07-02T00:00:00"/>
    <x v="1"/>
    <s v="CA-12775"/>
    <s v="Cynthia Arntzen"/>
    <x v="0"/>
    <s v="United States"/>
    <s v="Philadelphia"/>
    <x v="9"/>
    <n v="19140"/>
    <x v="3"/>
    <s v="OFF-BI-10003094"/>
    <x v="1"/>
    <x v="8"/>
    <s v="Self-Adhesive Ring Binder Labels"/>
    <x v="760"/>
    <n v="3"/>
    <n v="0.7"/>
    <n v="-2.4287999999999998"/>
  </r>
  <r>
    <n v="820"/>
    <s v="CA-2011-140858"/>
    <x v="2"/>
    <x v="307"/>
    <d v="2011-07-02T00:00:00"/>
    <x v="1"/>
    <s v="CA-12775"/>
    <s v="Cynthia Arntzen"/>
    <x v="0"/>
    <s v="United States"/>
    <s v="Philadelphia"/>
    <x v="9"/>
    <n v="19140"/>
    <x v="3"/>
    <s v="FUR-CH-10001394"/>
    <x v="0"/>
    <x v="1"/>
    <s v="Global Leather Executive Chair"/>
    <x v="761"/>
    <n v="5"/>
    <n v="0.3"/>
    <n v="0"/>
  </r>
  <r>
    <n v="821"/>
    <s v="CA-2011-140858"/>
    <x v="2"/>
    <x v="307"/>
    <d v="2011-07-02T00:00:00"/>
    <x v="1"/>
    <s v="CA-12775"/>
    <s v="Cynthia Arntzen"/>
    <x v="0"/>
    <s v="United States"/>
    <s v="Philadelphia"/>
    <x v="9"/>
    <n v="19140"/>
    <x v="3"/>
    <s v="OFF-BI-10004230"/>
    <x v="1"/>
    <x v="8"/>
    <s v="GBC Recycled Grain Textured Covers"/>
    <x v="762"/>
    <n v="3"/>
    <n v="0.7"/>
    <n v="-22.796399999999991"/>
  </r>
  <r>
    <n v="822"/>
    <s v="CA-2011-140858"/>
    <x v="2"/>
    <x v="307"/>
    <d v="2011-07-02T00:00:00"/>
    <x v="1"/>
    <s v="CA-12775"/>
    <s v="Cynthia Arntzen"/>
    <x v="0"/>
    <s v="United States"/>
    <s v="Philadelphia"/>
    <x v="9"/>
    <n v="19140"/>
    <x v="3"/>
    <s v="OFF-PA-10003395"/>
    <x v="1"/>
    <x v="10"/>
    <s v="Xerox 1941"/>
    <x v="763"/>
    <n v="4"/>
    <n v="0.2"/>
    <n v="117.43199999999999"/>
  </r>
  <r>
    <n v="823"/>
    <s v="CA-2014-101434"/>
    <x v="3"/>
    <x v="308"/>
    <d v="2014-06-28T00:00:00"/>
    <x v="1"/>
    <s v="TR-21325"/>
    <s v="Toby Ritter"/>
    <x v="0"/>
    <s v="United States"/>
    <s v="Belleville"/>
    <x v="30"/>
    <n v="7109"/>
    <x v="3"/>
    <s v="TEC-AC-10002402"/>
    <x v="2"/>
    <x v="11"/>
    <s v="Razer Kraken PRO Over Ear PC and Music Headset"/>
    <x v="764"/>
    <n v="3"/>
    <n v="0"/>
    <n v="71.990999999999985"/>
  </r>
  <r>
    <n v="824"/>
    <s v="CA-2014-101434"/>
    <x v="3"/>
    <x v="308"/>
    <d v="2014-06-28T00:00:00"/>
    <x v="1"/>
    <s v="TR-21325"/>
    <s v="Toby Ritter"/>
    <x v="0"/>
    <s v="United States"/>
    <s v="Belleville"/>
    <x v="30"/>
    <n v="7109"/>
    <x v="3"/>
    <s v="OFF-LA-10003223"/>
    <x v="1"/>
    <x v="2"/>
    <s v="Avery 508"/>
    <x v="765"/>
    <n v="2"/>
    <n v="0"/>
    <n v="4.8117999999999999"/>
  </r>
  <r>
    <n v="825"/>
    <s v="US-2011-102071"/>
    <x v="2"/>
    <x v="309"/>
    <d v="2011-05-15T00:00:00"/>
    <x v="1"/>
    <s v="PG-18820"/>
    <s v="Patrick Gardner"/>
    <x v="0"/>
    <s v="United States"/>
    <s v="San Francisco"/>
    <x v="1"/>
    <n v="94110"/>
    <x v="1"/>
    <s v="TEC-AC-10003441"/>
    <x v="2"/>
    <x v="11"/>
    <s v="Kingston Digital DataTraveler 32GB USB 2.0"/>
    <x v="766"/>
    <n v="4"/>
    <n v="0"/>
    <n v="4.0679999999999978"/>
  </r>
  <r>
    <n v="826"/>
    <s v="US-2011-102071"/>
    <x v="2"/>
    <x v="309"/>
    <d v="2011-05-15T00:00:00"/>
    <x v="1"/>
    <s v="PG-18820"/>
    <s v="Patrick Gardner"/>
    <x v="0"/>
    <s v="United States"/>
    <s v="San Francisco"/>
    <x v="1"/>
    <n v="94110"/>
    <x v="1"/>
    <s v="TEC-AC-10000109"/>
    <x v="2"/>
    <x v="11"/>
    <s v="Sony Micro Vault Click 16 GB USB 2.0 Flash Drive"/>
    <x v="767"/>
    <n v="3"/>
    <n v="0"/>
    <n v="40.31280000000001"/>
  </r>
  <r>
    <n v="827"/>
    <s v="CA-2014-126956"/>
    <x v="3"/>
    <x v="170"/>
    <d v="2014-08-29T00:00:00"/>
    <x v="1"/>
    <s v="GT-14710"/>
    <s v="Greg Tran"/>
    <x v="0"/>
    <s v="United States"/>
    <s v="Lakeville"/>
    <x v="11"/>
    <n v="55044"/>
    <x v="2"/>
    <s v="OFF-FA-10002280"/>
    <x v="1"/>
    <x v="13"/>
    <s v="Advantus Plastic Paper Clips"/>
    <x v="768"/>
    <n v="7"/>
    <n v="0"/>
    <n v="16.8"/>
  </r>
  <r>
    <n v="828"/>
    <s v="CA-2014-126956"/>
    <x v="3"/>
    <x v="170"/>
    <d v="2014-08-29T00:00:00"/>
    <x v="1"/>
    <s v="GT-14710"/>
    <s v="Greg Tran"/>
    <x v="0"/>
    <s v="United States"/>
    <s v="Lakeville"/>
    <x v="11"/>
    <n v="55044"/>
    <x v="2"/>
    <s v="OFF-SU-10000381"/>
    <x v="1"/>
    <x v="14"/>
    <s v="Acme Forged Steel Scissors with Black Enamel Handles"/>
    <x v="769"/>
    <n v="4"/>
    <n v="0"/>
    <n v="10.799599999999998"/>
  </r>
  <r>
    <n v="829"/>
    <s v="CA-2014-126956"/>
    <x v="3"/>
    <x v="170"/>
    <d v="2014-08-29T00:00:00"/>
    <x v="1"/>
    <s v="GT-14710"/>
    <s v="Greg Tran"/>
    <x v="0"/>
    <s v="United States"/>
    <s v="Lakeville"/>
    <x v="11"/>
    <n v="55044"/>
    <x v="2"/>
    <s v="OFF-EN-10004459"/>
    <x v="1"/>
    <x v="12"/>
    <s v="Security-Tint Envelopes"/>
    <x v="770"/>
    <n v="2"/>
    <n v="0"/>
    <n v="7.4871999999999996"/>
  </r>
  <r>
    <n v="830"/>
    <s v="CA-2014-129462"/>
    <x v="3"/>
    <x v="114"/>
    <d v="2014-06-22T00:00:00"/>
    <x v="0"/>
    <s v="JE-15745"/>
    <s v="Joel Eaton"/>
    <x v="0"/>
    <s v="United States"/>
    <s v="Florence"/>
    <x v="0"/>
    <n v="41042"/>
    <x v="0"/>
    <s v="FUR-CH-10000665"/>
    <x v="0"/>
    <x v="1"/>
    <s v="Global Airflow Leather Mesh Back Chair, Black"/>
    <x v="85"/>
    <n v="2"/>
    <n v="0"/>
    <n v="90.587999999999965"/>
  </r>
  <r>
    <n v="831"/>
    <s v="CA-2014-129462"/>
    <x v="3"/>
    <x v="114"/>
    <d v="2014-06-22T00:00:00"/>
    <x v="0"/>
    <s v="JE-15745"/>
    <s v="Joel Eaton"/>
    <x v="0"/>
    <s v="United States"/>
    <s v="Florence"/>
    <x v="0"/>
    <n v="41042"/>
    <x v="0"/>
    <s v="OFF-AP-10003884"/>
    <x v="1"/>
    <x v="9"/>
    <s v="Fellowes Smart Surge Ten-Outlet Protector, Platinum"/>
    <x v="771"/>
    <n v="3"/>
    <n v="0"/>
    <n v="50.584800000000008"/>
  </r>
  <r>
    <n v="832"/>
    <s v="CA-2014-129462"/>
    <x v="3"/>
    <x v="114"/>
    <d v="2014-06-22T00:00:00"/>
    <x v="0"/>
    <s v="JE-15745"/>
    <s v="Joel Eaton"/>
    <x v="0"/>
    <s v="United States"/>
    <s v="Florence"/>
    <x v="0"/>
    <n v="41042"/>
    <x v="0"/>
    <s v="TEC-PH-10001557"/>
    <x v="2"/>
    <x v="7"/>
    <s v="Pyle PMP37LED"/>
    <x v="772"/>
    <n v="2"/>
    <n v="0"/>
    <n v="51.834599999999995"/>
  </r>
  <r>
    <n v="833"/>
    <s v="CA-2014-129462"/>
    <x v="3"/>
    <x v="114"/>
    <d v="2014-06-22T00:00:00"/>
    <x v="0"/>
    <s v="JE-15745"/>
    <s v="Joel Eaton"/>
    <x v="0"/>
    <s v="United States"/>
    <s v="Florence"/>
    <x v="0"/>
    <n v="41042"/>
    <x v="0"/>
    <s v="TEC-PH-10002085"/>
    <x v="2"/>
    <x v="7"/>
    <s v="Clarity 53712"/>
    <x v="773"/>
    <n v="1"/>
    <n v="0"/>
    <n v="17.157400000000003"/>
  </r>
  <r>
    <n v="834"/>
    <s v="CA-2013-165316"/>
    <x v="0"/>
    <x v="310"/>
    <d v="2013-07-28T00:00:00"/>
    <x v="1"/>
    <s v="JB-15400"/>
    <s v="Jennifer Braxton"/>
    <x v="1"/>
    <s v="United States"/>
    <s v="Tampa"/>
    <x v="2"/>
    <n v="33614"/>
    <x v="0"/>
    <s v="OFF-AR-10002956"/>
    <x v="1"/>
    <x v="6"/>
    <s v="Boston 16801 Nautilus Battery Pencil Sharpener"/>
    <x v="774"/>
    <n v="2"/>
    <n v="0.2"/>
    <n v="2.6411999999999995"/>
  </r>
  <r>
    <n v="835"/>
    <s v="CA-2013-165316"/>
    <x v="0"/>
    <x v="310"/>
    <d v="2013-07-28T00:00:00"/>
    <x v="1"/>
    <s v="JB-15400"/>
    <s v="Jennifer Braxton"/>
    <x v="1"/>
    <s v="United States"/>
    <s v="Tampa"/>
    <x v="2"/>
    <n v="33614"/>
    <x v="0"/>
    <s v="OFF-AP-10003266"/>
    <x v="1"/>
    <x v="9"/>
    <s v="Holmes Replacement Filter for HEPA Air Cleaner, Large Room"/>
    <x v="775"/>
    <n v="2"/>
    <n v="0.2"/>
    <n v="6.5164"/>
  </r>
  <r>
    <n v="836"/>
    <s v="CA-2013-165316"/>
    <x v="0"/>
    <x v="310"/>
    <d v="2013-07-28T00:00:00"/>
    <x v="1"/>
    <s v="JB-15400"/>
    <s v="Jennifer Braxton"/>
    <x v="1"/>
    <s v="United States"/>
    <s v="Tampa"/>
    <x v="2"/>
    <n v="33614"/>
    <x v="0"/>
    <s v="TEC-MA-10004002"/>
    <x v="2"/>
    <x v="15"/>
    <s v="Zebra GX420t Direct Thermal/Thermal Transfer Printer"/>
    <x v="776"/>
    <n v="1"/>
    <n v="0.5"/>
    <n v="-111.49950000000007"/>
  </r>
  <r>
    <n v="837"/>
    <s v="US-2011-115987"/>
    <x v="2"/>
    <x v="78"/>
    <d v="2011-09-13T00:00:00"/>
    <x v="0"/>
    <s v="LH-17020"/>
    <s v="Lisa Hazard"/>
    <x v="0"/>
    <s v="United States"/>
    <s v="Tyler"/>
    <x v="5"/>
    <n v="75701"/>
    <x v="2"/>
    <s v="OFF-BI-10001071"/>
    <x v="1"/>
    <x v="8"/>
    <s v="GBC ProClick Punch Binding System"/>
    <x v="777"/>
    <n v="4"/>
    <n v="0.8"/>
    <n v="-79.335199999999986"/>
  </r>
  <r>
    <n v="838"/>
    <s v="US-2014-156083"/>
    <x v="3"/>
    <x v="259"/>
    <d v="2014-11-12T00:00:00"/>
    <x v="1"/>
    <s v="JL-15175"/>
    <s v="James Lanier"/>
    <x v="2"/>
    <s v="United States"/>
    <s v="Columbia"/>
    <x v="18"/>
    <n v="38401"/>
    <x v="0"/>
    <s v="OFF-PA-10001560"/>
    <x v="1"/>
    <x v="10"/>
    <s v="Adams Telephone Message Books, 5 1/4” x 11”"/>
    <x v="778"/>
    <n v="2"/>
    <n v="0.2"/>
    <n v="3.2615999999999996"/>
  </r>
  <r>
    <n v="839"/>
    <s v="US-2013-137547"/>
    <x v="0"/>
    <x v="311"/>
    <d v="2013-03-13T00:00:00"/>
    <x v="1"/>
    <s v="EB-13705"/>
    <s v="Ed Braxton"/>
    <x v="1"/>
    <s v="United States"/>
    <s v="Fort Worth"/>
    <x v="5"/>
    <n v="76106"/>
    <x v="2"/>
    <s v="TEC-PH-10002365"/>
    <x v="2"/>
    <x v="7"/>
    <s v="Belkin Grip Candy Sheer Case / Cover for iPhone 5 and 5S"/>
    <x v="779"/>
    <n v="3"/>
    <n v="0.2"/>
    <n v="1.5804"/>
  </r>
  <r>
    <n v="840"/>
    <s v="CA-2012-100454"/>
    <x v="1"/>
    <x v="312"/>
    <d v="2012-11-25T00:00:00"/>
    <x v="1"/>
    <s v="BM-11650"/>
    <s v="Brian Moss"/>
    <x v="1"/>
    <s v="United States"/>
    <s v="New York City"/>
    <x v="15"/>
    <n v="10035"/>
    <x v="3"/>
    <s v="OFF-AR-10004648"/>
    <x v="1"/>
    <x v="6"/>
    <s v="Boston 19500 Mighty Mite Electric Pencil Sharpener"/>
    <x v="780"/>
    <n v="3"/>
    <n v="0"/>
    <n v="16.3215"/>
  </r>
  <r>
    <n v="841"/>
    <s v="CA-2012-100454"/>
    <x v="1"/>
    <x v="312"/>
    <d v="2012-11-25T00:00:00"/>
    <x v="1"/>
    <s v="BM-11650"/>
    <s v="Brian Moss"/>
    <x v="1"/>
    <s v="United States"/>
    <s v="New York City"/>
    <x v="15"/>
    <n v="10035"/>
    <x v="3"/>
    <s v="OFF-AR-10002578"/>
    <x v="1"/>
    <x v="6"/>
    <s v="Newell 335"/>
    <x v="132"/>
    <n v="4"/>
    <n v="0"/>
    <n v="3.3407999999999998"/>
  </r>
  <r>
    <n v="842"/>
    <s v="CA-2012-100454"/>
    <x v="1"/>
    <x v="312"/>
    <d v="2012-11-25T00:00:00"/>
    <x v="1"/>
    <s v="BM-11650"/>
    <s v="Brian Moss"/>
    <x v="1"/>
    <s v="United States"/>
    <s v="New York City"/>
    <x v="15"/>
    <n v="10035"/>
    <x v="3"/>
    <s v="FUR-BO-10001519"/>
    <x v="0"/>
    <x v="0"/>
    <s v="O'Sullivan 3-Shelf Heavy-Duty Bookcases"/>
    <x v="781"/>
    <n v="4"/>
    <n v="0.2"/>
    <n v="9.3024000000000058"/>
  </r>
  <r>
    <n v="843"/>
    <s v="CA-2013-161669"/>
    <x v="0"/>
    <x v="77"/>
    <d v="2013-11-10T00:00:00"/>
    <x v="2"/>
    <s v="EM-14095"/>
    <s v="Eudokia Martin"/>
    <x v="1"/>
    <s v="United States"/>
    <s v="Los Angeles"/>
    <x v="1"/>
    <n v="90036"/>
    <x v="1"/>
    <s v="OFF-BI-10001294"/>
    <x v="1"/>
    <x v="8"/>
    <s v="Fellowes Binding Cases"/>
    <x v="782"/>
    <n v="4"/>
    <n v="0.2"/>
    <n v="11.699999999999996"/>
  </r>
  <r>
    <n v="844"/>
    <s v="CA-2013-161669"/>
    <x v="0"/>
    <x v="77"/>
    <d v="2013-11-10T00:00:00"/>
    <x v="2"/>
    <s v="EM-14095"/>
    <s v="Eudokia Martin"/>
    <x v="1"/>
    <s v="United States"/>
    <s v="Los Angeles"/>
    <x v="1"/>
    <n v="90036"/>
    <x v="1"/>
    <s v="OFF-BI-10001636"/>
    <x v="1"/>
    <x v="8"/>
    <s v="Ibico Plastic and Wire Spiral Binding Combs"/>
    <x v="783"/>
    <n v="4"/>
    <n v="0.2"/>
    <n v="8.767199999999999"/>
  </r>
  <r>
    <n v="845"/>
    <s v="CA-2013-161669"/>
    <x v="0"/>
    <x v="77"/>
    <d v="2013-11-10T00:00:00"/>
    <x v="2"/>
    <s v="EM-14095"/>
    <s v="Eudokia Martin"/>
    <x v="1"/>
    <s v="United States"/>
    <s v="Los Angeles"/>
    <x v="1"/>
    <n v="90036"/>
    <x v="1"/>
    <s v="OFF-SU-10002503"/>
    <x v="1"/>
    <x v="14"/>
    <s v="Acme Preferred Stainless Steel Scissors"/>
    <x v="716"/>
    <n v="2"/>
    <n v="0"/>
    <n v="3.2943999999999996"/>
  </r>
  <r>
    <n v="846"/>
    <s v="CA-2013-161669"/>
    <x v="0"/>
    <x v="77"/>
    <d v="2013-11-10T00:00:00"/>
    <x v="2"/>
    <s v="EM-14095"/>
    <s v="Eudokia Martin"/>
    <x v="1"/>
    <s v="United States"/>
    <s v="Los Angeles"/>
    <x v="1"/>
    <n v="90036"/>
    <x v="1"/>
    <s v="OFF-LA-10004093"/>
    <x v="1"/>
    <x v="2"/>
    <s v="Avery 486"/>
    <x v="2"/>
    <n v="2"/>
    <n v="0"/>
    <n v="6.8713999999999995"/>
  </r>
  <r>
    <n v="847"/>
    <s v="CA-2012-114300"/>
    <x v="1"/>
    <x v="313"/>
    <d v="2012-10-17T00:00:00"/>
    <x v="1"/>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x v="1"/>
    <s v="AF-10885"/>
    <s v="Art Foster"/>
    <x v="0"/>
    <s v="United States"/>
    <s v="Louisville"/>
    <x v="0"/>
    <n v="40214"/>
    <x v="0"/>
    <s v="FUR-CH-10001891"/>
    <x v="0"/>
    <x v="1"/>
    <s v="Global Deluxe Office Fabric Chairs"/>
    <x v="785"/>
    <n v="3"/>
    <n v="0"/>
    <n v="77.743800000000022"/>
  </r>
  <r>
    <n v="849"/>
    <s v="CA-2014-107503"/>
    <x v="3"/>
    <x v="314"/>
    <d v="2014-01-07T00:00:00"/>
    <x v="1"/>
    <s v="GA-14725"/>
    <s v="Guy Armstrong"/>
    <x v="0"/>
    <s v="United States"/>
    <s v="Lorain"/>
    <x v="24"/>
    <n v="44052"/>
    <x v="3"/>
    <s v="FUR-FU-10003878"/>
    <x v="0"/>
    <x v="5"/>
    <s v="Linden 10&quot; Round Wall Clock, Black"/>
    <x v="786"/>
    <n v="4"/>
    <n v="0.2"/>
    <n v="8.5567999999999991"/>
  </r>
  <r>
    <n v="850"/>
    <s v="CA-2011-107755"/>
    <x v="2"/>
    <x v="315"/>
    <d v="2011-02-13T00:00:00"/>
    <x v="1"/>
    <s v="CK-12760"/>
    <s v="Cyma Kinney"/>
    <x v="1"/>
    <s v="United States"/>
    <s v="Linden"/>
    <x v="30"/>
    <n v="7036"/>
    <x v="3"/>
    <s v="TEC-AC-10000710"/>
    <x v="2"/>
    <x v="11"/>
    <s v="Maxell DVD-RAM Discs"/>
    <x v="787"/>
    <n v="7"/>
    <n v="0"/>
    <n v="49.604800000000012"/>
  </r>
  <r>
    <n v="851"/>
    <s v="CA-2013-152534"/>
    <x v="0"/>
    <x v="23"/>
    <d v="2013-06-26T00:00:00"/>
    <x v="0"/>
    <s v="DP-13105"/>
    <s v="Dave Poirier"/>
    <x v="1"/>
    <s v="United States"/>
    <s v="Salinas"/>
    <x v="1"/>
    <n v="93905"/>
    <x v="1"/>
    <s v="OFF-AR-10002335"/>
    <x v="1"/>
    <x v="6"/>
    <s v="DIXON Oriole Pencils"/>
    <x v="788"/>
    <n v="2"/>
    <n v="0"/>
    <n v="1.3416000000000001"/>
  </r>
  <r>
    <n v="852"/>
    <s v="CA-2013-152534"/>
    <x v="0"/>
    <x v="23"/>
    <d v="2013-06-26T00:00:00"/>
    <x v="0"/>
    <s v="DP-13105"/>
    <s v="Dave Poirier"/>
    <x v="1"/>
    <s v="United States"/>
    <s v="Salinas"/>
    <x v="1"/>
    <n v="93905"/>
    <x v="1"/>
    <s v="OFF-PA-10001870"/>
    <x v="1"/>
    <x v="10"/>
    <s v="Xerox 202"/>
    <x v="789"/>
    <n v="6"/>
    <n v="0"/>
    <n v="18.662400000000002"/>
  </r>
  <r>
    <n v="853"/>
    <s v="CA-2013-113747"/>
    <x v="0"/>
    <x v="316"/>
    <d v="2013-06-05T00:00:00"/>
    <x v="1"/>
    <s v="VD-21670"/>
    <s v="Valerie Dominguez"/>
    <x v="0"/>
    <s v="United States"/>
    <s v="Jackson"/>
    <x v="35"/>
    <n v="39212"/>
    <x v="0"/>
    <s v="OFF-AR-10003373"/>
    <x v="1"/>
    <x v="6"/>
    <s v="Boston School Pro Electric Pencil Sharpener, 1670"/>
    <x v="790"/>
    <n v="6"/>
    <n v="0"/>
    <n v="50.187599999999996"/>
  </r>
  <r>
    <n v="854"/>
    <s v="CA-2013-123274"/>
    <x v="0"/>
    <x v="317"/>
    <d v="2013-02-24T00:00:00"/>
    <x v="1"/>
    <s v="GT-14710"/>
    <s v="Greg Tran"/>
    <x v="0"/>
    <s v="United States"/>
    <s v="New York City"/>
    <x v="15"/>
    <n v="10035"/>
    <x v="3"/>
    <s v="FUR-FU-10004090"/>
    <x v="0"/>
    <x v="5"/>
    <s v="Executive Impressions 14&quot; Contract Wall Clock"/>
    <x v="791"/>
    <n v="2"/>
    <n v="0"/>
    <n v="14.671799999999998"/>
  </r>
  <r>
    <n v="855"/>
    <s v="CA-2013-123274"/>
    <x v="0"/>
    <x v="317"/>
    <d v="2013-02-24T00:00:00"/>
    <x v="1"/>
    <s v="GT-14710"/>
    <s v="Greg Tran"/>
    <x v="0"/>
    <s v="United States"/>
    <s v="New York City"/>
    <x v="15"/>
    <n v="10035"/>
    <x v="3"/>
    <s v="OFF-ST-10000736"/>
    <x v="1"/>
    <x v="4"/>
    <s v="Carina Double Wide Media Storage Towers in Natural &amp; Black"/>
    <x v="423"/>
    <n v="3"/>
    <n v="0"/>
    <n v="9.7175999999999902"/>
  </r>
  <r>
    <n v="856"/>
    <s v="CA-2011-125612"/>
    <x v="2"/>
    <x v="93"/>
    <d v="2011-08-08T00:00:00"/>
    <x v="1"/>
    <s v="BK-11260"/>
    <s v="Berenike Kampe"/>
    <x v="0"/>
    <s v="United States"/>
    <s v="New York City"/>
    <x v="15"/>
    <n v="10035"/>
    <x v="3"/>
    <s v="OFF-PA-10001019"/>
    <x v="1"/>
    <x v="10"/>
    <s v="Xerox 1884"/>
    <x v="792"/>
    <n v="2"/>
    <n v="0"/>
    <n v="18.781199999999998"/>
  </r>
  <r>
    <n v="857"/>
    <s v="CA-2011-125612"/>
    <x v="2"/>
    <x v="93"/>
    <d v="2011-08-08T00:00:00"/>
    <x v="1"/>
    <s v="BK-11260"/>
    <s v="Berenike Kampe"/>
    <x v="0"/>
    <s v="United States"/>
    <s v="New York City"/>
    <x v="15"/>
    <n v="10035"/>
    <x v="3"/>
    <s v="OFF-SU-10002537"/>
    <x v="1"/>
    <x v="14"/>
    <s v="Acme Box Cutter Scissors"/>
    <x v="793"/>
    <n v="10"/>
    <n v="0"/>
    <n v="26.598000000000006"/>
  </r>
  <r>
    <n v="858"/>
    <s v="CA-2011-125612"/>
    <x v="2"/>
    <x v="93"/>
    <d v="2011-08-08T00:00:00"/>
    <x v="1"/>
    <s v="BK-11260"/>
    <s v="Berenike Kampe"/>
    <x v="0"/>
    <s v="United States"/>
    <s v="New York City"/>
    <x v="15"/>
    <n v="10035"/>
    <x v="3"/>
    <s v="OFF-ST-10003221"/>
    <x v="1"/>
    <x v="4"/>
    <s v="Staples"/>
    <x v="794"/>
    <n v="2"/>
    <n v="0"/>
    <n v="5.7672000000000008"/>
  </r>
  <r>
    <n v="859"/>
    <s v="CA-2014-161984"/>
    <x v="3"/>
    <x v="318"/>
    <d v="2014-04-16T00:00:00"/>
    <x v="1"/>
    <s v="SJ-20125"/>
    <s v="Sanjit Jacobs"/>
    <x v="2"/>
    <s v="United States"/>
    <s v="New Brunswick"/>
    <x v="30"/>
    <n v="8901"/>
    <x v="3"/>
    <s v="OFF-PA-10004569"/>
    <x v="1"/>
    <x v="10"/>
    <s v="Wirebound Message Books, Two 4 1/4&quot; x 5&quot; Forms per Page"/>
    <x v="245"/>
    <n v="1"/>
    <n v="0"/>
    <n v="3.5766999999999998"/>
  </r>
  <r>
    <n v="860"/>
    <s v="CA-2014-161984"/>
    <x v="3"/>
    <x v="318"/>
    <d v="2014-04-16T00:00:00"/>
    <x v="1"/>
    <s v="SJ-20125"/>
    <s v="Sanjit Jacobs"/>
    <x v="2"/>
    <s v="United States"/>
    <s v="New Brunswick"/>
    <x v="30"/>
    <n v="8901"/>
    <x v="3"/>
    <s v="OFF-FA-10000624"/>
    <x v="1"/>
    <x v="13"/>
    <s v="OIC Binder Clips"/>
    <x v="181"/>
    <n v="2"/>
    <n v="0"/>
    <n v="3.58"/>
  </r>
  <r>
    <n v="861"/>
    <s v="CA-2011-133851"/>
    <x v="2"/>
    <x v="3"/>
    <d v="2011-06-16T00:00:00"/>
    <x v="1"/>
    <s v="CM-12445"/>
    <s v="Chuck Magee"/>
    <x v="0"/>
    <s v="United States"/>
    <s v="San Francisco"/>
    <x v="1"/>
    <n v="94122"/>
    <x v="1"/>
    <s v="OFF-SU-10001225"/>
    <x v="1"/>
    <x v="14"/>
    <s v="Staples"/>
    <x v="351"/>
    <n v="2"/>
    <n v="0"/>
    <n v="0.14719999999999978"/>
  </r>
  <r>
    <n v="862"/>
    <s v="CA-2011-133851"/>
    <x v="2"/>
    <x v="3"/>
    <d v="2011-06-16T00:00:00"/>
    <x v="1"/>
    <s v="CM-12445"/>
    <s v="Chuck Magee"/>
    <x v="0"/>
    <s v="United States"/>
    <s v="San Francisco"/>
    <x v="1"/>
    <n v="94122"/>
    <x v="1"/>
    <s v="OFF-AR-10003752"/>
    <x v="1"/>
    <x v="6"/>
    <s v="Deluxe Chalkboard Eraser Cleaner"/>
    <x v="795"/>
    <n v="2"/>
    <n v="0"/>
    <n v="10.625999999999999"/>
  </r>
  <r>
    <n v="863"/>
    <s v="CA-2013-134474"/>
    <x v="0"/>
    <x v="319"/>
    <d v="2013-01-07T00:00:00"/>
    <x v="0"/>
    <s v="AJ-10795"/>
    <s v="Anthony Johnson"/>
    <x v="1"/>
    <s v="United States"/>
    <s v="Jacksonville"/>
    <x v="2"/>
    <n v="32216"/>
    <x v="0"/>
    <s v="TEC-AC-10001714"/>
    <x v="2"/>
    <x v="11"/>
    <s v="Logitech MX Performance Wireless Mouse"/>
    <x v="796"/>
    <n v="6"/>
    <n v="0.2"/>
    <n v="40.687800000000003"/>
  </r>
  <r>
    <n v="864"/>
    <s v="CA-2013-134474"/>
    <x v="0"/>
    <x v="319"/>
    <d v="2013-01-07T00:00:00"/>
    <x v="0"/>
    <s v="AJ-10795"/>
    <s v="Anthony Johnson"/>
    <x v="1"/>
    <s v="United States"/>
    <s v="Jacksonville"/>
    <x v="2"/>
    <n v="32216"/>
    <x v="0"/>
    <s v="OFF-AR-10003958"/>
    <x v="1"/>
    <x v="6"/>
    <s v="Newell 337"/>
    <x v="797"/>
    <n v="2"/>
    <n v="0.2"/>
    <n v="0.59039999999999915"/>
  </r>
  <r>
    <n v="865"/>
    <s v="CA-2013-134474"/>
    <x v="0"/>
    <x v="319"/>
    <d v="2013-01-07T00:00:00"/>
    <x v="0"/>
    <s v="AJ-10795"/>
    <s v="Anthony Johnson"/>
    <x v="1"/>
    <s v="United States"/>
    <s v="Jacksonville"/>
    <x v="2"/>
    <n v="32216"/>
    <x v="0"/>
    <s v="TEC-PH-10002923"/>
    <x v="2"/>
    <x v="7"/>
    <s v="Logitech B530 USB Headset - headset - Full size, Binaural"/>
    <x v="798"/>
    <n v="2"/>
    <n v="0.2"/>
    <n v="5.1786000000000012"/>
  </r>
  <r>
    <n v="866"/>
    <s v="CA-2011-149020"/>
    <x v="2"/>
    <x v="320"/>
    <d v="2011-01-16T00:00:00"/>
    <x v="1"/>
    <s v="AJ-10780"/>
    <s v="Anthony Jacobs"/>
    <x v="1"/>
    <s v="United States"/>
    <s v="Springfield"/>
    <x v="17"/>
    <n v="22153"/>
    <x v="0"/>
    <s v="OFF-LA-10004272"/>
    <x v="1"/>
    <x v="2"/>
    <s v="Avery 482"/>
    <x v="799"/>
    <n v="1"/>
    <n v="0"/>
    <n v="1.3583000000000001"/>
  </r>
  <r>
    <n v="867"/>
    <s v="CA-2011-149020"/>
    <x v="2"/>
    <x v="320"/>
    <d v="2011-01-16T00:00:00"/>
    <x v="1"/>
    <s v="AJ-10780"/>
    <s v="Anthony Jacobs"/>
    <x v="1"/>
    <s v="United States"/>
    <s v="Springfield"/>
    <x v="17"/>
    <n v="22153"/>
    <x v="0"/>
    <s v="FUR-FU-10000965"/>
    <x v="0"/>
    <x v="5"/>
    <s v="Howard Miller 11-1/2&quot; Diameter Ridgewood Wall Clock"/>
    <x v="800"/>
    <n v="1"/>
    <n v="0"/>
    <n v="21.295400000000001"/>
  </r>
  <r>
    <n v="868"/>
    <s v="CA-2013-134362"/>
    <x v="0"/>
    <x v="321"/>
    <d v="2013-10-03T00:00:00"/>
    <x v="2"/>
    <s v="LS-16945"/>
    <s v="Linda Southworth"/>
    <x v="1"/>
    <s v="United States"/>
    <s v="Philadelphia"/>
    <x v="9"/>
    <n v="19140"/>
    <x v="3"/>
    <s v="OFF-LA-10004853"/>
    <x v="1"/>
    <x v="2"/>
    <s v="Avery 483"/>
    <x v="801"/>
    <n v="4"/>
    <n v="0.2"/>
    <n v="5.1791999999999998"/>
  </r>
  <r>
    <n v="869"/>
    <s v="CA-2011-136742"/>
    <x v="2"/>
    <x v="322"/>
    <d v="2011-04-10T00:00:00"/>
    <x v="1"/>
    <s v="GP-14740"/>
    <s v="Guy Phonely"/>
    <x v="1"/>
    <s v="United States"/>
    <s v="Lancaster"/>
    <x v="9"/>
    <n v="17602"/>
    <x v="3"/>
    <s v="OFF-BI-10003719"/>
    <x v="1"/>
    <x v="8"/>
    <s v="Large Capacity Hanging Post Binders"/>
    <x v="802"/>
    <n v="6"/>
    <n v="0.7"/>
    <n v="-35.927999999999997"/>
  </r>
  <r>
    <n v="870"/>
    <s v="CA-2013-158099"/>
    <x v="0"/>
    <x v="323"/>
    <d v="2013-09-06T00:00:00"/>
    <x v="2"/>
    <s v="PK-18910"/>
    <s v="Paul Knutson"/>
    <x v="2"/>
    <s v="United States"/>
    <s v="Philadelphia"/>
    <x v="9"/>
    <n v="19143"/>
    <x v="3"/>
    <s v="OFF-BI-10000545"/>
    <x v="1"/>
    <x v="8"/>
    <s v="GBC Ibimaster 500 Manual ProClick Binding System"/>
    <x v="803"/>
    <n v="5"/>
    <n v="0.7"/>
    <n v="-760.98000000000025"/>
  </r>
  <r>
    <n v="871"/>
    <s v="CA-2013-158099"/>
    <x v="0"/>
    <x v="323"/>
    <d v="2013-09-06T00:00:00"/>
    <x v="2"/>
    <s v="PK-18910"/>
    <s v="Paul Knutson"/>
    <x v="2"/>
    <s v="United States"/>
    <s v="Philadelphia"/>
    <x v="9"/>
    <n v="19143"/>
    <x v="3"/>
    <s v="TEC-PH-10002496"/>
    <x v="2"/>
    <x v="7"/>
    <s v="Cisco SPA301"/>
    <x v="804"/>
    <n v="3"/>
    <n v="0.4"/>
    <n v="-46.797000000000025"/>
  </r>
  <r>
    <n v="872"/>
    <s v="CA-2012-131128"/>
    <x v="1"/>
    <x v="324"/>
    <d v="2012-10-20T00:00:00"/>
    <x v="2"/>
    <s v="TB-21520"/>
    <s v="Tracy Blumstein"/>
    <x v="0"/>
    <s v="United States"/>
    <s v="Concord"/>
    <x v="38"/>
    <n v="3301"/>
    <x v="3"/>
    <s v="OFF-PA-10003591"/>
    <x v="1"/>
    <x v="10"/>
    <s v="Southworth 100% Cotton The Best Paper"/>
    <x v="805"/>
    <n v="3"/>
    <n v="0"/>
    <n v="17.22"/>
  </r>
  <r>
    <n v="873"/>
    <s v="CA-2011-148488"/>
    <x v="2"/>
    <x v="325"/>
    <d v="2011-12-15T00:00:00"/>
    <x v="1"/>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x v="1"/>
    <s v="SM-20005"/>
    <s v="Sally Matthias"/>
    <x v="0"/>
    <s v="United States"/>
    <s v="New York City"/>
    <x v="15"/>
    <n v="10009"/>
    <x v="3"/>
    <s v="OFF-BI-10000315"/>
    <x v="1"/>
    <x v="8"/>
    <s v="Poly Designer Cover &amp; Back"/>
    <x v="806"/>
    <n v="7"/>
    <n v="0.2"/>
    <n v="37.220399999999998"/>
  </r>
  <r>
    <n v="875"/>
    <s v="CA-2014-114636"/>
    <x v="3"/>
    <x v="326"/>
    <d v="2014-08-30T00:00:00"/>
    <x v="1"/>
    <s v="GA-14725"/>
    <s v="Guy Armstrong"/>
    <x v="0"/>
    <s v="United States"/>
    <s v="Charlotte"/>
    <x v="3"/>
    <n v="28205"/>
    <x v="0"/>
    <s v="OFF-PA-10001790"/>
    <x v="1"/>
    <x v="10"/>
    <s v="Xerox 1910"/>
    <x v="807"/>
    <n v="5"/>
    <n v="0.2"/>
    <n v="67.255999999999986"/>
  </r>
  <r>
    <n v="876"/>
    <s v="CA-2013-116736"/>
    <x v="0"/>
    <x v="327"/>
    <d v="2013-01-21T00:00:00"/>
    <x v="1"/>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x v="1"/>
    <s v="CC-12430"/>
    <s v="Chuck Clark"/>
    <x v="2"/>
    <s v="United States"/>
    <s v="Concord"/>
    <x v="38"/>
    <n v="3301"/>
    <x v="3"/>
    <s v="TEC-AC-10003628"/>
    <x v="2"/>
    <x v="11"/>
    <s v="Logitech 910-002974 M325 Wireless Mouse for Web Scrolling"/>
    <x v="809"/>
    <n v="1"/>
    <n v="0"/>
    <n v="13.195600000000002"/>
  </r>
  <r>
    <n v="878"/>
    <s v="CA-2013-116736"/>
    <x v="0"/>
    <x v="327"/>
    <d v="2013-01-21T00:00:00"/>
    <x v="1"/>
    <s v="CC-12430"/>
    <s v="Chuck Clark"/>
    <x v="2"/>
    <s v="United States"/>
    <s v="Concord"/>
    <x v="38"/>
    <n v="3301"/>
    <x v="3"/>
    <s v="TEC-AC-10002049"/>
    <x v="2"/>
    <x v="11"/>
    <s v="Logitech G19 Programmable Gaming Keyboard"/>
    <x v="810"/>
    <n v="3"/>
    <n v="0"/>
    <n v="66.954599999999971"/>
  </r>
  <r>
    <n v="879"/>
    <s v="US-2011-158638"/>
    <x v="2"/>
    <x v="328"/>
    <d v="2011-09-21T00:00:00"/>
    <x v="1"/>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x v="0"/>
    <s v="HP-14815"/>
    <s v="Harold Pawlan"/>
    <x v="2"/>
    <s v="United States"/>
    <s v="New York City"/>
    <x v="15"/>
    <n v="10024"/>
    <x v="3"/>
    <s v="OFF-BI-10003984"/>
    <x v="1"/>
    <x v="8"/>
    <s v="Lock-Up Easel 'Spel-Binder'"/>
    <x v="812"/>
    <n v="3"/>
    <n v="0.2"/>
    <n v="23.109299999999998"/>
  </r>
  <r>
    <n v="881"/>
    <s v="CA-2014-111689"/>
    <x v="3"/>
    <x v="329"/>
    <d v="2014-12-03T00:00:00"/>
    <x v="0"/>
    <s v="HP-14815"/>
    <s v="Harold Pawlan"/>
    <x v="2"/>
    <s v="United States"/>
    <s v="New York City"/>
    <x v="15"/>
    <n v="10024"/>
    <x v="3"/>
    <s v="FUR-CH-10004287"/>
    <x v="0"/>
    <x v="1"/>
    <s v="SAFCO Arco Folding Chair"/>
    <x v="813"/>
    <n v="5"/>
    <n v="0.1"/>
    <n v="262.38999999999987"/>
  </r>
  <r>
    <n v="882"/>
    <s v="CA-2012-129098"/>
    <x v="1"/>
    <x v="330"/>
    <d v="2012-10-13T00:00:00"/>
    <x v="1"/>
    <s v="DK-13090"/>
    <s v="Dave Kipp"/>
    <x v="0"/>
    <s v="United States"/>
    <s v="Springfield"/>
    <x v="17"/>
    <n v="22153"/>
    <x v="0"/>
    <s v="OFF-ST-10001321"/>
    <x v="1"/>
    <x v="4"/>
    <s v="Decoflex Hanging Personal Folder File, Blue"/>
    <x v="117"/>
    <n v="2"/>
    <n v="0"/>
    <n v="8.3268000000000022"/>
  </r>
  <r>
    <n v="883"/>
    <s v="US-2014-123463"/>
    <x v="3"/>
    <x v="331"/>
    <d v="2014-12-24T00:00:00"/>
    <x v="3"/>
    <s v="GZ-14470"/>
    <s v="Gary Zandusky"/>
    <x v="0"/>
    <s v="United States"/>
    <s v="San Francisco"/>
    <x v="1"/>
    <n v="94109"/>
    <x v="1"/>
    <s v="OFF-AR-10001118"/>
    <x v="1"/>
    <x v="6"/>
    <s v="Binney &amp; Smith Crayola Metallic Crayons, 16-Color Pack"/>
    <x v="814"/>
    <n v="4"/>
    <n v="0"/>
    <n v="5.9312000000000014"/>
  </r>
  <r>
    <n v="884"/>
    <s v="CA-2013-165148"/>
    <x v="0"/>
    <x v="332"/>
    <d v="2013-10-25T00:00:00"/>
    <x v="2"/>
    <s v="PM-19135"/>
    <s v="Peter McVee"/>
    <x v="2"/>
    <s v="United States"/>
    <s v="Detroit"/>
    <x v="12"/>
    <n v="48227"/>
    <x v="2"/>
    <s v="FUR-FU-10000732"/>
    <x v="0"/>
    <x v="5"/>
    <s v="Eldon 200 Class Desk Accessories"/>
    <x v="815"/>
    <n v="5"/>
    <n v="0"/>
    <n v="10.047999999999998"/>
  </r>
  <r>
    <n v="885"/>
    <s v="CA-2011-134061"/>
    <x v="2"/>
    <x v="333"/>
    <d v="2011-05-04T00:00:00"/>
    <x v="1"/>
    <s v="LL-16840"/>
    <s v="Lauren Leatherbury"/>
    <x v="0"/>
    <s v="United States"/>
    <s v="Rochester"/>
    <x v="15"/>
    <n v="14609"/>
    <x v="3"/>
    <s v="FUR-FU-10001424"/>
    <x v="0"/>
    <x v="5"/>
    <s v="Dax Clear Box Frame"/>
    <x v="45"/>
    <n v="2"/>
    <n v="0"/>
    <n v="5.936399999999999"/>
  </r>
  <r>
    <n v="886"/>
    <s v="CA-2012-143602"/>
    <x v="1"/>
    <x v="334"/>
    <d v="2012-04-28T00:00:00"/>
    <x v="0"/>
    <s v="JS-15595"/>
    <s v="Jill Stevenson"/>
    <x v="1"/>
    <s v="United States"/>
    <s v="Los Angeles"/>
    <x v="1"/>
    <n v="90045"/>
    <x v="1"/>
    <s v="OFF-BI-10002071"/>
    <x v="1"/>
    <x v="8"/>
    <s v="Fellowes Black Plastic Comb Bindings"/>
    <x v="816"/>
    <n v="3"/>
    <n v="0.2"/>
    <n v="4.5317999999999996"/>
  </r>
  <r>
    <n v="887"/>
    <s v="CA-2014-115364"/>
    <x v="3"/>
    <x v="335"/>
    <d v="2014-07-03T00:00:00"/>
    <x v="1"/>
    <s v="OT-18730"/>
    <s v="Olvera Toch"/>
    <x v="0"/>
    <s v="United States"/>
    <s v="San Diego"/>
    <x v="1"/>
    <n v="92105"/>
    <x v="1"/>
    <s v="OFF-ST-10002486"/>
    <x v="1"/>
    <x v="4"/>
    <s v="Eldon Shelf Savers Cubes and Bins"/>
    <x v="817"/>
    <n v="12"/>
    <n v="0"/>
    <n v="1.6751999999999967"/>
  </r>
  <r>
    <n v="888"/>
    <s v="CA-2014-150707"/>
    <x v="3"/>
    <x v="336"/>
    <d v="2014-10-20T00:00:00"/>
    <x v="1"/>
    <s v="EL-13735"/>
    <s v="Ed Ludwig"/>
    <x v="2"/>
    <s v="United States"/>
    <s v="Columbia"/>
    <x v="39"/>
    <n v="21044"/>
    <x v="3"/>
    <s v="OFF-BI-10001078"/>
    <x v="1"/>
    <x v="8"/>
    <s v="Acco PRESSTEX Data Binder with Storage Hooks, Dark Blue, 14 7/8&quot; X 11&quot;"/>
    <x v="818"/>
    <n v="7"/>
    <n v="0"/>
    <n v="18.453400000000002"/>
  </r>
  <r>
    <n v="889"/>
    <s v="CA-2011-104976"/>
    <x v="2"/>
    <x v="337"/>
    <d v="2011-12-16T00:00:00"/>
    <x v="1"/>
    <s v="CK-12760"/>
    <s v="Cyma Kinney"/>
    <x v="1"/>
    <s v="United States"/>
    <s v="San Francisco"/>
    <x v="1"/>
    <n v="94122"/>
    <x v="1"/>
    <s v="OFF-PA-10003845"/>
    <x v="1"/>
    <x v="10"/>
    <s v="Xerox 1987"/>
    <x v="819"/>
    <n v="6"/>
    <n v="0"/>
    <n v="16.993200000000002"/>
  </r>
  <r>
    <n v="890"/>
    <s v="CA-2014-132934"/>
    <x v="3"/>
    <x v="308"/>
    <d v="2014-06-27T00:00:00"/>
    <x v="1"/>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x v="1"/>
    <s v="JE-15475"/>
    <s v="Jeremy Ellison"/>
    <x v="0"/>
    <s v="United States"/>
    <s v="New Rochelle"/>
    <x v="15"/>
    <n v="10801"/>
    <x v="3"/>
    <s v="OFF-BI-10001098"/>
    <x v="1"/>
    <x v="8"/>
    <s v="Acco D-Ring Binder w/DublLock"/>
    <x v="96"/>
    <n v="3"/>
    <n v="0.2"/>
    <n v="18.600599999999996"/>
  </r>
  <r>
    <n v="892"/>
    <s v="CA-2014-133256"/>
    <x v="3"/>
    <x v="335"/>
    <d v="2014-06-28T00:00:00"/>
    <x v="2"/>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x v="2"/>
    <s v="TH-21550"/>
    <s v="Tracy Hopkins"/>
    <x v="2"/>
    <s v="United States"/>
    <s v="Detroit"/>
    <x v="12"/>
    <n v="48227"/>
    <x v="2"/>
    <s v="OFF-AR-10003158"/>
    <x v="1"/>
    <x v="6"/>
    <s v="Fluorescent Highlighters by Dixon"/>
    <x v="204"/>
    <n v="4"/>
    <n v="0"/>
    <n v="5.4127999999999989"/>
  </r>
  <r>
    <n v="894"/>
    <s v="CA-2014-133256"/>
    <x v="3"/>
    <x v="335"/>
    <d v="2014-06-28T00:00:00"/>
    <x v="2"/>
    <s v="TH-21550"/>
    <s v="Tracy Hopkins"/>
    <x v="2"/>
    <s v="United States"/>
    <s v="Detroit"/>
    <x v="12"/>
    <n v="48227"/>
    <x v="2"/>
    <s v="TEC-PH-10002660"/>
    <x v="2"/>
    <x v="7"/>
    <s v="Nortel Networks T7316 E Nt8 B27"/>
    <x v="821"/>
    <n v="8"/>
    <n v="0"/>
    <n v="135.98000000000002"/>
  </r>
  <r>
    <n v="895"/>
    <s v="CA-2013-105494"/>
    <x v="0"/>
    <x v="338"/>
    <d v="2013-11-13T00:00:00"/>
    <x v="2"/>
    <s v="PC-18745"/>
    <s v="Pamela Coakley"/>
    <x v="1"/>
    <s v="United States"/>
    <s v="San Francisco"/>
    <x v="1"/>
    <n v="94122"/>
    <x v="1"/>
    <s v="OFF-ST-10002205"/>
    <x v="1"/>
    <x v="4"/>
    <s v="File Shuttle I and Handi-File"/>
    <x v="822"/>
    <n v="7"/>
    <n v="0"/>
    <n v="42.071400000000011"/>
  </r>
  <r>
    <n v="896"/>
    <s v="CA-2013-105494"/>
    <x v="0"/>
    <x v="338"/>
    <d v="2013-11-13T00:00:00"/>
    <x v="2"/>
    <s v="PC-18745"/>
    <s v="Pamela Coakley"/>
    <x v="1"/>
    <s v="United States"/>
    <s v="San Francisco"/>
    <x v="1"/>
    <n v="94122"/>
    <x v="1"/>
    <s v="OFF-BI-10003364"/>
    <x v="1"/>
    <x v="8"/>
    <s v="Binding Machine Supplies"/>
    <x v="823"/>
    <n v="3"/>
    <n v="0.2"/>
    <n v="24.502800000000001"/>
  </r>
  <r>
    <n v="897"/>
    <s v="CA-2013-140634"/>
    <x v="0"/>
    <x v="339"/>
    <d v="2013-10-07T00:00:00"/>
    <x v="0"/>
    <s v="HL-15040"/>
    <s v="Hunter Lopez"/>
    <x v="0"/>
    <s v="United States"/>
    <s v="Houston"/>
    <x v="5"/>
    <n v="77095"/>
    <x v="2"/>
    <s v="OFF-EN-10001099"/>
    <x v="1"/>
    <x v="12"/>
    <s v="Staples"/>
    <x v="824"/>
    <n v="2"/>
    <n v="0.2"/>
    <n v="5.0855999999999986"/>
  </r>
  <r>
    <n v="898"/>
    <s v="CA-2011-144407"/>
    <x v="2"/>
    <x v="340"/>
    <d v="2011-09-15T00:00:00"/>
    <x v="1"/>
    <s v="MS-17365"/>
    <s v="Maribeth Schnelling"/>
    <x v="0"/>
    <s v="United States"/>
    <s v="Detroit"/>
    <x v="12"/>
    <n v="48227"/>
    <x v="2"/>
    <s v="OFF-LA-10003923"/>
    <x v="1"/>
    <x v="2"/>
    <s v="Alphabetical Labels for Top Tab Filing"/>
    <x v="825"/>
    <n v="7"/>
    <n v="0"/>
    <n v="51.800000000000004"/>
  </r>
  <r>
    <n v="899"/>
    <s v="CA-2014-160983"/>
    <x v="3"/>
    <x v="341"/>
    <d v="2014-11-01T00:00:00"/>
    <x v="0"/>
    <s v="GB-14530"/>
    <s v="George Bell"/>
    <x v="1"/>
    <s v="United States"/>
    <s v="Auburn"/>
    <x v="15"/>
    <n v="13021"/>
    <x v="3"/>
    <s v="OFF-PA-10002250"/>
    <x v="1"/>
    <x v="10"/>
    <s v="Things To Do Today Pad"/>
    <x v="826"/>
    <n v="8"/>
    <n v="0"/>
    <n v="22.540800000000001"/>
  </r>
  <r>
    <n v="900"/>
    <s v="US-2013-114622"/>
    <x v="0"/>
    <x v="342"/>
    <d v="2013-04-13T00:00:00"/>
    <x v="2"/>
    <s v="JR-16210"/>
    <s v="Justin Ritter"/>
    <x v="1"/>
    <s v="United States"/>
    <s v="Springfield"/>
    <x v="24"/>
    <n v="45503"/>
    <x v="3"/>
    <s v="OFF-BI-10004716"/>
    <x v="1"/>
    <x v="8"/>
    <s v="Wilson Jones Hanging Recycled Pressboard Data Binders"/>
    <x v="827"/>
    <n v="2"/>
    <n v="0.7"/>
    <n v="-6.5296000000000003"/>
  </r>
  <r>
    <n v="901"/>
    <s v="CA-2014-150959"/>
    <x v="3"/>
    <x v="343"/>
    <d v="2014-11-14T00:00:00"/>
    <x v="2"/>
    <s v="TD-20995"/>
    <s v="Tamara Dahlen"/>
    <x v="0"/>
    <s v="United States"/>
    <s v="Garland"/>
    <x v="5"/>
    <n v="75043"/>
    <x v="2"/>
    <s v="OFF-LA-10001045"/>
    <x v="1"/>
    <x v="2"/>
    <s v="Permanent Self-Adhesive File Folder Labels for Typewriters by Universal"/>
    <x v="828"/>
    <n v="5"/>
    <n v="0.2"/>
    <n v="3.3929999999999989"/>
  </r>
  <r>
    <n v="902"/>
    <s v="CA-2014-150959"/>
    <x v="3"/>
    <x v="343"/>
    <d v="2014-11-14T00:00:00"/>
    <x v="2"/>
    <s v="TD-20995"/>
    <s v="Tamara Dahlen"/>
    <x v="0"/>
    <s v="United States"/>
    <s v="Garland"/>
    <x v="5"/>
    <n v="75043"/>
    <x v="2"/>
    <s v="OFF-BI-10001510"/>
    <x v="1"/>
    <x v="8"/>
    <s v="Deluxe Heavy-Duty Vinyl Round Ring Binder"/>
    <x v="829"/>
    <n v="4"/>
    <n v="0.8"/>
    <n v="-32.088000000000008"/>
  </r>
  <r>
    <n v="903"/>
    <s v="CA-2014-132353"/>
    <x v="3"/>
    <x v="175"/>
    <d v="2014-09-18T00:00:00"/>
    <x v="2"/>
    <s v="DB-13060"/>
    <s v="Dave Brooks"/>
    <x v="0"/>
    <s v="United States"/>
    <s v="Chicago"/>
    <x v="10"/>
    <n v="60653"/>
    <x v="2"/>
    <s v="TEC-PH-10004536"/>
    <x v="2"/>
    <x v="7"/>
    <s v="Avaya 5420 Digital phone"/>
    <x v="830"/>
    <n v="3"/>
    <n v="0.2"/>
    <n v="20.248499999999993"/>
  </r>
  <r>
    <n v="904"/>
    <s v="CA-2013-130477"/>
    <x v="0"/>
    <x v="143"/>
    <d v="2013-04-13T00:00:00"/>
    <x v="1"/>
    <s v="LC-17140"/>
    <s v="Logan Currie"/>
    <x v="0"/>
    <s v="United States"/>
    <s v="Los Angeles"/>
    <x v="1"/>
    <n v="90032"/>
    <x v="1"/>
    <s v="OFF-PA-10002947"/>
    <x v="1"/>
    <x v="10"/>
    <s v="Xerox 1923"/>
    <x v="130"/>
    <n v="3"/>
    <n v="0"/>
    <n v="9.6191999999999993"/>
  </r>
  <r>
    <n v="905"/>
    <s v="CA-2013-130477"/>
    <x v="0"/>
    <x v="143"/>
    <d v="2013-04-13T00:00:00"/>
    <x v="1"/>
    <s v="LC-17140"/>
    <s v="Logan Currie"/>
    <x v="0"/>
    <s v="United States"/>
    <s v="Los Angeles"/>
    <x v="1"/>
    <n v="90032"/>
    <x v="1"/>
    <s v="OFF-ST-10002583"/>
    <x v="1"/>
    <x v="4"/>
    <s v="Fellowes Neat Ideas Storage Cubes"/>
    <x v="647"/>
    <n v="2"/>
    <n v="0"/>
    <n v="2.598399999999998"/>
  </r>
  <r>
    <n v="906"/>
    <s v="CA-2013-130477"/>
    <x v="0"/>
    <x v="143"/>
    <d v="2013-04-13T00:00:00"/>
    <x v="1"/>
    <s v="LC-17140"/>
    <s v="Logan Currie"/>
    <x v="0"/>
    <s v="United States"/>
    <s v="Los Angeles"/>
    <x v="1"/>
    <n v="90032"/>
    <x v="1"/>
    <s v="OFF-PA-10000019"/>
    <x v="1"/>
    <x v="10"/>
    <s v="Xerox 1931"/>
    <x v="91"/>
    <n v="2"/>
    <n v="0"/>
    <n v="6.2208000000000006"/>
  </r>
  <r>
    <n v="907"/>
    <s v="CA-2014-143259"/>
    <x v="3"/>
    <x v="247"/>
    <d v="2015-01-04T00:00:00"/>
    <x v="1"/>
    <s v="PO-18865"/>
    <s v="Patrick O'Donnell"/>
    <x v="0"/>
    <s v="United States"/>
    <s v="New York City"/>
    <x v="15"/>
    <n v="10009"/>
    <x v="3"/>
    <s v="FUR-BO-10003441"/>
    <x v="0"/>
    <x v="0"/>
    <s v="Bush Westfield Collection Bookcases, Fully Assembled"/>
    <x v="831"/>
    <n v="4"/>
    <n v="0.2"/>
    <n v="12.117599999999968"/>
  </r>
  <r>
    <n v="908"/>
    <s v="CA-2014-143259"/>
    <x v="3"/>
    <x v="247"/>
    <d v="2015-01-04T00:00:00"/>
    <x v="1"/>
    <s v="PO-18865"/>
    <s v="Patrick O'Donnell"/>
    <x v="0"/>
    <s v="United States"/>
    <s v="New York City"/>
    <x v="15"/>
    <n v="10009"/>
    <x v="3"/>
    <s v="TEC-PH-10004774"/>
    <x v="2"/>
    <x v="7"/>
    <s v="Gear Head AU3700S Headset"/>
    <x v="832"/>
    <n v="7"/>
    <n v="0"/>
    <n v="2.7278999999999964"/>
  </r>
  <r>
    <n v="909"/>
    <s v="CA-2014-143259"/>
    <x v="3"/>
    <x v="247"/>
    <d v="2015-01-04T00:00:00"/>
    <x v="1"/>
    <s v="PO-18865"/>
    <s v="Patrick O'Donnell"/>
    <x v="0"/>
    <s v="United States"/>
    <s v="New York City"/>
    <x v="15"/>
    <n v="10009"/>
    <x v="3"/>
    <s v="OFF-BI-10003684"/>
    <x v="1"/>
    <x v="8"/>
    <s v="Wilson Jones Legal Size Ring Binders"/>
    <x v="833"/>
    <n v="3"/>
    <n v="0.2"/>
    <n v="19.791"/>
  </r>
  <r>
    <n v="910"/>
    <s v="CA-2014-137596"/>
    <x v="3"/>
    <x v="264"/>
    <d v="2014-09-08T00:00:00"/>
    <x v="1"/>
    <s v="BE-11335"/>
    <s v="Bill Eplett"/>
    <x v="2"/>
    <s v="United States"/>
    <s v="Jackson"/>
    <x v="12"/>
    <n v="49201"/>
    <x v="2"/>
    <s v="TEC-PH-10001494"/>
    <x v="2"/>
    <x v="7"/>
    <s v="Polycom CX600 IP Phone VoIP phone"/>
    <x v="834"/>
    <n v="4"/>
    <n v="0"/>
    <n v="323.94600000000003"/>
  </r>
  <r>
    <n v="911"/>
    <s v="CA-2014-137596"/>
    <x v="3"/>
    <x v="264"/>
    <d v="2014-09-08T00:00:00"/>
    <x v="1"/>
    <s v="BE-11335"/>
    <s v="Bill Eplett"/>
    <x v="2"/>
    <s v="United States"/>
    <s v="Jackson"/>
    <x v="12"/>
    <n v="49201"/>
    <x v="2"/>
    <s v="TEC-AC-10004666"/>
    <x v="2"/>
    <x v="11"/>
    <s v="Maxell iVDR EX 500GB Cartridge"/>
    <x v="835"/>
    <n v="7"/>
    <n v="0"/>
    <n v="829.37540000000024"/>
  </r>
  <r>
    <n v="912"/>
    <s v="CA-2014-137596"/>
    <x v="3"/>
    <x v="264"/>
    <d v="2014-09-08T00:00:00"/>
    <x v="1"/>
    <s v="BE-11335"/>
    <s v="Bill Eplett"/>
    <x v="2"/>
    <s v="United States"/>
    <s v="Jackson"/>
    <x v="12"/>
    <n v="49201"/>
    <x v="2"/>
    <s v="OFF-ST-10003816"/>
    <x v="1"/>
    <x v="4"/>
    <s v="Fellowes High-Stak Drawer Files"/>
    <x v="836"/>
    <n v="2"/>
    <n v="0"/>
    <n v="81.047399999999982"/>
  </r>
  <r>
    <n v="913"/>
    <s v="CA-2012-133627"/>
    <x v="1"/>
    <x v="70"/>
    <d v="2012-06-07T00:00:00"/>
    <x v="1"/>
    <s v="SC-20050"/>
    <s v="Sample Company A"/>
    <x v="2"/>
    <s v="United States"/>
    <s v="Norwich"/>
    <x v="29"/>
    <n v="6360"/>
    <x v="3"/>
    <s v="FUR-FU-10001935"/>
    <x v="0"/>
    <x v="5"/>
    <s v="3M Hangers With Command Adhesive"/>
    <x v="500"/>
    <n v="6"/>
    <n v="0"/>
    <n v="9.1020000000000021"/>
  </r>
  <r>
    <n v="914"/>
    <s v="CA-2014-102519"/>
    <x v="3"/>
    <x v="344"/>
    <d v="2014-11-30T00:00:00"/>
    <x v="2"/>
    <s v="BM-11650"/>
    <s v="Brian Moss"/>
    <x v="1"/>
    <s v="United States"/>
    <s v="Milwaukee"/>
    <x v="6"/>
    <n v="53209"/>
    <x v="2"/>
    <s v="FUR-FU-10004091"/>
    <x v="0"/>
    <x v="5"/>
    <s v="Howard Miller 13&quot; Diameter Goldtone Round Wall Clock"/>
    <x v="837"/>
    <n v="1"/>
    <n v="0"/>
    <n v="19.2454"/>
  </r>
  <r>
    <n v="915"/>
    <s v="CA-2014-102519"/>
    <x v="3"/>
    <x v="344"/>
    <d v="2014-11-30T00:00:00"/>
    <x v="2"/>
    <s v="BM-11650"/>
    <s v="Brian Moss"/>
    <x v="1"/>
    <s v="United States"/>
    <s v="Milwaukee"/>
    <x v="6"/>
    <n v="53209"/>
    <x v="2"/>
    <s v="TEC-AC-10001772"/>
    <x v="2"/>
    <x v="11"/>
    <s v="Memorex Mini Travel Drive 16 GB USB 2.0 Flash Drive"/>
    <x v="838"/>
    <n v="9"/>
    <n v="0"/>
    <n v="56.054700000000011"/>
  </r>
  <r>
    <n v="916"/>
    <s v="US-2011-141215"/>
    <x v="2"/>
    <x v="345"/>
    <d v="2011-06-21T00:00:00"/>
    <x v="1"/>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x v="1"/>
    <s v="KL-16555"/>
    <s v="Kelly Lampkin"/>
    <x v="1"/>
    <s v="United States"/>
    <s v="San Antonio"/>
    <x v="5"/>
    <n v="78207"/>
    <x v="2"/>
    <s v="FUR-CH-10003379"/>
    <x v="0"/>
    <x v="1"/>
    <s v="Global Commerce Series High-Back Swivel/Tilt Chairs"/>
    <x v="840"/>
    <n v="4"/>
    <n v="0.3"/>
    <n v="-56.995999999999981"/>
  </r>
  <r>
    <n v="918"/>
    <s v="US-2011-141215"/>
    <x v="2"/>
    <x v="345"/>
    <d v="2011-06-21T00:00:00"/>
    <x v="1"/>
    <s v="KL-16555"/>
    <s v="Kelly Lampkin"/>
    <x v="1"/>
    <s v="United States"/>
    <s v="San Antonio"/>
    <x v="5"/>
    <n v="78207"/>
    <x v="2"/>
    <s v="OFF-BI-10002706"/>
    <x v="1"/>
    <x v="8"/>
    <s v="Avery Premier Heavy-Duty Binder with Round Locking Rings"/>
    <x v="841"/>
    <n v="3"/>
    <n v="0.8"/>
    <n v="-14.5656"/>
  </r>
  <r>
    <n v="919"/>
    <s v="CA-2013-165218"/>
    <x v="0"/>
    <x v="346"/>
    <d v="2013-03-12T00:00:00"/>
    <x v="1"/>
    <s v="RW-19630"/>
    <s v="Rob Williams"/>
    <x v="1"/>
    <s v="United States"/>
    <s v="Dallas"/>
    <x v="5"/>
    <n v="75220"/>
    <x v="2"/>
    <s v="OFF-EN-10000056"/>
    <x v="1"/>
    <x v="12"/>
    <s v="Cameo Buff Policy Envelopes"/>
    <x v="842"/>
    <n v="3"/>
    <n v="0.2"/>
    <n v="50.40629999999998"/>
  </r>
  <r>
    <n v="920"/>
    <s v="CA-2013-165218"/>
    <x v="0"/>
    <x v="346"/>
    <d v="2013-03-12T00:00:00"/>
    <x v="1"/>
    <s v="RW-19630"/>
    <s v="Rob Williams"/>
    <x v="1"/>
    <s v="United States"/>
    <s v="Dallas"/>
    <x v="5"/>
    <n v="75220"/>
    <x v="2"/>
    <s v="OFF-ST-10001558"/>
    <x v="1"/>
    <x v="4"/>
    <s v="Acco Perma 4000 Stacking Storage Drawers"/>
    <x v="843"/>
    <n v="1"/>
    <n v="0.2"/>
    <n v="-0.81199999999999983"/>
  </r>
  <r>
    <n v="921"/>
    <s v="CA-2011-138296"/>
    <x v="2"/>
    <x v="29"/>
    <d v="2011-12-12T00:00:00"/>
    <x v="1"/>
    <s v="RC-19825"/>
    <s v="Roy Collins"/>
    <x v="0"/>
    <s v="United States"/>
    <s v="Alexandria"/>
    <x v="17"/>
    <n v="22304"/>
    <x v="0"/>
    <s v="OFF-ST-10002444"/>
    <x v="1"/>
    <x v="4"/>
    <s v="Recycled Eldon Regeneration Jumbo File"/>
    <x v="335"/>
    <n v="2"/>
    <n v="0"/>
    <n v="6.8767999999999994"/>
  </r>
  <r>
    <n v="922"/>
    <s v="CA-2012-111164"/>
    <x v="1"/>
    <x v="347"/>
    <d v="2012-04-15T00:00:00"/>
    <x v="1"/>
    <s v="SE-20110"/>
    <s v="Sanjit Engle"/>
    <x v="0"/>
    <s v="United States"/>
    <s v="New York City"/>
    <x v="15"/>
    <n v="10009"/>
    <x v="3"/>
    <s v="TEC-AC-10002473"/>
    <x v="2"/>
    <x v="11"/>
    <s v="Maxell 4.7GB DVD-R"/>
    <x v="844"/>
    <n v="3"/>
    <n v="0"/>
    <n v="34.907399999999996"/>
  </r>
  <r>
    <n v="923"/>
    <s v="CA-2012-111164"/>
    <x v="1"/>
    <x v="347"/>
    <d v="2012-04-15T00:00:00"/>
    <x v="1"/>
    <s v="SE-20110"/>
    <s v="Sanjit Engle"/>
    <x v="0"/>
    <s v="United States"/>
    <s v="New York City"/>
    <x v="15"/>
    <n v="10009"/>
    <x v="3"/>
    <s v="TEC-PH-10004531"/>
    <x v="2"/>
    <x v="7"/>
    <s v="OtterBox Commuter Series Case - iPhone 5 &amp; 5s"/>
    <x v="845"/>
    <n v="1"/>
    <n v="0"/>
    <n v="10.555199999999999"/>
  </r>
  <r>
    <n v="924"/>
    <s v="CA-2012-111164"/>
    <x v="1"/>
    <x v="347"/>
    <d v="2012-04-15T00:00:00"/>
    <x v="1"/>
    <s v="SE-20110"/>
    <s v="Sanjit Engle"/>
    <x v="0"/>
    <s v="United States"/>
    <s v="New York City"/>
    <x v="15"/>
    <n v="10009"/>
    <x v="3"/>
    <s v="OFF-AP-10004487"/>
    <x v="1"/>
    <x v="9"/>
    <s v="Kensington 4 Outlet MasterPiece Compact Power Control Center"/>
    <x v="846"/>
    <n v="5"/>
    <n v="0"/>
    <n v="113.84799999999998"/>
  </r>
  <r>
    <n v="925"/>
    <s v="CA-2013-149797"/>
    <x v="0"/>
    <x v="306"/>
    <d v="2013-09-21T00:00:00"/>
    <x v="1"/>
    <s v="AH-10075"/>
    <s v="Adam Hart"/>
    <x v="1"/>
    <s v="United States"/>
    <s v="New York City"/>
    <x v="15"/>
    <n v="10011"/>
    <x v="3"/>
    <s v="OFF-BI-10003650"/>
    <x v="1"/>
    <x v="8"/>
    <s v="GBC DocuBind 300 Electric Binding Machine"/>
    <x v="847"/>
    <n v="2"/>
    <n v="0.2"/>
    <n v="294.54879999999991"/>
  </r>
  <r>
    <n v="926"/>
    <s v="CA-2011-132962"/>
    <x v="2"/>
    <x v="103"/>
    <d v="2011-09-16T00:00:00"/>
    <x v="2"/>
    <s v="JM-15535"/>
    <s v="Jessica Myrick"/>
    <x v="0"/>
    <s v="United States"/>
    <s v="Philadelphia"/>
    <x v="9"/>
    <n v="19143"/>
    <x v="3"/>
    <s v="OFF-PA-10003543"/>
    <x v="1"/>
    <x v="10"/>
    <s v="Xerox 1985"/>
    <x v="12"/>
    <n v="3"/>
    <n v="0.2"/>
    <n v="5.4432"/>
  </r>
  <r>
    <n v="927"/>
    <s v="CA-2011-132962"/>
    <x v="2"/>
    <x v="103"/>
    <d v="2011-09-16T00:00:00"/>
    <x v="2"/>
    <s v="JM-15535"/>
    <s v="Jessica Myrick"/>
    <x v="0"/>
    <s v="United States"/>
    <s v="Philadelphia"/>
    <x v="9"/>
    <n v="19143"/>
    <x v="3"/>
    <s v="TEC-AC-10004353"/>
    <x v="2"/>
    <x v="11"/>
    <s v="Hypercom P1300 Pinpad"/>
    <x v="848"/>
    <n v="5"/>
    <n v="0.2"/>
    <n v="53.550000000000004"/>
  </r>
  <r>
    <n v="928"/>
    <s v="CA-2012-115091"/>
    <x v="1"/>
    <x v="348"/>
    <d v="2012-10-09T00:00:00"/>
    <x v="1"/>
    <s v="JJ-15760"/>
    <s v="Joel Jenkins"/>
    <x v="2"/>
    <s v="United States"/>
    <s v="Springfield"/>
    <x v="17"/>
    <n v="22153"/>
    <x v="0"/>
    <s v="OFF-AR-10000658"/>
    <x v="1"/>
    <x v="6"/>
    <s v="Newell 324"/>
    <x v="849"/>
    <n v="4"/>
    <n v="0"/>
    <n v="12.936"/>
  </r>
  <r>
    <n v="929"/>
    <s v="CA-2012-115091"/>
    <x v="1"/>
    <x v="348"/>
    <d v="2012-10-09T00:00:00"/>
    <x v="1"/>
    <s v="JJ-15760"/>
    <s v="Joel Jenkins"/>
    <x v="2"/>
    <s v="United States"/>
    <s v="Springfield"/>
    <x v="17"/>
    <n v="22153"/>
    <x v="0"/>
    <s v="OFF-AP-10000696"/>
    <x v="1"/>
    <x v="9"/>
    <s v="Holmes Odor Grabber"/>
    <x v="850"/>
    <n v="2"/>
    <n v="0"/>
    <n v="9.517199999999999"/>
  </r>
  <r>
    <n v="930"/>
    <s v="CA-2014-144932"/>
    <x v="3"/>
    <x v="349"/>
    <d v="2014-04-18T00:00:00"/>
    <x v="2"/>
    <s v="AB-10165"/>
    <s v="Alan Barnes"/>
    <x v="0"/>
    <s v="United States"/>
    <s v="Toledo"/>
    <x v="24"/>
    <n v="43615"/>
    <x v="3"/>
    <s v="OFF-AR-10003560"/>
    <x v="1"/>
    <x v="6"/>
    <s v="Zebra Zazzle Fluorescent Highlighters"/>
    <x v="851"/>
    <n v="3"/>
    <n v="0.2"/>
    <n v="2.5535999999999985"/>
  </r>
  <r>
    <n v="931"/>
    <s v="CA-2014-144932"/>
    <x v="3"/>
    <x v="349"/>
    <d v="2014-04-18T00:00:00"/>
    <x v="2"/>
    <s v="AB-10165"/>
    <s v="Alan Barnes"/>
    <x v="0"/>
    <s v="United States"/>
    <s v="Toledo"/>
    <x v="24"/>
    <n v="43615"/>
    <x v="3"/>
    <s v="OFF-AR-10001468"/>
    <x v="1"/>
    <x v="6"/>
    <s v="Sanford Prismacolor Professional Thick Lead Art Pencils, 36-Color Set"/>
    <x v="852"/>
    <n v="3"/>
    <n v="0.2"/>
    <n v="21.340800000000002"/>
  </r>
  <r>
    <n v="932"/>
    <s v="CA-2014-144932"/>
    <x v="3"/>
    <x v="349"/>
    <d v="2014-04-18T00:00:00"/>
    <x v="2"/>
    <s v="AB-10165"/>
    <s v="Alan Barnes"/>
    <x v="0"/>
    <s v="United States"/>
    <s v="Toledo"/>
    <x v="24"/>
    <n v="43615"/>
    <x v="3"/>
    <s v="OFF-PA-10004971"/>
    <x v="1"/>
    <x v="10"/>
    <s v="Xerox 196"/>
    <x v="853"/>
    <n v="3"/>
    <n v="0.2"/>
    <n v="5.0286000000000008"/>
  </r>
  <r>
    <n v="933"/>
    <s v="CA-2014-114216"/>
    <x v="3"/>
    <x v="264"/>
    <d v="2014-09-07T00:00:00"/>
    <x v="1"/>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x v="1"/>
    <s v="CG-12040"/>
    <s v="Catherine Glotzbach"/>
    <x v="2"/>
    <s v="United States"/>
    <s v="Philadelphia"/>
    <x v="9"/>
    <n v="19120"/>
    <x v="3"/>
    <s v="OFF-PA-10001745"/>
    <x v="1"/>
    <x v="10"/>
    <s v="Wirebound Message Books, 2 7/8&quot; x 5&quot;, 3 Forms per Page"/>
    <x v="855"/>
    <n v="8"/>
    <n v="0.2"/>
    <n v="15.206399999999997"/>
  </r>
  <r>
    <n v="935"/>
    <s v="CA-2013-140081"/>
    <x v="0"/>
    <x v="23"/>
    <d v="2013-06-25T00:00:00"/>
    <x v="1"/>
    <s v="CG-12040"/>
    <s v="Catherine Glotzbach"/>
    <x v="2"/>
    <s v="United States"/>
    <s v="Philadelphia"/>
    <x v="9"/>
    <n v="19120"/>
    <x v="3"/>
    <s v="OFF-BI-10004826"/>
    <x v="1"/>
    <x v="8"/>
    <s v="JM Magazine Binder"/>
    <x v="856"/>
    <n v="6"/>
    <n v="0.7"/>
    <n v="-21.793199999999992"/>
  </r>
  <r>
    <n v="936"/>
    <s v="CA-2013-140081"/>
    <x v="0"/>
    <x v="23"/>
    <d v="2013-06-25T00:00:00"/>
    <x v="1"/>
    <s v="CG-12040"/>
    <s v="Catherine Glotzbach"/>
    <x v="2"/>
    <s v="United States"/>
    <s v="Philadelphia"/>
    <x v="9"/>
    <n v="19120"/>
    <x v="3"/>
    <s v="OFF-PA-10001870"/>
    <x v="1"/>
    <x v="10"/>
    <s v="Xerox 202"/>
    <x v="12"/>
    <n v="3"/>
    <n v="0.2"/>
    <n v="5.4432"/>
  </r>
  <r>
    <n v="937"/>
    <s v="CA-2013-140081"/>
    <x v="0"/>
    <x v="23"/>
    <d v="2013-06-25T00:00:00"/>
    <x v="1"/>
    <s v="CG-12040"/>
    <s v="Catherine Glotzbach"/>
    <x v="2"/>
    <s v="United States"/>
    <s v="Philadelphia"/>
    <x v="9"/>
    <n v="19120"/>
    <x v="3"/>
    <s v="OFF-AP-10001058"/>
    <x v="1"/>
    <x v="9"/>
    <s v="Sanyo 2.5 Cubic Foot Mid-Size Office Refrigerators"/>
    <x v="857"/>
    <n v="2"/>
    <n v="0.2"/>
    <n v="33.577199999999976"/>
  </r>
  <r>
    <n v="938"/>
    <s v="US-2014-111745"/>
    <x v="3"/>
    <x v="60"/>
    <d v="2014-11-07T00:00:00"/>
    <x v="2"/>
    <s v="RA-19885"/>
    <s v="Ruben Ausman"/>
    <x v="1"/>
    <s v="United States"/>
    <s v="Farmington"/>
    <x v="27"/>
    <n v="87401"/>
    <x v="1"/>
    <s v="TEC-AC-10003911"/>
    <x v="2"/>
    <x v="11"/>
    <s v="NETGEAR AC1750 Dual Band Gigabit Smart WiFi Router"/>
    <x v="858"/>
    <n v="1"/>
    <n v="0"/>
    <n v="54.396599999999992"/>
  </r>
  <r>
    <n v="939"/>
    <s v="CA-2012-148250"/>
    <x v="1"/>
    <x v="350"/>
    <d v="2012-12-17T00:00:00"/>
    <x v="1"/>
    <s v="RP-19270"/>
    <s v="Rachel Payne"/>
    <x v="1"/>
    <s v="United States"/>
    <s v="Riverside"/>
    <x v="1"/>
    <n v="92503"/>
    <x v="1"/>
    <s v="OFF-PA-10000289"/>
    <x v="1"/>
    <x v="10"/>
    <s v="Xerox 213"/>
    <x v="91"/>
    <n v="2"/>
    <n v="0"/>
    <n v="6.2208000000000006"/>
  </r>
  <r>
    <n v="940"/>
    <s v="CA-2012-148250"/>
    <x v="1"/>
    <x v="350"/>
    <d v="2012-12-17T00:00:00"/>
    <x v="1"/>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x v="2"/>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x v="1"/>
    <s v="RW-19630"/>
    <s v="Rob Williams"/>
    <x v="1"/>
    <s v="United States"/>
    <s v="Torrance"/>
    <x v="1"/>
    <n v="90503"/>
    <x v="1"/>
    <s v="OFF-BI-10001759"/>
    <x v="1"/>
    <x v="8"/>
    <s v="Acco Pressboard Covers with Storage Hooks, 14 7/8&quot; x 11&quot;, Dark Blue"/>
    <x v="861"/>
    <n v="2"/>
    <n v="0.2"/>
    <n v="2.2098"/>
  </r>
  <r>
    <n v="943"/>
    <s v="CA-2013-142958"/>
    <x v="0"/>
    <x v="180"/>
    <d v="2013-12-21T00:00:00"/>
    <x v="1"/>
    <s v="RW-19630"/>
    <s v="Rob Williams"/>
    <x v="1"/>
    <s v="United States"/>
    <s v="Torrance"/>
    <x v="1"/>
    <n v="90503"/>
    <x v="1"/>
    <s v="FUR-TA-10000577"/>
    <x v="0"/>
    <x v="3"/>
    <s v="Bretford CR4500 Series Slim Rectangular Table"/>
    <x v="862"/>
    <n v="4"/>
    <n v="0.2"/>
    <n v="41.785200000000032"/>
  </r>
  <r>
    <n v="944"/>
    <s v="CA-2012-120880"/>
    <x v="1"/>
    <x v="352"/>
    <d v="2012-06-03T00:00:00"/>
    <x v="1"/>
    <s v="JL-15850"/>
    <s v="John Lucas"/>
    <x v="0"/>
    <s v="United States"/>
    <s v="Seattle"/>
    <x v="4"/>
    <n v="98105"/>
    <x v="1"/>
    <s v="OFF-PA-10004101"/>
    <x v="1"/>
    <x v="10"/>
    <s v="Xerox 1894"/>
    <x v="56"/>
    <n v="5"/>
    <n v="0"/>
    <n v="15.552000000000001"/>
  </r>
  <r>
    <n v="945"/>
    <s v="CA-2012-120880"/>
    <x v="1"/>
    <x v="352"/>
    <d v="2012-06-03T00:00:00"/>
    <x v="1"/>
    <s v="JL-15850"/>
    <s v="John Lucas"/>
    <x v="0"/>
    <s v="United States"/>
    <s v="Seattle"/>
    <x v="4"/>
    <n v="98105"/>
    <x v="1"/>
    <s v="OFF-ST-10001496"/>
    <x v="1"/>
    <x v="4"/>
    <s v="Standard Rollaway File with Lock"/>
    <x v="863"/>
    <n v="3"/>
    <n v="0"/>
    <n v="140.54820000000001"/>
  </r>
  <r>
    <n v="946"/>
    <s v="CA-2012-120880"/>
    <x v="1"/>
    <x v="352"/>
    <d v="2012-06-03T00:00:00"/>
    <x v="1"/>
    <s v="JL-15850"/>
    <s v="John Lucas"/>
    <x v="0"/>
    <s v="United States"/>
    <s v="Seattle"/>
    <x v="4"/>
    <n v="98105"/>
    <x v="1"/>
    <s v="OFF-BI-10002931"/>
    <x v="1"/>
    <x v="8"/>
    <s v="Avery Trapezoid Extra Heavy Duty 4&quot; Binders"/>
    <x v="864"/>
    <n v="5"/>
    <n v="0.2"/>
    <n v="62.91"/>
  </r>
  <r>
    <n v="947"/>
    <s v="US-2012-140200"/>
    <x v="1"/>
    <x v="353"/>
    <d v="2012-07-28T00:00:00"/>
    <x v="2"/>
    <s v="CA-12775"/>
    <s v="Cynthia Arntzen"/>
    <x v="0"/>
    <s v="United States"/>
    <s v="Mesa"/>
    <x v="16"/>
    <n v="85204"/>
    <x v="1"/>
    <s v="FUR-TA-10002356"/>
    <x v="0"/>
    <x v="3"/>
    <s v="Bevis Boat-Shaped Conference Table"/>
    <x v="865"/>
    <n v="3"/>
    <n v="0.5"/>
    <n v="-204.44580000000005"/>
  </r>
  <r>
    <n v="948"/>
    <s v="US-2014-110576"/>
    <x v="3"/>
    <x v="354"/>
    <d v="2014-12-03T00:00:00"/>
    <x v="1"/>
    <s v="RB-19795"/>
    <s v="Ross Baird"/>
    <x v="2"/>
    <s v="United States"/>
    <s v="Philadelphia"/>
    <x v="9"/>
    <n v="19120"/>
    <x v="3"/>
    <s v="FUR-FU-10003601"/>
    <x v="0"/>
    <x v="5"/>
    <s v="Deflect-o RollaMat Studded, Beveled Mat for Medium Pile Carpeting"/>
    <x v="866"/>
    <n v="7"/>
    <n v="0.2"/>
    <n v="-12.912200000000027"/>
  </r>
  <r>
    <n v="949"/>
    <s v="US-2014-110576"/>
    <x v="3"/>
    <x v="354"/>
    <d v="2014-12-03T00:00:00"/>
    <x v="1"/>
    <s v="RB-19795"/>
    <s v="Ross Baird"/>
    <x v="2"/>
    <s v="United States"/>
    <s v="Philadelphia"/>
    <x v="9"/>
    <n v="19120"/>
    <x v="3"/>
    <s v="FUR-FU-10000576"/>
    <x v="0"/>
    <x v="5"/>
    <s v="Luxo Professional Fluorescent Magnifier Lamp with Clamp-Mount Base"/>
    <x v="867"/>
    <n v="6"/>
    <n v="0.2"/>
    <n v="75.542400000000015"/>
  </r>
  <r>
    <n v="950"/>
    <s v="US-2014-110576"/>
    <x v="3"/>
    <x v="354"/>
    <d v="2014-12-03T00:00:00"/>
    <x v="1"/>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x v="1"/>
    <s v="RB-19795"/>
    <s v="Ross Baird"/>
    <x v="2"/>
    <s v="United States"/>
    <s v="Philadelphia"/>
    <x v="9"/>
    <n v="19120"/>
    <x v="3"/>
    <s v="OFF-PA-10000788"/>
    <x v="1"/>
    <x v="10"/>
    <s v="Xerox 210"/>
    <x v="12"/>
    <n v="3"/>
    <n v="0.2"/>
    <n v="5.4432"/>
  </r>
  <r>
    <n v="952"/>
    <s v="US-2014-110576"/>
    <x v="3"/>
    <x v="354"/>
    <d v="2014-12-03T00:00:00"/>
    <x v="1"/>
    <s v="RB-19795"/>
    <s v="Ross Baird"/>
    <x v="2"/>
    <s v="United States"/>
    <s v="Philadelphia"/>
    <x v="9"/>
    <n v="19120"/>
    <x v="3"/>
    <s v="OFF-PA-10002479"/>
    <x v="1"/>
    <x v="10"/>
    <s v="Xerox 4200 Series MultiUse Premium Copy Paper (20Lb. and 84 Bright)"/>
    <x v="869"/>
    <n v="6"/>
    <n v="0.2"/>
    <n v="7.92"/>
  </r>
  <r>
    <n v="953"/>
    <s v="CA-2014-131156"/>
    <x v="3"/>
    <x v="355"/>
    <d v="2014-04-08T00:00:00"/>
    <x v="1"/>
    <s v="KH-16360"/>
    <s v="Katherine Hughes"/>
    <x v="0"/>
    <s v="United States"/>
    <s v="Philadelphia"/>
    <x v="9"/>
    <n v="19143"/>
    <x v="3"/>
    <s v="FUR-FU-10001940"/>
    <x v="0"/>
    <x v="5"/>
    <s v="Staples"/>
    <x v="870"/>
    <n v="4"/>
    <n v="0.2"/>
    <n v="7.6416000000000022"/>
  </r>
  <r>
    <n v="954"/>
    <s v="CA-2014-136539"/>
    <x v="3"/>
    <x v="116"/>
    <d v="2015-01-02T00:00:00"/>
    <x v="1"/>
    <s v="GH-14665"/>
    <s v="Greg Hansen"/>
    <x v="0"/>
    <s v="United States"/>
    <s v="Round Rock"/>
    <x v="5"/>
    <n v="78664"/>
    <x v="2"/>
    <s v="OFF-AR-10001958"/>
    <x v="1"/>
    <x v="6"/>
    <s v="Stanley Bostitch Contemporary Electric Pencil Sharpeners"/>
    <x v="220"/>
    <n v="2"/>
    <n v="0.2"/>
    <n v="2.7168000000000001"/>
  </r>
  <r>
    <n v="955"/>
    <s v="CA-2014-136539"/>
    <x v="3"/>
    <x v="116"/>
    <d v="2015-01-02T00:00:00"/>
    <x v="1"/>
    <s v="GH-14665"/>
    <s v="Greg Hansen"/>
    <x v="0"/>
    <s v="United States"/>
    <s v="Round Rock"/>
    <x v="5"/>
    <n v="78664"/>
    <x v="2"/>
    <s v="FUR-BO-10004709"/>
    <x v="0"/>
    <x v="0"/>
    <s v="Bush Westfield Collection Bookcases, Medium Cherry Finish"/>
    <x v="871"/>
    <n v="2"/>
    <n v="0.32"/>
    <n v="-11.595999999999997"/>
  </r>
  <r>
    <n v="956"/>
    <s v="CA-2014-119305"/>
    <x v="3"/>
    <x v="329"/>
    <d v="2014-12-05T00:00:00"/>
    <x v="1"/>
    <s v="SW-20275"/>
    <s v="Scott Williamson"/>
    <x v="0"/>
    <s v="United States"/>
    <s v="Jackson"/>
    <x v="35"/>
    <n v="39212"/>
    <x v="0"/>
    <s v="OFF-ST-10000604"/>
    <x v="1"/>
    <x v="4"/>
    <s v="Home/Office Personal File Carts"/>
    <x v="872"/>
    <n v="5"/>
    <n v="0"/>
    <n v="43.449999999999989"/>
  </r>
  <r>
    <n v="957"/>
    <s v="CA-2014-102414"/>
    <x v="3"/>
    <x v="356"/>
    <d v="2014-05-19T00:00:00"/>
    <x v="0"/>
    <s v="JA-15970"/>
    <s v="Joseph Airdo"/>
    <x v="0"/>
    <s v="United States"/>
    <s v="Phoenix"/>
    <x v="16"/>
    <n v="85023"/>
    <x v="1"/>
    <s v="TEC-PH-10002923"/>
    <x v="2"/>
    <x v="7"/>
    <s v="Logitech B530 USB Headset - headset - Full size, Binaural"/>
    <x v="873"/>
    <n v="1"/>
    <n v="0.2"/>
    <n v="2.5893000000000006"/>
  </r>
  <r>
    <n v="958"/>
    <s v="CA-2014-102414"/>
    <x v="3"/>
    <x v="356"/>
    <d v="2014-05-19T00:00:00"/>
    <x v="0"/>
    <s v="JA-15970"/>
    <s v="Joseph Airdo"/>
    <x v="0"/>
    <s v="United States"/>
    <s v="Phoenix"/>
    <x v="16"/>
    <n v="85023"/>
    <x v="1"/>
    <s v="OFF-BI-10004465"/>
    <x v="1"/>
    <x v="8"/>
    <s v="Avery Durable Slant Ring Binders"/>
    <x v="323"/>
    <n v="2"/>
    <n v="0.7"/>
    <n v="-3.1679999999999993"/>
  </r>
  <r>
    <n v="959"/>
    <s v="CA-2014-102414"/>
    <x v="3"/>
    <x v="356"/>
    <d v="2014-05-19T00:00:00"/>
    <x v="0"/>
    <s v="JA-15970"/>
    <s v="Joseph Airdo"/>
    <x v="0"/>
    <s v="United States"/>
    <s v="Phoenix"/>
    <x v="16"/>
    <n v="85023"/>
    <x v="1"/>
    <s v="OFF-PA-10002333"/>
    <x v="1"/>
    <x v="10"/>
    <s v="Universal Ultra Bright White Copier/Laser Paper, 8 1/2&quot; x 11&quot;, Ream"/>
    <x v="12"/>
    <n v="3"/>
    <n v="0.2"/>
    <n v="5.6375999999999999"/>
  </r>
  <r>
    <n v="960"/>
    <s v="CA-2012-112571"/>
    <x v="1"/>
    <x v="357"/>
    <d v="2012-09-22T00:00:00"/>
    <x v="3"/>
    <s v="DL-12925"/>
    <s v="Daniel Lacy"/>
    <x v="0"/>
    <s v="United States"/>
    <s v="Oceanside"/>
    <x v="1"/>
    <n v="92054"/>
    <x v="1"/>
    <s v="FUR-FU-10004188"/>
    <x v="0"/>
    <x v="5"/>
    <s v="Luxo Professional Combination Clamp-On Lamps"/>
    <x v="874"/>
    <n v="2"/>
    <n v="0"/>
    <n v="53.195999999999998"/>
  </r>
  <r>
    <n v="961"/>
    <s v="CA-2014-152142"/>
    <x v="3"/>
    <x v="237"/>
    <d v="2014-11-20T00:00:00"/>
    <x v="1"/>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x v="1"/>
    <s v="TB-21190"/>
    <s v="Thomas Brumley"/>
    <x v="2"/>
    <s v="United States"/>
    <s v="Fayetteville"/>
    <x v="36"/>
    <n v="72701"/>
    <x v="0"/>
    <s v="OFF-BI-10000145"/>
    <x v="1"/>
    <x v="8"/>
    <s v="Zipper Ring Binder Pockets"/>
    <x v="875"/>
    <n v="2"/>
    <n v="0"/>
    <n v="3.0575999999999999"/>
  </r>
  <r>
    <n v="963"/>
    <s v="CA-2013-120859"/>
    <x v="0"/>
    <x v="142"/>
    <d v="2013-09-05T00:00:00"/>
    <x v="2"/>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x v="0"/>
    <s v="MS-17365"/>
    <s v="Maribeth Schnelling"/>
    <x v="0"/>
    <s v="United States"/>
    <s v="Boca Raton"/>
    <x v="2"/>
    <n v="33433"/>
    <x v="0"/>
    <s v="OFF-LA-10001613"/>
    <x v="1"/>
    <x v="2"/>
    <s v="Avery File Folder Labels"/>
    <x v="877"/>
    <n v="2"/>
    <n v="0.2"/>
    <n v="1.6704000000000001"/>
  </r>
  <r>
    <n v="965"/>
    <s v="CA-2014-135279"/>
    <x v="3"/>
    <x v="359"/>
    <d v="2014-04-12T00:00:00"/>
    <x v="2"/>
    <s v="BS-11800"/>
    <s v="Bryan Spruell"/>
    <x v="2"/>
    <s v="United States"/>
    <s v="New York City"/>
    <x v="15"/>
    <n v="10011"/>
    <x v="3"/>
    <s v="OFF-LA-10004055"/>
    <x v="1"/>
    <x v="2"/>
    <s v="Color-Coded Legal Exhibit Labels"/>
    <x v="765"/>
    <n v="2"/>
    <n v="0"/>
    <n v="4.8117999999999999"/>
  </r>
  <r>
    <n v="966"/>
    <s v="CA-2014-135279"/>
    <x v="3"/>
    <x v="359"/>
    <d v="2014-04-12T00:00:00"/>
    <x v="2"/>
    <s v="BS-11800"/>
    <s v="Bryan Spruell"/>
    <x v="2"/>
    <s v="United States"/>
    <s v="New York City"/>
    <x v="15"/>
    <n v="10011"/>
    <x v="3"/>
    <s v="OFF-AR-10004344"/>
    <x v="1"/>
    <x v="6"/>
    <s v="Bulldog Vacuum Base Pencil Sharpener"/>
    <x v="878"/>
    <n v="3"/>
    <n v="0"/>
    <n v="9.7118999999999982"/>
  </r>
  <r>
    <n v="967"/>
    <s v="CA-2014-135279"/>
    <x v="3"/>
    <x v="359"/>
    <d v="2014-04-12T00:00:00"/>
    <x v="2"/>
    <s v="BS-11800"/>
    <s v="Bryan Spruell"/>
    <x v="2"/>
    <s v="United States"/>
    <s v="New York City"/>
    <x v="15"/>
    <n v="10011"/>
    <x v="3"/>
    <s v="OFF-PA-10004621"/>
    <x v="1"/>
    <x v="10"/>
    <s v="Xerox 212"/>
    <x v="91"/>
    <n v="2"/>
    <n v="0"/>
    <n v="6.2208000000000006"/>
  </r>
  <r>
    <n v="968"/>
    <s v="CA-2014-135279"/>
    <x v="3"/>
    <x v="359"/>
    <d v="2014-04-12T00:00:00"/>
    <x v="2"/>
    <s v="BS-11800"/>
    <s v="Bryan Spruell"/>
    <x v="2"/>
    <s v="United States"/>
    <s v="New York City"/>
    <x v="15"/>
    <n v="10011"/>
    <x v="3"/>
    <s v="OFF-PA-10001281"/>
    <x v="1"/>
    <x v="10"/>
    <s v="Computer Printout Paper with Letter-Trim Fine Perforations"/>
    <x v="879"/>
    <n v="4"/>
    <n v="0"/>
    <n v="91.967999999999989"/>
  </r>
  <r>
    <n v="969"/>
    <s v="CA-2014-135279"/>
    <x v="3"/>
    <x v="359"/>
    <d v="2014-04-12T00:00:00"/>
    <x v="2"/>
    <s v="BS-11800"/>
    <s v="Bryan Spruell"/>
    <x v="2"/>
    <s v="United States"/>
    <s v="New York City"/>
    <x v="15"/>
    <n v="10011"/>
    <x v="3"/>
    <s v="OFF-LA-10001613"/>
    <x v="1"/>
    <x v="2"/>
    <s v="Avery File Folder Labels"/>
    <x v="880"/>
    <n v="3"/>
    <n v="0"/>
    <n v="4.2336"/>
  </r>
  <r>
    <n v="970"/>
    <s v="CA-2014-135279"/>
    <x v="3"/>
    <x v="359"/>
    <d v="2014-04-12T00:00:00"/>
    <x v="2"/>
    <s v="BS-11800"/>
    <s v="Bryan Spruell"/>
    <x v="2"/>
    <s v="United States"/>
    <s v="New York City"/>
    <x v="15"/>
    <n v="10011"/>
    <x v="3"/>
    <s v="OFF-ST-10001097"/>
    <x v="1"/>
    <x v="4"/>
    <s v="Office Impressions Heavy Duty Welded Shelving &amp; Multimedia Storage Drawers"/>
    <x v="881"/>
    <n v="3"/>
    <n v="0"/>
    <n v="0"/>
  </r>
  <r>
    <n v="971"/>
    <s v="CA-2011-115791"/>
    <x v="2"/>
    <x v="360"/>
    <d v="2011-01-19T00:00:00"/>
    <x v="0"/>
    <s v="DL-13315"/>
    <s v="Delfina Latchford"/>
    <x v="0"/>
    <s v="United States"/>
    <s v="Philadelphia"/>
    <x v="9"/>
    <n v="19134"/>
    <x v="3"/>
    <s v="FUR-FU-10001095"/>
    <x v="0"/>
    <x v="5"/>
    <s v="DAX Black Cherry Wood-Tone Poster Frame"/>
    <x v="882"/>
    <n v="6"/>
    <n v="0.2"/>
    <n v="28.598399999999998"/>
  </r>
  <r>
    <n v="972"/>
    <s v="CA-2011-115791"/>
    <x v="2"/>
    <x v="360"/>
    <d v="2011-01-19T00:00:00"/>
    <x v="0"/>
    <s v="DL-13315"/>
    <s v="Delfina Latchford"/>
    <x v="0"/>
    <s v="United States"/>
    <s v="Philadelphia"/>
    <x v="9"/>
    <n v="19134"/>
    <x v="3"/>
    <s v="TEC-PH-10004614"/>
    <x v="2"/>
    <x v="7"/>
    <s v="AT&amp;T 841000 Phone"/>
    <x v="883"/>
    <n v="3"/>
    <n v="0.4"/>
    <n v="-31.050000000000011"/>
  </r>
  <r>
    <n v="973"/>
    <s v="CA-2011-115791"/>
    <x v="2"/>
    <x v="360"/>
    <d v="2011-01-19T00:00:00"/>
    <x v="0"/>
    <s v="DL-13315"/>
    <s v="Delfina Latchford"/>
    <x v="0"/>
    <s v="United States"/>
    <s v="Philadelphia"/>
    <x v="9"/>
    <n v="19134"/>
    <x v="3"/>
    <s v="OFF-BI-10001575"/>
    <x v="1"/>
    <x v="8"/>
    <s v="GBC Linen Binding Covers"/>
    <x v="662"/>
    <n v="2"/>
    <n v="0.7"/>
    <n v="-13.6312"/>
  </r>
  <r>
    <n v="974"/>
    <s v="CA-2011-115791"/>
    <x v="2"/>
    <x v="360"/>
    <d v="2011-01-19T00:00:00"/>
    <x v="0"/>
    <s v="DL-13315"/>
    <s v="Delfina Latchford"/>
    <x v="0"/>
    <s v="United States"/>
    <s v="Philadelphia"/>
    <x v="9"/>
    <n v="19134"/>
    <x v="3"/>
    <s v="OFF-LA-10001074"/>
    <x v="1"/>
    <x v="2"/>
    <s v="Round Specialty Laser Printer Labels"/>
    <x v="884"/>
    <n v="3"/>
    <n v="0.2"/>
    <n v="10.149299999999997"/>
  </r>
  <r>
    <n v="975"/>
    <s v="US-2014-103247"/>
    <x v="3"/>
    <x v="361"/>
    <d v="2014-10-09T00:00:00"/>
    <x v="0"/>
    <s v="PO-19195"/>
    <s v="Phillina Ober"/>
    <x v="2"/>
    <s v="United States"/>
    <s v="New York City"/>
    <x v="15"/>
    <n v="10011"/>
    <x v="3"/>
    <s v="TEC-PH-10003555"/>
    <x v="2"/>
    <x v="7"/>
    <s v="Motorola HK250 Universal Bluetooth Headset"/>
    <x v="885"/>
    <n v="7"/>
    <n v="0"/>
    <n v="3.2186000000000092"/>
  </r>
  <r>
    <n v="976"/>
    <s v="US-2014-103247"/>
    <x v="3"/>
    <x v="361"/>
    <d v="2014-10-09T00:00:00"/>
    <x v="0"/>
    <s v="PO-19195"/>
    <s v="Phillina Ober"/>
    <x v="2"/>
    <s v="United States"/>
    <s v="New York City"/>
    <x v="15"/>
    <n v="10011"/>
    <x v="3"/>
    <s v="OFF-BI-10004492"/>
    <x v="1"/>
    <x v="8"/>
    <s v="Tuf-Vin Binders"/>
    <x v="376"/>
    <n v="3"/>
    <n v="0.2"/>
    <n v="25.579799999999992"/>
  </r>
  <r>
    <n v="977"/>
    <s v="US-2014-100209"/>
    <x v="3"/>
    <x v="362"/>
    <d v="2014-07-16T00:00:00"/>
    <x v="1"/>
    <s v="TD-20995"/>
    <s v="Tamara Dahlen"/>
    <x v="0"/>
    <s v="United States"/>
    <s v="Portland"/>
    <x v="21"/>
    <n v="97206"/>
    <x v="1"/>
    <s v="OFF-BI-10002012"/>
    <x v="1"/>
    <x v="8"/>
    <s v="Wilson Jones Easy Flow II Sheet Lifters"/>
    <x v="886"/>
    <n v="2"/>
    <n v="0.7"/>
    <n v="-0.79200000000000004"/>
  </r>
  <r>
    <n v="978"/>
    <s v="CA-2014-159366"/>
    <x v="3"/>
    <x v="363"/>
    <d v="2014-01-11T00:00:00"/>
    <x v="2"/>
    <s v="BW-11110"/>
    <s v="Bart Watters"/>
    <x v="1"/>
    <s v="United States"/>
    <s v="Detroit"/>
    <x v="12"/>
    <n v="48205"/>
    <x v="2"/>
    <s v="TEC-MA-10000822"/>
    <x v="2"/>
    <x v="15"/>
    <s v="Lexmark MX611dhe Monochrome Laser Printer"/>
    <x v="257"/>
    <n v="2"/>
    <n v="0.1"/>
    <n v="679.99599999999964"/>
  </r>
  <r>
    <n v="979"/>
    <s v="CA-2013-145499"/>
    <x v="0"/>
    <x v="198"/>
    <d v="2013-06-01T00:00:00"/>
    <x v="2"/>
    <s v="RW-19690"/>
    <s v="Robert Waldorf"/>
    <x v="0"/>
    <s v="United States"/>
    <s v="Wilmington"/>
    <x v="3"/>
    <n v="28403"/>
    <x v="0"/>
    <s v="OFF-BI-10000848"/>
    <x v="1"/>
    <x v="8"/>
    <s v="Angle-D Ring Binders"/>
    <x v="577"/>
    <n v="2"/>
    <n v="0.7"/>
    <n v="-2.6256000000000004"/>
  </r>
  <r>
    <n v="980"/>
    <s v="CA-2012-157035"/>
    <x v="1"/>
    <x v="364"/>
    <d v="2012-12-12T00:00:00"/>
    <x v="2"/>
    <s v="KB-16600"/>
    <s v="Ken Brennan"/>
    <x v="1"/>
    <s v="United States"/>
    <s v="Columbus"/>
    <x v="14"/>
    <n v="47201"/>
    <x v="2"/>
    <s v="OFF-PA-10004156"/>
    <x v="1"/>
    <x v="10"/>
    <s v="Xerox 188"/>
    <x v="887"/>
    <n v="3"/>
    <n v="0"/>
    <n v="16.669799999999999"/>
  </r>
  <r>
    <n v="981"/>
    <s v="CA-2013-144939"/>
    <x v="0"/>
    <x v="339"/>
    <d v="2013-10-09T00:00:00"/>
    <x v="1"/>
    <s v="EB-13870"/>
    <s v="Emily Burns"/>
    <x v="0"/>
    <s v="United States"/>
    <s v="New York City"/>
    <x v="15"/>
    <n v="10035"/>
    <x v="3"/>
    <s v="FUR-CH-10003199"/>
    <x v="0"/>
    <x v="1"/>
    <s v="Office Star - Contemporary Task Swivel Chair"/>
    <x v="888"/>
    <n v="6"/>
    <n v="0.1"/>
    <n v="93.223199999999977"/>
  </r>
  <r>
    <n v="982"/>
    <s v="CA-2011-163419"/>
    <x v="2"/>
    <x v="7"/>
    <d v="2011-11-14T00:00:00"/>
    <x v="0"/>
    <s v="TZ-21580"/>
    <s v="Tracy Zic"/>
    <x v="0"/>
    <s v="United States"/>
    <s v="Louisville"/>
    <x v="22"/>
    <n v="80027"/>
    <x v="1"/>
    <s v="OFF-AR-10000034"/>
    <x v="1"/>
    <x v="6"/>
    <s v="BIC Brite Liner Grip Highlighters, Assorted, 5/Pack"/>
    <x v="889"/>
    <n v="1"/>
    <n v="0.2"/>
    <n v="0.80559999999999987"/>
  </r>
  <r>
    <n v="983"/>
    <s v="CA-2011-163419"/>
    <x v="2"/>
    <x v="7"/>
    <d v="2011-11-14T00:00:00"/>
    <x v="0"/>
    <s v="TZ-21580"/>
    <s v="Tracy Zic"/>
    <x v="0"/>
    <s v="United States"/>
    <s v="Louisville"/>
    <x v="22"/>
    <n v="80027"/>
    <x v="1"/>
    <s v="TEC-PH-10000560"/>
    <x v="2"/>
    <x v="7"/>
    <s v="Samsung Galaxy S III - 16GB - pebble blue (T-Mobile)"/>
    <x v="890"/>
    <n v="2"/>
    <n v="0.2"/>
    <n v="55.998400000000032"/>
  </r>
  <r>
    <n v="984"/>
    <s v="CA-2011-163419"/>
    <x v="2"/>
    <x v="7"/>
    <d v="2011-11-14T00:00:00"/>
    <x v="0"/>
    <s v="TZ-21580"/>
    <s v="Tracy Zic"/>
    <x v="0"/>
    <s v="United States"/>
    <s v="Louisville"/>
    <x v="22"/>
    <n v="80027"/>
    <x v="1"/>
    <s v="FUR-CH-10000665"/>
    <x v="0"/>
    <x v="1"/>
    <s v="Global Airflow Leather Mesh Back Chair, Black"/>
    <x v="891"/>
    <n v="5"/>
    <n v="0.2"/>
    <n v="75.489999999999924"/>
  </r>
  <r>
    <n v="985"/>
    <s v="CA-2014-100314"/>
    <x v="3"/>
    <x v="365"/>
    <d v="2014-10-06T00:00:00"/>
    <x v="1"/>
    <s v="AS-10630"/>
    <s v="Ann Steele"/>
    <x v="2"/>
    <s v="United States"/>
    <s v="Pasadena"/>
    <x v="5"/>
    <n v="77506"/>
    <x v="2"/>
    <s v="OFF-LA-10001569"/>
    <x v="1"/>
    <x v="2"/>
    <s v="Avery 499"/>
    <x v="892"/>
    <n v="2"/>
    <n v="0.2"/>
    <n v="2.5895999999999999"/>
  </r>
  <r>
    <n v="986"/>
    <s v="CA-2014-100314"/>
    <x v="3"/>
    <x v="365"/>
    <d v="2014-10-06T00:00:00"/>
    <x v="1"/>
    <s v="AS-10630"/>
    <s v="Ann Steele"/>
    <x v="2"/>
    <s v="United States"/>
    <s v="Pasadena"/>
    <x v="5"/>
    <n v="77506"/>
    <x v="2"/>
    <s v="OFF-EN-10000461"/>
    <x v="1"/>
    <x v="12"/>
    <s v="#10- 4 1/8&quot; x 9 1/2&quot; Recycled Envelopes"/>
    <x v="893"/>
    <n v="4"/>
    <n v="0.2"/>
    <n v="9.4391999999999996"/>
  </r>
  <r>
    <n v="987"/>
    <s v="CA-2014-100314"/>
    <x v="3"/>
    <x v="365"/>
    <d v="2014-10-06T00:00:00"/>
    <x v="1"/>
    <s v="AS-10630"/>
    <s v="Ann Steele"/>
    <x v="2"/>
    <s v="United States"/>
    <s v="Pasadena"/>
    <x v="5"/>
    <n v="77506"/>
    <x v="2"/>
    <s v="TEC-MA-10003066"/>
    <x v="2"/>
    <x v="15"/>
    <s v="Wasp CCD Handheld Bar Code Reader"/>
    <x v="894"/>
    <n v="3"/>
    <n v="0.4"/>
    <n v="44.867999999999967"/>
  </r>
  <r>
    <n v="988"/>
    <s v="CA-2012-146829"/>
    <x v="1"/>
    <x v="366"/>
    <d v="2012-03-10T00:00:00"/>
    <x v="3"/>
    <s v="TS-21340"/>
    <s v="Toby Swindell"/>
    <x v="0"/>
    <s v="United States"/>
    <s v="Houston"/>
    <x v="5"/>
    <n v="77041"/>
    <x v="2"/>
    <s v="OFF-BI-10004022"/>
    <x v="1"/>
    <x v="8"/>
    <s v="Acco Suede Grain Vinyl Round Ring Binder"/>
    <x v="895"/>
    <n v="2"/>
    <n v="0.8"/>
    <n v="-1.8904000000000001"/>
  </r>
  <r>
    <n v="989"/>
    <s v="CA-2014-167899"/>
    <x v="3"/>
    <x v="367"/>
    <d v="2014-05-27T00:00:00"/>
    <x v="1"/>
    <s v="JG-15805"/>
    <s v="John Grady"/>
    <x v="1"/>
    <s v="United States"/>
    <s v="Auburn"/>
    <x v="15"/>
    <n v="13021"/>
    <x v="3"/>
    <s v="FUR-FU-10004071"/>
    <x v="0"/>
    <x v="5"/>
    <s v="Luxo Professional Magnifying Clamp-On Fluorescent Lamps"/>
    <x v="896"/>
    <n v="5"/>
    <n v="0"/>
    <n v="72.807000000000031"/>
  </r>
  <r>
    <n v="990"/>
    <s v="CA-2014-167899"/>
    <x v="3"/>
    <x v="367"/>
    <d v="2014-05-27T00:00:00"/>
    <x v="1"/>
    <s v="JG-15805"/>
    <s v="John Grady"/>
    <x v="1"/>
    <s v="United States"/>
    <s v="Auburn"/>
    <x v="15"/>
    <n v="13021"/>
    <x v="3"/>
    <s v="OFF-AR-10001988"/>
    <x v="1"/>
    <x v="6"/>
    <s v="Bulldog Table or Wall-Mount Pencil Sharpener"/>
    <x v="897"/>
    <n v="3"/>
    <n v="0"/>
    <n v="5.2112999999999996"/>
  </r>
  <r>
    <n v="991"/>
    <s v="CA-2012-153549"/>
    <x v="1"/>
    <x v="368"/>
    <d v="2012-03-31T00:00:00"/>
    <x v="0"/>
    <s v="SL-20155"/>
    <s v="Sara Luxemburg"/>
    <x v="2"/>
    <s v="United States"/>
    <s v="Jacksonville"/>
    <x v="2"/>
    <n v="32216"/>
    <x v="0"/>
    <s v="FUR-CH-10004086"/>
    <x v="0"/>
    <x v="1"/>
    <s v="Hon 4070 Series Pagoda Armless Upholstered Stacking Chairs"/>
    <x v="898"/>
    <n v="5"/>
    <n v="0.2"/>
    <n v="131.27849999999995"/>
  </r>
  <r>
    <n v="992"/>
    <s v="CA-2013-110023"/>
    <x v="0"/>
    <x v="369"/>
    <d v="2013-09-12T00:00:00"/>
    <x v="2"/>
    <s v="TS-21610"/>
    <s v="Troy Staebel"/>
    <x v="0"/>
    <s v="United States"/>
    <s v="New York City"/>
    <x v="15"/>
    <n v="10024"/>
    <x v="3"/>
    <s v="OFF-BI-10001036"/>
    <x v="1"/>
    <x v="8"/>
    <s v="Cardinal EasyOpen D-Ring Binders"/>
    <x v="899"/>
    <n v="2"/>
    <n v="0.2"/>
    <n v="5.484"/>
  </r>
  <r>
    <n v="993"/>
    <s v="CA-2013-105585"/>
    <x v="0"/>
    <x v="370"/>
    <d v="2013-08-28T00:00:00"/>
    <x v="2"/>
    <s v="RF-19735"/>
    <s v="Roland Fjeld"/>
    <x v="0"/>
    <s v="United States"/>
    <s v="San Jose"/>
    <x v="1"/>
    <n v="95123"/>
    <x v="1"/>
    <s v="OFF-FA-10002983"/>
    <x v="1"/>
    <x v="13"/>
    <s v="Advantus SlideClip Paper Clips"/>
    <x v="900"/>
    <n v="3"/>
    <n v="0"/>
    <n v="4.9104000000000001"/>
  </r>
  <r>
    <n v="994"/>
    <s v="CA-2013-105585"/>
    <x v="0"/>
    <x v="370"/>
    <d v="2013-08-28T00:00:00"/>
    <x v="2"/>
    <s v="RF-19735"/>
    <s v="Roland Fjeld"/>
    <x v="0"/>
    <s v="United States"/>
    <s v="San Jose"/>
    <x v="1"/>
    <n v="95123"/>
    <x v="1"/>
    <s v="OFF-PA-10003625"/>
    <x v="1"/>
    <x v="10"/>
    <s v="Xerox 1979"/>
    <x v="901"/>
    <n v="5"/>
    <n v="0"/>
    <n v="69.704999999999998"/>
  </r>
  <r>
    <n v="995"/>
    <s v="CA-2011-117639"/>
    <x v="2"/>
    <x v="371"/>
    <d v="2011-05-25T00:00:00"/>
    <x v="1"/>
    <s v="MW-18235"/>
    <s v="Mitch Willingham"/>
    <x v="1"/>
    <s v="United States"/>
    <s v="Virginia Beach"/>
    <x v="17"/>
    <n v="23464"/>
    <x v="0"/>
    <s v="OFF-BI-10003925"/>
    <x v="1"/>
    <x v="8"/>
    <s v="Fellowes PB300 Plastic Comb Binding Machine"/>
    <x v="902"/>
    <n v="7"/>
    <n v="0"/>
    <n v="1276.4871000000001"/>
  </r>
  <r>
    <n v="996"/>
    <s v="CA-2011-117639"/>
    <x v="2"/>
    <x v="371"/>
    <d v="2011-05-25T00:00:00"/>
    <x v="1"/>
    <s v="MW-18235"/>
    <s v="Mitch Willingham"/>
    <x v="1"/>
    <s v="United States"/>
    <s v="Virginia Beach"/>
    <x v="17"/>
    <n v="23464"/>
    <x v="0"/>
    <s v="TEC-PH-10001530"/>
    <x v="2"/>
    <x v="7"/>
    <s v="Plantronics Voyager Pro Legend"/>
    <x v="903"/>
    <n v="3"/>
    <n v="0"/>
    <n v="173.0316"/>
  </r>
  <r>
    <n v="997"/>
    <s v="CA-2012-162537"/>
    <x v="1"/>
    <x v="372"/>
    <d v="2012-11-03T00:00:00"/>
    <x v="1"/>
    <s v="RD-19585"/>
    <s v="Rob Dowd"/>
    <x v="0"/>
    <s v="United States"/>
    <s v="Henderson"/>
    <x v="0"/>
    <n v="42420"/>
    <x v="0"/>
    <s v="OFF-EN-10003862"/>
    <x v="1"/>
    <x v="12"/>
    <s v="Laser &amp; Ink Jet Business Envelopes"/>
    <x v="904"/>
    <n v="1"/>
    <n v="0"/>
    <n v="4.9081999999999999"/>
  </r>
  <r>
    <n v="998"/>
    <s v="CA-2012-162537"/>
    <x v="1"/>
    <x v="372"/>
    <d v="2012-11-03T00:00:00"/>
    <x v="1"/>
    <s v="RD-19585"/>
    <s v="Rob Dowd"/>
    <x v="0"/>
    <s v="United States"/>
    <s v="Henderson"/>
    <x v="0"/>
    <n v="42420"/>
    <x v="0"/>
    <s v="OFF-ST-10004258"/>
    <x v="1"/>
    <x v="4"/>
    <s v="Portable Personal File Box"/>
    <x v="905"/>
    <n v="3"/>
    <n v="0"/>
    <n v="9.8901000000000039"/>
  </r>
  <r>
    <n v="999"/>
    <s v="CA-2012-162537"/>
    <x v="1"/>
    <x v="372"/>
    <d v="2012-11-03T00:00:00"/>
    <x v="1"/>
    <s v="RD-19585"/>
    <s v="Rob Dowd"/>
    <x v="0"/>
    <s v="United States"/>
    <s v="Henderson"/>
    <x v="0"/>
    <n v="42420"/>
    <x v="0"/>
    <s v="FUR-FU-10002885"/>
    <x v="0"/>
    <x v="5"/>
    <s v="Magna Visual Magnetic Picture Hangers"/>
    <x v="906"/>
    <n v="5"/>
    <n v="0"/>
    <n v="9.1580000000000013"/>
  </r>
  <r>
    <n v="1000"/>
    <s v="CA-2012-162537"/>
    <x v="1"/>
    <x v="372"/>
    <d v="2012-11-03T00:00:00"/>
    <x v="1"/>
    <s v="RD-19585"/>
    <s v="Rob Dowd"/>
    <x v="0"/>
    <s v="United States"/>
    <s v="Henderson"/>
    <x v="0"/>
    <n v="42420"/>
    <x v="0"/>
    <s v="FUR-FU-10001918"/>
    <x v="0"/>
    <x v="5"/>
    <s v="C-Line Cubicle Keepers Polyproplyene Holder With Velcro Backings"/>
    <x v="907"/>
    <n v="7"/>
    <n v="0"/>
    <n v="12.912900000000004"/>
  </r>
  <r>
    <n v="1001"/>
    <s v="CA-2013-155488"/>
    <x v="0"/>
    <x v="373"/>
    <d v="2013-11-18T00:00:00"/>
    <x v="1"/>
    <s v="FM-14290"/>
    <s v="Frank Merwin"/>
    <x v="2"/>
    <s v="United States"/>
    <s v="Vancouver"/>
    <x v="4"/>
    <n v="98661"/>
    <x v="1"/>
    <s v="OFF-AR-10002956"/>
    <x v="1"/>
    <x v="6"/>
    <s v="Boston 16801 Nautilus Battery Pencil Sharpener"/>
    <x v="908"/>
    <n v="2"/>
    <n v="0"/>
    <n v="11.4452"/>
  </r>
  <r>
    <n v="1002"/>
    <s v="CA-2012-124891"/>
    <x v="1"/>
    <x v="374"/>
    <d v="2012-07-31T00:00:00"/>
    <x v="3"/>
    <s v="RH-19495"/>
    <s v="Rick Hansen"/>
    <x v="0"/>
    <s v="United States"/>
    <s v="New York City"/>
    <x v="15"/>
    <n v="10024"/>
    <x v="3"/>
    <s v="TEC-AC-10003033"/>
    <x v="2"/>
    <x v="11"/>
    <s v="Plantronics CS510 - Over-the-Head monaural Wireless Headset System"/>
    <x v="909"/>
    <n v="7"/>
    <n v="0"/>
    <n v="762.18449999999984"/>
  </r>
  <r>
    <n v="1003"/>
    <s v="CA-2012-124891"/>
    <x v="1"/>
    <x v="374"/>
    <d v="2012-07-31T00:00:00"/>
    <x v="3"/>
    <s v="RH-19495"/>
    <s v="Rick Hansen"/>
    <x v="0"/>
    <s v="United States"/>
    <s v="New York City"/>
    <x v="15"/>
    <n v="10024"/>
    <x v="3"/>
    <s v="FUR-TA-10002903"/>
    <x v="0"/>
    <x v="3"/>
    <s v="Bevis Round Bullnose 29&quot; High Table Top"/>
    <x v="910"/>
    <n v="7"/>
    <n v="0.4"/>
    <n v="-290.87520000000001"/>
  </r>
  <r>
    <n v="1004"/>
    <s v="CA-2012-124891"/>
    <x v="1"/>
    <x v="374"/>
    <d v="2012-07-31T00:00:00"/>
    <x v="3"/>
    <s v="RH-19495"/>
    <s v="Rick Hansen"/>
    <x v="0"/>
    <s v="United States"/>
    <s v="New York City"/>
    <x v="15"/>
    <n v="10024"/>
    <x v="3"/>
    <s v="OFF-PA-10004621"/>
    <x v="1"/>
    <x v="10"/>
    <s v="Xerox 212"/>
    <x v="541"/>
    <n v="3"/>
    <n v="0"/>
    <n v="9.3312000000000008"/>
  </r>
  <r>
    <n v="1005"/>
    <s v="CA-2012-126445"/>
    <x v="1"/>
    <x v="375"/>
    <d v="2012-08-31T00:00:00"/>
    <x v="1"/>
    <s v="RA-19945"/>
    <s v="Ryan Akin"/>
    <x v="0"/>
    <s v="United States"/>
    <s v="Murrieta"/>
    <x v="1"/>
    <n v="92563"/>
    <x v="1"/>
    <s v="OFF-ST-10000046"/>
    <x v="1"/>
    <x v="4"/>
    <s v="Fellowes Super Stor/Drawer Files"/>
    <x v="911"/>
    <n v="3"/>
    <n v="0"/>
    <n v="92.083500000000015"/>
  </r>
  <r>
    <n v="1006"/>
    <s v="CA-2012-111199"/>
    <x v="1"/>
    <x v="50"/>
    <d v="2012-11-17T00:00:00"/>
    <x v="1"/>
    <s v="JK-15730"/>
    <s v="Joe Kamberova"/>
    <x v="0"/>
    <s v="United States"/>
    <s v="Jacksonville"/>
    <x v="3"/>
    <n v="28540"/>
    <x v="0"/>
    <s v="OFF-PA-10001790"/>
    <x v="1"/>
    <x v="10"/>
    <s v="Xerox 1910"/>
    <x v="912"/>
    <n v="3"/>
    <n v="0.2"/>
    <n v="40.353599999999986"/>
  </r>
  <r>
    <n v="1007"/>
    <s v="CA-2012-105312"/>
    <x v="1"/>
    <x v="376"/>
    <d v="2012-11-09T00:00:00"/>
    <x v="2"/>
    <s v="MT-17815"/>
    <s v="Meg Tillman"/>
    <x v="0"/>
    <s v="United States"/>
    <s v="Scottsdale"/>
    <x v="16"/>
    <n v="85254"/>
    <x v="1"/>
    <s v="OFF-EN-10002600"/>
    <x v="1"/>
    <x v="12"/>
    <s v="Redi-Strip #10 Envelopes, 4 1/8 x 9 1/2"/>
    <x v="913"/>
    <n v="3"/>
    <n v="0.2"/>
    <n v="2.4779999999999989"/>
  </r>
  <r>
    <n v="1008"/>
    <s v="CA-2012-105312"/>
    <x v="1"/>
    <x v="376"/>
    <d v="2012-11-09T00:00:00"/>
    <x v="2"/>
    <s v="MT-17815"/>
    <s v="Meg Tillman"/>
    <x v="0"/>
    <s v="United States"/>
    <s v="Scottsdale"/>
    <x v="16"/>
    <n v="85254"/>
    <x v="1"/>
    <s v="OFF-BI-10002049"/>
    <x v="1"/>
    <x v="8"/>
    <s v="UniKeep View Case Binders"/>
    <x v="914"/>
    <n v="3"/>
    <n v="0.7"/>
    <n v="-3.5207999999999995"/>
  </r>
  <r>
    <n v="1009"/>
    <s v="US-2014-106705"/>
    <x v="3"/>
    <x v="377"/>
    <d v="2015-01-02T00:00:00"/>
    <x v="1"/>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x v="2"/>
    <s v="AT-10735"/>
    <s v="Annie Thurman"/>
    <x v="0"/>
    <s v="United States"/>
    <s v="Chicago"/>
    <x v="10"/>
    <n v="60653"/>
    <x v="2"/>
    <s v="TEC-PH-10003931"/>
    <x v="2"/>
    <x v="7"/>
    <s v="JBL Micro Wireless Portable Bluetooth Speaker"/>
    <x v="916"/>
    <n v="2"/>
    <n v="0.2"/>
    <n v="5.9990000000000023"/>
  </r>
  <r>
    <n v="1011"/>
    <s v="CA-2011-158540"/>
    <x v="2"/>
    <x v="156"/>
    <d v="2011-11-26T00:00:00"/>
    <x v="2"/>
    <s v="VG-21790"/>
    <s v="Vivek Gonzalez"/>
    <x v="0"/>
    <s v="United States"/>
    <s v="San Diego"/>
    <x v="1"/>
    <n v="92037"/>
    <x v="1"/>
    <s v="FUR-FU-10001602"/>
    <x v="0"/>
    <x v="5"/>
    <s v="Eldon Delta Triangular Chair Mat, 52&quot; x 58&quot;, Clear"/>
    <x v="917"/>
    <n v="4"/>
    <n v="0"/>
    <n v="27.309599999999989"/>
  </r>
  <r>
    <n v="1012"/>
    <s v="CA-2014-118437"/>
    <x v="3"/>
    <x v="46"/>
    <d v="2014-06-22T00:00:00"/>
    <x v="0"/>
    <s v="PF-19165"/>
    <s v="Philip Fox"/>
    <x v="0"/>
    <s v="United States"/>
    <s v="Olympia"/>
    <x v="4"/>
    <n v="98502"/>
    <x v="1"/>
    <s v="FUR-FU-10004848"/>
    <x v="0"/>
    <x v="5"/>
    <s v="Howard Miller 13-3/4&quot; Diameter Brushed Chrome Round Wall Clock"/>
    <x v="918"/>
    <n v="3"/>
    <n v="0"/>
    <n v="46.574999999999996"/>
  </r>
  <r>
    <n v="1013"/>
    <s v="CA-2014-118437"/>
    <x v="3"/>
    <x v="46"/>
    <d v="2014-06-22T00:00:00"/>
    <x v="0"/>
    <s v="PF-19165"/>
    <s v="Philip Fox"/>
    <x v="0"/>
    <s v="United States"/>
    <s v="Olympia"/>
    <x v="4"/>
    <n v="98502"/>
    <x v="1"/>
    <s v="OFF-ST-10003722"/>
    <x v="1"/>
    <x v="4"/>
    <s v="Project Tote Personal File"/>
    <x v="919"/>
    <n v="1"/>
    <n v="0"/>
    <n v="4.068699999999998"/>
  </r>
  <r>
    <n v="1014"/>
    <s v="US-2012-126214"/>
    <x v="1"/>
    <x v="379"/>
    <d v="2012-12-24T00:00:00"/>
    <x v="0"/>
    <s v="JS-15880"/>
    <s v="John Stevenson"/>
    <x v="0"/>
    <s v="United States"/>
    <s v="Seattle"/>
    <x v="4"/>
    <n v="98103"/>
    <x v="1"/>
    <s v="FUR-TA-10003748"/>
    <x v="0"/>
    <x v="3"/>
    <s v="Bevis 36 x 72 Conference Tables"/>
    <x v="920"/>
    <n v="13"/>
    <n v="0"/>
    <n v="356.04139999999995"/>
  </r>
  <r>
    <n v="1015"/>
    <s v="US-2012-126214"/>
    <x v="1"/>
    <x v="379"/>
    <d v="2012-12-24T00:00:00"/>
    <x v="0"/>
    <s v="JS-15880"/>
    <s v="John Stevenson"/>
    <x v="0"/>
    <s v="United States"/>
    <s v="Seattle"/>
    <x v="4"/>
    <n v="98103"/>
    <x v="1"/>
    <s v="TEC-AC-10003198"/>
    <x v="2"/>
    <x v="11"/>
    <s v="Enermax Acrylux Wireless Keyboard"/>
    <x v="921"/>
    <n v="1"/>
    <n v="0"/>
    <n v="36.851999999999997"/>
  </r>
  <r>
    <n v="1016"/>
    <s v="CA-2012-133025"/>
    <x v="1"/>
    <x v="14"/>
    <d v="2012-09-19T00:00:00"/>
    <x v="0"/>
    <s v="MO-17800"/>
    <s v="Meg O'Connel"/>
    <x v="2"/>
    <s v="United States"/>
    <s v="Los Angeles"/>
    <x v="1"/>
    <n v="90036"/>
    <x v="1"/>
    <s v="OFF-PA-10004100"/>
    <x v="1"/>
    <x v="10"/>
    <s v="Xerox 216"/>
    <x v="56"/>
    <n v="5"/>
    <n v="0"/>
    <n v="15.552000000000001"/>
  </r>
  <r>
    <n v="1017"/>
    <s v="CA-2012-108665"/>
    <x v="1"/>
    <x v="380"/>
    <d v="2012-07-10T00:00:00"/>
    <x v="1"/>
    <s v="KM-16225"/>
    <s v="Kalyca Meade"/>
    <x v="1"/>
    <s v="United States"/>
    <s v="New York City"/>
    <x v="15"/>
    <n v="10011"/>
    <x v="3"/>
    <s v="FUR-FU-10002191"/>
    <x v="0"/>
    <x v="5"/>
    <s v="G.E. Halogen Desk Lamp Bulbs"/>
    <x v="544"/>
    <n v="2"/>
    <n v="0"/>
    <n v="6.7008000000000001"/>
  </r>
  <r>
    <n v="1018"/>
    <s v="CA-2012-108665"/>
    <x v="1"/>
    <x v="380"/>
    <d v="2012-07-10T00:00:00"/>
    <x v="1"/>
    <s v="KM-16225"/>
    <s v="Kalyca Meade"/>
    <x v="1"/>
    <s v="United States"/>
    <s v="New York City"/>
    <x v="15"/>
    <n v="10011"/>
    <x v="3"/>
    <s v="FUR-FU-10000965"/>
    <x v="0"/>
    <x v="5"/>
    <s v="Howard Miller 11-1/2&quot; Diameter Ridgewood Wall Clock"/>
    <x v="922"/>
    <n v="3"/>
    <n v="0"/>
    <n v="63.886200000000002"/>
  </r>
  <r>
    <n v="1019"/>
    <s v="CA-2012-108665"/>
    <x v="1"/>
    <x v="380"/>
    <d v="2012-07-10T00:00:00"/>
    <x v="1"/>
    <s v="KM-16225"/>
    <s v="Kalyca Meade"/>
    <x v="1"/>
    <s v="United States"/>
    <s v="New York City"/>
    <x v="15"/>
    <n v="10011"/>
    <x v="3"/>
    <s v="TEC-PH-10004188"/>
    <x v="2"/>
    <x v="7"/>
    <s v="OtterBox Commuter Series Case - Samsung Galaxy S4"/>
    <x v="923"/>
    <n v="5"/>
    <n v="0"/>
    <n v="2.4990000000000023"/>
  </r>
  <r>
    <n v="1020"/>
    <s v="CA-2012-108665"/>
    <x v="1"/>
    <x v="380"/>
    <d v="2012-07-10T00:00:00"/>
    <x v="1"/>
    <s v="KM-16225"/>
    <s v="Kalyca Meade"/>
    <x v="1"/>
    <s v="United States"/>
    <s v="New York City"/>
    <x v="15"/>
    <n v="10011"/>
    <x v="3"/>
    <s v="OFF-ST-10001526"/>
    <x v="1"/>
    <x v="4"/>
    <s v="Iceberg Mobile Mega Data/Printer Cart "/>
    <x v="924"/>
    <n v="5"/>
    <n v="0"/>
    <n v="156.42899999999997"/>
  </r>
  <r>
    <n v="1021"/>
    <s v="CA-2012-124450"/>
    <x v="1"/>
    <x v="381"/>
    <d v="2012-05-03T00:00:00"/>
    <x v="1"/>
    <s v="GT-14710"/>
    <s v="Greg Tran"/>
    <x v="0"/>
    <s v="United States"/>
    <s v="Washington"/>
    <x v="40"/>
    <n v="20016"/>
    <x v="3"/>
    <s v="OFF-AR-10001166"/>
    <x v="1"/>
    <x v="6"/>
    <s v="Staples"/>
    <x v="925"/>
    <n v="3"/>
    <n v="0"/>
    <n v="8.8686000000000007"/>
  </r>
  <r>
    <n v="1022"/>
    <s v="CA-2012-124450"/>
    <x v="1"/>
    <x v="381"/>
    <d v="2012-05-03T00:00:00"/>
    <x v="1"/>
    <s v="GT-14710"/>
    <s v="Greg Tran"/>
    <x v="0"/>
    <s v="United States"/>
    <s v="Washington"/>
    <x v="40"/>
    <n v="20016"/>
    <x v="3"/>
    <s v="FUR-CH-10000309"/>
    <x v="0"/>
    <x v="1"/>
    <s v="Global Comet Stacking Arm Chair"/>
    <x v="926"/>
    <n v="3"/>
    <n v="0"/>
    <n v="316.88249999999999"/>
  </r>
  <r>
    <n v="1023"/>
    <s v="CA-2012-124450"/>
    <x v="1"/>
    <x v="381"/>
    <d v="2012-05-03T00:00:00"/>
    <x v="1"/>
    <s v="GT-14710"/>
    <s v="Greg Tran"/>
    <x v="0"/>
    <s v="United States"/>
    <s v="Washington"/>
    <x v="40"/>
    <n v="20016"/>
    <x v="3"/>
    <s v="TEC-MA-10004212"/>
    <x v="2"/>
    <x v="15"/>
    <s v="Cisco SPA525G2 5-Line IP Phone"/>
    <x v="927"/>
    <n v="8"/>
    <n v="0"/>
    <n v="648.56240000000003"/>
  </r>
  <r>
    <n v="1024"/>
    <s v="CA-2012-167269"/>
    <x v="1"/>
    <x v="382"/>
    <d v="2012-06-20T00:00:00"/>
    <x v="1"/>
    <s v="PB-19150"/>
    <s v="Philip Brown"/>
    <x v="0"/>
    <s v="United States"/>
    <s v="Philadelphia"/>
    <x v="9"/>
    <n v="19134"/>
    <x v="3"/>
    <s v="OFF-EN-10003072"/>
    <x v="1"/>
    <x v="12"/>
    <s v="Peel &amp; Seel Envelopes"/>
    <x v="928"/>
    <n v="2"/>
    <n v="0.2"/>
    <n v="2.1728000000000001"/>
  </r>
  <r>
    <n v="1025"/>
    <s v="CA-2014-106964"/>
    <x v="3"/>
    <x v="94"/>
    <d v="2014-12-21T00:00:00"/>
    <x v="2"/>
    <s v="HR-14770"/>
    <s v="Hallie Redmond"/>
    <x v="2"/>
    <s v="United States"/>
    <s v="Los Angeles"/>
    <x v="1"/>
    <n v="90045"/>
    <x v="1"/>
    <s v="OFF-BI-10000320"/>
    <x v="1"/>
    <x v="8"/>
    <s v="GBC Plastic Binding Combs"/>
    <x v="929"/>
    <n v="2"/>
    <n v="0.2"/>
    <n v="4.2804000000000002"/>
  </r>
  <r>
    <n v="1026"/>
    <s v="CA-2013-126529"/>
    <x v="0"/>
    <x v="383"/>
    <d v="2013-01-13T00:00:00"/>
    <x v="0"/>
    <s v="DE-13255"/>
    <s v="Deanra Eno"/>
    <x v="2"/>
    <s v="United States"/>
    <s v="Springfield"/>
    <x v="24"/>
    <n v="45503"/>
    <x v="3"/>
    <s v="OFF-PA-10001166"/>
    <x v="1"/>
    <x v="10"/>
    <s v="Xerox 2"/>
    <x v="12"/>
    <n v="3"/>
    <n v="0.2"/>
    <n v="5.4432"/>
  </r>
  <r>
    <n v="1027"/>
    <s v="CA-2013-126529"/>
    <x v="0"/>
    <x v="383"/>
    <d v="2013-01-13T00:00:00"/>
    <x v="0"/>
    <s v="DE-13255"/>
    <s v="Deanra Eno"/>
    <x v="2"/>
    <s v="United States"/>
    <s v="Springfield"/>
    <x v="24"/>
    <n v="45503"/>
    <x v="3"/>
    <s v="OFF-PA-10003656"/>
    <x v="1"/>
    <x v="10"/>
    <s v="Xerox 1935"/>
    <x v="930"/>
    <n v="3"/>
    <n v="0.2"/>
    <n v="20.576399999999996"/>
  </r>
  <r>
    <n v="1028"/>
    <s v="CA-2013-126529"/>
    <x v="0"/>
    <x v="383"/>
    <d v="2013-01-13T00:00:00"/>
    <x v="0"/>
    <s v="DE-13255"/>
    <s v="Deanra Eno"/>
    <x v="2"/>
    <s v="United States"/>
    <s v="Springfield"/>
    <x v="24"/>
    <n v="45503"/>
    <x v="3"/>
    <s v="TEC-PH-10000148"/>
    <x v="2"/>
    <x v="7"/>
    <s v="Cyber Acoustics AC-202b Speech Recognition Stereo Headset"/>
    <x v="931"/>
    <n v="2"/>
    <n v="0.4"/>
    <n v="-9.8724000000000007"/>
  </r>
  <r>
    <n v="1029"/>
    <s v="CA-2011-163552"/>
    <x v="2"/>
    <x v="384"/>
    <d v="2011-07-15T00:00:00"/>
    <x v="1"/>
    <s v="LA-16780"/>
    <s v="Laura Armstrong"/>
    <x v="1"/>
    <s v="United States"/>
    <s v="Hackensack"/>
    <x v="30"/>
    <n v="7601"/>
    <x v="3"/>
    <s v="OFF-PA-10000474"/>
    <x v="1"/>
    <x v="10"/>
    <s v="Staples"/>
    <x v="932"/>
    <n v="5"/>
    <n v="0"/>
    <n v="83.283999999999992"/>
  </r>
  <r>
    <n v="1030"/>
    <s v="CA-2011-163552"/>
    <x v="2"/>
    <x v="384"/>
    <d v="2011-07-15T00:00:00"/>
    <x v="1"/>
    <s v="LA-16780"/>
    <s v="Laura Armstrong"/>
    <x v="1"/>
    <s v="United States"/>
    <s v="Hackensack"/>
    <x v="30"/>
    <n v="7601"/>
    <x v="3"/>
    <s v="TEC-PH-10003885"/>
    <x v="2"/>
    <x v="7"/>
    <s v="Cisco SPA508G"/>
    <x v="933"/>
    <n v="3"/>
    <n v="0"/>
    <n v="57.41129999999999"/>
  </r>
  <r>
    <n v="1031"/>
    <s v="CA-2011-163552"/>
    <x v="2"/>
    <x v="384"/>
    <d v="2011-07-15T00:00:00"/>
    <x v="1"/>
    <s v="LA-16780"/>
    <s v="Laura Armstrong"/>
    <x v="1"/>
    <s v="United States"/>
    <s v="Hackensack"/>
    <x v="30"/>
    <n v="7601"/>
    <x v="3"/>
    <s v="FUR-CH-10003379"/>
    <x v="0"/>
    <x v="1"/>
    <s v="Global Commerce Series High-Back Swivel/Tilt Chairs"/>
    <x v="934"/>
    <n v="3"/>
    <n v="0"/>
    <n v="213.73500000000001"/>
  </r>
  <r>
    <n v="1032"/>
    <s v="CA-2011-163552"/>
    <x v="2"/>
    <x v="384"/>
    <d v="2011-07-15T00:00:00"/>
    <x v="1"/>
    <s v="LA-16780"/>
    <s v="Laura Armstrong"/>
    <x v="1"/>
    <s v="United States"/>
    <s v="Hackensack"/>
    <x v="30"/>
    <n v="7601"/>
    <x v="3"/>
    <s v="FUR-FU-10000629"/>
    <x v="0"/>
    <x v="5"/>
    <s v="9-3/4 Diameter Round Wall Clock"/>
    <x v="935"/>
    <n v="9"/>
    <n v="0"/>
    <n v="52.126200000000004"/>
  </r>
  <r>
    <n v="1033"/>
    <s v="CA-2011-163552"/>
    <x v="2"/>
    <x v="384"/>
    <d v="2011-07-15T00:00:00"/>
    <x v="1"/>
    <s v="LA-16780"/>
    <s v="Laura Armstrong"/>
    <x v="1"/>
    <s v="United States"/>
    <s v="Hackensack"/>
    <x v="30"/>
    <n v="7601"/>
    <x v="3"/>
    <s v="OFF-LA-10001175"/>
    <x v="1"/>
    <x v="2"/>
    <s v="Avery 514"/>
    <x v="936"/>
    <n v="5"/>
    <n v="0"/>
    <n v="7.056"/>
  </r>
  <r>
    <n v="1034"/>
    <s v="CA-2013-109820"/>
    <x v="0"/>
    <x v="73"/>
    <d v="2013-11-23T00:00:00"/>
    <x v="2"/>
    <s v="AG-10390"/>
    <s v="Allen Goldenen"/>
    <x v="0"/>
    <s v="United States"/>
    <s v="Cincinnati"/>
    <x v="24"/>
    <n v="45231"/>
    <x v="3"/>
    <s v="OFF-PA-10000955"/>
    <x v="1"/>
    <x v="10"/>
    <s v="Southworth 25% Cotton Granite Paper &amp; Envelopes"/>
    <x v="937"/>
    <n v="3"/>
    <n v="0.2"/>
    <n v="5.1011999999999995"/>
  </r>
  <r>
    <n v="1035"/>
    <s v="CA-2013-109820"/>
    <x v="0"/>
    <x v="73"/>
    <d v="2013-11-23T00:00:00"/>
    <x v="2"/>
    <s v="AG-10390"/>
    <s v="Allen Goldenen"/>
    <x v="0"/>
    <s v="United States"/>
    <s v="Cincinnati"/>
    <x v="24"/>
    <n v="45231"/>
    <x v="3"/>
    <s v="OFF-BI-10003460"/>
    <x v="1"/>
    <x v="8"/>
    <s v="Acco 3-Hole Punch"/>
    <x v="938"/>
    <n v="2"/>
    <n v="0.7"/>
    <n v="-1.9272"/>
  </r>
  <r>
    <n v="1036"/>
    <s v="CA-2013-109820"/>
    <x v="0"/>
    <x v="73"/>
    <d v="2013-11-23T00:00:00"/>
    <x v="2"/>
    <s v="AG-10390"/>
    <s v="Allen Goldenen"/>
    <x v="0"/>
    <s v="United States"/>
    <s v="Cincinnati"/>
    <x v="24"/>
    <n v="45231"/>
    <x v="3"/>
    <s v="OFF-BI-10000474"/>
    <x v="1"/>
    <x v="8"/>
    <s v="Avery Recycled Flexi-View Covers for Binding Systems"/>
    <x v="939"/>
    <n v="3"/>
    <n v="0.7"/>
    <n v="-10.579799999999999"/>
  </r>
  <r>
    <n v="1037"/>
    <s v="CA-2013-113061"/>
    <x v="0"/>
    <x v="183"/>
    <d v="2013-04-27T00:00:00"/>
    <x v="1"/>
    <s v="EL-13735"/>
    <s v="Ed Ludwig"/>
    <x v="2"/>
    <s v="United States"/>
    <s v="Jefferson City"/>
    <x v="25"/>
    <n v="65109"/>
    <x v="2"/>
    <s v="FUR-FU-10003975"/>
    <x v="0"/>
    <x v="5"/>
    <s v="Eldon Advantage Chair Mats for Low to Medium Pile Carpets"/>
    <x v="940"/>
    <n v="2"/>
    <n v="0"/>
    <n v="8.6619999999999919"/>
  </r>
  <r>
    <n v="1038"/>
    <s v="CA-2012-127418"/>
    <x v="1"/>
    <x v="385"/>
    <d v="2012-06-14T00:00:00"/>
    <x v="2"/>
    <s v="JJ-15445"/>
    <s v="Jennifer Jackson"/>
    <x v="0"/>
    <s v="United States"/>
    <s v="Los Angeles"/>
    <x v="1"/>
    <n v="90004"/>
    <x v="1"/>
    <s v="OFF-BI-10003707"/>
    <x v="1"/>
    <x v="8"/>
    <s v="Aluminum Screw Posts"/>
    <x v="941"/>
    <n v="3"/>
    <n v="0.2"/>
    <n v="13.734"/>
  </r>
  <r>
    <n v="1039"/>
    <s v="CA-2014-121818"/>
    <x v="3"/>
    <x v="225"/>
    <d v="2014-11-22T00:00:00"/>
    <x v="2"/>
    <s v="JH-15430"/>
    <s v="Jennifer Halladay"/>
    <x v="0"/>
    <s v="United States"/>
    <s v="Burlington"/>
    <x v="3"/>
    <n v="27217"/>
    <x v="0"/>
    <s v="OFF-AR-10000203"/>
    <x v="1"/>
    <x v="6"/>
    <s v="Newell 336"/>
    <x v="942"/>
    <n v="7"/>
    <n v="0.2"/>
    <n v="2.696399999999997"/>
  </r>
  <r>
    <n v="1040"/>
    <s v="CA-2014-121818"/>
    <x v="3"/>
    <x v="225"/>
    <d v="2014-11-22T00:00:00"/>
    <x v="2"/>
    <s v="JH-15430"/>
    <s v="Jennifer Halladay"/>
    <x v="0"/>
    <s v="United States"/>
    <s v="Burlington"/>
    <x v="3"/>
    <n v="27217"/>
    <x v="0"/>
    <s v="OFF-AR-10004790"/>
    <x v="1"/>
    <x v="6"/>
    <s v="Staples"/>
    <x v="943"/>
    <n v="3"/>
    <n v="0.2"/>
    <n v="1.7954999999999988"/>
  </r>
  <r>
    <n v="1041"/>
    <s v="CA-2013-127670"/>
    <x v="0"/>
    <x v="231"/>
    <d v="2013-03-25T00:00:00"/>
    <x v="1"/>
    <s v="RD-19660"/>
    <s v="Robert Dilbeck"/>
    <x v="2"/>
    <s v="United States"/>
    <s v="Saint Peters"/>
    <x v="25"/>
    <n v="63376"/>
    <x v="2"/>
    <s v="FUR-TA-10001095"/>
    <x v="0"/>
    <x v="3"/>
    <s v="Chromcraft Round Conference Tables"/>
    <x v="944"/>
    <n v="4"/>
    <n v="0"/>
    <n v="146.40359999999998"/>
  </r>
  <r>
    <n v="1042"/>
    <s v="CA-2013-102981"/>
    <x v="0"/>
    <x v="47"/>
    <d v="2013-09-10T00:00:00"/>
    <x v="0"/>
    <s v="MO-17500"/>
    <s v="Mary O'Rourke"/>
    <x v="0"/>
    <s v="United States"/>
    <s v="New York City"/>
    <x v="15"/>
    <n v="10035"/>
    <x v="3"/>
    <s v="TEC-AC-10004761"/>
    <x v="2"/>
    <x v="11"/>
    <s v="Maxell 4.7GB DVD+RW 3/Pack"/>
    <x v="945"/>
    <n v="2"/>
    <n v="0"/>
    <n v="11.151"/>
  </r>
  <r>
    <n v="1043"/>
    <s v="CA-2013-102981"/>
    <x v="0"/>
    <x v="47"/>
    <d v="2013-09-10T00:00:00"/>
    <x v="0"/>
    <s v="MO-17500"/>
    <s v="Mary O'Rourke"/>
    <x v="0"/>
    <s v="United States"/>
    <s v="New York City"/>
    <x v="15"/>
    <n v="10035"/>
    <x v="3"/>
    <s v="FUR-BO-10001811"/>
    <x v="0"/>
    <x v="0"/>
    <s v="Atlantic Metals Mobile 5-Shelf Bookcases, Custom Colors"/>
    <x v="946"/>
    <n v="3"/>
    <n v="0.2"/>
    <n v="90.293999999999926"/>
  </r>
  <r>
    <n v="1044"/>
    <s v="CA-2014-115651"/>
    <x v="3"/>
    <x v="362"/>
    <d v="2014-07-13T00:00:00"/>
    <x v="2"/>
    <s v="NS-18640"/>
    <s v="Noel Staavos"/>
    <x v="1"/>
    <s v="United States"/>
    <s v="Chicago"/>
    <x v="10"/>
    <n v="60610"/>
    <x v="2"/>
    <s v="OFF-AR-10001130"/>
    <x v="1"/>
    <x v="6"/>
    <s v="Quartet Alpha White Chalk, 12/Pack"/>
    <x v="947"/>
    <n v="5"/>
    <n v="0.2"/>
    <n v="2.9835000000000003"/>
  </r>
  <r>
    <n v="1045"/>
    <s v="CA-2014-115651"/>
    <x v="3"/>
    <x v="362"/>
    <d v="2014-07-13T00:00:00"/>
    <x v="2"/>
    <s v="NS-18640"/>
    <s v="Noel Staavos"/>
    <x v="1"/>
    <s v="United States"/>
    <s v="Chicago"/>
    <x v="10"/>
    <n v="60610"/>
    <x v="2"/>
    <s v="OFF-AP-10000055"/>
    <x v="1"/>
    <x v="9"/>
    <s v="Belkin F9S820V06 8 Outlet Surge"/>
    <x v="948"/>
    <n v="9"/>
    <n v="0.8"/>
    <n v="-146.16000000000003"/>
  </r>
  <r>
    <n v="1046"/>
    <s v="CA-2014-152702"/>
    <x v="3"/>
    <x v="386"/>
    <d v="2014-10-17T00:00:00"/>
    <x v="1"/>
    <s v="SN-20710"/>
    <s v="Steve Nguyen"/>
    <x v="2"/>
    <s v="United States"/>
    <s v="Rockford"/>
    <x v="10"/>
    <n v="61107"/>
    <x v="2"/>
    <s v="FUR-CH-10002304"/>
    <x v="0"/>
    <x v="1"/>
    <s v="Global Stack Chair without Arms, Black"/>
    <x v="949"/>
    <n v="14"/>
    <n v="0.3"/>
    <n v="-18.185999999999993"/>
  </r>
  <r>
    <n v="1047"/>
    <s v="CA-2013-169103"/>
    <x v="0"/>
    <x v="387"/>
    <d v="2013-03-14T00:00:00"/>
    <x v="1"/>
    <s v="ZC-21910"/>
    <s v="Zuschuss Carroll"/>
    <x v="0"/>
    <s v="United States"/>
    <s v="Miami"/>
    <x v="2"/>
    <n v="33142"/>
    <x v="0"/>
    <s v="TEC-PH-10001530"/>
    <x v="2"/>
    <x v="7"/>
    <s v="Cisco Unified IP Phone 7945G VoIP phone"/>
    <x v="744"/>
    <n v="5"/>
    <n v="0.2"/>
    <n v="85.247500000000002"/>
  </r>
  <r>
    <n v="1048"/>
    <s v="CA-2013-169103"/>
    <x v="0"/>
    <x v="387"/>
    <d v="2013-03-14T00:00:00"/>
    <x v="1"/>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x v="0"/>
    <s v="LC-16885"/>
    <s v="Lena Creighton"/>
    <x v="0"/>
    <s v="United States"/>
    <s v="San Francisco"/>
    <x v="1"/>
    <n v="94109"/>
    <x v="1"/>
    <s v="TEC-PH-10000486"/>
    <x v="2"/>
    <x v="7"/>
    <s v="Plantronics HL10 Handset Lifter"/>
    <x v="950"/>
    <n v="12"/>
    <n v="0.2"/>
    <n v="125.2691999999999"/>
  </r>
  <r>
    <n v="1050"/>
    <s v="CA-2011-139192"/>
    <x v="2"/>
    <x v="279"/>
    <d v="2011-06-01T00:00:00"/>
    <x v="0"/>
    <s v="LC-16885"/>
    <s v="Lena Creighton"/>
    <x v="0"/>
    <s v="United States"/>
    <s v="San Francisco"/>
    <x v="1"/>
    <n v="94109"/>
    <x v="1"/>
    <s v="TEC-AC-10001606"/>
    <x v="2"/>
    <x v="11"/>
    <s v="Logitech Wireless Performance Mouse MX for PC and Mac"/>
    <x v="313"/>
    <n v="1"/>
    <n v="0"/>
    <n v="37.996200000000002"/>
  </r>
  <r>
    <n v="1051"/>
    <s v="US-2012-153500"/>
    <x v="1"/>
    <x v="230"/>
    <d v="2012-07-05T00:00:00"/>
    <x v="2"/>
    <s v="DG-13300"/>
    <s v="Deirdre Greer"/>
    <x v="1"/>
    <s v="United States"/>
    <s v="Philadelphia"/>
    <x v="9"/>
    <n v="19134"/>
    <x v="3"/>
    <s v="FUR-FU-10000293"/>
    <x v="0"/>
    <x v="5"/>
    <s v="Eldon Antistatic Chair Mats for Low to Medium Pile Carpets"/>
    <x v="951"/>
    <n v="2"/>
    <n v="0.2"/>
    <n v="-29.481200000000022"/>
  </r>
  <r>
    <n v="1052"/>
    <s v="US-2012-153500"/>
    <x v="1"/>
    <x v="230"/>
    <d v="2012-07-05T00:00:00"/>
    <x v="2"/>
    <s v="DG-13300"/>
    <s v="Deirdre Greer"/>
    <x v="1"/>
    <s v="United States"/>
    <s v="Philadelphia"/>
    <x v="9"/>
    <n v="19134"/>
    <x v="3"/>
    <s v="OFF-PA-10001307"/>
    <x v="1"/>
    <x v="10"/>
    <s v="Important Message Pads, 50 4-1/4 x 5-1/2 Forms per Pad"/>
    <x v="952"/>
    <n v="2"/>
    <n v="0.2"/>
    <n v="2.4359999999999995"/>
  </r>
  <r>
    <n v="1053"/>
    <s v="US-2012-153500"/>
    <x v="1"/>
    <x v="230"/>
    <d v="2012-07-05T00:00:00"/>
    <x v="2"/>
    <s v="DG-13300"/>
    <s v="Deirdre Greer"/>
    <x v="1"/>
    <s v="United States"/>
    <s v="Philadelphia"/>
    <x v="9"/>
    <n v="19134"/>
    <x v="3"/>
    <s v="FUR-FU-10004460"/>
    <x v="0"/>
    <x v="5"/>
    <s v="Howard Miller 12&quot; Round Wall Clock"/>
    <x v="953"/>
    <n v="9"/>
    <n v="0.2"/>
    <n v="56.577599999999961"/>
  </r>
  <r>
    <n v="1054"/>
    <s v="CA-2012-110667"/>
    <x v="1"/>
    <x v="388"/>
    <d v="2012-04-08T00:00:00"/>
    <x v="1"/>
    <s v="NF-18595"/>
    <s v="Nicole Fjeld"/>
    <x v="2"/>
    <s v="United States"/>
    <s v="New York City"/>
    <x v="15"/>
    <n v="10009"/>
    <x v="3"/>
    <s v="OFF-AR-10000716"/>
    <x v="1"/>
    <x v="6"/>
    <s v="DIXON Ticonderoga Erasable Checking Pencils"/>
    <x v="954"/>
    <n v="2"/>
    <n v="0"/>
    <n v="4.3524000000000003"/>
  </r>
  <r>
    <n v="1055"/>
    <s v="CA-2012-110667"/>
    <x v="1"/>
    <x v="388"/>
    <d v="2012-04-08T00:00:00"/>
    <x v="1"/>
    <s v="NF-18595"/>
    <s v="Nicole Fjeld"/>
    <x v="2"/>
    <s v="United States"/>
    <s v="New York City"/>
    <x v="15"/>
    <n v="10009"/>
    <x v="3"/>
    <s v="FUR-FU-10004622"/>
    <x v="0"/>
    <x v="5"/>
    <s v="Eldon Advantage Foldable Chair Mats for Low Pile Carpets"/>
    <x v="955"/>
    <n v="2"/>
    <n v="0"/>
    <n v="22.763999999999996"/>
  </r>
  <r>
    <n v="1056"/>
    <s v="CA-2012-110667"/>
    <x v="1"/>
    <x v="388"/>
    <d v="2012-04-08T00:00:00"/>
    <x v="1"/>
    <s v="NF-18595"/>
    <s v="Nicole Fjeld"/>
    <x v="2"/>
    <s v="United States"/>
    <s v="New York City"/>
    <x v="15"/>
    <n v="10009"/>
    <x v="3"/>
    <s v="OFF-BI-10002735"/>
    <x v="1"/>
    <x v="8"/>
    <s v="GBC Prestige Therm-A-Bind Covers"/>
    <x v="956"/>
    <n v="3"/>
    <n v="0.2"/>
    <n v="27.791100000000004"/>
  </r>
  <r>
    <n v="1057"/>
    <s v="CA-2012-110667"/>
    <x v="1"/>
    <x v="388"/>
    <d v="2012-04-08T00:00:00"/>
    <x v="1"/>
    <s v="NF-18595"/>
    <s v="Nicole Fjeld"/>
    <x v="2"/>
    <s v="United States"/>
    <s v="New York City"/>
    <x v="15"/>
    <n v="10009"/>
    <x v="3"/>
    <s v="OFF-BI-10003529"/>
    <x v="1"/>
    <x v="8"/>
    <s v="Avery Round Ring Poly Binders"/>
    <x v="957"/>
    <n v="4"/>
    <n v="0.2"/>
    <n v="3.2944"/>
  </r>
  <r>
    <n v="1058"/>
    <s v="CA-2014-167150"/>
    <x v="3"/>
    <x v="389"/>
    <d v="2014-12-18T00:00:00"/>
    <x v="1"/>
    <s v="BP-11185"/>
    <s v="Ben Peterman"/>
    <x v="1"/>
    <s v="United States"/>
    <s v="San Diego"/>
    <x v="1"/>
    <n v="92037"/>
    <x v="1"/>
    <s v="OFF-BI-10001097"/>
    <x v="1"/>
    <x v="8"/>
    <s v="Avery Hole Reinforcements"/>
    <x v="958"/>
    <n v="4"/>
    <n v="0.2"/>
    <n v="7.2267999999999999"/>
  </r>
  <r>
    <n v="1059"/>
    <s v="CA-2014-167150"/>
    <x v="3"/>
    <x v="389"/>
    <d v="2014-12-18T00:00:00"/>
    <x v="1"/>
    <s v="BP-11185"/>
    <s v="Ben Peterman"/>
    <x v="1"/>
    <s v="United States"/>
    <s v="San Diego"/>
    <x v="1"/>
    <n v="92037"/>
    <x v="1"/>
    <s v="OFF-BI-10001597"/>
    <x v="1"/>
    <x v="8"/>
    <s v="Wilson Jones Ledger-Size, Piano-Hinge Binder, 2&quot;, Blue"/>
    <x v="959"/>
    <n v="2"/>
    <n v="0.2"/>
    <n v="22.948799999999995"/>
  </r>
  <r>
    <n v="1060"/>
    <s v="CA-2013-105284"/>
    <x v="0"/>
    <x v="390"/>
    <d v="2013-12-02T00:00:00"/>
    <x v="1"/>
    <s v="MG-17650"/>
    <s v="Matthew Grinstein"/>
    <x v="2"/>
    <s v="United States"/>
    <s v="Philadelphia"/>
    <x v="9"/>
    <n v="19143"/>
    <x v="3"/>
    <s v="OFF-FA-10001754"/>
    <x v="1"/>
    <x v="13"/>
    <s v="Stockwell Gold Paper Clips"/>
    <x v="960"/>
    <n v="3"/>
    <n v="0.2"/>
    <n v="1.6008"/>
  </r>
  <r>
    <n v="1061"/>
    <s v="US-2012-125374"/>
    <x v="1"/>
    <x v="391"/>
    <d v="2012-03-29T00:00:00"/>
    <x v="1"/>
    <s v="JD-16060"/>
    <s v="Julia Dunbar"/>
    <x v="0"/>
    <s v="United States"/>
    <s v="Houston"/>
    <x v="5"/>
    <n v="77095"/>
    <x v="2"/>
    <s v="FUR-CH-10003396"/>
    <x v="0"/>
    <x v="1"/>
    <s v="Global Deluxe Steno Chair"/>
    <x v="961"/>
    <n v="2"/>
    <n v="0.3"/>
    <n v="-29.252400000000009"/>
  </r>
  <r>
    <n v="1062"/>
    <s v="CA-2012-161263"/>
    <x v="1"/>
    <x v="392"/>
    <d v="2012-04-21T00:00:00"/>
    <x v="1"/>
    <s v="TS-21160"/>
    <s v="Theresa Swint"/>
    <x v="1"/>
    <s v="United States"/>
    <s v="Toledo"/>
    <x v="24"/>
    <n v="43615"/>
    <x v="3"/>
    <s v="OFF-AP-10002350"/>
    <x v="1"/>
    <x v="9"/>
    <s v="Belkin F9H710-06 7 Outlet SurgeMaster Surge Protector"/>
    <x v="962"/>
    <n v="3"/>
    <n v="0.2"/>
    <n v="4.5215999999999994"/>
  </r>
  <r>
    <n v="1063"/>
    <s v="CA-2012-161263"/>
    <x v="1"/>
    <x v="392"/>
    <d v="2012-04-21T00:00:00"/>
    <x v="1"/>
    <s v="TS-21160"/>
    <s v="Theresa Swint"/>
    <x v="1"/>
    <s v="United States"/>
    <s v="Toledo"/>
    <x v="24"/>
    <n v="43615"/>
    <x v="3"/>
    <s v="OFF-FA-10004838"/>
    <x v="1"/>
    <x v="13"/>
    <s v="Super Bands, 12/Pack"/>
    <x v="963"/>
    <n v="7"/>
    <n v="0.2"/>
    <n v="-2.2134"/>
  </r>
  <r>
    <n v="1064"/>
    <s v="CA-2012-161263"/>
    <x v="1"/>
    <x v="392"/>
    <d v="2012-04-21T00:00:00"/>
    <x v="1"/>
    <s v="TS-21160"/>
    <s v="Theresa Swint"/>
    <x v="1"/>
    <s v="United States"/>
    <s v="Toledo"/>
    <x v="24"/>
    <n v="43615"/>
    <x v="3"/>
    <s v="OFF-AR-10004757"/>
    <x v="1"/>
    <x v="6"/>
    <s v="Crayola Colored Pencils"/>
    <x v="964"/>
    <n v="3"/>
    <n v="0.2"/>
    <n v="1.2791999999999994"/>
  </r>
  <r>
    <n v="1065"/>
    <s v="CA-2012-161263"/>
    <x v="1"/>
    <x v="392"/>
    <d v="2012-04-21T00:00:00"/>
    <x v="1"/>
    <s v="TS-21160"/>
    <s v="Theresa Swint"/>
    <x v="1"/>
    <s v="United States"/>
    <s v="Toledo"/>
    <x v="24"/>
    <n v="43615"/>
    <x v="3"/>
    <s v="TEC-PH-10002115"/>
    <x v="2"/>
    <x v="7"/>
    <s v="Plantronics 81402"/>
    <x v="965"/>
    <n v="3"/>
    <n v="0.4"/>
    <n v="-27.715799999999994"/>
  </r>
  <r>
    <n v="1066"/>
    <s v="CA-2012-161263"/>
    <x v="1"/>
    <x v="392"/>
    <d v="2012-04-21T00:00:00"/>
    <x v="1"/>
    <s v="TS-21160"/>
    <s v="Theresa Swint"/>
    <x v="1"/>
    <s v="United States"/>
    <s v="Toledo"/>
    <x v="24"/>
    <n v="43615"/>
    <x v="3"/>
    <s v="OFF-FA-10003059"/>
    <x v="1"/>
    <x v="13"/>
    <s v="Assorted Color Push Pins"/>
    <x v="966"/>
    <n v="1"/>
    <n v="0.2"/>
    <n v="0.2352999999999999"/>
  </r>
  <r>
    <n v="1067"/>
    <s v="CA-2012-161263"/>
    <x v="1"/>
    <x v="392"/>
    <d v="2012-04-21T00:00:00"/>
    <x v="1"/>
    <s v="TS-21160"/>
    <s v="Theresa Swint"/>
    <x v="1"/>
    <s v="United States"/>
    <s v="Toledo"/>
    <x v="24"/>
    <n v="43615"/>
    <x v="3"/>
    <s v="OFF-BI-10004330"/>
    <x v="1"/>
    <x v="8"/>
    <s v="GBC Velobind Prepunched Cover Sets, Regency Series"/>
    <x v="967"/>
    <n v="5"/>
    <n v="0.7"/>
    <n v="-46.224999999999994"/>
  </r>
  <r>
    <n v="1068"/>
    <s v="CA-2013-157686"/>
    <x v="0"/>
    <x v="393"/>
    <d v="2013-10-03T00:00:00"/>
    <x v="2"/>
    <s v="BD-11620"/>
    <s v="Brian DeCherney"/>
    <x v="0"/>
    <s v="United States"/>
    <s v="San Francisco"/>
    <x v="1"/>
    <n v="94122"/>
    <x v="1"/>
    <s v="FUR-CH-10001146"/>
    <x v="0"/>
    <x v="1"/>
    <s v="Global Value Mid-Back Manager's Chair, Gray"/>
    <x v="968"/>
    <n v="4"/>
    <n v="0.2"/>
    <n v="12.177999999999983"/>
  </r>
  <r>
    <n v="1069"/>
    <s v="US-2014-139955"/>
    <x v="3"/>
    <x v="394"/>
    <d v="2014-10-01T00:00:00"/>
    <x v="0"/>
    <s v="CM-12160"/>
    <s v="Charles McCrossin"/>
    <x v="0"/>
    <s v="United States"/>
    <s v="Brownsville"/>
    <x v="5"/>
    <n v="78521"/>
    <x v="2"/>
    <s v="OFF-SU-10001935"/>
    <x v="1"/>
    <x v="14"/>
    <s v="Staples"/>
    <x v="969"/>
    <n v="1"/>
    <n v="0.2"/>
    <n v="-0.34880000000000033"/>
  </r>
  <r>
    <n v="1070"/>
    <s v="US-2012-150161"/>
    <x v="1"/>
    <x v="395"/>
    <d v="2012-07-29T00:00:00"/>
    <x v="1"/>
    <s v="RB-19795"/>
    <s v="Ross Baird"/>
    <x v="2"/>
    <s v="United States"/>
    <s v="Philadelphia"/>
    <x v="9"/>
    <n v="19143"/>
    <x v="3"/>
    <s v="OFF-BI-10001524"/>
    <x v="1"/>
    <x v="8"/>
    <s v="GBC Premium Transparent Covers with Diagonal Lined Pattern"/>
    <x v="970"/>
    <n v="4"/>
    <n v="0.7"/>
    <n v="-18.462400000000002"/>
  </r>
  <r>
    <n v="1071"/>
    <s v="CA-2012-144652"/>
    <x v="1"/>
    <x v="312"/>
    <d v="2012-11-26T00:00:00"/>
    <x v="1"/>
    <s v="SN-20560"/>
    <s v="Skye Norling"/>
    <x v="2"/>
    <s v="United States"/>
    <s v="Los Angeles"/>
    <x v="1"/>
    <n v="90008"/>
    <x v="1"/>
    <s v="OFF-AR-10003732"/>
    <x v="1"/>
    <x v="6"/>
    <s v="Newell 333"/>
    <x v="21"/>
    <n v="7"/>
    <n v="0"/>
    <n v="5.0595999999999997"/>
  </r>
  <r>
    <n v="1072"/>
    <s v="CA-2013-152814"/>
    <x v="0"/>
    <x v="236"/>
    <d v="2013-05-03T00:00:00"/>
    <x v="1"/>
    <s v="EH-14005"/>
    <s v="Erica Hernandez"/>
    <x v="2"/>
    <s v="United States"/>
    <s v="Denver"/>
    <x v="22"/>
    <n v="80219"/>
    <x v="1"/>
    <s v="OFF-PA-10001970"/>
    <x v="1"/>
    <x v="10"/>
    <s v="Xerox 1881"/>
    <x v="34"/>
    <n v="3"/>
    <n v="0.2"/>
    <n v="9.9467999999999979"/>
  </r>
  <r>
    <n v="1073"/>
    <s v="CA-2014-106943"/>
    <x v="3"/>
    <x v="237"/>
    <d v="2014-11-20T00:00:00"/>
    <x v="1"/>
    <s v="FO-14305"/>
    <s v="Frank Olsen"/>
    <x v="0"/>
    <s v="United States"/>
    <s v="New York City"/>
    <x v="15"/>
    <n v="10035"/>
    <x v="3"/>
    <s v="OFF-BI-10003669"/>
    <x v="1"/>
    <x v="8"/>
    <s v="3M Organizer Strips"/>
    <x v="880"/>
    <n v="2"/>
    <n v="0.2"/>
    <n v="3.024"/>
  </r>
  <r>
    <n v="1074"/>
    <s v="CA-2013-134348"/>
    <x v="0"/>
    <x v="396"/>
    <d v="2013-11-20T00:00:00"/>
    <x v="1"/>
    <s v="MS-17710"/>
    <s v="Maurice Satty"/>
    <x v="0"/>
    <s v="United States"/>
    <s v="Mesa"/>
    <x v="16"/>
    <n v="85204"/>
    <x v="1"/>
    <s v="OFF-BI-10003727"/>
    <x v="1"/>
    <x v="8"/>
    <s v="Avery Durable Slant Ring Binders With Label Holder"/>
    <x v="971"/>
    <n v="5"/>
    <n v="0.7"/>
    <n v="-4.5980000000000008"/>
  </r>
  <r>
    <n v="1075"/>
    <s v="CA-2013-134348"/>
    <x v="0"/>
    <x v="396"/>
    <d v="2013-11-20T00:00:00"/>
    <x v="1"/>
    <s v="MS-17710"/>
    <s v="Maurice Satty"/>
    <x v="0"/>
    <s v="United States"/>
    <s v="Mesa"/>
    <x v="16"/>
    <n v="85204"/>
    <x v="1"/>
    <s v="OFF-BI-10004967"/>
    <x v="1"/>
    <x v="8"/>
    <s v="Round Ring Binders"/>
    <x v="972"/>
    <n v="7"/>
    <n v="0.7"/>
    <n v="-3.3487999999999998"/>
  </r>
  <r>
    <n v="1076"/>
    <s v="CA-2013-134348"/>
    <x v="0"/>
    <x v="396"/>
    <d v="2013-11-20T00:00:00"/>
    <x v="1"/>
    <s v="MS-17710"/>
    <s v="Maurice Satty"/>
    <x v="0"/>
    <s v="United States"/>
    <s v="Mesa"/>
    <x v="16"/>
    <n v="85204"/>
    <x v="1"/>
    <s v="TEC-AC-10003447"/>
    <x v="2"/>
    <x v="11"/>
    <s v="Micropad Numeric Keypads"/>
    <x v="236"/>
    <n v="2"/>
    <n v="0.2"/>
    <n v="1.9989999999999979"/>
  </r>
  <r>
    <n v="1077"/>
    <s v="CA-2013-161781"/>
    <x v="0"/>
    <x v="321"/>
    <d v="2013-10-01T00:00:00"/>
    <x v="2"/>
    <s v="CC-12100"/>
    <s v="Chad Cunningham"/>
    <x v="2"/>
    <s v="United States"/>
    <s v="Columbus"/>
    <x v="14"/>
    <n v="47201"/>
    <x v="2"/>
    <s v="OFF-AR-10000255"/>
    <x v="1"/>
    <x v="6"/>
    <s v="Newell 328"/>
    <x v="973"/>
    <n v="7"/>
    <n v="0"/>
    <n v="10.628799999999998"/>
  </r>
  <r>
    <n v="1078"/>
    <s v="CA-2014-132521"/>
    <x v="3"/>
    <x v="397"/>
    <d v="2014-09-26T00:00:00"/>
    <x v="0"/>
    <s v="DW-13540"/>
    <s v="Don Weiss"/>
    <x v="0"/>
    <s v="United States"/>
    <s v="Seattle"/>
    <x v="4"/>
    <n v="98105"/>
    <x v="1"/>
    <s v="OFF-AP-10002191"/>
    <x v="1"/>
    <x v="9"/>
    <s v="Belkin 8 Outlet SurgeMaster II Gold Surge Protector"/>
    <x v="668"/>
    <n v="2"/>
    <n v="0"/>
    <n v="33.588800000000006"/>
  </r>
  <r>
    <n v="1079"/>
    <s v="CA-2014-132521"/>
    <x v="3"/>
    <x v="397"/>
    <d v="2014-09-26T00:00:00"/>
    <x v="0"/>
    <s v="DW-13540"/>
    <s v="Don Weiss"/>
    <x v="0"/>
    <s v="United States"/>
    <s v="Seattle"/>
    <x v="4"/>
    <n v="98105"/>
    <x v="1"/>
    <s v="OFF-ST-10001325"/>
    <x v="1"/>
    <x v="4"/>
    <s v="Sterilite Officeware Hinged File Box"/>
    <x v="974"/>
    <n v="3"/>
    <n v="0"/>
    <n v="8.4888000000000012"/>
  </r>
  <r>
    <n v="1080"/>
    <s v="CA-2014-132521"/>
    <x v="3"/>
    <x v="397"/>
    <d v="2014-09-26T00:00:00"/>
    <x v="0"/>
    <s v="DW-13540"/>
    <s v="Don Weiss"/>
    <x v="0"/>
    <s v="United States"/>
    <s v="Seattle"/>
    <x v="4"/>
    <n v="98105"/>
    <x v="1"/>
    <s v="OFF-BI-10000404"/>
    <x v="1"/>
    <x v="8"/>
    <s v="Avery Printable Repositionable Plastic Tabs"/>
    <x v="975"/>
    <n v="1"/>
    <n v="0.2"/>
    <n v="2.3220000000000001"/>
  </r>
  <r>
    <n v="1081"/>
    <s v="CA-2012-110016"/>
    <x v="1"/>
    <x v="239"/>
    <d v="2012-12-04T00:00:00"/>
    <x v="1"/>
    <s v="BT-11395"/>
    <s v="Bill Tyler"/>
    <x v="1"/>
    <s v="United States"/>
    <s v="Detroit"/>
    <x v="12"/>
    <n v="48227"/>
    <x v="2"/>
    <s v="OFF-PA-10000349"/>
    <x v="1"/>
    <x v="10"/>
    <s v="Staples"/>
    <x v="548"/>
    <n v="4"/>
    <n v="0"/>
    <n v="9.3624000000000009"/>
  </r>
  <r>
    <n v="1082"/>
    <s v="CA-2012-110016"/>
    <x v="1"/>
    <x v="239"/>
    <d v="2012-12-04T00:00:00"/>
    <x v="1"/>
    <s v="BT-11395"/>
    <s v="Bill Tyler"/>
    <x v="1"/>
    <s v="United States"/>
    <s v="Detroit"/>
    <x v="12"/>
    <n v="48227"/>
    <x v="2"/>
    <s v="FUR-CH-10002880"/>
    <x v="0"/>
    <x v="1"/>
    <s v="Global High-Back Leather Tilter, Burgundy"/>
    <x v="976"/>
    <n v="9"/>
    <n v="0"/>
    <n v="121.76009999999994"/>
  </r>
  <r>
    <n v="1083"/>
    <s v="US-2013-143819"/>
    <x v="0"/>
    <x v="398"/>
    <d v="2013-03-06T00:00:00"/>
    <x v="1"/>
    <s v="KD-16270"/>
    <s v="Karen Daniels"/>
    <x v="0"/>
    <s v="United States"/>
    <s v="Yonkers"/>
    <x v="15"/>
    <n v="10701"/>
    <x v="3"/>
    <s v="FUR-TA-10001095"/>
    <x v="0"/>
    <x v="3"/>
    <s v="Chromcraft Round Conference Tables"/>
    <x v="977"/>
    <n v="8"/>
    <n v="0.4"/>
    <n v="-264.92079999999999"/>
  </r>
  <r>
    <n v="1084"/>
    <s v="US-2013-143819"/>
    <x v="0"/>
    <x v="398"/>
    <d v="2013-03-06T00:00:00"/>
    <x v="1"/>
    <s v="KD-16270"/>
    <s v="Karen Daniels"/>
    <x v="0"/>
    <s v="United States"/>
    <s v="Yonkers"/>
    <x v="15"/>
    <n v="10701"/>
    <x v="3"/>
    <s v="OFF-PA-10003127"/>
    <x v="1"/>
    <x v="10"/>
    <s v="Staples"/>
    <x v="978"/>
    <n v="1"/>
    <n v="0"/>
    <n v="12.134799999999998"/>
  </r>
  <r>
    <n v="1085"/>
    <s v="US-2013-143819"/>
    <x v="0"/>
    <x v="398"/>
    <d v="2013-03-06T00:00:00"/>
    <x v="1"/>
    <s v="KD-16270"/>
    <s v="Karen Daniels"/>
    <x v="0"/>
    <s v="United States"/>
    <s v="Yonkers"/>
    <x v="15"/>
    <n v="10701"/>
    <x v="3"/>
    <s v="OFF-ST-10003208"/>
    <x v="1"/>
    <x v="4"/>
    <s v="Adjustable Depth Letter/Legal Cart"/>
    <x v="979"/>
    <n v="2"/>
    <n v="0"/>
    <n v="105.24679999999995"/>
  </r>
  <r>
    <n v="1086"/>
    <s v="US-2013-143819"/>
    <x v="0"/>
    <x v="398"/>
    <d v="2013-03-06T00:00:00"/>
    <x v="1"/>
    <s v="KD-16270"/>
    <s v="Karen Daniels"/>
    <x v="0"/>
    <s v="United States"/>
    <s v="Yonkers"/>
    <x v="15"/>
    <n v="10701"/>
    <x v="3"/>
    <s v="TEC-MA-10003979"/>
    <x v="2"/>
    <x v="15"/>
    <s v="Ativa V4110MDD Micro-Cut Shredder"/>
    <x v="980"/>
    <n v="7"/>
    <n v="0"/>
    <n v="2400.9656999999997"/>
  </r>
  <r>
    <n v="1087"/>
    <s v="CA-2013-167584"/>
    <x v="0"/>
    <x v="399"/>
    <d v="2013-08-13T00:00:00"/>
    <x v="3"/>
    <s v="LC-16870"/>
    <s v="Lena Cacioppo"/>
    <x v="0"/>
    <s v="United States"/>
    <s v="Des Moines"/>
    <x v="23"/>
    <n v="50315"/>
    <x v="2"/>
    <s v="OFF-PA-10000029"/>
    <x v="1"/>
    <x v="10"/>
    <s v="Xerox 224"/>
    <x v="90"/>
    <n v="1"/>
    <n v="0"/>
    <n v="3.1104000000000003"/>
  </r>
  <r>
    <n v="1088"/>
    <s v="CA-2013-166163"/>
    <x v="0"/>
    <x v="243"/>
    <d v="2013-08-21T00:00:00"/>
    <x v="0"/>
    <s v="CY-12745"/>
    <s v="Craig Yedwab"/>
    <x v="1"/>
    <s v="United States"/>
    <s v="Oakland"/>
    <x v="1"/>
    <n v="94601"/>
    <x v="1"/>
    <s v="TEC-PH-10004896"/>
    <x v="2"/>
    <x v="7"/>
    <s v="Nokia Lumia 521 (T-Mobile)"/>
    <x v="981"/>
    <n v="3"/>
    <n v="0.2"/>
    <n v="7.1976000000000049"/>
  </r>
  <r>
    <n v="1089"/>
    <s v="CA-2013-166163"/>
    <x v="0"/>
    <x v="243"/>
    <d v="2013-08-21T00:00:00"/>
    <x v="0"/>
    <s v="CY-12745"/>
    <s v="Craig Yedwab"/>
    <x v="1"/>
    <s v="United States"/>
    <s v="Oakland"/>
    <x v="1"/>
    <n v="94601"/>
    <x v="1"/>
    <s v="OFF-LA-10000452"/>
    <x v="1"/>
    <x v="2"/>
    <s v="Avery 488"/>
    <x v="982"/>
    <n v="1"/>
    <n v="0"/>
    <n v="1.512"/>
  </r>
  <r>
    <n v="1090"/>
    <s v="CA-2014-158407"/>
    <x v="3"/>
    <x v="400"/>
    <d v="2014-06-11T00:00:00"/>
    <x v="1"/>
    <s v="LW-16990"/>
    <s v="Lindsay Williams"/>
    <x v="1"/>
    <s v="United States"/>
    <s v="Monroe"/>
    <x v="3"/>
    <n v="28110"/>
    <x v="0"/>
    <s v="FUR-FU-10001967"/>
    <x v="0"/>
    <x v="5"/>
    <s v="Telescoping Adjustable Floor Lamp"/>
    <x v="236"/>
    <n v="2"/>
    <n v="0.2"/>
    <n v="1.9989999999999979"/>
  </r>
  <r>
    <n v="1091"/>
    <s v="CA-2014-158407"/>
    <x v="3"/>
    <x v="400"/>
    <d v="2014-06-11T00:00:00"/>
    <x v="1"/>
    <s v="LW-16990"/>
    <s v="Lindsay Williams"/>
    <x v="1"/>
    <s v="United States"/>
    <s v="Monroe"/>
    <x v="3"/>
    <n v="28110"/>
    <x v="0"/>
    <s v="TEC-PH-10001819"/>
    <x v="2"/>
    <x v="7"/>
    <s v="Innergie mMini Combo Duo USB Travel Charging Kit"/>
    <x v="983"/>
    <n v="2"/>
    <n v="0.2"/>
    <n v="25.194399999999995"/>
  </r>
  <r>
    <n v="1092"/>
    <s v="CA-2012-143490"/>
    <x v="1"/>
    <x v="401"/>
    <d v="2012-12-13T00:00:00"/>
    <x v="1"/>
    <s v="NP-18325"/>
    <s v="Naresj Patel"/>
    <x v="0"/>
    <s v="United States"/>
    <s v="San Diego"/>
    <x v="1"/>
    <n v="92105"/>
    <x v="1"/>
    <s v="OFF-AR-10002952"/>
    <x v="1"/>
    <x v="6"/>
    <s v="Stanley Contemporary Battery Pencil Sharpeners"/>
    <x v="984"/>
    <n v="9"/>
    <n v="0"/>
    <n v="33.641999999999996"/>
  </r>
  <r>
    <n v="1093"/>
    <s v="CA-2012-143490"/>
    <x v="1"/>
    <x v="401"/>
    <d v="2012-12-13T00:00:00"/>
    <x v="1"/>
    <s v="NP-18325"/>
    <s v="Naresj Patel"/>
    <x v="0"/>
    <s v="United States"/>
    <s v="San Diego"/>
    <x v="1"/>
    <n v="92105"/>
    <x v="1"/>
    <s v="TEC-PH-10000576"/>
    <x v="2"/>
    <x v="7"/>
    <s v="AT&amp;T 1080 Corded phone"/>
    <x v="985"/>
    <n v="2"/>
    <n v="0.2"/>
    <n v="19.178600000000003"/>
  </r>
  <r>
    <n v="1094"/>
    <s v="CA-2012-165085"/>
    <x v="1"/>
    <x v="17"/>
    <d v="2012-12-31T00:00:00"/>
    <x v="1"/>
    <s v="BT-11485"/>
    <s v="Brad Thomas"/>
    <x v="2"/>
    <s v="United States"/>
    <s v="Clinton"/>
    <x v="39"/>
    <n v="20735"/>
    <x v="3"/>
    <s v="OFF-PA-10000605"/>
    <x v="1"/>
    <x v="10"/>
    <s v="Xerox 1950"/>
    <x v="986"/>
    <n v="5"/>
    <n v="0"/>
    <n v="14.161000000000001"/>
  </r>
  <r>
    <n v="1095"/>
    <s v="CA-2012-165085"/>
    <x v="1"/>
    <x v="17"/>
    <d v="2012-12-31T00:00:00"/>
    <x v="1"/>
    <s v="BT-11485"/>
    <s v="Brad Thomas"/>
    <x v="2"/>
    <s v="United States"/>
    <s v="Clinton"/>
    <x v="39"/>
    <n v="20735"/>
    <x v="3"/>
    <s v="OFF-AP-10002518"/>
    <x v="1"/>
    <x v="9"/>
    <s v="Kensington 7 Outlet MasterPiece Power Center"/>
    <x v="987"/>
    <n v="2"/>
    <n v="0"/>
    <n v="103.22839999999997"/>
  </r>
  <r>
    <n v="1096"/>
    <s v="CA-2014-160423"/>
    <x v="3"/>
    <x v="276"/>
    <d v="2014-01-27T00:00:00"/>
    <x v="1"/>
    <s v="PS-19045"/>
    <s v="Penelope Sewall"/>
    <x v="2"/>
    <s v="United States"/>
    <s v="Charlotte"/>
    <x v="3"/>
    <n v="28205"/>
    <x v="0"/>
    <s v="OFF-ST-10004340"/>
    <x v="1"/>
    <x v="4"/>
    <s v="Fellowes Mobile File Cart, Black"/>
    <x v="988"/>
    <n v="7"/>
    <n v="0.2"/>
    <n v="30.468200000000024"/>
  </r>
  <r>
    <n v="1097"/>
    <s v="CA-2014-160423"/>
    <x v="3"/>
    <x v="276"/>
    <d v="2014-01-27T00:00:00"/>
    <x v="1"/>
    <s v="PS-19045"/>
    <s v="Penelope Sewall"/>
    <x v="2"/>
    <s v="United States"/>
    <s v="Charlotte"/>
    <x v="3"/>
    <n v="28205"/>
    <x v="0"/>
    <s v="OFF-BI-10004001"/>
    <x v="1"/>
    <x v="8"/>
    <s v="GBC Recycled VeloBinder Covers"/>
    <x v="989"/>
    <n v="7"/>
    <n v="0.7"/>
    <n v="-28.627200000000009"/>
  </r>
  <r>
    <n v="1098"/>
    <s v="CA-2011-159338"/>
    <x v="2"/>
    <x v="402"/>
    <d v="2011-06-28T00:00:00"/>
    <x v="2"/>
    <s v="NS-18640"/>
    <s v="Noel Staavos"/>
    <x v="1"/>
    <s v="United States"/>
    <s v="Los Angeles"/>
    <x v="1"/>
    <n v="90049"/>
    <x v="1"/>
    <s v="FUR-TA-10004147"/>
    <x v="0"/>
    <x v="3"/>
    <s v="Hon 4060 Series Tables"/>
    <x v="990"/>
    <n v="5"/>
    <n v="0.2"/>
    <n v="11.19599999999997"/>
  </r>
  <r>
    <n v="1099"/>
    <s v="CA-2013-107216"/>
    <x v="0"/>
    <x v="403"/>
    <d v="2013-06-18T00:00:00"/>
    <x v="2"/>
    <s v="PV-18985"/>
    <s v="Paul Van Hugh"/>
    <x v="2"/>
    <s v="United States"/>
    <s v="San Francisco"/>
    <x v="1"/>
    <n v="94122"/>
    <x v="1"/>
    <s v="OFF-AR-10001545"/>
    <x v="1"/>
    <x v="6"/>
    <s v="Newell 326"/>
    <x v="991"/>
    <n v="4"/>
    <n v="0"/>
    <n v="2.0415999999999999"/>
  </r>
  <r>
    <n v="1100"/>
    <s v="CA-2013-107216"/>
    <x v="0"/>
    <x v="403"/>
    <d v="2013-06-18T00:00:00"/>
    <x v="2"/>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x v="2"/>
    <s v="PV-18985"/>
    <s v="Paul Van Hugh"/>
    <x v="2"/>
    <s v="United States"/>
    <s v="San Francisco"/>
    <x v="1"/>
    <n v="94122"/>
    <x v="1"/>
    <s v="TEC-AC-10001013"/>
    <x v="2"/>
    <x v="11"/>
    <s v="Logitech ClearChat Comfort/USB Headset H390"/>
    <x v="993"/>
    <n v="1"/>
    <n v="0"/>
    <n v="9.6656999999999975"/>
  </r>
  <r>
    <n v="1102"/>
    <s v="CA-2013-107216"/>
    <x v="0"/>
    <x v="403"/>
    <d v="2013-06-18T00:00:00"/>
    <x v="2"/>
    <s v="PV-18985"/>
    <s v="Paul Van Hugh"/>
    <x v="2"/>
    <s v="United States"/>
    <s v="San Francisco"/>
    <x v="1"/>
    <n v="94122"/>
    <x v="1"/>
    <s v="OFF-AR-10002255"/>
    <x v="1"/>
    <x v="6"/>
    <s v="Newell 346"/>
    <x v="880"/>
    <n v="3"/>
    <n v="0"/>
    <n v="2.5055999999999998"/>
  </r>
  <r>
    <n v="1103"/>
    <s v="US-2014-145863"/>
    <x v="3"/>
    <x v="81"/>
    <d v="2014-04-28T00:00:00"/>
    <x v="1"/>
    <s v="RP-19390"/>
    <s v="Resi Pölking"/>
    <x v="0"/>
    <s v="United States"/>
    <s v="Houston"/>
    <x v="5"/>
    <n v="77041"/>
    <x v="2"/>
    <s v="OFF-BI-10004140"/>
    <x v="1"/>
    <x v="8"/>
    <s v="Avery Non-Stick Binders"/>
    <x v="994"/>
    <n v="3"/>
    <n v="0.8"/>
    <n v="-4.7145000000000028"/>
  </r>
  <r>
    <n v="1104"/>
    <s v="US-2014-145863"/>
    <x v="3"/>
    <x v="81"/>
    <d v="2014-04-28T00:00:00"/>
    <x v="1"/>
    <s v="RP-19390"/>
    <s v="Resi Pölking"/>
    <x v="0"/>
    <s v="United States"/>
    <s v="Houston"/>
    <x v="5"/>
    <n v="77041"/>
    <x v="2"/>
    <s v="OFF-BI-10002049"/>
    <x v="1"/>
    <x v="8"/>
    <s v="UniKeep View Case Binders"/>
    <x v="995"/>
    <n v="3"/>
    <n v="0.8"/>
    <n v="-4.9878000000000018"/>
  </r>
  <r>
    <n v="1105"/>
    <s v="CA-2013-112340"/>
    <x v="0"/>
    <x v="147"/>
    <d v="2013-10-28T00:00:00"/>
    <x v="1"/>
    <s v="NM-18520"/>
    <s v="Neoma Murray"/>
    <x v="0"/>
    <s v="United States"/>
    <s v="Riverside"/>
    <x v="1"/>
    <n v="92503"/>
    <x v="1"/>
    <s v="OFF-PA-10001892"/>
    <x v="1"/>
    <x v="10"/>
    <s v="Rediform Wirebound &quot;Phone Memo&quot; Message Book, 11 x 5-3/4"/>
    <x v="996"/>
    <n v="3"/>
    <n v="0"/>
    <n v="11.230799999999999"/>
  </r>
  <r>
    <n v="1106"/>
    <s v="US-2013-110156"/>
    <x v="0"/>
    <x v="258"/>
    <d v="2013-11-25T00:00:00"/>
    <x v="1"/>
    <s v="EH-13945"/>
    <s v="Eric Hoffmann"/>
    <x v="0"/>
    <s v="United States"/>
    <s v="Houston"/>
    <x v="5"/>
    <n v="77041"/>
    <x v="2"/>
    <s v="OFF-ST-10000642"/>
    <x v="1"/>
    <x v="4"/>
    <s v="Tennsco Lockers, Gray"/>
    <x v="997"/>
    <n v="6"/>
    <n v="0.2"/>
    <n v="-16.36440000000001"/>
  </r>
  <r>
    <n v="1107"/>
    <s v="US-2013-110156"/>
    <x v="0"/>
    <x v="258"/>
    <d v="2013-11-25T00:00:00"/>
    <x v="1"/>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x v="1"/>
    <s v="EH-13945"/>
    <s v="Eric Hoffmann"/>
    <x v="0"/>
    <s v="United States"/>
    <s v="Houston"/>
    <x v="5"/>
    <n v="77041"/>
    <x v="2"/>
    <s v="OFF-BI-10003676"/>
    <x v="1"/>
    <x v="8"/>
    <s v="GBC Standard Recycled Report Covers, Clear Plastic Sheets"/>
    <x v="999"/>
    <n v="5"/>
    <n v="0.8"/>
    <n v="-17.248000000000008"/>
  </r>
  <r>
    <n v="1109"/>
    <s v="US-2013-110156"/>
    <x v="0"/>
    <x v="258"/>
    <d v="2013-11-25T00:00:00"/>
    <x v="1"/>
    <s v="EH-13945"/>
    <s v="Eric Hoffmann"/>
    <x v="0"/>
    <s v="United States"/>
    <s v="Houston"/>
    <x v="5"/>
    <n v="77041"/>
    <x v="2"/>
    <s v="OFF-FA-10003495"/>
    <x v="1"/>
    <x v="13"/>
    <s v="Staples"/>
    <x v="1000"/>
    <n v="12"/>
    <n v="0.2"/>
    <n v="21.888000000000002"/>
  </r>
  <r>
    <n v="1110"/>
    <s v="US-2013-110156"/>
    <x v="0"/>
    <x v="258"/>
    <d v="2013-11-25T00:00:00"/>
    <x v="1"/>
    <s v="EH-13945"/>
    <s v="Eric Hoffmann"/>
    <x v="0"/>
    <s v="United States"/>
    <s v="Houston"/>
    <x v="5"/>
    <n v="77041"/>
    <x v="2"/>
    <s v="OFF-EN-10003798"/>
    <x v="1"/>
    <x v="12"/>
    <s v="Recycled Interoffice Envelopes with Re-Use-A-Seal Closure, 10 x 13"/>
    <x v="1001"/>
    <n v="3"/>
    <n v="0.2"/>
    <n v="13.826699999999999"/>
  </r>
  <r>
    <n v="1111"/>
    <s v="US-2013-110156"/>
    <x v="0"/>
    <x v="258"/>
    <d v="2013-11-25T00:00:00"/>
    <x v="1"/>
    <s v="EH-13945"/>
    <s v="Eric Hoffmann"/>
    <x v="0"/>
    <s v="United States"/>
    <s v="Houston"/>
    <x v="5"/>
    <n v="77041"/>
    <x v="2"/>
    <s v="TEC-PH-10003589"/>
    <x v="2"/>
    <x v="7"/>
    <s v="invisibleSHIELD by ZAGG Smudge-Free Screen Protector"/>
    <x v="1002"/>
    <n v="5"/>
    <n v="0.2"/>
    <n v="25.185999999999996"/>
  </r>
  <r>
    <n v="1112"/>
    <s v="US-2013-110156"/>
    <x v="0"/>
    <x v="258"/>
    <d v="2013-11-25T00:00:00"/>
    <x v="1"/>
    <s v="EH-13945"/>
    <s v="Eric Hoffmann"/>
    <x v="0"/>
    <s v="United States"/>
    <s v="Houston"/>
    <x v="5"/>
    <n v="77041"/>
    <x v="2"/>
    <s v="OFF-PA-10004735"/>
    <x v="1"/>
    <x v="10"/>
    <s v="Xerox 1905"/>
    <x v="563"/>
    <n v="2"/>
    <n v="0.2"/>
    <n v="3.6288"/>
  </r>
  <r>
    <n v="1113"/>
    <s v="US-2013-110156"/>
    <x v="0"/>
    <x v="258"/>
    <d v="2013-11-25T00:00:00"/>
    <x v="1"/>
    <s v="EH-13945"/>
    <s v="Eric Hoffmann"/>
    <x v="0"/>
    <s v="United States"/>
    <s v="Houston"/>
    <x v="5"/>
    <n v="77041"/>
    <x v="2"/>
    <s v="OFF-BI-10002609"/>
    <x v="1"/>
    <x v="8"/>
    <s v="Avery Hidden Tab Dividers for Binding Systems"/>
    <x v="1003"/>
    <n v="2"/>
    <n v="0.8"/>
    <n v="-2.0264000000000002"/>
  </r>
  <r>
    <n v="1114"/>
    <s v="CA-2014-140585"/>
    <x v="3"/>
    <x v="404"/>
    <d v="2014-12-24T00:00:00"/>
    <x v="0"/>
    <s v="RA-19915"/>
    <s v="Russell Applegate"/>
    <x v="0"/>
    <s v="United States"/>
    <s v="Encinitas"/>
    <x v="1"/>
    <n v="92024"/>
    <x v="1"/>
    <s v="OFF-BI-10003364"/>
    <x v="1"/>
    <x v="8"/>
    <s v="Binding Machine Supplies"/>
    <x v="1004"/>
    <n v="2"/>
    <n v="0.2"/>
    <n v="16.3352"/>
  </r>
  <r>
    <n v="1115"/>
    <s v="CA-2014-140585"/>
    <x v="3"/>
    <x v="404"/>
    <d v="2014-12-24T00:00:00"/>
    <x v="0"/>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x v="0"/>
    <s v="RA-19915"/>
    <s v="Russell Applegate"/>
    <x v="0"/>
    <s v="United States"/>
    <s v="Encinitas"/>
    <x v="1"/>
    <n v="92024"/>
    <x v="1"/>
    <s v="TEC-AC-10003610"/>
    <x v="2"/>
    <x v="11"/>
    <s v="Logitech Illuminated - Keyboard"/>
    <x v="1006"/>
    <n v="2"/>
    <n v="0"/>
    <n v="57.590400000000002"/>
  </r>
  <r>
    <n v="1117"/>
    <s v="CA-2013-144855"/>
    <x v="0"/>
    <x v="405"/>
    <d v="2013-07-25T00:00:00"/>
    <x v="0"/>
    <s v="DL-13495"/>
    <s v="Dionis Lloyd"/>
    <x v="1"/>
    <s v="United States"/>
    <s v="San Francisco"/>
    <x v="1"/>
    <n v="94110"/>
    <x v="1"/>
    <s v="OFF-LA-10003766"/>
    <x v="1"/>
    <x v="2"/>
    <s v="Self-Adhesive Removable Labels"/>
    <x v="689"/>
    <n v="2"/>
    <n v="0"/>
    <n v="3.024"/>
  </r>
  <r>
    <n v="1118"/>
    <s v="CA-2012-142755"/>
    <x v="1"/>
    <x v="406"/>
    <d v="2012-09-08T00:00:00"/>
    <x v="1"/>
    <s v="CS-12355"/>
    <s v="Christine Sundaresam"/>
    <x v="0"/>
    <s v="United States"/>
    <s v="Roswell"/>
    <x v="32"/>
    <n v="30076"/>
    <x v="0"/>
    <s v="OFF-PA-10001970"/>
    <x v="1"/>
    <x v="10"/>
    <s v="Xerox 1908"/>
    <x v="1007"/>
    <n v="5"/>
    <n v="0"/>
    <n v="137.15100000000001"/>
  </r>
  <r>
    <n v="1119"/>
    <s v="CA-2012-142755"/>
    <x v="1"/>
    <x v="406"/>
    <d v="2012-09-08T00:00:00"/>
    <x v="1"/>
    <s v="CS-12355"/>
    <s v="Christine Sundaresam"/>
    <x v="0"/>
    <s v="United States"/>
    <s v="Roswell"/>
    <x v="32"/>
    <n v="30076"/>
    <x v="0"/>
    <s v="TEC-AC-10002049"/>
    <x v="2"/>
    <x v="11"/>
    <s v="Logitech G19 Programmable Gaming Keyboard"/>
    <x v="1008"/>
    <n v="5"/>
    <n v="0"/>
    <n v="111.59099999999995"/>
  </r>
  <r>
    <n v="1120"/>
    <s v="CA-2012-142755"/>
    <x v="1"/>
    <x v="406"/>
    <d v="2012-09-08T00:00:00"/>
    <x v="1"/>
    <s v="CS-12355"/>
    <s v="Christine Sundaresam"/>
    <x v="0"/>
    <s v="United States"/>
    <s v="Roswell"/>
    <x v="32"/>
    <n v="30076"/>
    <x v="0"/>
    <s v="OFF-PA-10000141"/>
    <x v="1"/>
    <x v="10"/>
    <s v="Ampad Evidence Wirebond Steno Books, 6&quot; x 9&quot;"/>
    <x v="1009"/>
    <n v="2"/>
    <n v="0"/>
    <n v="2.0491999999999999"/>
  </r>
  <r>
    <n v="1121"/>
    <s v="CA-2012-142755"/>
    <x v="1"/>
    <x v="406"/>
    <d v="2012-09-08T00:00:00"/>
    <x v="1"/>
    <s v="CS-12355"/>
    <s v="Christine Sundaresam"/>
    <x v="0"/>
    <s v="United States"/>
    <s v="Roswell"/>
    <x v="32"/>
    <n v="30076"/>
    <x v="0"/>
    <s v="OFF-EN-10004459"/>
    <x v="1"/>
    <x v="12"/>
    <s v="Security-Tint Envelopes"/>
    <x v="770"/>
    <n v="2"/>
    <n v="0"/>
    <n v="7.4871999999999996"/>
  </r>
  <r>
    <n v="1122"/>
    <s v="US-2011-147627"/>
    <x v="2"/>
    <x v="407"/>
    <d v="2011-01-27T00:00:00"/>
    <x v="1"/>
    <s v="HL-15040"/>
    <s v="Hunter Lopez"/>
    <x v="0"/>
    <s v="United States"/>
    <s v="Jonesboro"/>
    <x v="36"/>
    <n v="72401"/>
    <x v="0"/>
    <s v="TEC-PH-10001061"/>
    <x v="2"/>
    <x v="7"/>
    <s v="Apple iPhone 5C"/>
    <x v="1010"/>
    <n v="7"/>
    <n v="0"/>
    <n v="181.98179999999999"/>
  </r>
  <r>
    <n v="1123"/>
    <s v="US-2011-147627"/>
    <x v="2"/>
    <x v="407"/>
    <d v="2011-01-27T00:00:00"/>
    <x v="1"/>
    <s v="HL-15040"/>
    <s v="Hunter Lopez"/>
    <x v="0"/>
    <s v="United States"/>
    <s v="Jonesboro"/>
    <x v="36"/>
    <n v="72401"/>
    <x v="0"/>
    <s v="OFF-AR-10002375"/>
    <x v="1"/>
    <x v="6"/>
    <s v="Newell 351"/>
    <x v="1011"/>
    <n v="7"/>
    <n v="0"/>
    <n v="6.6583999999999968"/>
  </r>
  <r>
    <n v="1124"/>
    <s v="US-2011-147627"/>
    <x v="2"/>
    <x v="407"/>
    <d v="2011-01-27T00:00:00"/>
    <x v="1"/>
    <s v="HL-15040"/>
    <s v="Hunter Lopez"/>
    <x v="0"/>
    <s v="United States"/>
    <s v="Jonesboro"/>
    <x v="36"/>
    <n v="72401"/>
    <x v="0"/>
    <s v="FUR-FU-10003194"/>
    <x v="0"/>
    <x v="5"/>
    <s v="Eldon Expressions Desk Accessory, Wood Pencil Holder, Oak"/>
    <x v="1012"/>
    <n v="4"/>
    <n v="0"/>
    <n v="11.579999999999998"/>
  </r>
  <r>
    <n v="1125"/>
    <s v="US-2011-147627"/>
    <x v="2"/>
    <x v="407"/>
    <d v="2011-01-27T00:00:00"/>
    <x v="1"/>
    <s v="HL-15040"/>
    <s v="Hunter Lopez"/>
    <x v="0"/>
    <s v="United States"/>
    <s v="Jonesboro"/>
    <x v="36"/>
    <n v="72401"/>
    <x v="0"/>
    <s v="OFF-AR-10003811"/>
    <x v="1"/>
    <x v="6"/>
    <s v="Newell 327"/>
    <x v="153"/>
    <n v="3"/>
    <n v="0"/>
    <n v="1.7901"/>
  </r>
  <r>
    <n v="1126"/>
    <s v="US-2011-147627"/>
    <x v="2"/>
    <x v="407"/>
    <d v="2011-01-27T00:00:00"/>
    <x v="1"/>
    <s v="HL-15040"/>
    <s v="Hunter Lopez"/>
    <x v="0"/>
    <s v="United States"/>
    <s v="Jonesboro"/>
    <x v="36"/>
    <n v="72401"/>
    <x v="0"/>
    <s v="OFF-EN-10001539"/>
    <x v="1"/>
    <x v="12"/>
    <s v="Staples"/>
    <x v="1013"/>
    <n v="3"/>
    <n v="0"/>
    <n v="10.969799999999999"/>
  </r>
  <r>
    <n v="1127"/>
    <s v="US-2011-147627"/>
    <x v="2"/>
    <x v="407"/>
    <d v="2011-01-27T00:00:00"/>
    <x v="1"/>
    <s v="HL-15040"/>
    <s v="Hunter Lopez"/>
    <x v="0"/>
    <s v="United States"/>
    <s v="Jonesboro"/>
    <x v="36"/>
    <n v="72401"/>
    <x v="0"/>
    <s v="FUR-CH-10002331"/>
    <x v="0"/>
    <x v="1"/>
    <s v="Hon 4700 Series Mobuis Mid-Back Task Chairs with Adjustable Arms"/>
    <x v="1014"/>
    <n v="3"/>
    <n v="0"/>
    <n v="224.2673999999999"/>
  </r>
  <r>
    <n v="1128"/>
    <s v="CA-2012-105970"/>
    <x v="1"/>
    <x v="56"/>
    <d v="2012-03-07T00:00:00"/>
    <x v="1"/>
    <s v="PA-19060"/>
    <s v="Pete Armstrong"/>
    <x v="2"/>
    <s v="United States"/>
    <s v="Richmond"/>
    <x v="14"/>
    <n v="47374"/>
    <x v="2"/>
    <s v="OFF-AR-10003156"/>
    <x v="1"/>
    <x v="6"/>
    <s v="50 Colored Long Pencils"/>
    <x v="1015"/>
    <n v="1"/>
    <n v="0"/>
    <n v="2.6416000000000004"/>
  </r>
  <r>
    <n v="1129"/>
    <s v="CA-2012-105970"/>
    <x v="1"/>
    <x v="56"/>
    <d v="2012-03-07T00:00:00"/>
    <x v="1"/>
    <s v="PA-19060"/>
    <s v="Pete Armstrong"/>
    <x v="2"/>
    <s v="United States"/>
    <s v="Richmond"/>
    <x v="14"/>
    <n v="47374"/>
    <x v="2"/>
    <s v="OFF-EN-10001532"/>
    <x v="1"/>
    <x v="12"/>
    <s v="Brown Kraft Recycled Envelopes"/>
    <x v="1016"/>
    <n v="6"/>
    <n v="0"/>
    <n v="50.94"/>
  </r>
  <r>
    <n v="1130"/>
    <s v="CA-2013-112102"/>
    <x v="0"/>
    <x v="408"/>
    <d v="2013-04-17T00:00:00"/>
    <x v="1"/>
    <s v="BD-11605"/>
    <s v="Brian Dahlen"/>
    <x v="0"/>
    <s v="United States"/>
    <s v="Springfield"/>
    <x v="17"/>
    <n v="22153"/>
    <x v="0"/>
    <s v="FUR-TA-10004086"/>
    <x v="0"/>
    <x v="3"/>
    <s v="KI Adjustable-Height Table"/>
    <x v="1017"/>
    <n v="4"/>
    <n v="0"/>
    <n v="75.662399999999991"/>
  </r>
  <r>
    <n v="1131"/>
    <s v="CA-2013-112102"/>
    <x v="0"/>
    <x v="408"/>
    <d v="2013-04-17T00:00:00"/>
    <x v="1"/>
    <s v="BD-11605"/>
    <s v="Brian Dahlen"/>
    <x v="0"/>
    <s v="United States"/>
    <s v="Springfield"/>
    <x v="17"/>
    <n v="22153"/>
    <x v="0"/>
    <s v="OFF-PA-10000100"/>
    <x v="1"/>
    <x v="10"/>
    <s v="Xerox 1945"/>
    <x v="1018"/>
    <n v="1"/>
    <n v="0"/>
    <n v="20.085100000000001"/>
  </r>
  <r>
    <n v="1132"/>
    <s v="CA-2013-112102"/>
    <x v="0"/>
    <x v="408"/>
    <d v="2013-04-17T00:00:00"/>
    <x v="1"/>
    <s v="BD-11605"/>
    <s v="Brian Dahlen"/>
    <x v="0"/>
    <s v="United States"/>
    <s v="Springfield"/>
    <x v="17"/>
    <n v="22153"/>
    <x v="0"/>
    <s v="OFF-EN-10002500"/>
    <x v="1"/>
    <x v="12"/>
    <s v="Globe Weis Peel &amp; Seel First Class Envelopes"/>
    <x v="1019"/>
    <n v="5"/>
    <n v="0"/>
    <n v="28.754999999999995"/>
  </r>
  <r>
    <n v="1133"/>
    <s v="US-2013-114776"/>
    <x v="0"/>
    <x v="409"/>
    <d v="2013-12-08T00:00:00"/>
    <x v="2"/>
    <s v="GG-14650"/>
    <s v="Greg Guthrie"/>
    <x v="1"/>
    <s v="United States"/>
    <s v="Antioch"/>
    <x v="1"/>
    <n v="94509"/>
    <x v="1"/>
    <s v="OFF-PA-10004100"/>
    <x v="1"/>
    <x v="10"/>
    <s v="Xerox 216"/>
    <x v="541"/>
    <n v="3"/>
    <n v="0"/>
    <n v="9.3312000000000008"/>
  </r>
  <r>
    <n v="1134"/>
    <s v="US-2013-134908"/>
    <x v="0"/>
    <x v="410"/>
    <d v="2013-06-10T00:00:00"/>
    <x v="1"/>
    <s v="JS-15940"/>
    <s v="Joni Sundaresam"/>
    <x v="2"/>
    <s v="United States"/>
    <s v="Philadelphia"/>
    <x v="9"/>
    <n v="19134"/>
    <x v="3"/>
    <s v="OFF-ST-10003479"/>
    <x v="1"/>
    <x v="4"/>
    <s v="Eldon Base for stackable storage shelf, platinum"/>
    <x v="1020"/>
    <n v="4"/>
    <n v="0.2"/>
    <n v="-23.364000000000019"/>
  </r>
  <r>
    <n v="1135"/>
    <s v="US-2013-134908"/>
    <x v="0"/>
    <x v="410"/>
    <d v="2013-06-10T00:00:00"/>
    <x v="1"/>
    <s v="JS-15940"/>
    <s v="Joni Sundaresam"/>
    <x v="2"/>
    <s v="United States"/>
    <s v="Philadelphia"/>
    <x v="9"/>
    <n v="19134"/>
    <x v="3"/>
    <s v="OFF-LA-10000973"/>
    <x v="1"/>
    <x v="2"/>
    <s v="Avery 502"/>
    <x v="262"/>
    <n v="3"/>
    <n v="0.2"/>
    <n v="2.6459999999999995"/>
  </r>
  <r>
    <n v="1136"/>
    <s v="US-2013-148803"/>
    <x v="0"/>
    <x v="25"/>
    <d v="2013-12-12T00:00:00"/>
    <x v="3"/>
    <s v="LR-16915"/>
    <s v="Lena Radford"/>
    <x v="0"/>
    <s v="United States"/>
    <s v="Homestead"/>
    <x v="2"/>
    <n v="33030"/>
    <x v="0"/>
    <s v="OFF-ST-10001476"/>
    <x v="1"/>
    <x v="4"/>
    <s v="Steel Personal Filing/Posting Tote"/>
    <x v="1021"/>
    <n v="3"/>
    <n v="0.2"/>
    <n v="7.4571000000000041"/>
  </r>
  <r>
    <n v="1137"/>
    <s v="CA-2013-152170"/>
    <x v="0"/>
    <x v="396"/>
    <d v="2013-11-16T00:00:00"/>
    <x v="0"/>
    <s v="FH-14275"/>
    <s v="Frank Hawley"/>
    <x v="1"/>
    <s v="United States"/>
    <s v="La Porte"/>
    <x v="14"/>
    <n v="46350"/>
    <x v="2"/>
    <s v="OFF-EN-10002831"/>
    <x v="1"/>
    <x v="12"/>
    <s v="Tyvek  Top-Opening Peel &amp; Seel  Envelopes, Gray"/>
    <x v="1022"/>
    <n v="8"/>
    <n v="0"/>
    <n v="129.38399999999999"/>
  </r>
  <r>
    <n v="1138"/>
    <s v="CA-2013-152170"/>
    <x v="0"/>
    <x v="396"/>
    <d v="2013-11-16T00:00:00"/>
    <x v="0"/>
    <s v="FH-14275"/>
    <s v="Frank Hawley"/>
    <x v="1"/>
    <s v="United States"/>
    <s v="La Porte"/>
    <x v="14"/>
    <n v="46350"/>
    <x v="2"/>
    <s v="OFF-AP-10002350"/>
    <x v="1"/>
    <x v="9"/>
    <s v="Belkin F9H710-06 7 Outlet SurgeMaster Surge Protector"/>
    <x v="1023"/>
    <n v="2"/>
    <n v="0"/>
    <n v="10.5504"/>
  </r>
  <r>
    <n v="1139"/>
    <s v="CA-2013-152170"/>
    <x v="0"/>
    <x v="396"/>
    <d v="2013-11-16T00:00:00"/>
    <x v="0"/>
    <s v="FH-14275"/>
    <s v="Frank Hawley"/>
    <x v="1"/>
    <s v="United States"/>
    <s v="La Porte"/>
    <x v="14"/>
    <n v="46350"/>
    <x v="2"/>
    <s v="OFF-PA-10001763"/>
    <x v="1"/>
    <x v="10"/>
    <s v="Xerox 1896"/>
    <x v="1024"/>
    <n v="2"/>
    <n v="0"/>
    <n v="8.9909999999999997"/>
  </r>
  <r>
    <n v="1140"/>
    <s v="CA-2013-152170"/>
    <x v="0"/>
    <x v="396"/>
    <d v="2013-11-16T00:00:00"/>
    <x v="0"/>
    <s v="FH-14275"/>
    <s v="Frank Hawley"/>
    <x v="1"/>
    <s v="United States"/>
    <s v="La Porte"/>
    <x v="14"/>
    <n v="46350"/>
    <x v="2"/>
    <s v="OFF-AR-10003394"/>
    <x v="1"/>
    <x v="6"/>
    <s v="Newell 332"/>
    <x v="1025"/>
    <n v="7"/>
    <n v="0"/>
    <n v="5.5566000000000004"/>
  </r>
  <r>
    <n v="1141"/>
    <s v="CA-2013-152170"/>
    <x v="0"/>
    <x v="396"/>
    <d v="2013-11-16T00:00:00"/>
    <x v="0"/>
    <s v="FH-14275"/>
    <s v="Frank Hawley"/>
    <x v="1"/>
    <s v="United States"/>
    <s v="La Porte"/>
    <x v="14"/>
    <n v="46350"/>
    <x v="2"/>
    <s v="OFF-BI-10002072"/>
    <x v="1"/>
    <x v="8"/>
    <s v="Cardinal Slant-D Ring Binders"/>
    <x v="1026"/>
    <n v="2"/>
    <n v="0"/>
    <n v="8.69"/>
  </r>
  <r>
    <n v="1142"/>
    <s v="CA-2011-146969"/>
    <x v="2"/>
    <x v="411"/>
    <d v="2011-10-03T00:00:00"/>
    <x v="1"/>
    <s v="AP-10915"/>
    <s v="Arthur Prichep"/>
    <x v="0"/>
    <s v="United States"/>
    <s v="Los Angeles"/>
    <x v="1"/>
    <n v="90045"/>
    <x v="1"/>
    <s v="FUR-FU-10004188"/>
    <x v="0"/>
    <x v="5"/>
    <s v="Luxo Professional Combination Clamp-On Lamps"/>
    <x v="874"/>
    <n v="2"/>
    <n v="0"/>
    <n v="53.195999999999998"/>
  </r>
  <r>
    <n v="1143"/>
    <s v="CA-2011-146969"/>
    <x v="2"/>
    <x v="411"/>
    <d v="2011-10-03T00:00:00"/>
    <x v="1"/>
    <s v="AP-10915"/>
    <s v="Arthur Prichep"/>
    <x v="0"/>
    <s v="United States"/>
    <s v="Los Angeles"/>
    <x v="1"/>
    <n v="90045"/>
    <x v="1"/>
    <s v="OFF-FA-10001561"/>
    <x v="1"/>
    <x v="13"/>
    <s v="Stockwell Push Pins"/>
    <x v="525"/>
    <n v="4"/>
    <n v="0"/>
    <n v="2.8776000000000002"/>
  </r>
  <r>
    <n v="1144"/>
    <s v="CA-2011-146969"/>
    <x v="2"/>
    <x v="411"/>
    <d v="2011-10-03T00:00:00"/>
    <x v="1"/>
    <s v="AP-10915"/>
    <s v="Arthur Prichep"/>
    <x v="0"/>
    <s v="United States"/>
    <s v="Los Angeles"/>
    <x v="1"/>
    <n v="90045"/>
    <x v="1"/>
    <s v="OFF-PA-10002105"/>
    <x v="1"/>
    <x v="10"/>
    <s v="Xerox 223"/>
    <x v="90"/>
    <n v="1"/>
    <n v="0"/>
    <n v="3.1104000000000003"/>
  </r>
  <r>
    <n v="1145"/>
    <s v="CA-2011-146969"/>
    <x v="2"/>
    <x v="411"/>
    <d v="2011-10-03T00:00:00"/>
    <x v="1"/>
    <s v="AP-10915"/>
    <s v="Arthur Prichep"/>
    <x v="0"/>
    <s v="United States"/>
    <s v="Los Angeles"/>
    <x v="1"/>
    <n v="90045"/>
    <x v="1"/>
    <s v="TEC-MA-10004241"/>
    <x v="2"/>
    <x v="15"/>
    <s v="Star Micronics TSP800 TSP847IIU Receipt Printer"/>
    <x v="1027"/>
    <n v="2"/>
    <n v="0.2"/>
    <n v="223.05399999999995"/>
  </r>
  <r>
    <n v="1146"/>
    <s v="CA-2011-146969"/>
    <x v="2"/>
    <x v="411"/>
    <d v="2011-10-03T00:00:00"/>
    <x v="1"/>
    <s v="AP-10915"/>
    <s v="Arthur Prichep"/>
    <x v="0"/>
    <s v="United States"/>
    <s v="Los Angeles"/>
    <x v="1"/>
    <n v="90045"/>
    <x v="1"/>
    <s v="OFF-ST-10004340"/>
    <x v="1"/>
    <x v="4"/>
    <s v="Fellowes Mobile File Cart, Black"/>
    <x v="1028"/>
    <n v="1"/>
    <n v="0"/>
    <n v="16.788600000000002"/>
  </r>
  <r>
    <n v="1147"/>
    <s v="CA-2012-112452"/>
    <x v="1"/>
    <x v="388"/>
    <d v="2012-04-04T00:00:00"/>
    <x v="3"/>
    <s v="NC-18340"/>
    <s v="Nat Carroll"/>
    <x v="0"/>
    <s v="United States"/>
    <s v="Lansing"/>
    <x v="12"/>
    <n v="48911"/>
    <x v="2"/>
    <s v="OFF-AP-10003849"/>
    <x v="1"/>
    <x v="9"/>
    <s v="Hoover Shoulder Vac Commercial Portable Vacuum"/>
    <x v="1029"/>
    <n v="2"/>
    <n v="0.1"/>
    <n v="107.34599999999996"/>
  </r>
  <r>
    <n v="1148"/>
    <s v="CA-2012-112452"/>
    <x v="1"/>
    <x v="388"/>
    <d v="2012-04-04T00:00:00"/>
    <x v="3"/>
    <s v="NC-18340"/>
    <s v="Nat Carroll"/>
    <x v="0"/>
    <s v="United States"/>
    <s v="Lansing"/>
    <x v="12"/>
    <n v="48911"/>
    <x v="2"/>
    <s v="OFF-FA-10000735"/>
    <x v="1"/>
    <x v="13"/>
    <s v="Staples"/>
    <x v="572"/>
    <n v="2"/>
    <n v="0"/>
    <n v="2.6279999999999997"/>
  </r>
  <r>
    <n v="1149"/>
    <s v="CA-2012-112452"/>
    <x v="1"/>
    <x v="388"/>
    <d v="2012-04-04T00:00:00"/>
    <x v="3"/>
    <s v="NC-18340"/>
    <s v="Nat Carroll"/>
    <x v="0"/>
    <s v="United States"/>
    <s v="Lansing"/>
    <x v="12"/>
    <n v="48911"/>
    <x v="2"/>
    <s v="OFF-BI-10003350"/>
    <x v="1"/>
    <x v="8"/>
    <s v="Acco Expandable Hanging Binders"/>
    <x v="1030"/>
    <n v="2"/>
    <n v="0"/>
    <n v="5.8695999999999993"/>
  </r>
  <r>
    <n v="1150"/>
    <s v="CA-2012-112452"/>
    <x v="1"/>
    <x v="388"/>
    <d v="2012-04-04T00:00:00"/>
    <x v="3"/>
    <s v="NC-18340"/>
    <s v="Nat Carroll"/>
    <x v="0"/>
    <s v="United States"/>
    <s v="Lansing"/>
    <x v="12"/>
    <n v="48911"/>
    <x v="2"/>
    <s v="TEC-PH-10000307"/>
    <x v="2"/>
    <x v="7"/>
    <s v="Shocksock Galaxy S4 Armband"/>
    <x v="1031"/>
    <n v="1"/>
    <n v="0"/>
    <n v="0.43799999999999883"/>
  </r>
  <r>
    <n v="1151"/>
    <s v="CA-2012-112452"/>
    <x v="1"/>
    <x v="388"/>
    <d v="2012-04-04T00:00:00"/>
    <x v="3"/>
    <s v="NC-18340"/>
    <s v="Nat Carroll"/>
    <x v="0"/>
    <s v="United States"/>
    <s v="Lansing"/>
    <x v="12"/>
    <n v="48911"/>
    <x v="2"/>
    <s v="TEC-CO-10004202"/>
    <x v="2"/>
    <x v="16"/>
    <s v="Brother DCP1000 Digital 3 in 1 Multifunction Machine"/>
    <x v="1032"/>
    <n v="2"/>
    <n v="0"/>
    <n v="209.99299999999999"/>
  </r>
  <r>
    <n v="1152"/>
    <s v="CA-2012-113971"/>
    <x v="1"/>
    <x v="412"/>
    <d v="2012-05-14T00:00:00"/>
    <x v="1"/>
    <s v="CB-12535"/>
    <s v="Claudia Bergmann"/>
    <x v="1"/>
    <s v="United States"/>
    <s v="Cuyahoga Falls"/>
    <x v="24"/>
    <n v="44221"/>
    <x v="3"/>
    <s v="FUR-FU-10001852"/>
    <x v="0"/>
    <x v="5"/>
    <s v="Eldon Regeneration Recycled Desk Accessories, Smoke"/>
    <x v="1033"/>
    <n v="6"/>
    <n v="0.2"/>
    <n v="1.2527999999999997"/>
  </r>
  <r>
    <n v="1153"/>
    <s v="CA-2014-160395"/>
    <x v="3"/>
    <x v="413"/>
    <d v="2014-01-07T00:00:00"/>
    <x v="1"/>
    <s v="KL-16555"/>
    <s v="Kelly Lampkin"/>
    <x v="1"/>
    <s v="United States"/>
    <s v="Reno"/>
    <x v="33"/>
    <n v="89502"/>
    <x v="1"/>
    <s v="OFF-AR-10003759"/>
    <x v="1"/>
    <x v="6"/>
    <s v="Crayola Anti Dust Chalk, 12/Pack"/>
    <x v="1034"/>
    <n v="2"/>
    <n v="0"/>
    <n v="1.6379999999999999"/>
  </r>
  <r>
    <n v="1154"/>
    <s v="CA-2014-160395"/>
    <x v="3"/>
    <x v="413"/>
    <d v="2014-01-07T00:00:00"/>
    <x v="1"/>
    <s v="KL-16555"/>
    <s v="Kelly Lampkin"/>
    <x v="1"/>
    <s v="United States"/>
    <s v="Reno"/>
    <x v="33"/>
    <n v="89502"/>
    <x v="1"/>
    <s v="OFF-BI-10003984"/>
    <x v="1"/>
    <x v="8"/>
    <s v="Lock-Up Easel 'Spel-Binder'"/>
    <x v="1035"/>
    <n v="7"/>
    <n v="0.2"/>
    <n v="53.921700000000008"/>
  </r>
  <r>
    <n v="1155"/>
    <s v="CA-2011-136567"/>
    <x v="2"/>
    <x v="414"/>
    <d v="2011-12-21T00:00:00"/>
    <x v="2"/>
    <s v="PS-19045"/>
    <s v="Penelope Sewall"/>
    <x v="2"/>
    <s v="United States"/>
    <s v="Harrisonburg"/>
    <x v="17"/>
    <n v="22801"/>
    <x v="0"/>
    <s v="OFF-ST-10004337"/>
    <x v="1"/>
    <x v="4"/>
    <s v="SAFCO Commercial Wire Shelving, 72h"/>
    <x v="1036"/>
    <n v="2"/>
    <n v="0"/>
    <n v="0"/>
  </r>
  <r>
    <n v="1156"/>
    <s v="CA-2011-136567"/>
    <x v="2"/>
    <x v="414"/>
    <d v="2011-12-21T00:00:00"/>
    <x v="2"/>
    <s v="PS-19045"/>
    <s v="Penelope Sewall"/>
    <x v="2"/>
    <s v="United States"/>
    <s v="Harrisonburg"/>
    <x v="17"/>
    <n v="22801"/>
    <x v="0"/>
    <s v="FUR-TA-10001932"/>
    <x v="0"/>
    <x v="3"/>
    <s v="Chromcraft 48&quot; x 96&quot; Racetrack Double Pedestal Table"/>
    <x v="1037"/>
    <n v="7"/>
    <n v="0"/>
    <n v="493.78559999999993"/>
  </r>
  <r>
    <n v="1157"/>
    <s v="CA-2011-136567"/>
    <x v="2"/>
    <x v="414"/>
    <d v="2011-12-21T00:00:00"/>
    <x v="2"/>
    <s v="PS-19045"/>
    <s v="Penelope Sewall"/>
    <x v="2"/>
    <s v="United States"/>
    <s v="Harrisonburg"/>
    <x v="17"/>
    <n v="22801"/>
    <x v="0"/>
    <s v="OFF-BI-10003982"/>
    <x v="1"/>
    <x v="8"/>
    <s v="Wilson Jones Century Plastic Molded Ring Binders"/>
    <x v="1038"/>
    <n v="3"/>
    <n v="0"/>
    <n v="29.285699999999999"/>
  </r>
  <r>
    <n v="1158"/>
    <s v="CA-2011-136567"/>
    <x v="2"/>
    <x v="414"/>
    <d v="2011-12-21T00:00:00"/>
    <x v="2"/>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x v="0"/>
    <s v="GB-14530"/>
    <s v="George Bell"/>
    <x v="1"/>
    <s v="United States"/>
    <s v="Los Angeles"/>
    <x v="1"/>
    <n v="90004"/>
    <x v="1"/>
    <s v="FUR-CH-10002126"/>
    <x v="0"/>
    <x v="1"/>
    <s v="Hon Deluxe Fabric Upholstered Stacking Chairs"/>
    <x v="1040"/>
    <n v="1"/>
    <n v="0.2"/>
    <n v="19.518400000000007"/>
  </r>
  <r>
    <n v="1160"/>
    <s v="CA-2014-147039"/>
    <x v="3"/>
    <x v="222"/>
    <d v="2014-07-05T00:00:00"/>
    <x v="1"/>
    <s v="AA-10315"/>
    <s v="Alex Avila"/>
    <x v="0"/>
    <s v="United States"/>
    <s v="Minneapolis"/>
    <x v="11"/>
    <n v="55407"/>
    <x v="2"/>
    <s v="OFF-AP-10000576"/>
    <x v="1"/>
    <x v="9"/>
    <s v="Belkin 325VA UPS Surge Protector, 6'"/>
    <x v="1041"/>
    <n v="3"/>
    <n v="0"/>
    <n v="90.735000000000014"/>
  </r>
  <r>
    <n v="1161"/>
    <s v="CA-2014-147039"/>
    <x v="3"/>
    <x v="222"/>
    <d v="2014-07-05T00:00:00"/>
    <x v="1"/>
    <s v="AA-10315"/>
    <s v="Alex Avila"/>
    <x v="0"/>
    <s v="United States"/>
    <s v="Minneapolis"/>
    <x v="11"/>
    <n v="55407"/>
    <x v="2"/>
    <s v="OFF-BI-10004654"/>
    <x v="1"/>
    <x v="8"/>
    <s v="Avery Binding System Hidden Tab Executive Style Index Sets"/>
    <x v="1042"/>
    <n v="2"/>
    <n v="0"/>
    <n v="5.77"/>
  </r>
  <r>
    <n v="1162"/>
    <s v="CA-2011-126522"/>
    <x v="2"/>
    <x v="416"/>
    <d v="2011-09-05T00:00:00"/>
    <x v="0"/>
    <s v="LT-16765"/>
    <s v="Larry Tron"/>
    <x v="0"/>
    <s v="United States"/>
    <s v="Escondido"/>
    <x v="1"/>
    <n v="92025"/>
    <x v="1"/>
    <s v="OFF-AR-10004042"/>
    <x v="1"/>
    <x v="6"/>
    <s v="BOSTON Model 1800 Electric Pencil Sharpeners, Putty/Woodgrain"/>
    <x v="1043"/>
    <n v="3"/>
    <n v="0"/>
    <n v="15.642599999999995"/>
  </r>
  <r>
    <n v="1163"/>
    <s v="CA-2011-127964"/>
    <x v="2"/>
    <x v="223"/>
    <d v="2011-03-08T00:00:00"/>
    <x v="1"/>
    <s v="AP-10720"/>
    <s v="Anne Pryor"/>
    <x v="2"/>
    <s v="United States"/>
    <s v="New York City"/>
    <x v="15"/>
    <n v="10035"/>
    <x v="3"/>
    <s v="TEC-PH-10004700"/>
    <x v="2"/>
    <x v="7"/>
    <s v="PowerGen Dual USB Car Charger"/>
    <x v="1044"/>
    <n v="1"/>
    <n v="0"/>
    <n v="4.5953999999999997"/>
  </r>
  <r>
    <n v="1164"/>
    <s v="CA-2011-127964"/>
    <x v="2"/>
    <x v="223"/>
    <d v="2011-03-08T00:00:00"/>
    <x v="1"/>
    <s v="AP-10720"/>
    <s v="Anne Pryor"/>
    <x v="2"/>
    <s v="United States"/>
    <s v="New York City"/>
    <x v="15"/>
    <n v="10035"/>
    <x v="3"/>
    <s v="OFF-BI-10004593"/>
    <x v="1"/>
    <x v="8"/>
    <s v="Ibico Laser Imprintable Binding System Covers"/>
    <x v="1045"/>
    <n v="3"/>
    <n v="0.2"/>
    <n v="40.872"/>
  </r>
  <r>
    <n v="1165"/>
    <s v="CA-2011-127964"/>
    <x v="2"/>
    <x v="223"/>
    <d v="2011-03-08T00:00:00"/>
    <x v="1"/>
    <s v="AP-10720"/>
    <s v="Anne Pryor"/>
    <x v="2"/>
    <s v="United States"/>
    <s v="New York City"/>
    <x v="15"/>
    <n v="10035"/>
    <x v="3"/>
    <s v="OFF-BI-10003429"/>
    <x v="1"/>
    <x v="8"/>
    <s v="Cardinal HOLDit! Binder Insert Strips,Extra Strips"/>
    <x v="1046"/>
    <n v="5"/>
    <n v="0.2"/>
    <n v="9.1785000000000014"/>
  </r>
  <r>
    <n v="1166"/>
    <s v="CA-2011-117709"/>
    <x v="2"/>
    <x v="417"/>
    <d v="2011-05-08T00:00:00"/>
    <x v="1"/>
    <s v="PM-18940"/>
    <s v="Paul MacIntyre"/>
    <x v="0"/>
    <s v="United States"/>
    <s v="Jackson"/>
    <x v="12"/>
    <n v="49201"/>
    <x v="2"/>
    <s v="OFF-BI-10001294"/>
    <x v="1"/>
    <x v="8"/>
    <s v="Fellowes Binding Cases"/>
    <x v="1047"/>
    <n v="4"/>
    <n v="0"/>
    <n v="21.059999999999995"/>
  </r>
  <r>
    <n v="1167"/>
    <s v="CA-2012-125416"/>
    <x v="1"/>
    <x v="121"/>
    <d v="2012-11-02T00:00:00"/>
    <x v="3"/>
    <s v="KC-16540"/>
    <s v="Kelly Collister"/>
    <x v="0"/>
    <s v="United States"/>
    <s v="Seattle"/>
    <x v="4"/>
    <n v="98115"/>
    <x v="1"/>
    <s v="TEC-AC-10001552"/>
    <x v="2"/>
    <x v="11"/>
    <s v="Logitech K350 2.4Ghz Wireless Keyboard"/>
    <x v="1048"/>
    <n v="9"/>
    <n v="0"/>
    <n v="49.272299999999987"/>
  </r>
  <r>
    <n v="1168"/>
    <s v="CA-2014-145226"/>
    <x v="3"/>
    <x v="166"/>
    <d v="2014-12-11T00:00:00"/>
    <x v="0"/>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x v="0"/>
    <s v="DL-13315"/>
    <s v="Delfina Latchford"/>
    <x v="0"/>
    <s v="United States"/>
    <s v="New York City"/>
    <x v="15"/>
    <n v="10035"/>
    <x v="3"/>
    <s v="OFF-ST-10004123"/>
    <x v="1"/>
    <x v="4"/>
    <s v="Safco Industrial Wire Shelving System"/>
    <x v="1050"/>
    <n v="3"/>
    <n v="0"/>
    <n v="0"/>
  </r>
  <r>
    <n v="1170"/>
    <s v="CA-2014-145226"/>
    <x v="3"/>
    <x v="166"/>
    <d v="2014-12-11T00:00:00"/>
    <x v="0"/>
    <s v="DL-13315"/>
    <s v="Delfina Latchford"/>
    <x v="0"/>
    <s v="United States"/>
    <s v="New York City"/>
    <x v="15"/>
    <n v="10035"/>
    <x v="3"/>
    <s v="OFF-PA-10003172"/>
    <x v="1"/>
    <x v="10"/>
    <s v="Xerox 1996"/>
    <x v="541"/>
    <n v="3"/>
    <n v="0"/>
    <n v="9.3312000000000008"/>
  </r>
  <r>
    <n v="1171"/>
    <s v="CA-2014-145226"/>
    <x v="3"/>
    <x v="166"/>
    <d v="2014-12-11T00:00:00"/>
    <x v="0"/>
    <s v="DL-13315"/>
    <s v="Delfina Latchford"/>
    <x v="0"/>
    <s v="United States"/>
    <s v="New York City"/>
    <x v="15"/>
    <n v="10035"/>
    <x v="3"/>
    <s v="OFF-ST-10002352"/>
    <x v="1"/>
    <x v="4"/>
    <s v="Iris Project Case"/>
    <x v="1051"/>
    <n v="4"/>
    <n v="0"/>
    <n v="8.299199999999999"/>
  </r>
  <r>
    <n v="1172"/>
    <s v="US-2011-100279"/>
    <x v="2"/>
    <x v="418"/>
    <d v="2011-03-14T00:00:00"/>
    <x v="1"/>
    <s v="SW-20275"/>
    <s v="Scott Williamson"/>
    <x v="0"/>
    <s v="United States"/>
    <s v="Royal Oak"/>
    <x v="12"/>
    <n v="48073"/>
    <x v="2"/>
    <s v="OFF-PA-10002259"/>
    <x v="1"/>
    <x v="10"/>
    <s v="Geographics Note Cards, Blank, White, 8 1/2&quot; x 11&quot;"/>
    <x v="1052"/>
    <n v="2"/>
    <n v="0"/>
    <n v="10.7424"/>
  </r>
  <r>
    <n v="1173"/>
    <s v="CA-2011-158064"/>
    <x v="2"/>
    <x v="419"/>
    <d v="2011-04-25T00:00:00"/>
    <x v="1"/>
    <s v="AA-10375"/>
    <s v="Allen Armold"/>
    <x v="0"/>
    <s v="United States"/>
    <s v="Los Angeles"/>
    <x v="1"/>
    <n v="90008"/>
    <x v="1"/>
    <s v="OFF-BI-10002976"/>
    <x v="1"/>
    <x v="8"/>
    <s v="ACCOHIDE Binder by Acco"/>
    <x v="1053"/>
    <n v="5"/>
    <n v="0.2"/>
    <n v="5.5754999999999999"/>
  </r>
  <r>
    <n v="1174"/>
    <s v="US-2012-104430"/>
    <x v="1"/>
    <x v="420"/>
    <d v="2012-10-26T00:00:00"/>
    <x v="1"/>
    <s v="LT-17110"/>
    <s v="Liz Thompson"/>
    <x v="0"/>
    <s v="United States"/>
    <s v="Bloomington"/>
    <x v="10"/>
    <n v="61701"/>
    <x v="2"/>
    <s v="OFF-BI-10000301"/>
    <x v="1"/>
    <x v="8"/>
    <s v="GBC Instant Report Kit"/>
    <x v="1054"/>
    <n v="4"/>
    <n v="0.8"/>
    <n v="-7.7640000000000011"/>
  </r>
  <r>
    <n v="1175"/>
    <s v="CA-2012-132080"/>
    <x v="1"/>
    <x v="421"/>
    <d v="2012-08-25T00:00:00"/>
    <x v="2"/>
    <s v="DP-13105"/>
    <s v="Dave Poirier"/>
    <x v="1"/>
    <s v="United States"/>
    <s v="New York City"/>
    <x v="15"/>
    <n v="10035"/>
    <x v="3"/>
    <s v="OFF-BI-10003694"/>
    <x v="1"/>
    <x v="8"/>
    <s v="Avery 3 1/2&quot; Diskette Storage Pages, 10/Pack"/>
    <x v="1055"/>
    <n v="6"/>
    <n v="0.2"/>
    <n v="16.2864"/>
  </r>
  <r>
    <n v="1176"/>
    <s v="CA-2013-161207"/>
    <x v="0"/>
    <x v="48"/>
    <d v="2013-09-04T00:00:00"/>
    <x v="1"/>
    <s v="AB-10060"/>
    <s v="Adam Bellavance"/>
    <x v="2"/>
    <s v="United States"/>
    <s v="Concord"/>
    <x v="38"/>
    <n v="3301"/>
    <x v="3"/>
    <s v="OFF-SU-10000381"/>
    <x v="1"/>
    <x v="14"/>
    <s v="Acme Forged Steel Scissors with Black Enamel Handles"/>
    <x v="1056"/>
    <n v="3"/>
    <n v="0"/>
    <n v="8.0996999999999986"/>
  </r>
  <r>
    <n v="1177"/>
    <s v="CA-2011-120243"/>
    <x v="2"/>
    <x v="422"/>
    <d v="2011-12-30T00:00:00"/>
    <x v="0"/>
    <s v="AT-10435"/>
    <s v="Alyssa Tate"/>
    <x v="2"/>
    <s v="United States"/>
    <s v="Los Angeles"/>
    <x v="1"/>
    <n v="90004"/>
    <x v="1"/>
    <s v="OFF-LA-10004425"/>
    <x v="1"/>
    <x v="2"/>
    <s v="Staples"/>
    <x v="1057"/>
    <n v="4"/>
    <n v="0"/>
    <n v="5.4332000000000003"/>
  </r>
  <r>
    <n v="1178"/>
    <s v="CA-2013-113621"/>
    <x v="0"/>
    <x v="49"/>
    <d v="2013-12-06T00:00:00"/>
    <x v="1"/>
    <s v="JE-15745"/>
    <s v="Joel Eaton"/>
    <x v="0"/>
    <s v="United States"/>
    <s v="Rockville"/>
    <x v="39"/>
    <n v="20852"/>
    <x v="3"/>
    <s v="FUR-CH-10001270"/>
    <x v="0"/>
    <x v="1"/>
    <s v="Harbour Creations Steel Folding Chair"/>
    <x v="1058"/>
    <n v="2"/>
    <n v="0"/>
    <n v="51.749999999999986"/>
  </r>
  <r>
    <n v="1179"/>
    <s v="CA-2013-113621"/>
    <x v="0"/>
    <x v="49"/>
    <d v="2013-12-06T00:00:00"/>
    <x v="1"/>
    <s v="JE-15745"/>
    <s v="Joel Eaton"/>
    <x v="0"/>
    <s v="United States"/>
    <s v="Rockville"/>
    <x v="39"/>
    <n v="20852"/>
    <x v="3"/>
    <s v="TEC-PH-10003931"/>
    <x v="2"/>
    <x v="7"/>
    <s v="JBL Micro Wireless Portable Bluetooth Speaker"/>
    <x v="690"/>
    <n v="3"/>
    <n v="0"/>
    <n v="44.992500000000007"/>
  </r>
  <r>
    <n v="1180"/>
    <s v="CA-2013-168081"/>
    <x v="0"/>
    <x v="423"/>
    <d v="2013-04-28T00:00:00"/>
    <x v="0"/>
    <s v="CA-12055"/>
    <s v="Cathy Armstrong"/>
    <x v="2"/>
    <s v="United States"/>
    <s v="Houston"/>
    <x v="5"/>
    <n v="77070"/>
    <x v="2"/>
    <s v="TEC-AC-10003174"/>
    <x v="2"/>
    <x v="11"/>
    <s v="Plantronics S12 Corded Telephone Headset System"/>
    <x v="1059"/>
    <n v="3"/>
    <n v="0.2"/>
    <n v="64.674000000000007"/>
  </r>
  <r>
    <n v="1181"/>
    <s v="CA-2011-128146"/>
    <x v="2"/>
    <x v="261"/>
    <d v="2011-06-25T00:00:00"/>
    <x v="1"/>
    <s v="DB-13060"/>
    <s v="Dave Brooks"/>
    <x v="0"/>
    <s v="United States"/>
    <s v="Lakewood"/>
    <x v="30"/>
    <n v="8701"/>
    <x v="3"/>
    <s v="TEC-PH-10004539"/>
    <x v="2"/>
    <x v="7"/>
    <s v="Wireless Extenders zBoost YX545 SOHO Signal Booster"/>
    <x v="1060"/>
    <n v="7"/>
    <n v="0"/>
    <n v="357.19110000000001"/>
  </r>
  <r>
    <n v="1182"/>
    <s v="CA-2011-128146"/>
    <x v="2"/>
    <x v="261"/>
    <d v="2011-06-25T00:00:00"/>
    <x v="1"/>
    <s v="DB-13060"/>
    <s v="Dave Brooks"/>
    <x v="0"/>
    <s v="United States"/>
    <s v="Lakewood"/>
    <x v="30"/>
    <n v="8701"/>
    <x v="3"/>
    <s v="OFF-AR-10001919"/>
    <x v="1"/>
    <x v="6"/>
    <s v="OIC #2 Pencils, Medium Soft"/>
    <x v="1061"/>
    <n v="2"/>
    <n v="0"/>
    <n v="1.0903999999999998"/>
  </r>
  <r>
    <n v="1183"/>
    <s v="CA-2014-138779"/>
    <x v="3"/>
    <x v="424"/>
    <d v="2014-01-16T00:00:00"/>
    <x v="2"/>
    <s v="RB-19570"/>
    <s v="Rob Beeghly"/>
    <x v="0"/>
    <s v="United States"/>
    <s v="Jacksonville"/>
    <x v="3"/>
    <n v="28540"/>
    <x v="0"/>
    <s v="OFF-EN-10002504"/>
    <x v="1"/>
    <x v="12"/>
    <s v="Tyvek  Top-Opening Peel &amp; Seel Envelopes, Plain White"/>
    <x v="1062"/>
    <n v="1"/>
    <n v="0.2"/>
    <n v="7.3385999999999996"/>
  </r>
  <r>
    <n v="1184"/>
    <s v="CA-2014-138779"/>
    <x v="3"/>
    <x v="424"/>
    <d v="2014-01-16T00:00:00"/>
    <x v="2"/>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x v="1"/>
    <s v="HR-14830"/>
    <s v="Harold Ryan"/>
    <x v="1"/>
    <s v="United States"/>
    <s v="Seattle"/>
    <x v="4"/>
    <n v="98103"/>
    <x v="1"/>
    <s v="OFF-BI-10004656"/>
    <x v="1"/>
    <x v="8"/>
    <s v="Peel &amp; Stick Add-On Corner Pockets"/>
    <x v="1064"/>
    <n v="7"/>
    <n v="0.2"/>
    <n v="4.2335999999999991"/>
  </r>
  <r>
    <n v="1186"/>
    <s v="CA-2011-127131"/>
    <x v="2"/>
    <x v="156"/>
    <d v="2011-11-30T00:00:00"/>
    <x v="1"/>
    <s v="HR-14830"/>
    <s v="Harold Ryan"/>
    <x v="1"/>
    <s v="United States"/>
    <s v="Seattle"/>
    <x v="4"/>
    <n v="98103"/>
    <x v="1"/>
    <s v="OFF-ST-10002344"/>
    <x v="1"/>
    <x v="4"/>
    <s v="Carina 42&quot;Hx23 3/4&quot;W Media Storage Unit"/>
    <x v="1065"/>
    <n v="6"/>
    <n v="0"/>
    <n v="9.7176000000000329"/>
  </r>
  <r>
    <n v="1187"/>
    <s v="CA-2011-127131"/>
    <x v="2"/>
    <x v="156"/>
    <d v="2011-11-30T00:00:00"/>
    <x v="1"/>
    <s v="HR-14830"/>
    <s v="Harold Ryan"/>
    <x v="1"/>
    <s v="United States"/>
    <s v="Seattle"/>
    <x v="4"/>
    <n v="98103"/>
    <x v="1"/>
    <s v="OFF-PA-10001800"/>
    <x v="1"/>
    <x v="10"/>
    <s v="Xerox 220"/>
    <x v="243"/>
    <n v="4"/>
    <n v="0"/>
    <n v="12.441600000000001"/>
  </r>
  <r>
    <n v="1188"/>
    <s v="CA-2011-127131"/>
    <x v="2"/>
    <x v="156"/>
    <d v="2011-11-30T00:00:00"/>
    <x v="1"/>
    <s v="HR-14830"/>
    <s v="Harold Ryan"/>
    <x v="1"/>
    <s v="United States"/>
    <s v="Seattle"/>
    <x v="4"/>
    <n v="98103"/>
    <x v="1"/>
    <s v="OFF-ST-10000036"/>
    <x v="1"/>
    <x v="4"/>
    <s v="Recycled Data-Pak for Archival Bound Computer Printouts, 12-1/2 x 12-1/2 x 16"/>
    <x v="1066"/>
    <n v="2"/>
    <n v="0"/>
    <n v="53.346599999999995"/>
  </r>
  <r>
    <n v="1189"/>
    <s v="CA-2014-117212"/>
    <x v="3"/>
    <x v="425"/>
    <d v="2014-03-01T00:00:00"/>
    <x v="0"/>
    <s v="BT-11530"/>
    <s v="Bradley Talbott"/>
    <x v="2"/>
    <s v="United States"/>
    <s v="Los Angeles"/>
    <x v="1"/>
    <n v="90036"/>
    <x v="1"/>
    <s v="OFF-AP-10004532"/>
    <x v="1"/>
    <x v="9"/>
    <s v="Kensington 6 Outlet Guardian Standard Surge Protector"/>
    <x v="1067"/>
    <n v="4"/>
    <n v="0"/>
    <n v="22.118400000000001"/>
  </r>
  <r>
    <n v="1190"/>
    <s v="CA-2014-117212"/>
    <x v="3"/>
    <x v="425"/>
    <d v="2014-03-01T00:00:00"/>
    <x v="0"/>
    <s v="BT-11530"/>
    <s v="Bradley Talbott"/>
    <x v="2"/>
    <s v="United States"/>
    <s v="Los Angeles"/>
    <x v="1"/>
    <n v="90036"/>
    <x v="1"/>
    <s v="TEC-PH-10004447"/>
    <x v="2"/>
    <x v="7"/>
    <s v="Toshiba IPT2010-SD IP Telephone"/>
    <x v="1068"/>
    <n v="8"/>
    <n v="0.2"/>
    <n v="66.715199999999982"/>
  </r>
  <r>
    <n v="1191"/>
    <s v="CA-2014-117212"/>
    <x v="3"/>
    <x v="425"/>
    <d v="2014-03-01T00:00:00"/>
    <x v="0"/>
    <s v="BT-11530"/>
    <s v="Bradley Talbott"/>
    <x v="2"/>
    <s v="United States"/>
    <s v="Los Angeles"/>
    <x v="1"/>
    <n v="90036"/>
    <x v="1"/>
    <s v="FUR-CH-10003973"/>
    <x v="0"/>
    <x v="1"/>
    <s v="GuestStacker Chair with Chrome Finish Legs"/>
    <x v="1069"/>
    <n v="3"/>
    <n v="0.2"/>
    <n v="89.222400000000022"/>
  </r>
  <r>
    <n v="1192"/>
    <s v="CA-2014-117212"/>
    <x v="3"/>
    <x v="425"/>
    <d v="2014-03-01T00:00:00"/>
    <x v="0"/>
    <s v="BT-11530"/>
    <s v="Bradley Talbott"/>
    <x v="2"/>
    <s v="United States"/>
    <s v="Los Angeles"/>
    <x v="1"/>
    <n v="90036"/>
    <x v="1"/>
    <s v="OFF-PA-10001970"/>
    <x v="1"/>
    <x v="10"/>
    <s v="Xerox 1908"/>
    <x v="1070"/>
    <n v="4"/>
    <n v="0"/>
    <n v="109.7208"/>
  </r>
  <r>
    <n v="1193"/>
    <s v="CA-2014-117212"/>
    <x v="3"/>
    <x v="425"/>
    <d v="2014-03-01T00:00:00"/>
    <x v="0"/>
    <s v="BT-11530"/>
    <s v="Bradley Talbott"/>
    <x v="2"/>
    <s v="United States"/>
    <s v="Los Angeles"/>
    <x v="1"/>
    <n v="90036"/>
    <x v="1"/>
    <s v="OFF-PA-10000682"/>
    <x v="1"/>
    <x v="10"/>
    <s v="Xerox 1924"/>
    <x v="1071"/>
    <n v="4"/>
    <n v="0"/>
    <n v="11.328800000000001"/>
  </r>
  <r>
    <n v="1194"/>
    <s v="US-2012-130519"/>
    <x v="1"/>
    <x v="426"/>
    <d v="2012-09-15T00:00:00"/>
    <x v="3"/>
    <s v="NG-18355"/>
    <s v="Nat Gilpin"/>
    <x v="1"/>
    <s v="United States"/>
    <s v="Coral Springs"/>
    <x v="2"/>
    <n v="33065"/>
    <x v="0"/>
    <s v="OFF-PA-10001937"/>
    <x v="1"/>
    <x v="10"/>
    <s v="Xerox 21"/>
    <x v="12"/>
    <n v="3"/>
    <n v="0.2"/>
    <n v="5.4432"/>
  </r>
  <r>
    <n v="1195"/>
    <s v="US-2012-130519"/>
    <x v="1"/>
    <x v="426"/>
    <d v="2012-09-15T00:00:00"/>
    <x v="3"/>
    <s v="NG-18355"/>
    <s v="Nat Gilpin"/>
    <x v="1"/>
    <s v="United States"/>
    <s v="Coral Springs"/>
    <x v="2"/>
    <n v="33065"/>
    <x v="0"/>
    <s v="FUR-FU-10002268"/>
    <x v="0"/>
    <x v="5"/>
    <s v="Ultra Door Push Plate"/>
    <x v="581"/>
    <n v="4"/>
    <n v="0.2"/>
    <n v="2.553199999999999"/>
  </r>
  <r>
    <n v="1196"/>
    <s v="US-2012-130519"/>
    <x v="1"/>
    <x v="426"/>
    <d v="2012-09-15T00:00:00"/>
    <x v="3"/>
    <s v="NG-18355"/>
    <s v="Nat Gilpin"/>
    <x v="1"/>
    <s v="United States"/>
    <s v="Coral Springs"/>
    <x v="2"/>
    <n v="33065"/>
    <x v="0"/>
    <s v="OFF-ST-10001321"/>
    <x v="1"/>
    <x v="4"/>
    <s v="Decoflex Hanging Personal Folder File, Blue"/>
    <x v="1072"/>
    <n v="2"/>
    <n v="0.2"/>
    <n v="2.1588000000000021"/>
  </r>
  <r>
    <n v="1197"/>
    <s v="US-2012-130519"/>
    <x v="1"/>
    <x v="426"/>
    <d v="2012-09-15T00:00:00"/>
    <x v="3"/>
    <s v="NG-18355"/>
    <s v="Nat Gilpin"/>
    <x v="1"/>
    <s v="United States"/>
    <s v="Coral Springs"/>
    <x v="2"/>
    <n v="33065"/>
    <x v="0"/>
    <s v="FUR-FU-10003394"/>
    <x v="0"/>
    <x v="5"/>
    <s v="Tenex &quot;The Solids&quot; Textured Chair Mats"/>
    <x v="1073"/>
    <n v="1"/>
    <n v="0.2"/>
    <n v="-2.098800000000006"/>
  </r>
  <r>
    <n v="1198"/>
    <s v="CA-2013-130946"/>
    <x v="0"/>
    <x v="143"/>
    <d v="2013-04-13T00:00:00"/>
    <x v="1"/>
    <s v="ZC-21910"/>
    <s v="Zuschuss Carroll"/>
    <x v="0"/>
    <s v="United States"/>
    <s v="Houston"/>
    <x v="5"/>
    <n v="77041"/>
    <x v="2"/>
    <s v="TEC-AC-10001990"/>
    <x v="2"/>
    <x v="11"/>
    <s v="Kensington Orbit Wireless Mobile Trackball for PC and Mac"/>
    <x v="1074"/>
    <n v="9"/>
    <n v="0.2"/>
    <n v="64.789199999999951"/>
  </r>
  <r>
    <n v="1199"/>
    <s v="CA-2013-130946"/>
    <x v="0"/>
    <x v="143"/>
    <d v="2013-04-13T00:00:00"/>
    <x v="1"/>
    <s v="ZC-21910"/>
    <s v="Zuschuss Carroll"/>
    <x v="0"/>
    <s v="United States"/>
    <s v="Houston"/>
    <x v="5"/>
    <n v="77041"/>
    <x v="2"/>
    <s v="FUR-CH-10004540"/>
    <x v="0"/>
    <x v="1"/>
    <s v="Global Chrome Stack Chair"/>
    <x v="1075"/>
    <n v="4"/>
    <n v="0.3"/>
    <n v="-4.1135999999999981"/>
  </r>
  <r>
    <n v="1200"/>
    <s v="CA-2013-130946"/>
    <x v="0"/>
    <x v="143"/>
    <d v="2013-04-13T00:00:00"/>
    <x v="1"/>
    <s v="ZC-21910"/>
    <s v="Zuschuss Carroll"/>
    <x v="0"/>
    <s v="United States"/>
    <s v="Houston"/>
    <x v="5"/>
    <n v="77041"/>
    <x v="2"/>
    <s v="OFF-BI-10004995"/>
    <x v="1"/>
    <x v="8"/>
    <s v="GBC DocuBind P400 Electric Binding System"/>
    <x v="1076"/>
    <n v="4"/>
    <n v="0.8"/>
    <n v="-1850.9464000000007"/>
  </r>
  <r>
    <n v="1201"/>
    <s v="CA-2013-114727"/>
    <x v="0"/>
    <x v="427"/>
    <d v="2013-07-25T00:00:00"/>
    <x v="1"/>
    <s v="LS-16945"/>
    <s v="Linda Southworth"/>
    <x v="1"/>
    <s v="United States"/>
    <s v="Denver"/>
    <x v="22"/>
    <n v="80219"/>
    <x v="1"/>
    <s v="FUR-CH-10002335"/>
    <x v="0"/>
    <x v="1"/>
    <s v="Hon GuestStacker Chair"/>
    <x v="730"/>
    <n v="3"/>
    <n v="0.2"/>
    <n v="40.800600000000003"/>
  </r>
  <r>
    <n v="1202"/>
    <s v="CA-2013-114727"/>
    <x v="0"/>
    <x v="427"/>
    <d v="2013-07-25T00:00:00"/>
    <x v="1"/>
    <s v="LS-16945"/>
    <s v="Linda Southworth"/>
    <x v="1"/>
    <s v="United States"/>
    <s v="Denver"/>
    <x v="22"/>
    <n v="80219"/>
    <x v="1"/>
    <s v="OFF-BI-10004967"/>
    <x v="1"/>
    <x v="8"/>
    <s v="Round Ring Binders"/>
    <x v="1077"/>
    <n v="3"/>
    <n v="0.7"/>
    <n v="-1.4352"/>
  </r>
  <r>
    <n v="1203"/>
    <s v="CA-2013-114727"/>
    <x v="0"/>
    <x v="427"/>
    <d v="2013-07-25T00:00:00"/>
    <x v="1"/>
    <s v="LS-16945"/>
    <s v="Linda Southworth"/>
    <x v="1"/>
    <s v="United States"/>
    <s v="Denver"/>
    <x v="22"/>
    <n v="80219"/>
    <x v="1"/>
    <s v="FUR-CH-10002331"/>
    <x v="0"/>
    <x v="1"/>
    <s v="Hon 4700 Series Mobuis Mid-Back Task Chairs with Adjustable Arms"/>
    <x v="1078"/>
    <n v="3"/>
    <n v="0.2"/>
    <n v="10.679399999999873"/>
  </r>
  <r>
    <n v="1204"/>
    <s v="CA-2013-114727"/>
    <x v="0"/>
    <x v="427"/>
    <d v="2013-07-25T00:00:00"/>
    <x v="1"/>
    <s v="LS-16945"/>
    <s v="Linda Southworth"/>
    <x v="1"/>
    <s v="United States"/>
    <s v="Denver"/>
    <x v="22"/>
    <n v="80219"/>
    <x v="1"/>
    <s v="OFF-ST-10002292"/>
    <x v="1"/>
    <x v="4"/>
    <s v="Sauder Facets Collection Locker/File Cabinet, Sky Alder Finish"/>
    <x v="1079"/>
    <n v="2"/>
    <n v="0.2"/>
    <n v="0"/>
  </r>
  <r>
    <n v="1205"/>
    <s v="CA-2013-114727"/>
    <x v="0"/>
    <x v="427"/>
    <d v="2013-07-25T00:00:00"/>
    <x v="1"/>
    <s v="LS-16945"/>
    <s v="Linda Southworth"/>
    <x v="1"/>
    <s v="United States"/>
    <s v="Denver"/>
    <x v="22"/>
    <n v="80219"/>
    <x v="1"/>
    <s v="OFF-ST-10000689"/>
    <x v="1"/>
    <x v="4"/>
    <s v="Fellowes Strictly Business Drawer File, Letter/Legal Size"/>
    <x v="1080"/>
    <n v="3"/>
    <n v="0.2"/>
    <n v="-33.804000000000002"/>
  </r>
  <r>
    <n v="1206"/>
    <s v="CA-2014-133235"/>
    <x v="3"/>
    <x v="378"/>
    <d v="2014-08-05T00:00:00"/>
    <x v="2"/>
    <s v="LH-16750"/>
    <s v="Larry Hughes"/>
    <x v="0"/>
    <s v="United States"/>
    <s v="Charlotte"/>
    <x v="3"/>
    <n v="28205"/>
    <x v="0"/>
    <s v="TEC-PH-10002660"/>
    <x v="2"/>
    <x v="7"/>
    <s v="Nortel Networks T7316 E Nt8 B27"/>
    <x v="1081"/>
    <n v="5"/>
    <n v="0.2"/>
    <n v="16.997500000000016"/>
  </r>
  <r>
    <n v="1207"/>
    <s v="CA-2013-137050"/>
    <x v="0"/>
    <x v="216"/>
    <d v="2013-07-19T00:00:00"/>
    <x v="0"/>
    <s v="SW-20755"/>
    <s v="Steven Ward"/>
    <x v="1"/>
    <s v="United States"/>
    <s v="New York City"/>
    <x v="15"/>
    <n v="10009"/>
    <x v="3"/>
    <s v="OFF-ST-10004634"/>
    <x v="1"/>
    <x v="4"/>
    <s v="Personal Folder Holder, Ebony"/>
    <x v="1082"/>
    <n v="1"/>
    <n v="0"/>
    <n v="3.3629999999999995"/>
  </r>
  <r>
    <n v="1208"/>
    <s v="CA-2013-137050"/>
    <x v="0"/>
    <x v="216"/>
    <d v="2013-07-19T00:00:00"/>
    <x v="0"/>
    <s v="SW-20755"/>
    <s v="Steven Ward"/>
    <x v="1"/>
    <s v="United States"/>
    <s v="New York City"/>
    <x v="15"/>
    <n v="10009"/>
    <x v="3"/>
    <s v="OFF-BI-10002160"/>
    <x v="1"/>
    <x v="8"/>
    <s v="Acco Hanging Data Binders"/>
    <x v="1083"/>
    <n v="3"/>
    <n v="0.2"/>
    <n v="3.2003999999999997"/>
  </r>
  <r>
    <n v="1209"/>
    <s v="CA-2013-137050"/>
    <x v="0"/>
    <x v="216"/>
    <d v="2013-07-19T00:00:00"/>
    <x v="0"/>
    <s v="SW-20755"/>
    <s v="Steven Ward"/>
    <x v="1"/>
    <s v="United States"/>
    <s v="New York City"/>
    <x v="15"/>
    <n v="10009"/>
    <x v="3"/>
    <s v="OFF-FA-10002988"/>
    <x v="1"/>
    <x v="13"/>
    <s v="Ideal Clamps"/>
    <x v="1084"/>
    <n v="7"/>
    <n v="0"/>
    <n v="6.8942999999999994"/>
  </r>
  <r>
    <n v="1210"/>
    <s v="CA-2013-137050"/>
    <x v="0"/>
    <x v="216"/>
    <d v="2013-07-19T00:00:00"/>
    <x v="0"/>
    <s v="SW-20755"/>
    <s v="Steven Ward"/>
    <x v="1"/>
    <s v="United States"/>
    <s v="New York City"/>
    <x v="15"/>
    <n v="10009"/>
    <x v="3"/>
    <s v="OFF-AR-10004999"/>
    <x v="1"/>
    <x v="6"/>
    <s v="Newell 315"/>
    <x v="1085"/>
    <n v="7"/>
    <n v="0"/>
    <n v="10.465"/>
  </r>
  <r>
    <n v="1211"/>
    <s v="CA-2013-137050"/>
    <x v="0"/>
    <x v="216"/>
    <d v="2013-07-19T00:00:00"/>
    <x v="0"/>
    <s v="SW-20755"/>
    <s v="Steven Ward"/>
    <x v="1"/>
    <s v="United States"/>
    <s v="New York City"/>
    <x v="15"/>
    <n v="10009"/>
    <x v="3"/>
    <s v="OFF-BI-10001031"/>
    <x v="1"/>
    <x v="8"/>
    <s v="Pressboard Data Binders by Wilson Jones"/>
    <x v="1086"/>
    <n v="2"/>
    <n v="0.2"/>
    <n v="2.8835999999999995"/>
  </r>
  <r>
    <n v="1212"/>
    <s v="CA-2013-137050"/>
    <x v="0"/>
    <x v="216"/>
    <d v="2013-07-19T00:00:00"/>
    <x v="0"/>
    <s v="SW-20755"/>
    <s v="Steven Ward"/>
    <x v="1"/>
    <s v="United States"/>
    <s v="New York City"/>
    <x v="15"/>
    <n v="10009"/>
    <x v="3"/>
    <s v="FUR-BO-10004695"/>
    <x v="0"/>
    <x v="0"/>
    <s v="O'Sullivan 2-Door Barrister Bookcase in Odessa Pine"/>
    <x v="1087"/>
    <n v="4"/>
    <n v="0.2"/>
    <n v="21.717599999999948"/>
  </r>
  <r>
    <n v="1213"/>
    <s v="US-2014-118087"/>
    <x v="3"/>
    <x v="428"/>
    <d v="2014-09-14T00:00:00"/>
    <x v="1"/>
    <s v="SP-20620"/>
    <s v="Stefania Perrino"/>
    <x v="1"/>
    <s v="United States"/>
    <s v="Philadelphia"/>
    <x v="9"/>
    <n v="19134"/>
    <x v="3"/>
    <s v="FUR-CH-10004860"/>
    <x v="0"/>
    <x v="1"/>
    <s v="Global Low Back Tilter Chair"/>
    <x v="1088"/>
    <n v="2"/>
    <n v="0.3"/>
    <n v="-48.470400000000019"/>
  </r>
  <r>
    <n v="1214"/>
    <s v="US-2014-118087"/>
    <x v="3"/>
    <x v="428"/>
    <d v="2014-09-14T00:00:00"/>
    <x v="1"/>
    <s v="SP-20620"/>
    <s v="Stefania Perrino"/>
    <x v="1"/>
    <s v="United States"/>
    <s v="Philadelphia"/>
    <x v="9"/>
    <n v="19134"/>
    <x v="3"/>
    <s v="OFF-BI-10002432"/>
    <x v="1"/>
    <x v="8"/>
    <s v="Wilson Jones Standard D-Ring Binders"/>
    <x v="1089"/>
    <n v="2"/>
    <n v="0.7"/>
    <n v="-2.3275999999999994"/>
  </r>
  <r>
    <n v="1215"/>
    <s v="US-2014-118087"/>
    <x v="3"/>
    <x v="428"/>
    <d v="2014-09-14T00:00:00"/>
    <x v="1"/>
    <s v="SP-20620"/>
    <s v="Stefania Perrino"/>
    <x v="1"/>
    <s v="United States"/>
    <s v="Philadelphia"/>
    <x v="9"/>
    <n v="19134"/>
    <x v="3"/>
    <s v="OFF-BI-10000069"/>
    <x v="1"/>
    <x v="8"/>
    <s v="GBC Prepunched Paper, 19-Hole, for Binding Systems, 24-lb"/>
    <x v="1090"/>
    <n v="1"/>
    <n v="0.7"/>
    <n v="-3.6024000000000012"/>
  </r>
  <r>
    <n v="1216"/>
    <s v="US-2014-118087"/>
    <x v="3"/>
    <x v="428"/>
    <d v="2014-09-14T00:00:00"/>
    <x v="1"/>
    <s v="SP-20620"/>
    <s v="Stefania Perrino"/>
    <x v="1"/>
    <s v="United States"/>
    <s v="Philadelphia"/>
    <x v="9"/>
    <n v="19134"/>
    <x v="3"/>
    <s v="OFF-AR-10003602"/>
    <x v="1"/>
    <x v="6"/>
    <s v="Quartet Omega Colored Chalk, 12/Pack"/>
    <x v="1091"/>
    <n v="1"/>
    <n v="0.2"/>
    <n v="1.5767999999999998"/>
  </r>
  <r>
    <n v="1217"/>
    <s v="US-2014-118087"/>
    <x v="3"/>
    <x v="428"/>
    <d v="2014-09-14T00:00:00"/>
    <x v="1"/>
    <s v="SP-20620"/>
    <s v="Stefania Perrino"/>
    <x v="1"/>
    <s v="United States"/>
    <s v="Philadelphia"/>
    <x v="9"/>
    <n v="19134"/>
    <x v="3"/>
    <s v="TEC-AC-10004469"/>
    <x v="2"/>
    <x v="11"/>
    <s v="Microsoft Sculpt Comfort Mouse"/>
    <x v="1092"/>
    <n v="3"/>
    <n v="0.2"/>
    <n v="28.764000000000006"/>
  </r>
  <r>
    <n v="1218"/>
    <s v="US-2014-118087"/>
    <x v="3"/>
    <x v="428"/>
    <d v="2014-09-14T00:00:00"/>
    <x v="1"/>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x v="1"/>
    <s v="SP-20620"/>
    <s v="Stefania Perrino"/>
    <x v="1"/>
    <s v="United States"/>
    <s v="Philadelphia"/>
    <x v="9"/>
    <n v="19134"/>
    <x v="3"/>
    <s v="TEC-AC-10003174"/>
    <x v="2"/>
    <x v="11"/>
    <s v="Plantronics S12 Corded Telephone Headset System"/>
    <x v="1059"/>
    <n v="3"/>
    <n v="0.2"/>
    <n v="64.674000000000007"/>
  </r>
  <r>
    <n v="1220"/>
    <s v="US-2014-118087"/>
    <x v="3"/>
    <x v="428"/>
    <d v="2014-09-14T00:00:00"/>
    <x v="1"/>
    <s v="SP-20620"/>
    <s v="Stefania Perrino"/>
    <x v="1"/>
    <s v="United States"/>
    <s v="Philadelphia"/>
    <x v="9"/>
    <n v="19134"/>
    <x v="3"/>
    <s v="TEC-PH-10002200"/>
    <x v="2"/>
    <x v="7"/>
    <s v="Samsung Galaxy Note 2"/>
    <x v="1094"/>
    <n v="7"/>
    <n v="0.4"/>
    <n v="-386.3915999999997"/>
  </r>
  <r>
    <n v="1221"/>
    <s v="CA-2011-110184"/>
    <x v="2"/>
    <x v="136"/>
    <d v="2011-07-16T00:00:00"/>
    <x v="1"/>
    <s v="BF-11170"/>
    <s v="Ben Ferrer"/>
    <x v="2"/>
    <s v="United States"/>
    <s v="Los Angeles"/>
    <x v="1"/>
    <n v="90036"/>
    <x v="1"/>
    <s v="OFF-ST-10000107"/>
    <x v="1"/>
    <x v="4"/>
    <s v="Fellowes Super Stor/Drawer"/>
    <x v="1095"/>
    <n v="9"/>
    <n v="0"/>
    <n v="44.954999999999977"/>
  </r>
  <r>
    <n v="1222"/>
    <s v="CA-2011-110184"/>
    <x v="2"/>
    <x v="136"/>
    <d v="2011-07-16T00:00:00"/>
    <x v="1"/>
    <s v="BF-11170"/>
    <s v="Ben Ferrer"/>
    <x v="2"/>
    <s v="United States"/>
    <s v="Los Angeles"/>
    <x v="1"/>
    <n v="90036"/>
    <x v="1"/>
    <s v="TEC-PH-10000439"/>
    <x v="2"/>
    <x v="7"/>
    <s v="GE DSL Phone Line Filter"/>
    <x v="1096"/>
    <n v="8"/>
    <n v="0.2"/>
    <n v="28.792799999999971"/>
  </r>
  <r>
    <n v="1223"/>
    <s v="CA-2013-126004"/>
    <x v="0"/>
    <x v="429"/>
    <d v="2013-12-06T00:00:00"/>
    <x v="2"/>
    <s v="BM-11140"/>
    <s v="Becky Martin"/>
    <x v="0"/>
    <s v="United States"/>
    <s v="New York City"/>
    <x v="15"/>
    <n v="10024"/>
    <x v="3"/>
    <s v="FUR-FU-10001602"/>
    <x v="0"/>
    <x v="5"/>
    <s v="Eldon Delta Triangular Chair Mat, 52&quot; x 58&quot;, Clear"/>
    <x v="1097"/>
    <n v="3"/>
    <n v="0"/>
    <n v="20.482199999999992"/>
  </r>
  <r>
    <n v="1224"/>
    <s v="CA-2013-126004"/>
    <x v="0"/>
    <x v="429"/>
    <d v="2013-12-06T00:00:00"/>
    <x v="2"/>
    <s v="BM-11140"/>
    <s v="Becky Martin"/>
    <x v="0"/>
    <s v="United States"/>
    <s v="New York City"/>
    <x v="15"/>
    <n v="10024"/>
    <x v="3"/>
    <s v="TEC-AC-10001432"/>
    <x v="2"/>
    <x v="11"/>
    <s v="Enermax Aurora Lite Keyboard"/>
    <x v="1098"/>
    <n v="1"/>
    <n v="0"/>
    <n v="34.38600000000001"/>
  </r>
  <r>
    <n v="1225"/>
    <s v="CA-2013-126004"/>
    <x v="0"/>
    <x v="429"/>
    <d v="2013-12-06T00:00:00"/>
    <x v="2"/>
    <s v="BM-11140"/>
    <s v="Becky Martin"/>
    <x v="0"/>
    <s v="United States"/>
    <s v="New York City"/>
    <x v="15"/>
    <n v="10024"/>
    <x v="3"/>
    <s v="OFF-BI-10004656"/>
    <x v="1"/>
    <x v="8"/>
    <s v="Peel &amp; Stick Add-On Corner Pockets"/>
    <x v="1099"/>
    <n v="1"/>
    <n v="0.2"/>
    <n v="0.60479999999999989"/>
  </r>
  <r>
    <n v="1226"/>
    <s v="CA-2013-126004"/>
    <x v="0"/>
    <x v="429"/>
    <d v="2013-12-06T00:00:00"/>
    <x v="2"/>
    <s v="BM-11140"/>
    <s v="Becky Martin"/>
    <x v="0"/>
    <s v="United States"/>
    <s v="New York City"/>
    <x v="15"/>
    <n v="10024"/>
    <x v="3"/>
    <s v="OFF-PA-10001685"/>
    <x v="1"/>
    <x v="10"/>
    <s v="Staples"/>
    <x v="1100"/>
    <n v="4"/>
    <n v="0"/>
    <n v="19.874400000000001"/>
  </r>
  <r>
    <n v="1227"/>
    <s v="CA-2013-126004"/>
    <x v="0"/>
    <x v="429"/>
    <d v="2013-12-06T00:00:00"/>
    <x v="2"/>
    <s v="BM-11140"/>
    <s v="Becky Martin"/>
    <x v="0"/>
    <s v="United States"/>
    <s v="New York City"/>
    <x v="15"/>
    <n v="10024"/>
    <x v="3"/>
    <s v="OFF-ST-10001418"/>
    <x v="1"/>
    <x v="4"/>
    <s v="Carina Media Storage Towers in Natural &amp; Black"/>
    <x v="1101"/>
    <n v="3"/>
    <n v="0"/>
    <n v="3.6587999999999994"/>
  </r>
  <r>
    <n v="1228"/>
    <s v="CA-2013-126004"/>
    <x v="0"/>
    <x v="429"/>
    <d v="2013-12-06T00:00:00"/>
    <x v="2"/>
    <s v="BM-11140"/>
    <s v="Becky Martin"/>
    <x v="0"/>
    <s v="United States"/>
    <s v="New York City"/>
    <x v="15"/>
    <n v="10024"/>
    <x v="3"/>
    <s v="OFF-ST-10000676"/>
    <x v="1"/>
    <x v="4"/>
    <s v="Fellowes Econo/Stor Drawers"/>
    <x v="1102"/>
    <n v="2"/>
    <n v="0"/>
    <n v="11.631599999999992"/>
  </r>
  <r>
    <n v="1229"/>
    <s v="CA-2014-100013"/>
    <x v="3"/>
    <x v="44"/>
    <d v="2014-11-12T00:00:00"/>
    <x v="1"/>
    <s v="ZC-21910"/>
    <s v="Zuschuss Carroll"/>
    <x v="0"/>
    <s v="United States"/>
    <s v="Los Angeles"/>
    <x v="1"/>
    <n v="90045"/>
    <x v="1"/>
    <s v="OFF-EN-10001219"/>
    <x v="1"/>
    <x v="12"/>
    <s v="#10- 4 1/8&quot; x 9 1/2&quot; Security-Tint Envelopes"/>
    <x v="770"/>
    <n v="2"/>
    <n v="0"/>
    <n v="7.4871999999999996"/>
  </r>
  <r>
    <n v="1230"/>
    <s v="CA-2014-100013"/>
    <x v="3"/>
    <x v="44"/>
    <d v="2014-11-12T00:00:00"/>
    <x v="1"/>
    <s v="ZC-21910"/>
    <s v="Zuschuss Carroll"/>
    <x v="0"/>
    <s v="United States"/>
    <s v="Los Angeles"/>
    <x v="1"/>
    <n v="90045"/>
    <x v="1"/>
    <s v="FUR-FU-10001424"/>
    <x v="0"/>
    <x v="5"/>
    <s v="Dax Clear Box Frame"/>
    <x v="992"/>
    <n v="1"/>
    <n v="0"/>
    <n v="2.9681999999999995"/>
  </r>
  <r>
    <n v="1231"/>
    <s v="CA-2014-100013"/>
    <x v="3"/>
    <x v="44"/>
    <d v="2014-11-12T00:00:00"/>
    <x v="1"/>
    <s v="ZC-21910"/>
    <s v="Zuschuss Carroll"/>
    <x v="0"/>
    <s v="United States"/>
    <s v="Los Angeles"/>
    <x v="1"/>
    <n v="90045"/>
    <x v="1"/>
    <s v="OFF-AR-10001022"/>
    <x v="1"/>
    <x v="6"/>
    <s v="SANFORD Liquid Accent Tank-Style Highlighters"/>
    <x v="1103"/>
    <n v="2"/>
    <n v="0"/>
    <n v="1.7607999999999997"/>
  </r>
  <r>
    <n v="1232"/>
    <s v="CA-2012-132570"/>
    <x v="1"/>
    <x v="89"/>
    <d v="2012-11-02T00:00:00"/>
    <x v="0"/>
    <s v="KT-16480"/>
    <s v="Kean Thornton"/>
    <x v="0"/>
    <s v="United States"/>
    <s v="Buffalo"/>
    <x v="15"/>
    <n v="14215"/>
    <x v="3"/>
    <s v="OFF-AR-10000369"/>
    <x v="1"/>
    <x v="6"/>
    <s v="Design Ebony Sketching Pencil"/>
    <x v="1104"/>
    <n v="2"/>
    <n v="0"/>
    <n v="0.72279999999999989"/>
  </r>
  <r>
    <n v="1233"/>
    <s v="CA-2012-132570"/>
    <x v="1"/>
    <x v="89"/>
    <d v="2012-11-02T00:00:00"/>
    <x v="0"/>
    <s v="KT-16480"/>
    <s v="Kean Thornton"/>
    <x v="0"/>
    <s v="United States"/>
    <s v="Buffalo"/>
    <x v="15"/>
    <n v="14215"/>
    <x v="3"/>
    <s v="OFF-EN-10003055"/>
    <x v="1"/>
    <x v="12"/>
    <s v="Blue String-Tie &amp; Button Interoffice Envelopes, 10 x 13"/>
    <x v="1105"/>
    <n v="2"/>
    <n v="0"/>
    <n v="35.981999999999992"/>
  </r>
  <r>
    <n v="1234"/>
    <s v="CA-2013-153682"/>
    <x v="0"/>
    <x v="198"/>
    <d v="2013-06-02T00:00:00"/>
    <x v="2"/>
    <s v="BG-11695"/>
    <s v="Brooke Gillingham"/>
    <x v="1"/>
    <s v="United States"/>
    <s v="Cincinnati"/>
    <x v="24"/>
    <n v="45231"/>
    <x v="3"/>
    <s v="TEC-CO-10001046"/>
    <x v="2"/>
    <x v="16"/>
    <s v="Canon Imageclass D680 Copier / Fax"/>
    <x v="1106"/>
    <n v="2"/>
    <n v="0.4"/>
    <n v="69.99899999999991"/>
  </r>
  <r>
    <n v="1235"/>
    <s v="CA-2013-144344"/>
    <x v="0"/>
    <x v="99"/>
    <d v="2013-10-29T00:00:00"/>
    <x v="3"/>
    <s v="PG-18820"/>
    <s v="Patrick Gardner"/>
    <x v="0"/>
    <s v="United States"/>
    <s v="Boynton Beach"/>
    <x v="2"/>
    <n v="33437"/>
    <x v="0"/>
    <s v="FUR-FU-10000076"/>
    <x v="0"/>
    <x v="5"/>
    <s v="24-Hour Round Wall Clock"/>
    <x v="1107"/>
    <n v="3"/>
    <n v="0.2"/>
    <n v="13.786200000000006"/>
  </r>
  <r>
    <n v="1236"/>
    <s v="CA-2013-144344"/>
    <x v="0"/>
    <x v="99"/>
    <d v="2013-10-29T00:00:00"/>
    <x v="3"/>
    <s v="PG-18820"/>
    <s v="Patrick Gardner"/>
    <x v="0"/>
    <s v="United States"/>
    <s v="Boynton Beach"/>
    <x v="2"/>
    <n v="33437"/>
    <x v="0"/>
    <s v="OFF-BI-10003719"/>
    <x v="1"/>
    <x v="8"/>
    <s v="Large Capacity Hanging Post Binders"/>
    <x v="1108"/>
    <n v="5"/>
    <n v="0.7"/>
    <n v="-29.940000000000012"/>
  </r>
  <r>
    <n v="1237"/>
    <s v="CA-2013-144344"/>
    <x v="0"/>
    <x v="99"/>
    <d v="2013-10-29T00:00:00"/>
    <x v="3"/>
    <s v="PG-18820"/>
    <s v="Patrick Gardner"/>
    <x v="0"/>
    <s v="United States"/>
    <s v="Boynton Beach"/>
    <x v="2"/>
    <n v="33437"/>
    <x v="0"/>
    <s v="FUR-FU-10003268"/>
    <x v="0"/>
    <x v="5"/>
    <s v="Eldon Radial Chair Mat for Low to Medium Pile Carpets"/>
    <x v="1109"/>
    <n v="2"/>
    <n v="0.2"/>
    <n v="0"/>
  </r>
  <r>
    <n v="1238"/>
    <s v="CA-2013-144344"/>
    <x v="0"/>
    <x v="99"/>
    <d v="2013-10-29T00:00:00"/>
    <x v="3"/>
    <s v="PG-18820"/>
    <s v="Patrick Gardner"/>
    <x v="0"/>
    <s v="United States"/>
    <s v="Boynton Beach"/>
    <x v="2"/>
    <n v="33437"/>
    <x v="0"/>
    <s v="FUR-FU-10003553"/>
    <x v="0"/>
    <x v="5"/>
    <s v="Howard Miller 13-1/2&quot; Diameter Rosebrook Wall Clock"/>
    <x v="1110"/>
    <n v="3"/>
    <n v="0.2"/>
    <n v="41.262"/>
  </r>
  <r>
    <n v="1239"/>
    <s v="CA-2011-127012"/>
    <x v="2"/>
    <x v="430"/>
    <d v="2011-08-15T00:00:00"/>
    <x v="1"/>
    <s v="GM-14680"/>
    <s v="Greg Matthias"/>
    <x v="0"/>
    <s v="United States"/>
    <s v="Seattle"/>
    <x v="4"/>
    <n v="98105"/>
    <x v="1"/>
    <s v="FUR-FU-10003691"/>
    <x v="0"/>
    <x v="5"/>
    <s v="Eldon Image Series Desk Accessories, Ebony"/>
    <x v="1111"/>
    <n v="1"/>
    <n v="0"/>
    <n v="5.4340000000000002"/>
  </r>
  <r>
    <n v="1240"/>
    <s v="CA-2011-127012"/>
    <x v="2"/>
    <x v="430"/>
    <d v="2011-08-15T00:00:00"/>
    <x v="1"/>
    <s v="GM-14680"/>
    <s v="Greg Matthias"/>
    <x v="0"/>
    <s v="United States"/>
    <s v="Seattle"/>
    <x v="4"/>
    <n v="98105"/>
    <x v="1"/>
    <s v="OFF-AR-10003903"/>
    <x v="1"/>
    <x v="6"/>
    <s v="Sanford 52201 APSCO Electric Pencil Sharpener"/>
    <x v="1112"/>
    <n v="1"/>
    <n v="0"/>
    <n v="10.652200000000001"/>
  </r>
  <r>
    <n v="1241"/>
    <s v="CA-2011-127012"/>
    <x v="2"/>
    <x v="430"/>
    <d v="2011-08-15T00:00:00"/>
    <x v="1"/>
    <s v="GM-14680"/>
    <s v="Greg Matthias"/>
    <x v="0"/>
    <s v="United States"/>
    <s v="Seattle"/>
    <x v="4"/>
    <n v="98105"/>
    <x v="1"/>
    <s v="OFF-FA-10004854"/>
    <x v="1"/>
    <x v="13"/>
    <s v="Vinyl Coated Wire Paper Clips in Organizer Box, 800/Box"/>
    <x v="1113"/>
    <n v="2"/>
    <n v="0"/>
    <n v="10.7912"/>
  </r>
  <r>
    <n v="1242"/>
    <s v="CA-2013-128727"/>
    <x v="0"/>
    <x v="48"/>
    <d v="2013-09-05T00:00:00"/>
    <x v="1"/>
    <s v="MO-17800"/>
    <s v="Meg O'Connel"/>
    <x v="2"/>
    <s v="United States"/>
    <s v="New York City"/>
    <x v="15"/>
    <n v="10024"/>
    <x v="3"/>
    <s v="TEC-PH-10003442"/>
    <x v="2"/>
    <x v="7"/>
    <s v="Samsung Replacement EH64AVFWE Premium Headset"/>
    <x v="1114"/>
    <n v="4"/>
    <n v="0"/>
    <n v="5.5"/>
  </r>
  <r>
    <n v="1243"/>
    <s v="US-2013-162859"/>
    <x v="0"/>
    <x v="431"/>
    <d v="2013-02-22T00:00:00"/>
    <x v="1"/>
    <s v="PG-18820"/>
    <s v="Patrick Gardner"/>
    <x v="0"/>
    <s v="United States"/>
    <s v="New York City"/>
    <x v="15"/>
    <n v="10009"/>
    <x v="3"/>
    <s v="OFF-BI-10004519"/>
    <x v="1"/>
    <x v="8"/>
    <s v="GBC DocuBind P100 Manual Binding Machine"/>
    <x v="1115"/>
    <n v="3"/>
    <n v="0.2"/>
    <n v="124.48499999999999"/>
  </r>
  <r>
    <n v="1244"/>
    <s v="US-2013-162859"/>
    <x v="0"/>
    <x v="431"/>
    <d v="2013-02-22T00:00:00"/>
    <x v="1"/>
    <s v="PG-18820"/>
    <s v="Patrick Gardner"/>
    <x v="0"/>
    <s v="United States"/>
    <s v="New York City"/>
    <x v="15"/>
    <n v="10009"/>
    <x v="3"/>
    <s v="OFF-FA-10000304"/>
    <x v="1"/>
    <x v="13"/>
    <s v="Advantus Push Pins"/>
    <x v="525"/>
    <n v="4"/>
    <n v="0"/>
    <n v="3.5752000000000006"/>
  </r>
  <r>
    <n v="1245"/>
    <s v="CA-2014-133641"/>
    <x v="3"/>
    <x v="304"/>
    <d v="2014-05-22T00:00:00"/>
    <x v="1"/>
    <s v="EJ-14155"/>
    <s v="Eva Jacobs"/>
    <x v="0"/>
    <s v="United States"/>
    <s v="Gulfport"/>
    <x v="35"/>
    <n v="39503"/>
    <x v="0"/>
    <s v="OFF-EN-10004955"/>
    <x v="1"/>
    <x v="12"/>
    <s v="Fashion Color Clasp Envelopes"/>
    <x v="1116"/>
    <n v="9"/>
    <n v="0"/>
    <n v="23.8581"/>
  </r>
  <r>
    <n v="1246"/>
    <s v="CA-2011-168494"/>
    <x v="2"/>
    <x v="432"/>
    <d v="2011-12-14T00:00:00"/>
    <x v="0"/>
    <s v="NP-18700"/>
    <s v="Nora Preis"/>
    <x v="0"/>
    <s v="United States"/>
    <s v="Fresno"/>
    <x v="1"/>
    <n v="93727"/>
    <x v="1"/>
    <s v="FUR-TA-10004619"/>
    <x v="0"/>
    <x v="3"/>
    <s v="Hon Non-Folding Utility Tables"/>
    <x v="1117"/>
    <n v="6"/>
    <n v="0.2"/>
    <n v="95.585999999999899"/>
  </r>
  <r>
    <n v="1247"/>
    <s v="CA-2011-168494"/>
    <x v="2"/>
    <x v="432"/>
    <d v="2011-12-14T00:00:00"/>
    <x v="0"/>
    <s v="NP-18700"/>
    <s v="Nora Preis"/>
    <x v="0"/>
    <s v="United States"/>
    <s v="Fresno"/>
    <x v="1"/>
    <n v="93727"/>
    <x v="1"/>
    <s v="FUR-TA-10003473"/>
    <x v="0"/>
    <x v="3"/>
    <s v="Bretford Rectangular Conference Table Tops"/>
    <x v="1118"/>
    <n v="12"/>
    <n v="0.2"/>
    <n v="135.4068000000002"/>
  </r>
  <r>
    <n v="1248"/>
    <s v="CA-2011-168494"/>
    <x v="2"/>
    <x v="432"/>
    <d v="2011-12-14T00:00:00"/>
    <x v="0"/>
    <s v="NP-18700"/>
    <s v="Nora Preis"/>
    <x v="0"/>
    <s v="United States"/>
    <s v="Fresno"/>
    <x v="1"/>
    <n v="93727"/>
    <x v="1"/>
    <s v="FUR-BO-10004467"/>
    <x v="0"/>
    <x v="0"/>
    <s v="Bestar Classic Bookcase"/>
    <x v="1119"/>
    <n v="3"/>
    <n v="0.15"/>
    <n v="11.998799999999989"/>
  </r>
  <r>
    <n v="1249"/>
    <s v="CA-2014-115602"/>
    <x v="3"/>
    <x v="404"/>
    <d v="2014-12-25T00:00:00"/>
    <x v="1"/>
    <s v="DJ-13630"/>
    <s v="Doug Jacobs"/>
    <x v="0"/>
    <s v="United States"/>
    <s v="New York City"/>
    <x v="15"/>
    <n v="10009"/>
    <x v="3"/>
    <s v="OFF-AR-10002280"/>
    <x v="1"/>
    <x v="6"/>
    <s v="Staples"/>
    <x v="1120"/>
    <n v="6"/>
    <n v="0"/>
    <n v="17.468999999999998"/>
  </r>
  <r>
    <n v="1250"/>
    <s v="CA-2014-115602"/>
    <x v="3"/>
    <x v="404"/>
    <d v="2014-12-25T00:00:00"/>
    <x v="1"/>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x v="1"/>
    <s v="DJ-13630"/>
    <s v="Doug Jacobs"/>
    <x v="0"/>
    <s v="United States"/>
    <s v="New York City"/>
    <x v="15"/>
    <n v="10009"/>
    <x v="3"/>
    <s v="OFF-AP-10000891"/>
    <x v="1"/>
    <x v="9"/>
    <s v="Kensington 7 Outlet MasterPiece HOMEOFFICE Power Control Center"/>
    <x v="1122"/>
    <n v="13"/>
    <n v="0"/>
    <n v="511.36799999999999"/>
  </r>
  <r>
    <n v="1252"/>
    <s v="CA-2014-115602"/>
    <x v="3"/>
    <x v="404"/>
    <d v="2014-12-25T00:00:00"/>
    <x v="1"/>
    <s v="DJ-13630"/>
    <s v="Doug Jacobs"/>
    <x v="0"/>
    <s v="United States"/>
    <s v="New York City"/>
    <x v="15"/>
    <n v="10009"/>
    <x v="3"/>
    <s v="OFF-AR-10000462"/>
    <x v="1"/>
    <x v="6"/>
    <s v="Sanford Pocket Accent Highlighters"/>
    <x v="1123"/>
    <n v="2"/>
    <n v="0"/>
    <n v="1.3760000000000003"/>
  </r>
  <r>
    <n v="1253"/>
    <s v="CA-2012-154956"/>
    <x v="1"/>
    <x v="433"/>
    <d v="2012-07-09T00:00:00"/>
    <x v="1"/>
    <s v="IM-15070"/>
    <s v="Irene Maddox"/>
    <x v="0"/>
    <s v="United States"/>
    <s v="Milwaukee"/>
    <x v="6"/>
    <n v="53209"/>
    <x v="2"/>
    <s v="TEC-PH-10004165"/>
    <x v="2"/>
    <x v="7"/>
    <s v="Mitel MiVoice 5330e IP Phone"/>
    <x v="1124"/>
    <n v="4"/>
    <n v="0"/>
    <n v="285.9896"/>
  </r>
  <r>
    <n v="1254"/>
    <s v="CA-2014-144638"/>
    <x v="3"/>
    <x v="434"/>
    <d v="2014-03-15T00:00:00"/>
    <x v="1"/>
    <s v="MH-18115"/>
    <s v="Mick Hernandez"/>
    <x v="2"/>
    <s v="United States"/>
    <s v="Chester"/>
    <x v="9"/>
    <n v="19013"/>
    <x v="3"/>
    <s v="OFF-AR-10003958"/>
    <x v="1"/>
    <x v="6"/>
    <s v="Newell 337"/>
    <x v="797"/>
    <n v="2"/>
    <n v="0.2"/>
    <n v="0.59039999999999915"/>
  </r>
  <r>
    <n v="1255"/>
    <s v="CA-2014-144638"/>
    <x v="3"/>
    <x v="434"/>
    <d v="2014-03-15T00:00:00"/>
    <x v="1"/>
    <s v="MH-18115"/>
    <s v="Mick Hernandez"/>
    <x v="2"/>
    <s v="United States"/>
    <s v="Chester"/>
    <x v="9"/>
    <n v="19013"/>
    <x v="3"/>
    <s v="TEC-PH-10000149"/>
    <x v="2"/>
    <x v="7"/>
    <s v="Cisco SPA525G2 IP Phone - Wireless"/>
    <x v="1125"/>
    <n v="3"/>
    <n v="0.4"/>
    <n v="-8.3790000000000031"/>
  </r>
  <r>
    <n v="1256"/>
    <s v="CA-2014-144638"/>
    <x v="3"/>
    <x v="434"/>
    <d v="2014-03-15T00:00:00"/>
    <x v="1"/>
    <s v="MH-18115"/>
    <s v="Mick Hernandez"/>
    <x v="2"/>
    <s v="United States"/>
    <s v="Chester"/>
    <x v="9"/>
    <n v="19013"/>
    <x v="3"/>
    <s v="FUR-FU-10003724"/>
    <x v="0"/>
    <x v="5"/>
    <s v="Westinghouse Clip-On Gooseneck Lamps"/>
    <x v="1126"/>
    <n v="1"/>
    <n v="0.2"/>
    <n v="0.50219999999999976"/>
  </r>
  <r>
    <n v="1257"/>
    <s v="CA-2014-144638"/>
    <x v="3"/>
    <x v="434"/>
    <d v="2014-03-15T00:00:00"/>
    <x v="1"/>
    <s v="MH-18115"/>
    <s v="Mick Hernandez"/>
    <x v="2"/>
    <s v="United States"/>
    <s v="Chester"/>
    <x v="9"/>
    <n v="19013"/>
    <x v="3"/>
    <s v="FUR-FU-10003535"/>
    <x v="0"/>
    <x v="5"/>
    <s v="Howard Miller Distant Time Traveler Alarm Clock"/>
    <x v="1127"/>
    <n v="2"/>
    <n v="0.2"/>
    <n v="11.516399999999999"/>
  </r>
  <r>
    <n v="1258"/>
    <s v="US-2013-168620"/>
    <x v="0"/>
    <x v="435"/>
    <d v="2013-12-29T00:00:00"/>
    <x v="0"/>
    <s v="RB-19795"/>
    <s v="Ross Baird"/>
    <x v="2"/>
    <s v="United States"/>
    <s v="Charlotte"/>
    <x v="3"/>
    <n v="28205"/>
    <x v="0"/>
    <s v="OFF-BI-10001575"/>
    <x v="1"/>
    <x v="8"/>
    <s v="GBC Linen Binding Covers"/>
    <x v="1128"/>
    <n v="3"/>
    <n v="0.7"/>
    <n v="-20.446799999999996"/>
  </r>
  <r>
    <n v="1259"/>
    <s v="US-2013-168620"/>
    <x v="0"/>
    <x v="435"/>
    <d v="2013-12-29T00:00:00"/>
    <x v="0"/>
    <s v="RB-19795"/>
    <s v="Ross Baird"/>
    <x v="2"/>
    <s v="United States"/>
    <s v="Charlotte"/>
    <x v="3"/>
    <n v="28205"/>
    <x v="0"/>
    <s v="OFF-ST-10003716"/>
    <x v="1"/>
    <x v="4"/>
    <s v="Tennsco Double-Tier Lockers"/>
    <x v="1129"/>
    <n v="3"/>
    <n v="0.2"/>
    <n v="-47.254199999999997"/>
  </r>
  <r>
    <n v="1260"/>
    <s v="US-2013-168620"/>
    <x v="0"/>
    <x v="435"/>
    <d v="2013-12-29T00:00:00"/>
    <x v="0"/>
    <s v="RB-19795"/>
    <s v="Ross Baird"/>
    <x v="2"/>
    <s v="United States"/>
    <s v="Charlotte"/>
    <x v="3"/>
    <n v="28205"/>
    <x v="0"/>
    <s v="TEC-AC-10004469"/>
    <x v="2"/>
    <x v="11"/>
    <s v="Microsoft Sculpt Comfort Mouse"/>
    <x v="1130"/>
    <n v="8"/>
    <n v="0.2"/>
    <n v="76.704000000000008"/>
  </r>
  <r>
    <n v="1261"/>
    <s v="CA-2014-117079"/>
    <x v="3"/>
    <x v="436"/>
    <d v="2014-10-28T00:00:00"/>
    <x v="1"/>
    <s v="JR-15700"/>
    <s v="Jocasta Rupert"/>
    <x v="0"/>
    <s v="United States"/>
    <s v="Jacksonville"/>
    <x v="2"/>
    <n v="32216"/>
    <x v="0"/>
    <s v="TEC-PH-10004586"/>
    <x v="2"/>
    <x v="7"/>
    <s v="Wilson SignalBoost 841262 DB PRO Amplifier Kit"/>
    <x v="1131"/>
    <n v="3"/>
    <n v="0.2"/>
    <n v="107.98499999999996"/>
  </r>
  <r>
    <n v="1262"/>
    <s v="US-2013-144393"/>
    <x v="0"/>
    <x v="99"/>
    <d v="2013-11-05T00:00:00"/>
    <x v="1"/>
    <s v="SM-20950"/>
    <s v="Suzanne McNair"/>
    <x v="1"/>
    <s v="United States"/>
    <s v="Greenville"/>
    <x v="3"/>
    <n v="27834"/>
    <x v="0"/>
    <s v="OFF-BI-10004236"/>
    <x v="1"/>
    <x v="8"/>
    <s v="XtraLife ClearVue Slant-D Ring Binder, White, 3&quot;"/>
    <x v="1132"/>
    <n v="4"/>
    <n v="0.7"/>
    <n v="-14.0928"/>
  </r>
  <r>
    <n v="1263"/>
    <s v="CA-2014-105053"/>
    <x v="3"/>
    <x v="437"/>
    <d v="2014-07-10T00:00:00"/>
    <x v="0"/>
    <s v="CS-12355"/>
    <s v="Christine Sundaresam"/>
    <x v="0"/>
    <s v="United States"/>
    <s v="Long Beach"/>
    <x v="15"/>
    <n v="11561"/>
    <x v="3"/>
    <s v="OFF-BI-10001634"/>
    <x v="1"/>
    <x v="8"/>
    <s v="Wilson Jones Active Use Binders"/>
    <x v="1133"/>
    <n v="3"/>
    <n v="0.2"/>
    <n v="6.3336000000000006"/>
  </r>
  <r>
    <n v="1264"/>
    <s v="CA-2013-155992"/>
    <x v="0"/>
    <x v="393"/>
    <d v="2013-10-03T00:00:00"/>
    <x v="2"/>
    <s v="CC-12220"/>
    <s v="Chris Cortes"/>
    <x v="0"/>
    <s v="United States"/>
    <s v="La Porte"/>
    <x v="14"/>
    <n v="46350"/>
    <x v="2"/>
    <s v="TEC-PH-10000215"/>
    <x v="2"/>
    <x v="7"/>
    <s v="Plantronics Cordless Phone Headset with In-line Volume - M214C"/>
    <x v="1134"/>
    <n v="2"/>
    <n v="0"/>
    <n v="18.873000000000005"/>
  </r>
  <r>
    <n v="1265"/>
    <s v="CA-2013-155992"/>
    <x v="0"/>
    <x v="393"/>
    <d v="2013-10-03T00:00:00"/>
    <x v="2"/>
    <s v="CC-12220"/>
    <s v="Chris Cortes"/>
    <x v="0"/>
    <s v="United States"/>
    <s v="La Porte"/>
    <x v="14"/>
    <n v="46350"/>
    <x v="2"/>
    <s v="FUR-FU-10003724"/>
    <x v="0"/>
    <x v="5"/>
    <s v="Westinghouse Clip-On Gooseneck Lamps"/>
    <x v="1135"/>
    <n v="5"/>
    <n v="0"/>
    <n v="10.880999999999998"/>
  </r>
  <r>
    <n v="1266"/>
    <s v="CA-2014-110380"/>
    <x v="3"/>
    <x v="264"/>
    <d v="2014-09-08T00:00:00"/>
    <x v="1"/>
    <s v="PF-19225"/>
    <s v="Phillip Flathmann"/>
    <x v="0"/>
    <s v="United States"/>
    <s v="San Francisco"/>
    <x v="1"/>
    <n v="94122"/>
    <x v="1"/>
    <s v="OFF-AR-10000422"/>
    <x v="1"/>
    <x v="6"/>
    <s v="Pencil and Crayon Sharpener"/>
    <x v="1136"/>
    <n v="3"/>
    <n v="0"/>
    <n v="1.7738999999999998"/>
  </r>
  <r>
    <n v="1267"/>
    <s v="US-2011-167738"/>
    <x v="2"/>
    <x v="163"/>
    <d v="2011-12-29T00:00:00"/>
    <x v="1"/>
    <s v="JC-16105"/>
    <s v="Julie Creighton"/>
    <x v="1"/>
    <s v="United States"/>
    <s v="Los Angeles"/>
    <x v="1"/>
    <n v="90045"/>
    <x v="1"/>
    <s v="OFF-ST-10003306"/>
    <x v="1"/>
    <x v="4"/>
    <s v="Letter Size Cart"/>
    <x v="1137"/>
    <n v="1"/>
    <n v="0"/>
    <n v="41.429399999999987"/>
  </r>
  <r>
    <n v="1268"/>
    <s v="US-2011-167738"/>
    <x v="2"/>
    <x v="163"/>
    <d v="2011-12-29T00:00:00"/>
    <x v="1"/>
    <s v="JC-16105"/>
    <s v="Julie Creighton"/>
    <x v="1"/>
    <s v="United States"/>
    <s v="Los Angeles"/>
    <x v="1"/>
    <n v="90045"/>
    <x v="1"/>
    <s v="FUR-CH-10001146"/>
    <x v="0"/>
    <x v="1"/>
    <s v="Global Value Mid-Back Manager's Chair, Gray"/>
    <x v="1138"/>
    <n v="6"/>
    <n v="0.2"/>
    <n v="18.266999999999967"/>
  </r>
  <r>
    <n v="1269"/>
    <s v="CA-2014-121412"/>
    <x v="3"/>
    <x v="397"/>
    <d v="2014-09-28T00:00:00"/>
    <x v="1"/>
    <s v="BG-11695"/>
    <s v="Brooke Gillingham"/>
    <x v="1"/>
    <s v="United States"/>
    <s v="Louisville"/>
    <x v="22"/>
    <n v="80027"/>
    <x v="1"/>
    <s v="FUR-FU-10000246"/>
    <x v="0"/>
    <x v="5"/>
    <s v="Aluminum Document Frame"/>
    <x v="1139"/>
    <n v="3"/>
    <n v="0.2"/>
    <n v="3.665999999999995"/>
  </r>
  <r>
    <n v="1270"/>
    <s v="CA-2014-100426"/>
    <x v="3"/>
    <x v="400"/>
    <d v="2014-06-09T00:00:00"/>
    <x v="1"/>
    <s v="DC-12850"/>
    <s v="Dan Campbell"/>
    <x v="0"/>
    <s v="United States"/>
    <s v="Florence"/>
    <x v="19"/>
    <n v="35630"/>
    <x v="0"/>
    <s v="OFF-PA-10002870"/>
    <x v="1"/>
    <x v="10"/>
    <s v="Ampad Phone Message Book, Recycled, 400 Message Capacity, 5 ¾” x 11”"/>
    <x v="1140"/>
    <n v="2"/>
    <n v="0"/>
    <n v="5.6159999999999997"/>
  </r>
  <r>
    <n v="1271"/>
    <s v="US-2013-103646"/>
    <x v="0"/>
    <x v="438"/>
    <d v="2013-04-27T00:00:00"/>
    <x v="1"/>
    <s v="SP-20545"/>
    <s v="Sibella Parks"/>
    <x v="1"/>
    <s v="United States"/>
    <s v="Chicago"/>
    <x v="10"/>
    <n v="60623"/>
    <x v="2"/>
    <s v="OFF-ST-10000563"/>
    <x v="1"/>
    <x v="4"/>
    <s v="Fellowes Bankers Box Stor/Drawer Steel Plus"/>
    <x v="1141"/>
    <n v="4"/>
    <n v="0.2"/>
    <n v="-12.792000000000002"/>
  </r>
  <r>
    <n v="1272"/>
    <s v="US-2013-103646"/>
    <x v="0"/>
    <x v="438"/>
    <d v="2013-04-27T00:00:00"/>
    <x v="1"/>
    <s v="SP-20545"/>
    <s v="Sibella Parks"/>
    <x v="1"/>
    <s v="United States"/>
    <s v="Chicago"/>
    <x v="10"/>
    <n v="60623"/>
    <x v="2"/>
    <s v="OFF-AP-10004487"/>
    <x v="1"/>
    <x v="9"/>
    <s v="Kensington 4 Outlet MasterPiece Compact Power Control Center"/>
    <x v="1142"/>
    <n v="3"/>
    <n v="0.8"/>
    <n v="-126.85920000000002"/>
  </r>
  <r>
    <n v="1273"/>
    <s v="US-2013-103646"/>
    <x v="0"/>
    <x v="438"/>
    <d v="2013-04-27T00:00:00"/>
    <x v="1"/>
    <s v="SP-20545"/>
    <s v="Sibella Parks"/>
    <x v="1"/>
    <s v="United States"/>
    <s v="Chicago"/>
    <x v="10"/>
    <n v="60623"/>
    <x v="2"/>
    <s v="OFF-BI-10002854"/>
    <x v="1"/>
    <x v="8"/>
    <s v="Performers Binder/Pad Holder, Black"/>
    <x v="1143"/>
    <n v="8"/>
    <n v="0.8"/>
    <n v="-67.27200000000002"/>
  </r>
  <r>
    <n v="1274"/>
    <s v="CA-2013-119186"/>
    <x v="0"/>
    <x v="439"/>
    <d v="2013-05-27T00:00:00"/>
    <x v="3"/>
    <s v="MS-17710"/>
    <s v="Maurice Satty"/>
    <x v="0"/>
    <s v="United States"/>
    <s v="Fort Worth"/>
    <x v="5"/>
    <n v="76106"/>
    <x v="2"/>
    <s v="OFF-PA-10004621"/>
    <x v="1"/>
    <x v="10"/>
    <s v="Xerox 212"/>
    <x v="563"/>
    <n v="2"/>
    <n v="0.2"/>
    <n v="3.6288"/>
  </r>
  <r>
    <n v="1275"/>
    <s v="CA-2013-119186"/>
    <x v="0"/>
    <x v="439"/>
    <d v="2013-05-27T00:00:00"/>
    <x v="3"/>
    <s v="MS-17710"/>
    <s v="Maurice Satty"/>
    <x v="0"/>
    <s v="United States"/>
    <s v="Fort Worth"/>
    <x v="5"/>
    <n v="76106"/>
    <x v="2"/>
    <s v="FUR-CH-10001973"/>
    <x v="0"/>
    <x v="1"/>
    <s v="Office Star Flex Back Scooter Chair with White Frame"/>
    <x v="1144"/>
    <n v="5"/>
    <n v="0.3"/>
    <n v="-88.783999999999978"/>
  </r>
  <r>
    <n v="1276"/>
    <s v="CA-2013-119186"/>
    <x v="0"/>
    <x v="439"/>
    <d v="2013-05-27T00:00:00"/>
    <x v="3"/>
    <s v="MS-17710"/>
    <s v="Maurice Satty"/>
    <x v="0"/>
    <s v="United States"/>
    <s v="Fort Worth"/>
    <x v="5"/>
    <n v="76106"/>
    <x v="2"/>
    <s v="OFF-PA-10004040"/>
    <x v="1"/>
    <x v="10"/>
    <s v="Universal Premium White Copier/Laser Paper (20Lb. and 87 Bright)"/>
    <x v="646"/>
    <n v="3"/>
    <n v="0.2"/>
    <n v="5.2026000000000003"/>
  </r>
  <r>
    <n v="1277"/>
    <s v="CA-2013-119186"/>
    <x v="0"/>
    <x v="439"/>
    <d v="2013-05-27T00:00:00"/>
    <x v="3"/>
    <s v="MS-17710"/>
    <s v="Maurice Satty"/>
    <x v="0"/>
    <s v="United States"/>
    <s v="Fort Worth"/>
    <x v="5"/>
    <n v="76106"/>
    <x v="2"/>
    <s v="TEC-AC-10000580"/>
    <x v="2"/>
    <x v="11"/>
    <s v="Logitech G13 Programmable Gameboard with LCD Display"/>
    <x v="1145"/>
    <n v="1"/>
    <n v="0.2"/>
    <n v="-7.1990999999999961"/>
  </r>
  <r>
    <n v="1278"/>
    <s v="CA-2013-148698"/>
    <x v="0"/>
    <x v="440"/>
    <d v="2013-05-08T00:00:00"/>
    <x v="1"/>
    <s v="BD-11770"/>
    <s v="Bryan Davis"/>
    <x v="0"/>
    <s v="United States"/>
    <s v="Houston"/>
    <x v="5"/>
    <n v="77070"/>
    <x v="2"/>
    <s v="OFF-AR-10004022"/>
    <x v="1"/>
    <x v="6"/>
    <s v="Panasonic KP-380BK Classic Electric Pencil Sharpener"/>
    <x v="1146"/>
    <n v="3"/>
    <n v="0.2"/>
    <n v="5.3969999999999914"/>
  </r>
  <r>
    <n v="1279"/>
    <s v="CA-2011-163293"/>
    <x v="2"/>
    <x v="78"/>
    <d v="2011-09-11T00:00:00"/>
    <x v="2"/>
    <s v="KC-16255"/>
    <s v="Karen Carlisle"/>
    <x v="1"/>
    <s v="United States"/>
    <s v="Macon"/>
    <x v="32"/>
    <n v="31204"/>
    <x v="0"/>
    <s v="TEC-AC-10004209"/>
    <x v="2"/>
    <x v="11"/>
    <s v="Memorex Froggy Flash Drive 4 GB"/>
    <x v="1147"/>
    <n v="3"/>
    <n v="0"/>
    <n v="12.8583"/>
  </r>
  <r>
    <n v="1280"/>
    <s v="CA-2011-163293"/>
    <x v="2"/>
    <x v="78"/>
    <d v="2011-09-11T00:00:00"/>
    <x v="2"/>
    <s v="KC-16255"/>
    <s v="Karen Carlisle"/>
    <x v="1"/>
    <s v="United States"/>
    <s v="Macon"/>
    <x v="32"/>
    <n v="31204"/>
    <x v="0"/>
    <s v="TEC-AC-10000023"/>
    <x v="2"/>
    <x v="11"/>
    <s v="Maxell 74 Minute CD-R Spindle, 50/Pack"/>
    <x v="1148"/>
    <n v="4"/>
    <n v="0"/>
    <n v="30.196799999999996"/>
  </r>
  <r>
    <n v="1281"/>
    <s v="CA-2013-160815"/>
    <x v="0"/>
    <x v="64"/>
    <d v="2013-09-07T00:00:00"/>
    <x v="2"/>
    <s v="TR-21325"/>
    <s v="Toby Ritter"/>
    <x v="0"/>
    <s v="United States"/>
    <s v="Cedar Rapids"/>
    <x v="23"/>
    <n v="52402"/>
    <x v="2"/>
    <s v="TEC-PH-10003505"/>
    <x v="2"/>
    <x v="7"/>
    <s v="Geemarc AmpliPOWER60"/>
    <x v="1149"/>
    <n v="3"/>
    <n v="0"/>
    <n v="80.735999999999976"/>
  </r>
  <r>
    <n v="1282"/>
    <s v="CA-2014-122154"/>
    <x v="3"/>
    <x v="359"/>
    <d v="2014-04-12T00:00:00"/>
    <x v="2"/>
    <s v="SA-20830"/>
    <s v="Sue Ann Reed"/>
    <x v="0"/>
    <s v="United States"/>
    <s v="Jacksonville"/>
    <x v="2"/>
    <n v="32216"/>
    <x v="0"/>
    <s v="OFF-LA-10000121"/>
    <x v="1"/>
    <x v="2"/>
    <s v="Avery 48"/>
    <x v="1150"/>
    <n v="3"/>
    <n v="0.2"/>
    <n v="4.9139999999999988"/>
  </r>
  <r>
    <n v="1283"/>
    <s v="CA-2014-122154"/>
    <x v="3"/>
    <x v="359"/>
    <d v="2014-04-12T00:00:00"/>
    <x v="2"/>
    <s v="SA-20830"/>
    <s v="Sue Ann Reed"/>
    <x v="0"/>
    <s v="United States"/>
    <s v="Jacksonville"/>
    <x v="2"/>
    <n v="32216"/>
    <x v="0"/>
    <s v="OFF-BI-10002026"/>
    <x v="1"/>
    <x v="8"/>
    <s v="Avery Arch Ring Binders"/>
    <x v="1151"/>
    <n v="1"/>
    <n v="0.7"/>
    <n v="-13.363000000000003"/>
  </r>
  <r>
    <n v="1284"/>
    <s v="CA-2014-122154"/>
    <x v="3"/>
    <x v="359"/>
    <d v="2014-04-12T00:00:00"/>
    <x v="2"/>
    <s v="SA-20830"/>
    <s v="Sue Ann Reed"/>
    <x v="0"/>
    <s v="United States"/>
    <s v="Jacksonville"/>
    <x v="2"/>
    <n v="32216"/>
    <x v="0"/>
    <s v="OFF-PA-10000994"/>
    <x v="1"/>
    <x v="10"/>
    <s v="Xerox 1915"/>
    <x v="1152"/>
    <n v="3"/>
    <n v="0.2"/>
    <n v="88.073999999999984"/>
  </r>
  <r>
    <n v="1285"/>
    <s v="US-2012-149692"/>
    <x v="1"/>
    <x v="401"/>
    <d v="2012-12-12T00:00:00"/>
    <x v="1"/>
    <s v="KW-16435"/>
    <s v="Katrina Willman"/>
    <x v="0"/>
    <s v="United States"/>
    <s v="Austin"/>
    <x v="5"/>
    <n v="78745"/>
    <x v="2"/>
    <s v="OFF-BI-10002813"/>
    <x v="1"/>
    <x v="8"/>
    <s v="Avery Reinforcements for Hole-Punch Pages"/>
    <x v="1153"/>
    <n v="7"/>
    <n v="0.8"/>
    <n v="-4.8510000000000009"/>
  </r>
  <r>
    <n v="1286"/>
    <s v="CA-2013-119445"/>
    <x v="0"/>
    <x v="190"/>
    <d v="2013-07-04T00:00:00"/>
    <x v="1"/>
    <s v="GM-14500"/>
    <s v="Gene McClure"/>
    <x v="0"/>
    <s v="United States"/>
    <s v="Providence"/>
    <x v="34"/>
    <n v="2908"/>
    <x v="3"/>
    <s v="OFF-ST-10000617"/>
    <x v="1"/>
    <x v="4"/>
    <s v="Woodgrain Magazine Files by Perma"/>
    <x v="81"/>
    <n v="5"/>
    <n v="0"/>
    <n v="1.0429999999999984"/>
  </r>
  <r>
    <n v="1287"/>
    <s v="CA-2012-124268"/>
    <x v="1"/>
    <x v="433"/>
    <d v="2012-07-08T00:00:00"/>
    <x v="1"/>
    <s v="AD-10180"/>
    <s v="Alan Dominguez"/>
    <x v="2"/>
    <s v="United States"/>
    <s v="New York City"/>
    <x v="15"/>
    <n v="10035"/>
    <x v="3"/>
    <s v="OFF-AR-10004817"/>
    <x v="1"/>
    <x v="6"/>
    <s v="Colorific Watercolor Pencils"/>
    <x v="1154"/>
    <n v="3"/>
    <n v="0"/>
    <n v="4.4891999999999985"/>
  </r>
  <r>
    <n v="1288"/>
    <s v="CA-2013-154711"/>
    <x v="0"/>
    <x v="441"/>
    <d v="2013-11-27T00:00:00"/>
    <x v="1"/>
    <s v="TB-21355"/>
    <s v="Todd Boyes"/>
    <x v="1"/>
    <s v="United States"/>
    <s v="New York City"/>
    <x v="15"/>
    <n v="10009"/>
    <x v="3"/>
    <s v="FUR-FU-10000397"/>
    <x v="0"/>
    <x v="5"/>
    <s v="Luxo Economy Swing Arm Lamp"/>
    <x v="1155"/>
    <n v="2"/>
    <n v="0"/>
    <n v="11.166400000000003"/>
  </r>
  <r>
    <n v="1289"/>
    <s v="CA-2013-154711"/>
    <x v="0"/>
    <x v="441"/>
    <d v="2013-11-27T00:00:00"/>
    <x v="1"/>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x v="1"/>
    <s v="TB-21355"/>
    <s v="Todd Boyes"/>
    <x v="1"/>
    <s v="United States"/>
    <s v="New York City"/>
    <x v="15"/>
    <n v="10009"/>
    <x v="3"/>
    <s v="OFF-AR-10001860"/>
    <x v="1"/>
    <x v="6"/>
    <s v="BIC Liqua Brite Liner"/>
    <x v="1156"/>
    <n v="3"/>
    <n v="0"/>
    <n v="7.4952000000000005"/>
  </r>
  <r>
    <n v="1291"/>
    <s v="CA-2013-163384"/>
    <x v="0"/>
    <x v="338"/>
    <d v="2013-11-13T00:00:00"/>
    <x v="2"/>
    <s v="CC-12430"/>
    <s v="Chuck Clark"/>
    <x v="2"/>
    <s v="United States"/>
    <s v="San Francisco"/>
    <x v="1"/>
    <n v="94122"/>
    <x v="1"/>
    <s v="OFF-BI-10004970"/>
    <x v="1"/>
    <x v="8"/>
    <s v="ACCOHIDE 3-Ring Binder, Blue, 1&quot;"/>
    <x v="1157"/>
    <n v="4"/>
    <n v="0.2"/>
    <n v="4.4603999999999999"/>
  </r>
  <r>
    <n v="1292"/>
    <s v="CA-2013-163384"/>
    <x v="0"/>
    <x v="338"/>
    <d v="2013-11-13T00:00:00"/>
    <x v="2"/>
    <s v="CC-12430"/>
    <s v="Chuck Clark"/>
    <x v="2"/>
    <s v="United States"/>
    <s v="San Francisco"/>
    <x v="1"/>
    <n v="94122"/>
    <x v="1"/>
    <s v="OFF-PA-10003172"/>
    <x v="1"/>
    <x v="10"/>
    <s v="Xerox 1996"/>
    <x v="56"/>
    <n v="5"/>
    <n v="0"/>
    <n v="15.552000000000001"/>
  </r>
  <r>
    <n v="1293"/>
    <s v="CA-2012-101707"/>
    <x v="1"/>
    <x v="375"/>
    <d v="2012-09-01T00:00:00"/>
    <x v="1"/>
    <s v="PF-19165"/>
    <s v="Philip Fox"/>
    <x v="0"/>
    <s v="United States"/>
    <s v="San Diego"/>
    <x v="1"/>
    <n v="92105"/>
    <x v="1"/>
    <s v="OFF-SU-10001218"/>
    <x v="1"/>
    <x v="14"/>
    <s v="Fiskars Softgrip Scissors"/>
    <x v="1158"/>
    <n v="3"/>
    <n v="0"/>
    <n v="9.2232000000000021"/>
  </r>
  <r>
    <n v="1294"/>
    <s v="CA-2012-101707"/>
    <x v="1"/>
    <x v="375"/>
    <d v="2012-09-01T00:00:00"/>
    <x v="1"/>
    <s v="PF-19165"/>
    <s v="Philip Fox"/>
    <x v="0"/>
    <s v="United States"/>
    <s v="San Diego"/>
    <x v="1"/>
    <n v="92105"/>
    <x v="1"/>
    <s v="OFF-PA-10002968"/>
    <x v="1"/>
    <x v="10"/>
    <s v="Xerox 1973"/>
    <x v="1159"/>
    <n v="5"/>
    <n v="0"/>
    <n v="52.531999999999996"/>
  </r>
  <r>
    <n v="1295"/>
    <s v="CA-2012-101707"/>
    <x v="1"/>
    <x v="375"/>
    <d v="2012-09-01T00:00:00"/>
    <x v="1"/>
    <s v="PF-19165"/>
    <s v="Philip Fox"/>
    <x v="0"/>
    <s v="United States"/>
    <s v="San Diego"/>
    <x v="1"/>
    <n v="92105"/>
    <x v="1"/>
    <s v="OFF-LA-10000134"/>
    <x v="1"/>
    <x v="2"/>
    <s v="Avery 511"/>
    <x v="1160"/>
    <n v="1"/>
    <n v="0"/>
    <n v="1.4783999999999999"/>
  </r>
  <r>
    <n v="1296"/>
    <s v="CA-2012-138898"/>
    <x v="1"/>
    <x v="442"/>
    <d v="2012-05-29T00:00:00"/>
    <x v="1"/>
    <s v="JH-16180"/>
    <s v="Justin Hirsh"/>
    <x v="0"/>
    <s v="United States"/>
    <s v="Pueblo"/>
    <x v="22"/>
    <n v="81001"/>
    <x v="1"/>
    <s v="OFF-AP-10004487"/>
    <x v="1"/>
    <x v="9"/>
    <s v="Kensington 4 Outlet MasterPiece Compact Power Control Center"/>
    <x v="1161"/>
    <n v="13"/>
    <n v="0.2"/>
    <n v="84.572799999999944"/>
  </r>
  <r>
    <n v="1297"/>
    <s v="CA-2014-115427"/>
    <x v="3"/>
    <x v="247"/>
    <d v="2015-01-04T00:00:00"/>
    <x v="1"/>
    <s v="EB-13975"/>
    <s v="Erica Bern"/>
    <x v="1"/>
    <s v="United States"/>
    <s v="Fairfield"/>
    <x v="1"/>
    <n v="94533"/>
    <x v="1"/>
    <s v="OFF-BI-10002103"/>
    <x v="1"/>
    <x v="8"/>
    <s v="Cardinal Slant-D Ring Binder, Heavy Gauge Vinyl"/>
    <x v="1162"/>
    <n v="2"/>
    <n v="0.2"/>
    <n v="4.5187999999999997"/>
  </r>
  <r>
    <n v="1298"/>
    <s v="CA-2014-115427"/>
    <x v="3"/>
    <x v="247"/>
    <d v="2015-01-04T00:00:00"/>
    <x v="1"/>
    <s v="EB-13975"/>
    <s v="Erica Bern"/>
    <x v="1"/>
    <s v="United States"/>
    <s v="Fairfield"/>
    <x v="1"/>
    <n v="94533"/>
    <x v="1"/>
    <s v="OFF-BI-10004632"/>
    <x v="1"/>
    <x v="8"/>
    <s v="GBC Binding covers"/>
    <x v="1163"/>
    <n v="2"/>
    <n v="0.2"/>
    <n v="6.4749999999999979"/>
  </r>
  <r>
    <n v="1299"/>
    <s v="CA-2013-134425"/>
    <x v="0"/>
    <x v="16"/>
    <d v="2013-12-13T00:00:00"/>
    <x v="0"/>
    <s v="QJ-19255"/>
    <s v="Quincy Jones"/>
    <x v="1"/>
    <s v="United States"/>
    <s v="Saint Paul"/>
    <x v="11"/>
    <n v="55106"/>
    <x v="2"/>
    <s v="TEC-PH-10003555"/>
    <x v="2"/>
    <x v="7"/>
    <s v="Motorola HK250 Universal Bluetooth Headset"/>
    <x v="1164"/>
    <n v="5"/>
    <n v="0"/>
    <n v="2.2990000000000066"/>
  </r>
  <r>
    <n v="1300"/>
    <s v="CA-2012-121391"/>
    <x v="1"/>
    <x v="242"/>
    <d v="2012-10-07T00:00:00"/>
    <x v="2"/>
    <s v="AA-10315"/>
    <s v="Alex Avila"/>
    <x v="0"/>
    <s v="United States"/>
    <s v="San Francisco"/>
    <x v="1"/>
    <n v="94109"/>
    <x v="1"/>
    <s v="OFF-ST-10001590"/>
    <x v="1"/>
    <x v="4"/>
    <s v="Tenex Personal Project File with Scoop Front Design, Black"/>
    <x v="1165"/>
    <n v="2"/>
    <n v="0"/>
    <n v="7.0095999999999989"/>
  </r>
  <r>
    <n v="1301"/>
    <s v="CA-2013-137043"/>
    <x v="0"/>
    <x v="443"/>
    <d v="2013-12-26T00:00:00"/>
    <x v="0"/>
    <s v="LC-17140"/>
    <s v="Logan Currie"/>
    <x v="0"/>
    <s v="United States"/>
    <s v="Springfield"/>
    <x v="17"/>
    <n v="22153"/>
    <x v="0"/>
    <s v="FUR-FU-10003664"/>
    <x v="0"/>
    <x v="5"/>
    <s v="Electrix Architect's Clamp-On Swing Arm Lamp, Black"/>
    <x v="1166"/>
    <n v="6"/>
    <n v="0"/>
    <n v="166.10039999999995"/>
  </r>
  <r>
    <n v="1302"/>
    <s v="CA-2013-137043"/>
    <x v="0"/>
    <x v="443"/>
    <d v="2013-12-26T00:00:00"/>
    <x v="0"/>
    <s v="LC-17140"/>
    <s v="Logan Currie"/>
    <x v="0"/>
    <s v="United States"/>
    <s v="Springfield"/>
    <x v="17"/>
    <n v="22153"/>
    <x v="0"/>
    <s v="FUR-FU-10003664"/>
    <x v="0"/>
    <x v="5"/>
    <s v="Electrix Architect's Clamp-On Swing Arm Lamp, Black"/>
    <x v="1167"/>
    <n v="3"/>
    <n v="0"/>
    <n v="83.050199999999975"/>
  </r>
  <r>
    <n v="1303"/>
    <s v="CA-2012-115847"/>
    <x v="1"/>
    <x v="444"/>
    <d v="2012-09-24T00:00:00"/>
    <x v="0"/>
    <s v="TC-21535"/>
    <s v="Tracy Collins"/>
    <x v="2"/>
    <s v="United States"/>
    <s v="Arlington"/>
    <x v="17"/>
    <n v="22204"/>
    <x v="0"/>
    <s v="FUR-BO-10003433"/>
    <x v="0"/>
    <x v="0"/>
    <s v="Sauder Cornerstone Collection Library"/>
    <x v="1168"/>
    <n v="2"/>
    <n v="0"/>
    <n v="4.3371999999999957"/>
  </r>
  <r>
    <n v="1304"/>
    <s v="US-2014-126179"/>
    <x v="3"/>
    <x v="445"/>
    <d v="2014-07-08T00:00:00"/>
    <x v="1"/>
    <s v="CS-12460"/>
    <s v="Chuck Sachs"/>
    <x v="0"/>
    <s v="United States"/>
    <s v="Columbus"/>
    <x v="32"/>
    <n v="31907"/>
    <x v="0"/>
    <s v="FUR-FU-10002554"/>
    <x v="0"/>
    <x v="5"/>
    <s v="Westinghouse Floor Lamp with Metal Mesh Shade, Black"/>
    <x v="1169"/>
    <n v="1"/>
    <n v="0"/>
    <n v="5.5176999999999978"/>
  </r>
  <r>
    <n v="1305"/>
    <s v="US-2014-126179"/>
    <x v="3"/>
    <x v="445"/>
    <d v="2014-07-08T00:00:00"/>
    <x v="1"/>
    <s v="CS-12460"/>
    <s v="Chuck Sachs"/>
    <x v="0"/>
    <s v="United States"/>
    <s v="Columbus"/>
    <x v="32"/>
    <n v="31907"/>
    <x v="0"/>
    <s v="TEC-PH-10001557"/>
    <x v="2"/>
    <x v="7"/>
    <s v="Pyle PMP37LED"/>
    <x v="1170"/>
    <n v="3"/>
    <n v="0"/>
    <n v="77.751899999999992"/>
  </r>
  <r>
    <n v="1306"/>
    <s v="CA-2013-101966"/>
    <x v="0"/>
    <x v="216"/>
    <d v="2013-07-17T00:00:00"/>
    <x v="0"/>
    <s v="BM-11785"/>
    <s v="Bryan Mills"/>
    <x v="0"/>
    <s v="United States"/>
    <s v="Houston"/>
    <x v="5"/>
    <n v="77036"/>
    <x v="2"/>
    <s v="TEC-PH-10003437"/>
    <x v="2"/>
    <x v="7"/>
    <s v="Blue Parrot B250XT Professional Grade Wireless Bluetooth Headset with"/>
    <x v="1171"/>
    <n v="7"/>
    <n v="0.2"/>
    <n v="52.492999999999967"/>
  </r>
  <r>
    <n v="1307"/>
    <s v="CA-2013-141397"/>
    <x v="0"/>
    <x v="23"/>
    <d v="2013-06-22T00:00:00"/>
    <x v="2"/>
    <s v="RC-19825"/>
    <s v="Roy Collins"/>
    <x v="0"/>
    <s v="United States"/>
    <s v="Pasadena"/>
    <x v="1"/>
    <n v="91104"/>
    <x v="1"/>
    <s v="OFF-PA-10002986"/>
    <x v="1"/>
    <x v="10"/>
    <s v="Xerox 1898"/>
    <x v="1172"/>
    <n v="7"/>
    <n v="0"/>
    <n v="22.444800000000001"/>
  </r>
  <r>
    <n v="1308"/>
    <s v="CA-2013-141397"/>
    <x v="0"/>
    <x v="23"/>
    <d v="2013-06-22T00:00:00"/>
    <x v="2"/>
    <s v="RC-19825"/>
    <s v="Roy Collins"/>
    <x v="0"/>
    <s v="United States"/>
    <s v="Pasadena"/>
    <x v="1"/>
    <n v="91104"/>
    <x v="1"/>
    <s v="OFF-BI-10000320"/>
    <x v="1"/>
    <x v="8"/>
    <s v="GBC Plastic Binding Combs"/>
    <x v="1173"/>
    <n v="3"/>
    <n v="0.2"/>
    <n v="6.4206000000000012"/>
  </r>
  <r>
    <n v="1309"/>
    <s v="CA-2013-141397"/>
    <x v="0"/>
    <x v="23"/>
    <d v="2013-06-22T00:00:00"/>
    <x v="2"/>
    <s v="RC-19825"/>
    <s v="Roy Collins"/>
    <x v="0"/>
    <s v="United States"/>
    <s v="Pasadena"/>
    <x v="1"/>
    <n v="91104"/>
    <x v="1"/>
    <s v="OFF-AP-10003971"/>
    <x v="1"/>
    <x v="9"/>
    <s v="Belkin 6 Outlet Metallic Surge Strip"/>
    <x v="1174"/>
    <n v="2"/>
    <n v="0"/>
    <n v="5.6628000000000007"/>
  </r>
  <r>
    <n v="1310"/>
    <s v="CA-2013-141397"/>
    <x v="0"/>
    <x v="23"/>
    <d v="2013-06-22T00:00:00"/>
    <x v="2"/>
    <s v="RC-19825"/>
    <s v="Roy Collins"/>
    <x v="0"/>
    <s v="United States"/>
    <s v="Pasadena"/>
    <x v="1"/>
    <n v="91104"/>
    <x v="1"/>
    <s v="OFF-ST-10001469"/>
    <x v="1"/>
    <x v="4"/>
    <s v="Fellowes Bankers Box Recycled Super Stor/Drawer"/>
    <x v="427"/>
    <n v="3"/>
    <n v="0"/>
    <n v="9.716399999999993"/>
  </r>
  <r>
    <n v="1311"/>
    <s v="CA-2013-141397"/>
    <x v="0"/>
    <x v="23"/>
    <d v="2013-06-22T00:00:00"/>
    <x v="2"/>
    <s v="RC-19825"/>
    <s v="Roy Collins"/>
    <x v="0"/>
    <s v="United States"/>
    <s v="Pasadena"/>
    <x v="1"/>
    <n v="91104"/>
    <x v="1"/>
    <s v="FUR-CH-10003846"/>
    <x v="0"/>
    <x v="1"/>
    <s v="Hon Valutask Swivel Chairs"/>
    <x v="224"/>
    <n v="2"/>
    <n v="0.2"/>
    <n v="-8.0783999999999949"/>
  </r>
  <r>
    <n v="1312"/>
    <s v="CA-2013-141082"/>
    <x v="0"/>
    <x v="10"/>
    <d v="2013-12-14T00:00:00"/>
    <x v="1"/>
    <s v="FM-14380"/>
    <s v="Fred McMath"/>
    <x v="0"/>
    <s v="United States"/>
    <s v="Lawrence"/>
    <x v="31"/>
    <n v="1841"/>
    <x v="3"/>
    <s v="OFF-LA-10001404"/>
    <x v="1"/>
    <x v="2"/>
    <s v="Avery 517"/>
    <x v="1175"/>
    <n v="1"/>
    <n v="0"/>
    <n v="1.7343"/>
  </r>
  <r>
    <n v="1313"/>
    <s v="CA-2013-141082"/>
    <x v="0"/>
    <x v="10"/>
    <d v="2013-12-14T00:00:00"/>
    <x v="1"/>
    <s v="FM-14380"/>
    <s v="Fred McMath"/>
    <x v="0"/>
    <s v="United States"/>
    <s v="Lawrence"/>
    <x v="31"/>
    <n v="1841"/>
    <x v="3"/>
    <s v="OFF-LA-10001474"/>
    <x v="1"/>
    <x v="2"/>
    <s v="Avery 477"/>
    <x v="1176"/>
    <n v="4"/>
    <n v="0"/>
    <n v="56.175200000000004"/>
  </r>
  <r>
    <n v="1314"/>
    <s v="US-2013-134488"/>
    <x v="0"/>
    <x v="446"/>
    <d v="2013-10-02T00:00:00"/>
    <x v="1"/>
    <s v="PK-19075"/>
    <s v="Pete Kriz"/>
    <x v="0"/>
    <s v="United States"/>
    <s v="Columbus"/>
    <x v="24"/>
    <n v="43229"/>
    <x v="3"/>
    <s v="FUR-CH-10003199"/>
    <x v="0"/>
    <x v="1"/>
    <s v="Office Star - Contemporary Task Swivel Chair"/>
    <x v="1177"/>
    <n v="2"/>
    <n v="0.3"/>
    <n v="-13.317599999999999"/>
  </r>
  <r>
    <n v="1315"/>
    <s v="CA-2013-145919"/>
    <x v="0"/>
    <x v="122"/>
    <d v="2013-12-24T00:00:00"/>
    <x v="1"/>
    <s v="HG-14965"/>
    <s v="Henry Goldwyn"/>
    <x v="1"/>
    <s v="United States"/>
    <s v="Los Angeles"/>
    <x v="1"/>
    <n v="90032"/>
    <x v="1"/>
    <s v="OFF-PA-10003072"/>
    <x v="1"/>
    <x v="10"/>
    <s v="Eureka Recycled Copy Paper 8 1/2&quot; x 11&quot;, Ream"/>
    <x v="789"/>
    <n v="6"/>
    <n v="0"/>
    <n v="18.662400000000002"/>
  </r>
  <r>
    <n v="1316"/>
    <s v="CA-2013-145919"/>
    <x v="0"/>
    <x v="122"/>
    <d v="2013-12-24T00:00:00"/>
    <x v="1"/>
    <s v="HG-14965"/>
    <s v="Henry Goldwyn"/>
    <x v="1"/>
    <s v="United States"/>
    <s v="Los Angeles"/>
    <x v="1"/>
    <n v="90032"/>
    <x v="1"/>
    <s v="FUR-FU-10004960"/>
    <x v="0"/>
    <x v="5"/>
    <s v="Seth Thomas 12&quot; Clock w/ Goldtone Case"/>
    <x v="1178"/>
    <n v="8"/>
    <n v="0"/>
    <n v="62.505600000000001"/>
  </r>
  <r>
    <n v="1317"/>
    <s v="CA-2013-145919"/>
    <x v="0"/>
    <x v="122"/>
    <d v="2013-12-24T00:00:00"/>
    <x v="1"/>
    <s v="HG-14965"/>
    <s v="Henry Goldwyn"/>
    <x v="1"/>
    <s v="United States"/>
    <s v="Los Angeles"/>
    <x v="1"/>
    <n v="90032"/>
    <x v="1"/>
    <s v="OFF-SU-10003505"/>
    <x v="1"/>
    <x v="14"/>
    <s v="Premier Electric Letter Opener"/>
    <x v="1179"/>
    <n v="5"/>
    <n v="0"/>
    <n v="28.964999999999961"/>
  </r>
  <r>
    <n v="1318"/>
    <s v="CA-2014-157651"/>
    <x v="3"/>
    <x v="389"/>
    <d v="2014-12-15T00:00:00"/>
    <x v="1"/>
    <s v="HA-14920"/>
    <s v="Helen Andreada"/>
    <x v="0"/>
    <s v="United States"/>
    <s v="Philadelphia"/>
    <x v="9"/>
    <n v="19120"/>
    <x v="3"/>
    <s v="TEC-AC-10003116"/>
    <x v="2"/>
    <x v="11"/>
    <s v="Memorex Froggy Flash Drive 8 GB"/>
    <x v="1180"/>
    <n v="1"/>
    <n v="0.2"/>
    <n v="3.3724999999999992"/>
  </r>
  <r>
    <n v="1319"/>
    <s v="CA-2011-160773"/>
    <x v="2"/>
    <x v="268"/>
    <d v="2011-07-05T00:00:00"/>
    <x v="1"/>
    <s v="LW-16825"/>
    <s v="Laurel Workman"/>
    <x v="1"/>
    <s v="United States"/>
    <s v="Deltona"/>
    <x v="2"/>
    <n v="32725"/>
    <x v="0"/>
    <s v="TEC-PH-10004586"/>
    <x v="2"/>
    <x v="7"/>
    <s v="Wilson SignalBoost 841262 DB PRO Amplifier Kit"/>
    <x v="1181"/>
    <n v="2"/>
    <n v="0.2"/>
    <n v="71.989999999999981"/>
  </r>
  <r>
    <n v="1320"/>
    <s v="CA-2011-160773"/>
    <x v="2"/>
    <x v="268"/>
    <d v="2011-07-05T00:00:00"/>
    <x v="1"/>
    <s v="LW-16825"/>
    <s v="Laurel Workman"/>
    <x v="1"/>
    <s v="United States"/>
    <s v="Deltona"/>
    <x v="2"/>
    <n v="32725"/>
    <x v="0"/>
    <s v="OFF-BI-10000546"/>
    <x v="1"/>
    <x v="8"/>
    <s v="Avery Durable Binders"/>
    <x v="1182"/>
    <n v="6"/>
    <n v="0.7"/>
    <n v="-3.6288"/>
  </r>
  <r>
    <n v="1321"/>
    <s v="CA-2014-167703"/>
    <x v="3"/>
    <x v="447"/>
    <d v="2014-02-09T00:00:00"/>
    <x v="1"/>
    <s v="MC-17575"/>
    <s v="Matt Collins"/>
    <x v="0"/>
    <s v="United States"/>
    <s v="Cincinnati"/>
    <x v="24"/>
    <n v="45231"/>
    <x v="3"/>
    <s v="OFF-BI-10002071"/>
    <x v="1"/>
    <x v="8"/>
    <s v="Fellowes Black Plastic Comb Bindings"/>
    <x v="1183"/>
    <n v="3"/>
    <n v="0.7"/>
    <n v="-4.1831999999999976"/>
  </r>
  <r>
    <n v="1322"/>
    <s v="CA-2014-167703"/>
    <x v="3"/>
    <x v="447"/>
    <d v="2014-02-09T00:00:00"/>
    <x v="1"/>
    <s v="MC-17575"/>
    <s v="Matt Collins"/>
    <x v="0"/>
    <s v="United States"/>
    <s v="Cincinnati"/>
    <x v="24"/>
    <n v="45231"/>
    <x v="3"/>
    <s v="OFF-ST-10001490"/>
    <x v="1"/>
    <x v="4"/>
    <s v="Hot File 7-Pocket, Floor Stand"/>
    <x v="1184"/>
    <n v="2"/>
    <n v="0.2"/>
    <n v="35.69399999999996"/>
  </r>
  <r>
    <n v="1323"/>
    <s v="CA-2014-121804"/>
    <x v="3"/>
    <x v="448"/>
    <d v="2014-03-09T00:00:00"/>
    <x v="1"/>
    <s v="LP-17095"/>
    <s v="Liz Preis"/>
    <x v="0"/>
    <s v="United States"/>
    <s v="Murray"/>
    <x v="0"/>
    <n v="42071"/>
    <x v="0"/>
    <s v="OFF-AP-10004859"/>
    <x v="1"/>
    <x v="9"/>
    <s v="Acco 6 Outlet Guardian Premium Surge Suppressor"/>
    <x v="1185"/>
    <n v="5"/>
    <n v="0"/>
    <n v="19.656000000000002"/>
  </r>
  <r>
    <n v="1324"/>
    <s v="CA-2014-162635"/>
    <x v="3"/>
    <x v="449"/>
    <d v="2014-10-11T00:00:00"/>
    <x v="2"/>
    <s v="EB-14170"/>
    <s v="Evan Bailliet"/>
    <x v="0"/>
    <s v="United States"/>
    <s v="Wilmington"/>
    <x v="3"/>
    <n v="28403"/>
    <x v="0"/>
    <s v="OFF-PA-10002659"/>
    <x v="1"/>
    <x v="10"/>
    <s v="Avoid Verbal Orders Carbonless Minifold Book"/>
    <x v="1186"/>
    <n v="4"/>
    <n v="0.2"/>
    <n v="3.5151999999999988"/>
  </r>
  <r>
    <n v="1325"/>
    <s v="CA-2011-107153"/>
    <x v="2"/>
    <x v="450"/>
    <d v="2011-10-03T00:00:00"/>
    <x v="1"/>
    <s v="GZ-14545"/>
    <s v="George Zrebassa"/>
    <x v="1"/>
    <s v="United States"/>
    <s v="Lawrence"/>
    <x v="31"/>
    <n v="1841"/>
    <x v="3"/>
    <s v="OFF-ST-10001321"/>
    <x v="1"/>
    <x v="4"/>
    <s v="Decoflex Hanging Personal Folder File, Blue"/>
    <x v="193"/>
    <n v="3"/>
    <n v="0"/>
    <n v="12.490200000000003"/>
  </r>
  <r>
    <n v="1326"/>
    <s v="US-2011-117058"/>
    <x v="2"/>
    <x v="279"/>
    <d v="2011-05-30T00:00:00"/>
    <x v="2"/>
    <s v="LE-16810"/>
    <s v="Laurel Elliston"/>
    <x v="0"/>
    <s v="United States"/>
    <s v="Chicago"/>
    <x v="10"/>
    <n v="60653"/>
    <x v="2"/>
    <s v="OFF-BI-10004139"/>
    <x v="1"/>
    <x v="8"/>
    <s v="Fellowes Presentation Covers for Comb Binding Machines"/>
    <x v="1187"/>
    <n v="6"/>
    <n v="0.8"/>
    <n v="-30.555000000000007"/>
  </r>
  <r>
    <n v="1327"/>
    <s v="CA-2012-120439"/>
    <x v="1"/>
    <x v="451"/>
    <d v="2012-06-18T00:00:00"/>
    <x v="1"/>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x v="2"/>
    <s v="CP-12085"/>
    <s v="Cathy Prescott"/>
    <x v="1"/>
    <s v="United States"/>
    <s v="Norwich"/>
    <x v="29"/>
    <n v="6360"/>
    <x v="3"/>
    <s v="OFF-PA-10004156"/>
    <x v="1"/>
    <x v="10"/>
    <s v="Xerox 188"/>
    <x v="1189"/>
    <n v="1"/>
    <n v="0"/>
    <n v="5.5565999999999995"/>
  </r>
  <r>
    <n v="1329"/>
    <s v="CA-2014-106033"/>
    <x v="3"/>
    <x v="453"/>
    <d v="2014-10-19T00:00:00"/>
    <x v="0"/>
    <s v="FG-14260"/>
    <s v="Frank Gastineau"/>
    <x v="2"/>
    <s v="United States"/>
    <s v="San Francisco"/>
    <x v="1"/>
    <n v="94110"/>
    <x v="1"/>
    <s v="OFF-AR-10002818"/>
    <x v="1"/>
    <x v="6"/>
    <s v="Panasonic KP-310 Heavy-Duty Electric Pencil Sharpener"/>
    <x v="1190"/>
    <n v="4"/>
    <n v="0"/>
    <n v="26.375999999999998"/>
  </r>
  <r>
    <n v="1330"/>
    <s v="CA-2013-142762"/>
    <x v="0"/>
    <x v="454"/>
    <d v="2013-05-28T00:00:00"/>
    <x v="1"/>
    <s v="LD-17005"/>
    <s v="Lisa DeCherney"/>
    <x v="0"/>
    <s v="United States"/>
    <s v="San Francisco"/>
    <x v="1"/>
    <n v="94109"/>
    <x v="1"/>
    <s v="FUR-FU-10003691"/>
    <x v="0"/>
    <x v="5"/>
    <s v="Eldon Image Series Desk Accessories, Ebony"/>
    <x v="1191"/>
    <n v="3"/>
    <n v="0"/>
    <n v="16.302"/>
  </r>
  <r>
    <n v="1331"/>
    <s v="CA-2014-127705"/>
    <x v="3"/>
    <x v="455"/>
    <d v="2014-06-07T00:00:00"/>
    <x v="1"/>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x v="1"/>
    <s v="AB-10255"/>
    <s v="Alejandro Ballentine"/>
    <x v="2"/>
    <s v="United States"/>
    <s v="Lorain"/>
    <x v="24"/>
    <n v="44052"/>
    <x v="3"/>
    <s v="OFF-ST-10004507"/>
    <x v="1"/>
    <x v="4"/>
    <s v="Advantus Rolling Storage Box"/>
    <x v="1193"/>
    <n v="2"/>
    <n v="0.2"/>
    <n v="2.4009999999999998"/>
  </r>
  <r>
    <n v="1333"/>
    <s v="CA-2011-122567"/>
    <x v="2"/>
    <x v="456"/>
    <d v="2011-02-22T00:00:00"/>
    <x v="1"/>
    <s v="MN-17935"/>
    <s v="Michael Nguyen"/>
    <x v="0"/>
    <s v="United States"/>
    <s v="Dallas"/>
    <x v="5"/>
    <n v="75220"/>
    <x v="2"/>
    <s v="OFF-BI-10002012"/>
    <x v="1"/>
    <x v="8"/>
    <s v="Wilson Jones Easy Flow II Sheet Lifters"/>
    <x v="1194"/>
    <n v="3"/>
    <n v="0.8"/>
    <n v="-1.7280000000000002"/>
  </r>
  <r>
    <n v="1334"/>
    <s v="CA-2011-122567"/>
    <x v="2"/>
    <x v="456"/>
    <d v="2011-02-22T00:00:00"/>
    <x v="1"/>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x v="1"/>
    <s v="HP-14815"/>
    <s v="Harold Pawlan"/>
    <x v="2"/>
    <s v="United States"/>
    <s v="Los Angeles"/>
    <x v="1"/>
    <n v="90049"/>
    <x v="1"/>
    <s v="OFF-BI-10003684"/>
    <x v="1"/>
    <x v="8"/>
    <s v="Wilson Jones Legal Size Ring Binders"/>
    <x v="1196"/>
    <n v="8"/>
    <n v="0.2"/>
    <n v="52.775999999999996"/>
  </r>
  <r>
    <n v="1336"/>
    <s v="CA-2013-122133"/>
    <x v="0"/>
    <x v="458"/>
    <d v="2013-05-24T00:00:00"/>
    <x v="1"/>
    <s v="JR-15670"/>
    <s v="Jim Radford"/>
    <x v="0"/>
    <s v="United States"/>
    <s v="Middletown"/>
    <x v="29"/>
    <n v="6457"/>
    <x v="3"/>
    <s v="OFF-ST-10002574"/>
    <x v="1"/>
    <x v="4"/>
    <s v="SAFCO Commercial Wire Shelving, Black"/>
    <x v="1197"/>
    <n v="4"/>
    <n v="0"/>
    <n v="0"/>
  </r>
  <r>
    <n v="1337"/>
    <s v="US-2014-123281"/>
    <x v="3"/>
    <x v="459"/>
    <d v="2014-04-08T00:00:00"/>
    <x v="1"/>
    <s v="JF-15190"/>
    <s v="Jamie Frazer"/>
    <x v="0"/>
    <s v="United States"/>
    <s v="Los Angeles"/>
    <x v="1"/>
    <n v="90008"/>
    <x v="1"/>
    <s v="FUR-FU-10003724"/>
    <x v="0"/>
    <x v="5"/>
    <s v="Westinghouse Clip-On Gooseneck Lamps"/>
    <x v="1198"/>
    <n v="3"/>
    <n v="0"/>
    <n v="6.5285999999999991"/>
  </r>
  <r>
    <n v="1338"/>
    <s v="CA-2014-100524"/>
    <x v="3"/>
    <x v="185"/>
    <d v="2014-04-03T00:00:00"/>
    <x v="0"/>
    <s v="CM-12115"/>
    <s v="Chad McGuire"/>
    <x v="0"/>
    <s v="United States"/>
    <s v="New York City"/>
    <x v="15"/>
    <n v="10011"/>
    <x v="3"/>
    <s v="FUR-FU-10004018"/>
    <x v="0"/>
    <x v="5"/>
    <s v="Tensor Computer Mounted Lamp"/>
    <x v="1199"/>
    <n v="2"/>
    <n v="0"/>
    <n v="8.0406000000000013"/>
  </r>
  <r>
    <n v="1339"/>
    <s v="CA-2014-100524"/>
    <x v="3"/>
    <x v="185"/>
    <d v="2014-04-03T00:00:00"/>
    <x v="0"/>
    <s v="CM-12115"/>
    <s v="Chad McGuire"/>
    <x v="0"/>
    <s v="United States"/>
    <s v="New York City"/>
    <x v="15"/>
    <n v="10011"/>
    <x v="3"/>
    <s v="TEC-PH-10002549"/>
    <x v="2"/>
    <x v="7"/>
    <s v="Polycom SoundPoint IP 450 VoIP phone"/>
    <x v="1200"/>
    <n v="3"/>
    <n v="0"/>
    <n v="176.17080000000001"/>
  </r>
  <r>
    <n v="1340"/>
    <s v="CA-2014-100524"/>
    <x v="3"/>
    <x v="185"/>
    <d v="2014-04-03T00:00:00"/>
    <x v="0"/>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x v="2"/>
    <s v="AS-10045"/>
    <s v="Aaron Smayling"/>
    <x v="1"/>
    <s v="United States"/>
    <s v="Jacksonville"/>
    <x v="3"/>
    <n v="28540"/>
    <x v="0"/>
    <s v="TEC-MA-10002178"/>
    <x v="2"/>
    <x v="15"/>
    <s v="Cisco CP-7937G Unified IP Conference Station Phone"/>
    <x v="1202"/>
    <n v="2"/>
    <n v="0.5"/>
    <n v="-27.827999999999975"/>
  </r>
  <r>
    <n v="1342"/>
    <s v="CA-2014-113481"/>
    <x v="3"/>
    <x v="460"/>
    <d v="2014-01-05T00:00:00"/>
    <x v="2"/>
    <s v="AS-10045"/>
    <s v="Aaron Smayling"/>
    <x v="1"/>
    <s v="United States"/>
    <s v="Jacksonville"/>
    <x v="3"/>
    <n v="28540"/>
    <x v="0"/>
    <s v="OFF-BI-10003694"/>
    <x v="1"/>
    <x v="8"/>
    <s v="Avery 3 1/2&quot; Diskette Storage Pages, 10/Pack"/>
    <x v="1203"/>
    <n v="5"/>
    <n v="0.7"/>
    <n v="-12.527999999999995"/>
  </r>
  <r>
    <n v="1343"/>
    <s v="CA-2014-113481"/>
    <x v="3"/>
    <x v="460"/>
    <d v="2014-01-05T00:00:00"/>
    <x v="2"/>
    <s v="AS-10045"/>
    <s v="Aaron Smayling"/>
    <x v="1"/>
    <s v="United States"/>
    <s v="Jacksonville"/>
    <x v="3"/>
    <n v="28540"/>
    <x v="0"/>
    <s v="OFF-BI-10000474"/>
    <x v="1"/>
    <x v="8"/>
    <s v="Avery Recycled Flexi-View Covers for Binding Systems"/>
    <x v="1204"/>
    <n v="6"/>
    <n v="0.7"/>
    <n v="-21.159599999999998"/>
  </r>
  <r>
    <n v="1344"/>
    <s v="CA-2012-131758"/>
    <x v="1"/>
    <x v="71"/>
    <d v="2012-06-01T00:00:00"/>
    <x v="1"/>
    <s v="KB-16315"/>
    <s v="Karl Braun"/>
    <x v="0"/>
    <s v="United States"/>
    <s v="Freeport"/>
    <x v="15"/>
    <n v="11520"/>
    <x v="3"/>
    <s v="OFF-AR-10000411"/>
    <x v="1"/>
    <x v="6"/>
    <s v="Boston 16701 Slimline Battery Pencil Sharpener"/>
    <x v="1205"/>
    <n v="3"/>
    <n v="0"/>
    <n v="14.345999999999995"/>
  </r>
  <r>
    <n v="1345"/>
    <s v="CA-2012-131758"/>
    <x v="1"/>
    <x v="71"/>
    <d v="2012-06-01T00:00:00"/>
    <x v="1"/>
    <s v="KB-16315"/>
    <s v="Karl Braun"/>
    <x v="0"/>
    <s v="United States"/>
    <s v="Freeport"/>
    <x v="15"/>
    <n v="11520"/>
    <x v="3"/>
    <s v="OFF-LA-10000262"/>
    <x v="1"/>
    <x v="2"/>
    <s v="Avery 494"/>
    <x v="1206"/>
    <n v="5"/>
    <n v="0"/>
    <n v="6.0029999999999992"/>
  </r>
  <r>
    <n v="1346"/>
    <s v="CA-2011-118339"/>
    <x v="2"/>
    <x v="461"/>
    <d v="2011-03-24T00:00:00"/>
    <x v="1"/>
    <s v="BN-11515"/>
    <s v="Bradley Nguyen"/>
    <x v="0"/>
    <s v="United States"/>
    <s v="Lakeville"/>
    <x v="11"/>
    <n v="55044"/>
    <x v="2"/>
    <s v="OFF-AP-10001154"/>
    <x v="1"/>
    <x v="9"/>
    <s v="Bionaire Personal Warm Mist Humidifier/Vaporizer"/>
    <x v="1207"/>
    <n v="2"/>
    <n v="0"/>
    <n v="36.574200000000005"/>
  </r>
  <r>
    <n v="1347"/>
    <s v="CA-2011-118339"/>
    <x v="2"/>
    <x v="461"/>
    <d v="2011-03-24T00:00:00"/>
    <x v="1"/>
    <s v="BN-11515"/>
    <s v="Bradley Nguyen"/>
    <x v="0"/>
    <s v="United States"/>
    <s v="Lakeville"/>
    <x v="11"/>
    <n v="55044"/>
    <x v="2"/>
    <s v="OFF-PA-10000466"/>
    <x v="1"/>
    <x v="10"/>
    <s v="Memo Book, 100 Message Capacity, 5 3/8” x 11”"/>
    <x v="1208"/>
    <n v="7"/>
    <n v="0"/>
    <n v="23.59"/>
  </r>
  <r>
    <n v="1348"/>
    <s v="CA-2011-118339"/>
    <x v="2"/>
    <x v="461"/>
    <d v="2011-03-24T00:00:00"/>
    <x v="1"/>
    <s v="BN-11515"/>
    <s v="Bradley Nguyen"/>
    <x v="0"/>
    <s v="United States"/>
    <s v="Lakeville"/>
    <x v="11"/>
    <n v="55044"/>
    <x v="2"/>
    <s v="OFF-AR-10003829"/>
    <x v="1"/>
    <x v="6"/>
    <s v="Newell 35"/>
    <x v="1209"/>
    <n v="6"/>
    <n v="0"/>
    <n v="5.7071999999999976"/>
  </r>
  <r>
    <n v="1349"/>
    <s v="CA-2011-118339"/>
    <x v="2"/>
    <x v="461"/>
    <d v="2011-03-24T00:00:00"/>
    <x v="1"/>
    <s v="BN-11515"/>
    <s v="Bradley Nguyen"/>
    <x v="0"/>
    <s v="United States"/>
    <s v="Lakeville"/>
    <x v="11"/>
    <n v="55044"/>
    <x v="2"/>
    <s v="OFF-BI-10001758"/>
    <x v="1"/>
    <x v="8"/>
    <s v="Wilson Jones 14 Line Acrylic Coated Pressboard Data Binders"/>
    <x v="1210"/>
    <n v="10"/>
    <n v="0"/>
    <n v="25.097999999999999"/>
  </r>
  <r>
    <n v="1350"/>
    <s v="CA-2011-118339"/>
    <x v="2"/>
    <x v="461"/>
    <d v="2011-03-24T00:00:00"/>
    <x v="1"/>
    <s v="BN-11515"/>
    <s v="Bradley Nguyen"/>
    <x v="0"/>
    <s v="United States"/>
    <s v="Lakeville"/>
    <x v="11"/>
    <n v="55044"/>
    <x v="2"/>
    <s v="OFF-BI-10000136"/>
    <x v="1"/>
    <x v="8"/>
    <s v="Avery Non-Stick Heavy Duty View Round Locking Ring Binders"/>
    <x v="1211"/>
    <n v="6"/>
    <n v="0"/>
    <n v="17.2224"/>
  </r>
  <r>
    <n v="1351"/>
    <s v="CA-2011-153976"/>
    <x v="2"/>
    <x v="462"/>
    <d v="2011-10-08T00:00:00"/>
    <x v="0"/>
    <s v="BP-11290"/>
    <s v="Beth Paige"/>
    <x v="0"/>
    <s v="United States"/>
    <s v="Evanston"/>
    <x v="10"/>
    <n v="60201"/>
    <x v="2"/>
    <s v="FUR-CH-10002880"/>
    <x v="0"/>
    <x v="1"/>
    <s v="Global High-Back Leather Tilter, Burgundy"/>
    <x v="1212"/>
    <n v="3"/>
    <n v="0.3"/>
    <n v="-70.104300000000023"/>
  </r>
  <r>
    <n v="1352"/>
    <s v="CA-2013-162901"/>
    <x v="0"/>
    <x v="463"/>
    <d v="2013-04-01T00:00:00"/>
    <x v="2"/>
    <s v="AS-10045"/>
    <s v="Aaron Smayling"/>
    <x v="1"/>
    <s v="United States"/>
    <s v="Arlington"/>
    <x v="17"/>
    <n v="22204"/>
    <x v="0"/>
    <s v="OFF-ST-10000649"/>
    <x v="1"/>
    <x v="4"/>
    <s v="Hanging Personal Folder File"/>
    <x v="1213"/>
    <n v="2"/>
    <n v="0"/>
    <n v="7.8500000000000014"/>
  </r>
  <r>
    <n v="1353"/>
    <s v="CA-2014-162978"/>
    <x v="3"/>
    <x v="464"/>
    <d v="2014-05-10T00:00:00"/>
    <x v="1"/>
    <s v="LW-16990"/>
    <s v="Lindsay Williams"/>
    <x v="1"/>
    <s v="United States"/>
    <s v="San Francisco"/>
    <x v="1"/>
    <n v="94109"/>
    <x v="1"/>
    <s v="TEC-PH-10003092"/>
    <x v="2"/>
    <x v="7"/>
    <s v="Motorola L804"/>
    <x v="1214"/>
    <n v="5"/>
    <n v="0.2"/>
    <n v="20.695499999999988"/>
  </r>
  <r>
    <n v="1354"/>
    <s v="CA-2014-162978"/>
    <x v="3"/>
    <x v="464"/>
    <d v="2014-05-10T00:00:00"/>
    <x v="1"/>
    <s v="LW-16990"/>
    <s v="Lindsay Williams"/>
    <x v="1"/>
    <s v="United States"/>
    <s v="San Francisco"/>
    <x v="1"/>
    <n v="94109"/>
    <x v="1"/>
    <s v="OFF-PA-10002250"/>
    <x v="1"/>
    <x v="10"/>
    <s v="Things To Do Today Pad"/>
    <x v="1215"/>
    <n v="3"/>
    <n v="0"/>
    <n v="8.4527999999999999"/>
  </r>
  <r>
    <n v="1355"/>
    <s v="CA-2014-162978"/>
    <x v="3"/>
    <x v="464"/>
    <d v="2014-05-10T00:00:00"/>
    <x v="1"/>
    <s v="LW-16990"/>
    <s v="Lindsay Williams"/>
    <x v="1"/>
    <s v="United States"/>
    <s v="San Francisco"/>
    <x v="1"/>
    <n v="94109"/>
    <x v="1"/>
    <s v="FUR-TA-10003473"/>
    <x v="0"/>
    <x v="3"/>
    <s v="Bretford Rectangular Conference Table Tops"/>
    <x v="1216"/>
    <n v="1"/>
    <n v="0.2"/>
    <n v="11.283900000000017"/>
  </r>
  <r>
    <n v="1356"/>
    <s v="US-2011-160444"/>
    <x v="2"/>
    <x v="260"/>
    <d v="2011-07-05T00:00:00"/>
    <x v="3"/>
    <s v="DC-12850"/>
    <s v="Dan Campbell"/>
    <x v="0"/>
    <s v="United States"/>
    <s v="Houston"/>
    <x v="5"/>
    <n v="77036"/>
    <x v="2"/>
    <s v="OFF-ST-10001522"/>
    <x v="1"/>
    <x v="4"/>
    <s v="Gould Plastics 18-Pocket Panel Bin, 34w x 5-1/4d x 20-1/2h"/>
    <x v="1217"/>
    <n v="3"/>
    <n v="0.2"/>
    <n v="-44.155200000000022"/>
  </r>
  <r>
    <n v="1357"/>
    <s v="US-2011-160444"/>
    <x v="2"/>
    <x v="260"/>
    <d v="2011-07-05T00:00:00"/>
    <x v="3"/>
    <s v="DC-12850"/>
    <s v="Dan Campbell"/>
    <x v="0"/>
    <s v="United States"/>
    <s v="Houston"/>
    <x v="5"/>
    <n v="77036"/>
    <x v="2"/>
    <s v="OFF-ST-10000563"/>
    <x v="1"/>
    <x v="4"/>
    <s v="Fellowes Bankers Box Stor/Drawer Steel Plus"/>
    <x v="1218"/>
    <n v="11"/>
    <n v="0.2"/>
    <n v="-35.178000000000004"/>
  </r>
  <r>
    <n v="1358"/>
    <s v="CA-2013-145247"/>
    <x v="0"/>
    <x v="465"/>
    <d v="2013-05-08T00:00:00"/>
    <x v="2"/>
    <s v="ND-18370"/>
    <s v="Natalie DeCherney"/>
    <x v="0"/>
    <s v="United States"/>
    <s v="Louisville"/>
    <x v="0"/>
    <n v="40214"/>
    <x v="0"/>
    <s v="OFF-PA-10003641"/>
    <x v="1"/>
    <x v="10"/>
    <s v="Xerox 1909"/>
    <x v="1219"/>
    <n v="3"/>
    <n v="0"/>
    <n v="36.404399999999995"/>
  </r>
  <r>
    <n v="1359"/>
    <s v="CA-2014-160045"/>
    <x v="3"/>
    <x v="466"/>
    <d v="2014-04-28T00:00:00"/>
    <x v="2"/>
    <s v="LB-16735"/>
    <s v="Larry Blacks"/>
    <x v="0"/>
    <s v="United States"/>
    <s v="Fort Worth"/>
    <x v="5"/>
    <n v="76106"/>
    <x v="2"/>
    <s v="FUR-FU-10000010"/>
    <x v="0"/>
    <x v="5"/>
    <s v="DAX Value U-Channel Document Frames, Easel Back"/>
    <x v="1220"/>
    <n v="1"/>
    <n v="0.6"/>
    <n v="-1.4413"/>
  </r>
  <r>
    <n v="1360"/>
    <s v="US-2011-151925"/>
    <x v="2"/>
    <x v="467"/>
    <d v="2011-10-01T00:00:00"/>
    <x v="0"/>
    <s v="KT-16465"/>
    <s v="Kean Takahito"/>
    <x v="0"/>
    <s v="United States"/>
    <s v="Los Angeles"/>
    <x v="1"/>
    <n v="90049"/>
    <x v="1"/>
    <s v="FUR-CH-10002961"/>
    <x v="0"/>
    <x v="1"/>
    <s v="Leather Task Chair, Black"/>
    <x v="1221"/>
    <n v="2"/>
    <n v="0.2"/>
    <n v="0"/>
  </r>
  <r>
    <n v="1361"/>
    <s v="CA-2014-125199"/>
    <x v="3"/>
    <x v="15"/>
    <d v="2014-10-26T00:00:00"/>
    <x v="1"/>
    <s v="HM-14860"/>
    <s v="Harry Marie"/>
    <x v="1"/>
    <s v="United States"/>
    <s v="Philadelphia"/>
    <x v="9"/>
    <n v="19120"/>
    <x v="3"/>
    <s v="OFF-AR-10002956"/>
    <x v="1"/>
    <x v="6"/>
    <s v="Boston 16801 Nautilus Battery Pencil Sharpener"/>
    <x v="1222"/>
    <n v="7"/>
    <n v="0.2"/>
    <n v="9.2441999999999993"/>
  </r>
  <r>
    <n v="1362"/>
    <s v="CA-2014-125199"/>
    <x v="3"/>
    <x v="15"/>
    <d v="2014-10-26T00:00:00"/>
    <x v="1"/>
    <s v="HM-14860"/>
    <s v="Harry Marie"/>
    <x v="1"/>
    <s v="United States"/>
    <s v="Philadelphia"/>
    <x v="9"/>
    <n v="19120"/>
    <x v="3"/>
    <s v="OFF-PA-10004041"/>
    <x v="1"/>
    <x v="10"/>
    <s v="It's Hot Message Books with Stickers, 2 3/4&quot; x 5&quot;"/>
    <x v="208"/>
    <n v="4"/>
    <n v="0.2"/>
    <n v="7.3999999999999995"/>
  </r>
  <r>
    <n v="1363"/>
    <s v="CA-2014-125199"/>
    <x v="3"/>
    <x v="15"/>
    <d v="2014-10-26T00:00:00"/>
    <x v="1"/>
    <s v="HM-14860"/>
    <s v="Harry Marie"/>
    <x v="1"/>
    <s v="United States"/>
    <s v="Philadelphia"/>
    <x v="9"/>
    <n v="19120"/>
    <x v="3"/>
    <s v="TEC-PH-10001336"/>
    <x v="2"/>
    <x v="7"/>
    <s v="Digium D40 VoIP phone"/>
    <x v="1223"/>
    <n v="4"/>
    <n v="0.4"/>
    <n v="-56.755600000000015"/>
  </r>
  <r>
    <n v="1364"/>
    <s v="US-2014-155425"/>
    <x v="3"/>
    <x v="468"/>
    <d v="2014-11-12T00:00:00"/>
    <x v="2"/>
    <s v="AB-10600"/>
    <s v="Ann Blume"/>
    <x v="1"/>
    <s v="United States"/>
    <s v="Tucson"/>
    <x v="16"/>
    <n v="85705"/>
    <x v="1"/>
    <s v="OFF-BI-10001036"/>
    <x v="1"/>
    <x v="8"/>
    <s v="Cardinal EasyOpen D-Ring Binders"/>
    <x v="1224"/>
    <n v="14"/>
    <n v="0.7"/>
    <n v="-25.591999999999999"/>
  </r>
  <r>
    <n v="1365"/>
    <s v="US-2014-155425"/>
    <x v="3"/>
    <x v="468"/>
    <d v="2014-11-12T00:00:00"/>
    <x v="2"/>
    <s v="AB-10600"/>
    <s v="Ann Blume"/>
    <x v="1"/>
    <s v="United States"/>
    <s v="Tucson"/>
    <x v="16"/>
    <n v="85705"/>
    <x v="1"/>
    <s v="TEC-MA-10003183"/>
    <x v="2"/>
    <x v="15"/>
    <s v="DYMO CardScan Personal V9 Business Card Scanner"/>
    <x v="1225"/>
    <n v="2"/>
    <n v="0.7"/>
    <n v="-63.995999999999981"/>
  </r>
  <r>
    <n v="1366"/>
    <s v="US-2014-155425"/>
    <x v="3"/>
    <x v="468"/>
    <d v="2014-11-12T00:00:00"/>
    <x v="2"/>
    <s v="AB-10600"/>
    <s v="Ann Blume"/>
    <x v="1"/>
    <s v="United States"/>
    <s v="Tucson"/>
    <x v="16"/>
    <n v="85705"/>
    <x v="1"/>
    <s v="TEC-AC-10001314"/>
    <x v="2"/>
    <x v="11"/>
    <s v="Case Logic 2.4GHz Wireless Keyboard"/>
    <x v="1226"/>
    <n v="6"/>
    <n v="0.2"/>
    <n v="-35.992800000000038"/>
  </r>
  <r>
    <n v="1367"/>
    <s v="US-2014-155425"/>
    <x v="3"/>
    <x v="468"/>
    <d v="2014-11-12T00:00:00"/>
    <x v="2"/>
    <s v="AB-10600"/>
    <s v="Ann Blume"/>
    <x v="1"/>
    <s v="United States"/>
    <s v="Tucson"/>
    <x v="16"/>
    <n v="85705"/>
    <x v="1"/>
    <s v="TEC-PH-10002563"/>
    <x v="2"/>
    <x v="7"/>
    <s v="Adtran 1202752G1"/>
    <x v="1227"/>
    <n v="2"/>
    <n v="0.2"/>
    <n v="15.118800000000007"/>
  </r>
  <r>
    <n v="1368"/>
    <s v="US-2014-155425"/>
    <x v="3"/>
    <x v="468"/>
    <d v="2014-11-12T00:00:00"/>
    <x v="2"/>
    <s v="AB-10600"/>
    <s v="Ann Blume"/>
    <x v="1"/>
    <s v="United States"/>
    <s v="Tucson"/>
    <x v="16"/>
    <n v="85705"/>
    <x v="1"/>
    <s v="FUR-CH-10003312"/>
    <x v="0"/>
    <x v="1"/>
    <s v="Hon 2090 “Pillow Soft” Series Mid Back Swivel/Tilt Chairs"/>
    <x v="185"/>
    <n v="4"/>
    <n v="0.2"/>
    <n v="-146.10960000000014"/>
  </r>
  <r>
    <n v="1369"/>
    <s v="CA-2014-133249"/>
    <x v="3"/>
    <x v="141"/>
    <d v="2014-07-12T00:00:00"/>
    <x v="2"/>
    <s v="SZ-20035"/>
    <s v="Sam Zeldin"/>
    <x v="2"/>
    <s v="United States"/>
    <s v="Pico Rivera"/>
    <x v="1"/>
    <n v="90660"/>
    <x v="1"/>
    <s v="FUR-FU-10001588"/>
    <x v="0"/>
    <x v="5"/>
    <s v="Deflect-o SuperTray Unbreakable Stackable Tray, Letter, Black"/>
    <x v="1228"/>
    <n v="5"/>
    <n v="0"/>
    <n v="62.736999999999995"/>
  </r>
  <r>
    <n v="1370"/>
    <s v="US-2012-103471"/>
    <x v="1"/>
    <x v="100"/>
    <d v="2012-12-28T00:00:00"/>
    <x v="1"/>
    <s v="JR-15670"/>
    <s v="Jim Radford"/>
    <x v="0"/>
    <s v="United States"/>
    <s v="Colorado Springs"/>
    <x v="22"/>
    <n v="80906"/>
    <x v="1"/>
    <s v="FUR-BO-10002613"/>
    <x v="0"/>
    <x v="0"/>
    <s v="Atlantic Metals Mobile 4-Shelf Bookcases, Custom Colors"/>
    <x v="1229"/>
    <n v="7"/>
    <n v="0.7"/>
    <n v="-786.74400000000026"/>
  </r>
  <r>
    <n v="1371"/>
    <s v="US-2012-103471"/>
    <x v="1"/>
    <x v="100"/>
    <d v="2012-12-28T00:00:00"/>
    <x v="1"/>
    <s v="JR-15670"/>
    <s v="Jim Radford"/>
    <x v="0"/>
    <s v="United States"/>
    <s v="Colorado Springs"/>
    <x v="22"/>
    <n v="80906"/>
    <x v="1"/>
    <s v="OFF-AR-10003405"/>
    <x v="1"/>
    <x v="6"/>
    <s v="Dixon My First Ticonderoga Pencil, #2"/>
    <x v="1230"/>
    <n v="3"/>
    <n v="0.2"/>
    <n v="1.5794999999999986"/>
  </r>
  <r>
    <n v="1372"/>
    <s v="CA-2014-136672"/>
    <x v="3"/>
    <x v="469"/>
    <d v="2014-03-13T00:00:00"/>
    <x v="1"/>
    <s v="MG-17890"/>
    <s v="Michael Granlund"/>
    <x v="2"/>
    <s v="United States"/>
    <s v="Clinton"/>
    <x v="39"/>
    <n v="20735"/>
    <x v="3"/>
    <s v="TEC-AC-10004510"/>
    <x v="2"/>
    <x v="11"/>
    <s v="Logitech Desktop MK120 Mouse and keyboard Combo"/>
    <x v="1231"/>
    <n v="3"/>
    <n v="0"/>
    <n v="4.9079999999999977"/>
  </r>
  <r>
    <n v="1373"/>
    <s v="US-2011-157021"/>
    <x v="2"/>
    <x v="470"/>
    <d v="2011-04-06T00:00:00"/>
    <x v="0"/>
    <s v="KM-16720"/>
    <s v="Kunst Miller"/>
    <x v="0"/>
    <s v="United States"/>
    <s v="Vallejo"/>
    <x v="1"/>
    <n v="94591"/>
    <x v="1"/>
    <s v="OFF-LA-10002312"/>
    <x v="1"/>
    <x v="2"/>
    <s v="Avery 490"/>
    <x v="461"/>
    <n v="2"/>
    <n v="0"/>
    <n v="14.8"/>
  </r>
  <r>
    <n v="1374"/>
    <s v="US-2011-157021"/>
    <x v="2"/>
    <x v="470"/>
    <d v="2011-04-06T00:00:00"/>
    <x v="0"/>
    <s v="KM-16720"/>
    <s v="Kunst Miller"/>
    <x v="0"/>
    <s v="United States"/>
    <s v="Vallejo"/>
    <x v="1"/>
    <n v="94591"/>
    <x v="1"/>
    <s v="OFF-BI-10000042"/>
    <x v="1"/>
    <x v="8"/>
    <s v="Pressboard Data Binder, Crimson, 12&quot; X 8 1/2&quot;"/>
    <x v="1232"/>
    <n v="4"/>
    <n v="0.2"/>
    <n v="5.5535999999999994"/>
  </r>
  <r>
    <n v="1375"/>
    <s v="CA-2012-120362"/>
    <x v="1"/>
    <x v="471"/>
    <d v="2012-09-19T00:00:00"/>
    <x v="1"/>
    <s v="CA-12265"/>
    <s v="Christina Anderson"/>
    <x v="0"/>
    <s v="United States"/>
    <s v="Provo"/>
    <x v="7"/>
    <n v="84604"/>
    <x v="1"/>
    <s v="FUR-TA-10003008"/>
    <x v="0"/>
    <x v="3"/>
    <s v="Lesro Round Back Collection Coffee Table, End Table"/>
    <x v="1233"/>
    <n v="5"/>
    <n v="0"/>
    <n v="118.65750000000006"/>
  </r>
  <r>
    <n v="1376"/>
    <s v="CA-2011-126361"/>
    <x v="2"/>
    <x v="472"/>
    <d v="2011-08-09T00:00:00"/>
    <x v="0"/>
    <s v="VD-21670"/>
    <s v="Valerie Dominguez"/>
    <x v="0"/>
    <s v="United States"/>
    <s v="Pleasant Grove"/>
    <x v="7"/>
    <n v="84062"/>
    <x v="1"/>
    <s v="OFF-AP-10003590"/>
    <x v="1"/>
    <x v="9"/>
    <s v="Hoover WindTunnel Plus Canister Vacuum"/>
    <x v="1234"/>
    <n v="3"/>
    <n v="0"/>
    <n v="305.13000000000011"/>
  </r>
  <r>
    <n v="1377"/>
    <s v="CA-2011-126361"/>
    <x v="2"/>
    <x v="472"/>
    <d v="2011-08-09T00:00:00"/>
    <x v="0"/>
    <s v="VD-21670"/>
    <s v="Valerie Dominguez"/>
    <x v="0"/>
    <s v="United States"/>
    <s v="Pleasant Grove"/>
    <x v="7"/>
    <n v="84062"/>
    <x v="1"/>
    <s v="OFF-PA-10000806"/>
    <x v="1"/>
    <x v="10"/>
    <s v="Xerox 1934"/>
    <x v="990"/>
    <n v="8"/>
    <n v="0"/>
    <n v="219.44159999999999"/>
  </r>
  <r>
    <n v="1378"/>
    <s v="CA-2011-126361"/>
    <x v="2"/>
    <x v="472"/>
    <d v="2011-08-09T00:00:00"/>
    <x v="0"/>
    <s v="VD-21670"/>
    <s v="Valerie Dominguez"/>
    <x v="0"/>
    <s v="United States"/>
    <s v="Pleasant Grove"/>
    <x v="7"/>
    <n v="84062"/>
    <x v="1"/>
    <s v="OFF-AR-10000896"/>
    <x v="1"/>
    <x v="6"/>
    <s v="Newell 329"/>
    <x v="1235"/>
    <n v="5"/>
    <n v="0"/>
    <n v="4.2639999999999993"/>
  </r>
  <r>
    <n v="1379"/>
    <s v="CA-2011-126361"/>
    <x v="2"/>
    <x v="472"/>
    <d v="2011-08-09T00:00:00"/>
    <x v="0"/>
    <s v="VD-21670"/>
    <s v="Valerie Dominguez"/>
    <x v="0"/>
    <s v="United States"/>
    <s v="Pleasant Grove"/>
    <x v="7"/>
    <n v="84062"/>
    <x v="1"/>
    <s v="TEC-PH-10002310"/>
    <x v="2"/>
    <x v="7"/>
    <s v="Panasonic KX T7731-B Digital phone"/>
    <x v="1236"/>
    <n v="5"/>
    <n v="0.2"/>
    <n v="34.996499999999969"/>
  </r>
  <r>
    <n v="1380"/>
    <s v="CA-2011-126361"/>
    <x v="2"/>
    <x v="472"/>
    <d v="2011-08-09T00:00:00"/>
    <x v="0"/>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x v="0"/>
    <s v="VD-21670"/>
    <s v="Valerie Dominguez"/>
    <x v="0"/>
    <s v="United States"/>
    <s v="Pleasant Grove"/>
    <x v="7"/>
    <n v="84062"/>
    <x v="1"/>
    <s v="OFF-BI-10002852"/>
    <x v="1"/>
    <x v="8"/>
    <s v="Ibico Standard Transparent Covers"/>
    <x v="1238"/>
    <n v="1"/>
    <n v="0.2"/>
    <n v="4.7792000000000003"/>
  </r>
  <r>
    <n v="1382"/>
    <s v="US-2013-100566"/>
    <x v="0"/>
    <x v="323"/>
    <d v="2013-09-10T00:00:00"/>
    <x v="1"/>
    <s v="JK-16120"/>
    <s v="Julie Kriz"/>
    <x v="2"/>
    <s v="United States"/>
    <s v="Aurora"/>
    <x v="10"/>
    <n v="60505"/>
    <x v="2"/>
    <s v="FUR-FU-10003394"/>
    <x v="0"/>
    <x v="5"/>
    <s v="Tenex &quot;The Solids&quot; Textured Chair Mats"/>
    <x v="1239"/>
    <n v="3"/>
    <n v="0.6"/>
    <n v="-90.24839999999999"/>
  </r>
  <r>
    <n v="1383"/>
    <s v="US-2013-108504"/>
    <x v="0"/>
    <x v="473"/>
    <d v="2013-02-05T00:00:00"/>
    <x v="3"/>
    <s v="PP-18955"/>
    <s v="Paul Prost"/>
    <x v="2"/>
    <s v="United States"/>
    <s v="Smyrna"/>
    <x v="32"/>
    <n v="30080"/>
    <x v="0"/>
    <s v="OFF-ST-10002344"/>
    <x v="1"/>
    <x v="4"/>
    <s v="Carina 42&quot;Hx23 3/4&quot;W Media Storage Unit"/>
    <x v="1240"/>
    <n v="1"/>
    <n v="0"/>
    <n v="1.6196000000000055"/>
  </r>
  <r>
    <n v="1384"/>
    <s v="US-2013-108504"/>
    <x v="0"/>
    <x v="473"/>
    <d v="2013-02-05T00:00:00"/>
    <x v="3"/>
    <s v="PP-18955"/>
    <s v="Paul Prost"/>
    <x v="2"/>
    <s v="United States"/>
    <s v="Smyrna"/>
    <x v="32"/>
    <n v="30080"/>
    <x v="0"/>
    <s v="OFF-PA-10001289"/>
    <x v="1"/>
    <x v="10"/>
    <s v="White Computer Printout Paper by Universal"/>
    <x v="1241"/>
    <n v="9"/>
    <n v="0"/>
    <n v="170.9316"/>
  </r>
  <r>
    <n v="1385"/>
    <s v="US-2013-108504"/>
    <x v="0"/>
    <x v="473"/>
    <d v="2013-02-05T00:00:00"/>
    <x v="3"/>
    <s v="PP-18955"/>
    <s v="Paul Prost"/>
    <x v="2"/>
    <s v="United States"/>
    <s v="Smyrna"/>
    <x v="32"/>
    <n v="30080"/>
    <x v="0"/>
    <s v="OFF-FA-10000053"/>
    <x v="1"/>
    <x v="13"/>
    <s v="Revere Boxed Rubber Bands by Revere"/>
    <x v="1242"/>
    <n v="5"/>
    <n v="0"/>
    <n v="0.18900000000000028"/>
  </r>
  <r>
    <n v="1386"/>
    <s v="US-2013-108504"/>
    <x v="0"/>
    <x v="473"/>
    <d v="2013-02-05T00:00:00"/>
    <x v="3"/>
    <s v="PP-18955"/>
    <s v="Paul Prost"/>
    <x v="2"/>
    <s v="United States"/>
    <s v="Smyrna"/>
    <x v="32"/>
    <n v="30080"/>
    <x v="0"/>
    <s v="FUR-FU-10004091"/>
    <x v="0"/>
    <x v="5"/>
    <s v="Eldon 200 Class Desk Accessories, Black"/>
    <x v="609"/>
    <n v="3"/>
    <n v="0"/>
    <n v="7.1592000000000002"/>
  </r>
  <r>
    <n v="1387"/>
    <s v="US-2013-108504"/>
    <x v="0"/>
    <x v="473"/>
    <d v="2013-02-05T00:00:00"/>
    <x v="3"/>
    <s v="PP-18955"/>
    <s v="Paul Prost"/>
    <x v="2"/>
    <s v="United States"/>
    <s v="Smyrna"/>
    <x v="32"/>
    <n v="30080"/>
    <x v="0"/>
    <s v="FUR-BO-10004015"/>
    <x v="0"/>
    <x v="0"/>
    <s v="Bush Andora Bookcase, Maple/Graphite Gray Finish"/>
    <x v="1243"/>
    <n v="2"/>
    <n v="0"/>
    <n v="52.795599999999979"/>
  </r>
  <r>
    <n v="1388"/>
    <s v="US-2013-108504"/>
    <x v="0"/>
    <x v="473"/>
    <d v="2013-02-05T00:00:00"/>
    <x v="3"/>
    <s v="PP-18955"/>
    <s v="Paul Prost"/>
    <x v="2"/>
    <s v="United States"/>
    <s v="Smyrna"/>
    <x v="32"/>
    <n v="30080"/>
    <x v="0"/>
    <s v="OFF-EN-10003001"/>
    <x v="1"/>
    <x v="12"/>
    <s v="Ames Color-File Green Diamond Border X-ray Mailers"/>
    <x v="1244"/>
    <n v="2"/>
    <n v="0"/>
    <n v="78.941199999999995"/>
  </r>
  <r>
    <n v="1389"/>
    <s v="US-2013-108504"/>
    <x v="0"/>
    <x v="473"/>
    <d v="2013-02-05T00:00:00"/>
    <x v="3"/>
    <s v="PP-18955"/>
    <s v="Paul Prost"/>
    <x v="2"/>
    <s v="United States"/>
    <s v="Smyrna"/>
    <x v="32"/>
    <n v="30080"/>
    <x v="0"/>
    <s v="TEC-PH-10000215"/>
    <x v="2"/>
    <x v="7"/>
    <s v="Plantronics Cordless Phone Headset with In-line Volume - M214C"/>
    <x v="1245"/>
    <n v="3"/>
    <n v="0"/>
    <n v="28.309500000000007"/>
  </r>
  <r>
    <n v="1390"/>
    <s v="US-2013-108504"/>
    <x v="0"/>
    <x v="473"/>
    <d v="2013-02-05T00:00:00"/>
    <x v="3"/>
    <s v="PP-18955"/>
    <s v="Paul Prost"/>
    <x v="2"/>
    <s v="United States"/>
    <s v="Smyrna"/>
    <x v="32"/>
    <n v="30080"/>
    <x v="0"/>
    <s v="TEC-PH-10003645"/>
    <x v="2"/>
    <x v="7"/>
    <s v="Aastra 57i VoIP phone"/>
    <x v="1246"/>
    <n v="3"/>
    <n v="0"/>
    <n v="126.05580000000002"/>
  </r>
  <r>
    <n v="1391"/>
    <s v="US-2013-108504"/>
    <x v="0"/>
    <x v="473"/>
    <d v="2013-02-05T00:00:00"/>
    <x v="3"/>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x v="3"/>
    <s v="PP-18955"/>
    <s v="Paul Prost"/>
    <x v="2"/>
    <s v="United States"/>
    <s v="Smyrna"/>
    <x v="32"/>
    <n v="30080"/>
    <x v="0"/>
    <s v="OFF-ST-10004804"/>
    <x v="1"/>
    <x v="4"/>
    <s v="Belkin 19&quot; Vented Equipment Shelf, Black"/>
    <x v="1248"/>
    <n v="3"/>
    <n v="0"/>
    <n v="1.5444000000000031"/>
  </r>
  <r>
    <n v="1393"/>
    <s v="US-2013-108504"/>
    <x v="0"/>
    <x v="473"/>
    <d v="2013-02-05T00:00:00"/>
    <x v="3"/>
    <s v="PP-18955"/>
    <s v="Paul Prost"/>
    <x v="2"/>
    <s v="United States"/>
    <s v="Smyrna"/>
    <x v="32"/>
    <n v="30080"/>
    <x v="0"/>
    <s v="OFF-PA-10003892"/>
    <x v="1"/>
    <x v="10"/>
    <s v="Xerox 1943"/>
    <x v="1249"/>
    <n v="7"/>
    <n v="0"/>
    <n v="160.91389999999998"/>
  </r>
  <r>
    <n v="1394"/>
    <s v="CA-2014-124828"/>
    <x v="3"/>
    <x v="445"/>
    <d v="2014-07-05T00:00:00"/>
    <x v="2"/>
    <s v="YS-21880"/>
    <s v="Yana Sorensen"/>
    <x v="1"/>
    <s v="United States"/>
    <s v="Burlington"/>
    <x v="3"/>
    <n v="27217"/>
    <x v="0"/>
    <s v="OFF-AR-10003514"/>
    <x v="1"/>
    <x v="6"/>
    <s v="4009 Highlighters by Sanford"/>
    <x v="1250"/>
    <n v="3"/>
    <n v="0.2"/>
    <n v="1.5521999999999991"/>
  </r>
  <r>
    <n v="1395"/>
    <s v="US-2014-117247"/>
    <x v="3"/>
    <x v="449"/>
    <d v="2014-10-15T00:00:00"/>
    <x v="1"/>
    <s v="CK-12760"/>
    <s v="Cyma Kinney"/>
    <x v="1"/>
    <s v="United States"/>
    <s v="Aurora"/>
    <x v="10"/>
    <n v="60505"/>
    <x v="2"/>
    <s v="FUR-TA-10002958"/>
    <x v="0"/>
    <x v="3"/>
    <s v="Bevis Oval Conference Table, Walnut"/>
    <x v="1251"/>
    <n v="5"/>
    <n v="0.5"/>
    <n v="-430.61700000000019"/>
  </r>
  <r>
    <n v="1396"/>
    <s v="US-2014-117247"/>
    <x v="3"/>
    <x v="449"/>
    <d v="2014-10-15T00:00:00"/>
    <x v="1"/>
    <s v="CK-12760"/>
    <s v="Cyma Kinney"/>
    <x v="1"/>
    <s v="United States"/>
    <s v="Aurora"/>
    <x v="10"/>
    <n v="60505"/>
    <x v="2"/>
    <s v="FUR-TA-10001676"/>
    <x v="0"/>
    <x v="3"/>
    <s v="Hon 61000 Series Interactive Training Tables"/>
    <x v="1252"/>
    <n v="3"/>
    <n v="0.5"/>
    <n v="-42.652799999999999"/>
  </r>
  <r>
    <n v="1397"/>
    <s v="CA-2013-124485"/>
    <x v="0"/>
    <x v="390"/>
    <d v="2013-11-27T00:00:00"/>
    <x v="2"/>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x v="2"/>
    <s v="NC-18340"/>
    <s v="Nat Carroll"/>
    <x v="0"/>
    <s v="United States"/>
    <s v="New York City"/>
    <x v="15"/>
    <n v="10035"/>
    <x v="3"/>
    <s v="OFF-PA-10004971"/>
    <x v="1"/>
    <x v="10"/>
    <s v="Xerox 196"/>
    <x v="1057"/>
    <n v="2"/>
    <n v="0"/>
    <n v="5.6644000000000005"/>
  </r>
  <r>
    <n v="1399"/>
    <s v="CA-2013-124485"/>
    <x v="0"/>
    <x v="390"/>
    <d v="2013-11-27T00:00:00"/>
    <x v="2"/>
    <s v="NC-18340"/>
    <s v="Nat Carroll"/>
    <x v="0"/>
    <s v="United States"/>
    <s v="New York City"/>
    <x v="15"/>
    <n v="10035"/>
    <x v="3"/>
    <s v="TEC-AC-10002323"/>
    <x v="2"/>
    <x v="11"/>
    <s v="SanDisk Ultra 32 GB MicroSDHC Class 10 Memory Card"/>
    <x v="1254"/>
    <n v="4"/>
    <n v="0"/>
    <n v="11.492000000000004"/>
  </r>
  <r>
    <n v="1400"/>
    <s v="CA-2013-124485"/>
    <x v="0"/>
    <x v="390"/>
    <d v="2013-11-27T00:00:00"/>
    <x v="2"/>
    <s v="NC-18340"/>
    <s v="Nat Carroll"/>
    <x v="0"/>
    <s v="United States"/>
    <s v="New York City"/>
    <x v="15"/>
    <n v="10035"/>
    <x v="3"/>
    <s v="OFF-PA-10004888"/>
    <x v="1"/>
    <x v="10"/>
    <s v="Xerox 217"/>
    <x v="90"/>
    <n v="1"/>
    <n v="0"/>
    <n v="3.1104000000000003"/>
  </r>
  <r>
    <n v="1401"/>
    <s v="CA-2013-159212"/>
    <x v="0"/>
    <x v="474"/>
    <d v="2013-11-06T00:00:00"/>
    <x v="1"/>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x v="1"/>
    <s v="KM-16375"/>
    <s v="Katherine Murray"/>
    <x v="2"/>
    <s v="United States"/>
    <s v="Salem"/>
    <x v="17"/>
    <n v="24153"/>
    <x v="0"/>
    <s v="OFF-EN-10002230"/>
    <x v="1"/>
    <x v="12"/>
    <s v="Airmail Envelopes"/>
    <x v="1255"/>
    <n v="3"/>
    <n v="0"/>
    <n v="118.34129999999999"/>
  </r>
  <r>
    <n v="1403"/>
    <s v="US-2013-161396"/>
    <x v="0"/>
    <x v="475"/>
    <d v="2013-04-26T00:00:00"/>
    <x v="1"/>
    <s v="GM-14455"/>
    <s v="Gary Mitchum"/>
    <x v="2"/>
    <s v="United States"/>
    <s v="Columbus"/>
    <x v="24"/>
    <n v="43229"/>
    <x v="3"/>
    <s v="FUR-TA-10002622"/>
    <x v="0"/>
    <x v="3"/>
    <s v="Bush Andora Conference Table, Maple/Graphite Gray Finish"/>
    <x v="1256"/>
    <n v="2"/>
    <n v="0.4"/>
    <n v="-58.133199999999988"/>
  </r>
  <r>
    <n v="1404"/>
    <s v="US-2013-161396"/>
    <x v="0"/>
    <x v="475"/>
    <d v="2013-04-26T00:00:00"/>
    <x v="1"/>
    <s v="GM-14455"/>
    <s v="Gary Mitchum"/>
    <x v="2"/>
    <s v="United States"/>
    <s v="Columbus"/>
    <x v="24"/>
    <n v="43229"/>
    <x v="3"/>
    <s v="OFF-PA-10000418"/>
    <x v="1"/>
    <x v="10"/>
    <s v="Xerox 189"/>
    <x v="1257"/>
    <n v="5"/>
    <n v="0.2"/>
    <n v="146.79"/>
  </r>
  <r>
    <n v="1405"/>
    <s v="US-2011-118486"/>
    <x v="2"/>
    <x v="322"/>
    <d v="2011-04-08T00:00:00"/>
    <x v="2"/>
    <s v="SD-20485"/>
    <s v="Shirley Daniels"/>
    <x v="2"/>
    <s v="United States"/>
    <s v="Philadelphia"/>
    <x v="9"/>
    <n v="19143"/>
    <x v="3"/>
    <s v="OFF-SU-10004498"/>
    <x v="1"/>
    <x v="14"/>
    <s v="Martin-Yale Premier Letter Opener"/>
    <x v="1258"/>
    <n v="1"/>
    <n v="0.2"/>
    <n v="-2.1896000000000004"/>
  </r>
  <r>
    <n v="1406"/>
    <s v="US-2011-118486"/>
    <x v="2"/>
    <x v="322"/>
    <d v="2011-04-08T00:00:00"/>
    <x v="2"/>
    <s v="SD-20485"/>
    <s v="Shirley Daniels"/>
    <x v="2"/>
    <s v="United States"/>
    <s v="Philadelphia"/>
    <x v="9"/>
    <n v="19143"/>
    <x v="3"/>
    <s v="FUR-TA-10001039"/>
    <x v="0"/>
    <x v="3"/>
    <s v="KI Adjustable-Height Table"/>
    <x v="1259"/>
    <n v="3"/>
    <n v="0.4"/>
    <n v="-36.11160000000001"/>
  </r>
  <r>
    <n v="1407"/>
    <s v="US-2011-118486"/>
    <x v="2"/>
    <x v="322"/>
    <d v="2011-04-08T00:00:00"/>
    <x v="2"/>
    <s v="SD-20485"/>
    <s v="Shirley Daniels"/>
    <x v="2"/>
    <s v="United States"/>
    <s v="Philadelphia"/>
    <x v="9"/>
    <n v="19143"/>
    <x v="3"/>
    <s v="TEC-AC-10004659"/>
    <x v="2"/>
    <x v="11"/>
    <s v="Imation Secure+ Hardware Encrypted USB 2.0 Flash Drive; 16GB"/>
    <x v="1260"/>
    <n v="2"/>
    <n v="0.2"/>
    <n v="21.896999999999991"/>
  </r>
  <r>
    <n v="1408"/>
    <s v="CA-2013-130407"/>
    <x v="0"/>
    <x v="476"/>
    <d v="2013-09-07T00:00:00"/>
    <x v="1"/>
    <s v="KD-16270"/>
    <s v="Karen Daniels"/>
    <x v="0"/>
    <s v="United States"/>
    <s v="New York City"/>
    <x v="15"/>
    <n v="10024"/>
    <x v="3"/>
    <s v="OFF-AR-10002240"/>
    <x v="1"/>
    <x v="6"/>
    <s v="Panasonic KP-150 Electric Pencil Sharpener"/>
    <x v="1261"/>
    <n v="2"/>
    <n v="0"/>
    <n v="19.6248"/>
  </r>
  <r>
    <n v="1409"/>
    <s v="CA-2013-130407"/>
    <x v="0"/>
    <x v="476"/>
    <d v="2013-09-07T00:00:00"/>
    <x v="1"/>
    <s v="KD-16270"/>
    <s v="Karen Daniels"/>
    <x v="0"/>
    <s v="United States"/>
    <s v="New York City"/>
    <x v="15"/>
    <n v="10024"/>
    <x v="3"/>
    <s v="FUR-FU-10001967"/>
    <x v="0"/>
    <x v="5"/>
    <s v="Telescoping Adjustable Floor Lamp"/>
    <x v="372"/>
    <n v="2"/>
    <n v="0"/>
    <n v="9.9949999999999974"/>
  </r>
  <r>
    <n v="1410"/>
    <s v="US-2013-122245"/>
    <x v="0"/>
    <x v="477"/>
    <d v="2013-10-01T00:00:00"/>
    <x v="1"/>
    <s v="AB-10105"/>
    <s v="Adrian Barton"/>
    <x v="0"/>
    <s v="United States"/>
    <s v="Phoenix"/>
    <x v="16"/>
    <n v="85023"/>
    <x v="1"/>
    <s v="FUR-TA-10002356"/>
    <x v="0"/>
    <x v="3"/>
    <s v="Bevis Boat-Shaped Conference Table"/>
    <x v="865"/>
    <n v="3"/>
    <n v="0.5"/>
    <n v="-204.44580000000005"/>
  </r>
  <r>
    <n v="1411"/>
    <s v="CA-2014-105144"/>
    <x v="3"/>
    <x v="259"/>
    <d v="2014-11-12T00:00:00"/>
    <x v="1"/>
    <s v="SZ-20035"/>
    <s v="Sam Zeldin"/>
    <x v="2"/>
    <s v="United States"/>
    <s v="Grand Prairie"/>
    <x v="5"/>
    <n v="75051"/>
    <x v="2"/>
    <s v="OFF-LA-10003923"/>
    <x v="1"/>
    <x v="2"/>
    <s v="Alphabetical Labels for Top Tab Filing"/>
    <x v="208"/>
    <n v="2"/>
    <n v="0.2"/>
    <n v="8.879999999999999"/>
  </r>
  <r>
    <n v="1412"/>
    <s v="CA-2013-136329"/>
    <x v="0"/>
    <x v="478"/>
    <d v="2013-07-14T00:00:00"/>
    <x v="1"/>
    <s v="JD-15895"/>
    <s v="Jonathan Doherty"/>
    <x v="1"/>
    <s v="United States"/>
    <s v="New York City"/>
    <x v="15"/>
    <n v="10035"/>
    <x v="3"/>
    <s v="FUR-CH-10002335"/>
    <x v="0"/>
    <x v="1"/>
    <s v="Hon GuestStacker Chair"/>
    <x v="1262"/>
    <n v="2"/>
    <n v="0.1"/>
    <n v="72.534400000000005"/>
  </r>
  <r>
    <n v="1413"/>
    <s v="CA-2013-136329"/>
    <x v="0"/>
    <x v="478"/>
    <d v="2013-07-14T00:00:00"/>
    <x v="1"/>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x v="1"/>
    <s v="HA-14905"/>
    <s v="Helen Abelman"/>
    <x v="0"/>
    <s v="United States"/>
    <s v="New York City"/>
    <x v="15"/>
    <n v="10024"/>
    <x v="3"/>
    <s v="OFF-BI-10002867"/>
    <x v="1"/>
    <x v="8"/>
    <s v="GBC Recycled Regency Composition Covers"/>
    <x v="1264"/>
    <n v="7"/>
    <n v="0.2"/>
    <n v="108.79959999999997"/>
  </r>
  <r>
    <n v="1415"/>
    <s v="CA-2014-115994"/>
    <x v="3"/>
    <x v="480"/>
    <d v="2014-02-01T00:00:00"/>
    <x v="0"/>
    <s v="BT-11305"/>
    <s v="Beth Thompson"/>
    <x v="2"/>
    <s v="United States"/>
    <s v="Costa Mesa"/>
    <x v="1"/>
    <n v="92627"/>
    <x v="1"/>
    <s v="TEC-AC-10000580"/>
    <x v="2"/>
    <x v="11"/>
    <s v="Logitech G13 Programmable Gameboard with LCD Display"/>
    <x v="764"/>
    <n v="3"/>
    <n v="0"/>
    <n v="26.39670000000001"/>
  </r>
  <r>
    <n v="1416"/>
    <s v="CA-2014-115994"/>
    <x v="3"/>
    <x v="480"/>
    <d v="2014-02-01T00:00:00"/>
    <x v="0"/>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x v="2"/>
    <s v="SV-20815"/>
    <s v="Stuart Van"/>
    <x v="1"/>
    <s v="United States"/>
    <s v="Houston"/>
    <x v="5"/>
    <n v="77041"/>
    <x v="2"/>
    <s v="TEC-PH-10002922"/>
    <x v="2"/>
    <x v="7"/>
    <s v="ShoreTel ShorePhone IP 230 VoIP phone"/>
    <x v="1266"/>
    <n v="7"/>
    <n v="0.2"/>
    <n v="118.29299999999989"/>
  </r>
  <r>
    <n v="1418"/>
    <s v="CA-2012-126697"/>
    <x v="1"/>
    <x v="481"/>
    <d v="2012-09-24T00:00:00"/>
    <x v="2"/>
    <s v="SV-20815"/>
    <s v="Stuart Van"/>
    <x v="1"/>
    <s v="United States"/>
    <s v="Houston"/>
    <x v="5"/>
    <n v="77041"/>
    <x v="2"/>
    <s v="TEC-AC-10004353"/>
    <x v="2"/>
    <x v="11"/>
    <s v="Hypercom P1300 Pinpad"/>
    <x v="1267"/>
    <n v="3"/>
    <n v="0.2"/>
    <n v="32.130000000000003"/>
  </r>
  <r>
    <n v="1419"/>
    <s v="CA-2012-126697"/>
    <x v="1"/>
    <x v="481"/>
    <d v="2012-09-24T00:00:00"/>
    <x v="2"/>
    <s v="SV-20815"/>
    <s v="Stuart Van"/>
    <x v="1"/>
    <s v="United States"/>
    <s v="Houston"/>
    <x v="5"/>
    <n v="77041"/>
    <x v="2"/>
    <s v="FUR-FU-10001706"/>
    <x v="0"/>
    <x v="5"/>
    <s v="Longer-Life Soft White Bulbs"/>
    <x v="1268"/>
    <n v="4"/>
    <n v="0.6"/>
    <n v="-1.4783999999999997"/>
  </r>
  <r>
    <n v="1420"/>
    <s v="CA-2012-124800"/>
    <x v="1"/>
    <x v="120"/>
    <d v="2012-09-30T00:00:00"/>
    <x v="1"/>
    <s v="RW-19540"/>
    <s v="Rick Wilson"/>
    <x v="1"/>
    <s v="United States"/>
    <s v="Mesa"/>
    <x v="16"/>
    <n v="85204"/>
    <x v="1"/>
    <s v="OFF-PA-10000501"/>
    <x v="1"/>
    <x v="10"/>
    <s v="Petty Cash Envelope"/>
    <x v="1269"/>
    <n v="4"/>
    <n v="0.2"/>
    <n v="31.273599999999998"/>
  </r>
  <r>
    <n v="1421"/>
    <s v="CA-2012-124800"/>
    <x v="1"/>
    <x v="120"/>
    <d v="2012-09-30T00:00:00"/>
    <x v="1"/>
    <s v="RW-19540"/>
    <s v="Rick Wilson"/>
    <x v="1"/>
    <s v="United States"/>
    <s v="Mesa"/>
    <x v="16"/>
    <n v="85204"/>
    <x v="1"/>
    <s v="OFF-BI-10000778"/>
    <x v="1"/>
    <x v="8"/>
    <s v="GBC VeloBinder Electric Binding Machine"/>
    <x v="1270"/>
    <n v="2"/>
    <n v="0.7"/>
    <n v="-48.391999999999982"/>
  </r>
  <r>
    <n v="1422"/>
    <s v="CA-2012-124800"/>
    <x v="1"/>
    <x v="120"/>
    <d v="2012-09-30T00:00:00"/>
    <x v="1"/>
    <s v="RW-19540"/>
    <s v="Rick Wilson"/>
    <x v="1"/>
    <s v="United States"/>
    <s v="Mesa"/>
    <x v="16"/>
    <n v="85204"/>
    <x v="1"/>
    <s v="OFF-AP-10004980"/>
    <x v="1"/>
    <x v="9"/>
    <s v="3M Replacement Filter for Office Air Cleaner for 20' x 33' Room"/>
    <x v="1271"/>
    <n v="2"/>
    <n v="0.2"/>
    <n v="14.409600000000003"/>
  </r>
  <r>
    <n v="1423"/>
    <s v="CA-2012-124800"/>
    <x v="1"/>
    <x v="120"/>
    <d v="2012-09-30T00:00:00"/>
    <x v="1"/>
    <s v="RW-19540"/>
    <s v="Rick Wilson"/>
    <x v="1"/>
    <s v="United States"/>
    <s v="Mesa"/>
    <x v="16"/>
    <n v="85204"/>
    <x v="1"/>
    <s v="OFF-BI-10003984"/>
    <x v="1"/>
    <x v="8"/>
    <s v="Lock-Up Easel 'Spel-Binder'"/>
    <x v="1272"/>
    <n v="9"/>
    <n v="0.7"/>
    <n v="-59.057100000000005"/>
  </r>
  <r>
    <n v="1424"/>
    <s v="CA-2012-124800"/>
    <x v="1"/>
    <x v="120"/>
    <d v="2012-09-30T00:00:00"/>
    <x v="1"/>
    <s v="RW-19540"/>
    <s v="Rick Wilson"/>
    <x v="1"/>
    <s v="United States"/>
    <s v="Mesa"/>
    <x v="16"/>
    <n v="85204"/>
    <x v="1"/>
    <s v="OFF-ST-10000798"/>
    <x v="1"/>
    <x v="4"/>
    <s v="2300 Heavy-Duty Transfer File Systems by Perma"/>
    <x v="1273"/>
    <n v="6"/>
    <n v="0.2"/>
    <n v="-1.4988000000000135"/>
  </r>
  <r>
    <n v="1425"/>
    <s v="CA-2012-124800"/>
    <x v="1"/>
    <x v="120"/>
    <d v="2012-09-30T00:00:00"/>
    <x v="1"/>
    <s v="RW-19540"/>
    <s v="Rick Wilson"/>
    <x v="1"/>
    <s v="United States"/>
    <s v="Mesa"/>
    <x v="16"/>
    <n v="85204"/>
    <x v="1"/>
    <s v="TEC-PH-10001750"/>
    <x v="2"/>
    <x v="7"/>
    <s v="Samsung Rugby III"/>
    <x v="1274"/>
    <n v="5"/>
    <n v="0.2"/>
    <n v="23.096500000000006"/>
  </r>
  <r>
    <n v="1426"/>
    <s v="CA-2012-124800"/>
    <x v="1"/>
    <x v="120"/>
    <d v="2012-09-30T00:00:00"/>
    <x v="1"/>
    <s v="RW-19540"/>
    <s v="Rick Wilson"/>
    <x v="1"/>
    <s v="United States"/>
    <s v="Mesa"/>
    <x v="16"/>
    <n v="85204"/>
    <x v="1"/>
    <s v="OFF-ST-10002743"/>
    <x v="1"/>
    <x v="4"/>
    <s v="SAFCO Boltless Steel Shelving"/>
    <x v="1275"/>
    <n v="4"/>
    <n v="0.2"/>
    <n v="-86.366400000000027"/>
  </r>
  <r>
    <n v="1427"/>
    <s v="US-2012-164448"/>
    <x v="1"/>
    <x v="89"/>
    <d v="2012-11-04T00:00:00"/>
    <x v="0"/>
    <s v="DK-12835"/>
    <s v="Damala Kotsonis"/>
    <x v="1"/>
    <s v="United States"/>
    <s v="Salinas"/>
    <x v="1"/>
    <n v="93905"/>
    <x v="1"/>
    <s v="OFF-BI-10002949"/>
    <x v="1"/>
    <x v="8"/>
    <s v="Prestige Round Ring Binders"/>
    <x v="1276"/>
    <n v="2"/>
    <n v="0.2"/>
    <n v="3.283199999999999"/>
  </r>
  <r>
    <n v="1428"/>
    <s v="US-2012-164448"/>
    <x v="1"/>
    <x v="89"/>
    <d v="2012-11-04T00:00:00"/>
    <x v="0"/>
    <s v="DK-12835"/>
    <s v="Damala Kotsonis"/>
    <x v="1"/>
    <s v="United States"/>
    <s v="Salinas"/>
    <x v="1"/>
    <n v="93905"/>
    <x v="1"/>
    <s v="OFF-EN-10002600"/>
    <x v="1"/>
    <x v="12"/>
    <s v="Redi-Strip #10 Envelopes, 4 1/8 x 9 1/2"/>
    <x v="1277"/>
    <n v="5"/>
    <n v="0"/>
    <n v="7.08"/>
  </r>
  <r>
    <n v="1429"/>
    <s v="US-2012-164448"/>
    <x v="1"/>
    <x v="89"/>
    <d v="2012-11-04T00:00:00"/>
    <x v="0"/>
    <s v="DK-12835"/>
    <s v="Damala Kotsonis"/>
    <x v="1"/>
    <s v="United States"/>
    <s v="Salinas"/>
    <x v="1"/>
    <n v="93905"/>
    <x v="1"/>
    <s v="OFF-BI-10003708"/>
    <x v="1"/>
    <x v="8"/>
    <s v="Acco Four Pocket Poly Ring Binder with Label Holder, Smoke, 1&quot;"/>
    <x v="1278"/>
    <n v="5"/>
    <n v="0.2"/>
    <n v="9.3124999999999982"/>
  </r>
  <r>
    <n v="1430"/>
    <s v="US-2012-164448"/>
    <x v="1"/>
    <x v="89"/>
    <d v="2012-11-04T00:00:00"/>
    <x v="0"/>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x v="1"/>
    <s v="LT-17110"/>
    <s v="Liz Thompson"/>
    <x v="0"/>
    <s v="United States"/>
    <s v="Columbus"/>
    <x v="24"/>
    <n v="43229"/>
    <x v="3"/>
    <s v="TEC-PH-10003092"/>
    <x v="2"/>
    <x v="7"/>
    <s v="Motorola L804"/>
    <x v="1280"/>
    <n v="8"/>
    <n v="0.4"/>
    <n v="-40.47120000000001"/>
  </r>
  <r>
    <n v="1432"/>
    <s v="CA-2011-120768"/>
    <x v="2"/>
    <x v="174"/>
    <d v="2011-12-21T00:00:00"/>
    <x v="0"/>
    <s v="IM-15070"/>
    <s v="Irene Maddox"/>
    <x v="0"/>
    <s v="United States"/>
    <s v="Florence"/>
    <x v="19"/>
    <n v="35630"/>
    <x v="0"/>
    <s v="OFF-BI-10001191"/>
    <x v="1"/>
    <x v="8"/>
    <s v="Canvas Sectional Post Binders"/>
    <x v="1281"/>
    <n v="6"/>
    <n v="0"/>
    <n v="74.852400000000003"/>
  </r>
  <r>
    <n v="1433"/>
    <s v="CA-2011-120768"/>
    <x v="2"/>
    <x v="174"/>
    <d v="2011-12-21T00:00:00"/>
    <x v="0"/>
    <s v="IM-15070"/>
    <s v="Irene Maddox"/>
    <x v="0"/>
    <s v="United States"/>
    <s v="Florence"/>
    <x v="19"/>
    <n v="35630"/>
    <x v="0"/>
    <s v="OFF-SU-10004115"/>
    <x v="1"/>
    <x v="14"/>
    <s v="Acme Stainless Steel Office Snips"/>
    <x v="1282"/>
    <n v="1"/>
    <n v="0"/>
    <n v="1.9629000000000003"/>
  </r>
  <r>
    <n v="1434"/>
    <s v="CA-2011-120768"/>
    <x v="2"/>
    <x v="174"/>
    <d v="2011-12-21T00:00:00"/>
    <x v="0"/>
    <s v="IM-15070"/>
    <s v="Irene Maddox"/>
    <x v="0"/>
    <s v="United States"/>
    <s v="Florence"/>
    <x v="19"/>
    <n v="35630"/>
    <x v="0"/>
    <s v="FUR-CH-10000513"/>
    <x v="0"/>
    <x v="1"/>
    <s v="High-Back Leather Manager's Chair"/>
    <x v="1283"/>
    <n v="14"/>
    <n v="0"/>
    <n v="163.78740000000002"/>
  </r>
  <r>
    <n v="1435"/>
    <s v="US-2013-153129"/>
    <x v="0"/>
    <x v="482"/>
    <d v="2013-12-31T00:00:00"/>
    <x v="1"/>
    <s v="FP-14320"/>
    <s v="Frank Preis"/>
    <x v="0"/>
    <s v="United States"/>
    <s v="Seattle"/>
    <x v="4"/>
    <n v="98105"/>
    <x v="1"/>
    <s v="OFF-PA-10003673"/>
    <x v="1"/>
    <x v="10"/>
    <s v="Strathmore Photo Mount Cards"/>
    <x v="1284"/>
    <n v="5"/>
    <n v="0"/>
    <n v="15.593999999999999"/>
  </r>
  <r>
    <n v="1436"/>
    <s v="CA-2014-106852"/>
    <x v="3"/>
    <x v="308"/>
    <d v="2014-06-28T00:00:00"/>
    <x v="1"/>
    <s v="ST-20530"/>
    <s v="Shui Tom"/>
    <x v="0"/>
    <s v="United States"/>
    <s v="Parma"/>
    <x v="24"/>
    <n v="44134"/>
    <x v="3"/>
    <s v="OFF-PA-10001639"/>
    <x v="1"/>
    <x v="10"/>
    <s v="Xerox 203"/>
    <x v="277"/>
    <n v="6"/>
    <n v="0.2"/>
    <n v="10.8864"/>
  </r>
  <r>
    <n v="1437"/>
    <s v="CA-2014-106852"/>
    <x v="3"/>
    <x v="308"/>
    <d v="2014-06-28T00:00:00"/>
    <x v="1"/>
    <s v="ST-20530"/>
    <s v="Shui Tom"/>
    <x v="0"/>
    <s v="United States"/>
    <s v="Parma"/>
    <x v="24"/>
    <n v="44134"/>
    <x v="3"/>
    <s v="OFF-AR-10003829"/>
    <x v="1"/>
    <x v="6"/>
    <s v="Newell 35"/>
    <x v="797"/>
    <n v="2"/>
    <n v="0.2"/>
    <n v="0.59039999999999915"/>
  </r>
  <r>
    <n v="1438"/>
    <s v="CA-2012-139731"/>
    <x v="1"/>
    <x v="52"/>
    <d v="2012-10-15T00:00:00"/>
    <x v="3"/>
    <s v="JE-15745"/>
    <s v="Joel Eaton"/>
    <x v="0"/>
    <s v="United States"/>
    <s v="Amarillo"/>
    <x v="5"/>
    <n v="79109"/>
    <x v="2"/>
    <s v="TEC-AC-10004975"/>
    <x v="2"/>
    <x v="11"/>
    <s v="Plantronics Audio 995 Wireless Stereo Headset"/>
    <x v="428"/>
    <n v="3"/>
    <n v="0.2"/>
    <n v="42.880500000000012"/>
  </r>
  <r>
    <n v="1439"/>
    <s v="CA-2012-139731"/>
    <x v="1"/>
    <x v="52"/>
    <d v="2012-10-15T00:00:00"/>
    <x v="3"/>
    <s v="JE-15745"/>
    <s v="Joel Eaton"/>
    <x v="0"/>
    <s v="United States"/>
    <s v="Amarillo"/>
    <x v="5"/>
    <n v="79109"/>
    <x v="2"/>
    <s v="FUR-CH-10002024"/>
    <x v="0"/>
    <x v="1"/>
    <s v="HON 5400 Series Task Chairs for Big and Tall"/>
    <x v="1285"/>
    <n v="5"/>
    <n v="0.3"/>
    <n v="-350.4899999999999"/>
  </r>
  <r>
    <n v="1440"/>
    <s v="CA-2014-122735"/>
    <x v="3"/>
    <x v="483"/>
    <d v="2014-04-16T00:00:00"/>
    <x v="0"/>
    <s v="BD-11320"/>
    <s v="Bill Donatelli"/>
    <x v="0"/>
    <s v="United States"/>
    <s v="Providence"/>
    <x v="34"/>
    <n v="2908"/>
    <x v="3"/>
    <s v="OFF-BI-10004364"/>
    <x v="1"/>
    <x v="8"/>
    <s v="Storex Dura Pro Binders"/>
    <x v="1286"/>
    <n v="5"/>
    <n v="0"/>
    <n v="13.365"/>
  </r>
  <r>
    <n v="1441"/>
    <s v="CA-2014-122735"/>
    <x v="3"/>
    <x v="483"/>
    <d v="2014-04-16T00:00:00"/>
    <x v="0"/>
    <s v="BD-11320"/>
    <s v="Bill Donatelli"/>
    <x v="0"/>
    <s v="United States"/>
    <s v="Providence"/>
    <x v="34"/>
    <n v="2908"/>
    <x v="3"/>
    <s v="OFF-PA-10001712"/>
    <x v="1"/>
    <x v="10"/>
    <s v="Xerox 1948"/>
    <x v="792"/>
    <n v="4"/>
    <n v="0"/>
    <n v="17.981999999999999"/>
  </r>
  <r>
    <n v="1442"/>
    <s v="CA-2014-128160"/>
    <x v="3"/>
    <x v="484"/>
    <d v="2014-12-25T00:00:00"/>
    <x v="0"/>
    <s v="MM-17920"/>
    <s v="Michael Moore"/>
    <x v="0"/>
    <s v="United States"/>
    <s v="San Francisco"/>
    <x v="1"/>
    <n v="94110"/>
    <x v="1"/>
    <s v="OFF-BI-10001510"/>
    <x v="1"/>
    <x v="8"/>
    <s v="Deluxe Heavy-Duty Vinyl Round Ring Binder"/>
    <x v="1287"/>
    <n v="2"/>
    <n v="0.2"/>
    <n v="11.459999999999999"/>
  </r>
  <r>
    <n v="1443"/>
    <s v="CA-2014-117695"/>
    <x v="3"/>
    <x v="485"/>
    <d v="2014-08-09T00:00:00"/>
    <x v="2"/>
    <s v="PW-19030"/>
    <s v="Pauline Webber"/>
    <x v="1"/>
    <s v="United States"/>
    <s v="Richmond"/>
    <x v="0"/>
    <n v="40475"/>
    <x v="0"/>
    <s v="OFF-PA-10002713"/>
    <x v="1"/>
    <x v="10"/>
    <s v="Adams Phone Message Book, 200 Message Capacity, 8 1/16” x 11”"/>
    <x v="1288"/>
    <n v="2"/>
    <n v="0"/>
    <n v="6.3295999999999992"/>
  </r>
  <r>
    <n v="1444"/>
    <s v="CA-2012-166135"/>
    <x v="1"/>
    <x v="486"/>
    <d v="2012-10-06T00:00:00"/>
    <x v="1"/>
    <s v="SC-20440"/>
    <s v="Shaun Chance"/>
    <x v="1"/>
    <s v="United States"/>
    <s v="Aurora"/>
    <x v="22"/>
    <n v="80013"/>
    <x v="1"/>
    <s v="OFF-ST-10002974"/>
    <x v="1"/>
    <x v="4"/>
    <s v="Trav-L-File Heavy-Duty Shuttle II, Black"/>
    <x v="1289"/>
    <n v="4"/>
    <n v="0.2"/>
    <n v="17.42799999999999"/>
  </r>
  <r>
    <n v="1445"/>
    <s v="CA-2013-133725"/>
    <x v="0"/>
    <x v="454"/>
    <d v="2013-05-29T00:00:00"/>
    <x v="1"/>
    <s v="KL-16645"/>
    <s v="Ken Lonsdale"/>
    <x v="0"/>
    <s v="United States"/>
    <s v="Chicago"/>
    <x v="10"/>
    <n v="60623"/>
    <x v="2"/>
    <s v="TEC-PH-10004165"/>
    <x v="2"/>
    <x v="7"/>
    <s v="Mitel MiVoice 5330e IP Phone"/>
    <x v="1290"/>
    <n v="9"/>
    <n v="0.2"/>
    <n v="148.49459999999993"/>
  </r>
  <r>
    <n v="1446"/>
    <s v="CA-2014-102337"/>
    <x v="3"/>
    <x v="487"/>
    <d v="2014-06-17T00:00:00"/>
    <x v="2"/>
    <s v="SD-20485"/>
    <s v="Shirley Daniels"/>
    <x v="2"/>
    <s v="United States"/>
    <s v="Chicago"/>
    <x v="10"/>
    <n v="60653"/>
    <x v="2"/>
    <s v="OFF-ST-10004804"/>
    <x v="1"/>
    <x v="4"/>
    <s v="Belkin 19&quot; Vented Equipment Shelf, Black"/>
    <x v="1291"/>
    <n v="4"/>
    <n v="0.2"/>
    <n v="-39.124799999999993"/>
  </r>
  <r>
    <n v="1447"/>
    <s v="CA-2014-102337"/>
    <x v="3"/>
    <x v="487"/>
    <d v="2014-06-17T00:00:00"/>
    <x v="2"/>
    <s v="SD-20485"/>
    <s v="Shirley Daniels"/>
    <x v="2"/>
    <s v="United States"/>
    <s v="Chicago"/>
    <x v="10"/>
    <n v="60653"/>
    <x v="2"/>
    <s v="FUR-CH-10004289"/>
    <x v="0"/>
    <x v="1"/>
    <s v="Global Super Steno Chair"/>
    <x v="1292"/>
    <n v="7"/>
    <n v="0.3"/>
    <n v="-87.341800000000035"/>
  </r>
  <r>
    <n v="1448"/>
    <s v="CA-2014-102337"/>
    <x v="3"/>
    <x v="487"/>
    <d v="2014-06-17T00:00:00"/>
    <x v="2"/>
    <s v="SD-20485"/>
    <s v="Shirley Daniels"/>
    <x v="2"/>
    <s v="United States"/>
    <s v="Chicago"/>
    <x v="10"/>
    <n v="60653"/>
    <x v="2"/>
    <s v="TEC-PH-10002564"/>
    <x v="2"/>
    <x v="7"/>
    <s v="OtterBox Defender Series Case - Samsung Galaxy S4"/>
    <x v="736"/>
    <n v="2"/>
    <n v="0.2"/>
    <n v="5.9979999999999922"/>
  </r>
  <r>
    <n v="1449"/>
    <s v="US-2011-112564"/>
    <x v="2"/>
    <x v="488"/>
    <d v="2011-04-24T00:00:00"/>
    <x v="2"/>
    <s v="TS-21160"/>
    <s v="Theresa Swint"/>
    <x v="1"/>
    <s v="United States"/>
    <s v="Philadelphia"/>
    <x v="9"/>
    <n v="19134"/>
    <x v="3"/>
    <s v="OFF-BI-10004876"/>
    <x v="1"/>
    <x v="8"/>
    <s v="Wilson Jones Suede Grain Vinyl Binders"/>
    <x v="1293"/>
    <n v="3"/>
    <n v="0.7"/>
    <n v="-1.7513999999999994"/>
  </r>
  <r>
    <n v="1450"/>
    <s v="CA-2012-145821"/>
    <x v="1"/>
    <x v="489"/>
    <d v="2012-05-07T00:00:00"/>
    <x v="1"/>
    <s v="JB-15400"/>
    <s v="Jennifer Braxton"/>
    <x v="1"/>
    <s v="United States"/>
    <s v="Los Angeles"/>
    <x v="1"/>
    <n v="90008"/>
    <x v="1"/>
    <s v="TEC-PH-10004348"/>
    <x v="2"/>
    <x v="7"/>
    <s v="OtterBox Defender Series Case - iPhone 5c"/>
    <x v="1294"/>
    <n v="3"/>
    <n v="0.2"/>
    <n v="11.093999999999998"/>
  </r>
  <r>
    <n v="1451"/>
    <s v="US-2012-160150"/>
    <x v="1"/>
    <x v="490"/>
    <d v="2012-07-20T00:00:00"/>
    <x v="2"/>
    <s v="TS-21085"/>
    <s v="Thais Sissman"/>
    <x v="0"/>
    <s v="United States"/>
    <s v="Phoenix"/>
    <x v="16"/>
    <n v="85023"/>
    <x v="1"/>
    <s v="OFF-BI-10004352"/>
    <x v="1"/>
    <x v="8"/>
    <s v="Wilson Jones DublLock D-Ring Binders"/>
    <x v="1295"/>
    <n v="1"/>
    <n v="0.7"/>
    <n v="-1.3499999999999996"/>
  </r>
  <r>
    <n v="1452"/>
    <s v="CA-2013-133711"/>
    <x v="0"/>
    <x v="491"/>
    <d v="2013-11-30T00:00:00"/>
    <x v="2"/>
    <s v="MC-17425"/>
    <s v="Mark Cousins"/>
    <x v="1"/>
    <s v="United States"/>
    <s v="Mobile"/>
    <x v="19"/>
    <n v="36608"/>
    <x v="0"/>
    <s v="OFF-PA-10001685"/>
    <x v="1"/>
    <x v="10"/>
    <s v="Staples"/>
    <x v="558"/>
    <n v="7"/>
    <n v="0"/>
    <n v="34.780200000000001"/>
  </r>
  <r>
    <n v="1453"/>
    <s v="CA-2013-133711"/>
    <x v="0"/>
    <x v="491"/>
    <d v="2013-11-30T00:00:00"/>
    <x v="2"/>
    <s v="MC-17425"/>
    <s v="Mark Cousins"/>
    <x v="1"/>
    <s v="United States"/>
    <s v="Mobile"/>
    <x v="19"/>
    <n v="36608"/>
    <x v="0"/>
    <s v="OFF-BI-10000666"/>
    <x v="1"/>
    <x v="8"/>
    <s v="Surelock Post Binders"/>
    <x v="1296"/>
    <n v="3"/>
    <n v="0"/>
    <n v="45.839999999999996"/>
  </r>
  <r>
    <n v="1454"/>
    <s v="CA-2013-133711"/>
    <x v="0"/>
    <x v="491"/>
    <d v="2013-11-30T00:00:00"/>
    <x v="2"/>
    <s v="MC-17425"/>
    <s v="Mark Cousins"/>
    <x v="1"/>
    <s v="United States"/>
    <s v="Mobile"/>
    <x v="19"/>
    <n v="36608"/>
    <x v="0"/>
    <s v="OFF-BI-10004352"/>
    <x v="1"/>
    <x v="8"/>
    <s v="Wilson Jones DublLock D-Ring Binders"/>
    <x v="1297"/>
    <n v="5"/>
    <n v="0"/>
    <n v="16.875"/>
  </r>
  <r>
    <n v="1455"/>
    <s v="CA-2013-133711"/>
    <x v="0"/>
    <x v="491"/>
    <d v="2013-11-30T00:00:00"/>
    <x v="2"/>
    <s v="MC-17425"/>
    <s v="Mark Cousins"/>
    <x v="1"/>
    <s v="United States"/>
    <s v="Mobile"/>
    <x v="19"/>
    <n v="36608"/>
    <x v="0"/>
    <s v="TEC-MA-10000010"/>
    <x v="2"/>
    <x v="15"/>
    <s v="Hewlett-Packard Deskjet 3050a All-in-One Color Inkjet Printer"/>
    <x v="1298"/>
    <n v="8"/>
    <n v="0"/>
    <n v="1459.2"/>
  </r>
  <r>
    <n v="1456"/>
    <s v="CA-2014-148474"/>
    <x v="3"/>
    <x v="492"/>
    <d v="2014-06-20T00:00:00"/>
    <x v="1"/>
    <s v="ME-17320"/>
    <s v="Maria Etezadi"/>
    <x v="2"/>
    <s v="United States"/>
    <s v="Columbus"/>
    <x v="32"/>
    <n v="31907"/>
    <x v="0"/>
    <s v="OFF-BI-10000977"/>
    <x v="1"/>
    <x v="8"/>
    <s v="Ibico Plastic Spiral Binding Combs"/>
    <x v="1299"/>
    <n v="3"/>
    <n v="0"/>
    <n v="41.951999999999998"/>
  </r>
  <r>
    <n v="1457"/>
    <s v="CA-2014-148474"/>
    <x v="3"/>
    <x v="492"/>
    <d v="2014-06-20T00:00:00"/>
    <x v="1"/>
    <s v="ME-17320"/>
    <s v="Maria Etezadi"/>
    <x v="2"/>
    <s v="United States"/>
    <s v="Columbus"/>
    <x v="32"/>
    <n v="31907"/>
    <x v="0"/>
    <s v="FUR-TA-10002530"/>
    <x v="0"/>
    <x v="3"/>
    <s v="Iceberg OfficeWorks 42&quot; Round Tables"/>
    <x v="1300"/>
    <n v="3"/>
    <n v="0"/>
    <n v="67.940999999999974"/>
  </r>
  <r>
    <n v="1458"/>
    <s v="CA-2012-111297"/>
    <x v="1"/>
    <x v="493"/>
    <d v="2012-08-21T00:00:00"/>
    <x v="1"/>
    <s v="SC-20440"/>
    <s v="Shaun Chance"/>
    <x v="1"/>
    <s v="United States"/>
    <s v="New Bedford"/>
    <x v="31"/>
    <n v="2740"/>
    <x v="3"/>
    <s v="OFF-BI-10002412"/>
    <x v="1"/>
    <x v="8"/>
    <s v="Wilson Jones “Snap” Scratch Pad Binder Tool for Ring Binders"/>
    <x v="1301"/>
    <n v="9"/>
    <n v="0"/>
    <n v="23.49"/>
  </r>
  <r>
    <n v="1459"/>
    <s v="CA-2013-123722"/>
    <x v="0"/>
    <x v="477"/>
    <d v="2013-10-02T00:00:00"/>
    <x v="1"/>
    <s v="NH-18610"/>
    <s v="Nicole Hansen"/>
    <x v="1"/>
    <s v="United States"/>
    <s v="Irving"/>
    <x v="5"/>
    <n v="75061"/>
    <x v="2"/>
    <s v="OFF-LA-10001569"/>
    <x v="1"/>
    <x v="2"/>
    <s v="Avery 499"/>
    <x v="801"/>
    <n v="4"/>
    <n v="0.2"/>
    <n v="5.1791999999999998"/>
  </r>
  <r>
    <n v="1460"/>
    <s v="CA-2011-155271"/>
    <x v="2"/>
    <x v="417"/>
    <d v="2011-05-04T00:00:00"/>
    <x v="3"/>
    <s v="AA-10480"/>
    <s v="Andrew Allen"/>
    <x v="0"/>
    <s v="United States"/>
    <s v="Middletown"/>
    <x v="29"/>
    <n v="6457"/>
    <x v="3"/>
    <s v="FUR-FU-10001473"/>
    <x v="0"/>
    <x v="5"/>
    <s v="DAX Wood Document Frame"/>
    <x v="1302"/>
    <n v="2"/>
    <n v="0"/>
    <n v="9.8856000000000002"/>
  </r>
  <r>
    <n v="1461"/>
    <s v="CA-2012-119907"/>
    <x v="1"/>
    <x v="494"/>
    <d v="2012-12-08T00:00:00"/>
    <x v="1"/>
    <s v="LC-17140"/>
    <s v="Logan Currie"/>
    <x v="0"/>
    <s v="United States"/>
    <s v="Seattle"/>
    <x v="4"/>
    <n v="98103"/>
    <x v="1"/>
    <s v="OFF-BI-10001765"/>
    <x v="1"/>
    <x v="8"/>
    <s v="Wilson Jones Heavy-Duty Casebound Ring Binders with Metal Hinges"/>
    <x v="1303"/>
    <n v="2"/>
    <n v="0.2"/>
    <n v="19.398399999999995"/>
  </r>
  <r>
    <n v="1462"/>
    <s v="US-2013-128902"/>
    <x v="0"/>
    <x v="21"/>
    <d v="2013-03-16T00:00:00"/>
    <x v="1"/>
    <s v="MB-18085"/>
    <s v="Mick Brown"/>
    <x v="0"/>
    <s v="United States"/>
    <s v="Vineland"/>
    <x v="30"/>
    <n v="8360"/>
    <x v="3"/>
    <s v="FUR-TA-10001095"/>
    <x v="0"/>
    <x v="3"/>
    <s v="Chromcraft Round Conference Tables"/>
    <x v="1304"/>
    <n v="2"/>
    <n v="0.3"/>
    <n v="-31.372200000000007"/>
  </r>
  <r>
    <n v="1463"/>
    <s v="CA-2013-152289"/>
    <x v="0"/>
    <x v="370"/>
    <d v="2013-08-29T00:00:00"/>
    <x v="2"/>
    <s v="LC-16930"/>
    <s v="Linda Cazamias"/>
    <x v="1"/>
    <s v="United States"/>
    <s v="Pasadena"/>
    <x v="5"/>
    <n v="77506"/>
    <x v="2"/>
    <s v="TEC-AC-10004571"/>
    <x v="2"/>
    <x v="11"/>
    <s v="Logitech G700s Rechargeable Gaming Mouse"/>
    <x v="1305"/>
    <n v="2"/>
    <n v="0.2"/>
    <n v="43.995600000000003"/>
  </r>
  <r>
    <n v="1464"/>
    <s v="CA-2013-152289"/>
    <x v="0"/>
    <x v="370"/>
    <d v="2013-08-29T00:00:00"/>
    <x v="2"/>
    <s v="LC-16930"/>
    <s v="Linda Cazamias"/>
    <x v="1"/>
    <s v="United States"/>
    <s v="Pasadena"/>
    <x v="5"/>
    <n v="77506"/>
    <x v="2"/>
    <s v="FUR-CH-10002126"/>
    <x v="0"/>
    <x v="1"/>
    <s v="Hon Deluxe Fabric Upholstered Stacking Chairs"/>
    <x v="1306"/>
    <n v="6"/>
    <n v="0.3"/>
    <n v="-29.277599999999893"/>
  </r>
  <r>
    <n v="1465"/>
    <s v="US-2013-104794"/>
    <x v="0"/>
    <x v="186"/>
    <d v="2013-12-20T00:00:00"/>
    <x v="2"/>
    <s v="KD-16495"/>
    <s v="Keith Dawkins"/>
    <x v="1"/>
    <s v="United States"/>
    <s v="New York City"/>
    <x v="15"/>
    <n v="10009"/>
    <x v="3"/>
    <s v="OFF-FA-10001754"/>
    <x v="1"/>
    <x v="13"/>
    <s v="Stockwell Gold Paper Clips"/>
    <x v="1307"/>
    <n v="2"/>
    <n v="0"/>
    <n v="1.8032000000000001"/>
  </r>
  <r>
    <n v="1466"/>
    <s v="CA-2011-151708"/>
    <x v="2"/>
    <x v="233"/>
    <d v="2011-08-14T00:00:00"/>
    <x v="1"/>
    <s v="MB-17305"/>
    <s v="Maria Bertelson"/>
    <x v="0"/>
    <s v="United States"/>
    <s v="Glendale"/>
    <x v="16"/>
    <n v="85301"/>
    <x v="1"/>
    <s v="FUR-FU-10001602"/>
    <x v="0"/>
    <x v="5"/>
    <s v="Eldon Delta Triangular Chair Mat, 52&quot; x 58&quot;, Clear"/>
    <x v="1308"/>
    <n v="4"/>
    <n v="0.2"/>
    <n v="-3.0344000000000122"/>
  </r>
  <r>
    <n v="1467"/>
    <s v="CA-2011-151708"/>
    <x v="2"/>
    <x v="233"/>
    <d v="2011-08-14T00:00:00"/>
    <x v="1"/>
    <s v="MB-17305"/>
    <s v="Maria Bertelson"/>
    <x v="0"/>
    <s v="United States"/>
    <s v="Glendale"/>
    <x v="16"/>
    <n v="85301"/>
    <x v="1"/>
    <s v="TEC-AC-10001767"/>
    <x v="2"/>
    <x v="11"/>
    <s v="SanDisk Ultra 64 GB MicroSDHC Class 10 Memory Card"/>
    <x v="98"/>
    <n v="3"/>
    <n v="0.2"/>
    <n v="-10.797300000000011"/>
  </r>
  <r>
    <n v="1468"/>
    <s v="CA-2012-100769"/>
    <x v="1"/>
    <x v="495"/>
    <d v="2012-05-16T00:00:00"/>
    <x v="3"/>
    <s v="TH-21550"/>
    <s v="Tracy Hopkins"/>
    <x v="2"/>
    <s v="United States"/>
    <s v="Jacksonville"/>
    <x v="2"/>
    <n v="32216"/>
    <x v="0"/>
    <s v="TEC-AC-10002402"/>
    <x v="2"/>
    <x v="11"/>
    <s v="Razer Kraken PRO Over Ear PC and Music Headset"/>
    <x v="1309"/>
    <n v="4"/>
    <n v="0.2"/>
    <n v="31.995999999999974"/>
  </r>
  <r>
    <n v="1469"/>
    <s v="CA-2014-139199"/>
    <x v="3"/>
    <x v="34"/>
    <d v="2014-12-14T00:00:00"/>
    <x v="1"/>
    <s v="DK-12835"/>
    <s v="Damala Kotsonis"/>
    <x v="1"/>
    <s v="United States"/>
    <s v="Detroit"/>
    <x v="12"/>
    <n v="48234"/>
    <x v="2"/>
    <s v="FUR-CH-10000847"/>
    <x v="0"/>
    <x v="1"/>
    <s v="Global Executive Mid-Back Manager's Chair"/>
    <x v="1310"/>
    <n v="3"/>
    <n v="0"/>
    <n v="226.96439999999998"/>
  </r>
  <r>
    <n v="1470"/>
    <s v="CA-2014-139199"/>
    <x v="3"/>
    <x v="34"/>
    <d v="2014-12-14T00:00:00"/>
    <x v="1"/>
    <s v="DK-12835"/>
    <s v="Damala Kotsonis"/>
    <x v="1"/>
    <s v="United States"/>
    <s v="Detroit"/>
    <x v="12"/>
    <n v="48234"/>
    <x v="2"/>
    <s v="OFF-BI-10003982"/>
    <x v="1"/>
    <x v="8"/>
    <s v="Wilson Jones Century Plastic Molded Ring Binders"/>
    <x v="1311"/>
    <n v="2"/>
    <n v="0"/>
    <n v="19.523799999999998"/>
  </r>
  <r>
    <n v="1471"/>
    <s v="CA-2014-139199"/>
    <x v="3"/>
    <x v="34"/>
    <d v="2014-12-14T00:00:00"/>
    <x v="1"/>
    <s v="DK-12835"/>
    <s v="Damala Kotsonis"/>
    <x v="1"/>
    <s v="United States"/>
    <s v="Detroit"/>
    <x v="12"/>
    <n v="48234"/>
    <x v="2"/>
    <s v="OFF-PA-10001293"/>
    <x v="1"/>
    <x v="10"/>
    <s v="Xerox 1946"/>
    <x v="91"/>
    <n v="2"/>
    <n v="0"/>
    <n v="6.2208000000000006"/>
  </r>
  <r>
    <n v="1472"/>
    <s v="US-2012-161466"/>
    <x v="1"/>
    <x v="496"/>
    <d v="2012-09-27T00:00:00"/>
    <x v="0"/>
    <s v="ON-18715"/>
    <s v="Odella Nelson"/>
    <x v="1"/>
    <s v="United States"/>
    <s v="Philadelphia"/>
    <x v="9"/>
    <n v="19120"/>
    <x v="3"/>
    <s v="OFF-AR-10000634"/>
    <x v="1"/>
    <x v="6"/>
    <s v="Newell 320"/>
    <x v="1312"/>
    <n v="2"/>
    <n v="0.2"/>
    <n v="0.59920000000000018"/>
  </r>
  <r>
    <n v="1473"/>
    <s v="CA-2014-164959"/>
    <x v="3"/>
    <x v="497"/>
    <d v="2014-07-16T00:00:00"/>
    <x v="1"/>
    <s v="KN-16390"/>
    <s v="Katherine Nockton"/>
    <x v="1"/>
    <s v="United States"/>
    <s v="Los Angeles"/>
    <x v="1"/>
    <n v="90004"/>
    <x v="1"/>
    <s v="OFF-LA-10004272"/>
    <x v="1"/>
    <x v="2"/>
    <s v="Avery 482"/>
    <x v="1313"/>
    <n v="3"/>
    <n v="0"/>
    <n v="4.0749000000000004"/>
  </r>
  <r>
    <n v="1474"/>
    <s v="US-2012-105676"/>
    <x v="1"/>
    <x v="494"/>
    <d v="2012-12-02T00:00:00"/>
    <x v="3"/>
    <s v="NM-18520"/>
    <s v="Neoma Murray"/>
    <x v="0"/>
    <s v="United States"/>
    <s v="Houston"/>
    <x v="5"/>
    <n v="77036"/>
    <x v="2"/>
    <s v="FUR-FU-10004270"/>
    <x v="0"/>
    <x v="5"/>
    <s v="Eldon Image Series Desk Accessories, Burgundy"/>
    <x v="1314"/>
    <n v="4"/>
    <n v="0.6"/>
    <n v="-4.0127999999999986"/>
  </r>
  <r>
    <n v="1475"/>
    <s v="CA-2013-113138"/>
    <x v="0"/>
    <x v="258"/>
    <d v="2013-11-26T00:00:00"/>
    <x v="1"/>
    <s v="NP-18685"/>
    <s v="Nora Pelletier"/>
    <x v="2"/>
    <s v="United States"/>
    <s v="Niagara Falls"/>
    <x v="15"/>
    <n v="14304"/>
    <x v="3"/>
    <s v="OFF-AR-10003770"/>
    <x v="1"/>
    <x v="6"/>
    <s v="Newell 340"/>
    <x v="1315"/>
    <n v="6"/>
    <n v="0"/>
    <n v="5.0111999999999997"/>
  </r>
  <r>
    <n v="1476"/>
    <s v="CA-2013-113138"/>
    <x v="0"/>
    <x v="258"/>
    <d v="2013-11-26T00:00:00"/>
    <x v="1"/>
    <s v="NP-18685"/>
    <s v="Nora Pelletier"/>
    <x v="2"/>
    <s v="United States"/>
    <s v="Niagara Falls"/>
    <x v="15"/>
    <n v="14304"/>
    <x v="3"/>
    <s v="OFF-BI-10000320"/>
    <x v="1"/>
    <x v="8"/>
    <s v="GBC Plastic Binding Combs"/>
    <x v="1173"/>
    <n v="3"/>
    <n v="0.2"/>
    <n v="6.4206000000000012"/>
  </r>
  <r>
    <n v="1477"/>
    <s v="US-2014-104955"/>
    <x v="3"/>
    <x v="498"/>
    <d v="2014-03-25T00:00:00"/>
    <x v="1"/>
    <s v="CG-12040"/>
    <s v="Catherine Glotzbach"/>
    <x v="2"/>
    <s v="United States"/>
    <s v="New York City"/>
    <x v="15"/>
    <n v="10024"/>
    <x v="3"/>
    <s v="OFF-LA-10003121"/>
    <x v="1"/>
    <x v="2"/>
    <s v="Avery 506"/>
    <x v="1316"/>
    <n v="7"/>
    <n v="0"/>
    <n v="13.2986"/>
  </r>
  <r>
    <n v="1478"/>
    <s v="CA-2013-121958"/>
    <x v="0"/>
    <x v="373"/>
    <d v="2013-11-18T00:00:00"/>
    <x v="1"/>
    <s v="CS-12505"/>
    <s v="Cindy Stewart"/>
    <x v="0"/>
    <s v="United States"/>
    <s v="Thomasville"/>
    <x v="3"/>
    <n v="27360"/>
    <x v="0"/>
    <s v="OFF-SU-10000381"/>
    <x v="1"/>
    <x v="14"/>
    <s v="Acme Forged Steel Scissors with Black Enamel Handles"/>
    <x v="1317"/>
    <n v="7"/>
    <n v="0.2"/>
    <n v="5.865299999999996"/>
  </r>
  <r>
    <n v="1479"/>
    <s v="CA-2014-121468"/>
    <x v="3"/>
    <x v="123"/>
    <d v="2014-11-21T00:00:00"/>
    <x v="2"/>
    <s v="KD-16345"/>
    <s v="Katherine Ducich"/>
    <x v="0"/>
    <s v="United States"/>
    <s v="Westminster"/>
    <x v="1"/>
    <n v="92683"/>
    <x v="1"/>
    <s v="TEC-PH-10000376"/>
    <x v="2"/>
    <x v="7"/>
    <s v="Square Credit Card Reader"/>
    <x v="1318"/>
    <n v="4"/>
    <n v="0.2"/>
    <n v="2.3976000000000006"/>
  </r>
  <r>
    <n v="1480"/>
    <s v="US-2013-108455"/>
    <x v="0"/>
    <x v="499"/>
    <d v="2013-12-09T00:00:00"/>
    <x v="1"/>
    <s v="MK-18160"/>
    <s v="Mike Kennedy"/>
    <x v="0"/>
    <s v="United States"/>
    <s v="San Francisco"/>
    <x v="1"/>
    <n v="94122"/>
    <x v="1"/>
    <s v="OFF-PA-10002262"/>
    <x v="1"/>
    <x v="10"/>
    <s v="Xerox 192"/>
    <x v="243"/>
    <n v="4"/>
    <n v="0"/>
    <n v="12.441600000000001"/>
  </r>
  <r>
    <n v="1481"/>
    <s v="US-2013-108455"/>
    <x v="0"/>
    <x v="499"/>
    <d v="2013-12-09T00:00:00"/>
    <x v="1"/>
    <s v="MK-18160"/>
    <s v="Mike Kennedy"/>
    <x v="0"/>
    <s v="United States"/>
    <s v="San Francisco"/>
    <x v="1"/>
    <n v="94122"/>
    <x v="1"/>
    <s v="OFF-PA-10002464"/>
    <x v="1"/>
    <x v="10"/>
    <s v="HP Office Recycled Paper (20Lb. and 87 Bright)"/>
    <x v="1319"/>
    <n v="7"/>
    <n v="0"/>
    <n v="19.825400000000002"/>
  </r>
  <r>
    <n v="1482"/>
    <s v="US-2013-108455"/>
    <x v="0"/>
    <x v="499"/>
    <d v="2013-12-09T00:00:00"/>
    <x v="1"/>
    <s v="MK-18160"/>
    <s v="Mike Kennedy"/>
    <x v="0"/>
    <s v="United States"/>
    <s v="San Francisco"/>
    <x v="1"/>
    <n v="94122"/>
    <x v="1"/>
    <s v="OFF-ST-10002214"/>
    <x v="1"/>
    <x v="4"/>
    <s v="X-Rack File for Hanging Folders"/>
    <x v="1320"/>
    <n v="3"/>
    <n v="0"/>
    <n v="8.8061999999999987"/>
  </r>
  <r>
    <n v="1483"/>
    <s v="CA-2014-101210"/>
    <x v="3"/>
    <x v="326"/>
    <d v="2014-08-29T00:00:00"/>
    <x v="0"/>
    <s v="DW-13540"/>
    <s v="Don Weiss"/>
    <x v="0"/>
    <s v="United States"/>
    <s v="Jackson"/>
    <x v="18"/>
    <n v="38301"/>
    <x v="0"/>
    <s v="OFF-AR-10003560"/>
    <x v="1"/>
    <x v="6"/>
    <s v="Zebra Zazzle Fluorescent Highlighters"/>
    <x v="1276"/>
    <n v="2"/>
    <n v="0.2"/>
    <n v="1.702399999999999"/>
  </r>
  <r>
    <n v="1484"/>
    <s v="CA-2014-101210"/>
    <x v="3"/>
    <x v="326"/>
    <d v="2014-08-29T00:00:00"/>
    <x v="0"/>
    <s v="DW-13540"/>
    <s v="Don Weiss"/>
    <x v="0"/>
    <s v="United States"/>
    <s v="Jackson"/>
    <x v="18"/>
    <n v="38301"/>
    <x v="0"/>
    <s v="OFF-PA-10000130"/>
    <x v="1"/>
    <x v="10"/>
    <s v="Xerox 199"/>
    <x v="1321"/>
    <n v="1"/>
    <n v="0.2"/>
    <n v="1.0699999999999996"/>
  </r>
  <r>
    <n v="1485"/>
    <s v="US-2013-108098"/>
    <x v="0"/>
    <x v="500"/>
    <d v="2013-10-19T00:00:00"/>
    <x v="1"/>
    <s v="CP-12340"/>
    <s v="Christine Phan"/>
    <x v="1"/>
    <s v="United States"/>
    <s v="Seattle"/>
    <x v="4"/>
    <n v="98115"/>
    <x v="1"/>
    <s v="TEC-AC-10000865"/>
    <x v="2"/>
    <x v="11"/>
    <s v="WD My Passport Ultra 500GB Portable External Hard Drive"/>
    <x v="1322"/>
    <n v="3"/>
    <n v="0"/>
    <n v="30.089999999999982"/>
  </r>
  <r>
    <n v="1486"/>
    <s v="CA-2011-119032"/>
    <x v="2"/>
    <x v="501"/>
    <d v="2011-12-03T00:00:00"/>
    <x v="1"/>
    <s v="MS-17770"/>
    <s v="Maxwell Schwartz"/>
    <x v="0"/>
    <s v="United States"/>
    <s v="New York City"/>
    <x v="15"/>
    <n v="10035"/>
    <x v="3"/>
    <s v="OFF-FA-10003021"/>
    <x v="1"/>
    <x v="13"/>
    <s v="Staples"/>
    <x v="1061"/>
    <n v="2"/>
    <n v="0"/>
    <n v="1.3159999999999998"/>
  </r>
  <r>
    <n v="1487"/>
    <s v="CA-2012-140410"/>
    <x v="1"/>
    <x v="502"/>
    <d v="2012-11-07T00:00:00"/>
    <x v="1"/>
    <s v="CM-12655"/>
    <s v="Corinna Mitchell"/>
    <x v="2"/>
    <s v="United States"/>
    <s v="Los Angeles"/>
    <x v="1"/>
    <n v="90008"/>
    <x v="1"/>
    <s v="TEC-PH-10003580"/>
    <x v="2"/>
    <x v="7"/>
    <s v="Cisco IP Phone 7961G-GE VoIP phone"/>
    <x v="1323"/>
    <n v="7"/>
    <n v="0.2"/>
    <n v="106.12420000000014"/>
  </r>
  <r>
    <n v="1488"/>
    <s v="CA-2012-140410"/>
    <x v="1"/>
    <x v="502"/>
    <d v="2012-11-07T00:00:00"/>
    <x v="1"/>
    <s v="CM-12655"/>
    <s v="Corinna Mitchell"/>
    <x v="2"/>
    <s v="United States"/>
    <s v="Los Angeles"/>
    <x v="1"/>
    <n v="90008"/>
    <x v="1"/>
    <s v="TEC-AC-10001109"/>
    <x v="2"/>
    <x v="11"/>
    <s v="Logitech Trackman Marble Mouse"/>
    <x v="1324"/>
    <n v="3"/>
    <n v="0"/>
    <n v="37.787400000000005"/>
  </r>
  <r>
    <n v="1489"/>
    <s v="CA-2012-140410"/>
    <x v="1"/>
    <x v="502"/>
    <d v="2012-11-07T00:00:00"/>
    <x v="1"/>
    <s v="CM-12655"/>
    <s v="Corinna Mitchell"/>
    <x v="2"/>
    <s v="United States"/>
    <s v="Los Angeles"/>
    <x v="1"/>
    <n v="90008"/>
    <x v="1"/>
    <s v="FUR-FU-10003347"/>
    <x v="0"/>
    <x v="5"/>
    <s v="Coloredge Poster Frame"/>
    <x v="532"/>
    <n v="3"/>
    <n v="0"/>
    <n v="16.614000000000001"/>
  </r>
  <r>
    <n v="1490"/>
    <s v="CA-2011-136280"/>
    <x v="2"/>
    <x v="503"/>
    <d v="2011-12-06T00:00:00"/>
    <x v="1"/>
    <s v="Co-12640"/>
    <s v="Corey-Lock"/>
    <x v="0"/>
    <s v="United States"/>
    <s v="Philadelphia"/>
    <x v="9"/>
    <n v="19143"/>
    <x v="3"/>
    <s v="OFF-LA-10000452"/>
    <x v="1"/>
    <x v="2"/>
    <s v="Avery 488"/>
    <x v="1325"/>
    <n v="2"/>
    <n v="0.2"/>
    <n v="1.764"/>
  </r>
  <r>
    <n v="1491"/>
    <s v="CA-2014-151911"/>
    <x v="3"/>
    <x v="504"/>
    <d v="2014-05-06T00:00:00"/>
    <x v="0"/>
    <s v="DL-13495"/>
    <s v="Dionis Lloyd"/>
    <x v="1"/>
    <s v="United States"/>
    <s v="New York City"/>
    <x v="15"/>
    <n v="10024"/>
    <x v="3"/>
    <s v="OFF-EN-10002986"/>
    <x v="1"/>
    <x v="12"/>
    <s v="#10-4 1/8&quot; x 9 1/2&quot; Premium Diagonal Seam Envelopes"/>
    <x v="1326"/>
    <n v="4"/>
    <n v="0"/>
    <n v="28.332000000000001"/>
  </r>
  <r>
    <n v="1492"/>
    <s v="CA-2014-166436"/>
    <x v="3"/>
    <x v="221"/>
    <d v="2014-11-29T00:00:00"/>
    <x v="1"/>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x v="1"/>
    <s v="TS-21370"/>
    <s v="Todd Sumrall"/>
    <x v="1"/>
    <s v="United States"/>
    <s v="New York City"/>
    <x v="15"/>
    <n v="10035"/>
    <x v="3"/>
    <s v="FUR-CH-10000785"/>
    <x v="0"/>
    <x v="1"/>
    <s v="Global Ergonomic Managers Chair"/>
    <x v="1327"/>
    <n v="6"/>
    <n v="0.1"/>
    <n v="173.74080000000001"/>
  </r>
  <r>
    <n v="1494"/>
    <s v="CA-2014-139661"/>
    <x v="3"/>
    <x v="505"/>
    <d v="2014-11-04T00:00:00"/>
    <x v="1"/>
    <s v="JW-15220"/>
    <s v="Jane Waco"/>
    <x v="1"/>
    <s v="United States"/>
    <s v="Vancouver"/>
    <x v="4"/>
    <n v="98661"/>
    <x v="1"/>
    <s v="FUR-FU-10002885"/>
    <x v="0"/>
    <x v="5"/>
    <s v="Magna Visual Magnetic Picture Hangers"/>
    <x v="1328"/>
    <n v="2"/>
    <n v="0"/>
    <n v="3.6632000000000007"/>
  </r>
  <r>
    <n v="1495"/>
    <s v="CA-2011-123925"/>
    <x v="2"/>
    <x v="506"/>
    <d v="2011-12-19T00:00:00"/>
    <x v="0"/>
    <s v="RF-19840"/>
    <s v="Roy Französisch"/>
    <x v="0"/>
    <s v="United States"/>
    <s v="Columbus"/>
    <x v="32"/>
    <n v="31907"/>
    <x v="0"/>
    <s v="OFF-AR-10002952"/>
    <x v="1"/>
    <x v="6"/>
    <s v="Stanley Contemporary Battery Pencil Sharpeners"/>
    <x v="1329"/>
    <n v="3"/>
    <n v="0"/>
    <n v="11.213999999999999"/>
  </r>
  <r>
    <n v="1496"/>
    <s v="CA-2014-152485"/>
    <x v="3"/>
    <x v="507"/>
    <d v="2014-09-09T00:00:00"/>
    <x v="1"/>
    <s v="JD-15790"/>
    <s v="John Dryer"/>
    <x v="0"/>
    <s v="United States"/>
    <s v="Coppell"/>
    <x v="5"/>
    <n v="75019"/>
    <x v="2"/>
    <s v="OFF-AR-10003759"/>
    <x v="1"/>
    <x v="6"/>
    <s v="Crayola Anti Dust Chalk, 12/Pack"/>
    <x v="1330"/>
    <n v="7"/>
    <n v="0.2"/>
    <n v="3.1849999999999992"/>
  </r>
  <r>
    <n v="1497"/>
    <s v="CA-2014-152485"/>
    <x v="3"/>
    <x v="507"/>
    <d v="2014-09-09T00:00:00"/>
    <x v="1"/>
    <s v="JD-15790"/>
    <s v="John Dryer"/>
    <x v="0"/>
    <s v="United States"/>
    <s v="Coppell"/>
    <x v="5"/>
    <n v="75019"/>
    <x v="2"/>
    <s v="OFF-ST-10004950"/>
    <x v="1"/>
    <x v="4"/>
    <s v="Acco Perma 3000 Stacking Storage Drawers"/>
    <x v="1331"/>
    <n v="1"/>
    <n v="0.2"/>
    <n v="-0.20980000000000043"/>
  </r>
  <r>
    <n v="1498"/>
    <s v="CA-2014-152485"/>
    <x v="3"/>
    <x v="507"/>
    <d v="2014-09-09T00:00:00"/>
    <x v="1"/>
    <s v="JD-15790"/>
    <s v="John Dryer"/>
    <x v="0"/>
    <s v="United States"/>
    <s v="Coppell"/>
    <x v="5"/>
    <n v="75019"/>
    <x v="2"/>
    <s v="OFF-AR-10001940"/>
    <x v="1"/>
    <x v="6"/>
    <s v="Sanford Colorific Eraseable Coloring Pencils, 12 Count"/>
    <x v="1332"/>
    <n v="5"/>
    <n v="0.2"/>
    <n v="3.7720000000000002"/>
  </r>
  <r>
    <n v="1499"/>
    <s v="CA-2013-141586"/>
    <x v="0"/>
    <x v="508"/>
    <d v="2013-10-21T00:00:00"/>
    <x v="2"/>
    <s v="NK-18490"/>
    <s v="Neil Knudson"/>
    <x v="2"/>
    <s v="United States"/>
    <s v="San Francisco"/>
    <x v="1"/>
    <n v="94122"/>
    <x v="1"/>
    <s v="OFF-BI-10003981"/>
    <x v="1"/>
    <x v="8"/>
    <s v="Avery Durable Plastic 1&quot; Binders"/>
    <x v="1333"/>
    <n v="5"/>
    <n v="0.2"/>
    <n v="6.5830000000000011"/>
  </r>
  <r>
    <n v="1500"/>
    <s v="CA-2014-130386"/>
    <x v="3"/>
    <x v="105"/>
    <d v="2014-11-19T00:00:00"/>
    <x v="1"/>
    <s v="NG-18430"/>
    <s v="Nathan Gelder"/>
    <x v="0"/>
    <s v="United States"/>
    <s v="Austin"/>
    <x v="5"/>
    <n v="78745"/>
    <x v="2"/>
    <s v="OFF-PA-10002749"/>
    <x v="1"/>
    <x v="10"/>
    <s v="Wirebound Message Books, 5-1/2 x 4 Forms, 2 or 4 Forms per Page"/>
    <x v="195"/>
    <n v="3"/>
    <n v="0.2"/>
    <n v="5.8203000000000005"/>
  </r>
  <r>
    <n v="1501"/>
    <s v="CA-2014-130386"/>
    <x v="3"/>
    <x v="105"/>
    <d v="2014-11-19T00:00:00"/>
    <x v="1"/>
    <s v="NG-18430"/>
    <s v="Nathan Gelder"/>
    <x v="0"/>
    <s v="United States"/>
    <s v="Austin"/>
    <x v="5"/>
    <n v="78745"/>
    <x v="2"/>
    <s v="OFF-PA-10003823"/>
    <x v="1"/>
    <x v="10"/>
    <s v="Xerox 197"/>
    <x v="1334"/>
    <n v="9"/>
    <n v="0.2"/>
    <n v="69.704999999999984"/>
  </r>
  <r>
    <n v="1502"/>
    <s v="CA-2014-130386"/>
    <x v="3"/>
    <x v="105"/>
    <d v="2014-11-19T00:00:00"/>
    <x v="1"/>
    <s v="NG-18430"/>
    <s v="Nathan Gelder"/>
    <x v="0"/>
    <s v="United States"/>
    <s v="Austin"/>
    <x v="5"/>
    <n v="78745"/>
    <x v="2"/>
    <s v="OFF-ST-10003716"/>
    <x v="1"/>
    <x v="4"/>
    <s v="Tennsco Double-Tier Lockers"/>
    <x v="1129"/>
    <n v="3"/>
    <n v="0.2"/>
    <n v="-47.254199999999997"/>
  </r>
  <r>
    <n v="1503"/>
    <s v="CA-2013-100468"/>
    <x v="0"/>
    <x v="390"/>
    <d v="2013-12-02T00:00:00"/>
    <x v="1"/>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x v="1"/>
    <s v="AT-10435"/>
    <s v="Alyssa Tate"/>
    <x v="2"/>
    <s v="United States"/>
    <s v="Los Angeles"/>
    <x v="1"/>
    <n v="90045"/>
    <x v="1"/>
    <s v="FUR-FU-10000010"/>
    <x v="0"/>
    <x v="5"/>
    <s v="DAX Value U-Channel Document Frames, Easel Back"/>
    <x v="587"/>
    <n v="2"/>
    <n v="0"/>
    <n v="3.0813999999999995"/>
  </r>
  <r>
    <n v="1505"/>
    <s v="CA-2012-153388"/>
    <x v="1"/>
    <x v="509"/>
    <d v="2012-08-07T00:00:00"/>
    <x v="1"/>
    <s v="PC-19000"/>
    <s v="Pauline Chand"/>
    <x v="2"/>
    <s v="United States"/>
    <s v="Los Angeles"/>
    <x v="1"/>
    <n v="90004"/>
    <x v="1"/>
    <s v="OFF-AR-10001868"/>
    <x v="1"/>
    <x v="6"/>
    <s v="Prang Dustless Chalk Sticks"/>
    <x v="1336"/>
    <n v="4"/>
    <n v="0"/>
    <n v="3.36"/>
  </r>
  <r>
    <n v="1506"/>
    <s v="CA-2012-153388"/>
    <x v="1"/>
    <x v="509"/>
    <d v="2012-08-07T00:00:00"/>
    <x v="1"/>
    <s v="PC-19000"/>
    <s v="Pauline Chand"/>
    <x v="2"/>
    <s v="United States"/>
    <s v="Los Angeles"/>
    <x v="1"/>
    <n v="90004"/>
    <x v="1"/>
    <s v="FUR-TA-10003715"/>
    <x v="0"/>
    <x v="3"/>
    <s v="Hon 2111 Invitation Series Corner Table"/>
    <x v="1337"/>
    <n v="6"/>
    <n v="0.2"/>
    <n v="-175.87080000000009"/>
  </r>
  <r>
    <n v="1507"/>
    <s v="CA-2014-154935"/>
    <x v="3"/>
    <x v="165"/>
    <d v="2014-12-30T00:00:00"/>
    <x v="1"/>
    <s v="AR-10540"/>
    <s v="Andy Reiter"/>
    <x v="0"/>
    <s v="United States"/>
    <s v="New York City"/>
    <x v="15"/>
    <n v="10024"/>
    <x v="3"/>
    <s v="OFF-BI-10003708"/>
    <x v="1"/>
    <x v="8"/>
    <s v="Acco Four Pocket Poly Ring Binder with Label Holder, Smoke, 1&quot;"/>
    <x v="602"/>
    <n v="3"/>
    <n v="0.2"/>
    <n v="5.5875000000000004"/>
  </r>
  <r>
    <n v="1508"/>
    <s v="CA-2013-134208"/>
    <x v="0"/>
    <x v="42"/>
    <d v="2013-09-24T00:00:00"/>
    <x v="1"/>
    <s v="CS-12505"/>
    <s v="Cindy Stewart"/>
    <x v="0"/>
    <s v="United States"/>
    <s v="Columbus"/>
    <x v="32"/>
    <n v="31907"/>
    <x v="0"/>
    <s v="TEC-MA-10004458"/>
    <x v="2"/>
    <x v="15"/>
    <s v="Lexmark X 9575 Professional All-in-One Color Printer"/>
    <x v="1338"/>
    <n v="4"/>
    <n v="0"/>
    <n v="190.07999999999998"/>
  </r>
  <r>
    <n v="1509"/>
    <s v="CA-2014-108294"/>
    <x v="3"/>
    <x v="389"/>
    <d v="2014-12-11T00:00:00"/>
    <x v="3"/>
    <s v="LS-16975"/>
    <s v="Lindsay Shagiari"/>
    <x v="2"/>
    <s v="United States"/>
    <s v="Omaha"/>
    <x v="8"/>
    <n v="68104"/>
    <x v="2"/>
    <s v="OFF-BI-10004965"/>
    <x v="1"/>
    <x v="8"/>
    <s v="Ibico Covers for Plastic or Wire Binding Elements"/>
    <x v="1339"/>
    <n v="3"/>
    <n v="0"/>
    <n v="15.524999999999999"/>
  </r>
  <r>
    <n v="1510"/>
    <s v="CA-2014-103611"/>
    <x v="3"/>
    <x v="510"/>
    <d v="2014-09-16T00:00:00"/>
    <x v="2"/>
    <s v="JM-15535"/>
    <s v="Jessica Myrick"/>
    <x v="0"/>
    <s v="United States"/>
    <s v="Los Angeles"/>
    <x v="1"/>
    <n v="90036"/>
    <x v="1"/>
    <s v="FUR-FU-10004270"/>
    <x v="0"/>
    <x v="5"/>
    <s v="Eldon Image Series Desk Accessories, Burgundy"/>
    <x v="1340"/>
    <n v="2"/>
    <n v="0"/>
    <n v="3.0095999999999998"/>
  </r>
  <r>
    <n v="1511"/>
    <s v="CA-2014-100384"/>
    <x v="3"/>
    <x v="92"/>
    <d v="2014-07-02T00:00:00"/>
    <x v="1"/>
    <s v="NH-18610"/>
    <s v="Nicole Hansen"/>
    <x v="1"/>
    <s v="United States"/>
    <s v="Pomona"/>
    <x v="1"/>
    <n v="91767"/>
    <x v="1"/>
    <s v="OFF-AR-10002135"/>
    <x v="1"/>
    <x v="6"/>
    <s v="Boston Heavy-Duty Trimline Electric Pencil Sharpeners"/>
    <x v="1341"/>
    <n v="8"/>
    <n v="0"/>
    <n v="111.82399999999996"/>
  </r>
  <r>
    <n v="1512"/>
    <s v="CA-2014-100384"/>
    <x v="3"/>
    <x v="92"/>
    <d v="2014-07-02T00:00:00"/>
    <x v="1"/>
    <s v="NH-18610"/>
    <s v="Nicole Hansen"/>
    <x v="1"/>
    <s v="United States"/>
    <s v="Pomona"/>
    <x v="1"/>
    <n v="91767"/>
    <x v="1"/>
    <s v="OFF-AR-10003514"/>
    <x v="1"/>
    <x v="6"/>
    <s v="4009 Highlighters by Sanford"/>
    <x v="1342"/>
    <n v="9"/>
    <n v="0"/>
    <n v="11.820599999999997"/>
  </r>
  <r>
    <n v="1513"/>
    <s v="CA-2014-112809"/>
    <x v="3"/>
    <x v="238"/>
    <d v="2014-08-23T00:00:00"/>
    <x v="1"/>
    <s v="RA-19915"/>
    <s v="Russell Applegate"/>
    <x v="0"/>
    <s v="United States"/>
    <s v="Dallas"/>
    <x v="5"/>
    <n v="75220"/>
    <x v="2"/>
    <s v="OFF-ST-10002276"/>
    <x v="1"/>
    <x v="4"/>
    <s v="Safco Steel Mobile File Cart"/>
    <x v="1343"/>
    <n v="3"/>
    <n v="0.2"/>
    <n v="12.504000000000005"/>
  </r>
  <r>
    <n v="1514"/>
    <s v="CA-2014-112809"/>
    <x v="3"/>
    <x v="238"/>
    <d v="2014-08-23T00:00:00"/>
    <x v="1"/>
    <s v="RA-19915"/>
    <s v="Russell Applegate"/>
    <x v="0"/>
    <s v="United States"/>
    <s v="Dallas"/>
    <x v="5"/>
    <n v="75220"/>
    <x v="2"/>
    <s v="OFF-BI-10001098"/>
    <x v="1"/>
    <x v="8"/>
    <s v="Acco D-Ring Binder w/DublLock"/>
    <x v="1344"/>
    <n v="5"/>
    <n v="0.8"/>
    <n v="-33.139000000000003"/>
  </r>
  <r>
    <n v="1515"/>
    <s v="CA-2014-112809"/>
    <x v="3"/>
    <x v="238"/>
    <d v="2014-08-23T00:00:00"/>
    <x v="1"/>
    <s v="RA-19915"/>
    <s v="Russell Applegate"/>
    <x v="0"/>
    <s v="United States"/>
    <s v="Dallas"/>
    <x v="5"/>
    <n v="75220"/>
    <x v="2"/>
    <s v="OFF-BI-10001636"/>
    <x v="1"/>
    <x v="8"/>
    <s v="Ibico Plastic and Wire Spiral Binding Combs"/>
    <x v="1345"/>
    <n v="4"/>
    <n v="0.8"/>
    <n v="-11.4648"/>
  </r>
  <r>
    <n v="1516"/>
    <s v="US-2014-160759"/>
    <x v="3"/>
    <x v="157"/>
    <d v="2014-12-18T00:00:00"/>
    <x v="1"/>
    <s v="AI-10855"/>
    <s v="Arianne Irving"/>
    <x v="0"/>
    <s v="United States"/>
    <s v="Philadelphia"/>
    <x v="9"/>
    <n v="19120"/>
    <x v="3"/>
    <s v="FUR-CH-10002961"/>
    <x v="0"/>
    <x v="1"/>
    <s v="Leather Task Chair, Black"/>
    <x v="1346"/>
    <n v="1"/>
    <n v="0.3"/>
    <n v="-9.0980000000000025"/>
  </r>
  <r>
    <n v="1517"/>
    <s v="CA-2014-148446"/>
    <x v="3"/>
    <x v="389"/>
    <d v="2014-12-15T00:00:00"/>
    <x v="0"/>
    <s v="MC-17845"/>
    <s v="Michael Chen"/>
    <x v="0"/>
    <s v="United States"/>
    <s v="North Las Vegas"/>
    <x v="33"/>
    <n v="89031"/>
    <x v="1"/>
    <s v="FUR-TA-10004256"/>
    <x v="0"/>
    <x v="3"/>
    <s v="Bretford “Just In Time” Height-Adjustable Multi-Task Work Tables"/>
    <x v="1347"/>
    <n v="4"/>
    <n v="0"/>
    <n v="116.87199999999984"/>
  </r>
  <r>
    <n v="1518"/>
    <s v="CA-2011-111059"/>
    <x v="2"/>
    <x v="511"/>
    <d v="2011-02-07T00:00:00"/>
    <x v="0"/>
    <s v="TB-21400"/>
    <s v="Tom Boeckenhauer"/>
    <x v="0"/>
    <s v="United States"/>
    <s v="Seattle"/>
    <x v="4"/>
    <n v="98105"/>
    <x v="1"/>
    <s v="OFF-BI-10004593"/>
    <x v="1"/>
    <x v="8"/>
    <s v="Ibico Laser Imprintable Binding System Covers"/>
    <x v="1348"/>
    <n v="2"/>
    <n v="0.2"/>
    <n v="27.247999999999998"/>
  </r>
  <r>
    <n v="1519"/>
    <s v="CA-2011-111059"/>
    <x v="2"/>
    <x v="511"/>
    <d v="2011-02-07T00:00:00"/>
    <x v="0"/>
    <s v="TB-21400"/>
    <s v="Tom Boeckenhauer"/>
    <x v="0"/>
    <s v="United States"/>
    <s v="Seattle"/>
    <x v="4"/>
    <n v="98105"/>
    <x v="1"/>
    <s v="OFF-BI-10002827"/>
    <x v="1"/>
    <x v="8"/>
    <s v="Avery Durable Poly Binders"/>
    <x v="1349"/>
    <n v="3"/>
    <n v="0.2"/>
    <n v="4.3133999999999997"/>
  </r>
  <r>
    <n v="1520"/>
    <s v="CA-2014-116204"/>
    <x v="3"/>
    <x v="512"/>
    <d v="2014-02-15T00:00:00"/>
    <x v="0"/>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x v="1"/>
    <s v="PL-18925"/>
    <s v="Paul Lucas"/>
    <x v="2"/>
    <s v="United States"/>
    <s v="Chicago"/>
    <x v="10"/>
    <n v="60610"/>
    <x v="2"/>
    <s v="OFF-AR-10001419"/>
    <x v="1"/>
    <x v="6"/>
    <s v="Newell 325"/>
    <x v="1053"/>
    <n v="5"/>
    <n v="0.2"/>
    <n v="2.0649999999999986"/>
  </r>
  <r>
    <n v="1522"/>
    <s v="CA-2012-144806"/>
    <x v="1"/>
    <x v="401"/>
    <d v="2012-12-11T00:00:00"/>
    <x v="1"/>
    <s v="GH-14425"/>
    <s v="Gary Hwang"/>
    <x v="0"/>
    <s v="United States"/>
    <s v="Tucson"/>
    <x v="16"/>
    <n v="85705"/>
    <x v="1"/>
    <s v="FUR-FU-10002253"/>
    <x v="0"/>
    <x v="5"/>
    <s v="Howard Miller 13&quot; Diameter Pewter Finish Round Wall Clock"/>
    <x v="1351"/>
    <n v="6"/>
    <n v="0.2"/>
    <n v="48.951600000000013"/>
  </r>
  <r>
    <n v="1523"/>
    <s v="CA-2012-144806"/>
    <x v="1"/>
    <x v="401"/>
    <d v="2012-12-11T00:00:00"/>
    <x v="1"/>
    <s v="GH-14425"/>
    <s v="Gary Hwang"/>
    <x v="0"/>
    <s v="United States"/>
    <s v="Tucson"/>
    <x v="16"/>
    <n v="85705"/>
    <x v="1"/>
    <s v="OFF-PA-10002586"/>
    <x v="1"/>
    <x v="10"/>
    <s v="Xerox 1970"/>
    <x v="548"/>
    <n v="5"/>
    <n v="0.2"/>
    <n v="6.7230000000000008"/>
  </r>
  <r>
    <n v="1524"/>
    <s v="CA-2012-144806"/>
    <x v="1"/>
    <x v="401"/>
    <d v="2012-12-11T00:00:00"/>
    <x v="1"/>
    <s v="GH-14425"/>
    <s v="Gary Hwang"/>
    <x v="0"/>
    <s v="United States"/>
    <s v="Tucson"/>
    <x v="16"/>
    <n v="85705"/>
    <x v="1"/>
    <s v="OFF-PA-10003039"/>
    <x v="1"/>
    <x v="10"/>
    <s v="Xerox 1960"/>
    <x v="658"/>
    <n v="8"/>
    <n v="0.2"/>
    <n v="61.959999999999987"/>
  </r>
  <r>
    <n v="1525"/>
    <s v="CA-2012-144806"/>
    <x v="1"/>
    <x v="401"/>
    <d v="2012-12-11T00:00:00"/>
    <x v="1"/>
    <s v="GH-14425"/>
    <s v="Gary Hwang"/>
    <x v="0"/>
    <s v="United States"/>
    <s v="Tucson"/>
    <x v="16"/>
    <n v="85705"/>
    <x v="1"/>
    <s v="OFF-ST-10004804"/>
    <x v="1"/>
    <x v="4"/>
    <s v="Belkin 19&quot; Vented Equipment Shelf, Black"/>
    <x v="1352"/>
    <n v="6"/>
    <n v="0.2"/>
    <n v="-58.68719999999999"/>
  </r>
  <r>
    <n v="1526"/>
    <s v="CA-2012-144806"/>
    <x v="1"/>
    <x v="401"/>
    <d v="2012-12-11T00:00:00"/>
    <x v="1"/>
    <s v="GH-14425"/>
    <s v="Gary Hwang"/>
    <x v="0"/>
    <s v="United States"/>
    <s v="Tucson"/>
    <x v="16"/>
    <n v="85705"/>
    <x v="1"/>
    <s v="OFF-AR-10004042"/>
    <x v="1"/>
    <x v="6"/>
    <s v="BOSTON Model 1800 Electric Pencil Sharpeners, Putty/Woodgrain"/>
    <x v="31"/>
    <n v="6"/>
    <n v="0.2"/>
    <n v="9.7091999999999885"/>
  </r>
  <r>
    <n v="1527"/>
    <s v="CA-2013-122392"/>
    <x v="0"/>
    <x v="405"/>
    <d v="2013-07-28T00:00:00"/>
    <x v="1"/>
    <s v="CJ-12010"/>
    <s v="Caroline Jumper"/>
    <x v="0"/>
    <s v="United States"/>
    <s v="Allentown"/>
    <x v="9"/>
    <n v="18103"/>
    <x v="3"/>
    <s v="OFF-AR-10002221"/>
    <x v="1"/>
    <x v="6"/>
    <s v="12 Colored Short Pencils"/>
    <x v="1353"/>
    <n v="2"/>
    <n v="0.2"/>
    <n v="0.36400000000000032"/>
  </r>
  <r>
    <n v="1528"/>
    <s v="CA-2013-122392"/>
    <x v="0"/>
    <x v="405"/>
    <d v="2013-07-28T00:00:00"/>
    <x v="1"/>
    <s v="CJ-12010"/>
    <s v="Caroline Jumper"/>
    <x v="0"/>
    <s v="United States"/>
    <s v="Allentown"/>
    <x v="9"/>
    <n v="18103"/>
    <x v="3"/>
    <s v="FUR-FU-10002456"/>
    <x v="0"/>
    <x v="5"/>
    <s v="Master Caster Door Stop, Large Neon Orange"/>
    <x v="25"/>
    <n v="2"/>
    <n v="0.2"/>
    <n v="3.3488000000000011"/>
  </r>
  <r>
    <n v="1529"/>
    <s v="CA-2012-148432"/>
    <x v="1"/>
    <x v="209"/>
    <d v="2012-11-10T00:00:00"/>
    <x v="0"/>
    <s v="MC-18130"/>
    <s v="Mike Caudle"/>
    <x v="1"/>
    <s v="United States"/>
    <s v="Newark"/>
    <x v="13"/>
    <n v="19711"/>
    <x v="3"/>
    <s v="OFF-FA-10004968"/>
    <x v="1"/>
    <x v="13"/>
    <s v="Rubber Band Ball"/>
    <x v="1354"/>
    <n v="7"/>
    <n v="0"/>
    <n v="0.5236000000000014"/>
  </r>
  <r>
    <n v="1530"/>
    <s v="CA-2012-148432"/>
    <x v="1"/>
    <x v="209"/>
    <d v="2012-11-10T00:00:00"/>
    <x v="0"/>
    <s v="MC-18130"/>
    <s v="Mike Caudle"/>
    <x v="1"/>
    <s v="United States"/>
    <s v="Newark"/>
    <x v="13"/>
    <n v="19711"/>
    <x v="3"/>
    <s v="OFF-PA-10001274"/>
    <x v="1"/>
    <x v="10"/>
    <s v="Loose Memo Sheets"/>
    <x v="549"/>
    <n v="2"/>
    <n v="0"/>
    <n v="3.4309999999999996"/>
  </r>
  <r>
    <n v="1531"/>
    <s v="CA-2012-103793"/>
    <x v="1"/>
    <x v="514"/>
    <d v="2012-03-31T00:00:00"/>
    <x v="1"/>
    <s v="BV-11245"/>
    <s v="Benjamin Venier"/>
    <x v="1"/>
    <s v="United States"/>
    <s v="Miami"/>
    <x v="2"/>
    <n v="33142"/>
    <x v="0"/>
    <s v="OFF-PA-10001125"/>
    <x v="1"/>
    <x v="10"/>
    <s v="Xerox 1988"/>
    <x v="1355"/>
    <n v="3"/>
    <n v="0.2"/>
    <n v="23.234999999999992"/>
  </r>
  <r>
    <n v="1532"/>
    <s v="CA-2014-159884"/>
    <x v="3"/>
    <x v="515"/>
    <d v="2014-09-06T00:00:00"/>
    <x v="1"/>
    <s v="JF-15490"/>
    <s v="Jeremy Farry"/>
    <x v="0"/>
    <s v="United States"/>
    <s v="Tempe"/>
    <x v="16"/>
    <n v="85281"/>
    <x v="1"/>
    <s v="OFF-ST-10000344"/>
    <x v="1"/>
    <x v="4"/>
    <s v="Neat Ideas Personal Hanging Folder Files, Black"/>
    <x v="1356"/>
    <n v="1"/>
    <n v="0.2"/>
    <n v="0.80579999999999963"/>
  </r>
  <r>
    <n v="1533"/>
    <s v="CA-2014-159884"/>
    <x v="3"/>
    <x v="515"/>
    <d v="2014-09-06T00:00:00"/>
    <x v="1"/>
    <s v="JF-15490"/>
    <s v="Jeremy Farry"/>
    <x v="0"/>
    <s v="United States"/>
    <s v="Tempe"/>
    <x v="16"/>
    <n v="85281"/>
    <x v="1"/>
    <s v="OFF-FA-10000585"/>
    <x v="1"/>
    <x v="13"/>
    <s v="OIC Bulk Pack Metal Binder Clips"/>
    <x v="1357"/>
    <n v="3"/>
    <n v="0.2"/>
    <n v="2.7222"/>
  </r>
  <r>
    <n v="1534"/>
    <s v="CA-2013-139885"/>
    <x v="0"/>
    <x v="429"/>
    <d v="2013-12-09T00:00:00"/>
    <x v="1"/>
    <s v="EB-13840"/>
    <s v="Ellis Ballard"/>
    <x v="1"/>
    <s v="United States"/>
    <s v="New York City"/>
    <x v="15"/>
    <n v="10035"/>
    <x v="3"/>
    <s v="OFF-ST-10003324"/>
    <x v="1"/>
    <x v="4"/>
    <s v="Belkin OmniView SE Rackmount Kit"/>
    <x v="1358"/>
    <n v="6"/>
    <n v="0"/>
    <n v="0"/>
  </r>
  <r>
    <n v="1535"/>
    <s v="CA-2014-124086"/>
    <x v="3"/>
    <x v="516"/>
    <d v="2014-02-15T00:00:00"/>
    <x v="1"/>
    <s v="MP-18175"/>
    <s v="Mike Pelletier"/>
    <x v="2"/>
    <s v="United States"/>
    <s v="Laguna Niguel"/>
    <x v="1"/>
    <n v="92677"/>
    <x v="1"/>
    <s v="FUR-BO-10004015"/>
    <x v="0"/>
    <x v="0"/>
    <s v="Bush Andora Bookcase, Maple/Graphite Gray Finish"/>
    <x v="1359"/>
    <n v="2"/>
    <n v="0.15"/>
    <n v="16.798599999999979"/>
  </r>
  <r>
    <n v="1536"/>
    <s v="CA-2013-112389"/>
    <x v="0"/>
    <x v="517"/>
    <d v="2013-11-03T00:00:00"/>
    <x v="1"/>
    <s v="JM-15655"/>
    <s v="Jim Mitchum"/>
    <x v="1"/>
    <s v="United States"/>
    <s v="Bridgeton"/>
    <x v="30"/>
    <n v="8302"/>
    <x v="3"/>
    <s v="OFF-ST-10000419"/>
    <x v="1"/>
    <x v="4"/>
    <s v="Rogers Jumbo File, Granite"/>
    <x v="1360"/>
    <n v="3"/>
    <n v="0"/>
    <n v="0.4073999999999991"/>
  </r>
  <r>
    <n v="1537"/>
    <s v="CA-2013-112389"/>
    <x v="0"/>
    <x v="517"/>
    <d v="2013-11-03T00:00:00"/>
    <x v="1"/>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x v="0"/>
    <s v="CL-11890"/>
    <s v="Carl Ludwig"/>
    <x v="0"/>
    <s v="United States"/>
    <s v="Everett"/>
    <x v="31"/>
    <n v="2149"/>
    <x v="3"/>
    <s v="TEC-PH-10000439"/>
    <x v="2"/>
    <x v="7"/>
    <s v="GE DSL Phone Line Filter"/>
    <x v="1362"/>
    <n v="1"/>
    <n v="0"/>
    <n v="11.597099999999998"/>
  </r>
  <r>
    <n v="1539"/>
    <s v="CA-2014-121888"/>
    <x v="3"/>
    <x v="175"/>
    <d v="2014-09-18T00:00:00"/>
    <x v="0"/>
    <s v="CL-11890"/>
    <s v="Carl Ludwig"/>
    <x v="0"/>
    <s v="United States"/>
    <s v="Everett"/>
    <x v="31"/>
    <n v="2149"/>
    <x v="3"/>
    <s v="OFF-AR-10003478"/>
    <x v="1"/>
    <x v="6"/>
    <s v="Avery Hi-Liter EverBold Pen Style Fluorescent Highlighters, 4/Pack"/>
    <x v="1363"/>
    <n v="2"/>
    <n v="0"/>
    <n v="6.5120000000000005"/>
  </r>
  <r>
    <n v="1540"/>
    <s v="CA-2014-121888"/>
    <x v="3"/>
    <x v="175"/>
    <d v="2014-09-18T00:00:00"/>
    <x v="0"/>
    <s v="CL-11890"/>
    <s v="Carl Ludwig"/>
    <x v="0"/>
    <s v="United States"/>
    <s v="Everett"/>
    <x v="31"/>
    <n v="2149"/>
    <x v="3"/>
    <s v="FUR-BO-10002545"/>
    <x v="0"/>
    <x v="0"/>
    <s v="Atlantic Metals Mobile 3-Shelf Bookcases, Custom Colors"/>
    <x v="1364"/>
    <n v="3"/>
    <n v="0"/>
    <n v="203.56440000000003"/>
  </r>
  <r>
    <n v="1541"/>
    <s v="CA-2014-121888"/>
    <x v="3"/>
    <x v="175"/>
    <d v="2014-09-18T00:00:00"/>
    <x v="0"/>
    <s v="CL-11890"/>
    <s v="Carl Ludwig"/>
    <x v="0"/>
    <s v="United States"/>
    <s v="Everett"/>
    <x v="31"/>
    <n v="2149"/>
    <x v="3"/>
    <s v="OFF-BI-10001765"/>
    <x v="1"/>
    <x v="8"/>
    <s v="Wilson Jones Heavy-Duty Casebound Ring Binders with Metal Hinges"/>
    <x v="1365"/>
    <n v="7"/>
    <n v="0"/>
    <n v="116.39039999999999"/>
  </r>
  <r>
    <n v="1542"/>
    <s v="CA-2011-166884"/>
    <x v="2"/>
    <x v="518"/>
    <d v="2011-03-16T00:00:00"/>
    <x v="0"/>
    <s v="CK-12205"/>
    <s v="Chloris Kastensmidt"/>
    <x v="0"/>
    <s v="United States"/>
    <s v="Columbus"/>
    <x v="24"/>
    <n v="43229"/>
    <x v="3"/>
    <s v="FUR-FU-10003981"/>
    <x v="0"/>
    <x v="5"/>
    <s v="Eldon Wave Desk Accessories"/>
    <x v="1366"/>
    <n v="5"/>
    <n v="0.2"/>
    <n v="2.2880000000000003"/>
  </r>
  <r>
    <n v="1543"/>
    <s v="CA-2011-166884"/>
    <x v="2"/>
    <x v="518"/>
    <d v="2011-03-16T00:00:00"/>
    <x v="0"/>
    <s v="CK-12205"/>
    <s v="Chloris Kastensmidt"/>
    <x v="0"/>
    <s v="United States"/>
    <s v="Columbus"/>
    <x v="24"/>
    <n v="43229"/>
    <x v="3"/>
    <s v="OFF-FA-10001561"/>
    <x v="1"/>
    <x v="13"/>
    <s v="Stockwell Push Pins"/>
    <x v="1367"/>
    <n v="6"/>
    <n v="0.2"/>
    <n v="1.7003999999999992"/>
  </r>
  <r>
    <n v="1544"/>
    <s v="CA-2011-107181"/>
    <x v="2"/>
    <x v="519"/>
    <d v="2011-02-09T00:00:00"/>
    <x v="1"/>
    <s v="DB-13270"/>
    <s v="Deborah Brumfield"/>
    <x v="2"/>
    <s v="United States"/>
    <s v="San Diego"/>
    <x v="1"/>
    <n v="92024"/>
    <x v="1"/>
    <s v="OFF-BI-10004230"/>
    <x v="1"/>
    <x v="8"/>
    <s v="GBC Recycled Grain Textured Covers"/>
    <x v="1368"/>
    <n v="3"/>
    <n v="0.2"/>
    <n v="29.0136"/>
  </r>
  <r>
    <n v="1545"/>
    <s v="CA-2011-107181"/>
    <x v="2"/>
    <x v="519"/>
    <d v="2011-02-09T00:00:00"/>
    <x v="1"/>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x v="0"/>
    <s v="PC-18745"/>
    <s v="Pamela Coakley"/>
    <x v="1"/>
    <s v="United States"/>
    <s v="Watertown"/>
    <x v="15"/>
    <n v="13601"/>
    <x v="3"/>
    <s v="FUR-BO-10002613"/>
    <x v="0"/>
    <x v="0"/>
    <s v="Atlantic Metals Mobile 4-Shelf Bookcases, Custom Colors"/>
    <x v="1370"/>
    <n v="7"/>
    <n v="0.2"/>
    <n v="196.68599999999986"/>
  </r>
  <r>
    <n v="1547"/>
    <s v="CA-2012-111395"/>
    <x v="1"/>
    <x v="521"/>
    <d v="2012-11-27T00:00:00"/>
    <x v="1"/>
    <s v="VB-21745"/>
    <s v="Victoria Brennan"/>
    <x v="1"/>
    <s v="United States"/>
    <s v="San Antonio"/>
    <x v="5"/>
    <n v="78207"/>
    <x v="2"/>
    <s v="OFF-PA-10000994"/>
    <x v="1"/>
    <x v="10"/>
    <s v="Xerox 1915"/>
    <x v="763"/>
    <n v="4"/>
    <n v="0.2"/>
    <n v="117.43199999999999"/>
  </r>
  <r>
    <n v="1548"/>
    <s v="CA-2012-111395"/>
    <x v="1"/>
    <x v="521"/>
    <d v="2012-11-27T00:00:00"/>
    <x v="1"/>
    <s v="VB-21745"/>
    <s v="Victoria Brennan"/>
    <x v="1"/>
    <s v="United States"/>
    <s v="San Antonio"/>
    <x v="5"/>
    <n v="78207"/>
    <x v="2"/>
    <s v="OFF-BI-10002867"/>
    <x v="1"/>
    <x v="8"/>
    <s v="GBC Recycled Regency Composition Covers"/>
    <x v="1371"/>
    <n v="2"/>
    <n v="0.8"/>
    <n v="-40.650400000000019"/>
  </r>
  <r>
    <n v="1549"/>
    <s v="CA-2012-111395"/>
    <x v="1"/>
    <x v="521"/>
    <d v="2012-11-27T00:00:00"/>
    <x v="1"/>
    <s v="VB-21745"/>
    <s v="Victoria Brennan"/>
    <x v="1"/>
    <s v="United States"/>
    <s v="San Antonio"/>
    <x v="5"/>
    <n v="78207"/>
    <x v="2"/>
    <s v="OFF-ST-10001291"/>
    <x v="1"/>
    <x v="4"/>
    <s v="Tenex Personal Self-Stacking Standard File Box, Black/Gray"/>
    <x v="1372"/>
    <n v="2"/>
    <n v="0.2"/>
    <n v="2.3673999999999991"/>
  </r>
  <r>
    <n v="1550"/>
    <s v="CA-2011-134278"/>
    <x v="2"/>
    <x v="522"/>
    <d v="2011-07-08T00:00:00"/>
    <x v="2"/>
    <s v="EP-13915"/>
    <s v="Emily Phan"/>
    <x v="0"/>
    <s v="United States"/>
    <s v="New York City"/>
    <x v="15"/>
    <n v="10011"/>
    <x v="3"/>
    <s v="TEC-CO-10001046"/>
    <x v="2"/>
    <x v="16"/>
    <s v="Canon Imageclass D680 Copier / Fax"/>
    <x v="1373"/>
    <n v="1"/>
    <n v="0.2"/>
    <n v="174.99749999999997"/>
  </r>
  <r>
    <n v="1551"/>
    <s v="US-2014-124926"/>
    <x v="3"/>
    <x v="38"/>
    <d v="2014-11-19T00:00:00"/>
    <x v="0"/>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x v="1"/>
    <s v="IG-15085"/>
    <s v="Ivan Gibson"/>
    <x v="0"/>
    <s v="United States"/>
    <s v="San Diego"/>
    <x v="1"/>
    <n v="92024"/>
    <x v="1"/>
    <s v="OFF-PA-10000806"/>
    <x v="1"/>
    <x v="10"/>
    <s v="Xerox 1934"/>
    <x v="1375"/>
    <n v="2"/>
    <n v="0"/>
    <n v="54.860399999999998"/>
  </r>
  <r>
    <n v="1553"/>
    <s v="CA-2011-130274"/>
    <x v="2"/>
    <x v="523"/>
    <d v="2011-05-05T00:00:00"/>
    <x v="2"/>
    <s v="JS-15940"/>
    <s v="Joni Sundaresam"/>
    <x v="2"/>
    <s v="United States"/>
    <s v="Appleton"/>
    <x v="6"/>
    <n v="54915"/>
    <x v="2"/>
    <s v="OFF-LA-10002195"/>
    <x v="1"/>
    <x v="2"/>
    <s v="Avery 481"/>
    <x v="748"/>
    <n v="7"/>
    <n v="0"/>
    <n v="10.348799999999999"/>
  </r>
  <r>
    <n v="1554"/>
    <s v="CA-2014-158386"/>
    <x v="3"/>
    <x v="524"/>
    <d v="2014-10-22T00:00:00"/>
    <x v="1"/>
    <s v="BO-11425"/>
    <s v="Bobby Odegard"/>
    <x v="0"/>
    <s v="United States"/>
    <s v="Richmond"/>
    <x v="0"/>
    <n v="40475"/>
    <x v="0"/>
    <s v="OFF-BI-10003719"/>
    <x v="1"/>
    <x v="8"/>
    <s v="Large Capacity Hanging Post Binders"/>
    <x v="1376"/>
    <n v="5"/>
    <n v="0"/>
    <n v="57.384999999999991"/>
  </r>
  <r>
    <n v="1555"/>
    <s v="CA-2012-111507"/>
    <x v="1"/>
    <x v="525"/>
    <d v="2012-02-13T00:00:00"/>
    <x v="1"/>
    <s v="VW-21775"/>
    <s v="Victoria Wilson"/>
    <x v="1"/>
    <s v="United States"/>
    <s v="Bellevue"/>
    <x v="4"/>
    <n v="98006"/>
    <x v="1"/>
    <s v="OFF-AR-10001315"/>
    <x v="1"/>
    <x v="6"/>
    <s v="Newell 310"/>
    <x v="267"/>
    <n v="3"/>
    <n v="0"/>
    <n v="1.5311999999999999"/>
  </r>
  <r>
    <n v="1556"/>
    <s v="CA-2014-120761"/>
    <x v="3"/>
    <x v="507"/>
    <d v="2014-09-09T00:00:00"/>
    <x v="1"/>
    <s v="AB-10150"/>
    <s v="Aimee Bixby"/>
    <x v="0"/>
    <s v="United States"/>
    <s v="Long Beach"/>
    <x v="15"/>
    <n v="11561"/>
    <x v="3"/>
    <s v="TEC-AC-10000171"/>
    <x v="2"/>
    <x v="11"/>
    <s v="Verbatim 25 GB 6x Blu-ray Single Layer Recordable Disc, 25/Pack"/>
    <x v="1377"/>
    <n v="4"/>
    <n v="0"/>
    <n v="39.5428"/>
  </r>
  <r>
    <n v="1557"/>
    <s v="CA-2013-109176"/>
    <x v="0"/>
    <x v="195"/>
    <d v="2013-05-16T00:00:00"/>
    <x v="1"/>
    <s v="JW-16075"/>
    <s v="Julia West"/>
    <x v="0"/>
    <s v="United States"/>
    <s v="Philadelphia"/>
    <x v="9"/>
    <n v="19140"/>
    <x v="3"/>
    <s v="OFF-EN-10003134"/>
    <x v="1"/>
    <x v="12"/>
    <s v="Staples"/>
    <x v="564"/>
    <n v="1"/>
    <n v="0.2"/>
    <n v="3.504"/>
  </r>
  <r>
    <n v="1558"/>
    <s v="CA-2013-109176"/>
    <x v="0"/>
    <x v="195"/>
    <d v="2013-05-16T00:00:00"/>
    <x v="1"/>
    <s v="JW-16075"/>
    <s v="Julia West"/>
    <x v="0"/>
    <s v="United States"/>
    <s v="Philadelphia"/>
    <x v="9"/>
    <n v="19140"/>
    <x v="3"/>
    <s v="OFF-AR-10001955"/>
    <x v="1"/>
    <x v="6"/>
    <s v="Newell 319"/>
    <x v="1378"/>
    <n v="5"/>
    <n v="0.2"/>
    <n v="9.919999999999991"/>
  </r>
  <r>
    <n v="1559"/>
    <s v="CA-2012-112116"/>
    <x v="1"/>
    <x v="199"/>
    <d v="2012-03-18T00:00:00"/>
    <x v="0"/>
    <s v="JE-15475"/>
    <s v="Jeremy Ellison"/>
    <x v="0"/>
    <s v="United States"/>
    <s v="Seattle"/>
    <x v="4"/>
    <n v="98103"/>
    <x v="1"/>
    <s v="FUR-TA-10001039"/>
    <x v="0"/>
    <x v="3"/>
    <s v="KI Adjustable-Height Table"/>
    <x v="1379"/>
    <n v="2"/>
    <n v="0"/>
    <n v="44.709600000000009"/>
  </r>
  <r>
    <n v="1560"/>
    <s v="CA-2013-126809"/>
    <x v="0"/>
    <x v="526"/>
    <d v="2013-04-14T00:00:00"/>
    <x v="1"/>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x v="1"/>
    <s v="PK-18910"/>
    <s v="Paul Knutson"/>
    <x v="2"/>
    <s v="United States"/>
    <s v="San Francisco"/>
    <x v="1"/>
    <n v="94109"/>
    <x v="1"/>
    <s v="OFF-LA-10001641"/>
    <x v="1"/>
    <x v="2"/>
    <s v="Avery 518"/>
    <x v="1381"/>
    <n v="6"/>
    <n v="0"/>
    <n v="9.0719999999999992"/>
  </r>
  <r>
    <n v="1562"/>
    <s v="CA-2014-107293"/>
    <x v="3"/>
    <x v="528"/>
    <d v="2014-09-07T00:00:00"/>
    <x v="2"/>
    <s v="CS-12400"/>
    <s v="Christopher Schild"/>
    <x v="2"/>
    <s v="United States"/>
    <s v="Seattle"/>
    <x v="4"/>
    <n v="98115"/>
    <x v="1"/>
    <s v="OFF-AR-10003732"/>
    <x v="1"/>
    <x v="6"/>
    <s v="Newell 333"/>
    <x v="1104"/>
    <n v="1"/>
    <n v="0"/>
    <n v="0.72279999999999989"/>
  </r>
  <r>
    <n v="1563"/>
    <s v="US-2014-102890"/>
    <x v="3"/>
    <x v="160"/>
    <d v="2014-07-01T00:00:00"/>
    <x v="3"/>
    <s v="SG-20470"/>
    <s v="Sheri Gordon"/>
    <x v="0"/>
    <s v="United States"/>
    <s v="New York City"/>
    <x v="15"/>
    <n v="10011"/>
    <x v="3"/>
    <s v="FUR-TA-10000577"/>
    <x v="0"/>
    <x v="3"/>
    <s v="Bretford CR4500 Series Slim Rectangular Table"/>
    <x v="24"/>
    <n v="5"/>
    <n v="0.4"/>
    <n v="-295.97849999999994"/>
  </r>
  <r>
    <n v="1564"/>
    <s v="CA-2012-158554"/>
    <x v="1"/>
    <x v="529"/>
    <d v="2012-11-09T00:00:00"/>
    <x v="3"/>
    <s v="CM-12190"/>
    <s v="Charlotte Melton"/>
    <x v="0"/>
    <s v="United States"/>
    <s v="Philadelphia"/>
    <x v="9"/>
    <n v="19134"/>
    <x v="3"/>
    <s v="OFF-PA-10004000"/>
    <x v="1"/>
    <x v="10"/>
    <s v="While You Were Out Pads, 50 per Pad, 4 x 5 1/4, Green Cycle"/>
    <x v="1382"/>
    <n v="3"/>
    <n v="0.2"/>
    <n v="4.1151"/>
  </r>
  <r>
    <n v="1565"/>
    <s v="CA-2011-116239"/>
    <x v="2"/>
    <x v="530"/>
    <d v="2011-03-04T00:00:00"/>
    <x v="3"/>
    <s v="CL-12565"/>
    <s v="Clay Ludtke"/>
    <x v="0"/>
    <s v="United States"/>
    <s v="Columbia"/>
    <x v="20"/>
    <n v="29203"/>
    <x v="0"/>
    <s v="OFF-ST-10001370"/>
    <x v="1"/>
    <x v="4"/>
    <s v="Sensible Storage WireTech Storage Systems"/>
    <x v="1383"/>
    <n v="5"/>
    <n v="0"/>
    <n v="17.744999999999962"/>
  </r>
  <r>
    <n v="1566"/>
    <s v="CA-2012-132101"/>
    <x v="1"/>
    <x v="531"/>
    <d v="2012-03-25T00:00:00"/>
    <x v="1"/>
    <s v="JO-15550"/>
    <s v="Jesus Ocampo"/>
    <x v="2"/>
    <s v="United States"/>
    <s v="Seattle"/>
    <x v="4"/>
    <n v="98105"/>
    <x v="1"/>
    <s v="TEC-PH-10004539"/>
    <x v="2"/>
    <x v="7"/>
    <s v="Wireless Extenders zBoost YX545 SOHO Signal Booster"/>
    <x v="1384"/>
    <n v="3"/>
    <n v="0.2"/>
    <n v="39.687899999999985"/>
  </r>
  <r>
    <n v="1567"/>
    <s v="CA-2012-129112"/>
    <x v="1"/>
    <x v="239"/>
    <d v="2012-11-30T00:00:00"/>
    <x v="2"/>
    <s v="AW-10840"/>
    <s v="Anthony Witt"/>
    <x v="0"/>
    <s v="United States"/>
    <s v="Allen"/>
    <x v="5"/>
    <n v="75002"/>
    <x v="2"/>
    <s v="TEC-AC-10003038"/>
    <x v="2"/>
    <x v="11"/>
    <s v="Kingston Digital DataTraveler 16GB USB 2.0"/>
    <x v="1385"/>
    <n v="3"/>
    <n v="0.2"/>
    <n v="-0.26850000000000307"/>
  </r>
  <r>
    <n v="1568"/>
    <s v="CA-2012-129112"/>
    <x v="1"/>
    <x v="239"/>
    <d v="2012-11-30T00:00:00"/>
    <x v="2"/>
    <s v="AW-10840"/>
    <s v="Anthony Witt"/>
    <x v="0"/>
    <s v="United States"/>
    <s v="Allen"/>
    <x v="5"/>
    <n v="75002"/>
    <x v="2"/>
    <s v="OFF-BI-10000088"/>
    <x v="1"/>
    <x v="8"/>
    <s v="GBC Imprintable Covers"/>
    <x v="1386"/>
    <n v="4"/>
    <n v="0.8"/>
    <n v="-13.615200000000002"/>
  </r>
  <r>
    <n v="1569"/>
    <s v="US-2014-152002"/>
    <x v="3"/>
    <x v="532"/>
    <d v="2014-06-12T00:00:00"/>
    <x v="3"/>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x v="1"/>
    <s v="AH-10075"/>
    <s v="Adam Hart"/>
    <x v="1"/>
    <s v="United States"/>
    <s v="Atlanta"/>
    <x v="32"/>
    <n v="30318"/>
    <x v="0"/>
    <s v="OFF-AR-10003504"/>
    <x v="1"/>
    <x v="6"/>
    <s v="Newell 347"/>
    <x v="1387"/>
    <n v="3"/>
    <n v="0"/>
    <n v="3.7235999999999989"/>
  </r>
  <r>
    <n v="1571"/>
    <s v="US-2011-157385"/>
    <x v="2"/>
    <x v="533"/>
    <d v="2011-11-25T00:00:00"/>
    <x v="2"/>
    <s v="SC-20095"/>
    <s v="Sanjit Chand"/>
    <x v="0"/>
    <s v="United States"/>
    <s v="Los Angeles"/>
    <x v="1"/>
    <n v="90004"/>
    <x v="1"/>
    <s v="FUR-CH-10000863"/>
    <x v="0"/>
    <x v="1"/>
    <s v="Novimex Swivel Fabric Task Chair"/>
    <x v="891"/>
    <n v="5"/>
    <n v="0.2"/>
    <n v="-67.941000000000003"/>
  </r>
  <r>
    <n v="1572"/>
    <s v="US-2011-157385"/>
    <x v="2"/>
    <x v="533"/>
    <d v="2011-11-25T00:00:00"/>
    <x v="2"/>
    <s v="SC-20095"/>
    <s v="Sanjit Chand"/>
    <x v="0"/>
    <s v="United States"/>
    <s v="Los Angeles"/>
    <x v="1"/>
    <n v="90004"/>
    <x v="1"/>
    <s v="OFF-EN-10003160"/>
    <x v="1"/>
    <x v="12"/>
    <s v="Pastel Pink Envelopes"/>
    <x v="1388"/>
    <n v="3"/>
    <n v="0"/>
    <n v="10.4832"/>
  </r>
  <r>
    <n v="1573"/>
    <s v="US-2011-157385"/>
    <x v="2"/>
    <x v="533"/>
    <d v="2011-11-25T00:00:00"/>
    <x v="2"/>
    <s v="SC-20095"/>
    <s v="Sanjit Chand"/>
    <x v="0"/>
    <s v="United States"/>
    <s v="Los Angeles"/>
    <x v="1"/>
    <n v="90004"/>
    <x v="1"/>
    <s v="TEC-AC-10003280"/>
    <x v="2"/>
    <x v="11"/>
    <s v="Belkin F8E887 USB Wired Ergonomic Keyboard"/>
    <x v="809"/>
    <n v="1"/>
    <n v="0"/>
    <n v="6.2978999999999985"/>
  </r>
  <r>
    <n v="1574"/>
    <s v="US-2011-157385"/>
    <x v="2"/>
    <x v="533"/>
    <d v="2011-11-25T00:00:00"/>
    <x v="2"/>
    <s v="SC-20095"/>
    <s v="Sanjit Chand"/>
    <x v="0"/>
    <s v="United States"/>
    <s v="Los Angeles"/>
    <x v="1"/>
    <n v="90004"/>
    <x v="1"/>
    <s v="FUR-CH-10000595"/>
    <x v="0"/>
    <x v="1"/>
    <s v="Safco Contoured Stacking Chairs"/>
    <x v="1389"/>
    <n v="2"/>
    <n v="0.2"/>
    <n v="23.839999999999975"/>
  </r>
  <r>
    <n v="1575"/>
    <s v="CA-2011-101602"/>
    <x v="2"/>
    <x v="534"/>
    <d v="2011-12-18T00:00:00"/>
    <x v="2"/>
    <s v="MC-18100"/>
    <s v="Mick Crebagga"/>
    <x v="0"/>
    <s v="United States"/>
    <s v="El Paso"/>
    <x v="5"/>
    <n v="79907"/>
    <x v="2"/>
    <s v="TEC-PH-10000169"/>
    <x v="2"/>
    <x v="7"/>
    <s v="ARKON Windshield Dashboard Air Vent Car Mount Holder"/>
    <x v="1390"/>
    <n v="3"/>
    <n v="0.2"/>
    <n v="-9.153000000000004"/>
  </r>
  <r>
    <n v="1576"/>
    <s v="CA-2011-101602"/>
    <x v="2"/>
    <x v="534"/>
    <d v="2011-12-18T00:00:00"/>
    <x v="2"/>
    <s v="MC-18100"/>
    <s v="Mick Crebagga"/>
    <x v="0"/>
    <s v="United States"/>
    <s v="El Paso"/>
    <x v="5"/>
    <n v="79907"/>
    <x v="2"/>
    <s v="FUR-CH-10004675"/>
    <x v="0"/>
    <x v="1"/>
    <s v="Lifetime Advantage Folding Chairs, 4/Carton"/>
    <x v="1391"/>
    <n v="5"/>
    <n v="0.3"/>
    <n v="-21.807999999999993"/>
  </r>
  <r>
    <n v="1577"/>
    <s v="CA-2013-109057"/>
    <x v="0"/>
    <x v="183"/>
    <d v="2013-04-28T00:00:00"/>
    <x v="1"/>
    <s v="TT-21460"/>
    <s v="Tonja Turnell"/>
    <x v="2"/>
    <s v="United States"/>
    <s v="Aurora"/>
    <x v="10"/>
    <n v="60505"/>
    <x v="2"/>
    <s v="OFF-ST-10002406"/>
    <x v="1"/>
    <x v="4"/>
    <s v="Pizazz Global Quick File"/>
    <x v="1392"/>
    <n v="2"/>
    <n v="0.2"/>
    <n v="2.3952000000000018"/>
  </r>
  <r>
    <n v="1578"/>
    <s v="CA-2013-154403"/>
    <x v="0"/>
    <x v="454"/>
    <d v="2013-05-28T00:00:00"/>
    <x v="1"/>
    <s v="AP-10720"/>
    <s v="Anne Pryor"/>
    <x v="2"/>
    <s v="United States"/>
    <s v="Florence"/>
    <x v="19"/>
    <n v="35630"/>
    <x v="0"/>
    <s v="OFF-PA-10001526"/>
    <x v="1"/>
    <x v="10"/>
    <s v="Xerox 1949"/>
    <x v="1393"/>
    <n v="1"/>
    <n v="0"/>
    <n v="2.4402000000000004"/>
  </r>
  <r>
    <n v="1579"/>
    <s v="CA-2013-102456"/>
    <x v="0"/>
    <x v="535"/>
    <d v="2013-03-02T00:00:00"/>
    <x v="2"/>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x v="2"/>
    <s v="NP-18325"/>
    <s v="Naresj Patel"/>
    <x v="0"/>
    <s v="United States"/>
    <s v="New York City"/>
    <x v="15"/>
    <n v="10024"/>
    <x v="3"/>
    <s v="TEC-PH-10003012"/>
    <x v="2"/>
    <x v="7"/>
    <s v="Nortel Meridian M3904 Professional Digital phone"/>
    <x v="673"/>
    <n v="2"/>
    <n v="0"/>
    <n v="89.314199999999971"/>
  </r>
  <r>
    <n v="1581"/>
    <s v="CA-2012-131338"/>
    <x v="1"/>
    <x v="101"/>
    <d v="2012-08-12T00:00:00"/>
    <x v="2"/>
    <s v="NP-18325"/>
    <s v="Naresj Patel"/>
    <x v="0"/>
    <s v="United States"/>
    <s v="New York City"/>
    <x v="15"/>
    <n v="10024"/>
    <x v="3"/>
    <s v="FUR-TA-10002607"/>
    <x v="0"/>
    <x v="3"/>
    <s v="KI Conference Tables"/>
    <x v="1395"/>
    <n v="9"/>
    <n v="0.4"/>
    <n v="-153.12239999999997"/>
  </r>
  <r>
    <n v="1582"/>
    <s v="CA-2012-131338"/>
    <x v="1"/>
    <x v="101"/>
    <d v="2012-08-12T00:00:00"/>
    <x v="2"/>
    <s v="NP-18325"/>
    <s v="Naresj Patel"/>
    <x v="0"/>
    <s v="United States"/>
    <s v="New York City"/>
    <x v="15"/>
    <n v="10024"/>
    <x v="3"/>
    <s v="OFF-ST-10000642"/>
    <x v="1"/>
    <x v="4"/>
    <s v="Tennsco Lockers, Gray"/>
    <x v="108"/>
    <n v="2"/>
    <n v="0"/>
    <n v="2.9371999999999971"/>
  </r>
  <r>
    <n v="1583"/>
    <s v="CA-2012-131338"/>
    <x v="1"/>
    <x v="101"/>
    <d v="2012-08-12T00:00:00"/>
    <x v="2"/>
    <s v="NP-18325"/>
    <s v="Naresj Patel"/>
    <x v="0"/>
    <s v="United States"/>
    <s v="New York City"/>
    <x v="15"/>
    <n v="10024"/>
    <x v="3"/>
    <s v="OFF-BI-10000545"/>
    <x v="1"/>
    <x v="8"/>
    <s v="GBC Ibimaster 500 Manual ProClick Binding System"/>
    <x v="1396"/>
    <n v="2"/>
    <n v="0.2"/>
    <n v="456.58800000000002"/>
  </r>
  <r>
    <n v="1584"/>
    <s v="CA-2012-131338"/>
    <x v="1"/>
    <x v="101"/>
    <d v="2012-08-12T00:00:00"/>
    <x v="2"/>
    <s v="NP-18325"/>
    <s v="Naresj Patel"/>
    <x v="0"/>
    <s v="United States"/>
    <s v="New York City"/>
    <x v="15"/>
    <n v="10024"/>
    <x v="3"/>
    <s v="FUR-FU-10002157"/>
    <x v="0"/>
    <x v="5"/>
    <s v="Artistic Insta-Plaque"/>
    <x v="116"/>
    <n v="3"/>
    <n v="0"/>
    <n v="18.345599999999997"/>
  </r>
  <r>
    <n v="1585"/>
    <s v="CA-2012-131338"/>
    <x v="1"/>
    <x v="101"/>
    <d v="2012-08-12T00:00:00"/>
    <x v="2"/>
    <s v="NP-18325"/>
    <s v="Naresj Patel"/>
    <x v="0"/>
    <s v="United States"/>
    <s v="New York City"/>
    <x v="15"/>
    <n v="10024"/>
    <x v="3"/>
    <s v="FUR-FU-10001706"/>
    <x v="0"/>
    <x v="5"/>
    <s v="Longer-Life Soft White Bulbs"/>
    <x v="51"/>
    <n v="2"/>
    <n v="0"/>
    <n v="2.9567999999999999"/>
  </r>
  <r>
    <n v="1586"/>
    <s v="CA-2012-131338"/>
    <x v="1"/>
    <x v="101"/>
    <d v="2012-08-12T00:00:00"/>
    <x v="2"/>
    <s v="NP-18325"/>
    <s v="Naresj Patel"/>
    <x v="0"/>
    <s v="United States"/>
    <s v="New York City"/>
    <x v="15"/>
    <n v="10024"/>
    <x v="3"/>
    <s v="TEC-PH-10000984"/>
    <x v="2"/>
    <x v="7"/>
    <s v="Panasonic KX-TG9471B"/>
    <x v="508"/>
    <n v="5"/>
    <n v="0"/>
    <n v="274.38600000000008"/>
  </r>
  <r>
    <n v="1587"/>
    <s v="CA-2012-131338"/>
    <x v="1"/>
    <x v="101"/>
    <d v="2012-08-12T00:00:00"/>
    <x v="2"/>
    <s v="NP-18325"/>
    <s v="Naresj Patel"/>
    <x v="0"/>
    <s v="United States"/>
    <s v="New York City"/>
    <x v="15"/>
    <n v="10024"/>
    <x v="3"/>
    <s v="OFF-PA-10001357"/>
    <x v="1"/>
    <x v="10"/>
    <s v="Xerox 1886"/>
    <x v="140"/>
    <n v="3"/>
    <n v="0"/>
    <n v="68.975999999999999"/>
  </r>
  <r>
    <n v="1588"/>
    <s v="CA-2012-131338"/>
    <x v="1"/>
    <x v="101"/>
    <d v="2012-08-12T00:00:00"/>
    <x v="2"/>
    <s v="NP-18325"/>
    <s v="Naresj Patel"/>
    <x v="0"/>
    <s v="United States"/>
    <s v="New York City"/>
    <x v="15"/>
    <n v="10024"/>
    <x v="3"/>
    <s v="OFF-FA-10000992"/>
    <x v="1"/>
    <x v="13"/>
    <s v="Acco Clips to Go Binder Clips, 24 Clips in Two Sizes"/>
    <x v="1397"/>
    <n v="3"/>
    <n v="0"/>
    <n v="5.0054999999999996"/>
  </r>
  <r>
    <n v="1589"/>
    <s v="CA-2012-131338"/>
    <x v="1"/>
    <x v="101"/>
    <d v="2012-08-12T00:00:00"/>
    <x v="2"/>
    <s v="NP-18325"/>
    <s v="Naresj Patel"/>
    <x v="0"/>
    <s v="United States"/>
    <s v="New York City"/>
    <x v="15"/>
    <n v="10024"/>
    <x v="3"/>
    <s v="TEC-AC-10002600"/>
    <x v="2"/>
    <x v="11"/>
    <s v="Belkin QODE FastFit Bluetooth Keyboard"/>
    <x v="414"/>
    <n v="4"/>
    <n v="0"/>
    <n v="34.692000000000007"/>
  </r>
  <r>
    <n v="1590"/>
    <s v="CA-2013-109911"/>
    <x v="0"/>
    <x v="536"/>
    <d v="2013-05-17T00:00:00"/>
    <x v="1"/>
    <s v="VG-21805"/>
    <s v="Vivek Grady"/>
    <x v="1"/>
    <s v="United States"/>
    <s v="Virginia Beach"/>
    <x v="17"/>
    <n v="23464"/>
    <x v="0"/>
    <s v="OFF-AR-10001662"/>
    <x v="1"/>
    <x v="6"/>
    <s v="Rogers Handheld Barrel Pencil Sharpener"/>
    <x v="1398"/>
    <n v="4"/>
    <n v="0"/>
    <n v="2.9592000000000009"/>
  </r>
  <r>
    <n v="1591"/>
    <s v="US-2013-132423"/>
    <x v="0"/>
    <x v="173"/>
    <d v="2013-04-20T00:00:00"/>
    <x v="1"/>
    <s v="MY-18295"/>
    <s v="Muhammed Yedwab"/>
    <x v="1"/>
    <s v="United States"/>
    <s v="Grapevine"/>
    <x v="5"/>
    <n v="76051"/>
    <x v="2"/>
    <s v="OFF-AR-10001221"/>
    <x v="1"/>
    <x v="6"/>
    <s v="Dixon Ticonderoga Erasable Colored Pencil Set, 12-Color"/>
    <x v="1399"/>
    <n v="7"/>
    <n v="0.2"/>
    <n v="5.8603999999999967"/>
  </r>
  <r>
    <n v="1592"/>
    <s v="US-2013-132423"/>
    <x v="0"/>
    <x v="173"/>
    <d v="2013-04-20T00:00:00"/>
    <x v="1"/>
    <s v="MY-18295"/>
    <s v="Muhammed Yedwab"/>
    <x v="1"/>
    <s v="United States"/>
    <s v="Grapevine"/>
    <x v="5"/>
    <n v="76051"/>
    <x v="2"/>
    <s v="OFF-FA-10002988"/>
    <x v="1"/>
    <x v="13"/>
    <s v="Ideal Clamps"/>
    <x v="1400"/>
    <n v="5"/>
    <n v="0.2"/>
    <n v="2.9144999999999994"/>
  </r>
  <r>
    <n v="1593"/>
    <s v="CA-2012-122826"/>
    <x v="1"/>
    <x v="537"/>
    <d v="2012-06-25T00:00:00"/>
    <x v="0"/>
    <s v="RD-19480"/>
    <s v="Rick Duston"/>
    <x v="0"/>
    <s v="United States"/>
    <s v="Olympia"/>
    <x v="4"/>
    <n v="98502"/>
    <x v="1"/>
    <s v="TEC-PH-10004830"/>
    <x v="2"/>
    <x v="7"/>
    <s v="Pyle PRT45 Retro Home Telephone"/>
    <x v="1401"/>
    <n v="4"/>
    <n v="0.2"/>
    <n v="22.676399999999994"/>
  </r>
  <r>
    <n v="1594"/>
    <s v="CA-2011-117317"/>
    <x v="2"/>
    <x v="538"/>
    <d v="2011-10-19T00:00:00"/>
    <x v="3"/>
    <s v="JF-15490"/>
    <s v="Jeremy Farry"/>
    <x v="0"/>
    <s v="United States"/>
    <s v="Los Angeles"/>
    <x v="1"/>
    <n v="90032"/>
    <x v="1"/>
    <s v="OFF-PA-10004519"/>
    <x v="1"/>
    <x v="10"/>
    <s v="Spiral Phone Message Books with Labels by Adams"/>
    <x v="1402"/>
    <n v="3"/>
    <n v="0"/>
    <n v="6.5856000000000012"/>
  </r>
  <r>
    <n v="1595"/>
    <s v="CA-2012-118423"/>
    <x v="1"/>
    <x v="539"/>
    <d v="2012-03-27T00:00:00"/>
    <x v="2"/>
    <s v="DP-13390"/>
    <s v="Dennis Pardue"/>
    <x v="2"/>
    <s v="United States"/>
    <s v="Peoria"/>
    <x v="10"/>
    <n v="61604"/>
    <x v="2"/>
    <s v="FUR-BO-10000362"/>
    <x v="0"/>
    <x v="0"/>
    <s v="Sauder Inglewood Library Bookcases"/>
    <x v="1403"/>
    <n v="3"/>
    <n v="0.3"/>
    <n v="-35.905799999999999"/>
  </r>
  <r>
    <n v="1596"/>
    <s v="CA-2014-149181"/>
    <x v="3"/>
    <x v="540"/>
    <d v="2014-05-13T00:00:00"/>
    <x v="1"/>
    <s v="MD-17350"/>
    <s v="Maribeth Dona"/>
    <x v="0"/>
    <s v="United States"/>
    <s v="Columbus"/>
    <x v="24"/>
    <n v="43229"/>
    <x v="3"/>
    <s v="FUR-CH-10004540"/>
    <x v="0"/>
    <x v="1"/>
    <s v="Global Chrome Stack Chair"/>
    <x v="1404"/>
    <n v="2"/>
    <n v="0.3"/>
    <n v="-2.0567999999999991"/>
  </r>
  <r>
    <n v="1597"/>
    <s v="CA-2014-132234"/>
    <x v="3"/>
    <x v="524"/>
    <d v="2014-10-19T00:00:00"/>
    <x v="2"/>
    <s v="MY-17380"/>
    <s v="Maribeth Yedwab"/>
    <x v="1"/>
    <s v="United States"/>
    <s v="New York City"/>
    <x v="15"/>
    <n v="10011"/>
    <x v="3"/>
    <s v="FUR-FU-10001290"/>
    <x v="0"/>
    <x v="5"/>
    <s v="Executive Impressions Supervisor Wall Clock"/>
    <x v="1405"/>
    <n v="13"/>
    <n v="0"/>
    <n v="175.13599999999997"/>
  </r>
  <r>
    <n v="1598"/>
    <s v="CA-2014-158876"/>
    <x v="3"/>
    <x v="123"/>
    <d v="2014-11-22T00:00:00"/>
    <x v="0"/>
    <s v="AB-10150"/>
    <s v="Aimee Bixby"/>
    <x v="0"/>
    <s v="United States"/>
    <s v="Carrollton"/>
    <x v="5"/>
    <n v="75007"/>
    <x v="2"/>
    <s v="OFF-PA-10000308"/>
    <x v="1"/>
    <x v="10"/>
    <s v="Xerox 1901"/>
    <x v="1406"/>
    <n v="4"/>
    <n v="0.2"/>
    <n v="5.2799999999999994"/>
  </r>
  <r>
    <n v="1599"/>
    <s v="CA-2014-158876"/>
    <x v="3"/>
    <x v="123"/>
    <d v="2014-11-22T00:00:00"/>
    <x v="0"/>
    <s v="AB-10150"/>
    <s v="Aimee Bixby"/>
    <x v="0"/>
    <s v="United States"/>
    <s v="Carrollton"/>
    <x v="5"/>
    <n v="75007"/>
    <x v="2"/>
    <s v="OFF-SU-10001165"/>
    <x v="1"/>
    <x v="14"/>
    <s v="Acme Elite Stainless Steel Scissors"/>
    <x v="1407"/>
    <n v="1"/>
    <n v="0.2"/>
    <n v="0.50039999999999996"/>
  </r>
  <r>
    <n v="1600"/>
    <s v="CA-2014-158876"/>
    <x v="3"/>
    <x v="123"/>
    <d v="2014-11-22T00:00:00"/>
    <x v="0"/>
    <s v="AB-10150"/>
    <s v="Aimee Bixby"/>
    <x v="0"/>
    <s v="United States"/>
    <s v="Carrollton"/>
    <x v="5"/>
    <n v="75007"/>
    <x v="2"/>
    <s v="OFF-AR-10003373"/>
    <x v="1"/>
    <x v="6"/>
    <s v="Boston School Pro Electric Pencil Sharpener, 1670"/>
    <x v="306"/>
    <n v="4"/>
    <n v="0.2"/>
    <n v="8.674399999999995"/>
  </r>
  <r>
    <n v="1601"/>
    <s v="CA-2014-158876"/>
    <x v="3"/>
    <x v="123"/>
    <d v="2014-11-22T00:00:00"/>
    <x v="0"/>
    <s v="AB-10150"/>
    <s v="Aimee Bixby"/>
    <x v="0"/>
    <s v="United States"/>
    <s v="Carrollton"/>
    <x v="5"/>
    <n v="75007"/>
    <x v="2"/>
    <s v="FUR-FU-10001967"/>
    <x v="0"/>
    <x v="5"/>
    <s v="Telescoping Adjustable Floor Lamp"/>
    <x v="314"/>
    <n v="2"/>
    <n v="0.6"/>
    <n v="-13.992999999999999"/>
  </r>
  <r>
    <n v="1602"/>
    <s v="CA-2013-164672"/>
    <x v="0"/>
    <x v="541"/>
    <d v="2013-05-14T00:00:00"/>
    <x v="0"/>
    <s v="GB-14530"/>
    <s v="George Bell"/>
    <x v="1"/>
    <s v="United States"/>
    <s v="Dover"/>
    <x v="13"/>
    <n v="19901"/>
    <x v="3"/>
    <s v="FUR-FU-10001488"/>
    <x v="0"/>
    <x v="5"/>
    <s v="Tenex 46&quot; x 60&quot; Computer Anti-Static Chairmat, Rectangular Shaped"/>
    <x v="46"/>
    <n v="2"/>
    <n v="0"/>
    <n v="42.391999999999996"/>
  </r>
  <r>
    <n v="1603"/>
    <s v="US-2013-132857"/>
    <x v="0"/>
    <x v="25"/>
    <d v="2013-12-18T00:00:00"/>
    <x v="1"/>
    <s v="CA-12775"/>
    <s v="Cynthia Arntzen"/>
    <x v="0"/>
    <s v="United States"/>
    <s v="Smyrna"/>
    <x v="18"/>
    <n v="37167"/>
    <x v="0"/>
    <s v="OFF-AR-10003251"/>
    <x v="1"/>
    <x v="6"/>
    <s v="Prang Drawing Pencil Set"/>
    <x v="408"/>
    <n v="3"/>
    <n v="0.2"/>
    <n v="1.6679999999999997"/>
  </r>
  <r>
    <n v="1604"/>
    <s v="CA-2014-116645"/>
    <x v="3"/>
    <x v="329"/>
    <d v="2014-12-05T00:00:00"/>
    <x v="1"/>
    <s v="ME-17725"/>
    <s v="Max Engle"/>
    <x v="0"/>
    <s v="United States"/>
    <s v="Newark"/>
    <x v="13"/>
    <n v="19711"/>
    <x v="3"/>
    <s v="OFF-AR-10001044"/>
    <x v="1"/>
    <x v="6"/>
    <s v="BOSTON Ranger #55 Pencil Sharpener, Black"/>
    <x v="1408"/>
    <n v="6"/>
    <n v="0"/>
    <n v="45.222599999999993"/>
  </r>
  <r>
    <n v="1605"/>
    <s v="US-2013-115819"/>
    <x v="0"/>
    <x v="475"/>
    <d v="2013-04-25T00:00:00"/>
    <x v="0"/>
    <s v="JO-15280"/>
    <s v="Jas O'Carroll"/>
    <x v="0"/>
    <s v="United States"/>
    <s v="Los Angeles"/>
    <x v="1"/>
    <n v="90049"/>
    <x v="1"/>
    <s v="TEC-PH-10004700"/>
    <x v="2"/>
    <x v="7"/>
    <s v="PowerGen Dual USB Car Charger"/>
    <x v="1409"/>
    <n v="5"/>
    <n v="0.2"/>
    <n v="12.986999999999995"/>
  </r>
  <r>
    <n v="1606"/>
    <s v="US-2013-115819"/>
    <x v="0"/>
    <x v="475"/>
    <d v="2013-04-25T00:00:00"/>
    <x v="0"/>
    <s v="JO-15280"/>
    <s v="Jas O'Carroll"/>
    <x v="0"/>
    <s v="United States"/>
    <s v="Los Angeles"/>
    <x v="1"/>
    <n v="90049"/>
    <x v="1"/>
    <s v="OFF-AR-10000823"/>
    <x v="1"/>
    <x v="6"/>
    <s v="Newell 307"/>
    <x v="1410"/>
    <n v="3"/>
    <n v="0"/>
    <n v="1.5288000000000002"/>
  </r>
  <r>
    <n v="1607"/>
    <s v="US-2013-115819"/>
    <x v="0"/>
    <x v="475"/>
    <d v="2013-04-25T00:00:00"/>
    <x v="0"/>
    <s v="JO-15280"/>
    <s v="Jas O'Carroll"/>
    <x v="0"/>
    <s v="United States"/>
    <s v="Los Angeles"/>
    <x v="1"/>
    <n v="90049"/>
    <x v="1"/>
    <s v="OFF-AR-10004456"/>
    <x v="1"/>
    <x v="6"/>
    <s v="Panasonic KP-4ABK Battery-Operated Pencil Sharpener"/>
    <x v="1411"/>
    <n v="5"/>
    <n v="0"/>
    <n v="21.227999999999998"/>
  </r>
  <r>
    <n v="1608"/>
    <s v="US-2013-115819"/>
    <x v="0"/>
    <x v="475"/>
    <d v="2013-04-25T00:00:00"/>
    <x v="0"/>
    <s v="JO-15280"/>
    <s v="Jas O'Carroll"/>
    <x v="0"/>
    <s v="United States"/>
    <s v="Los Angeles"/>
    <x v="1"/>
    <n v="90049"/>
    <x v="1"/>
    <s v="OFF-BI-10000050"/>
    <x v="1"/>
    <x v="8"/>
    <s v="Angle-D Binders with Locking Rings, Label Holders"/>
    <x v="572"/>
    <n v="1"/>
    <n v="0.2"/>
    <n v="1.9709999999999996"/>
  </r>
  <r>
    <n v="1609"/>
    <s v="US-2013-115819"/>
    <x v="0"/>
    <x v="475"/>
    <d v="2013-04-25T00:00:00"/>
    <x v="0"/>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x v="0"/>
    <s v="JO-15280"/>
    <s v="Jas O'Carroll"/>
    <x v="0"/>
    <s v="United States"/>
    <s v="Los Angeles"/>
    <x v="1"/>
    <n v="90049"/>
    <x v="1"/>
    <s v="OFF-BI-10000591"/>
    <x v="1"/>
    <x v="8"/>
    <s v="Avery Binder Labels"/>
    <x v="1412"/>
    <n v="3"/>
    <n v="0.2"/>
    <n v="3.2675999999999994"/>
  </r>
  <r>
    <n v="1611"/>
    <s v="CA-2011-156349"/>
    <x v="2"/>
    <x v="542"/>
    <d v="2011-05-30T00:00:00"/>
    <x v="1"/>
    <s v="ML-17395"/>
    <s v="Marina Lichtenstein"/>
    <x v="1"/>
    <s v="United States"/>
    <s v="Los Angeles"/>
    <x v="1"/>
    <n v="90008"/>
    <x v="1"/>
    <s v="FUR-BO-10000362"/>
    <x v="0"/>
    <x v="0"/>
    <s v="Sauder Inglewood Library Bookcases"/>
    <x v="1413"/>
    <n v="2"/>
    <n v="0.15"/>
    <n v="27.356800000000007"/>
  </r>
  <r>
    <n v="1612"/>
    <s v="CA-2011-156349"/>
    <x v="2"/>
    <x v="542"/>
    <d v="2011-05-30T00:00:00"/>
    <x v="1"/>
    <s v="ML-17395"/>
    <s v="Marina Lichtenstein"/>
    <x v="1"/>
    <s v="United States"/>
    <s v="Los Angeles"/>
    <x v="1"/>
    <n v="90008"/>
    <x v="1"/>
    <s v="TEC-PH-10000441"/>
    <x v="2"/>
    <x v="7"/>
    <s v="VTech DS6151"/>
    <x v="1227"/>
    <n v="2"/>
    <n v="0.2"/>
    <n v="20.158400000000015"/>
  </r>
  <r>
    <n v="1613"/>
    <s v="CA-2011-156349"/>
    <x v="2"/>
    <x v="542"/>
    <d v="2011-05-30T00:00:00"/>
    <x v="1"/>
    <s v="ML-17395"/>
    <s v="Marina Lichtenstein"/>
    <x v="1"/>
    <s v="United States"/>
    <s v="Los Angeles"/>
    <x v="1"/>
    <n v="90008"/>
    <x v="1"/>
    <s v="TEC-PH-10002726"/>
    <x v="2"/>
    <x v="7"/>
    <s v="netTALK DUO VoIP Telephone Service"/>
    <x v="1414"/>
    <n v="2"/>
    <n v="0.2"/>
    <n v="31.494"/>
  </r>
  <r>
    <n v="1614"/>
    <s v="CA-2014-138380"/>
    <x v="3"/>
    <x v="202"/>
    <d v="2014-12-26T00:00:00"/>
    <x v="1"/>
    <s v="YS-21880"/>
    <s v="Yana Sorensen"/>
    <x v="1"/>
    <s v="United States"/>
    <s v="Oakland"/>
    <x v="1"/>
    <n v="94601"/>
    <x v="1"/>
    <s v="OFF-ST-10003306"/>
    <x v="1"/>
    <x v="4"/>
    <s v="Letter Size Cart"/>
    <x v="1415"/>
    <n v="7"/>
    <n v="0"/>
    <n v="290.00579999999991"/>
  </r>
  <r>
    <n v="1615"/>
    <s v="US-2013-113509"/>
    <x v="0"/>
    <x v="543"/>
    <d v="2013-03-20T00:00:00"/>
    <x v="1"/>
    <s v="PL-18925"/>
    <s v="Paul Lucas"/>
    <x v="2"/>
    <s v="United States"/>
    <s v="Philadelphia"/>
    <x v="9"/>
    <n v="19143"/>
    <x v="3"/>
    <s v="TEC-AC-10004855"/>
    <x v="2"/>
    <x v="11"/>
    <s v="V7 USB Numeric Keypad"/>
    <x v="367"/>
    <n v="3"/>
    <n v="0.2"/>
    <n v="-13.646100000000001"/>
  </r>
  <r>
    <n v="1616"/>
    <s v="CA-2012-130022"/>
    <x v="1"/>
    <x v="544"/>
    <d v="2012-08-16T00:00:00"/>
    <x v="1"/>
    <s v="JK-16120"/>
    <s v="Julie Kriz"/>
    <x v="2"/>
    <s v="United States"/>
    <s v="Eagan"/>
    <x v="11"/>
    <n v="55122"/>
    <x v="2"/>
    <s v="OFF-LA-10002787"/>
    <x v="1"/>
    <x v="2"/>
    <s v="Avery 480"/>
    <x v="1416"/>
    <n v="1"/>
    <n v="0"/>
    <n v="1.7999999999999998"/>
  </r>
  <r>
    <n v="1617"/>
    <s v="CA-2012-130022"/>
    <x v="1"/>
    <x v="544"/>
    <d v="2012-08-16T00:00:00"/>
    <x v="1"/>
    <s v="JK-16120"/>
    <s v="Julie Kriz"/>
    <x v="2"/>
    <s v="United States"/>
    <s v="Eagan"/>
    <x v="11"/>
    <n v="55122"/>
    <x v="2"/>
    <s v="OFF-LA-10002043"/>
    <x v="1"/>
    <x v="2"/>
    <s v="Avery 489"/>
    <x v="1417"/>
    <n v="4"/>
    <n v="0"/>
    <n v="19.872"/>
  </r>
  <r>
    <n v="1618"/>
    <s v="CA-2012-130022"/>
    <x v="1"/>
    <x v="544"/>
    <d v="2012-08-16T00:00:00"/>
    <x v="1"/>
    <s v="JK-16120"/>
    <s v="Julie Kriz"/>
    <x v="2"/>
    <s v="United States"/>
    <s v="Eagan"/>
    <x v="11"/>
    <n v="55122"/>
    <x v="2"/>
    <s v="OFF-AR-10001915"/>
    <x v="1"/>
    <x v="6"/>
    <s v="Peel-Off China Markers"/>
    <x v="1418"/>
    <n v="3"/>
    <n v="0"/>
    <n v="12.511800000000001"/>
  </r>
  <r>
    <n v="1619"/>
    <s v="US-2013-118780"/>
    <x v="0"/>
    <x v="545"/>
    <d v="2013-09-15T00:00:00"/>
    <x v="0"/>
    <s v="PN-18775"/>
    <s v="Parhena Norris"/>
    <x v="2"/>
    <s v="United States"/>
    <s v="New York City"/>
    <x v="15"/>
    <n v="10011"/>
    <x v="3"/>
    <s v="OFF-ST-10000352"/>
    <x v="1"/>
    <x v="4"/>
    <s v="Acco Perma 2700 Stacking Storage Drawers"/>
    <x v="1419"/>
    <n v="2"/>
    <n v="0"/>
    <n v="8.9220000000000041"/>
  </r>
  <r>
    <n v="1620"/>
    <s v="US-2013-118780"/>
    <x v="0"/>
    <x v="545"/>
    <d v="2013-09-15T00:00:00"/>
    <x v="0"/>
    <s v="PN-18775"/>
    <s v="Parhena Norris"/>
    <x v="2"/>
    <s v="United States"/>
    <s v="New York City"/>
    <x v="15"/>
    <n v="10011"/>
    <x v="3"/>
    <s v="OFF-PA-10000575"/>
    <x v="1"/>
    <x v="10"/>
    <s v="Wirebound Message Books, Four 2 3/4 x 5 White Forms per Page"/>
    <x v="1420"/>
    <n v="1"/>
    <n v="0"/>
    <n v="3.0773999999999999"/>
  </r>
  <r>
    <n v="1621"/>
    <s v="CA-2014-108560"/>
    <x v="3"/>
    <x v="141"/>
    <d v="2014-07-16T00:00:00"/>
    <x v="1"/>
    <s v="JC-15385"/>
    <s v="Jenna Caffey"/>
    <x v="0"/>
    <s v="United States"/>
    <s v="Kent"/>
    <x v="4"/>
    <n v="98031"/>
    <x v="1"/>
    <s v="FUR-FU-10002937"/>
    <x v="0"/>
    <x v="5"/>
    <s v="GE 48&quot; Fluorescent Tube, Cool White Energy Saver, 34 Watts, 30/Box"/>
    <x v="1421"/>
    <n v="2"/>
    <n v="0"/>
    <n v="99.23"/>
  </r>
  <r>
    <n v="1622"/>
    <s v="CA-2014-108560"/>
    <x v="3"/>
    <x v="141"/>
    <d v="2014-07-16T00:00:00"/>
    <x v="1"/>
    <s v="JC-15385"/>
    <s v="Jenna Caffey"/>
    <x v="0"/>
    <s v="United States"/>
    <s v="Kent"/>
    <x v="4"/>
    <n v="98031"/>
    <x v="1"/>
    <s v="OFF-LA-10003930"/>
    <x v="1"/>
    <x v="2"/>
    <s v="Dot Matrix Printer Tape Reel Labels, White, 5000/Box"/>
    <x v="1422"/>
    <n v="8"/>
    <n v="0"/>
    <n v="385.37520000000001"/>
  </r>
  <r>
    <n v="1623"/>
    <s v="CA-2014-108560"/>
    <x v="3"/>
    <x v="141"/>
    <d v="2014-07-16T00:00:00"/>
    <x v="1"/>
    <s v="JC-15385"/>
    <s v="Jenna Caffey"/>
    <x v="0"/>
    <s v="United States"/>
    <s v="Kent"/>
    <x v="4"/>
    <n v="98031"/>
    <x v="1"/>
    <s v="OFF-BI-10001107"/>
    <x v="1"/>
    <x v="8"/>
    <s v="GBC White Gloss Covers, Plain Front"/>
    <x v="1423"/>
    <n v="2"/>
    <n v="0.2"/>
    <n v="7.8191999999999995"/>
  </r>
  <r>
    <n v="1624"/>
    <s v="CA-2014-108560"/>
    <x v="3"/>
    <x v="141"/>
    <d v="2014-07-16T00:00:00"/>
    <x v="1"/>
    <s v="JC-15385"/>
    <s v="Jenna Caffey"/>
    <x v="0"/>
    <s v="United States"/>
    <s v="Kent"/>
    <x v="4"/>
    <n v="98031"/>
    <x v="1"/>
    <s v="TEC-AC-10003063"/>
    <x v="2"/>
    <x v="11"/>
    <s v="Micro Innovations USB RF Wireless Keyboard with Mouse"/>
    <x v="1424"/>
    <n v="2"/>
    <n v="0"/>
    <n v="10.5"/>
  </r>
  <r>
    <n v="1625"/>
    <s v="CA-2012-157084"/>
    <x v="1"/>
    <x v="546"/>
    <d v="2012-12-24T00:00:00"/>
    <x v="1"/>
    <s v="JG-15160"/>
    <s v="James Galang"/>
    <x v="0"/>
    <s v="United States"/>
    <s v="Los Angeles"/>
    <x v="1"/>
    <n v="90049"/>
    <x v="1"/>
    <s v="TEC-PH-10002922"/>
    <x v="2"/>
    <x v="7"/>
    <s v="ShoreTel ShorePhone IP 230 VoIP phone"/>
    <x v="1425"/>
    <n v="5"/>
    <n v="0.2"/>
    <n v="84.494999999999948"/>
  </r>
  <r>
    <n v="1626"/>
    <s v="CA-2012-157084"/>
    <x v="1"/>
    <x v="546"/>
    <d v="2012-12-24T00:00:00"/>
    <x v="1"/>
    <s v="JG-15160"/>
    <s v="James Galang"/>
    <x v="0"/>
    <s v="United States"/>
    <s v="Los Angeles"/>
    <x v="1"/>
    <n v="90049"/>
    <x v="1"/>
    <s v="TEC-AC-10002049"/>
    <x v="2"/>
    <x v="11"/>
    <s v="Plantronics Savi W720 Multi-Device Wireless Headset System"/>
    <x v="1426"/>
    <n v="3"/>
    <n v="0"/>
    <n v="556.97400000000005"/>
  </r>
  <r>
    <n v="1627"/>
    <s v="CA-2012-164539"/>
    <x v="1"/>
    <x v="547"/>
    <d v="2012-11-22T00:00:00"/>
    <x v="1"/>
    <s v="PO-19180"/>
    <s v="Philisse Overcash"/>
    <x v="2"/>
    <s v="United States"/>
    <s v="New York City"/>
    <x v="15"/>
    <n v="10011"/>
    <x v="3"/>
    <s v="OFF-AP-10002457"/>
    <x v="1"/>
    <x v="9"/>
    <s v="Eureka The Boss Plus 12-Amp Hard Box Upright Vacuum, Red"/>
    <x v="1427"/>
    <n v="5"/>
    <n v="0"/>
    <n v="141.27749999999997"/>
  </r>
  <r>
    <n v="1628"/>
    <s v="CA-2012-143119"/>
    <x v="1"/>
    <x v="496"/>
    <d v="2012-09-30T00:00:00"/>
    <x v="1"/>
    <s v="MC-17275"/>
    <s v="Marc Crier"/>
    <x v="0"/>
    <s v="United States"/>
    <s v="Lafayette"/>
    <x v="28"/>
    <n v="70506"/>
    <x v="0"/>
    <s v="FUR-CH-10001270"/>
    <x v="0"/>
    <x v="1"/>
    <s v="Harbour Creations Steel Folding Chair"/>
    <x v="1428"/>
    <n v="6"/>
    <n v="0"/>
    <n v="155.24999999999994"/>
  </r>
  <r>
    <n v="1629"/>
    <s v="CA-2014-101049"/>
    <x v="3"/>
    <x v="548"/>
    <d v="2014-06-26T00:00:00"/>
    <x v="0"/>
    <s v="AS-10240"/>
    <s v="Alan Shonely"/>
    <x v="0"/>
    <s v="United States"/>
    <s v="Cleveland"/>
    <x v="24"/>
    <n v="44105"/>
    <x v="3"/>
    <s v="FUR-FU-10004415"/>
    <x v="0"/>
    <x v="5"/>
    <s v="Stacking Tray, Side-Loading, Legal, Smoke"/>
    <x v="1429"/>
    <n v="5"/>
    <n v="0.2"/>
    <n v="2.4639999999999986"/>
  </r>
  <r>
    <n v="1630"/>
    <s v="CA-2014-101049"/>
    <x v="3"/>
    <x v="548"/>
    <d v="2014-06-26T00:00:00"/>
    <x v="0"/>
    <s v="AS-10240"/>
    <s v="Alan Shonely"/>
    <x v="0"/>
    <s v="United States"/>
    <s v="Cleveland"/>
    <x v="24"/>
    <n v="44105"/>
    <x v="3"/>
    <s v="OFF-BI-10001510"/>
    <x v="1"/>
    <x v="8"/>
    <s v="Deluxe Heavy-Duty Vinyl Round Ring Binder"/>
    <x v="1430"/>
    <n v="6"/>
    <n v="0.7"/>
    <n v="-34.38000000000001"/>
  </r>
  <r>
    <n v="1631"/>
    <s v="CA-2013-106530"/>
    <x v="0"/>
    <x v="541"/>
    <d v="2013-05-09T00:00:00"/>
    <x v="3"/>
    <s v="CL-12565"/>
    <s v="Clay Ludtke"/>
    <x v="0"/>
    <s v="United States"/>
    <s v="Cleveland"/>
    <x v="24"/>
    <n v="44105"/>
    <x v="3"/>
    <s v="OFF-ST-10002011"/>
    <x v="1"/>
    <x v="4"/>
    <s v="Smead Adjustable Mobile File Trolley with Lockable Top"/>
    <x v="1431"/>
    <n v="3"/>
    <n v="0.2"/>
    <n v="88.029900000000055"/>
  </r>
  <r>
    <n v="1632"/>
    <s v="CA-2013-106530"/>
    <x v="0"/>
    <x v="541"/>
    <d v="2013-05-09T00:00:00"/>
    <x v="3"/>
    <s v="CL-12565"/>
    <s v="Clay Ludtke"/>
    <x v="0"/>
    <s v="United States"/>
    <s v="Cleveland"/>
    <x v="24"/>
    <n v="44105"/>
    <x v="3"/>
    <s v="OFF-PA-10002986"/>
    <x v="1"/>
    <x v="10"/>
    <s v="Xerox 1898"/>
    <x v="1432"/>
    <n v="2"/>
    <n v="0.2"/>
    <n v="3.7407999999999997"/>
  </r>
  <r>
    <n v="1633"/>
    <s v="CA-2013-106530"/>
    <x v="0"/>
    <x v="541"/>
    <d v="2013-05-09T00:00:00"/>
    <x v="3"/>
    <s v="CL-12565"/>
    <s v="Clay Ludtke"/>
    <x v="0"/>
    <s v="United States"/>
    <s v="Cleveland"/>
    <x v="24"/>
    <n v="44105"/>
    <x v="3"/>
    <s v="OFF-PA-10004451"/>
    <x v="1"/>
    <x v="10"/>
    <s v="Xerox 222"/>
    <x v="563"/>
    <n v="2"/>
    <n v="0.2"/>
    <n v="3.6288"/>
  </r>
  <r>
    <n v="1634"/>
    <s v="CA-2013-106530"/>
    <x v="0"/>
    <x v="541"/>
    <d v="2013-05-09T00:00:00"/>
    <x v="3"/>
    <s v="CL-12565"/>
    <s v="Clay Ludtke"/>
    <x v="0"/>
    <s v="United States"/>
    <s v="Cleveland"/>
    <x v="24"/>
    <n v="44105"/>
    <x v="3"/>
    <s v="OFF-ST-10000649"/>
    <x v="1"/>
    <x v="4"/>
    <s v="Hanging Personal Folder File"/>
    <x v="1433"/>
    <n v="2"/>
    <n v="0.2"/>
    <n v="1.5700000000000012"/>
  </r>
  <r>
    <n v="1635"/>
    <s v="CA-2013-106530"/>
    <x v="0"/>
    <x v="541"/>
    <d v="2013-05-09T00:00:00"/>
    <x v="3"/>
    <s v="CL-12565"/>
    <s v="Clay Ludtke"/>
    <x v="0"/>
    <s v="United States"/>
    <s v="Cleveland"/>
    <x v="24"/>
    <n v="44105"/>
    <x v="3"/>
    <s v="TEC-AC-10001465"/>
    <x v="2"/>
    <x v="11"/>
    <s v="SanDisk Cruzer 64 GB USB Flash Drive"/>
    <x v="518"/>
    <n v="2"/>
    <n v="0.2"/>
    <n v="7.263999999999994"/>
  </r>
  <r>
    <n v="1636"/>
    <s v="CA-2011-168984"/>
    <x v="2"/>
    <x v="35"/>
    <d v="2011-12-02T00:00:00"/>
    <x v="1"/>
    <s v="NW-18400"/>
    <s v="Natalie Webber"/>
    <x v="0"/>
    <s v="United States"/>
    <s v="Tigard"/>
    <x v="21"/>
    <n v="97224"/>
    <x v="1"/>
    <s v="OFF-PA-10001166"/>
    <x v="1"/>
    <x v="10"/>
    <s v="Xerox 2"/>
    <x v="12"/>
    <n v="3"/>
    <n v="0.2"/>
    <n v="5.4432"/>
  </r>
  <r>
    <n v="1637"/>
    <s v="CA-2011-168984"/>
    <x v="2"/>
    <x v="35"/>
    <d v="2011-12-02T00:00:00"/>
    <x v="1"/>
    <s v="NW-18400"/>
    <s v="Natalie Webber"/>
    <x v="0"/>
    <s v="United States"/>
    <s v="Tigard"/>
    <x v="21"/>
    <n v="97224"/>
    <x v="1"/>
    <s v="OFF-ST-10001097"/>
    <x v="1"/>
    <x v="4"/>
    <s v="Office Impressions Heavy Duty Welded Shelving &amp; Multimedia Storage Drawers"/>
    <x v="1434"/>
    <n v="5"/>
    <n v="0.2"/>
    <n v="-167.27"/>
  </r>
  <r>
    <n v="1638"/>
    <s v="CA-2011-168984"/>
    <x v="2"/>
    <x v="35"/>
    <d v="2011-12-02T00:00:00"/>
    <x v="1"/>
    <s v="NW-18400"/>
    <s v="Natalie Webber"/>
    <x v="0"/>
    <s v="United States"/>
    <s v="Tigard"/>
    <x v="21"/>
    <n v="97224"/>
    <x v="1"/>
    <s v="TEC-PH-10000038"/>
    <x v="2"/>
    <x v="7"/>
    <s v="Jawbone MINI JAMBOX Wireless Bluetooth Speaker"/>
    <x v="1435"/>
    <n v="4"/>
    <n v="0.2"/>
    <n v="-87.667200000000037"/>
  </r>
  <r>
    <n v="1639"/>
    <s v="CA-2013-157266"/>
    <x v="0"/>
    <x v="439"/>
    <d v="2013-06-02T00:00:00"/>
    <x v="1"/>
    <s v="TB-21280"/>
    <s v="Toby Braunhardt"/>
    <x v="0"/>
    <s v="United States"/>
    <s v="Washington"/>
    <x v="40"/>
    <n v="20016"/>
    <x v="3"/>
    <s v="OFF-PA-10002689"/>
    <x v="1"/>
    <x v="10"/>
    <s v="Weyerhaeuser First Choice Laser/Copy Paper (20Lb. and 88 Bright)"/>
    <x v="541"/>
    <n v="3"/>
    <n v="0"/>
    <n v="9.3312000000000008"/>
  </r>
  <r>
    <n v="1640"/>
    <s v="CA-2013-157266"/>
    <x v="0"/>
    <x v="439"/>
    <d v="2013-06-02T00:00:00"/>
    <x v="1"/>
    <s v="TB-21280"/>
    <s v="Toby Braunhardt"/>
    <x v="0"/>
    <s v="United States"/>
    <s v="Washington"/>
    <x v="40"/>
    <n v="20016"/>
    <x v="3"/>
    <s v="OFF-BI-10004728"/>
    <x v="1"/>
    <x v="8"/>
    <s v="Wilson Jones Turn Tabs Binder Tool for Ring Binders"/>
    <x v="1328"/>
    <n v="2"/>
    <n v="0"/>
    <n v="4.4344000000000001"/>
  </r>
  <r>
    <n v="1641"/>
    <s v="CA-2013-157266"/>
    <x v="0"/>
    <x v="439"/>
    <d v="2013-06-02T00:00:00"/>
    <x v="1"/>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x v="1"/>
    <s v="TB-21280"/>
    <s v="Toby Braunhardt"/>
    <x v="0"/>
    <s v="United States"/>
    <s v="Washington"/>
    <x v="40"/>
    <n v="20016"/>
    <x v="3"/>
    <s v="FUR-FU-10000629"/>
    <x v="0"/>
    <x v="5"/>
    <s v="9-3/4 Diameter Round Wall Clock"/>
    <x v="1437"/>
    <n v="3"/>
    <n v="0"/>
    <n v="17.375399999999999"/>
  </r>
  <r>
    <n v="1643"/>
    <s v="US-2011-134712"/>
    <x v="2"/>
    <x v="503"/>
    <d v="2011-12-04T00:00:00"/>
    <x v="1"/>
    <s v="BS-11380"/>
    <s v="Bill Stewart"/>
    <x v="1"/>
    <s v="United States"/>
    <s v="Skokie"/>
    <x v="10"/>
    <n v="60076"/>
    <x v="2"/>
    <s v="OFF-FA-10003112"/>
    <x v="1"/>
    <x v="13"/>
    <s v="Staples"/>
    <x v="1438"/>
    <n v="2"/>
    <n v="0.2"/>
    <n v="3.944999999999999"/>
  </r>
  <r>
    <n v="1644"/>
    <s v="CA-2012-111829"/>
    <x v="1"/>
    <x v="531"/>
    <d v="2012-03-20T00:00:00"/>
    <x v="2"/>
    <s v="FH-14365"/>
    <s v="Fred Hopkins"/>
    <x v="1"/>
    <s v="United States"/>
    <s v="Seattle"/>
    <x v="4"/>
    <n v="98115"/>
    <x v="1"/>
    <s v="OFF-ST-10000142"/>
    <x v="1"/>
    <x v="4"/>
    <s v="Deluxe Rollaway Locking File with Drawer"/>
    <x v="1439"/>
    <n v="3"/>
    <n v="0"/>
    <n v="349.33919999999995"/>
  </r>
  <r>
    <n v="1645"/>
    <s v="CA-2012-111829"/>
    <x v="1"/>
    <x v="531"/>
    <d v="2012-03-20T00:00:00"/>
    <x v="2"/>
    <s v="FH-14365"/>
    <s v="Fred Hopkins"/>
    <x v="1"/>
    <s v="United States"/>
    <s v="Seattle"/>
    <x v="4"/>
    <n v="98115"/>
    <x v="1"/>
    <s v="TEC-CO-10001766"/>
    <x v="2"/>
    <x v="16"/>
    <s v="Canon PC940 Copier"/>
    <x v="1440"/>
    <n v="7"/>
    <n v="0"/>
    <n v="1480.4670999999998"/>
  </r>
  <r>
    <n v="1646"/>
    <s v="CA-2012-111829"/>
    <x v="1"/>
    <x v="531"/>
    <d v="2012-03-20T00:00:00"/>
    <x v="2"/>
    <s v="FH-14365"/>
    <s v="Fred Hopkins"/>
    <x v="1"/>
    <s v="United States"/>
    <s v="Seattle"/>
    <x v="4"/>
    <n v="98115"/>
    <x v="1"/>
    <s v="OFF-PA-10004359"/>
    <x v="1"/>
    <x v="10"/>
    <s v="Multicolor Computer Printout Paper"/>
    <x v="1441"/>
    <n v="2"/>
    <n v="0"/>
    <n v="100.65599999999999"/>
  </r>
  <r>
    <n v="1647"/>
    <s v="CA-2012-105221"/>
    <x v="1"/>
    <x v="549"/>
    <d v="2012-11-03T00:00:00"/>
    <x v="2"/>
    <s v="VM-21685"/>
    <s v="Valerie Mitchum"/>
    <x v="2"/>
    <s v="United States"/>
    <s v="Philadelphia"/>
    <x v="9"/>
    <n v="19140"/>
    <x v="3"/>
    <s v="TEC-AC-10002323"/>
    <x v="2"/>
    <x v="11"/>
    <s v="SanDisk Ultra 32 GB MicroSDHC Class 10 Memory Card"/>
    <x v="1442"/>
    <n v="2"/>
    <n v="0.2"/>
    <n v="-3.0939999999999994"/>
  </r>
  <r>
    <n v="1648"/>
    <s v="CA-2012-105221"/>
    <x v="1"/>
    <x v="549"/>
    <d v="2012-11-03T00:00:00"/>
    <x v="2"/>
    <s v="VM-21685"/>
    <s v="Valerie Mitchum"/>
    <x v="2"/>
    <s v="United States"/>
    <s v="Philadelphia"/>
    <x v="9"/>
    <n v="19140"/>
    <x v="3"/>
    <s v="OFF-FA-10001135"/>
    <x v="1"/>
    <x v="13"/>
    <s v="Brites Rubber Bands, 1 1/2 oz. Box"/>
    <x v="1443"/>
    <n v="2"/>
    <n v="0.2"/>
    <n v="-0.71279999999999988"/>
  </r>
  <r>
    <n v="1649"/>
    <s v="CA-2012-120341"/>
    <x v="1"/>
    <x v="120"/>
    <d v="2012-09-29T00:00:00"/>
    <x v="0"/>
    <s v="SF-20200"/>
    <s v="Sarah Foster"/>
    <x v="0"/>
    <s v="United States"/>
    <s v="Philadelphia"/>
    <x v="9"/>
    <n v="19143"/>
    <x v="3"/>
    <s v="OFF-BI-10004224"/>
    <x v="1"/>
    <x v="8"/>
    <s v="Catalog Binders with Expanding Posts"/>
    <x v="1444"/>
    <n v="6"/>
    <n v="0.7"/>
    <n v="-100.91999999999999"/>
  </r>
  <r>
    <n v="1650"/>
    <s v="CA-2012-120341"/>
    <x v="1"/>
    <x v="120"/>
    <d v="2012-09-29T00:00:00"/>
    <x v="0"/>
    <s v="SF-20200"/>
    <s v="Sarah Foster"/>
    <x v="0"/>
    <s v="United States"/>
    <s v="Philadelphia"/>
    <x v="9"/>
    <n v="19143"/>
    <x v="3"/>
    <s v="TEC-PH-10003357"/>
    <x v="2"/>
    <x v="7"/>
    <s v="Grandstream GXP2100 Mainstream Business Phone"/>
    <x v="1445"/>
    <n v="1"/>
    <n v="0.4"/>
    <n v="-9.178799999999999"/>
  </r>
  <r>
    <n v="1651"/>
    <s v="CA-2011-135699"/>
    <x v="2"/>
    <x v="550"/>
    <d v="2011-08-29T00:00:00"/>
    <x v="3"/>
    <s v="HH-15010"/>
    <s v="Hilary Holden"/>
    <x v="1"/>
    <s v="United States"/>
    <s v="San Francisco"/>
    <x v="1"/>
    <n v="94110"/>
    <x v="1"/>
    <s v="OFF-PA-10004475"/>
    <x v="1"/>
    <x v="10"/>
    <s v="Xerox 1940"/>
    <x v="1446"/>
    <n v="2"/>
    <n v="0"/>
    <n v="53.860799999999998"/>
  </r>
  <r>
    <n v="1652"/>
    <s v="CA-2011-135699"/>
    <x v="2"/>
    <x v="550"/>
    <d v="2011-08-29T00:00:00"/>
    <x v="3"/>
    <s v="HH-15010"/>
    <s v="Hilary Holden"/>
    <x v="1"/>
    <s v="United States"/>
    <s v="San Francisco"/>
    <x v="1"/>
    <n v="94110"/>
    <x v="1"/>
    <s v="OFF-PA-10003001"/>
    <x v="1"/>
    <x v="10"/>
    <s v="Xerox 1986"/>
    <x v="522"/>
    <n v="2"/>
    <n v="0"/>
    <n v="6.4127999999999998"/>
  </r>
  <r>
    <n v="1653"/>
    <s v="US-2014-132444"/>
    <x v="3"/>
    <x v="551"/>
    <d v="2014-11-22T00:00:00"/>
    <x v="2"/>
    <s v="CD-12280"/>
    <s v="Christina DeMoss"/>
    <x v="0"/>
    <s v="United States"/>
    <s v="Seattle"/>
    <x v="4"/>
    <n v="98105"/>
    <x v="1"/>
    <s v="OFF-ST-10003442"/>
    <x v="1"/>
    <x v="4"/>
    <s v="Eldon Portable Mobile Manager"/>
    <x v="1447"/>
    <n v="6"/>
    <n v="0"/>
    <n v="45.813600000000001"/>
  </r>
  <r>
    <n v="1654"/>
    <s v="US-2014-132444"/>
    <x v="3"/>
    <x v="551"/>
    <d v="2014-11-22T00:00:00"/>
    <x v="2"/>
    <s v="CD-12280"/>
    <s v="Christina DeMoss"/>
    <x v="0"/>
    <s v="United States"/>
    <s v="Seattle"/>
    <x v="4"/>
    <n v="98105"/>
    <x v="1"/>
    <s v="TEC-AC-10003832"/>
    <x v="2"/>
    <x v="11"/>
    <s v="Imation 16GB Mini TravelDrive USB 2.0 Flash Drive"/>
    <x v="612"/>
    <n v="4"/>
    <n v="0"/>
    <n v="54.333200000000005"/>
  </r>
  <r>
    <n v="1655"/>
    <s v="US-2014-132444"/>
    <x v="3"/>
    <x v="551"/>
    <d v="2014-11-22T00:00:00"/>
    <x v="2"/>
    <s v="CD-12280"/>
    <s v="Christina DeMoss"/>
    <x v="0"/>
    <s v="United States"/>
    <s v="Seattle"/>
    <x v="4"/>
    <n v="98105"/>
    <x v="1"/>
    <s v="OFF-FA-10000611"/>
    <x v="1"/>
    <x v="13"/>
    <s v="Binder Clips by OIC"/>
    <x v="1448"/>
    <n v="2"/>
    <n v="0"/>
    <n v="1.4207999999999998"/>
  </r>
  <r>
    <n v="1656"/>
    <s v="US-2014-132444"/>
    <x v="3"/>
    <x v="551"/>
    <d v="2014-11-22T00:00:00"/>
    <x v="2"/>
    <s v="CD-12280"/>
    <s v="Christina DeMoss"/>
    <x v="0"/>
    <s v="United States"/>
    <s v="Seattle"/>
    <x v="4"/>
    <n v="98105"/>
    <x v="1"/>
    <s v="OFF-BI-10001116"/>
    <x v="1"/>
    <x v="8"/>
    <s v="Wilson Jones 1&quot; Hanging DublLock Ring Binders"/>
    <x v="582"/>
    <n v="2"/>
    <n v="0.2"/>
    <n v="2.9568000000000003"/>
  </r>
  <r>
    <n v="1657"/>
    <s v="US-2014-132444"/>
    <x v="3"/>
    <x v="551"/>
    <d v="2014-11-22T00:00:00"/>
    <x v="2"/>
    <s v="CD-12280"/>
    <s v="Christina DeMoss"/>
    <x v="0"/>
    <s v="United States"/>
    <s v="Seattle"/>
    <x v="4"/>
    <n v="98105"/>
    <x v="1"/>
    <s v="OFF-ST-10000563"/>
    <x v="1"/>
    <x v="4"/>
    <s v="Fellowes Bankers Box Stor/Drawer Steel Plus"/>
    <x v="1449"/>
    <n v="3"/>
    <n v="0"/>
    <n v="9.5940000000000012"/>
  </r>
  <r>
    <n v="1658"/>
    <s v="CA-2011-127159"/>
    <x v="2"/>
    <x v="552"/>
    <d v="2011-05-15T00:00:00"/>
    <x v="2"/>
    <s v="HL-15040"/>
    <s v="Hunter Lopez"/>
    <x v="0"/>
    <s v="United States"/>
    <s v="Milwaukee"/>
    <x v="6"/>
    <n v="53209"/>
    <x v="2"/>
    <s v="FUR-FU-10000010"/>
    <x v="0"/>
    <x v="5"/>
    <s v="DAX Value U-Channel Document Frames, Easel Back"/>
    <x v="1450"/>
    <n v="7"/>
    <n v="0"/>
    <n v="10.784899999999999"/>
  </r>
  <r>
    <n v="1659"/>
    <s v="CA-2014-161809"/>
    <x v="3"/>
    <x v="176"/>
    <d v="2014-01-27T00:00:00"/>
    <x v="1"/>
    <s v="TH-21100"/>
    <s v="Thea Hendricks"/>
    <x v="0"/>
    <s v="United States"/>
    <s v="Los Angeles"/>
    <x v="1"/>
    <n v="90045"/>
    <x v="1"/>
    <s v="TEC-PH-10004922"/>
    <x v="2"/>
    <x v="7"/>
    <s v="RCA Visys Integrated PBX 8-Line Router"/>
    <x v="1451"/>
    <n v="3"/>
    <n v="0.2"/>
    <n v="10.048500000000004"/>
  </r>
  <r>
    <n v="1660"/>
    <s v="CA-2014-127285"/>
    <x v="3"/>
    <x v="505"/>
    <d v="2014-11-07T00:00:00"/>
    <x v="1"/>
    <s v="MM-18055"/>
    <s v="Michelle Moray"/>
    <x v="0"/>
    <s v="United States"/>
    <s v="Seattle"/>
    <x v="4"/>
    <n v="98115"/>
    <x v="1"/>
    <s v="OFF-BI-10004330"/>
    <x v="1"/>
    <x v="8"/>
    <s v="GBC Velobind Prepunched Cover Sets, Regency Series"/>
    <x v="1294"/>
    <n v="3"/>
    <n v="0.2"/>
    <n v="27.734999999999996"/>
  </r>
  <r>
    <n v="1661"/>
    <s v="CA-2014-127285"/>
    <x v="3"/>
    <x v="505"/>
    <d v="2014-11-07T00:00:00"/>
    <x v="1"/>
    <s v="MM-18055"/>
    <s v="Michelle Moray"/>
    <x v="0"/>
    <s v="United States"/>
    <s v="Seattle"/>
    <x v="4"/>
    <n v="98115"/>
    <x v="1"/>
    <s v="OFF-BI-10002072"/>
    <x v="1"/>
    <x v="8"/>
    <s v="Cardinal Slant-D Ring Binders"/>
    <x v="1162"/>
    <n v="2"/>
    <n v="0.2"/>
    <n v="5.2139999999999995"/>
  </r>
  <r>
    <n v="1662"/>
    <s v="CA-2014-144526"/>
    <x v="3"/>
    <x v="504"/>
    <d v="2014-05-07T00:00:00"/>
    <x v="1"/>
    <s v="QJ-19255"/>
    <s v="Quincy Jones"/>
    <x v="1"/>
    <s v="United States"/>
    <s v="Philadelphia"/>
    <x v="9"/>
    <n v="19143"/>
    <x v="3"/>
    <s v="TEC-PH-10002549"/>
    <x v="2"/>
    <x v="7"/>
    <s v="Polycom SoundPoint IP 450 VoIP phone"/>
    <x v="1452"/>
    <n v="5"/>
    <n v="0.4"/>
    <n v="-158.10199999999998"/>
  </r>
  <r>
    <n v="1663"/>
    <s v="CA-2014-144526"/>
    <x v="3"/>
    <x v="504"/>
    <d v="2014-05-07T00:00:00"/>
    <x v="1"/>
    <s v="QJ-19255"/>
    <s v="Quincy Jones"/>
    <x v="1"/>
    <s v="United States"/>
    <s v="Philadelphia"/>
    <x v="9"/>
    <n v="19143"/>
    <x v="3"/>
    <s v="OFF-BI-10002353"/>
    <x v="1"/>
    <x v="8"/>
    <s v="GBC VeloBind Cover Sets"/>
    <x v="1453"/>
    <n v="3"/>
    <n v="0.7"/>
    <n v="-9.2639999999999993"/>
  </r>
  <r>
    <n v="1664"/>
    <s v="CA-2013-128531"/>
    <x v="0"/>
    <x v="390"/>
    <d v="2013-11-27T00:00:00"/>
    <x v="0"/>
    <s v="NS-18505"/>
    <s v="Neola Schneider"/>
    <x v="0"/>
    <s v="United States"/>
    <s v="Dallas"/>
    <x v="5"/>
    <n v="75217"/>
    <x v="2"/>
    <s v="OFF-ST-10001325"/>
    <x v="1"/>
    <x v="4"/>
    <s v="Sterilite Officeware Hinged File Box"/>
    <x v="1454"/>
    <n v="5"/>
    <n v="0.2"/>
    <n v="3.6679999999999993"/>
  </r>
  <r>
    <n v="1665"/>
    <s v="CA-2013-128531"/>
    <x v="0"/>
    <x v="390"/>
    <d v="2013-11-27T00:00:00"/>
    <x v="0"/>
    <s v="NS-18505"/>
    <s v="Neola Schneider"/>
    <x v="0"/>
    <s v="United States"/>
    <s v="Dallas"/>
    <x v="5"/>
    <n v="75217"/>
    <x v="2"/>
    <s v="TEC-AC-10002049"/>
    <x v="2"/>
    <x v="11"/>
    <s v="Logitech G19 Programmable Gaming Keyboard"/>
    <x v="1455"/>
    <n v="3"/>
    <n v="0.2"/>
    <n v="-7.4394000000000347"/>
  </r>
  <r>
    <n v="1666"/>
    <s v="CA-2013-128531"/>
    <x v="0"/>
    <x v="390"/>
    <d v="2013-11-27T00:00:00"/>
    <x v="0"/>
    <s v="NS-18505"/>
    <s v="Neola Schneider"/>
    <x v="0"/>
    <s v="United States"/>
    <s v="Dallas"/>
    <x v="5"/>
    <n v="75217"/>
    <x v="2"/>
    <s v="OFF-FA-10002676"/>
    <x v="1"/>
    <x v="13"/>
    <s v="Colored Push Pins"/>
    <x v="1456"/>
    <n v="3"/>
    <n v="0.2"/>
    <n v="0.86879999999999979"/>
  </r>
  <r>
    <n v="1667"/>
    <s v="CA-2013-128531"/>
    <x v="0"/>
    <x v="390"/>
    <d v="2013-11-27T00:00:00"/>
    <x v="0"/>
    <s v="NS-18505"/>
    <s v="Neola Schneider"/>
    <x v="0"/>
    <s v="United States"/>
    <s v="Dallas"/>
    <x v="5"/>
    <n v="75217"/>
    <x v="2"/>
    <s v="TEC-AC-10003023"/>
    <x v="2"/>
    <x v="11"/>
    <s v="Logitech G105 Gaming Keyboard"/>
    <x v="1457"/>
    <n v="2"/>
    <n v="0.2"/>
    <n v="-2.374800000000004"/>
  </r>
  <r>
    <n v="1668"/>
    <s v="CA-2013-128531"/>
    <x v="0"/>
    <x v="390"/>
    <d v="2013-11-27T00:00:00"/>
    <x v="0"/>
    <s v="NS-18505"/>
    <s v="Neola Schneider"/>
    <x v="0"/>
    <s v="United States"/>
    <s v="Dallas"/>
    <x v="5"/>
    <n v="75217"/>
    <x v="2"/>
    <s v="OFF-PA-10000167"/>
    <x v="1"/>
    <x v="10"/>
    <s v="Xerox 1925"/>
    <x v="1355"/>
    <n v="3"/>
    <n v="0.2"/>
    <n v="23.234999999999992"/>
  </r>
  <r>
    <n v="1669"/>
    <s v="CA-2013-128531"/>
    <x v="0"/>
    <x v="390"/>
    <d v="2013-11-27T00:00:00"/>
    <x v="0"/>
    <s v="NS-18505"/>
    <s v="Neola Schneider"/>
    <x v="0"/>
    <s v="United States"/>
    <s v="Dallas"/>
    <x v="5"/>
    <n v="75217"/>
    <x v="2"/>
    <s v="OFF-AR-10003405"/>
    <x v="1"/>
    <x v="6"/>
    <s v="Dixon My First Ticonderoga Pencil, #2"/>
    <x v="1230"/>
    <n v="3"/>
    <n v="0.2"/>
    <n v="1.5794999999999986"/>
  </r>
  <r>
    <n v="1670"/>
    <s v="US-2012-157154"/>
    <x v="1"/>
    <x v="553"/>
    <d v="2012-01-15T00:00:00"/>
    <x v="1"/>
    <s v="MM-17920"/>
    <s v="Michael Moore"/>
    <x v="0"/>
    <s v="United States"/>
    <s v="New York City"/>
    <x v="15"/>
    <n v="10011"/>
    <x v="3"/>
    <s v="FUR-TA-10001889"/>
    <x v="0"/>
    <x v="3"/>
    <s v="Bush Advantage Collection Racetrack Conference Table"/>
    <x v="1458"/>
    <n v="4"/>
    <n v="0.4"/>
    <n v="-373.3048"/>
  </r>
  <r>
    <n v="1671"/>
    <s v="CA-2014-159457"/>
    <x v="3"/>
    <x v="15"/>
    <d v="2014-10-27T00:00:00"/>
    <x v="1"/>
    <s v="RD-19480"/>
    <s v="Rick Duston"/>
    <x v="0"/>
    <s v="United States"/>
    <s v="Houston"/>
    <x v="5"/>
    <n v="77095"/>
    <x v="2"/>
    <s v="TEC-PH-10002185"/>
    <x v="2"/>
    <x v="7"/>
    <s v="QVS USB Car Charger 2-Port 2.1Amp for iPod/iPhone/iPad/iPad 2/iPad 3"/>
    <x v="1459"/>
    <n v="3"/>
    <n v="0.2"/>
    <n v="5.2125000000000004"/>
  </r>
  <r>
    <n v="1672"/>
    <s v="CA-2013-107615"/>
    <x v="0"/>
    <x v="554"/>
    <d v="2013-03-26T00:00:00"/>
    <x v="2"/>
    <s v="RB-19645"/>
    <s v="Robert Barroso"/>
    <x v="1"/>
    <s v="United States"/>
    <s v="North Las Vegas"/>
    <x v="33"/>
    <n v="89031"/>
    <x v="1"/>
    <s v="TEC-AC-10001013"/>
    <x v="2"/>
    <x v="11"/>
    <s v="Logitech ClearChat Comfort/USB Headset H390"/>
    <x v="1460"/>
    <n v="2"/>
    <n v="0"/>
    <n v="19.331399999999995"/>
  </r>
  <r>
    <n v="1673"/>
    <s v="CA-2014-111647"/>
    <x v="3"/>
    <x v="445"/>
    <d v="2014-07-08T00:00:00"/>
    <x v="1"/>
    <s v="RD-19585"/>
    <s v="Rob Dowd"/>
    <x v="0"/>
    <s v="United States"/>
    <s v="Plano"/>
    <x v="5"/>
    <n v="75023"/>
    <x v="2"/>
    <s v="TEC-PH-10002726"/>
    <x v="2"/>
    <x v="7"/>
    <s v="netTALK DUO VoIP Telephone Service"/>
    <x v="68"/>
    <n v="4"/>
    <n v="0.2"/>
    <n v="62.988"/>
  </r>
  <r>
    <n v="1674"/>
    <s v="CA-2012-150560"/>
    <x v="1"/>
    <x v="555"/>
    <d v="2012-12-12T00:00:00"/>
    <x v="2"/>
    <s v="SW-20455"/>
    <s v="Shaun Weien"/>
    <x v="0"/>
    <s v="United States"/>
    <s v="Suffolk"/>
    <x v="17"/>
    <n v="23434"/>
    <x v="0"/>
    <s v="OFF-LA-10003930"/>
    <x v="1"/>
    <x v="2"/>
    <s v="Dot Matrix Printer Tape Reel Labels, White, 5000/Box"/>
    <x v="1461"/>
    <n v="2"/>
    <n v="0"/>
    <n v="96.343800000000002"/>
  </r>
  <r>
    <n v="1675"/>
    <s v="CA-2012-143077"/>
    <x v="1"/>
    <x v="14"/>
    <d v="2012-09-21T00:00:00"/>
    <x v="1"/>
    <s v="SF-20965"/>
    <s v="Sylvia Foulston"/>
    <x v="1"/>
    <s v="United States"/>
    <s v="Houston"/>
    <x v="5"/>
    <n v="77041"/>
    <x v="2"/>
    <s v="FUR-FU-10003535"/>
    <x v="0"/>
    <x v="5"/>
    <s v="Howard Miller Distant Time Traveler Alarm Clock"/>
    <x v="1462"/>
    <n v="2"/>
    <n v="0.6"/>
    <n v="-10.419600000000003"/>
  </r>
  <r>
    <n v="1676"/>
    <s v="CA-2012-143077"/>
    <x v="1"/>
    <x v="14"/>
    <d v="2012-09-21T00:00:00"/>
    <x v="1"/>
    <s v="SF-20965"/>
    <s v="Sylvia Foulston"/>
    <x v="1"/>
    <s v="United States"/>
    <s v="Houston"/>
    <x v="5"/>
    <n v="77041"/>
    <x v="2"/>
    <s v="OFF-BI-10000088"/>
    <x v="1"/>
    <x v="8"/>
    <s v="GBC Imprintable Covers"/>
    <x v="1463"/>
    <n v="3"/>
    <n v="0.8"/>
    <n v="-10.211400000000005"/>
  </r>
  <r>
    <n v="1677"/>
    <s v="CA-2013-122728"/>
    <x v="0"/>
    <x v="556"/>
    <d v="2013-05-25T00:00:00"/>
    <x v="1"/>
    <s v="EB-13930"/>
    <s v="Eric Barreto"/>
    <x v="0"/>
    <s v="United States"/>
    <s v="San Francisco"/>
    <x v="1"/>
    <n v="94110"/>
    <x v="1"/>
    <s v="OFF-ST-10000604"/>
    <x v="1"/>
    <x v="4"/>
    <s v="Home/Office Personal File Carts"/>
    <x v="1464"/>
    <n v="3"/>
    <n v="0"/>
    <n v="26.069999999999993"/>
  </r>
  <r>
    <n v="1678"/>
    <s v="CA-2013-122728"/>
    <x v="0"/>
    <x v="556"/>
    <d v="2013-05-25T00:00:00"/>
    <x v="1"/>
    <s v="EB-13930"/>
    <s v="Eric Barreto"/>
    <x v="0"/>
    <s v="United States"/>
    <s v="San Francisco"/>
    <x v="1"/>
    <n v="94110"/>
    <x v="1"/>
    <s v="OFF-PA-10004040"/>
    <x v="1"/>
    <x v="10"/>
    <s v="Universal Premium White Copier/Laser Paper (20Lb. and 87 Bright)"/>
    <x v="1465"/>
    <n v="3"/>
    <n v="0"/>
    <n v="8.7906000000000013"/>
  </r>
  <r>
    <n v="1679"/>
    <s v="CA-2011-122882"/>
    <x v="2"/>
    <x v="557"/>
    <d v="2011-09-13T00:00:00"/>
    <x v="1"/>
    <s v="SB-20290"/>
    <s v="Sean Braxton"/>
    <x v="1"/>
    <s v="United States"/>
    <s v="Philadelphia"/>
    <x v="9"/>
    <n v="19134"/>
    <x v="3"/>
    <s v="OFF-ST-10002344"/>
    <x v="1"/>
    <x v="4"/>
    <s v="Carina 42&quot;Hx23 3/4&quot;W Media Storage Unit"/>
    <x v="1466"/>
    <n v="1"/>
    <n v="0.2"/>
    <n v="-14.576399999999996"/>
  </r>
  <r>
    <n v="1680"/>
    <s v="CA-2011-122882"/>
    <x v="2"/>
    <x v="557"/>
    <d v="2011-09-13T00:00:00"/>
    <x v="1"/>
    <s v="SB-20290"/>
    <s v="Sean Braxton"/>
    <x v="1"/>
    <s v="United States"/>
    <s v="Philadelphia"/>
    <x v="9"/>
    <n v="19134"/>
    <x v="3"/>
    <s v="TEC-PH-10003589"/>
    <x v="2"/>
    <x v="7"/>
    <s v="invisibleSHIELD by ZAGG Smudge-Free Screen Protector"/>
    <x v="1467"/>
    <n v="3"/>
    <n v="0.4"/>
    <n v="4.3175999999999988"/>
  </r>
  <r>
    <n v="1681"/>
    <s v="CA-2011-122882"/>
    <x v="2"/>
    <x v="557"/>
    <d v="2011-09-13T00:00:00"/>
    <x v="1"/>
    <s v="SB-20290"/>
    <s v="Sean Braxton"/>
    <x v="1"/>
    <s v="United States"/>
    <s v="Philadelphia"/>
    <x v="9"/>
    <n v="19134"/>
    <x v="3"/>
    <s v="FUR-FU-10000758"/>
    <x v="0"/>
    <x v="5"/>
    <s v="DAX Natural Wood-Tone Poster Frame"/>
    <x v="1468"/>
    <n v="2"/>
    <n v="0.2"/>
    <n v="8.4735999999999958"/>
  </r>
  <r>
    <n v="1682"/>
    <s v="CA-2011-122882"/>
    <x v="2"/>
    <x v="557"/>
    <d v="2011-09-13T00:00:00"/>
    <x v="1"/>
    <s v="SB-20290"/>
    <s v="Sean Braxton"/>
    <x v="1"/>
    <s v="United States"/>
    <s v="Philadelphia"/>
    <x v="9"/>
    <n v="19134"/>
    <x v="3"/>
    <s v="TEC-MA-10004679"/>
    <x v="2"/>
    <x v="15"/>
    <s v="StarTech.com 10/100 VDSL2 Ethernet Extender Kit"/>
    <x v="1469"/>
    <n v="4"/>
    <n v="0.7"/>
    <n v="-559.35599999999988"/>
  </r>
  <r>
    <n v="1683"/>
    <s v="US-2013-101497"/>
    <x v="0"/>
    <x v="321"/>
    <d v="2013-10-02T00:00:00"/>
    <x v="0"/>
    <s v="PS-18760"/>
    <s v="Pamela Stobb"/>
    <x v="0"/>
    <s v="United States"/>
    <s v="Los Angeles"/>
    <x v="1"/>
    <n v="90008"/>
    <x v="1"/>
    <s v="OFF-PA-10000176"/>
    <x v="1"/>
    <x v="10"/>
    <s v="Xerox 1887"/>
    <x v="1470"/>
    <n v="1"/>
    <n v="0"/>
    <n v="9.105599999999999"/>
  </r>
  <r>
    <n v="1684"/>
    <s v="CA-2013-147585"/>
    <x v="0"/>
    <x v="77"/>
    <d v="2013-11-13T00:00:00"/>
    <x v="1"/>
    <s v="CB-12535"/>
    <s v="Claudia Bergmann"/>
    <x v="1"/>
    <s v="United States"/>
    <s v="San Francisco"/>
    <x v="1"/>
    <n v="94110"/>
    <x v="1"/>
    <s v="FUR-FU-10002597"/>
    <x v="0"/>
    <x v="5"/>
    <s v="C-Line Magnetic Cubicle Keepers, Clear Polypropylene"/>
    <x v="1471"/>
    <n v="3"/>
    <n v="0"/>
    <n v="6.224400000000001"/>
  </r>
  <r>
    <n v="1685"/>
    <s v="CA-2014-149489"/>
    <x v="3"/>
    <x v="558"/>
    <d v="2014-04-28T00:00:00"/>
    <x v="2"/>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x v="2"/>
    <s v="DK-12835"/>
    <s v="Damala Kotsonis"/>
    <x v="1"/>
    <s v="United States"/>
    <s v="Philadelphia"/>
    <x v="9"/>
    <n v="19143"/>
    <x v="3"/>
    <s v="OFF-BI-10002813"/>
    <x v="1"/>
    <x v="8"/>
    <s v="Avery Reinforcements for Hole-Punch Pages"/>
    <x v="1473"/>
    <n v="2"/>
    <n v="0.7"/>
    <n v="-0.98999999999999977"/>
  </r>
  <r>
    <n v="1687"/>
    <s v="CA-2014-149489"/>
    <x v="3"/>
    <x v="558"/>
    <d v="2014-04-28T00:00:00"/>
    <x v="2"/>
    <s v="DK-12835"/>
    <s v="Damala Kotsonis"/>
    <x v="1"/>
    <s v="United States"/>
    <s v="Philadelphia"/>
    <x v="9"/>
    <n v="19143"/>
    <x v="3"/>
    <s v="OFF-BI-10002414"/>
    <x v="1"/>
    <x v="8"/>
    <s v="GBC ProClick Spines for 32-Hole Punch"/>
    <x v="1474"/>
    <n v="2"/>
    <n v="0.7"/>
    <n v="-5.7637999999999998"/>
  </r>
  <r>
    <n v="1688"/>
    <s v="CA-2014-143798"/>
    <x v="3"/>
    <x v="389"/>
    <d v="2014-12-13T00:00:00"/>
    <x v="2"/>
    <s v="AW-10840"/>
    <s v="Anthony Witt"/>
    <x v="0"/>
    <s v="United States"/>
    <s v="Philadelphia"/>
    <x v="9"/>
    <n v="19140"/>
    <x v="3"/>
    <s v="OFF-PA-10000788"/>
    <x v="1"/>
    <x v="10"/>
    <s v="Xerox 210"/>
    <x v="563"/>
    <n v="2"/>
    <n v="0.2"/>
    <n v="3.6288"/>
  </r>
  <r>
    <n v="1689"/>
    <s v="CA-2014-143798"/>
    <x v="3"/>
    <x v="389"/>
    <d v="2014-12-13T00:00:00"/>
    <x v="2"/>
    <s v="AW-10840"/>
    <s v="Anthony Witt"/>
    <x v="0"/>
    <s v="United States"/>
    <s v="Philadelphia"/>
    <x v="9"/>
    <n v="19140"/>
    <x v="3"/>
    <s v="FUR-FU-10004306"/>
    <x v="0"/>
    <x v="5"/>
    <s v="Electrix Halogen Magnifier Lamp"/>
    <x v="721"/>
    <n v="2"/>
    <n v="0.2"/>
    <n v="23.315999999999988"/>
  </r>
  <r>
    <n v="1690"/>
    <s v="CA-2011-142839"/>
    <x v="2"/>
    <x v="559"/>
    <d v="2011-08-20T00:00:00"/>
    <x v="1"/>
    <s v="TS-21610"/>
    <s v="Troy Staebel"/>
    <x v="0"/>
    <s v="United States"/>
    <s v="Philadelphia"/>
    <x v="9"/>
    <n v="19143"/>
    <x v="3"/>
    <s v="FUR-TA-10001539"/>
    <x v="0"/>
    <x v="3"/>
    <s v="Chromcraft Rectangular Conference Tables"/>
    <x v="1475"/>
    <n v="6"/>
    <n v="0.4"/>
    <n v="-227.49120000000016"/>
  </r>
  <r>
    <n v="1691"/>
    <s v="CA-2014-129833"/>
    <x v="3"/>
    <x v="34"/>
    <d v="2014-12-16T00:00:00"/>
    <x v="1"/>
    <s v="HF-14995"/>
    <s v="Herbert Flentye"/>
    <x v="0"/>
    <s v="United States"/>
    <s v="Indianapolis"/>
    <x v="14"/>
    <n v="46203"/>
    <x v="2"/>
    <s v="OFF-PA-10000575"/>
    <x v="1"/>
    <x v="10"/>
    <s v="Wirebound Message Books, Four 2 3/4 x 5 White Forms per Page"/>
    <x v="1476"/>
    <n v="5"/>
    <n v="0"/>
    <n v="15.387"/>
  </r>
  <r>
    <n v="1692"/>
    <s v="CA-2014-129833"/>
    <x v="3"/>
    <x v="34"/>
    <d v="2014-12-16T00:00:00"/>
    <x v="1"/>
    <s v="HF-14995"/>
    <s v="Herbert Flentye"/>
    <x v="0"/>
    <s v="United States"/>
    <s v="Indianapolis"/>
    <x v="14"/>
    <n v="46203"/>
    <x v="2"/>
    <s v="OFF-BI-10004182"/>
    <x v="1"/>
    <x v="8"/>
    <s v="Economy Binders"/>
    <x v="1477"/>
    <n v="5"/>
    <n v="0"/>
    <n v="5.0960000000000001"/>
  </r>
  <r>
    <n v="1693"/>
    <s v="US-2013-154361"/>
    <x v="0"/>
    <x v="560"/>
    <d v="2013-03-20T00:00:00"/>
    <x v="1"/>
    <s v="HZ-14950"/>
    <s v="Henia Zydlo"/>
    <x v="0"/>
    <s v="United States"/>
    <s v="Columbus"/>
    <x v="24"/>
    <n v="43229"/>
    <x v="3"/>
    <s v="FUR-FU-10004020"/>
    <x v="0"/>
    <x v="5"/>
    <s v="Advantus Panel Wall Acrylic Frame"/>
    <x v="1478"/>
    <n v="5"/>
    <n v="0.2"/>
    <n v="6.2904999999999998"/>
  </r>
  <r>
    <n v="1694"/>
    <s v="US-2013-158708"/>
    <x v="0"/>
    <x v="190"/>
    <d v="2013-06-30T00:00:00"/>
    <x v="0"/>
    <s v="AB-10255"/>
    <s v="Alejandro Ballentine"/>
    <x v="2"/>
    <s v="United States"/>
    <s v="Plano"/>
    <x v="5"/>
    <n v="75023"/>
    <x v="2"/>
    <s v="TEC-AC-10003133"/>
    <x v="2"/>
    <x v="11"/>
    <s v="Memorex Mini Travel Drive 4 GB USB 2.0 Flash Drive"/>
    <x v="1479"/>
    <n v="2"/>
    <n v="0.2"/>
    <n v="3.5742000000000012"/>
  </r>
  <r>
    <n v="1695"/>
    <s v="CA-2012-156335"/>
    <x v="1"/>
    <x v="12"/>
    <d v="2012-09-28T00:00:00"/>
    <x v="0"/>
    <s v="PO-19195"/>
    <s v="Phillina Ober"/>
    <x v="2"/>
    <s v="United States"/>
    <s v="Bayonne"/>
    <x v="30"/>
    <n v="7002"/>
    <x v="3"/>
    <s v="TEC-AC-10002006"/>
    <x v="2"/>
    <x v="11"/>
    <s v="Memorex Micro Travel Drive 16 GB"/>
    <x v="1480"/>
    <n v="4"/>
    <n v="0"/>
    <n v="19.827599999999997"/>
  </r>
  <r>
    <n v="1696"/>
    <s v="CA-2012-156335"/>
    <x v="1"/>
    <x v="12"/>
    <d v="2012-09-28T00:00:00"/>
    <x v="0"/>
    <s v="PO-19195"/>
    <s v="Phillina Ober"/>
    <x v="2"/>
    <s v="United States"/>
    <s v="Bayonne"/>
    <x v="30"/>
    <n v="7002"/>
    <x v="3"/>
    <s v="OFF-BI-10003314"/>
    <x v="1"/>
    <x v="8"/>
    <s v="Tuff Stuff Recycled Round Ring Binders"/>
    <x v="1481"/>
    <n v="3"/>
    <n v="0"/>
    <n v="7.0853999999999999"/>
  </r>
  <r>
    <n v="1697"/>
    <s v="CA-2012-156335"/>
    <x v="1"/>
    <x v="12"/>
    <d v="2012-09-28T00:00:00"/>
    <x v="0"/>
    <s v="PO-19195"/>
    <s v="Phillina Ober"/>
    <x v="2"/>
    <s v="United States"/>
    <s v="Bayonne"/>
    <x v="30"/>
    <n v="7002"/>
    <x v="3"/>
    <s v="TEC-PH-10002726"/>
    <x v="2"/>
    <x v="7"/>
    <s v="netTALK DUO VoIP Telephone Service"/>
    <x v="1482"/>
    <n v="2"/>
    <n v="0"/>
    <n v="52.49"/>
  </r>
  <r>
    <n v="1698"/>
    <s v="CA-2012-148376"/>
    <x v="1"/>
    <x v="17"/>
    <d v="2012-12-31T00:00:00"/>
    <x v="1"/>
    <s v="AG-10900"/>
    <s v="Arthur Gainer"/>
    <x v="0"/>
    <s v="United States"/>
    <s v="Los Angeles"/>
    <x v="1"/>
    <n v="90008"/>
    <x v="1"/>
    <s v="OFF-AP-10000240"/>
    <x v="1"/>
    <x v="9"/>
    <s v="Belkin F9G930V10-GRY 9 Outlet Surge"/>
    <x v="1483"/>
    <n v="2"/>
    <n v="0"/>
    <n v="31.018399999999986"/>
  </r>
  <r>
    <n v="1699"/>
    <s v="CA-2012-148376"/>
    <x v="1"/>
    <x v="17"/>
    <d v="2012-12-31T00:00:00"/>
    <x v="1"/>
    <s v="AG-10900"/>
    <s v="Arthur Gainer"/>
    <x v="0"/>
    <s v="United States"/>
    <s v="Los Angeles"/>
    <x v="1"/>
    <n v="90008"/>
    <x v="1"/>
    <s v="OFF-LA-10002381"/>
    <x v="1"/>
    <x v="2"/>
    <s v="Avery 497"/>
    <x v="748"/>
    <n v="7"/>
    <n v="0"/>
    <n v="10.348799999999999"/>
  </r>
  <r>
    <n v="1700"/>
    <s v="CA-2011-135657"/>
    <x v="2"/>
    <x v="561"/>
    <d v="2011-06-07T00:00:00"/>
    <x v="0"/>
    <s v="SC-20725"/>
    <s v="Steven Cartwright"/>
    <x v="0"/>
    <s v="United States"/>
    <s v="Seattle"/>
    <x v="4"/>
    <n v="98115"/>
    <x v="1"/>
    <s v="FUR-TA-10004086"/>
    <x v="0"/>
    <x v="3"/>
    <s v="KI Adjustable-Height Table"/>
    <x v="1484"/>
    <n v="6"/>
    <n v="0"/>
    <n v="113.49359999999999"/>
  </r>
  <r>
    <n v="1701"/>
    <s v="CA-2012-114069"/>
    <x v="1"/>
    <x v="562"/>
    <d v="2012-07-15T00:00:00"/>
    <x v="0"/>
    <s v="ND-18370"/>
    <s v="Natalie DeCherney"/>
    <x v="0"/>
    <s v="United States"/>
    <s v="New York City"/>
    <x v="15"/>
    <n v="10035"/>
    <x v="3"/>
    <s v="OFF-BI-10000320"/>
    <x v="1"/>
    <x v="8"/>
    <s v="GBC Plastic Binding Combs"/>
    <x v="929"/>
    <n v="2"/>
    <n v="0.2"/>
    <n v="4.2804000000000002"/>
  </r>
  <r>
    <n v="1702"/>
    <s v="CA-2012-114069"/>
    <x v="1"/>
    <x v="562"/>
    <d v="2012-07-15T00:00:00"/>
    <x v="0"/>
    <s v="ND-18370"/>
    <s v="Natalie DeCherney"/>
    <x v="0"/>
    <s v="United States"/>
    <s v="New York City"/>
    <x v="15"/>
    <n v="10035"/>
    <x v="3"/>
    <s v="FUR-CH-10000595"/>
    <x v="0"/>
    <x v="1"/>
    <s v="Safco Contoured Stacking Chairs"/>
    <x v="1485"/>
    <n v="9"/>
    <n v="0.1"/>
    <n v="321.83999999999992"/>
  </r>
  <r>
    <n v="1703"/>
    <s v="CA-2012-114069"/>
    <x v="1"/>
    <x v="562"/>
    <d v="2012-07-15T00:00:00"/>
    <x v="0"/>
    <s v="ND-18370"/>
    <s v="Natalie DeCherney"/>
    <x v="0"/>
    <s v="United States"/>
    <s v="New York City"/>
    <x v="15"/>
    <n v="10035"/>
    <x v="3"/>
    <s v="OFF-PA-10000349"/>
    <x v="1"/>
    <x v="10"/>
    <s v="Staples"/>
    <x v="745"/>
    <n v="2"/>
    <n v="0"/>
    <n v="4.6812000000000005"/>
  </r>
  <r>
    <n v="1704"/>
    <s v="CA-2011-139857"/>
    <x v="2"/>
    <x v="563"/>
    <d v="2011-02-07T00:00:00"/>
    <x v="1"/>
    <s v="CD-12790"/>
    <s v="Cynthia Delaney"/>
    <x v="2"/>
    <s v="United States"/>
    <s v="San Diego"/>
    <x v="1"/>
    <n v="92037"/>
    <x v="1"/>
    <s v="OFF-FA-10001843"/>
    <x v="1"/>
    <x v="13"/>
    <s v="Staples"/>
    <x v="1486"/>
    <n v="5"/>
    <n v="0"/>
    <n v="5.8045"/>
  </r>
  <r>
    <n v="1705"/>
    <s v="CA-2013-106306"/>
    <x v="0"/>
    <x v="387"/>
    <d v="2013-03-09T00:00:00"/>
    <x v="3"/>
    <s v="PG-18820"/>
    <s v="Patrick Gardner"/>
    <x v="0"/>
    <s v="United States"/>
    <s v="Glendale"/>
    <x v="16"/>
    <n v="85301"/>
    <x v="1"/>
    <s v="OFF-BI-10003676"/>
    <x v="1"/>
    <x v="8"/>
    <s v="GBC Standard Recycled Report Covers, Clear Plastic Sheets"/>
    <x v="1487"/>
    <n v="3"/>
    <n v="0.7"/>
    <n v="-7.1147999999999989"/>
  </r>
  <r>
    <n v="1706"/>
    <s v="CA-2012-100545"/>
    <x v="1"/>
    <x v="6"/>
    <d v="2012-11-26T00:00:00"/>
    <x v="1"/>
    <s v="IM-15070"/>
    <s v="Irene Maddox"/>
    <x v="0"/>
    <s v="United States"/>
    <s v="Philadelphia"/>
    <x v="9"/>
    <n v="19120"/>
    <x v="3"/>
    <s v="OFF-BI-10003638"/>
    <x v="1"/>
    <x v="8"/>
    <s v="GBC Durable Plastic Covers"/>
    <x v="1488"/>
    <n v="2"/>
    <n v="0.7"/>
    <n v="-9.2880000000000003"/>
  </r>
  <r>
    <n v="1707"/>
    <s v="CA-2014-123491"/>
    <x v="3"/>
    <x v="505"/>
    <d v="2014-11-06T00:00:00"/>
    <x v="1"/>
    <s v="JK-15205"/>
    <s v="Jamie Kunitz"/>
    <x v="0"/>
    <s v="United States"/>
    <s v="San Francisco"/>
    <x v="1"/>
    <n v="94122"/>
    <x v="1"/>
    <s v="OFF-LA-10003077"/>
    <x v="1"/>
    <x v="2"/>
    <s v="Avery 500"/>
    <x v="1489"/>
    <n v="6"/>
    <n v="0"/>
    <n v="20.614199999999997"/>
  </r>
  <r>
    <n v="1708"/>
    <s v="CA-2014-123491"/>
    <x v="3"/>
    <x v="505"/>
    <d v="2014-11-06T00:00:00"/>
    <x v="1"/>
    <s v="JK-15205"/>
    <s v="Jamie Kunitz"/>
    <x v="0"/>
    <s v="United States"/>
    <s v="San Francisco"/>
    <x v="1"/>
    <n v="94122"/>
    <x v="1"/>
    <s v="TEC-PH-10003505"/>
    <x v="2"/>
    <x v="7"/>
    <s v="Geemarc AmpliPOWER60"/>
    <x v="1490"/>
    <n v="2"/>
    <n v="0.2"/>
    <n v="16.703999999999986"/>
  </r>
  <r>
    <n v="1709"/>
    <s v="CA-2014-123491"/>
    <x v="3"/>
    <x v="505"/>
    <d v="2014-11-06T00:00:00"/>
    <x v="1"/>
    <s v="JK-15205"/>
    <s v="Jamie Kunitz"/>
    <x v="0"/>
    <s v="United States"/>
    <s v="San Francisco"/>
    <x v="1"/>
    <n v="94122"/>
    <x v="1"/>
    <s v="OFF-PA-10003424"/>
    <x v="1"/>
    <x v="10"/>
    <s v="&quot;While you Were Out&quot; Message Book, One Form per Page"/>
    <x v="1491"/>
    <n v="2"/>
    <n v="0"/>
    <n v="3.71"/>
  </r>
  <r>
    <n v="1710"/>
    <s v="CA-2014-123491"/>
    <x v="3"/>
    <x v="505"/>
    <d v="2014-11-06T00:00:00"/>
    <x v="1"/>
    <s v="JK-15205"/>
    <s v="Jamie Kunitz"/>
    <x v="0"/>
    <s v="United States"/>
    <s v="San Francisco"/>
    <x v="1"/>
    <n v="94122"/>
    <x v="1"/>
    <s v="FUR-CH-10003061"/>
    <x v="0"/>
    <x v="1"/>
    <s v="Global Leather Task Chair, Black"/>
    <x v="1492"/>
    <n v="1"/>
    <n v="0.2"/>
    <n v="-0.89990000000001302"/>
  </r>
  <r>
    <n v="1711"/>
    <s v="CA-2014-123491"/>
    <x v="3"/>
    <x v="505"/>
    <d v="2014-11-06T00:00:00"/>
    <x v="1"/>
    <s v="JK-15205"/>
    <s v="Jamie Kunitz"/>
    <x v="0"/>
    <s v="United States"/>
    <s v="San Francisco"/>
    <x v="1"/>
    <n v="94122"/>
    <x v="1"/>
    <s v="OFF-AR-10003514"/>
    <x v="1"/>
    <x v="6"/>
    <s v="4009 Highlighters by Sanford"/>
    <x v="189"/>
    <n v="5"/>
    <n v="0"/>
    <n v="6.5669999999999984"/>
  </r>
  <r>
    <n v="1712"/>
    <s v="CA-2014-123491"/>
    <x v="3"/>
    <x v="505"/>
    <d v="2014-11-06T00:00:00"/>
    <x v="1"/>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x v="1"/>
    <s v="JP-15520"/>
    <s v="Jeremy Pistek"/>
    <x v="0"/>
    <s v="United States"/>
    <s v="Houston"/>
    <x v="5"/>
    <n v="77070"/>
    <x v="2"/>
    <s v="OFF-PA-10004405"/>
    <x v="1"/>
    <x v="10"/>
    <s v="Rediform Voice Mail Log Books"/>
    <x v="1494"/>
    <n v="6"/>
    <n v="0.2"/>
    <n v="5.0064000000000002"/>
  </r>
  <r>
    <n v="1714"/>
    <s v="US-2014-124968"/>
    <x v="3"/>
    <x v="565"/>
    <d v="2014-09-14T00:00:00"/>
    <x v="0"/>
    <s v="MM-18055"/>
    <s v="Michelle Moray"/>
    <x v="0"/>
    <s v="United States"/>
    <s v="Chicago"/>
    <x v="10"/>
    <n v="60610"/>
    <x v="2"/>
    <s v="FUR-TA-10004289"/>
    <x v="0"/>
    <x v="3"/>
    <s v="BoxOffice By Design Rectangular and Half-Moon Meeting Room Tables"/>
    <x v="1495"/>
    <n v="7"/>
    <n v="0.5"/>
    <n v="-566.5625"/>
  </r>
  <r>
    <n v="1715"/>
    <s v="CA-2014-104003"/>
    <x v="3"/>
    <x v="566"/>
    <d v="2014-10-14T00:00:00"/>
    <x v="1"/>
    <s v="DC-13285"/>
    <s v="Debra Catini"/>
    <x v="0"/>
    <s v="United States"/>
    <s v="San Francisco"/>
    <x v="1"/>
    <n v="94110"/>
    <x v="1"/>
    <s v="FUR-BO-10003965"/>
    <x v="0"/>
    <x v="0"/>
    <s v="O'Sullivan Manor Hill 2-Door Library in Brianna Oak"/>
    <x v="1496"/>
    <n v="2"/>
    <n v="0.15"/>
    <n v="-14.478399999999979"/>
  </r>
  <r>
    <n v="1716"/>
    <s v="CA-2013-154788"/>
    <x v="0"/>
    <x v="567"/>
    <d v="2013-05-05T00:00:00"/>
    <x v="1"/>
    <s v="JL-15835"/>
    <s v="John Lee"/>
    <x v="0"/>
    <s v="United States"/>
    <s v="New York City"/>
    <x v="15"/>
    <n v="10011"/>
    <x v="3"/>
    <s v="OFF-BI-10003314"/>
    <x v="1"/>
    <x v="8"/>
    <s v="Tuff Stuff Recycled Round Ring Binders"/>
    <x v="326"/>
    <n v="2"/>
    <n v="0.2"/>
    <n v="2.7956000000000003"/>
  </r>
  <r>
    <n v="1717"/>
    <s v="CA-2013-169943"/>
    <x v="0"/>
    <x v="288"/>
    <d v="2013-05-25T00:00:00"/>
    <x v="1"/>
    <s v="BN-11515"/>
    <s v="Bradley Nguyen"/>
    <x v="0"/>
    <s v="United States"/>
    <s v="New York City"/>
    <x v="15"/>
    <n v="10011"/>
    <x v="3"/>
    <s v="OFF-AP-10001563"/>
    <x v="1"/>
    <x v="9"/>
    <s v="Belkin Premiere Surge Master II 8-outlet surge protector"/>
    <x v="1497"/>
    <n v="5"/>
    <n v="0"/>
    <n v="70.440999999999974"/>
  </r>
  <r>
    <n v="1718"/>
    <s v="CA-2013-169943"/>
    <x v="0"/>
    <x v="288"/>
    <d v="2013-05-25T00:00:00"/>
    <x v="1"/>
    <s v="BN-11515"/>
    <s v="Bradley Nguyen"/>
    <x v="0"/>
    <s v="United States"/>
    <s v="New York City"/>
    <x v="15"/>
    <n v="10011"/>
    <x v="3"/>
    <s v="OFF-ST-10004123"/>
    <x v="1"/>
    <x v="4"/>
    <s v="Safco Industrial Wire Shelving System"/>
    <x v="1498"/>
    <n v="5"/>
    <n v="0"/>
    <n v="0"/>
  </r>
  <r>
    <n v="1719"/>
    <s v="CA-2013-169943"/>
    <x v="0"/>
    <x v="288"/>
    <d v="2013-05-25T00:00:00"/>
    <x v="1"/>
    <s v="BN-11515"/>
    <s v="Bradley Nguyen"/>
    <x v="0"/>
    <s v="United States"/>
    <s v="New York City"/>
    <x v="15"/>
    <n v="10011"/>
    <x v="3"/>
    <s v="FUR-FU-10002088"/>
    <x v="0"/>
    <x v="5"/>
    <s v="Nu-Dell Float Frame 11 x 14 1/2"/>
    <x v="1499"/>
    <n v="4"/>
    <n v="0"/>
    <n v="15.086400000000001"/>
  </r>
  <r>
    <n v="1720"/>
    <s v="CA-2013-169943"/>
    <x v="0"/>
    <x v="288"/>
    <d v="2013-05-25T00:00:00"/>
    <x v="1"/>
    <s v="BN-11515"/>
    <s v="Bradley Nguyen"/>
    <x v="0"/>
    <s v="United States"/>
    <s v="New York City"/>
    <x v="15"/>
    <n v="10011"/>
    <x v="3"/>
    <s v="FUR-FU-10000010"/>
    <x v="0"/>
    <x v="5"/>
    <s v="DAX Value U-Channel Document Frames, Easel Back"/>
    <x v="1500"/>
    <n v="8"/>
    <n v="0"/>
    <n v="12.325599999999998"/>
  </r>
  <r>
    <n v="1721"/>
    <s v="CA-2013-169943"/>
    <x v="0"/>
    <x v="288"/>
    <d v="2013-05-25T00:00:00"/>
    <x v="1"/>
    <s v="BN-11515"/>
    <s v="Bradley Nguyen"/>
    <x v="0"/>
    <s v="United States"/>
    <s v="New York City"/>
    <x v="15"/>
    <n v="10011"/>
    <x v="3"/>
    <s v="OFF-BI-10002824"/>
    <x v="1"/>
    <x v="8"/>
    <s v="Recycled Easel Ring Binders"/>
    <x v="1501"/>
    <n v="4"/>
    <n v="0.2"/>
    <n v="14.919999999999995"/>
  </r>
  <r>
    <n v="1722"/>
    <s v="US-2012-123218"/>
    <x v="1"/>
    <x v="139"/>
    <d v="2012-12-25T00:00:00"/>
    <x v="1"/>
    <s v="KD-16345"/>
    <s v="Katherine Ducich"/>
    <x v="0"/>
    <s v="United States"/>
    <s v="Chicago"/>
    <x v="10"/>
    <n v="60623"/>
    <x v="2"/>
    <s v="TEC-PH-10001061"/>
    <x v="2"/>
    <x v="7"/>
    <s v="Apple iPhone 5C"/>
    <x v="1305"/>
    <n v="2"/>
    <n v="0.2"/>
    <n v="11.998799999999996"/>
  </r>
  <r>
    <n v="1723"/>
    <s v="US-2012-123218"/>
    <x v="1"/>
    <x v="139"/>
    <d v="2012-12-25T00:00:00"/>
    <x v="1"/>
    <s v="KD-16345"/>
    <s v="Katherine Ducich"/>
    <x v="0"/>
    <s v="United States"/>
    <s v="Chicago"/>
    <x v="10"/>
    <n v="60623"/>
    <x v="2"/>
    <s v="TEC-AC-10000736"/>
    <x v="2"/>
    <x v="11"/>
    <s v="Logitech G600 MMO Gaming Mouse"/>
    <x v="1309"/>
    <n v="4"/>
    <n v="0.2"/>
    <n v="51.193599999999996"/>
  </r>
  <r>
    <n v="1724"/>
    <s v="US-2012-123218"/>
    <x v="1"/>
    <x v="139"/>
    <d v="2012-12-25T00:00:00"/>
    <x v="1"/>
    <s v="KD-16345"/>
    <s v="Katherine Ducich"/>
    <x v="0"/>
    <s v="United States"/>
    <s v="Chicago"/>
    <x v="10"/>
    <n v="60623"/>
    <x v="2"/>
    <s v="FUR-BO-10003966"/>
    <x v="0"/>
    <x v="0"/>
    <s v="Sauder Facets Collection Library, Sky Alder Finish"/>
    <x v="1403"/>
    <n v="3"/>
    <n v="0.3"/>
    <n v="-71.811600000000027"/>
  </r>
  <r>
    <n v="1725"/>
    <s v="CA-2012-127453"/>
    <x v="1"/>
    <x v="546"/>
    <d v="2012-12-20T00:00:00"/>
    <x v="2"/>
    <s v="JK-15370"/>
    <s v="Jay Kimmel"/>
    <x v="0"/>
    <s v="United States"/>
    <s v="Philadelphia"/>
    <x v="9"/>
    <n v="19143"/>
    <x v="3"/>
    <s v="OFF-AP-10000828"/>
    <x v="1"/>
    <x v="9"/>
    <s v="Avanti 4.4 Cu. Ft. Refrigerator"/>
    <x v="1502"/>
    <n v="3"/>
    <n v="0.2"/>
    <n v="43.43519999999998"/>
  </r>
  <r>
    <n v="1726"/>
    <s v="CA-2012-127453"/>
    <x v="1"/>
    <x v="546"/>
    <d v="2012-12-20T00:00:00"/>
    <x v="2"/>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x v="2"/>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x v="0"/>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x v="3"/>
    <s v="CA-12265"/>
    <s v="Christina Anderson"/>
    <x v="0"/>
    <s v="United States"/>
    <s v="Springfield"/>
    <x v="17"/>
    <n v="22153"/>
    <x v="0"/>
    <s v="TEC-AC-10003063"/>
    <x v="2"/>
    <x v="11"/>
    <s v="Micro Innovations USB RF Wireless Keyboard with Mouse"/>
    <x v="1506"/>
    <n v="4"/>
    <n v="0"/>
    <n v="21"/>
  </r>
  <r>
    <n v="1730"/>
    <s v="CA-2013-106894"/>
    <x v="0"/>
    <x v="569"/>
    <d v="2013-02-07T00:00:00"/>
    <x v="3"/>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x v="1"/>
    <s v="KD-16495"/>
    <s v="Keith Dawkins"/>
    <x v="1"/>
    <s v="United States"/>
    <s v="Fayetteville"/>
    <x v="3"/>
    <n v="28314"/>
    <x v="0"/>
    <s v="OFF-PA-10001457"/>
    <x v="1"/>
    <x v="10"/>
    <s v="White GlueTop Scratch Pads"/>
    <x v="1508"/>
    <n v="8"/>
    <n v="0.2"/>
    <n v="31.283199999999987"/>
  </r>
  <r>
    <n v="1732"/>
    <s v="CA-2011-125136"/>
    <x v="2"/>
    <x v="450"/>
    <d v="2011-10-03T00:00:00"/>
    <x v="1"/>
    <s v="KD-16495"/>
    <s v="Keith Dawkins"/>
    <x v="1"/>
    <s v="United States"/>
    <s v="Fayetteville"/>
    <x v="3"/>
    <n v="28314"/>
    <x v="0"/>
    <s v="OFF-PA-10001804"/>
    <x v="1"/>
    <x v="10"/>
    <s v="Xerox 195"/>
    <x v="1432"/>
    <n v="2"/>
    <n v="0.2"/>
    <n v="3.7407999999999997"/>
  </r>
  <r>
    <n v="1733"/>
    <s v="US-2013-131149"/>
    <x v="0"/>
    <x v="212"/>
    <d v="2013-07-15T00:00:00"/>
    <x v="1"/>
    <s v="LH-17155"/>
    <s v="Logan Haushalter"/>
    <x v="0"/>
    <s v="United States"/>
    <s v="Dallas"/>
    <x v="5"/>
    <n v="75081"/>
    <x v="2"/>
    <s v="OFF-ST-10000689"/>
    <x v="1"/>
    <x v="4"/>
    <s v="Fellowes Strictly Business Drawer File, Letter/Legal Size"/>
    <x v="1080"/>
    <n v="3"/>
    <n v="0.2"/>
    <n v="-33.804000000000002"/>
  </r>
  <r>
    <n v="1734"/>
    <s v="US-2013-131149"/>
    <x v="0"/>
    <x v="212"/>
    <d v="2013-07-15T00:00:00"/>
    <x v="1"/>
    <s v="LH-17155"/>
    <s v="Logan Haushalter"/>
    <x v="0"/>
    <s v="United States"/>
    <s v="Dallas"/>
    <x v="5"/>
    <n v="75081"/>
    <x v="2"/>
    <s v="OFF-AR-10002135"/>
    <x v="1"/>
    <x v="6"/>
    <s v="Boston Heavy-Duty Trimline Electric Pencil Sharpeners"/>
    <x v="1509"/>
    <n v="4"/>
    <n v="0.2"/>
    <n v="17.351999999999975"/>
  </r>
  <r>
    <n v="1735"/>
    <s v="CA-2014-101483"/>
    <x v="3"/>
    <x v="570"/>
    <d v="2014-08-02T00:00:00"/>
    <x v="0"/>
    <s v="AG-10675"/>
    <s v="Anna Gayman"/>
    <x v="0"/>
    <s v="United States"/>
    <s v="Jacksonville"/>
    <x v="3"/>
    <n v="28540"/>
    <x v="0"/>
    <s v="OFF-AP-10002082"/>
    <x v="1"/>
    <x v="9"/>
    <s v="Holmes HEPA Air Purifier"/>
    <x v="1510"/>
    <n v="2"/>
    <n v="0.2"/>
    <n v="6.5339999999999971"/>
  </r>
  <r>
    <n v="1736"/>
    <s v="CA-2014-101483"/>
    <x v="3"/>
    <x v="570"/>
    <d v="2014-08-02T00:00:00"/>
    <x v="0"/>
    <s v="AG-10675"/>
    <s v="Anna Gayman"/>
    <x v="0"/>
    <s v="United States"/>
    <s v="Jacksonville"/>
    <x v="3"/>
    <n v="28540"/>
    <x v="0"/>
    <s v="TEC-PH-10003442"/>
    <x v="2"/>
    <x v="7"/>
    <s v="Samsung Replacement EH64AVFWE Premium Headset"/>
    <x v="1114"/>
    <n v="5"/>
    <n v="0.2"/>
    <n v="1.375"/>
  </r>
  <r>
    <n v="1737"/>
    <s v="CA-2014-101483"/>
    <x v="3"/>
    <x v="570"/>
    <d v="2014-08-02T00:00:00"/>
    <x v="0"/>
    <s v="AG-10675"/>
    <s v="Anna Gayman"/>
    <x v="0"/>
    <s v="United States"/>
    <s v="Jacksonville"/>
    <x v="3"/>
    <n v="28540"/>
    <x v="0"/>
    <s v="OFF-AR-10002833"/>
    <x v="1"/>
    <x v="6"/>
    <s v="Newell 322"/>
    <x v="972"/>
    <n v="3"/>
    <n v="0.2"/>
    <n v="0.3822000000000001"/>
  </r>
  <r>
    <n v="1738"/>
    <s v="CA-2012-130204"/>
    <x v="1"/>
    <x v="37"/>
    <d v="2012-09-09T00:00:00"/>
    <x v="1"/>
    <s v="DB-13120"/>
    <s v="David Bremer"/>
    <x v="1"/>
    <s v="United States"/>
    <s v="San Francisco"/>
    <x v="1"/>
    <n v="94122"/>
    <x v="1"/>
    <s v="OFF-ST-10001325"/>
    <x v="1"/>
    <x v="4"/>
    <s v="Sterilite Officeware Hinged File Box"/>
    <x v="974"/>
    <n v="3"/>
    <n v="0"/>
    <n v="8.4888000000000012"/>
  </r>
  <r>
    <n v="1739"/>
    <s v="CA-2012-130204"/>
    <x v="1"/>
    <x v="37"/>
    <d v="2012-09-09T00:00:00"/>
    <x v="1"/>
    <s v="DB-13120"/>
    <s v="David Bremer"/>
    <x v="1"/>
    <s v="United States"/>
    <s v="San Francisco"/>
    <x v="1"/>
    <n v="94122"/>
    <x v="1"/>
    <s v="TEC-AC-10003038"/>
    <x v="2"/>
    <x v="11"/>
    <s v="Kingston Digital DataTraveler 16GB USB 2.0"/>
    <x v="1511"/>
    <n v="2"/>
    <n v="0"/>
    <n v="3.400999999999998"/>
  </r>
  <r>
    <n v="1740"/>
    <s v="CA-2012-130204"/>
    <x v="1"/>
    <x v="37"/>
    <d v="2012-09-09T00:00:00"/>
    <x v="1"/>
    <s v="DB-13120"/>
    <s v="David Bremer"/>
    <x v="1"/>
    <s v="United States"/>
    <s v="San Francisco"/>
    <x v="1"/>
    <n v="94122"/>
    <x v="1"/>
    <s v="TEC-AC-10003590"/>
    <x v="2"/>
    <x v="11"/>
    <s v="TRENDnet 56K USB 2.0 Phone, Internet and Fax Modem"/>
    <x v="1512"/>
    <n v="5"/>
    <n v="0"/>
    <n v="46.601999999999997"/>
  </r>
  <r>
    <n v="1741"/>
    <s v="CA-2011-110527"/>
    <x v="2"/>
    <x v="128"/>
    <d v="2011-08-16T00:00:00"/>
    <x v="1"/>
    <s v="ED-13885"/>
    <s v="Emily Ducich"/>
    <x v="2"/>
    <s v="United States"/>
    <s v="San Diego"/>
    <x v="1"/>
    <n v="92037"/>
    <x v="1"/>
    <s v="OFF-LA-10000262"/>
    <x v="1"/>
    <x v="2"/>
    <s v="Avery 494"/>
    <x v="1513"/>
    <n v="8"/>
    <n v="0"/>
    <n v="9.6047999999999991"/>
  </r>
  <r>
    <n v="1742"/>
    <s v="CA-2014-152807"/>
    <x v="3"/>
    <x v="505"/>
    <d v="2014-11-04T00:00:00"/>
    <x v="1"/>
    <s v="MC-18100"/>
    <s v="Mick Crebagga"/>
    <x v="0"/>
    <s v="United States"/>
    <s v="Philadelphia"/>
    <x v="9"/>
    <n v="19140"/>
    <x v="3"/>
    <s v="OFF-PA-10004355"/>
    <x v="1"/>
    <x v="10"/>
    <s v="Xerox 231"/>
    <x v="561"/>
    <n v="4"/>
    <n v="0.2"/>
    <n v="7.2576000000000001"/>
  </r>
  <r>
    <n v="1743"/>
    <s v="CA-2014-152807"/>
    <x v="3"/>
    <x v="505"/>
    <d v="2014-11-04T00:00:00"/>
    <x v="1"/>
    <s v="MC-18100"/>
    <s v="Mick Crebagga"/>
    <x v="0"/>
    <s v="United States"/>
    <s v="Philadelphia"/>
    <x v="9"/>
    <n v="19140"/>
    <x v="3"/>
    <s v="FUR-FU-10004415"/>
    <x v="0"/>
    <x v="5"/>
    <s v="Stacking Tray, Side-Loading, Legal, Smoke"/>
    <x v="1514"/>
    <n v="2"/>
    <n v="0.2"/>
    <n v="0.98559999999999937"/>
  </r>
  <r>
    <n v="1744"/>
    <s v="CA-2014-152807"/>
    <x v="3"/>
    <x v="505"/>
    <d v="2014-11-04T00:00:00"/>
    <x v="1"/>
    <s v="MC-18100"/>
    <s v="Mick Crebagga"/>
    <x v="0"/>
    <s v="United States"/>
    <s v="Philadelphia"/>
    <x v="9"/>
    <n v="19140"/>
    <x v="3"/>
    <s v="OFF-ST-10002486"/>
    <x v="1"/>
    <x v="4"/>
    <s v="Eldon Shelf Savers Cubes and Bins"/>
    <x v="1515"/>
    <n v="2"/>
    <n v="0.2"/>
    <n v="-2.5128000000000008"/>
  </r>
  <r>
    <n v="1745"/>
    <s v="CA-2014-152807"/>
    <x v="3"/>
    <x v="505"/>
    <d v="2014-11-04T00:00:00"/>
    <x v="1"/>
    <s v="MC-18100"/>
    <s v="Mick Crebagga"/>
    <x v="0"/>
    <s v="United States"/>
    <s v="Philadelphia"/>
    <x v="9"/>
    <n v="19140"/>
    <x v="3"/>
    <s v="TEC-AC-10001142"/>
    <x v="2"/>
    <x v="11"/>
    <s v="First Data FD10 PIN Pad"/>
    <x v="1516"/>
    <n v="7"/>
    <n v="0.2"/>
    <n v="-55.300000000000068"/>
  </r>
  <r>
    <n v="1746"/>
    <s v="CA-2011-133270"/>
    <x v="2"/>
    <x v="571"/>
    <d v="2011-06-09T00:00:00"/>
    <x v="2"/>
    <s v="BM-11785"/>
    <s v="Bryan Mills"/>
    <x v="0"/>
    <s v="United States"/>
    <s v="Rochester"/>
    <x v="15"/>
    <n v="14609"/>
    <x v="3"/>
    <s v="OFF-AR-10002656"/>
    <x v="1"/>
    <x v="6"/>
    <s v="Sanford Liquid Accent Highlighters"/>
    <x v="522"/>
    <n v="2"/>
    <n v="0"/>
    <n v="4.9431999999999992"/>
  </r>
  <r>
    <n v="1747"/>
    <s v="CA-2013-155670"/>
    <x v="0"/>
    <x v="572"/>
    <d v="2013-08-18T00:00:00"/>
    <x v="0"/>
    <s v="EM-14065"/>
    <s v="Erin Mull"/>
    <x v="0"/>
    <s v="United States"/>
    <s v="Jacksonville"/>
    <x v="3"/>
    <n v="28540"/>
    <x v="0"/>
    <s v="OFF-BI-10000138"/>
    <x v="1"/>
    <x v="8"/>
    <s v="Acco Translucent Poly Ring Binders"/>
    <x v="1517"/>
    <n v="8"/>
    <n v="0.7"/>
    <n v="-8.2367999999999988"/>
  </r>
  <r>
    <n v="1748"/>
    <s v="CA-2013-155670"/>
    <x v="0"/>
    <x v="572"/>
    <d v="2013-08-18T00:00:00"/>
    <x v="0"/>
    <s v="EM-14065"/>
    <s v="Erin Mull"/>
    <x v="0"/>
    <s v="United States"/>
    <s v="Jacksonville"/>
    <x v="3"/>
    <n v="28540"/>
    <x v="0"/>
    <s v="OFF-PA-10004947"/>
    <x v="1"/>
    <x v="10"/>
    <s v="Staples"/>
    <x v="1518"/>
    <n v="3"/>
    <n v="0.2"/>
    <n v="3.2099999999999982"/>
  </r>
  <r>
    <n v="1749"/>
    <s v="US-2011-157406"/>
    <x v="2"/>
    <x v="573"/>
    <d v="2011-04-29T00:00:00"/>
    <x v="1"/>
    <s v="DA-13450"/>
    <s v="Dianna Arnett"/>
    <x v="2"/>
    <s v="United States"/>
    <s v="Houston"/>
    <x v="5"/>
    <n v="77095"/>
    <x v="2"/>
    <s v="OFF-PA-10003543"/>
    <x v="1"/>
    <x v="10"/>
    <s v="Xerox 1985"/>
    <x v="563"/>
    <n v="2"/>
    <n v="0.2"/>
    <n v="3.6288"/>
  </r>
  <r>
    <n v="1750"/>
    <s v="US-2011-157406"/>
    <x v="2"/>
    <x v="573"/>
    <d v="2011-04-29T00:00:00"/>
    <x v="1"/>
    <s v="DA-13450"/>
    <s v="Dianna Arnett"/>
    <x v="2"/>
    <s v="United States"/>
    <s v="Houston"/>
    <x v="5"/>
    <n v="77095"/>
    <x v="2"/>
    <s v="OFF-AR-10002221"/>
    <x v="1"/>
    <x v="6"/>
    <s v="12 Colored Short Pencils"/>
    <x v="875"/>
    <n v="3"/>
    <n v="0.2"/>
    <n v="0.54600000000000071"/>
  </r>
  <r>
    <n v="1751"/>
    <s v="CA-2012-139094"/>
    <x v="1"/>
    <x v="6"/>
    <d v="2012-11-27T00:00:00"/>
    <x v="1"/>
    <s v="MO-17800"/>
    <s v="Meg O'Connel"/>
    <x v="2"/>
    <s v="United States"/>
    <s v="San Antonio"/>
    <x v="5"/>
    <n v="78207"/>
    <x v="2"/>
    <s v="FUR-TA-10004607"/>
    <x v="0"/>
    <x v="3"/>
    <s v="Hon 2111 Invitation Series Straight Table"/>
    <x v="1519"/>
    <n v="2"/>
    <n v="0.3"/>
    <n v="-32.522600000000011"/>
  </r>
  <r>
    <n v="1752"/>
    <s v="CA-2014-168837"/>
    <x v="3"/>
    <x v="336"/>
    <d v="2014-10-18T00:00:00"/>
    <x v="2"/>
    <s v="JW-15955"/>
    <s v="Joni Wasserman"/>
    <x v="0"/>
    <s v="United States"/>
    <s v="Oakland"/>
    <x v="1"/>
    <n v="94601"/>
    <x v="1"/>
    <s v="FUR-FU-10001918"/>
    <x v="0"/>
    <x v="5"/>
    <s v="C-Line Cubicle Keepers Polyproplyene Holder With Velcro Backings"/>
    <x v="1520"/>
    <n v="2"/>
    <n v="0"/>
    <n v="3.6894000000000009"/>
  </r>
  <r>
    <n v="1753"/>
    <s v="CA-2014-116715"/>
    <x v="3"/>
    <x v="574"/>
    <d v="2014-12-06T00:00:00"/>
    <x v="2"/>
    <s v="VW-21775"/>
    <s v="Victoria Wilson"/>
    <x v="1"/>
    <s v="United States"/>
    <s v="San Francisco"/>
    <x v="1"/>
    <n v="94122"/>
    <x v="1"/>
    <s v="OFF-ST-10004340"/>
    <x v="1"/>
    <x v="4"/>
    <s v="Fellowes Mobile File Cart, Black"/>
    <x v="1521"/>
    <n v="9"/>
    <n v="0"/>
    <n v="151.09740000000002"/>
  </r>
  <r>
    <n v="1754"/>
    <s v="CA-2014-116715"/>
    <x v="3"/>
    <x v="574"/>
    <d v="2014-12-06T00:00:00"/>
    <x v="2"/>
    <s v="VW-21775"/>
    <s v="Victoria Wilson"/>
    <x v="1"/>
    <s v="United States"/>
    <s v="San Francisco"/>
    <x v="1"/>
    <n v="94122"/>
    <x v="1"/>
    <s v="OFF-PA-10004475"/>
    <x v="1"/>
    <x v="10"/>
    <s v="Xerox 1940"/>
    <x v="1446"/>
    <n v="2"/>
    <n v="0"/>
    <n v="53.860799999999998"/>
  </r>
  <r>
    <n v="1755"/>
    <s v="CA-2014-116715"/>
    <x v="3"/>
    <x v="574"/>
    <d v="2014-12-06T00:00:00"/>
    <x v="2"/>
    <s v="VW-21775"/>
    <s v="Victoria Wilson"/>
    <x v="1"/>
    <s v="United States"/>
    <s v="San Francisco"/>
    <x v="1"/>
    <n v="94122"/>
    <x v="1"/>
    <s v="OFF-PA-10003893"/>
    <x v="1"/>
    <x v="10"/>
    <s v="Xerox 1962"/>
    <x v="18"/>
    <n v="2"/>
    <n v="0"/>
    <n v="3.8519999999999994"/>
  </r>
  <r>
    <n v="1756"/>
    <s v="CA-2012-135622"/>
    <x v="1"/>
    <x v="575"/>
    <d v="2012-12-11T00:00:00"/>
    <x v="0"/>
    <s v="TT-21460"/>
    <s v="Tonja Turnell"/>
    <x v="2"/>
    <s v="United States"/>
    <s v="Fort Worth"/>
    <x v="5"/>
    <n v="76106"/>
    <x v="2"/>
    <s v="OFF-PA-10000100"/>
    <x v="1"/>
    <x v="10"/>
    <s v="Xerox 1945"/>
    <x v="1522"/>
    <n v="11"/>
    <n v="0.2"/>
    <n v="130.75810000000001"/>
  </r>
  <r>
    <n v="1757"/>
    <s v="CA-2012-135622"/>
    <x v="1"/>
    <x v="575"/>
    <d v="2012-12-11T00:00:00"/>
    <x v="0"/>
    <s v="TT-21460"/>
    <s v="Tonja Turnell"/>
    <x v="2"/>
    <s v="United States"/>
    <s v="Fort Worth"/>
    <x v="5"/>
    <n v="76106"/>
    <x v="2"/>
    <s v="TEC-PH-10001817"/>
    <x v="2"/>
    <x v="7"/>
    <s v="Wilson Electronics DB Pro Signal Booster"/>
    <x v="1523"/>
    <n v="6"/>
    <n v="0.2"/>
    <n v="150.36000000000013"/>
  </r>
  <r>
    <n v="1758"/>
    <s v="US-2012-107349"/>
    <x v="1"/>
    <x v="562"/>
    <d v="2012-07-15T00:00:00"/>
    <x v="2"/>
    <s v="SL-20155"/>
    <s v="Sara Luxemburg"/>
    <x v="2"/>
    <s v="United States"/>
    <s v="Houston"/>
    <x v="5"/>
    <n v="77095"/>
    <x v="2"/>
    <s v="OFF-BI-10001765"/>
    <x v="1"/>
    <x v="8"/>
    <s v="Wilson Jones Heavy-Duty Casebound Ring Binders with Metal Hinges"/>
    <x v="1524"/>
    <n v="6"/>
    <n v="0.8"/>
    <n v="-66.508800000000036"/>
  </r>
  <r>
    <n v="1759"/>
    <s v="CA-2011-139017"/>
    <x v="2"/>
    <x v="218"/>
    <d v="2011-05-17T00:00:00"/>
    <x v="1"/>
    <s v="RM-19375"/>
    <s v="Raymond Messe"/>
    <x v="0"/>
    <s v="United States"/>
    <s v="Houston"/>
    <x v="5"/>
    <n v="77095"/>
    <x v="2"/>
    <s v="TEC-AC-10001013"/>
    <x v="2"/>
    <x v="11"/>
    <s v="Logitech ClearChat Comfort/USB Headset H390"/>
    <x v="1525"/>
    <n v="2"/>
    <n v="0.2"/>
    <n v="7.615399999999994"/>
  </r>
  <r>
    <n v="1760"/>
    <s v="CA-2011-141817"/>
    <x v="2"/>
    <x v="576"/>
    <d v="2011-01-13T00:00:00"/>
    <x v="1"/>
    <s v="MB-18085"/>
    <s v="Mick Brown"/>
    <x v="0"/>
    <s v="United States"/>
    <s v="Philadelphia"/>
    <x v="9"/>
    <n v="19143"/>
    <x v="3"/>
    <s v="OFF-AR-10003478"/>
    <x v="1"/>
    <x v="6"/>
    <s v="Avery Hi-Liter EverBold Pen Style Fluorescent Highlighters, 4/Pack"/>
    <x v="1526"/>
    <n v="3"/>
    <n v="0.2"/>
    <n v="4.8840000000000003"/>
  </r>
  <r>
    <n v="1761"/>
    <s v="CA-2012-130785"/>
    <x v="1"/>
    <x v="577"/>
    <d v="2012-09-09T00:00:00"/>
    <x v="1"/>
    <s v="AG-10900"/>
    <s v="Arthur Gainer"/>
    <x v="0"/>
    <s v="United States"/>
    <s v="San Diego"/>
    <x v="1"/>
    <n v="92105"/>
    <x v="1"/>
    <s v="FUR-BO-10000330"/>
    <x v="0"/>
    <x v="0"/>
    <s v="Sauder Camden County Barrister Bookcase, Planked Cherry Finish"/>
    <x v="1527"/>
    <n v="4"/>
    <n v="0.15"/>
    <n v="-4.8391999999999769"/>
  </r>
  <r>
    <n v="1762"/>
    <s v="CA-2012-130785"/>
    <x v="1"/>
    <x v="577"/>
    <d v="2012-09-09T00:00:00"/>
    <x v="1"/>
    <s v="AG-10900"/>
    <s v="Arthur Gainer"/>
    <x v="0"/>
    <s v="United States"/>
    <s v="San Diego"/>
    <x v="1"/>
    <n v="92105"/>
    <x v="1"/>
    <s v="OFF-BI-10001900"/>
    <x v="1"/>
    <x v="8"/>
    <s v="DXL Angle-View Binders with Locking Rings, Black"/>
    <x v="1528"/>
    <n v="6"/>
    <n v="0.2"/>
    <n v="9.7037999999999993"/>
  </r>
  <r>
    <n v="1763"/>
    <s v="CA-2012-130785"/>
    <x v="1"/>
    <x v="577"/>
    <d v="2012-09-09T00:00:00"/>
    <x v="1"/>
    <s v="AG-10900"/>
    <s v="Arthur Gainer"/>
    <x v="0"/>
    <s v="United States"/>
    <s v="San Diego"/>
    <x v="1"/>
    <n v="92105"/>
    <x v="1"/>
    <s v="FUR-BO-10003159"/>
    <x v="0"/>
    <x v="0"/>
    <s v="Sauder Camden County Collection Libraries, Planked Cherry Finish"/>
    <x v="1529"/>
    <n v="3"/>
    <n v="0.15"/>
    <n v="-20.696400000000025"/>
  </r>
  <r>
    <n v="1764"/>
    <s v="CA-2013-110254"/>
    <x v="0"/>
    <x v="578"/>
    <d v="2013-08-09T00:00:00"/>
    <x v="1"/>
    <s v="ML-17755"/>
    <s v="Max Ludwig"/>
    <x v="2"/>
    <s v="United States"/>
    <s v="Suffolk"/>
    <x v="17"/>
    <n v="23434"/>
    <x v="0"/>
    <s v="OFF-SU-10002573"/>
    <x v="1"/>
    <x v="14"/>
    <s v="Acme 10&quot; Easy Grip Assistive Scissors"/>
    <x v="1530"/>
    <n v="2"/>
    <n v="0"/>
    <n v="10.517999999999997"/>
  </r>
  <r>
    <n v="1765"/>
    <s v="CA-2013-110254"/>
    <x v="0"/>
    <x v="578"/>
    <d v="2013-08-09T00:00:00"/>
    <x v="1"/>
    <s v="ML-17755"/>
    <s v="Max Ludwig"/>
    <x v="2"/>
    <s v="United States"/>
    <s v="Suffolk"/>
    <x v="17"/>
    <n v="23434"/>
    <x v="0"/>
    <s v="OFF-LA-10004484"/>
    <x v="1"/>
    <x v="2"/>
    <s v="Avery 476"/>
    <x v="1531"/>
    <n v="1"/>
    <n v="0"/>
    <n v="1.8997999999999999"/>
  </r>
  <r>
    <n v="1766"/>
    <s v="CA-2013-110254"/>
    <x v="0"/>
    <x v="578"/>
    <d v="2013-08-09T00:00:00"/>
    <x v="1"/>
    <s v="ML-17755"/>
    <s v="Max Ludwig"/>
    <x v="2"/>
    <s v="United States"/>
    <s v="Suffolk"/>
    <x v="17"/>
    <n v="23434"/>
    <x v="0"/>
    <s v="FUR-FU-10001591"/>
    <x v="0"/>
    <x v="5"/>
    <s v="Advantus Panel Wall Certificate Holder - 8.5x11"/>
    <x v="1532"/>
    <n v="9"/>
    <n v="0"/>
    <n v="46.116000000000007"/>
  </r>
  <r>
    <n v="1767"/>
    <s v="CA-2013-110254"/>
    <x v="0"/>
    <x v="578"/>
    <d v="2013-08-09T00:00:00"/>
    <x v="1"/>
    <s v="ML-17755"/>
    <s v="Max Ludwig"/>
    <x v="2"/>
    <s v="United States"/>
    <s v="Suffolk"/>
    <x v="17"/>
    <n v="23434"/>
    <x v="0"/>
    <s v="OFF-LA-10002034"/>
    <x v="1"/>
    <x v="2"/>
    <s v="Avery 478"/>
    <x v="765"/>
    <n v="2"/>
    <n v="0"/>
    <n v="4.8117999999999999"/>
  </r>
  <r>
    <n v="1768"/>
    <s v="US-2011-158057"/>
    <x v="2"/>
    <x v="579"/>
    <d v="2011-03-26T00:00:00"/>
    <x v="1"/>
    <s v="CC-12685"/>
    <s v="Craig Carroll"/>
    <x v="0"/>
    <s v="United States"/>
    <s v="Greensboro"/>
    <x v="3"/>
    <n v="27405"/>
    <x v="0"/>
    <s v="OFF-BI-10004410"/>
    <x v="1"/>
    <x v="8"/>
    <s v="C-Line Peel &amp; Stick Add-On Filing Pockets, 8-3/4 x 5-1/8, 10/Pack"/>
    <x v="1533"/>
    <n v="4"/>
    <n v="0.7"/>
    <n v="-5.8603999999999985"/>
  </r>
  <r>
    <n v="1769"/>
    <s v="US-2011-158057"/>
    <x v="2"/>
    <x v="579"/>
    <d v="2011-03-26T00:00:00"/>
    <x v="1"/>
    <s v="CC-12685"/>
    <s v="Craig Carroll"/>
    <x v="0"/>
    <s v="United States"/>
    <s v="Greensboro"/>
    <x v="3"/>
    <n v="27405"/>
    <x v="0"/>
    <s v="OFF-BI-10002735"/>
    <x v="1"/>
    <x v="8"/>
    <s v="GBC Prestige Therm-A-Bind Covers"/>
    <x v="1534"/>
    <n v="5"/>
    <n v="0.7"/>
    <n v="-39.456499999999991"/>
  </r>
  <r>
    <n v="1770"/>
    <s v="CA-2014-146024"/>
    <x v="3"/>
    <x v="580"/>
    <d v="2014-03-09T00:00:00"/>
    <x v="1"/>
    <s v="SC-20770"/>
    <s v="Stewart Carmichael"/>
    <x v="1"/>
    <s v="United States"/>
    <s v="Dallas"/>
    <x v="5"/>
    <n v="75081"/>
    <x v="2"/>
    <s v="OFF-SU-10001935"/>
    <x v="1"/>
    <x v="14"/>
    <s v="Staples"/>
    <x v="1535"/>
    <n v="4"/>
    <n v="0.2"/>
    <n v="-1.3952000000000013"/>
  </r>
  <r>
    <n v="1771"/>
    <s v="CA-2014-146024"/>
    <x v="3"/>
    <x v="580"/>
    <d v="2014-03-09T00:00:00"/>
    <x v="1"/>
    <s v="SC-20770"/>
    <s v="Stewart Carmichael"/>
    <x v="1"/>
    <s v="United States"/>
    <s v="Dallas"/>
    <x v="5"/>
    <n v="75081"/>
    <x v="2"/>
    <s v="OFF-BI-10003291"/>
    <x v="1"/>
    <x v="8"/>
    <s v="Wilson Jones Leather-Like Binders with DublLock Round Rings"/>
    <x v="1536"/>
    <n v="7"/>
    <n v="0.8"/>
    <n v="-20.166300000000007"/>
  </r>
  <r>
    <n v="1772"/>
    <s v="CA-2013-129686"/>
    <x v="0"/>
    <x v="581"/>
    <d v="2013-11-30T00:00:00"/>
    <x v="0"/>
    <s v="GG-14650"/>
    <s v="Greg Guthrie"/>
    <x v="1"/>
    <s v="United States"/>
    <s v="Chicago"/>
    <x v="10"/>
    <n v="60623"/>
    <x v="2"/>
    <s v="OFF-ST-10004337"/>
    <x v="1"/>
    <x v="4"/>
    <s v="SAFCO Commercial Wire Shelving, 72h"/>
    <x v="1537"/>
    <n v="2"/>
    <n v="0.2"/>
    <n v="-24.496000000000002"/>
  </r>
  <r>
    <n v="1773"/>
    <s v="CA-2013-129686"/>
    <x v="0"/>
    <x v="581"/>
    <d v="2013-11-30T00:00:00"/>
    <x v="0"/>
    <s v="GG-14650"/>
    <s v="Greg Guthrie"/>
    <x v="1"/>
    <s v="United States"/>
    <s v="Chicago"/>
    <x v="10"/>
    <n v="60623"/>
    <x v="2"/>
    <s v="TEC-AC-10001266"/>
    <x v="2"/>
    <x v="11"/>
    <s v="Memorex Micro Travel Drive 8 GB"/>
    <x v="1538"/>
    <n v="6"/>
    <n v="0.2"/>
    <n v="19.499999999999993"/>
  </r>
  <r>
    <n v="1774"/>
    <s v="CA-2011-118976"/>
    <x v="2"/>
    <x v="582"/>
    <d v="2011-05-03T00:00:00"/>
    <x v="1"/>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x v="1"/>
    <s v="MY-18295"/>
    <s v="Muhammed Yedwab"/>
    <x v="1"/>
    <s v="United States"/>
    <s v="Baltimore"/>
    <x v="39"/>
    <n v="21215"/>
    <x v="3"/>
    <s v="OFF-ST-10000877"/>
    <x v="1"/>
    <x v="4"/>
    <s v="Recycled Steel Personal File for Standard File Folders"/>
    <x v="1540"/>
    <n v="9"/>
    <n v="0"/>
    <n v="129.37860000000001"/>
  </r>
  <r>
    <n v="1776"/>
    <s v="CA-2011-118976"/>
    <x v="2"/>
    <x v="582"/>
    <d v="2011-05-03T00:00:00"/>
    <x v="1"/>
    <s v="MY-18295"/>
    <s v="Muhammed Yedwab"/>
    <x v="1"/>
    <s v="United States"/>
    <s v="Baltimore"/>
    <x v="39"/>
    <n v="21215"/>
    <x v="3"/>
    <s v="OFF-AR-10004752"/>
    <x v="1"/>
    <x v="6"/>
    <s v="Blackstonian Pencils"/>
    <x v="1541"/>
    <n v="2"/>
    <n v="0"/>
    <n v="1.4952000000000001"/>
  </r>
  <r>
    <n v="1777"/>
    <s v="CA-2011-118976"/>
    <x v="2"/>
    <x v="582"/>
    <d v="2011-05-03T00:00:00"/>
    <x v="1"/>
    <s v="MY-18295"/>
    <s v="Muhammed Yedwab"/>
    <x v="1"/>
    <s v="United States"/>
    <s v="Baltimore"/>
    <x v="39"/>
    <n v="21215"/>
    <x v="3"/>
    <s v="OFF-LA-10000452"/>
    <x v="1"/>
    <x v="2"/>
    <s v="Avery 488"/>
    <x v="982"/>
    <n v="1"/>
    <n v="0"/>
    <n v="1.512"/>
  </r>
  <r>
    <n v="1778"/>
    <s v="CA-2012-105347"/>
    <x v="1"/>
    <x v="27"/>
    <d v="2012-11-28T00:00:00"/>
    <x v="1"/>
    <s v="DP-13000"/>
    <s v="Darren Powers"/>
    <x v="0"/>
    <s v="United States"/>
    <s v="Los Angeles"/>
    <x v="1"/>
    <n v="90004"/>
    <x v="1"/>
    <s v="OFF-PA-10000675"/>
    <x v="1"/>
    <x v="10"/>
    <s v="Xerox 1919"/>
    <x v="1542"/>
    <n v="9"/>
    <n v="0"/>
    <n v="180.76590000000002"/>
  </r>
  <r>
    <n v="1779"/>
    <s v="CA-2012-105347"/>
    <x v="1"/>
    <x v="27"/>
    <d v="2012-11-28T00:00:00"/>
    <x v="1"/>
    <s v="DP-13000"/>
    <s v="Darren Powers"/>
    <x v="0"/>
    <s v="United States"/>
    <s v="Los Angeles"/>
    <x v="1"/>
    <n v="90004"/>
    <x v="1"/>
    <s v="OFF-AR-10003045"/>
    <x v="1"/>
    <x v="6"/>
    <s v="Prang Colored Pencils"/>
    <x v="456"/>
    <n v="5"/>
    <n v="0"/>
    <n v="6.6150000000000002"/>
  </r>
  <r>
    <n v="1780"/>
    <s v="CA-2013-124667"/>
    <x v="0"/>
    <x v="583"/>
    <d v="2013-11-17T00:00:00"/>
    <x v="1"/>
    <s v="BD-11770"/>
    <s v="Bryan Davis"/>
    <x v="0"/>
    <s v="United States"/>
    <s v="New York City"/>
    <x v="15"/>
    <n v="10011"/>
    <x v="3"/>
    <s v="TEC-AC-10003447"/>
    <x v="2"/>
    <x v="11"/>
    <s v="Micropad Numeric Keypads"/>
    <x v="1543"/>
    <n v="3"/>
    <n v="0"/>
    <n v="14.992499999999996"/>
  </r>
  <r>
    <n v="1781"/>
    <s v="CA-2013-124667"/>
    <x v="0"/>
    <x v="583"/>
    <d v="2013-11-17T00:00:00"/>
    <x v="1"/>
    <s v="BD-11770"/>
    <s v="Bryan Davis"/>
    <x v="0"/>
    <s v="United States"/>
    <s v="New York City"/>
    <x v="15"/>
    <n v="10011"/>
    <x v="3"/>
    <s v="OFF-ST-10002276"/>
    <x v="1"/>
    <x v="4"/>
    <s v="Safco Steel Mobile File Cart"/>
    <x v="1544"/>
    <n v="1"/>
    <n v="0"/>
    <n v="20.840000000000003"/>
  </r>
  <r>
    <n v="1782"/>
    <s v="CA-2012-111094"/>
    <x v="1"/>
    <x v="584"/>
    <d v="2012-07-13T00:00:00"/>
    <x v="1"/>
    <s v="CB-12535"/>
    <s v="Claudia Bergmann"/>
    <x v="1"/>
    <s v="United States"/>
    <s v="Franklin"/>
    <x v="31"/>
    <n v="2038"/>
    <x v="3"/>
    <s v="OFF-PA-10001609"/>
    <x v="1"/>
    <x v="10"/>
    <s v="Tops Wirebound Message Log Books"/>
    <x v="1545"/>
    <n v="2"/>
    <n v="0"/>
    <n v="3.0267999999999997"/>
  </r>
  <r>
    <n v="1783"/>
    <s v="CA-2012-111094"/>
    <x v="1"/>
    <x v="584"/>
    <d v="2012-07-13T00:00:00"/>
    <x v="1"/>
    <s v="CB-12535"/>
    <s v="Claudia Bergmann"/>
    <x v="1"/>
    <s v="United States"/>
    <s v="Franklin"/>
    <x v="31"/>
    <n v="2038"/>
    <x v="3"/>
    <s v="OFF-BI-10001597"/>
    <x v="1"/>
    <x v="8"/>
    <s v="Wilson Jones Ledger-Size, Piano-Hinge Binder, 2&quot;, Blue"/>
    <x v="1546"/>
    <n v="3"/>
    <n v="0"/>
    <n v="59.011199999999988"/>
  </r>
  <r>
    <n v="1784"/>
    <s v="CA-2014-166317"/>
    <x v="3"/>
    <x v="585"/>
    <d v="2014-09-27T00:00:00"/>
    <x v="1"/>
    <s v="JE-15610"/>
    <s v="Jim Epp"/>
    <x v="1"/>
    <s v="United States"/>
    <s v="Milwaukee"/>
    <x v="6"/>
    <n v="53209"/>
    <x v="2"/>
    <s v="OFF-PA-10004475"/>
    <x v="1"/>
    <x v="10"/>
    <s v="Xerox 1940"/>
    <x v="1547"/>
    <n v="4"/>
    <n v="0"/>
    <n v="107.7216"/>
  </r>
  <r>
    <n v="1785"/>
    <s v="CA-2014-166317"/>
    <x v="3"/>
    <x v="585"/>
    <d v="2014-09-27T00:00:00"/>
    <x v="1"/>
    <s v="JE-15610"/>
    <s v="Jim Epp"/>
    <x v="1"/>
    <s v="United States"/>
    <s v="Milwaukee"/>
    <x v="6"/>
    <n v="53209"/>
    <x v="2"/>
    <s v="TEC-AC-10004510"/>
    <x v="2"/>
    <x v="11"/>
    <s v="Logitech Desktop MK120 Mouse and keyboard Combo"/>
    <x v="1548"/>
    <n v="6"/>
    <n v="0"/>
    <n v="9.8159999999999954"/>
  </r>
  <r>
    <n v="1786"/>
    <s v="CA-2014-166317"/>
    <x v="3"/>
    <x v="585"/>
    <d v="2014-09-27T00:00:00"/>
    <x v="1"/>
    <s v="JE-15610"/>
    <s v="Jim Epp"/>
    <x v="1"/>
    <s v="United States"/>
    <s v="Milwaukee"/>
    <x v="6"/>
    <n v="53209"/>
    <x v="2"/>
    <s v="OFF-BI-10002976"/>
    <x v="1"/>
    <x v="8"/>
    <s v="ACCOHIDE Binder by Acco"/>
    <x v="1549"/>
    <n v="8"/>
    <n v="0"/>
    <n v="15.5288"/>
  </r>
  <r>
    <n v="1787"/>
    <s v="CA-2014-166317"/>
    <x v="3"/>
    <x v="585"/>
    <d v="2014-09-27T00:00:00"/>
    <x v="1"/>
    <s v="JE-15610"/>
    <s v="Jim Epp"/>
    <x v="1"/>
    <s v="United States"/>
    <s v="Milwaukee"/>
    <x v="6"/>
    <n v="53209"/>
    <x v="2"/>
    <s v="TEC-PH-10001615"/>
    <x v="2"/>
    <x v="7"/>
    <s v="AT&amp;T CL82213"/>
    <x v="284"/>
    <n v="3"/>
    <n v="0"/>
    <n v="25.221299999999989"/>
  </r>
  <r>
    <n v="1788"/>
    <s v="CA-2012-154326"/>
    <x v="1"/>
    <x v="586"/>
    <d v="2012-02-19T00:00:00"/>
    <x v="1"/>
    <s v="RP-19855"/>
    <s v="Roy Phan"/>
    <x v="1"/>
    <s v="United States"/>
    <s v="Kenosha"/>
    <x v="6"/>
    <n v="53142"/>
    <x v="2"/>
    <s v="TEC-PH-10001819"/>
    <x v="2"/>
    <x v="7"/>
    <s v="Innergie mMini Combo Duo USB Travel Charging Kit"/>
    <x v="1550"/>
    <n v="3"/>
    <n v="0"/>
    <n v="64.785599999999988"/>
  </r>
  <r>
    <n v="1789"/>
    <s v="CA-2012-154326"/>
    <x v="1"/>
    <x v="586"/>
    <d v="2012-02-19T00:00:00"/>
    <x v="1"/>
    <s v="RP-19855"/>
    <s v="Roy Phan"/>
    <x v="1"/>
    <s v="United States"/>
    <s v="Kenosha"/>
    <x v="6"/>
    <n v="53142"/>
    <x v="2"/>
    <s v="TEC-PH-10000560"/>
    <x v="2"/>
    <x v="7"/>
    <s v="Samsung Galaxy S III - 16GB - pebble blue (T-Mobile)"/>
    <x v="1551"/>
    <n v="2"/>
    <n v="0"/>
    <n v="195.99440000000004"/>
  </r>
  <r>
    <n v="1790"/>
    <s v="CA-2012-154326"/>
    <x v="1"/>
    <x v="586"/>
    <d v="2012-02-19T00:00:00"/>
    <x v="1"/>
    <s v="RP-19855"/>
    <s v="Roy Phan"/>
    <x v="1"/>
    <s v="United States"/>
    <s v="Kenosha"/>
    <x v="6"/>
    <n v="53142"/>
    <x v="2"/>
    <s v="TEC-AC-10004568"/>
    <x v="2"/>
    <x v="11"/>
    <s v="Maxell LTO Ultrium - 800 GB"/>
    <x v="1552"/>
    <n v="5"/>
    <n v="0"/>
    <n v="26.590499999999988"/>
  </r>
  <r>
    <n v="1791"/>
    <s v="CA-2011-102008"/>
    <x v="2"/>
    <x v="587"/>
    <d v="2011-10-04T00:00:00"/>
    <x v="1"/>
    <s v="RA-19915"/>
    <s v="Russell Applegate"/>
    <x v="0"/>
    <s v="United States"/>
    <s v="New York City"/>
    <x v="15"/>
    <n v="10011"/>
    <x v="3"/>
    <s v="OFF-PA-10004092"/>
    <x v="1"/>
    <x v="10"/>
    <s v="Tops Green Bar Computer Printout Paper"/>
    <x v="1553"/>
    <n v="1"/>
    <n v="0"/>
    <n v="24.47"/>
  </r>
  <r>
    <n v="1792"/>
    <s v="CA-2011-120474"/>
    <x v="2"/>
    <x v="588"/>
    <d v="2011-12-03T00:00:00"/>
    <x v="2"/>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x v="2"/>
    <s v="RP-19390"/>
    <s v="Resi Pölking"/>
    <x v="0"/>
    <s v="United States"/>
    <s v="Madison"/>
    <x v="6"/>
    <n v="53711"/>
    <x v="2"/>
    <s v="OFF-AR-10000475"/>
    <x v="1"/>
    <x v="6"/>
    <s v="Hunt BOSTON Vista Battery-Operated Pencil Sharpener, Black"/>
    <x v="1555"/>
    <n v="4"/>
    <n v="0"/>
    <n v="12.592800000000004"/>
  </r>
  <r>
    <n v="1794"/>
    <s v="CA-2011-104773"/>
    <x v="2"/>
    <x v="589"/>
    <d v="2011-12-13T00:00:00"/>
    <x v="1"/>
    <s v="TB-21175"/>
    <s v="Thomas Boland"/>
    <x v="1"/>
    <s v="United States"/>
    <s v="Houston"/>
    <x v="5"/>
    <n v="77041"/>
    <x v="2"/>
    <s v="OFF-ST-10000777"/>
    <x v="1"/>
    <x v="4"/>
    <s v="Companion Letter/Legal File, Black"/>
    <x v="1556"/>
    <n v="2"/>
    <n v="0.2"/>
    <n v="6.0416000000000025"/>
  </r>
  <r>
    <n v="1795"/>
    <s v="CA-2013-140774"/>
    <x v="0"/>
    <x v="64"/>
    <d v="2013-09-11T00:00:00"/>
    <x v="1"/>
    <s v="BE-11455"/>
    <s v="Brad Eason"/>
    <x v="2"/>
    <s v="United States"/>
    <s v="Olathe"/>
    <x v="41"/>
    <n v="66062"/>
    <x v="2"/>
    <s v="OFF-AR-10004022"/>
    <x v="1"/>
    <x v="6"/>
    <s v="Panasonic KP-380BK Classic Electric Pencil Sharpener"/>
    <x v="1557"/>
    <n v="3"/>
    <n v="0"/>
    <n v="26.984999999999992"/>
  </r>
  <r>
    <n v="1796"/>
    <s v="US-2014-139465"/>
    <x v="3"/>
    <x v="151"/>
    <d v="2014-08-31T00:00:00"/>
    <x v="2"/>
    <s v="MR-17545"/>
    <s v="Mathew Reese"/>
    <x v="2"/>
    <s v="United States"/>
    <s v="New York City"/>
    <x v="15"/>
    <n v="10024"/>
    <x v="3"/>
    <s v="OFF-ST-10002352"/>
    <x v="1"/>
    <x v="4"/>
    <s v="Iris Project Case"/>
    <x v="1558"/>
    <n v="8"/>
    <n v="0"/>
    <n v="16.598399999999998"/>
  </r>
  <r>
    <n v="1797"/>
    <s v="US-2014-139465"/>
    <x v="3"/>
    <x v="151"/>
    <d v="2014-08-31T00:00:00"/>
    <x v="2"/>
    <s v="MR-17545"/>
    <s v="Mathew Reese"/>
    <x v="2"/>
    <s v="United States"/>
    <s v="New York City"/>
    <x v="15"/>
    <n v="10024"/>
    <x v="3"/>
    <s v="TEC-PH-10000455"/>
    <x v="2"/>
    <x v="7"/>
    <s v="GE 30522EE2"/>
    <x v="1559"/>
    <n v="3"/>
    <n v="0"/>
    <n v="100.91129999999997"/>
  </r>
  <r>
    <n v="1798"/>
    <s v="US-2014-139465"/>
    <x v="3"/>
    <x v="151"/>
    <d v="2014-08-31T00:00:00"/>
    <x v="2"/>
    <s v="MR-17545"/>
    <s v="Mathew Reese"/>
    <x v="2"/>
    <s v="United States"/>
    <s v="New York City"/>
    <x v="15"/>
    <n v="10024"/>
    <x v="3"/>
    <s v="OFF-BI-10003910"/>
    <x v="1"/>
    <x v="8"/>
    <s v="DXL Angle-View Binders with Locking Rings by Samsill"/>
    <x v="1560"/>
    <n v="6"/>
    <n v="0.2"/>
    <n v="11.565"/>
  </r>
  <r>
    <n v="1799"/>
    <s v="CA-2013-100965"/>
    <x v="0"/>
    <x v="274"/>
    <d v="2013-07-12T00:00:00"/>
    <x v="1"/>
    <s v="RM-19375"/>
    <s v="Raymond Messe"/>
    <x v="0"/>
    <s v="United States"/>
    <s v="San Jose"/>
    <x v="1"/>
    <n v="95123"/>
    <x v="1"/>
    <s v="FUR-FU-10003039"/>
    <x v="0"/>
    <x v="5"/>
    <s v="Howard Miller 11-1/2&quot; Diameter Grantwood Wall Clock"/>
    <x v="1561"/>
    <n v="5"/>
    <n v="0"/>
    <n v="73.320999999999998"/>
  </r>
  <r>
    <n v="1800"/>
    <s v="CA-2013-121034"/>
    <x v="0"/>
    <x v="590"/>
    <d v="2013-08-11T00:00:00"/>
    <x v="0"/>
    <s v="JF-15565"/>
    <s v="Jill Fjeld"/>
    <x v="0"/>
    <s v="United States"/>
    <s v="Dallas"/>
    <x v="5"/>
    <n v="75081"/>
    <x v="2"/>
    <s v="OFF-FA-10000585"/>
    <x v="1"/>
    <x v="13"/>
    <s v="OIC Bulk Pack Metal Binder Clips"/>
    <x v="1515"/>
    <n v="4"/>
    <n v="0.2"/>
    <n v="3.6295999999999995"/>
  </r>
  <r>
    <n v="1801"/>
    <s v="CA-2013-121034"/>
    <x v="0"/>
    <x v="590"/>
    <d v="2013-08-11T00:00:00"/>
    <x v="0"/>
    <s v="JF-15565"/>
    <s v="Jill Fjeld"/>
    <x v="0"/>
    <s v="United States"/>
    <s v="Dallas"/>
    <x v="5"/>
    <n v="75081"/>
    <x v="2"/>
    <s v="OFF-PA-10001994"/>
    <x v="1"/>
    <x v="10"/>
    <s v="Ink Jet Note and Greeting Cards, 8-1/2&quot; x 5-1/2&quot; Card Size"/>
    <x v="1562"/>
    <n v="3"/>
    <n v="0.2"/>
    <n v="17.534399999999998"/>
  </r>
  <r>
    <n v="1802"/>
    <s v="CA-2013-149461"/>
    <x v="0"/>
    <x v="373"/>
    <d v="2013-11-20T00:00:00"/>
    <x v="1"/>
    <s v="AS-10135"/>
    <s v="Adrian Shami"/>
    <x v="2"/>
    <s v="United States"/>
    <s v="Auburn"/>
    <x v="4"/>
    <n v="98002"/>
    <x v="1"/>
    <s v="FUR-FU-10004270"/>
    <x v="0"/>
    <x v="5"/>
    <s v="Eldon Image Series Desk Accessories, Burgundy"/>
    <x v="1563"/>
    <n v="1"/>
    <n v="0"/>
    <n v="1.5047999999999999"/>
  </r>
  <r>
    <n v="1803"/>
    <s v="CA-2014-158379"/>
    <x v="3"/>
    <x v="585"/>
    <d v="2014-09-27T00:00:00"/>
    <x v="0"/>
    <s v="JA-15970"/>
    <s v="Joseph Airdo"/>
    <x v="0"/>
    <s v="United States"/>
    <s v="Philadelphia"/>
    <x v="9"/>
    <n v="19134"/>
    <x v="3"/>
    <s v="OFF-BI-10002498"/>
    <x v="1"/>
    <x v="8"/>
    <s v="Clear Mylar Reinforcing Strips"/>
    <x v="1564"/>
    <n v="1"/>
    <n v="0.7"/>
    <n v="-4.2987000000000002"/>
  </r>
  <r>
    <n v="1804"/>
    <s v="CA-2014-158379"/>
    <x v="3"/>
    <x v="585"/>
    <d v="2014-09-27T00:00:00"/>
    <x v="0"/>
    <s v="JA-15970"/>
    <s v="Joseph Airdo"/>
    <x v="0"/>
    <s v="United States"/>
    <s v="Philadelphia"/>
    <x v="9"/>
    <n v="19134"/>
    <x v="3"/>
    <s v="OFF-SU-10002881"/>
    <x v="1"/>
    <x v="14"/>
    <s v="Martin Yale Chadless Opener Electric Letter Opener"/>
    <x v="1565"/>
    <n v="7"/>
    <n v="0.2"/>
    <n v="-1049.3406"/>
  </r>
  <r>
    <n v="1805"/>
    <s v="CA-2014-158379"/>
    <x v="3"/>
    <x v="585"/>
    <d v="2014-09-27T00:00:00"/>
    <x v="0"/>
    <s v="JA-15970"/>
    <s v="Joseph Airdo"/>
    <x v="0"/>
    <s v="United States"/>
    <s v="Philadelphia"/>
    <x v="9"/>
    <n v="19134"/>
    <x v="3"/>
    <s v="TEC-AC-10002926"/>
    <x v="2"/>
    <x v="11"/>
    <s v="Logitech Wireless Marathon Mouse M705"/>
    <x v="1566"/>
    <n v="2"/>
    <n v="0.2"/>
    <n v="22.995400000000004"/>
  </r>
  <r>
    <n v="1806"/>
    <s v="US-2013-116729"/>
    <x v="0"/>
    <x v="591"/>
    <d v="2013-12-29T00:00:00"/>
    <x v="2"/>
    <s v="GK-14620"/>
    <s v="Grace Kelly"/>
    <x v="1"/>
    <s v="United States"/>
    <s v="Los Angeles"/>
    <x v="1"/>
    <n v="90049"/>
    <x v="1"/>
    <s v="TEC-PH-10002200"/>
    <x v="2"/>
    <x v="7"/>
    <s v="Samsung Galaxy Note 2"/>
    <x v="1567"/>
    <n v="7"/>
    <n v="0.2"/>
    <n v="257.59440000000029"/>
  </r>
  <r>
    <n v="1807"/>
    <s v="US-2013-116729"/>
    <x v="0"/>
    <x v="591"/>
    <d v="2013-12-29T00:00:00"/>
    <x v="2"/>
    <s v="GK-14620"/>
    <s v="Grace Kelly"/>
    <x v="1"/>
    <s v="United States"/>
    <s v="Los Angeles"/>
    <x v="1"/>
    <n v="90049"/>
    <x v="1"/>
    <s v="OFF-PA-10002005"/>
    <x v="1"/>
    <x v="10"/>
    <s v="Xerox 225"/>
    <x v="1568"/>
    <n v="7"/>
    <n v="0"/>
    <n v="21.772800000000004"/>
  </r>
  <r>
    <n v="1808"/>
    <s v="US-2013-116729"/>
    <x v="0"/>
    <x v="591"/>
    <d v="2013-12-29T00:00:00"/>
    <x v="2"/>
    <s v="GK-14620"/>
    <s v="Grace Kelly"/>
    <x v="1"/>
    <s v="United States"/>
    <s v="Los Angeles"/>
    <x v="1"/>
    <n v="90049"/>
    <x v="1"/>
    <s v="TEC-AC-10001465"/>
    <x v="2"/>
    <x v="11"/>
    <s v="SanDisk Cruzer 64 GB USB Flash Drive"/>
    <x v="1569"/>
    <n v="7"/>
    <n v="0"/>
    <n v="76.271999999999977"/>
  </r>
  <r>
    <n v="1809"/>
    <s v="CA-2013-164938"/>
    <x v="0"/>
    <x v="592"/>
    <d v="2013-02-13T00:00:00"/>
    <x v="2"/>
    <s v="PB-19210"/>
    <s v="Phillip Breyer"/>
    <x v="1"/>
    <s v="United States"/>
    <s v="Tulsa"/>
    <x v="26"/>
    <n v="74133"/>
    <x v="2"/>
    <s v="TEC-PH-10004897"/>
    <x v="2"/>
    <x v="7"/>
    <s v="Mediabridge Sport Armband iPhone 5s"/>
    <x v="1570"/>
    <n v="7"/>
    <n v="0"/>
    <n v="0.69929999999999914"/>
  </r>
  <r>
    <n v="1810"/>
    <s v="CA-2013-165484"/>
    <x v="0"/>
    <x v="248"/>
    <d v="2013-10-30T00:00:00"/>
    <x v="1"/>
    <s v="HK-14890"/>
    <s v="Heather Kirkland"/>
    <x v="1"/>
    <s v="United States"/>
    <s v="Chicago"/>
    <x v="10"/>
    <n v="60610"/>
    <x v="2"/>
    <s v="FUR-FU-10001196"/>
    <x v="0"/>
    <x v="5"/>
    <s v="DAX Cubicle Frames - 8x10"/>
    <x v="1571"/>
    <n v="7"/>
    <n v="0.6"/>
    <n v="-12.116999999999999"/>
  </r>
  <r>
    <n v="1811"/>
    <s v="CA-2013-165484"/>
    <x v="0"/>
    <x v="248"/>
    <d v="2013-10-30T00:00:00"/>
    <x v="1"/>
    <s v="HK-14890"/>
    <s v="Heather Kirkland"/>
    <x v="1"/>
    <s v="United States"/>
    <s v="Chicago"/>
    <x v="10"/>
    <n v="60610"/>
    <x v="2"/>
    <s v="OFF-PA-10000595"/>
    <x v="1"/>
    <x v="10"/>
    <s v="Xerox 1929"/>
    <x v="1572"/>
    <n v="3"/>
    <n v="0.2"/>
    <n v="17.815199999999997"/>
  </r>
  <r>
    <n v="1812"/>
    <s v="CA-2011-132612"/>
    <x v="2"/>
    <x v="3"/>
    <d v="2011-06-11T00:00:00"/>
    <x v="0"/>
    <s v="FO-14305"/>
    <s v="Frank Olsen"/>
    <x v="0"/>
    <s v="United States"/>
    <s v="Harrisonburg"/>
    <x v="17"/>
    <n v="22801"/>
    <x v="0"/>
    <s v="FUR-TA-10004534"/>
    <x v="0"/>
    <x v="3"/>
    <s v="Bevis 44 x 96 Conference Tables"/>
    <x v="1573"/>
    <n v="7"/>
    <n v="0"/>
    <n v="245.0209999999999"/>
  </r>
  <r>
    <n v="1813"/>
    <s v="US-2014-161193"/>
    <x v="3"/>
    <x v="225"/>
    <d v="2014-11-27T00:00:00"/>
    <x v="1"/>
    <s v="BT-11680"/>
    <s v="Brian Thompson"/>
    <x v="0"/>
    <s v="United States"/>
    <s v="Newark"/>
    <x v="24"/>
    <n v="43055"/>
    <x v="3"/>
    <s v="FUR-FU-10001861"/>
    <x v="0"/>
    <x v="5"/>
    <s v="Floodlight Indoor Halogen Bulbs, 1 Bulb per Pack, 60 Watts"/>
    <x v="292"/>
    <n v="5"/>
    <n v="0.2"/>
    <n v="28.129999999999995"/>
  </r>
  <r>
    <n v="1814"/>
    <s v="US-2014-161193"/>
    <x v="3"/>
    <x v="225"/>
    <d v="2014-11-27T00:00:00"/>
    <x v="1"/>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x v="1"/>
    <s v="SP-20620"/>
    <s v="Stefania Perrino"/>
    <x v="1"/>
    <s v="United States"/>
    <s v="Los Angeles"/>
    <x v="1"/>
    <n v="90045"/>
    <x v="1"/>
    <s v="FUR-TA-10002607"/>
    <x v="0"/>
    <x v="3"/>
    <s v="KI Conference Tables"/>
    <x v="1575"/>
    <n v="3"/>
    <n v="0.2"/>
    <n v="-8.5067999999999913"/>
  </r>
  <r>
    <n v="1816"/>
    <s v="CA-2012-164833"/>
    <x v="1"/>
    <x v="593"/>
    <d v="2012-06-04T00:00:00"/>
    <x v="3"/>
    <s v="LL-16840"/>
    <s v="Lauren Leatherbury"/>
    <x v="0"/>
    <s v="United States"/>
    <s v="Seattle"/>
    <x v="4"/>
    <n v="98105"/>
    <x v="1"/>
    <s v="OFF-LA-10000443"/>
    <x v="1"/>
    <x v="2"/>
    <s v="Avery 501"/>
    <x v="1576"/>
    <n v="2"/>
    <n v="0"/>
    <n v="3.4685999999999999"/>
  </r>
  <r>
    <n v="1817"/>
    <s v="CA-2012-164833"/>
    <x v="1"/>
    <x v="593"/>
    <d v="2012-06-04T00:00:00"/>
    <x v="3"/>
    <s v="LL-16840"/>
    <s v="Lauren Leatherbury"/>
    <x v="0"/>
    <s v="United States"/>
    <s v="Seattle"/>
    <x v="4"/>
    <n v="98105"/>
    <x v="1"/>
    <s v="OFF-AR-10004685"/>
    <x v="1"/>
    <x v="6"/>
    <s v="Binney &amp; Smith Crayola Metallic Colored Pencils, 8-Color Set"/>
    <x v="1577"/>
    <n v="2"/>
    <n v="0"/>
    <n v="3.0557999999999996"/>
  </r>
  <r>
    <n v="1818"/>
    <s v="CA-2012-125423"/>
    <x v="1"/>
    <x v="350"/>
    <d v="2012-12-15T00:00:00"/>
    <x v="0"/>
    <s v="MC-17575"/>
    <s v="Matt Collins"/>
    <x v="0"/>
    <s v="United States"/>
    <s v="Los Angeles"/>
    <x v="1"/>
    <n v="90036"/>
    <x v="1"/>
    <s v="OFF-LA-10001771"/>
    <x v="1"/>
    <x v="2"/>
    <s v="Avery 513"/>
    <x v="745"/>
    <n v="2"/>
    <n v="0"/>
    <n v="4.5815999999999999"/>
  </r>
  <r>
    <n v="1819"/>
    <s v="US-2011-130379"/>
    <x v="2"/>
    <x v="594"/>
    <d v="2011-05-29T00:00:00"/>
    <x v="1"/>
    <s v="JL-15235"/>
    <s v="Janet Lee"/>
    <x v="0"/>
    <s v="United States"/>
    <s v="Chicago"/>
    <x v="10"/>
    <n v="60623"/>
    <x v="2"/>
    <s v="OFF-AP-10001394"/>
    <x v="1"/>
    <x v="9"/>
    <s v="Harmony Air Purifier"/>
    <x v="1578"/>
    <n v="2"/>
    <n v="0.8"/>
    <n v="-166.32000000000005"/>
  </r>
  <r>
    <n v="1820"/>
    <s v="US-2011-130379"/>
    <x v="2"/>
    <x v="594"/>
    <d v="2011-05-29T00:00:00"/>
    <x v="1"/>
    <s v="JL-15235"/>
    <s v="Janet Lee"/>
    <x v="0"/>
    <s v="United States"/>
    <s v="Chicago"/>
    <x v="10"/>
    <n v="60623"/>
    <x v="2"/>
    <s v="FUR-FU-10002553"/>
    <x v="0"/>
    <x v="5"/>
    <s v="Electrix Incandescent Magnifying Lamp, Black"/>
    <x v="1579"/>
    <n v="2"/>
    <n v="0.6"/>
    <n v="-24.188999999999993"/>
  </r>
  <r>
    <n v="1821"/>
    <s v="CA-2013-168956"/>
    <x v="0"/>
    <x v="595"/>
    <d v="2013-02-20T00:00:00"/>
    <x v="1"/>
    <s v="EA-14035"/>
    <s v="Erin Ashbrook"/>
    <x v="1"/>
    <s v="United States"/>
    <s v="Chicago"/>
    <x v="10"/>
    <n v="60623"/>
    <x v="2"/>
    <s v="OFF-AP-10004233"/>
    <x v="1"/>
    <x v="9"/>
    <s v="Honeywell Enviracaire Portable Air Cleaner for up to 8 x 10 Room"/>
    <x v="1580"/>
    <n v="6"/>
    <n v="0.8"/>
    <n v="-225.55680000000007"/>
  </r>
  <r>
    <n v="1822"/>
    <s v="CA-2013-168956"/>
    <x v="0"/>
    <x v="595"/>
    <d v="2013-02-20T00:00:00"/>
    <x v="1"/>
    <s v="EA-14035"/>
    <s v="Erin Ashbrook"/>
    <x v="1"/>
    <s v="United States"/>
    <s v="Chicago"/>
    <x v="10"/>
    <n v="60623"/>
    <x v="2"/>
    <s v="OFF-FA-10000304"/>
    <x v="1"/>
    <x v="13"/>
    <s v="Advantus Push Pins"/>
    <x v="1535"/>
    <n v="4"/>
    <n v="0.2"/>
    <n v="1.8312000000000004"/>
  </r>
  <r>
    <n v="1823"/>
    <s v="CA-2013-168956"/>
    <x v="0"/>
    <x v="595"/>
    <d v="2013-02-20T00:00:00"/>
    <x v="1"/>
    <s v="EA-14035"/>
    <s v="Erin Ashbrook"/>
    <x v="1"/>
    <s v="United States"/>
    <s v="Chicago"/>
    <x v="10"/>
    <n v="60623"/>
    <x v="2"/>
    <s v="FUR-CH-10004754"/>
    <x v="0"/>
    <x v="1"/>
    <s v="Global Stack Chair with Arms, Black"/>
    <x v="1581"/>
    <n v="3"/>
    <n v="0.3"/>
    <n v="-2.6981999999999999"/>
  </r>
  <r>
    <n v="1824"/>
    <s v="CA-2013-168956"/>
    <x v="0"/>
    <x v="595"/>
    <d v="2013-02-20T00:00:00"/>
    <x v="1"/>
    <s v="EA-14035"/>
    <s v="Erin Ashbrook"/>
    <x v="1"/>
    <s v="United States"/>
    <s v="Chicago"/>
    <x v="10"/>
    <n v="60623"/>
    <x v="2"/>
    <s v="OFF-PA-10000809"/>
    <x v="1"/>
    <x v="10"/>
    <s v="Xerox 206"/>
    <x v="1182"/>
    <n v="1"/>
    <n v="0.2"/>
    <n v="1.8144"/>
  </r>
  <r>
    <n v="1825"/>
    <s v="CA-2013-167507"/>
    <x v="0"/>
    <x v="596"/>
    <d v="2013-12-29T00:00:00"/>
    <x v="1"/>
    <s v="SA-20830"/>
    <s v="Sue Ann Reed"/>
    <x v="0"/>
    <s v="United States"/>
    <s v="Redmond"/>
    <x v="21"/>
    <n v="97756"/>
    <x v="1"/>
    <s v="OFF-BI-10003694"/>
    <x v="1"/>
    <x v="8"/>
    <s v="Avery 3 1/2&quot; Diskette Storage Pages, 10/Pack"/>
    <x v="1582"/>
    <n v="10"/>
    <n v="0.7"/>
    <n v="-25.05599999999999"/>
  </r>
  <r>
    <n v="1826"/>
    <s v="CA-2013-167507"/>
    <x v="0"/>
    <x v="596"/>
    <d v="2013-12-29T00:00:00"/>
    <x v="1"/>
    <s v="SA-20830"/>
    <s v="Sue Ann Reed"/>
    <x v="0"/>
    <s v="United States"/>
    <s v="Redmond"/>
    <x v="21"/>
    <n v="97756"/>
    <x v="1"/>
    <s v="FUR-FU-10001935"/>
    <x v="0"/>
    <x v="5"/>
    <s v="3M Hangers With Command Adhesive"/>
    <x v="1583"/>
    <n v="4"/>
    <n v="0.2"/>
    <n v="3.108000000000001"/>
  </r>
  <r>
    <n v="1827"/>
    <s v="CA-2013-167507"/>
    <x v="0"/>
    <x v="596"/>
    <d v="2013-12-29T00:00:00"/>
    <x v="1"/>
    <s v="SA-20830"/>
    <s v="Sue Ann Reed"/>
    <x v="0"/>
    <s v="United States"/>
    <s v="Redmond"/>
    <x v="21"/>
    <n v="97756"/>
    <x v="1"/>
    <s v="FUR-FU-10002878"/>
    <x v="0"/>
    <x v="5"/>
    <s v="Seth Thomas 14&quot; Day/Date Wall Clock"/>
    <x v="1584"/>
    <n v="1"/>
    <n v="0.2"/>
    <n v="4.8416000000000006"/>
  </r>
  <r>
    <n v="1828"/>
    <s v="CA-2013-109344"/>
    <x v="0"/>
    <x v="597"/>
    <d v="2013-02-11T00:00:00"/>
    <x v="0"/>
    <s v="CH-12070"/>
    <s v="Cathy Hwang"/>
    <x v="2"/>
    <s v="United States"/>
    <s v="Raleigh"/>
    <x v="3"/>
    <n v="27604"/>
    <x v="0"/>
    <s v="TEC-PH-10002624"/>
    <x v="2"/>
    <x v="7"/>
    <s v="Samsung Galaxy S4 Mini"/>
    <x v="1585"/>
    <n v="3"/>
    <n v="0.2"/>
    <n v="126.8972999999998"/>
  </r>
  <r>
    <n v="1829"/>
    <s v="US-2012-140851"/>
    <x v="1"/>
    <x v="562"/>
    <d v="2012-07-15T00:00:00"/>
    <x v="0"/>
    <s v="ND-18460"/>
    <s v="Neil Ducich"/>
    <x v="1"/>
    <s v="United States"/>
    <s v="Macon"/>
    <x v="32"/>
    <n v="31204"/>
    <x v="0"/>
    <s v="OFF-PA-10000019"/>
    <x v="1"/>
    <x v="10"/>
    <s v="Xerox 1931"/>
    <x v="789"/>
    <n v="6"/>
    <n v="0"/>
    <n v="18.662400000000002"/>
  </r>
  <r>
    <n v="1830"/>
    <s v="CA-2011-103373"/>
    <x v="2"/>
    <x v="598"/>
    <d v="2011-05-24T00:00:00"/>
    <x v="1"/>
    <s v="BS-11755"/>
    <s v="Bruce Stewart"/>
    <x v="0"/>
    <s v="United States"/>
    <s v="Cleveland"/>
    <x v="24"/>
    <n v="44105"/>
    <x v="3"/>
    <s v="TEC-PH-10002885"/>
    <x v="2"/>
    <x v="7"/>
    <s v="Apple iPhone 5"/>
    <x v="1586"/>
    <n v="2"/>
    <n v="0.4"/>
    <n v="-168.95579999999995"/>
  </r>
  <r>
    <n v="1831"/>
    <s v="CA-2014-145884"/>
    <x v="3"/>
    <x v="208"/>
    <d v="2014-10-22T00:00:00"/>
    <x v="3"/>
    <s v="SL-20155"/>
    <s v="Sara Luxemburg"/>
    <x v="2"/>
    <s v="United States"/>
    <s v="Muskogee"/>
    <x v="26"/>
    <n v="74403"/>
    <x v="2"/>
    <s v="TEC-PH-10000895"/>
    <x v="2"/>
    <x v="7"/>
    <s v="Polycom VVX 310 VoIP phone"/>
    <x v="1587"/>
    <n v="8"/>
    <n v="0"/>
    <n v="374.37920000000008"/>
  </r>
  <r>
    <n v="1832"/>
    <s v="CA-2014-145884"/>
    <x v="3"/>
    <x v="208"/>
    <d v="2014-10-22T00:00:00"/>
    <x v="3"/>
    <s v="SL-20155"/>
    <s v="Sara Luxemburg"/>
    <x v="2"/>
    <s v="United States"/>
    <s v="Muskogee"/>
    <x v="26"/>
    <n v="74403"/>
    <x v="2"/>
    <s v="FUR-TA-10002356"/>
    <x v="0"/>
    <x v="3"/>
    <s v="Bevis Boat-Shaped Conference Table"/>
    <x v="1588"/>
    <n v="1"/>
    <n v="0"/>
    <n v="62.906399999999991"/>
  </r>
  <r>
    <n v="1833"/>
    <s v="CA-2012-131422"/>
    <x v="1"/>
    <x v="599"/>
    <d v="2012-11-09T00:00:00"/>
    <x v="1"/>
    <s v="GB-14530"/>
    <s v="George Bell"/>
    <x v="1"/>
    <s v="United States"/>
    <s v="Monroe"/>
    <x v="3"/>
    <n v="28110"/>
    <x v="0"/>
    <s v="FUR-CH-10001270"/>
    <x v="0"/>
    <x v="1"/>
    <s v="Harbour Creations Steel Folding Chair"/>
    <x v="724"/>
    <n v="3"/>
    <n v="0.2"/>
    <n v="25.874999999999972"/>
  </r>
  <r>
    <n v="1834"/>
    <s v="CA-2014-162691"/>
    <x v="3"/>
    <x v="378"/>
    <d v="2014-08-08T00:00:00"/>
    <x v="1"/>
    <s v="AS-10045"/>
    <s v="Aaron Smayling"/>
    <x v="1"/>
    <s v="United States"/>
    <s v="Austin"/>
    <x v="5"/>
    <n v="78745"/>
    <x v="2"/>
    <s v="TEC-MA-10000488"/>
    <x v="2"/>
    <x v="15"/>
    <s v="Bady BDG101FRU Card Printer"/>
    <x v="1589"/>
    <n v="3"/>
    <n v="0.4"/>
    <n v="-263.99670000000026"/>
  </r>
  <r>
    <n v="1835"/>
    <s v="CA-2014-162691"/>
    <x v="3"/>
    <x v="378"/>
    <d v="2014-08-08T00:00:00"/>
    <x v="1"/>
    <s v="AS-10045"/>
    <s v="Aaron Smayling"/>
    <x v="1"/>
    <s v="United States"/>
    <s v="Austin"/>
    <x v="5"/>
    <n v="78745"/>
    <x v="2"/>
    <s v="OFF-PA-10003729"/>
    <x v="1"/>
    <x v="10"/>
    <s v="Xerox 1998"/>
    <x v="1590"/>
    <n v="7"/>
    <n v="0.2"/>
    <n v="12.700800000000001"/>
  </r>
  <r>
    <n v="1836"/>
    <s v="CA-2011-141278"/>
    <x v="2"/>
    <x v="261"/>
    <d v="2011-06-24T00:00:00"/>
    <x v="2"/>
    <s v="RM-19375"/>
    <s v="Raymond Messe"/>
    <x v="0"/>
    <s v="United States"/>
    <s v="Meriden"/>
    <x v="29"/>
    <n v="6450"/>
    <x v="3"/>
    <s v="OFF-AR-10003056"/>
    <x v="1"/>
    <x v="6"/>
    <s v="Newell 341"/>
    <x v="1591"/>
    <n v="5"/>
    <n v="0"/>
    <n v="6.2059999999999977"/>
  </r>
  <r>
    <n v="1837"/>
    <s v="CA-2014-122693"/>
    <x v="3"/>
    <x v="600"/>
    <d v="2014-02-22T00:00:00"/>
    <x v="0"/>
    <s v="NH-18610"/>
    <s v="Nicole Hansen"/>
    <x v="1"/>
    <s v="United States"/>
    <s v="Roswell"/>
    <x v="32"/>
    <n v="30076"/>
    <x v="0"/>
    <s v="OFF-AP-10002518"/>
    <x v="1"/>
    <x v="9"/>
    <s v="Kensington 7 Outlet MasterPiece Power Center"/>
    <x v="1592"/>
    <n v="7"/>
    <n v="0"/>
    <n v="361.29939999999988"/>
  </r>
  <r>
    <n v="1838"/>
    <s v="CA-2011-117345"/>
    <x v="2"/>
    <x v="601"/>
    <d v="2011-08-05T00:00:00"/>
    <x v="1"/>
    <s v="BF-10975"/>
    <s v="Barbara Fisher"/>
    <x v="1"/>
    <s v="United States"/>
    <s v="Charlotte"/>
    <x v="3"/>
    <n v="28205"/>
    <x v="0"/>
    <s v="OFF-LA-10000240"/>
    <x v="1"/>
    <x v="2"/>
    <s v="Self-Adhesive Address Labels for Typewriters by Universal"/>
    <x v="1593"/>
    <n v="3"/>
    <n v="0.2"/>
    <n v="5.9210999999999983"/>
  </r>
  <r>
    <n v="1839"/>
    <s v="CA-2011-117345"/>
    <x v="2"/>
    <x v="601"/>
    <d v="2011-08-05T00:00:00"/>
    <x v="1"/>
    <s v="BF-10975"/>
    <s v="Barbara Fisher"/>
    <x v="1"/>
    <s v="United States"/>
    <s v="Charlotte"/>
    <x v="3"/>
    <n v="28205"/>
    <x v="0"/>
    <s v="FUR-FU-10000629"/>
    <x v="0"/>
    <x v="5"/>
    <s v="9-3/4 Diameter Round Wall Clock"/>
    <x v="1594"/>
    <n v="4"/>
    <n v="0.2"/>
    <n v="12.135200000000001"/>
  </r>
  <r>
    <n v="1840"/>
    <s v="CA-2011-117345"/>
    <x v="2"/>
    <x v="601"/>
    <d v="2011-08-05T00:00:00"/>
    <x v="1"/>
    <s v="BF-10975"/>
    <s v="Barbara Fisher"/>
    <x v="1"/>
    <s v="United States"/>
    <s v="Charlotte"/>
    <x v="3"/>
    <n v="28205"/>
    <x v="0"/>
    <s v="OFF-AP-10001005"/>
    <x v="1"/>
    <x v="9"/>
    <s v="Honeywell Quietcare HEPA Air Cleaner"/>
    <x v="1595"/>
    <n v="1"/>
    <n v="0.2"/>
    <n v="10.224499999999994"/>
  </r>
  <r>
    <n v="1841"/>
    <s v="CA-2011-117345"/>
    <x v="2"/>
    <x v="601"/>
    <d v="2011-08-05T00:00:00"/>
    <x v="1"/>
    <s v="BF-10975"/>
    <s v="Barbara Fisher"/>
    <x v="1"/>
    <s v="United States"/>
    <s v="Charlotte"/>
    <x v="3"/>
    <n v="28205"/>
    <x v="0"/>
    <s v="OFF-PA-10002377"/>
    <x v="1"/>
    <x v="10"/>
    <s v="Xerox 1916"/>
    <x v="128"/>
    <n v="2"/>
    <n v="0.2"/>
    <n v="29.363999999999997"/>
  </r>
  <r>
    <n v="1842"/>
    <s v="CA-2013-157763"/>
    <x v="0"/>
    <x v="427"/>
    <d v="2013-07-24T00:00:00"/>
    <x v="1"/>
    <s v="KH-16330"/>
    <s v="Katharine Harms"/>
    <x v="1"/>
    <s v="United States"/>
    <s v="Bowling Green"/>
    <x v="0"/>
    <n v="42104"/>
    <x v="0"/>
    <s v="FUR-CH-10000988"/>
    <x v="0"/>
    <x v="1"/>
    <s v="Hon Olson Stacker Stools"/>
    <x v="1596"/>
    <n v="1"/>
    <n v="0"/>
    <n v="39.4268"/>
  </r>
  <r>
    <n v="1843"/>
    <s v="CA-2012-135391"/>
    <x v="1"/>
    <x v="97"/>
    <d v="2012-02-11T00:00:00"/>
    <x v="0"/>
    <s v="FA-14230"/>
    <s v="Frank Atkinson"/>
    <x v="1"/>
    <s v="United States"/>
    <s v="San Antonio"/>
    <x v="5"/>
    <n v="78207"/>
    <x v="2"/>
    <s v="OFF-LA-10001074"/>
    <x v="1"/>
    <x v="2"/>
    <s v="Round Specialty Laser Printer Labels"/>
    <x v="110"/>
    <n v="4"/>
    <n v="0.2"/>
    <n v="13.532399999999996"/>
  </r>
  <r>
    <n v="1844"/>
    <s v="CA-2012-135391"/>
    <x v="1"/>
    <x v="97"/>
    <d v="2012-02-11T00:00:00"/>
    <x v="0"/>
    <s v="FA-14230"/>
    <s v="Frank Atkinson"/>
    <x v="1"/>
    <s v="United States"/>
    <s v="San Antonio"/>
    <x v="5"/>
    <n v="78207"/>
    <x v="2"/>
    <s v="FUR-FU-10001986"/>
    <x v="0"/>
    <x v="5"/>
    <s v="Dana Fluorescent Magnifying Lamp, White, 36&quot;"/>
    <x v="1597"/>
    <n v="2"/>
    <n v="0.6"/>
    <n v="-30.588000000000001"/>
  </r>
  <r>
    <n v="1845"/>
    <s v="US-2014-113852"/>
    <x v="3"/>
    <x v="570"/>
    <d v="2014-08-03T00:00:00"/>
    <x v="1"/>
    <s v="GW-14605"/>
    <s v="Giulietta Weimer"/>
    <x v="0"/>
    <s v="United States"/>
    <s v="Seattle"/>
    <x v="4"/>
    <n v="98115"/>
    <x v="1"/>
    <s v="TEC-AC-10003027"/>
    <x v="2"/>
    <x v="11"/>
    <s v="Imation 8GB Mini TravelDrive USB 2.0 Flash Drive"/>
    <x v="26"/>
    <n v="3"/>
    <n v="0"/>
    <n v="11.774100000000004"/>
  </r>
  <r>
    <n v="1846"/>
    <s v="US-2014-158512"/>
    <x v="3"/>
    <x v="602"/>
    <d v="2014-01-18T00:00:00"/>
    <x v="0"/>
    <s v="DA-13450"/>
    <s v="Dianna Arnett"/>
    <x v="2"/>
    <s v="United States"/>
    <s v="Washington"/>
    <x v="40"/>
    <n v="20016"/>
    <x v="3"/>
    <s v="OFF-PA-10001804"/>
    <x v="1"/>
    <x v="10"/>
    <s v="Xerox 195"/>
    <x v="1598"/>
    <n v="6"/>
    <n v="0"/>
    <n v="19.238399999999999"/>
  </r>
  <r>
    <n v="1847"/>
    <s v="US-2014-158512"/>
    <x v="3"/>
    <x v="602"/>
    <d v="2014-01-18T00:00:00"/>
    <x v="0"/>
    <s v="DA-13450"/>
    <s v="Dianna Arnett"/>
    <x v="2"/>
    <s v="United States"/>
    <s v="Washington"/>
    <x v="40"/>
    <n v="20016"/>
    <x v="3"/>
    <s v="FUR-FU-10004973"/>
    <x v="0"/>
    <x v="5"/>
    <s v="Flat Face Poster Frame"/>
    <x v="1023"/>
    <n v="2"/>
    <n v="0"/>
    <n v="15.825600000000001"/>
  </r>
  <r>
    <n v="1848"/>
    <s v="CA-2014-128370"/>
    <x v="3"/>
    <x v="18"/>
    <d v="2014-09-11T00:00:00"/>
    <x v="3"/>
    <s v="FH-14275"/>
    <s v="Frank Hawley"/>
    <x v="1"/>
    <s v="United States"/>
    <s v="Los Angeles"/>
    <x v="1"/>
    <n v="90004"/>
    <x v="1"/>
    <s v="FUR-CH-10002602"/>
    <x v="0"/>
    <x v="1"/>
    <s v="DMI Arturo Collection Mission-style Design Wood Chair"/>
    <x v="1599"/>
    <n v="3"/>
    <n v="0.2"/>
    <n v="27.176400000000015"/>
  </r>
  <r>
    <n v="1849"/>
    <s v="CA-2014-128370"/>
    <x v="3"/>
    <x v="18"/>
    <d v="2014-09-11T00:00:00"/>
    <x v="3"/>
    <s v="FH-14275"/>
    <s v="Frank Hawley"/>
    <x v="1"/>
    <s v="United States"/>
    <s v="Los Angeles"/>
    <x v="1"/>
    <n v="90004"/>
    <x v="1"/>
    <s v="OFF-BI-10004140"/>
    <x v="1"/>
    <x v="8"/>
    <s v="Avery Non-Stick Binders"/>
    <x v="1600"/>
    <n v="2"/>
    <n v="0.2"/>
    <n v="2.2449999999999992"/>
  </r>
  <r>
    <n v="1850"/>
    <s v="CA-2012-160472"/>
    <x v="1"/>
    <x v="603"/>
    <d v="2012-07-25T00:00:00"/>
    <x v="0"/>
    <s v="RK-19300"/>
    <s v="Ralph Kennedy"/>
    <x v="0"/>
    <s v="United States"/>
    <s v="South Bend"/>
    <x v="14"/>
    <n v="46614"/>
    <x v="2"/>
    <s v="OFF-ST-10000464"/>
    <x v="1"/>
    <x v="4"/>
    <s v="Multi-Use Personal File Cart and Caster Set, Three Stacking Bins"/>
    <x v="1601"/>
    <n v="1"/>
    <n v="0"/>
    <n v="9.732800000000001"/>
  </r>
  <r>
    <n v="1851"/>
    <s v="CA-2012-160472"/>
    <x v="1"/>
    <x v="603"/>
    <d v="2012-07-25T00:00:00"/>
    <x v="0"/>
    <s v="RK-19300"/>
    <s v="Ralph Kennedy"/>
    <x v="0"/>
    <s v="United States"/>
    <s v="South Bend"/>
    <x v="14"/>
    <n v="46614"/>
    <x v="2"/>
    <s v="TEC-AC-10002253"/>
    <x v="2"/>
    <x v="11"/>
    <s v="Imation Bio 8GB USB Flash Drive Imation Corp"/>
    <x v="1602"/>
    <n v="5"/>
    <n v="0"/>
    <n v="124.68000000000004"/>
  </r>
  <r>
    <n v="1852"/>
    <s v="CA-2012-160472"/>
    <x v="1"/>
    <x v="603"/>
    <d v="2012-07-25T00:00:00"/>
    <x v="0"/>
    <s v="RK-19300"/>
    <s v="Ralph Kennedy"/>
    <x v="0"/>
    <s v="United States"/>
    <s v="South Bend"/>
    <x v="14"/>
    <n v="46614"/>
    <x v="2"/>
    <s v="OFF-PA-10000528"/>
    <x v="1"/>
    <x v="10"/>
    <s v="Xerox 1981"/>
    <x v="1603"/>
    <n v="5"/>
    <n v="0"/>
    <n v="11.879999999999999"/>
  </r>
  <r>
    <n v="1853"/>
    <s v="CA-2012-160472"/>
    <x v="1"/>
    <x v="603"/>
    <d v="2012-07-25T00:00:00"/>
    <x v="0"/>
    <s v="RK-19300"/>
    <s v="Ralph Kennedy"/>
    <x v="0"/>
    <s v="United States"/>
    <s v="South Bend"/>
    <x v="14"/>
    <n v="46614"/>
    <x v="2"/>
    <s v="OFF-EN-10000483"/>
    <x v="1"/>
    <x v="12"/>
    <s v="White Envelopes, White Envelopes with Clear Poly Window"/>
    <x v="1604"/>
    <n v="7"/>
    <n v="0"/>
    <n v="49.10499999999999"/>
  </r>
  <r>
    <n v="1854"/>
    <s v="CA-2012-160472"/>
    <x v="1"/>
    <x v="603"/>
    <d v="2012-07-25T00:00:00"/>
    <x v="0"/>
    <s v="RK-19300"/>
    <s v="Ralph Kennedy"/>
    <x v="0"/>
    <s v="United States"/>
    <s v="South Bend"/>
    <x v="14"/>
    <n v="46614"/>
    <x v="2"/>
    <s v="OFF-PA-10003129"/>
    <x v="1"/>
    <x v="10"/>
    <s v="Tops White Computer Printout Paper"/>
    <x v="619"/>
    <n v="2"/>
    <n v="0"/>
    <n v="45.975399999999993"/>
  </r>
  <r>
    <n v="1855"/>
    <s v="CA-2012-160472"/>
    <x v="1"/>
    <x v="603"/>
    <d v="2012-07-25T00:00:00"/>
    <x v="0"/>
    <s v="RK-19300"/>
    <s v="Ralph Kennedy"/>
    <x v="0"/>
    <s v="United States"/>
    <s v="South Bend"/>
    <x v="14"/>
    <n v="46614"/>
    <x v="2"/>
    <s v="OFF-ST-10003442"/>
    <x v="1"/>
    <x v="4"/>
    <s v="Eldon Portable Mobile Manager"/>
    <x v="1605"/>
    <n v="5"/>
    <n v="0"/>
    <n v="38.177999999999997"/>
  </r>
  <r>
    <n v="1856"/>
    <s v="CA-2011-114643"/>
    <x v="2"/>
    <x v="604"/>
    <d v="2011-06-17T00:00:00"/>
    <x v="1"/>
    <s v="FM-14215"/>
    <s v="Filia McAdams"/>
    <x v="1"/>
    <s v="United States"/>
    <s v="Los Angeles"/>
    <x v="1"/>
    <n v="90032"/>
    <x v="1"/>
    <s v="OFF-AR-10003631"/>
    <x v="1"/>
    <x v="6"/>
    <s v="Staples"/>
    <x v="1606"/>
    <n v="3"/>
    <n v="0"/>
    <n v="4.7915999999999999"/>
  </r>
  <r>
    <n v="1857"/>
    <s v="US-2014-158218"/>
    <x v="3"/>
    <x v="605"/>
    <d v="2014-05-16T00:00:00"/>
    <x v="0"/>
    <s v="AC-10420"/>
    <s v="Alyssa Crouse"/>
    <x v="1"/>
    <s v="United States"/>
    <s v="Houston"/>
    <x v="5"/>
    <n v="77041"/>
    <x v="2"/>
    <s v="OFF-ST-10000563"/>
    <x v="1"/>
    <x v="4"/>
    <s v="Fellowes Bankers Box Stor/Drawer Steel Plus"/>
    <x v="1607"/>
    <n v="5"/>
    <n v="0.2"/>
    <n v="-15.990000000000002"/>
  </r>
  <r>
    <n v="1858"/>
    <s v="US-2014-158218"/>
    <x v="3"/>
    <x v="605"/>
    <d v="2014-05-16T00:00:00"/>
    <x v="0"/>
    <s v="AC-10420"/>
    <s v="Alyssa Crouse"/>
    <x v="1"/>
    <s v="United States"/>
    <s v="Houston"/>
    <x v="5"/>
    <n v="77041"/>
    <x v="2"/>
    <s v="OFF-BI-10002133"/>
    <x v="1"/>
    <x v="8"/>
    <s v="Wilson Jones Elliptical Ring 3 1/2&quot; Capacity Binders, 800 sheets"/>
    <x v="1608"/>
    <n v="4"/>
    <n v="0.8"/>
    <n v="-53.072000000000017"/>
  </r>
  <r>
    <n v="1859"/>
    <s v="CA-2012-121608"/>
    <x v="1"/>
    <x v="37"/>
    <d v="2012-09-05T00:00:00"/>
    <x v="2"/>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x v="2"/>
    <s v="JB-15400"/>
    <s v="Jennifer Braxton"/>
    <x v="1"/>
    <s v="United States"/>
    <s v="Bristol"/>
    <x v="29"/>
    <n v="6010"/>
    <x v="3"/>
    <s v="TEC-PH-10004959"/>
    <x v="2"/>
    <x v="7"/>
    <s v="Classic Ivory Antique Telephone ZL1810"/>
    <x v="1610"/>
    <n v="1"/>
    <n v="0"/>
    <n v="25.122500000000002"/>
  </r>
  <r>
    <n v="1861"/>
    <s v="US-2014-121251"/>
    <x v="3"/>
    <x v="606"/>
    <d v="2014-03-28T00:00:00"/>
    <x v="2"/>
    <s v="GM-14440"/>
    <s v="Gary McGarr"/>
    <x v="0"/>
    <s v="United States"/>
    <s v="New York City"/>
    <x v="15"/>
    <n v="10009"/>
    <x v="3"/>
    <s v="FUR-BO-10001918"/>
    <x v="0"/>
    <x v="0"/>
    <s v="Sauder Forest Hills Library with Doors, Woodland Oak Finish"/>
    <x v="1611"/>
    <n v="2"/>
    <n v="0.2"/>
    <n v="-28.976400000000012"/>
  </r>
  <r>
    <n v="1862"/>
    <s v="US-2014-121251"/>
    <x v="3"/>
    <x v="606"/>
    <d v="2014-03-28T00:00:00"/>
    <x v="2"/>
    <s v="GM-14440"/>
    <s v="Gary McGarr"/>
    <x v="0"/>
    <s v="United States"/>
    <s v="New York City"/>
    <x v="15"/>
    <n v="10009"/>
    <x v="3"/>
    <s v="TEC-PH-10004896"/>
    <x v="2"/>
    <x v="7"/>
    <s v="Nokia Lumia 521 (T-Mobile)"/>
    <x v="668"/>
    <n v="4"/>
    <n v="0"/>
    <n v="33.588800000000006"/>
  </r>
  <r>
    <n v="1863"/>
    <s v="CA-2011-151078"/>
    <x v="2"/>
    <x v="607"/>
    <d v="2011-11-12T00:00:00"/>
    <x v="3"/>
    <s v="RF-19840"/>
    <s v="Roy Französisch"/>
    <x v="0"/>
    <s v="United States"/>
    <s v="San Antonio"/>
    <x v="5"/>
    <n v="78207"/>
    <x v="2"/>
    <s v="OFF-ST-10001328"/>
    <x v="1"/>
    <x v="4"/>
    <s v="Personal Filing Tote with Lid, Black/Gray"/>
    <x v="1612"/>
    <n v="4"/>
    <n v="0.2"/>
    <n v="4.9632000000000005"/>
  </r>
  <r>
    <n v="1864"/>
    <s v="US-2013-100839"/>
    <x v="0"/>
    <x v="63"/>
    <d v="2013-10-18T00:00:00"/>
    <x v="1"/>
    <s v="NC-18625"/>
    <s v="Noah Childs"/>
    <x v="1"/>
    <s v="United States"/>
    <s v="Aurora"/>
    <x v="22"/>
    <n v="80013"/>
    <x v="1"/>
    <s v="FUR-TA-10004575"/>
    <x v="0"/>
    <x v="3"/>
    <s v="Hon 5100 Series Wood Tables"/>
    <x v="1613"/>
    <n v="5"/>
    <n v="0.5"/>
    <n v="-465.5680000000001"/>
  </r>
  <r>
    <n v="1865"/>
    <s v="US-2013-100839"/>
    <x v="0"/>
    <x v="63"/>
    <d v="2013-10-18T00:00:00"/>
    <x v="1"/>
    <s v="NC-18625"/>
    <s v="Noah Childs"/>
    <x v="1"/>
    <s v="United States"/>
    <s v="Aurora"/>
    <x v="22"/>
    <n v="80013"/>
    <x v="1"/>
    <s v="FUR-FU-10001617"/>
    <x v="0"/>
    <x v="5"/>
    <s v="Executive Impressions 8-1/2&quot; Career Panel/Partition Cubicle Clock"/>
    <x v="1614"/>
    <n v="3"/>
    <n v="0.2"/>
    <n v="4.3679999999999986"/>
  </r>
  <r>
    <n v="1866"/>
    <s v="US-2014-116659"/>
    <x v="3"/>
    <x v="105"/>
    <d v="2014-11-13T00:00:00"/>
    <x v="3"/>
    <s v="NG-18355"/>
    <s v="Nat Gilpin"/>
    <x v="1"/>
    <s v="United States"/>
    <s v="Newark"/>
    <x v="24"/>
    <n v="43055"/>
    <x v="3"/>
    <s v="TEC-PH-10002824"/>
    <x v="2"/>
    <x v="7"/>
    <s v="Jabra SPEAK 410 Multidevice Speakerphone"/>
    <x v="1615"/>
    <n v="3"/>
    <n v="0.4"/>
    <n v="-92.695500000000038"/>
  </r>
  <r>
    <n v="1867"/>
    <s v="CA-2014-118857"/>
    <x v="3"/>
    <x v="4"/>
    <d v="2014-04-19T00:00:00"/>
    <x v="2"/>
    <s v="AH-10075"/>
    <s v="Adam Hart"/>
    <x v="1"/>
    <s v="United States"/>
    <s v="Henderson"/>
    <x v="33"/>
    <n v="89015"/>
    <x v="1"/>
    <s v="FUR-FU-10004460"/>
    <x v="0"/>
    <x v="5"/>
    <s v="Howard Miller 12&quot; Round Wall Clock"/>
    <x v="1616"/>
    <n v="5"/>
    <n v="0"/>
    <n v="70.72199999999998"/>
  </r>
  <r>
    <n v="1868"/>
    <s v="CA-2012-127110"/>
    <x v="1"/>
    <x v="608"/>
    <d v="2012-07-01T00:00:00"/>
    <x v="1"/>
    <s v="CH-12070"/>
    <s v="Cathy Hwang"/>
    <x v="2"/>
    <s v="United States"/>
    <s v="Philadelphia"/>
    <x v="9"/>
    <n v="19143"/>
    <x v="3"/>
    <s v="OFF-PA-10003309"/>
    <x v="1"/>
    <x v="10"/>
    <s v="Xerox 211"/>
    <x v="277"/>
    <n v="6"/>
    <n v="0.2"/>
    <n v="10.8864"/>
  </r>
  <r>
    <n v="1869"/>
    <s v="CA-2012-127110"/>
    <x v="1"/>
    <x v="608"/>
    <d v="2012-07-01T00:00:00"/>
    <x v="1"/>
    <s v="CH-12070"/>
    <s v="Cathy Hwang"/>
    <x v="2"/>
    <s v="United States"/>
    <s v="Philadelphia"/>
    <x v="9"/>
    <n v="19143"/>
    <x v="3"/>
    <s v="OFF-ST-10002554"/>
    <x v="1"/>
    <x v="4"/>
    <s v="Tennsco Industrial Shelving"/>
    <x v="1617"/>
    <n v="2"/>
    <n v="0.2"/>
    <n v="-17.607599999999998"/>
  </r>
  <r>
    <n v="1870"/>
    <s v="CA-2013-148201"/>
    <x v="0"/>
    <x v="370"/>
    <d v="2013-08-30T00:00:00"/>
    <x v="0"/>
    <s v="CC-12145"/>
    <s v="Charles Crestani"/>
    <x v="0"/>
    <s v="United States"/>
    <s v="Seattle"/>
    <x v="4"/>
    <n v="98103"/>
    <x v="1"/>
    <s v="OFF-PA-10000019"/>
    <x v="1"/>
    <x v="10"/>
    <s v="Xerox 1931"/>
    <x v="90"/>
    <n v="1"/>
    <n v="0"/>
    <n v="3.1104000000000003"/>
  </r>
  <r>
    <n v="1871"/>
    <s v="CA-2011-116932"/>
    <x v="2"/>
    <x v="609"/>
    <d v="2011-07-25T00:00:00"/>
    <x v="1"/>
    <s v="ME-18010"/>
    <s v="Michelle Ellison"/>
    <x v="1"/>
    <s v="United States"/>
    <s v="San Francisco"/>
    <x v="1"/>
    <n v="94122"/>
    <x v="1"/>
    <s v="OFF-AR-10002067"/>
    <x v="1"/>
    <x v="6"/>
    <s v="Newell 334"/>
    <x v="1618"/>
    <n v="5"/>
    <n v="0"/>
    <n v="25.792000000000002"/>
  </r>
  <r>
    <n v="1872"/>
    <s v="CA-2011-116932"/>
    <x v="2"/>
    <x v="609"/>
    <d v="2011-07-25T00:00:00"/>
    <x v="1"/>
    <s v="ME-18010"/>
    <s v="Michelle Ellison"/>
    <x v="1"/>
    <s v="United States"/>
    <s v="San Francisco"/>
    <x v="1"/>
    <n v="94122"/>
    <x v="1"/>
    <s v="FUR-CH-10001215"/>
    <x v="0"/>
    <x v="1"/>
    <s v="Global Troy Executive Leather Low-Back Tilter"/>
    <x v="479"/>
    <n v="2"/>
    <n v="0.2"/>
    <n v="50.097999999999985"/>
  </r>
  <r>
    <n v="1873"/>
    <s v="CA-2011-116932"/>
    <x v="2"/>
    <x v="609"/>
    <d v="2011-07-25T00:00:00"/>
    <x v="1"/>
    <s v="ME-18010"/>
    <s v="Michelle Ellison"/>
    <x v="1"/>
    <s v="United States"/>
    <s v="San Francisco"/>
    <x v="1"/>
    <n v="94122"/>
    <x v="1"/>
    <s v="FUR-TA-10004175"/>
    <x v="0"/>
    <x v="3"/>
    <s v="Hon 30&quot; x 60&quot; Table with Locking Drawer"/>
    <x v="1619"/>
    <n v="1"/>
    <n v="0.2"/>
    <n v="27.284800000000004"/>
  </r>
  <r>
    <n v="1874"/>
    <s v="CA-2014-142888"/>
    <x v="3"/>
    <x v="610"/>
    <d v="2014-11-26T00:00:00"/>
    <x v="1"/>
    <s v="BP-11230"/>
    <s v="Benjamin Patterson"/>
    <x v="0"/>
    <s v="United States"/>
    <s v="Spokane"/>
    <x v="4"/>
    <n v="99207"/>
    <x v="1"/>
    <s v="FUR-TA-10004767"/>
    <x v="0"/>
    <x v="3"/>
    <s v="Safco Drafting Table"/>
    <x v="558"/>
    <n v="1"/>
    <n v="0"/>
    <n v="20.584199999999996"/>
  </r>
  <r>
    <n v="1875"/>
    <s v="CA-2011-147914"/>
    <x v="2"/>
    <x v="611"/>
    <d v="2011-06-09T00:00:00"/>
    <x v="1"/>
    <s v="MP-17470"/>
    <s v="Mark Packer"/>
    <x v="2"/>
    <s v="United States"/>
    <s v="Columbus"/>
    <x v="24"/>
    <n v="43229"/>
    <x v="3"/>
    <s v="OFF-PA-10001685"/>
    <x v="1"/>
    <x v="10"/>
    <s v="Staples"/>
    <x v="1620"/>
    <n v="2"/>
    <n v="0.2"/>
    <n v="5.8812000000000006"/>
  </r>
  <r>
    <n v="1876"/>
    <s v="US-2013-112977"/>
    <x v="0"/>
    <x v="612"/>
    <d v="2013-03-17T00:00:00"/>
    <x v="1"/>
    <s v="CJ-12010"/>
    <s v="Caroline Jumper"/>
    <x v="0"/>
    <s v="United States"/>
    <s v="Long Beach"/>
    <x v="15"/>
    <n v="11561"/>
    <x v="3"/>
    <s v="FUR-BO-10003272"/>
    <x v="0"/>
    <x v="0"/>
    <s v="O'Sullivan Living Dimensions 5-Shelf Bookcases"/>
    <x v="1621"/>
    <n v="1"/>
    <n v="0.2"/>
    <n v="-22.098000000000013"/>
  </r>
  <r>
    <n v="1877"/>
    <s v="CA-2014-112039"/>
    <x v="3"/>
    <x v="613"/>
    <d v="2014-03-30T00:00:00"/>
    <x v="1"/>
    <s v="JC-15775"/>
    <s v="John Castell"/>
    <x v="0"/>
    <s v="United States"/>
    <s v="San Antonio"/>
    <x v="5"/>
    <n v="78207"/>
    <x v="2"/>
    <s v="TEC-PH-10000984"/>
    <x v="2"/>
    <x v="7"/>
    <s v="Panasonic KX-TG9471B"/>
    <x v="553"/>
    <n v="3"/>
    <n v="0.2"/>
    <n v="47.037600000000026"/>
  </r>
  <r>
    <n v="1878"/>
    <s v="CA-2014-118885"/>
    <x v="3"/>
    <x v="614"/>
    <d v="2015-01-03T00:00:00"/>
    <x v="1"/>
    <s v="JG-15160"/>
    <s v="James Galang"/>
    <x v="0"/>
    <s v="United States"/>
    <s v="Los Angeles"/>
    <x v="1"/>
    <n v="90049"/>
    <x v="1"/>
    <s v="FUR-CH-10002880"/>
    <x v="0"/>
    <x v="1"/>
    <s v="Global High-Back Leather Tilter, Burgundy"/>
    <x v="1622"/>
    <n v="4"/>
    <n v="0.2"/>
    <n v="-44.276400000000024"/>
  </r>
  <r>
    <n v="1879"/>
    <s v="CA-2014-118885"/>
    <x v="3"/>
    <x v="614"/>
    <d v="2015-01-03T00:00:00"/>
    <x v="1"/>
    <s v="JG-15160"/>
    <s v="James Galang"/>
    <x v="0"/>
    <s v="United States"/>
    <s v="Los Angeles"/>
    <x v="1"/>
    <n v="90049"/>
    <x v="1"/>
    <s v="TEC-PH-10002563"/>
    <x v="2"/>
    <x v="7"/>
    <s v="Adtran 1202752G1"/>
    <x v="214"/>
    <n v="3"/>
    <n v="0.2"/>
    <n v="22.678200000000018"/>
  </r>
  <r>
    <n v="1880"/>
    <s v="US-2014-166611"/>
    <x v="3"/>
    <x v="615"/>
    <d v="2014-04-03T00:00:00"/>
    <x v="1"/>
    <s v="CK-12760"/>
    <s v="Cyma Kinney"/>
    <x v="1"/>
    <s v="United States"/>
    <s v="Jacksonville"/>
    <x v="2"/>
    <n v="32216"/>
    <x v="0"/>
    <s v="OFF-BI-10001191"/>
    <x v="1"/>
    <x v="8"/>
    <s v="Canvas Sectional Post Binders"/>
    <x v="1623"/>
    <n v="9"/>
    <n v="0.7"/>
    <n v="-48.119399999999985"/>
  </r>
  <r>
    <n v="1881"/>
    <s v="CA-2012-109512"/>
    <x v="1"/>
    <x v="616"/>
    <d v="2012-03-05T00:00:00"/>
    <x v="3"/>
    <s v="LF-17185"/>
    <s v="Luke Foster"/>
    <x v="0"/>
    <s v="United States"/>
    <s v="New York City"/>
    <x v="15"/>
    <n v="10011"/>
    <x v="3"/>
    <s v="OFF-EN-10002621"/>
    <x v="1"/>
    <x v="12"/>
    <s v="Staples"/>
    <x v="1624"/>
    <n v="3"/>
    <n v="0"/>
    <n v="14.669999999999998"/>
  </r>
  <r>
    <n v="1882"/>
    <s v="CA-2012-109512"/>
    <x v="1"/>
    <x v="616"/>
    <d v="2012-03-05T00:00:00"/>
    <x v="3"/>
    <s v="LF-17185"/>
    <s v="Luke Foster"/>
    <x v="0"/>
    <s v="United States"/>
    <s v="New York City"/>
    <x v="15"/>
    <n v="10011"/>
    <x v="3"/>
    <s v="FUR-CH-10001146"/>
    <x v="0"/>
    <x v="1"/>
    <s v="Global Value Mid-Back Manager's Chair, Gray"/>
    <x v="1625"/>
    <n v="7"/>
    <n v="0.1"/>
    <n v="63.934499999999971"/>
  </r>
  <r>
    <n v="1883"/>
    <s v="CA-2012-109512"/>
    <x v="1"/>
    <x v="616"/>
    <d v="2012-03-05T00:00:00"/>
    <x v="3"/>
    <s v="LF-17185"/>
    <s v="Luke Foster"/>
    <x v="0"/>
    <s v="United States"/>
    <s v="New York City"/>
    <x v="15"/>
    <n v="10011"/>
    <x v="3"/>
    <s v="OFF-ST-10000689"/>
    <x v="1"/>
    <x v="4"/>
    <s v="Fellowes Strictly Business Drawer File, Letter/Legal Size"/>
    <x v="1626"/>
    <n v="4"/>
    <n v="0"/>
    <n v="67.608000000000004"/>
  </r>
  <r>
    <n v="1884"/>
    <s v="CA-2013-118570"/>
    <x v="0"/>
    <x v="373"/>
    <d v="2013-11-18T00:00:00"/>
    <x v="1"/>
    <s v="CC-12430"/>
    <s v="Chuck Clark"/>
    <x v="2"/>
    <s v="United States"/>
    <s v="Philadelphia"/>
    <x v="9"/>
    <n v="19143"/>
    <x v="3"/>
    <s v="OFF-PA-10001289"/>
    <x v="1"/>
    <x v="10"/>
    <s v="White Computer Printout Paper by Universal"/>
    <x v="1627"/>
    <n v="7"/>
    <n v="0.2"/>
    <n v="78.6828"/>
  </r>
  <r>
    <n v="1885"/>
    <s v="CA-2014-154718"/>
    <x v="3"/>
    <x v="617"/>
    <d v="2014-01-24T00:00:00"/>
    <x v="0"/>
    <s v="DL-12865"/>
    <s v="Dan Lawera"/>
    <x v="0"/>
    <s v="United States"/>
    <s v="Keller"/>
    <x v="5"/>
    <n v="76248"/>
    <x v="2"/>
    <s v="OFF-LA-10003714"/>
    <x v="1"/>
    <x v="2"/>
    <s v="Avery 510"/>
    <x v="1628"/>
    <n v="2"/>
    <n v="0.2"/>
    <n v="2.0999999999999996"/>
  </r>
  <r>
    <n v="1886"/>
    <s v="CA-2013-147578"/>
    <x v="0"/>
    <x v="183"/>
    <d v="2013-04-27T00:00:00"/>
    <x v="0"/>
    <s v="PG-18895"/>
    <s v="Paul Gonzalez"/>
    <x v="0"/>
    <s v="United States"/>
    <s v="San Francisco"/>
    <x v="1"/>
    <n v="94122"/>
    <x v="1"/>
    <s v="FUR-FU-10001889"/>
    <x v="0"/>
    <x v="5"/>
    <s v="Ultra Door Pull Handle"/>
    <x v="1629"/>
    <n v="3"/>
    <n v="0"/>
    <n v="10.4148"/>
  </r>
  <r>
    <n v="1887"/>
    <s v="CA-2011-140165"/>
    <x v="2"/>
    <x v="8"/>
    <d v="2011-05-15T00:00:00"/>
    <x v="2"/>
    <s v="EH-14005"/>
    <s v="Erica Hernandez"/>
    <x v="2"/>
    <s v="United States"/>
    <s v="Hialeah"/>
    <x v="2"/>
    <n v="33012"/>
    <x v="0"/>
    <s v="OFF-FA-10002815"/>
    <x v="1"/>
    <x v="13"/>
    <s v="Staples"/>
    <x v="1630"/>
    <n v="2"/>
    <n v="0.2"/>
    <n v="2.3976000000000002"/>
  </r>
  <r>
    <n v="1888"/>
    <s v="CA-2011-140165"/>
    <x v="2"/>
    <x v="8"/>
    <d v="2011-05-15T00:00:00"/>
    <x v="2"/>
    <s v="EH-14005"/>
    <s v="Erica Hernandez"/>
    <x v="2"/>
    <s v="United States"/>
    <s v="Hialeah"/>
    <x v="2"/>
    <n v="33012"/>
    <x v="0"/>
    <s v="OFF-BI-10004519"/>
    <x v="1"/>
    <x v="8"/>
    <s v="GBC DocuBind P100 Manual Binding Machine"/>
    <x v="1631"/>
    <n v="8"/>
    <n v="0.7"/>
    <n v="-331.95999999999992"/>
  </r>
  <r>
    <n v="1889"/>
    <s v="CA-2011-142587"/>
    <x v="2"/>
    <x v="618"/>
    <d v="2011-10-22T00:00:00"/>
    <x v="2"/>
    <s v="TB-21520"/>
    <s v="Tracy Blumstein"/>
    <x v="0"/>
    <s v="United States"/>
    <s v="Fairfield"/>
    <x v="24"/>
    <n v="45014"/>
    <x v="3"/>
    <s v="OFF-AP-10004708"/>
    <x v="1"/>
    <x v="9"/>
    <s v="Fellowes Superior 10 Outlet Split Surge Protector"/>
    <x v="1632"/>
    <n v="4"/>
    <n v="0.2"/>
    <n v="13.701599999999988"/>
  </r>
  <r>
    <n v="1890"/>
    <s v="CA-2011-142587"/>
    <x v="2"/>
    <x v="618"/>
    <d v="2011-10-22T00:00:00"/>
    <x v="2"/>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x v="1"/>
    <s v="DK-13225"/>
    <s v="Dean Katz"/>
    <x v="1"/>
    <s v="United States"/>
    <s v="Huntington Beach"/>
    <x v="1"/>
    <n v="92646"/>
    <x v="1"/>
    <s v="OFF-PA-10001204"/>
    <x v="1"/>
    <x v="10"/>
    <s v="Xerox 1972"/>
    <x v="232"/>
    <n v="2"/>
    <n v="0"/>
    <n v="4.7519999999999998"/>
  </r>
  <r>
    <n v="1892"/>
    <s v="CA-2011-157623"/>
    <x v="2"/>
    <x v="619"/>
    <d v="2011-03-18T00:00:00"/>
    <x v="1"/>
    <s v="DK-13225"/>
    <s v="Dean Katz"/>
    <x v="1"/>
    <s v="United States"/>
    <s v="Huntington Beach"/>
    <x v="1"/>
    <n v="92646"/>
    <x v="1"/>
    <s v="OFF-AR-10003723"/>
    <x v="1"/>
    <x v="6"/>
    <s v="Avery Hi-Liter Fluorescent Desk Style Markers"/>
    <x v="1634"/>
    <n v="1"/>
    <n v="0"/>
    <n v="1.2505999999999999"/>
  </r>
  <r>
    <n v="1893"/>
    <s v="CA-2014-145310"/>
    <x v="3"/>
    <x v="66"/>
    <d v="2014-12-25T00:00:00"/>
    <x v="0"/>
    <s v="JP-15520"/>
    <s v="Jeremy Pistek"/>
    <x v="0"/>
    <s v="United States"/>
    <s v="Port Orange"/>
    <x v="2"/>
    <n v="32127"/>
    <x v="0"/>
    <s v="OFF-EN-10002621"/>
    <x v="1"/>
    <x v="12"/>
    <s v="Staples"/>
    <x v="1635"/>
    <n v="1"/>
    <n v="0.2"/>
    <n v="2.9339999999999997"/>
  </r>
  <r>
    <n v="1894"/>
    <s v="CA-2013-100083"/>
    <x v="0"/>
    <x v="390"/>
    <d v="2013-11-30T00:00:00"/>
    <x v="1"/>
    <s v="CD-11980"/>
    <s v="Carol Darley"/>
    <x v="0"/>
    <s v="United States"/>
    <s v="Medford"/>
    <x v="21"/>
    <n v="97504"/>
    <x v="1"/>
    <s v="OFF-PA-10000241"/>
    <x v="1"/>
    <x v="10"/>
    <s v="IBM Multi-Purpose Copy Paper, 8 1/2 x 11&quot;, Case"/>
    <x v="1636"/>
    <n v="1"/>
    <n v="0.2"/>
    <n v="7.7449999999999983"/>
  </r>
  <r>
    <n v="1895"/>
    <s v="US-2014-108063"/>
    <x v="3"/>
    <x v="574"/>
    <d v="2014-12-06T00:00:00"/>
    <x v="2"/>
    <s v="AS-10090"/>
    <s v="Adam Shillingsburg"/>
    <x v="0"/>
    <s v="United States"/>
    <s v="Charlottesville"/>
    <x v="17"/>
    <n v="22901"/>
    <x v="0"/>
    <s v="OFF-AR-10001446"/>
    <x v="1"/>
    <x v="6"/>
    <s v="Newell 309"/>
    <x v="1637"/>
    <n v="3"/>
    <n v="0"/>
    <n v="10.395"/>
  </r>
  <r>
    <n v="1896"/>
    <s v="CA-2012-109197"/>
    <x v="1"/>
    <x v="620"/>
    <d v="2013-01-04T00:00:00"/>
    <x v="1"/>
    <s v="JO-15280"/>
    <s v="Jas O'Carroll"/>
    <x v="0"/>
    <s v="United States"/>
    <s v="Missoula"/>
    <x v="37"/>
    <n v="59801"/>
    <x v="1"/>
    <s v="OFF-BI-10004632"/>
    <x v="1"/>
    <x v="8"/>
    <s v="Ibico Hi-Tech Manual Binding System"/>
    <x v="1638"/>
    <n v="2"/>
    <n v="0.2"/>
    <n v="152.49499999999998"/>
  </r>
  <r>
    <n v="1897"/>
    <s v="CA-2014-141789"/>
    <x v="3"/>
    <x v="621"/>
    <d v="2014-10-07T00:00:00"/>
    <x v="2"/>
    <s v="AC-10450"/>
    <s v="Amy Cox"/>
    <x v="0"/>
    <s v="United States"/>
    <s v="Minneapolis"/>
    <x v="11"/>
    <n v="55407"/>
    <x v="2"/>
    <s v="OFF-BI-10001359"/>
    <x v="1"/>
    <x v="8"/>
    <s v="GBC DocuBind TL300 Electric Binding System"/>
    <x v="1639"/>
    <n v="2"/>
    <n v="0"/>
    <n v="843.17059999999992"/>
  </r>
  <r>
    <n v="1898"/>
    <s v="CA-2011-169775"/>
    <x v="2"/>
    <x v="550"/>
    <d v="2011-09-02T00:00:00"/>
    <x v="0"/>
    <s v="RA-19945"/>
    <s v="Ryan Akin"/>
    <x v="0"/>
    <s v="United States"/>
    <s v="Miami"/>
    <x v="2"/>
    <n v="33178"/>
    <x v="0"/>
    <s v="OFF-EN-10001749"/>
    <x v="1"/>
    <x v="12"/>
    <s v="Jiffy Padded Mailers with Self-Seal Closure"/>
    <x v="1640"/>
    <n v="2"/>
    <n v="0.2"/>
    <n v="10.805399999999997"/>
  </r>
  <r>
    <n v="1899"/>
    <s v="CA-2011-169775"/>
    <x v="2"/>
    <x v="550"/>
    <d v="2011-09-02T00:00:00"/>
    <x v="0"/>
    <s v="RA-19945"/>
    <s v="Ryan Akin"/>
    <x v="0"/>
    <s v="United States"/>
    <s v="Miami"/>
    <x v="2"/>
    <n v="33178"/>
    <x v="0"/>
    <s v="OFF-BI-10004390"/>
    <x v="1"/>
    <x v="8"/>
    <s v="GBC DocuBind 200 Manual Binding Machine"/>
    <x v="1641"/>
    <n v="4"/>
    <n v="0.7"/>
    <n v="-336.78399999999988"/>
  </r>
  <r>
    <n v="1900"/>
    <s v="CA-2011-169775"/>
    <x v="2"/>
    <x v="550"/>
    <d v="2011-09-02T00:00:00"/>
    <x v="0"/>
    <s v="RA-19945"/>
    <s v="Ryan Akin"/>
    <x v="0"/>
    <s v="United States"/>
    <s v="Miami"/>
    <x v="2"/>
    <n v="33178"/>
    <x v="0"/>
    <s v="FUR-TA-10001857"/>
    <x v="0"/>
    <x v="3"/>
    <s v="Balt Solid Wood Rectangular Table"/>
    <x v="1642"/>
    <n v="3"/>
    <n v="0.45"/>
    <n v="-110.76450000000001"/>
  </r>
  <r>
    <n v="1901"/>
    <s v="CA-2013-140543"/>
    <x v="0"/>
    <x v="622"/>
    <d v="2013-07-04T00:00:00"/>
    <x v="0"/>
    <s v="Co-12640"/>
    <s v="Corey-Lock"/>
    <x v="0"/>
    <s v="United States"/>
    <s v="Florence"/>
    <x v="20"/>
    <n v="29501"/>
    <x v="0"/>
    <s v="OFF-ST-10000563"/>
    <x v="1"/>
    <x v="4"/>
    <s v="Fellowes Bankers Box Stor/Drawer Steel Plus"/>
    <x v="1643"/>
    <n v="6"/>
    <n v="0"/>
    <n v="19.188000000000002"/>
  </r>
  <r>
    <n v="1902"/>
    <s v="CA-2013-151141"/>
    <x v="0"/>
    <x v="623"/>
    <d v="2013-08-24T00:00:00"/>
    <x v="2"/>
    <s v="DW-13480"/>
    <s v="Dianna Wilson"/>
    <x v="2"/>
    <s v="United States"/>
    <s v="Detroit"/>
    <x v="12"/>
    <n v="48205"/>
    <x v="2"/>
    <s v="TEC-PH-10004924"/>
    <x v="2"/>
    <x v="7"/>
    <s v="SKILCRAFT Telephone Shoulder Rest, 2&quot; x 6.5&quot; x 2.5&quot;, Black"/>
    <x v="1644"/>
    <n v="2"/>
    <n v="0"/>
    <n v="3.9906000000000006"/>
  </r>
  <r>
    <n v="1903"/>
    <s v="CA-2014-167094"/>
    <x v="3"/>
    <x v="208"/>
    <d v="2014-10-23T00:00:00"/>
    <x v="2"/>
    <s v="DK-12835"/>
    <s v="Damala Kotsonis"/>
    <x v="1"/>
    <s v="United States"/>
    <s v="Springfield"/>
    <x v="21"/>
    <n v="97477"/>
    <x v="1"/>
    <s v="OFF-PA-10003953"/>
    <x v="1"/>
    <x v="10"/>
    <s v="Xerox 218"/>
    <x v="1182"/>
    <n v="1"/>
    <n v="0.2"/>
    <n v="1.8144"/>
  </r>
  <r>
    <n v="1904"/>
    <s v="CA-2014-167094"/>
    <x v="3"/>
    <x v="208"/>
    <d v="2014-10-23T00:00:00"/>
    <x v="2"/>
    <s v="DK-12835"/>
    <s v="Damala Kotsonis"/>
    <x v="1"/>
    <s v="United States"/>
    <s v="Springfield"/>
    <x v="21"/>
    <n v="97477"/>
    <x v="1"/>
    <s v="FUR-CH-10000155"/>
    <x v="0"/>
    <x v="1"/>
    <s v="Global Comet Stacking Armless Chair"/>
    <x v="1645"/>
    <n v="2"/>
    <n v="0.2"/>
    <n v="47.848000000000013"/>
  </r>
  <r>
    <n v="1905"/>
    <s v="CA-2014-167094"/>
    <x v="3"/>
    <x v="208"/>
    <d v="2014-10-23T00:00:00"/>
    <x v="2"/>
    <s v="DK-12835"/>
    <s v="Damala Kotsonis"/>
    <x v="1"/>
    <s v="United States"/>
    <s v="Springfield"/>
    <x v="21"/>
    <n v="97477"/>
    <x v="1"/>
    <s v="TEC-AC-10003116"/>
    <x v="2"/>
    <x v="11"/>
    <s v="Memorex Froggy Flash Drive 8 GB"/>
    <x v="1646"/>
    <n v="2"/>
    <n v="0.2"/>
    <n v="6.7449999999999983"/>
  </r>
  <r>
    <n v="1906"/>
    <s v="CA-2014-154410"/>
    <x v="3"/>
    <x v="208"/>
    <d v="2014-10-25T00:00:00"/>
    <x v="2"/>
    <s v="MD-17860"/>
    <s v="Michael Dominguez"/>
    <x v="1"/>
    <s v="United States"/>
    <s v="Indianapolis"/>
    <x v="14"/>
    <n v="46203"/>
    <x v="2"/>
    <s v="OFF-ST-10002743"/>
    <x v="1"/>
    <x v="4"/>
    <s v="SAFCO Boltless Steel Shelving"/>
    <x v="1647"/>
    <n v="8"/>
    <n v="0"/>
    <n v="9.091199999999958"/>
  </r>
  <r>
    <n v="1907"/>
    <s v="US-2013-150567"/>
    <x v="0"/>
    <x v="624"/>
    <d v="2013-05-22T00:00:00"/>
    <x v="1"/>
    <s v="RP-19855"/>
    <s v="Roy Phan"/>
    <x v="1"/>
    <s v="United States"/>
    <s v="Apopka"/>
    <x v="2"/>
    <n v="32712"/>
    <x v="0"/>
    <s v="OFF-BI-10001757"/>
    <x v="1"/>
    <x v="8"/>
    <s v="Pressboard Hanging Data Binders for Unburst Sheets"/>
    <x v="1648"/>
    <n v="2"/>
    <n v="0.7"/>
    <n v="-2.1648000000000005"/>
  </r>
  <r>
    <n v="1908"/>
    <s v="US-2013-150567"/>
    <x v="0"/>
    <x v="624"/>
    <d v="2013-05-22T00:00:00"/>
    <x v="1"/>
    <s v="RP-19855"/>
    <s v="Roy Phan"/>
    <x v="1"/>
    <s v="United States"/>
    <s v="Apopka"/>
    <x v="2"/>
    <n v="32712"/>
    <x v="0"/>
    <s v="OFF-BI-10000069"/>
    <x v="1"/>
    <x v="8"/>
    <s v="GBC Prepunched Paper, 19-Hole, for Binding Systems, 24-lb"/>
    <x v="1649"/>
    <n v="6"/>
    <n v="0.7"/>
    <n v="-21.61440000000001"/>
  </r>
  <r>
    <n v="1909"/>
    <s v="CA-2012-157959"/>
    <x v="1"/>
    <x v="302"/>
    <d v="2012-02-04T00:00:00"/>
    <x v="2"/>
    <s v="RW-19540"/>
    <s v="Rick Wilson"/>
    <x v="1"/>
    <s v="United States"/>
    <s v="Los Angeles"/>
    <x v="1"/>
    <n v="90008"/>
    <x v="1"/>
    <s v="FUR-FU-10004093"/>
    <x v="0"/>
    <x v="5"/>
    <s v="Hand-Finished Solid Wood Document Frame"/>
    <x v="1650"/>
    <n v="4"/>
    <n v="0"/>
    <n v="41.075999999999993"/>
  </r>
  <r>
    <n v="1910"/>
    <s v="CA-2014-105886"/>
    <x v="3"/>
    <x v="404"/>
    <d v="2014-12-24T00:00:00"/>
    <x v="1"/>
    <s v="DB-13660"/>
    <s v="Duane Benoit"/>
    <x v="0"/>
    <s v="United States"/>
    <s v="Oceanside"/>
    <x v="15"/>
    <n v="11572"/>
    <x v="3"/>
    <s v="FUR-FU-10001037"/>
    <x v="0"/>
    <x v="5"/>
    <s v="DAX Charcoal/Nickel-Tone Document Frame, 5 x 7"/>
    <x v="1651"/>
    <n v="2"/>
    <n v="0"/>
    <n v="8.532"/>
  </r>
  <r>
    <n v="1911"/>
    <s v="CA-2013-105963"/>
    <x v="0"/>
    <x v="625"/>
    <d v="2013-11-23T00:00:00"/>
    <x v="1"/>
    <s v="SC-20770"/>
    <s v="Stewart Carmichael"/>
    <x v="1"/>
    <s v="United States"/>
    <s v="Los Angeles"/>
    <x v="1"/>
    <n v="90008"/>
    <x v="1"/>
    <s v="TEC-AC-10003832"/>
    <x v="2"/>
    <x v="11"/>
    <s v="Imation 16GB Mini TravelDrive USB 2.0 Flash Drive"/>
    <x v="641"/>
    <n v="3"/>
    <n v="0"/>
    <n v="40.749900000000004"/>
  </r>
  <r>
    <n v="1912"/>
    <s v="CA-2014-121503"/>
    <x v="3"/>
    <x v="445"/>
    <d v="2014-07-07T00:00:00"/>
    <x v="0"/>
    <s v="FH-14275"/>
    <s v="Frank Hawley"/>
    <x v="1"/>
    <s v="United States"/>
    <s v="Houston"/>
    <x v="5"/>
    <n v="77041"/>
    <x v="2"/>
    <s v="OFF-PA-10001878"/>
    <x v="1"/>
    <x v="10"/>
    <s v="Xerox 1891"/>
    <x v="1652"/>
    <n v="7"/>
    <n v="0.2"/>
    <n v="92.43989999999998"/>
  </r>
  <r>
    <n v="1913"/>
    <s v="CA-2014-121503"/>
    <x v="3"/>
    <x v="445"/>
    <d v="2014-07-07T00:00:00"/>
    <x v="0"/>
    <s v="FH-14275"/>
    <s v="Frank Hawley"/>
    <x v="1"/>
    <s v="United States"/>
    <s v="Houston"/>
    <x v="5"/>
    <n v="77041"/>
    <x v="2"/>
    <s v="TEC-MA-10003674"/>
    <x v="2"/>
    <x v="15"/>
    <s v="Hewlett-Packard Deskjet 5550 Printer"/>
    <x v="1653"/>
    <n v="3"/>
    <n v="0.4"/>
    <n v="49.760999999999967"/>
  </r>
  <r>
    <n v="1914"/>
    <s v="CA-2011-103366"/>
    <x v="2"/>
    <x v="626"/>
    <d v="2011-01-18T00:00:00"/>
    <x v="2"/>
    <s v="EH-13990"/>
    <s v="Erica Hackney"/>
    <x v="0"/>
    <s v="United States"/>
    <s v="Roswell"/>
    <x v="32"/>
    <n v="30076"/>
    <x v="0"/>
    <s v="TEC-AC-10003628"/>
    <x v="2"/>
    <x v="11"/>
    <s v="Logitech 910-002974 M325 Wireless Mouse for Web Scrolling"/>
    <x v="179"/>
    <n v="5"/>
    <n v="0"/>
    <n v="65.978000000000009"/>
  </r>
  <r>
    <n v="1915"/>
    <s v="CA-2014-124597"/>
    <x v="3"/>
    <x v="504"/>
    <d v="2014-05-06T00:00:00"/>
    <x v="1"/>
    <s v="AS-10630"/>
    <s v="Ann Steele"/>
    <x v="2"/>
    <s v="United States"/>
    <s v="Boynton Beach"/>
    <x v="2"/>
    <n v="33437"/>
    <x v="0"/>
    <s v="OFF-LA-10003190"/>
    <x v="1"/>
    <x v="2"/>
    <s v="Avery 474"/>
    <x v="877"/>
    <n v="2"/>
    <n v="0.2"/>
    <n v="1.6704000000000001"/>
  </r>
  <r>
    <n v="1916"/>
    <s v="CA-2014-124597"/>
    <x v="3"/>
    <x v="504"/>
    <d v="2014-05-06T00:00:00"/>
    <x v="1"/>
    <s v="AS-10630"/>
    <s v="Ann Steele"/>
    <x v="2"/>
    <s v="United States"/>
    <s v="Boynton Beach"/>
    <x v="2"/>
    <n v="33437"/>
    <x v="0"/>
    <s v="OFF-AR-10002280"/>
    <x v="1"/>
    <x v="6"/>
    <s v="Staples"/>
    <x v="1654"/>
    <n v="3"/>
    <n v="0.2"/>
    <n v="4.8524999999999991"/>
  </r>
  <r>
    <n v="1917"/>
    <s v="CA-2014-124597"/>
    <x v="3"/>
    <x v="504"/>
    <d v="2014-05-06T00:00:00"/>
    <x v="1"/>
    <s v="AS-10630"/>
    <s v="Ann Steele"/>
    <x v="2"/>
    <s v="United States"/>
    <s v="Boynton Beach"/>
    <x v="2"/>
    <n v="33437"/>
    <x v="0"/>
    <s v="OFF-LA-10001569"/>
    <x v="1"/>
    <x v="2"/>
    <s v="Avery 499"/>
    <x v="1655"/>
    <n v="3"/>
    <n v="0.2"/>
    <n v="3.8843999999999994"/>
  </r>
  <r>
    <n v="1918"/>
    <s v="CA-2012-105634"/>
    <x v="1"/>
    <x v="627"/>
    <d v="2012-11-14T00:00:00"/>
    <x v="1"/>
    <s v="HA-14905"/>
    <s v="Helen Abelman"/>
    <x v="0"/>
    <s v="United States"/>
    <s v="Franklin"/>
    <x v="31"/>
    <n v="2038"/>
    <x v="3"/>
    <s v="OFF-AR-10001573"/>
    <x v="1"/>
    <x v="6"/>
    <s v="American Pencil"/>
    <x v="1656"/>
    <n v="5"/>
    <n v="0"/>
    <n v="3.3784999999999989"/>
  </r>
  <r>
    <n v="1919"/>
    <s v="CA-2012-123673"/>
    <x v="1"/>
    <x v="628"/>
    <d v="2012-11-01T00:00:00"/>
    <x v="0"/>
    <s v="CH-12070"/>
    <s v="Cathy Hwang"/>
    <x v="2"/>
    <s v="United States"/>
    <s v="Detroit"/>
    <x v="12"/>
    <n v="48227"/>
    <x v="2"/>
    <s v="TEC-PH-10001809"/>
    <x v="2"/>
    <x v="7"/>
    <s v="Panasonic KX T7736-B Digital phone"/>
    <x v="1657"/>
    <n v="2"/>
    <n v="0"/>
    <n v="74.974999999999994"/>
  </r>
  <r>
    <n v="1920"/>
    <s v="US-2014-111423"/>
    <x v="3"/>
    <x v="629"/>
    <d v="2014-08-20T00:00:00"/>
    <x v="2"/>
    <s v="EH-13765"/>
    <s v="Edward Hooks"/>
    <x v="1"/>
    <s v="United States"/>
    <s v="Watertown"/>
    <x v="15"/>
    <n v="13601"/>
    <x v="3"/>
    <s v="OFF-BI-10003091"/>
    <x v="1"/>
    <x v="8"/>
    <s v="GBC DocuBind TL200 Manual Binding Machine"/>
    <x v="1658"/>
    <n v="5"/>
    <n v="0.2"/>
    <n v="302.37299999999993"/>
  </r>
  <r>
    <n v="1921"/>
    <s v="US-2014-111423"/>
    <x v="3"/>
    <x v="629"/>
    <d v="2014-08-20T00:00:00"/>
    <x v="2"/>
    <s v="EH-13765"/>
    <s v="Edward Hooks"/>
    <x v="1"/>
    <s v="United States"/>
    <s v="Watertown"/>
    <x v="15"/>
    <n v="13601"/>
    <x v="3"/>
    <s v="FUR-CH-10003981"/>
    <x v="0"/>
    <x v="1"/>
    <s v="Global Commerce Series Low-Back Swivel/Tilt Chairs"/>
    <x v="1659"/>
    <n v="2"/>
    <n v="0.1"/>
    <n v="97.652399999999943"/>
  </r>
  <r>
    <n v="1922"/>
    <s v="CA-2012-125178"/>
    <x v="1"/>
    <x v="292"/>
    <d v="2012-10-09T00:00:00"/>
    <x v="1"/>
    <s v="MZ-17515"/>
    <s v="Mary Zewe"/>
    <x v="1"/>
    <s v="United States"/>
    <s v="Reading"/>
    <x v="9"/>
    <n v="19601"/>
    <x v="3"/>
    <s v="OFF-ST-10002562"/>
    <x v="1"/>
    <x v="4"/>
    <s v="Staples"/>
    <x v="1660"/>
    <n v="2"/>
    <n v="0.2"/>
    <n v="1.5007999999999999"/>
  </r>
  <r>
    <n v="1923"/>
    <s v="CA-2013-156685"/>
    <x v="0"/>
    <x v="630"/>
    <d v="2013-07-11T00:00:00"/>
    <x v="0"/>
    <s v="SC-20230"/>
    <s v="Scot Coram"/>
    <x v="1"/>
    <s v="United States"/>
    <s v="Arlington"/>
    <x v="5"/>
    <n v="76017"/>
    <x v="2"/>
    <s v="TEC-PH-10004345"/>
    <x v="2"/>
    <x v="7"/>
    <s v="Cisco SPA 502G IP Phone"/>
    <x v="1661"/>
    <n v="9"/>
    <n v="0.2"/>
    <n v="107.95499999999998"/>
  </r>
  <r>
    <n v="1924"/>
    <s v="CA-2013-156685"/>
    <x v="0"/>
    <x v="630"/>
    <d v="2013-07-11T00:00:00"/>
    <x v="0"/>
    <s v="SC-20230"/>
    <s v="Scot Coram"/>
    <x v="1"/>
    <s v="United States"/>
    <s v="Arlington"/>
    <x v="5"/>
    <n v="76017"/>
    <x v="2"/>
    <s v="OFF-AR-10000588"/>
    <x v="1"/>
    <x v="6"/>
    <s v="Newell 345"/>
    <x v="1662"/>
    <n v="3"/>
    <n v="0.2"/>
    <n v="3.571200000000001"/>
  </r>
  <r>
    <n v="1925"/>
    <s v="CA-2014-126865"/>
    <x v="3"/>
    <x v="256"/>
    <d v="2014-12-08T00:00:00"/>
    <x v="0"/>
    <s v="NP-18325"/>
    <s v="Naresj Patel"/>
    <x v="0"/>
    <s v="United States"/>
    <s v="San Diego"/>
    <x v="1"/>
    <n v="92024"/>
    <x v="1"/>
    <s v="OFF-PA-10003039"/>
    <x v="1"/>
    <x v="10"/>
    <s v="Xerox 1960"/>
    <x v="1663"/>
    <n v="3"/>
    <n v="0"/>
    <n v="41.822999999999993"/>
  </r>
  <r>
    <n v="1926"/>
    <s v="CA-2014-102834"/>
    <x v="3"/>
    <x v="631"/>
    <d v="2014-03-14T00:00:00"/>
    <x v="1"/>
    <s v="LW-16990"/>
    <s v="Lindsay Williams"/>
    <x v="1"/>
    <s v="United States"/>
    <s v="San Francisco"/>
    <x v="1"/>
    <n v="94110"/>
    <x v="1"/>
    <s v="TEC-AC-10001908"/>
    <x v="2"/>
    <x v="11"/>
    <s v="Logitech Wireless Headset h800"/>
    <x v="1664"/>
    <n v="2"/>
    <n v="0"/>
    <n v="69.992999999999995"/>
  </r>
  <r>
    <n v="1927"/>
    <s v="US-2013-139710"/>
    <x v="0"/>
    <x v="632"/>
    <d v="2013-06-16T00:00:00"/>
    <x v="1"/>
    <s v="GM-14680"/>
    <s v="Greg Matthias"/>
    <x v="0"/>
    <s v="United States"/>
    <s v="Los Angeles"/>
    <x v="1"/>
    <n v="90045"/>
    <x v="1"/>
    <s v="TEC-PH-10001198"/>
    <x v="2"/>
    <x v="7"/>
    <s v="Avaya 4621SW VoIP phone"/>
    <x v="1665"/>
    <n v="3"/>
    <n v="0.2"/>
    <n v="19.966499999999982"/>
  </r>
  <r>
    <n v="1928"/>
    <s v="CA-2014-121538"/>
    <x v="3"/>
    <x v="354"/>
    <d v="2014-12-02T00:00:00"/>
    <x v="2"/>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x v="0"/>
    <s v="VM-21685"/>
    <s v="Valerie Mitchum"/>
    <x v="2"/>
    <s v="United States"/>
    <s v="Seattle"/>
    <x v="4"/>
    <n v="98105"/>
    <x v="1"/>
    <s v="OFF-PA-10001972"/>
    <x v="1"/>
    <x v="10"/>
    <s v="Xerox 214"/>
    <x v="90"/>
    <n v="1"/>
    <n v="0"/>
    <n v="3.1104000000000003"/>
  </r>
  <r>
    <n v="1930"/>
    <s v="US-2014-101539"/>
    <x v="3"/>
    <x v="633"/>
    <d v="2014-03-19T00:00:00"/>
    <x v="0"/>
    <s v="VM-21685"/>
    <s v="Valerie Mitchum"/>
    <x v="2"/>
    <s v="United States"/>
    <s v="Seattle"/>
    <x v="4"/>
    <n v="98105"/>
    <x v="1"/>
    <s v="OFF-ST-10004180"/>
    <x v="1"/>
    <x v="4"/>
    <s v="Safco Commercial Shelving"/>
    <x v="1667"/>
    <n v="1"/>
    <n v="0"/>
    <n v="1.8603999999999985"/>
  </r>
  <r>
    <n v="1931"/>
    <s v="US-2014-101539"/>
    <x v="3"/>
    <x v="633"/>
    <d v="2014-03-19T00:00:00"/>
    <x v="0"/>
    <s v="VM-21685"/>
    <s v="Valerie Mitchum"/>
    <x v="2"/>
    <s v="United States"/>
    <s v="Seattle"/>
    <x v="4"/>
    <n v="98105"/>
    <x v="1"/>
    <s v="TEC-PH-10004165"/>
    <x v="2"/>
    <x v="7"/>
    <s v="Mitel MiVoice 5330e IP Phone"/>
    <x v="1668"/>
    <n v="3"/>
    <n v="0.2"/>
    <n v="49.498199999999969"/>
  </r>
  <r>
    <n v="1932"/>
    <s v="CA-2013-152121"/>
    <x v="0"/>
    <x v="581"/>
    <d v="2013-11-30T00:00:00"/>
    <x v="0"/>
    <s v="CC-12670"/>
    <s v="Craig Carreira"/>
    <x v="0"/>
    <s v="United States"/>
    <s v="Scottsdale"/>
    <x v="16"/>
    <n v="85254"/>
    <x v="1"/>
    <s v="TEC-PH-10002483"/>
    <x v="2"/>
    <x v="7"/>
    <s v="Motorola Moto X"/>
    <x v="1669"/>
    <n v="1"/>
    <n v="0.2"/>
    <n v="23.799300000000002"/>
  </r>
  <r>
    <n v="1933"/>
    <s v="CA-2014-161200"/>
    <x v="3"/>
    <x v="634"/>
    <d v="2014-08-11T00:00:00"/>
    <x v="0"/>
    <s v="SV-20365"/>
    <s v="Seth Vernon"/>
    <x v="0"/>
    <s v="United States"/>
    <s v="Lafayette"/>
    <x v="28"/>
    <n v="70506"/>
    <x v="0"/>
    <s v="FUR-BO-10000468"/>
    <x v="0"/>
    <x v="0"/>
    <s v="O'Sullivan 2-Shelf Heavy-Duty Bookcases"/>
    <x v="1670"/>
    <n v="3"/>
    <n v="0"/>
    <n v="23.318400000000011"/>
  </r>
  <r>
    <n v="1934"/>
    <s v="CA-2014-161200"/>
    <x v="3"/>
    <x v="634"/>
    <d v="2014-08-11T00:00:00"/>
    <x v="0"/>
    <s v="SV-20365"/>
    <s v="Seth Vernon"/>
    <x v="0"/>
    <s v="United States"/>
    <s v="Lafayette"/>
    <x v="28"/>
    <n v="70506"/>
    <x v="0"/>
    <s v="FUR-FU-10001706"/>
    <x v="0"/>
    <x v="5"/>
    <s v="Longer-Life Soft White Bulbs"/>
    <x v="1671"/>
    <n v="5"/>
    <n v="0"/>
    <n v="7.3919999999999995"/>
  </r>
  <r>
    <n v="1935"/>
    <s v="CA-2014-101245"/>
    <x v="3"/>
    <x v="344"/>
    <d v="2014-12-04T00:00:00"/>
    <x v="1"/>
    <s v="LW-16990"/>
    <s v="Lindsay Williams"/>
    <x v="1"/>
    <s v="United States"/>
    <s v="San Francisco"/>
    <x v="1"/>
    <n v="94109"/>
    <x v="1"/>
    <s v="OFF-PA-10003129"/>
    <x v="1"/>
    <x v="10"/>
    <s v="Tops White Computer Printout Paper"/>
    <x v="1672"/>
    <n v="5"/>
    <n v="0"/>
    <n v="114.93849999999998"/>
  </r>
  <r>
    <n v="1936"/>
    <s v="CA-2014-101245"/>
    <x v="3"/>
    <x v="344"/>
    <d v="2014-12-04T00:00:00"/>
    <x v="1"/>
    <s v="LW-16990"/>
    <s v="Lindsay Williams"/>
    <x v="1"/>
    <s v="United States"/>
    <s v="San Francisco"/>
    <x v="1"/>
    <n v="94109"/>
    <x v="1"/>
    <s v="TEC-AC-10001284"/>
    <x v="2"/>
    <x v="11"/>
    <s v="Enermax Briskie RF Wireless Keyboard and Mouse Combo"/>
    <x v="1673"/>
    <n v="8"/>
    <n v="0"/>
    <n v="59.817599999999999"/>
  </r>
  <r>
    <n v="1937"/>
    <s v="CA-2012-141768"/>
    <x v="1"/>
    <x v="442"/>
    <d v="2012-05-27T00:00:00"/>
    <x v="0"/>
    <s v="NP-18685"/>
    <s v="Nora Pelletier"/>
    <x v="2"/>
    <s v="United States"/>
    <s v="San Francisco"/>
    <x v="1"/>
    <n v="94109"/>
    <x v="1"/>
    <s v="FUR-FU-10002268"/>
    <x v="0"/>
    <x v="5"/>
    <s v="Ultra Door Push Plate"/>
    <x v="1674"/>
    <n v="3"/>
    <n v="0"/>
    <n v="4.8608999999999991"/>
  </r>
  <r>
    <n v="1938"/>
    <s v="CA-2013-112109"/>
    <x v="0"/>
    <x v="630"/>
    <d v="2013-07-13T00:00:00"/>
    <x v="1"/>
    <s v="JE-15715"/>
    <s v="Joe Elijah"/>
    <x v="0"/>
    <s v="United States"/>
    <s v="Broomfield"/>
    <x v="22"/>
    <n v="80020"/>
    <x v="1"/>
    <s v="OFF-BI-10002082"/>
    <x v="1"/>
    <x v="8"/>
    <s v="GBC Twin Loop Wire Binding Elements"/>
    <x v="1675"/>
    <n v="2"/>
    <n v="0.7"/>
    <n v="-13.311999999999998"/>
  </r>
  <r>
    <n v="1939"/>
    <s v="CA-2013-112109"/>
    <x v="0"/>
    <x v="630"/>
    <d v="2013-07-13T00:00:00"/>
    <x v="1"/>
    <s v="JE-15715"/>
    <s v="Joe Elijah"/>
    <x v="0"/>
    <s v="United States"/>
    <s v="Broomfield"/>
    <x v="22"/>
    <n v="80020"/>
    <x v="1"/>
    <s v="OFF-ST-10001505"/>
    <x v="1"/>
    <x v="4"/>
    <s v="Perma STOR-ALL Hanging File Box, 13 1/8&quot;W x 12 1/4&quot;D x 10 1/2&quot;H"/>
    <x v="1399"/>
    <n v="7"/>
    <n v="0.2"/>
    <n v="-1.2558000000000051"/>
  </r>
  <r>
    <n v="1940"/>
    <s v="CA-2013-112109"/>
    <x v="0"/>
    <x v="630"/>
    <d v="2013-07-13T00:00:00"/>
    <x v="1"/>
    <s v="JE-15715"/>
    <s v="Joe Elijah"/>
    <x v="0"/>
    <s v="United States"/>
    <s v="Broomfield"/>
    <x v="22"/>
    <n v="80020"/>
    <x v="1"/>
    <s v="OFF-BI-10001634"/>
    <x v="1"/>
    <x v="8"/>
    <s v="Wilson Jones Active Use Binders"/>
    <x v="1676"/>
    <n v="4"/>
    <n v="0.7"/>
    <n v="-6.1151999999999997"/>
  </r>
  <r>
    <n v="1941"/>
    <s v="CA-2013-112109"/>
    <x v="0"/>
    <x v="630"/>
    <d v="2013-07-13T00:00:00"/>
    <x v="1"/>
    <s v="JE-15715"/>
    <s v="Joe Elijah"/>
    <x v="0"/>
    <s v="United States"/>
    <s v="Broomfield"/>
    <x v="22"/>
    <n v="80020"/>
    <x v="1"/>
    <s v="FUR-CH-10004287"/>
    <x v="0"/>
    <x v="1"/>
    <s v="SAFCO Arco Folding Chair"/>
    <x v="1677"/>
    <n v="3"/>
    <n v="0.2"/>
    <n v="74.573999999999955"/>
  </r>
  <r>
    <n v="1942"/>
    <s v="CA-2014-144064"/>
    <x v="3"/>
    <x v="635"/>
    <d v="2014-09-02T00:00:00"/>
    <x v="2"/>
    <s v="CP-12085"/>
    <s v="Cathy Prescott"/>
    <x v="1"/>
    <s v="United States"/>
    <s v="Quincy"/>
    <x v="10"/>
    <n v="62301"/>
    <x v="2"/>
    <s v="OFF-LA-10004544"/>
    <x v="1"/>
    <x v="2"/>
    <s v="Avery 505"/>
    <x v="659"/>
    <n v="4"/>
    <n v="0.2"/>
    <n v="17.759999999999998"/>
  </r>
  <r>
    <n v="1943"/>
    <s v="CA-2014-144064"/>
    <x v="3"/>
    <x v="635"/>
    <d v="2014-09-02T00:00:00"/>
    <x v="2"/>
    <s v="CP-12085"/>
    <s v="Cathy Prescott"/>
    <x v="1"/>
    <s v="United States"/>
    <s v="Quincy"/>
    <x v="10"/>
    <n v="62301"/>
    <x v="2"/>
    <s v="OFF-ST-10004507"/>
    <x v="1"/>
    <x v="4"/>
    <s v="Advantus Rolling Storage Box"/>
    <x v="1193"/>
    <n v="2"/>
    <n v="0.2"/>
    <n v="2.4009999999999998"/>
  </r>
  <r>
    <n v="1944"/>
    <s v="CA-2014-144064"/>
    <x v="3"/>
    <x v="635"/>
    <d v="2014-09-02T00:00:00"/>
    <x v="2"/>
    <s v="CP-12085"/>
    <s v="Cathy Prescott"/>
    <x v="1"/>
    <s v="United States"/>
    <s v="Quincy"/>
    <x v="10"/>
    <n v="62301"/>
    <x v="2"/>
    <s v="OFF-BI-10002012"/>
    <x v="1"/>
    <x v="8"/>
    <s v="Wilson Jones Easy Flow II Sheet Lifters"/>
    <x v="1678"/>
    <n v="9"/>
    <n v="0.8"/>
    <n v="-5.1840000000000011"/>
  </r>
  <r>
    <n v="1945"/>
    <s v="CA-2013-108581"/>
    <x v="0"/>
    <x v="23"/>
    <d v="2013-06-27T00:00:00"/>
    <x v="1"/>
    <s v="EA-14035"/>
    <s v="Erin Ashbrook"/>
    <x v="1"/>
    <s v="United States"/>
    <s v="Carrollton"/>
    <x v="5"/>
    <n v="75007"/>
    <x v="2"/>
    <s v="TEC-AC-10001109"/>
    <x v="2"/>
    <x v="11"/>
    <s v="Logitech Trackman Marble Mouse"/>
    <x v="1679"/>
    <n v="4"/>
    <n v="0.2"/>
    <n v="26.391200000000001"/>
  </r>
  <r>
    <n v="1946"/>
    <s v="CA-2013-108581"/>
    <x v="0"/>
    <x v="23"/>
    <d v="2013-06-27T00:00:00"/>
    <x v="1"/>
    <s v="EA-14035"/>
    <s v="Erin Ashbrook"/>
    <x v="1"/>
    <s v="United States"/>
    <s v="Carrollton"/>
    <x v="5"/>
    <n v="75007"/>
    <x v="2"/>
    <s v="OFF-PA-10000809"/>
    <x v="1"/>
    <x v="10"/>
    <s v="Xerox 206"/>
    <x v="563"/>
    <n v="2"/>
    <n v="0.2"/>
    <n v="3.6288"/>
  </r>
  <r>
    <n v="1947"/>
    <s v="CA-2014-157987"/>
    <x v="3"/>
    <x v="264"/>
    <d v="2014-09-07T00:00:00"/>
    <x v="1"/>
    <s v="AC-10615"/>
    <s v="Ann Chong"/>
    <x v="1"/>
    <s v="United States"/>
    <s v="New York City"/>
    <x v="15"/>
    <n v="10009"/>
    <x v="3"/>
    <s v="OFF-AR-10000658"/>
    <x v="1"/>
    <x v="6"/>
    <s v="Newell 324"/>
    <x v="795"/>
    <n v="2"/>
    <n v="0"/>
    <n v="6.468"/>
  </r>
  <r>
    <n v="1948"/>
    <s v="CA-2014-157987"/>
    <x v="3"/>
    <x v="264"/>
    <d v="2014-09-07T00:00:00"/>
    <x v="1"/>
    <s v="AC-10615"/>
    <s v="Ann Chong"/>
    <x v="1"/>
    <s v="United States"/>
    <s v="New York City"/>
    <x v="15"/>
    <n v="10009"/>
    <x v="3"/>
    <s v="FUR-FU-10001196"/>
    <x v="0"/>
    <x v="5"/>
    <s v="DAX Cubicle Frames - 8x10"/>
    <x v="1042"/>
    <n v="2"/>
    <n v="0"/>
    <n v="3.4619999999999997"/>
  </r>
  <r>
    <n v="1949"/>
    <s v="CA-2014-157987"/>
    <x v="3"/>
    <x v="264"/>
    <d v="2014-09-07T00:00:00"/>
    <x v="1"/>
    <s v="AC-10615"/>
    <s v="Ann Chong"/>
    <x v="1"/>
    <s v="United States"/>
    <s v="New York City"/>
    <x v="15"/>
    <n v="10009"/>
    <x v="3"/>
    <s v="FUR-TA-10001889"/>
    <x v="0"/>
    <x v="3"/>
    <s v="Bush Advantage Collection Racetrack Conference Table"/>
    <x v="1680"/>
    <n v="1"/>
    <n v="0.4"/>
    <n v="-93.3262"/>
  </r>
  <r>
    <n v="1950"/>
    <s v="CA-2014-157987"/>
    <x v="3"/>
    <x v="264"/>
    <d v="2014-09-07T00:00:00"/>
    <x v="1"/>
    <s v="AC-10615"/>
    <s v="Ann Chong"/>
    <x v="1"/>
    <s v="United States"/>
    <s v="New York City"/>
    <x v="15"/>
    <n v="10009"/>
    <x v="3"/>
    <s v="OFF-AP-10000358"/>
    <x v="1"/>
    <x v="9"/>
    <s v="Fellowes Basic Home/Office Series Surge Protectors"/>
    <x v="1681"/>
    <n v="1"/>
    <n v="0"/>
    <n v="3.7641999999999989"/>
  </r>
  <r>
    <n v="1951"/>
    <s v="CA-2014-157987"/>
    <x v="3"/>
    <x v="264"/>
    <d v="2014-09-07T00:00:00"/>
    <x v="1"/>
    <s v="AC-10615"/>
    <s v="Ann Chong"/>
    <x v="1"/>
    <s v="United States"/>
    <s v="New York City"/>
    <x v="15"/>
    <n v="10009"/>
    <x v="3"/>
    <s v="OFF-BI-10004970"/>
    <x v="1"/>
    <x v="8"/>
    <s v="ACCOHIDE 3-Ring Binder, Blue, 1&quot;"/>
    <x v="1682"/>
    <n v="8"/>
    <n v="0.2"/>
    <n v="8.9207999999999998"/>
  </r>
  <r>
    <n v="1952"/>
    <s v="CA-2014-157987"/>
    <x v="3"/>
    <x v="264"/>
    <d v="2014-09-07T00:00:00"/>
    <x v="1"/>
    <s v="AC-10615"/>
    <s v="Ann Chong"/>
    <x v="1"/>
    <s v="United States"/>
    <s v="New York City"/>
    <x v="15"/>
    <n v="10009"/>
    <x v="3"/>
    <s v="TEC-PH-10003885"/>
    <x v="2"/>
    <x v="7"/>
    <s v="Cisco SPA508G"/>
    <x v="933"/>
    <n v="3"/>
    <n v="0"/>
    <n v="57.41129999999999"/>
  </r>
  <r>
    <n v="1953"/>
    <s v="CA-2014-157987"/>
    <x v="3"/>
    <x v="264"/>
    <d v="2014-09-07T00:00:00"/>
    <x v="1"/>
    <s v="AC-10615"/>
    <s v="Ann Chong"/>
    <x v="1"/>
    <s v="United States"/>
    <s v="New York City"/>
    <x v="15"/>
    <n v="10009"/>
    <x v="3"/>
    <s v="OFF-LA-10001641"/>
    <x v="1"/>
    <x v="2"/>
    <s v="Avery 518"/>
    <x v="1381"/>
    <n v="6"/>
    <n v="0"/>
    <n v="9.0719999999999992"/>
  </r>
  <r>
    <n v="1954"/>
    <s v="CA-2014-157987"/>
    <x v="3"/>
    <x v="264"/>
    <d v="2014-09-07T00:00:00"/>
    <x v="1"/>
    <s v="AC-10615"/>
    <s v="Ann Chong"/>
    <x v="1"/>
    <s v="United States"/>
    <s v="New York City"/>
    <x v="15"/>
    <n v="10009"/>
    <x v="3"/>
    <s v="FUR-CH-10003379"/>
    <x v="0"/>
    <x v="1"/>
    <s v="Global Commerce Series High-Back Swivel/Tilt Chairs"/>
    <x v="1683"/>
    <n v="5"/>
    <n v="0.1"/>
    <n v="213.73500000000001"/>
  </r>
  <r>
    <n v="1955"/>
    <s v="CA-2014-157987"/>
    <x v="3"/>
    <x v="264"/>
    <d v="2014-09-07T00:00:00"/>
    <x v="1"/>
    <s v="AC-10615"/>
    <s v="Ann Chong"/>
    <x v="1"/>
    <s v="United States"/>
    <s v="New York City"/>
    <x v="15"/>
    <n v="10009"/>
    <x v="3"/>
    <s v="OFF-AR-10004582"/>
    <x v="1"/>
    <x v="6"/>
    <s v="BIC Brite Liner Grip Highlighters"/>
    <x v="1684"/>
    <n v="3"/>
    <n v="0"/>
    <n v="2.2139999999999995"/>
  </r>
  <r>
    <n v="1956"/>
    <s v="CA-2014-157987"/>
    <x v="3"/>
    <x v="264"/>
    <d v="2014-09-07T00:00:00"/>
    <x v="1"/>
    <s v="AC-10615"/>
    <s v="Ann Chong"/>
    <x v="1"/>
    <s v="United States"/>
    <s v="New York City"/>
    <x v="15"/>
    <n v="10009"/>
    <x v="3"/>
    <s v="TEC-AC-10002842"/>
    <x v="2"/>
    <x v="11"/>
    <s v="WD My Passport Ultra 2TB Portable External Hard Drive"/>
    <x v="1685"/>
    <n v="2"/>
    <n v="0"/>
    <n v="38.080000000000013"/>
  </r>
  <r>
    <n v="1957"/>
    <s v="CA-2014-157987"/>
    <x v="3"/>
    <x v="264"/>
    <d v="2014-09-07T00:00:00"/>
    <x v="1"/>
    <s v="AC-10615"/>
    <s v="Ann Chong"/>
    <x v="1"/>
    <s v="United States"/>
    <s v="New York City"/>
    <x v="15"/>
    <n v="10009"/>
    <x v="3"/>
    <s v="TEC-AC-10000109"/>
    <x v="2"/>
    <x v="11"/>
    <s v="Sony Micro Vault Click 16 GB USB 2.0 Flash Drive"/>
    <x v="767"/>
    <n v="3"/>
    <n v="0"/>
    <n v="40.31280000000001"/>
  </r>
  <r>
    <n v="1958"/>
    <s v="CA-2014-157987"/>
    <x v="3"/>
    <x v="264"/>
    <d v="2014-09-07T00:00:00"/>
    <x v="1"/>
    <s v="AC-10615"/>
    <s v="Ann Chong"/>
    <x v="1"/>
    <s v="United States"/>
    <s v="New York City"/>
    <x v="15"/>
    <n v="10009"/>
    <x v="3"/>
    <s v="OFF-PA-10003893"/>
    <x v="1"/>
    <x v="10"/>
    <s v="Xerox 1962"/>
    <x v="860"/>
    <n v="4"/>
    <n v="0"/>
    <n v="7.7039999999999988"/>
  </r>
  <r>
    <n v="1959"/>
    <s v="CA-2014-110905"/>
    <x v="3"/>
    <x v="18"/>
    <d v="2014-09-16T00:00:00"/>
    <x v="0"/>
    <s v="RW-19690"/>
    <s v="Robert Waldorf"/>
    <x v="0"/>
    <s v="United States"/>
    <s v="Springfield"/>
    <x v="25"/>
    <n v="65807"/>
    <x v="2"/>
    <s v="OFF-BI-10003669"/>
    <x v="1"/>
    <x v="8"/>
    <s v="3M Organizer Strips"/>
    <x v="1686"/>
    <n v="3"/>
    <n v="0"/>
    <n v="7.7759999999999998"/>
  </r>
  <r>
    <n v="1960"/>
    <s v="CA-2014-110905"/>
    <x v="3"/>
    <x v="18"/>
    <d v="2014-09-16T00:00:00"/>
    <x v="0"/>
    <s v="RW-19690"/>
    <s v="Robert Waldorf"/>
    <x v="0"/>
    <s v="United States"/>
    <s v="Springfield"/>
    <x v="25"/>
    <n v="65807"/>
    <x v="2"/>
    <s v="OFF-AP-10004785"/>
    <x v="1"/>
    <x v="9"/>
    <s v="Holmes Replacement Filter for HEPA Air Cleaner, Medium Room"/>
    <x v="1687"/>
    <n v="3"/>
    <n v="0"/>
    <n v="14.615700000000004"/>
  </r>
  <r>
    <n v="1961"/>
    <s v="CA-2014-110905"/>
    <x v="3"/>
    <x v="18"/>
    <d v="2014-09-16T00:00:00"/>
    <x v="0"/>
    <s v="RW-19690"/>
    <s v="Robert Waldorf"/>
    <x v="0"/>
    <s v="United States"/>
    <s v="Springfield"/>
    <x v="25"/>
    <n v="65807"/>
    <x v="2"/>
    <s v="TEC-AC-10003023"/>
    <x v="2"/>
    <x v="11"/>
    <s v="Logitech G105 Gaming Keyboard"/>
    <x v="1688"/>
    <n v="5"/>
    <n v="0"/>
    <n v="53.432999999999993"/>
  </r>
  <r>
    <n v="1962"/>
    <s v="CA-2014-110905"/>
    <x v="3"/>
    <x v="18"/>
    <d v="2014-09-16T00:00:00"/>
    <x v="0"/>
    <s v="RW-19690"/>
    <s v="Robert Waldorf"/>
    <x v="0"/>
    <s v="United States"/>
    <s v="Springfield"/>
    <x v="25"/>
    <n v="65807"/>
    <x v="2"/>
    <s v="TEC-AC-10002217"/>
    <x v="2"/>
    <x v="11"/>
    <s v="Imation Clip USB flash drive - 8 GB"/>
    <x v="1689"/>
    <n v="6"/>
    <n v="0"/>
    <n v="6.7680000000000007"/>
  </r>
  <r>
    <n v="1963"/>
    <s v="CA-2014-110905"/>
    <x v="3"/>
    <x v="18"/>
    <d v="2014-09-16T00:00:00"/>
    <x v="0"/>
    <s v="RW-19690"/>
    <s v="Robert Waldorf"/>
    <x v="0"/>
    <s v="United States"/>
    <s v="Springfield"/>
    <x v="25"/>
    <n v="65807"/>
    <x v="2"/>
    <s v="OFF-BI-10002954"/>
    <x v="1"/>
    <x v="8"/>
    <s v="Newell 3-Hole Punched Plastic Slotted Magazine Holders for Binders"/>
    <x v="1690"/>
    <n v="3"/>
    <n v="0"/>
    <n v="6.5808"/>
  </r>
  <r>
    <n v="1964"/>
    <s v="CA-2014-110905"/>
    <x v="3"/>
    <x v="18"/>
    <d v="2014-09-16T00:00:00"/>
    <x v="0"/>
    <s v="RW-19690"/>
    <s v="Robert Waldorf"/>
    <x v="0"/>
    <s v="United States"/>
    <s v="Springfield"/>
    <x v="25"/>
    <n v="65807"/>
    <x v="2"/>
    <s v="OFF-PA-10002586"/>
    <x v="1"/>
    <x v="10"/>
    <s v="Xerox 1970"/>
    <x v="1691"/>
    <n v="5"/>
    <n v="0"/>
    <n v="11.703000000000001"/>
  </r>
  <r>
    <n v="1965"/>
    <s v="CA-2014-110905"/>
    <x v="3"/>
    <x v="18"/>
    <d v="2014-09-16T00:00:00"/>
    <x v="0"/>
    <s v="RW-19690"/>
    <s v="Robert Waldorf"/>
    <x v="0"/>
    <s v="United States"/>
    <s v="Springfield"/>
    <x v="25"/>
    <n v="65807"/>
    <x v="2"/>
    <s v="OFF-ST-10000025"/>
    <x v="1"/>
    <x v="4"/>
    <s v="Fellowes Stor/Drawer Steel Plus Storage Drawers"/>
    <x v="1692"/>
    <n v="3"/>
    <n v="0"/>
    <n v="17.177399999999977"/>
  </r>
  <r>
    <n v="1966"/>
    <s v="CA-2014-110905"/>
    <x v="3"/>
    <x v="18"/>
    <d v="2014-09-16T00:00:00"/>
    <x v="0"/>
    <s v="RW-19690"/>
    <s v="Robert Waldorf"/>
    <x v="0"/>
    <s v="United States"/>
    <s v="Springfield"/>
    <x v="25"/>
    <n v="65807"/>
    <x v="2"/>
    <s v="OFF-AP-10003281"/>
    <x v="1"/>
    <x v="9"/>
    <s v="Acco 6 Outlet Guardian Standard Surge Suppressor"/>
    <x v="1693"/>
    <n v="2"/>
    <n v="0"/>
    <n v="7.2539999999999978"/>
  </r>
  <r>
    <n v="1967"/>
    <s v="CA-2014-165841"/>
    <x v="3"/>
    <x v="202"/>
    <d v="2014-12-29T00:00:00"/>
    <x v="1"/>
    <s v="DB-13210"/>
    <s v="Dean Braden"/>
    <x v="0"/>
    <s v="United States"/>
    <s v="Paterson"/>
    <x v="30"/>
    <n v="7501"/>
    <x v="3"/>
    <s v="TEC-PH-10002103"/>
    <x v="2"/>
    <x v="7"/>
    <s v="Jabra SPEAK 410"/>
    <x v="1694"/>
    <n v="3"/>
    <n v="0"/>
    <n v="78.951599999999999"/>
  </r>
  <r>
    <n v="1968"/>
    <s v="CA-2014-165841"/>
    <x v="3"/>
    <x v="202"/>
    <d v="2014-12-29T00:00:00"/>
    <x v="1"/>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x v="1"/>
    <s v="DB-13210"/>
    <s v="Dean Braden"/>
    <x v="0"/>
    <s v="United States"/>
    <s v="Paterson"/>
    <x v="30"/>
    <n v="7501"/>
    <x v="3"/>
    <s v="OFF-PA-10001144"/>
    <x v="1"/>
    <x v="10"/>
    <s v="Xerox 1913"/>
    <x v="1696"/>
    <n v="3"/>
    <n v="0"/>
    <n v="79.891199999999998"/>
  </r>
  <r>
    <n v="1970"/>
    <s v="CA-2014-117485"/>
    <x v="3"/>
    <x v="397"/>
    <d v="2014-09-30T00:00:00"/>
    <x v="1"/>
    <s v="BD-11320"/>
    <s v="Bill Donatelli"/>
    <x v="0"/>
    <s v="United States"/>
    <s v="Tulsa"/>
    <x v="26"/>
    <n v="74133"/>
    <x v="2"/>
    <s v="TEC-AC-10004659"/>
    <x v="2"/>
    <x v="11"/>
    <s v="Imation Secure+ Hardware Encrypted USB 2.0 Flash Drive; 16GB"/>
    <x v="410"/>
    <n v="4"/>
    <n v="0"/>
    <n v="102.18599999999998"/>
  </r>
  <r>
    <n v="1971"/>
    <s v="CA-2014-140242"/>
    <x v="3"/>
    <x v="636"/>
    <d v="2014-05-12T00:00:00"/>
    <x v="1"/>
    <s v="ML-17755"/>
    <s v="Max Ludwig"/>
    <x v="2"/>
    <s v="United States"/>
    <s v="Chicago"/>
    <x v="10"/>
    <n v="60623"/>
    <x v="2"/>
    <s v="OFF-AR-10004752"/>
    <x v="1"/>
    <x v="6"/>
    <s v="Blackstonian Pencils"/>
    <x v="1697"/>
    <n v="3"/>
    <n v="0.2"/>
    <n v="0.64079999999999981"/>
  </r>
  <r>
    <n v="1972"/>
    <s v="CA-2014-140242"/>
    <x v="3"/>
    <x v="636"/>
    <d v="2014-05-12T00:00:00"/>
    <x v="1"/>
    <s v="ML-17755"/>
    <s v="Max Ludwig"/>
    <x v="2"/>
    <s v="United States"/>
    <s v="Chicago"/>
    <x v="10"/>
    <n v="60623"/>
    <x v="2"/>
    <s v="TEC-AC-10004659"/>
    <x v="2"/>
    <x v="11"/>
    <s v="Imation Secure+ Hardware Encrypted USB 2.0 Flash Drive; 16GB"/>
    <x v="177"/>
    <n v="7"/>
    <n v="0.2"/>
    <n v="76.639499999999984"/>
  </r>
  <r>
    <n v="1973"/>
    <s v="CA-2011-148950"/>
    <x v="2"/>
    <x v="637"/>
    <d v="2011-12-19T00:00:00"/>
    <x v="1"/>
    <s v="JD-16015"/>
    <s v="Joy Daniels"/>
    <x v="0"/>
    <s v="United States"/>
    <s v="Chicago"/>
    <x v="10"/>
    <n v="60610"/>
    <x v="2"/>
    <s v="OFF-BI-10001249"/>
    <x v="1"/>
    <x v="8"/>
    <s v="Avery Heavy-Duty EZD View Binder with Locking Rings"/>
    <x v="1698"/>
    <n v="4"/>
    <n v="0.8"/>
    <n v="-8.6768000000000018"/>
  </r>
  <r>
    <n v="1974"/>
    <s v="CA-2011-148950"/>
    <x v="2"/>
    <x v="637"/>
    <d v="2011-12-19T00:00:00"/>
    <x v="1"/>
    <s v="JD-16015"/>
    <s v="Joy Daniels"/>
    <x v="0"/>
    <s v="United States"/>
    <s v="Chicago"/>
    <x v="10"/>
    <n v="60610"/>
    <x v="2"/>
    <s v="OFF-FA-10003059"/>
    <x v="1"/>
    <x v="13"/>
    <s v="Assorted Color Push Pins"/>
    <x v="1699"/>
    <n v="2"/>
    <n v="0.2"/>
    <n v="0.4705999999999998"/>
  </r>
  <r>
    <n v="1975"/>
    <s v="CA-2011-148950"/>
    <x v="2"/>
    <x v="637"/>
    <d v="2011-12-19T00:00:00"/>
    <x v="1"/>
    <s v="JD-16015"/>
    <s v="Joy Daniels"/>
    <x v="0"/>
    <s v="United States"/>
    <s v="Chicago"/>
    <x v="10"/>
    <n v="60610"/>
    <x v="2"/>
    <s v="TEC-AC-10002718"/>
    <x v="2"/>
    <x v="11"/>
    <s v="Belkin Standard 104 key USB Keyboard"/>
    <x v="1700"/>
    <n v="3"/>
    <n v="0.2"/>
    <n v="-2.188500000000003"/>
  </r>
  <r>
    <n v="1976"/>
    <s v="CA-2011-110408"/>
    <x v="2"/>
    <x v="638"/>
    <d v="2011-10-20T00:00:00"/>
    <x v="0"/>
    <s v="AS-10225"/>
    <s v="Alan Schoenberger"/>
    <x v="1"/>
    <s v="United States"/>
    <s v="Montgomery"/>
    <x v="19"/>
    <n v="36116"/>
    <x v="0"/>
    <s v="OFF-ST-10001522"/>
    <x v="1"/>
    <x v="4"/>
    <s v="Gould Plastics 18-Pocket Panel Bin, 34w x 5-1/4d x 20-1/2h"/>
    <x v="1701"/>
    <n v="3"/>
    <n v="0"/>
    <n v="11.038799999999981"/>
  </r>
  <r>
    <n v="1977"/>
    <s v="CA-2011-110408"/>
    <x v="2"/>
    <x v="638"/>
    <d v="2011-10-20T00:00:00"/>
    <x v="0"/>
    <s v="AS-10225"/>
    <s v="Alan Schoenberger"/>
    <x v="1"/>
    <s v="United States"/>
    <s v="Montgomery"/>
    <x v="19"/>
    <n v="36116"/>
    <x v="0"/>
    <s v="TEC-PH-10002352"/>
    <x v="2"/>
    <x v="7"/>
    <s v="Avaya IP Phone 1140E VoIP phone"/>
    <x v="1702"/>
    <n v="5"/>
    <n v="0"/>
    <n v="362.68699999999995"/>
  </r>
  <r>
    <n v="1978"/>
    <s v="CA-2011-110408"/>
    <x v="2"/>
    <x v="638"/>
    <d v="2011-10-20T00:00:00"/>
    <x v="0"/>
    <s v="AS-10225"/>
    <s v="Alan Schoenberger"/>
    <x v="1"/>
    <s v="United States"/>
    <s v="Montgomery"/>
    <x v="19"/>
    <n v="36116"/>
    <x v="0"/>
    <s v="FUR-CH-10003774"/>
    <x v="0"/>
    <x v="1"/>
    <s v="Global Wood Trimmed Manager's Task Chair, Khaki"/>
    <x v="1703"/>
    <n v="6"/>
    <n v="0"/>
    <n v="70.964399999999983"/>
  </r>
  <r>
    <n v="1979"/>
    <s v="CA-2012-109939"/>
    <x v="1"/>
    <x v="412"/>
    <d v="2012-05-12T00:00:00"/>
    <x v="1"/>
    <s v="AA-10375"/>
    <s v="Allen Armold"/>
    <x v="0"/>
    <s v="United States"/>
    <s v="Salem"/>
    <x v="21"/>
    <n v="97301"/>
    <x v="1"/>
    <s v="OFF-AR-10000127"/>
    <x v="1"/>
    <x v="6"/>
    <s v="Newell 321"/>
    <x v="797"/>
    <n v="2"/>
    <n v="0.2"/>
    <n v="0.59039999999999915"/>
  </r>
  <r>
    <n v="1980"/>
    <s v="CA-2013-112669"/>
    <x v="0"/>
    <x v="167"/>
    <d v="2013-04-15T00:00:00"/>
    <x v="3"/>
    <s v="KT-16465"/>
    <s v="Kean Takahito"/>
    <x v="0"/>
    <s v="United States"/>
    <s v="Glendale"/>
    <x v="16"/>
    <n v="85301"/>
    <x v="1"/>
    <s v="FUR-CH-10004086"/>
    <x v="0"/>
    <x v="1"/>
    <s v="Hon 4070 Series Pagoda Armless Upholstered Stacking Chairs"/>
    <x v="1704"/>
    <n v="4"/>
    <n v="0.2"/>
    <n v="105.02279999999996"/>
  </r>
  <r>
    <n v="1981"/>
    <s v="CA-2013-112669"/>
    <x v="0"/>
    <x v="167"/>
    <d v="2013-04-15T00:00:00"/>
    <x v="3"/>
    <s v="KT-16465"/>
    <s v="Kean Takahito"/>
    <x v="0"/>
    <s v="United States"/>
    <s v="Glendale"/>
    <x v="16"/>
    <n v="85301"/>
    <x v="1"/>
    <s v="OFF-ST-10001228"/>
    <x v="1"/>
    <x v="4"/>
    <s v="Fellowes Personal Hanging Folder Files, Navy"/>
    <x v="1705"/>
    <n v="4"/>
    <n v="0.2"/>
    <n v="4.2976000000000028"/>
  </r>
  <r>
    <n v="1982"/>
    <s v="CA-2012-119592"/>
    <x v="1"/>
    <x v="639"/>
    <d v="2012-12-16T00:00:00"/>
    <x v="0"/>
    <s v="MM-18280"/>
    <s v="Muhammed MacIntyre"/>
    <x v="1"/>
    <s v="United States"/>
    <s v="Columbus"/>
    <x v="32"/>
    <n v="31907"/>
    <x v="0"/>
    <s v="OFF-BI-10004187"/>
    <x v="1"/>
    <x v="8"/>
    <s v="Staples"/>
    <x v="1061"/>
    <n v="2"/>
    <n v="0"/>
    <n v="1.8047999999999997"/>
  </r>
  <r>
    <n v="1983"/>
    <s v="CA-2011-122749"/>
    <x v="2"/>
    <x v="640"/>
    <d v="2011-12-09T00:00:00"/>
    <x v="1"/>
    <s v="NG-18430"/>
    <s v="Nathan Gelder"/>
    <x v="0"/>
    <s v="United States"/>
    <s v="Oklahoma City"/>
    <x v="26"/>
    <n v="73120"/>
    <x v="2"/>
    <s v="TEC-PH-10003811"/>
    <x v="2"/>
    <x v="7"/>
    <s v="Jabra Supreme Plus Driver Edition Headset"/>
    <x v="1706"/>
    <n v="4"/>
    <n v="0"/>
    <n v="134.3888"/>
  </r>
  <r>
    <n v="1984"/>
    <s v="CA-2011-164721"/>
    <x v="2"/>
    <x v="641"/>
    <d v="2011-11-27T00:00:00"/>
    <x v="0"/>
    <s v="LW-16825"/>
    <s v="Laurel Workman"/>
    <x v="1"/>
    <s v="United States"/>
    <s v="Brentwood"/>
    <x v="1"/>
    <n v="94513"/>
    <x v="1"/>
    <s v="OFF-AP-10000240"/>
    <x v="1"/>
    <x v="9"/>
    <s v="Belkin F9G930V10-GRY 9 Outlet Surge"/>
    <x v="1707"/>
    <n v="6"/>
    <n v="0"/>
    <n v="93.055199999999957"/>
  </r>
  <r>
    <n v="1985"/>
    <s v="CA-2011-164721"/>
    <x v="2"/>
    <x v="641"/>
    <d v="2011-11-27T00:00:00"/>
    <x v="0"/>
    <s v="LW-16825"/>
    <s v="Laurel Workman"/>
    <x v="1"/>
    <s v="United States"/>
    <s v="Brentwood"/>
    <x v="1"/>
    <n v="94513"/>
    <x v="1"/>
    <s v="FUR-FU-10001940"/>
    <x v="0"/>
    <x v="5"/>
    <s v="Staples"/>
    <x v="1708"/>
    <n v="3"/>
    <n v="0"/>
    <n v="10.507200000000001"/>
  </r>
  <r>
    <n v="1986"/>
    <s v="CA-2011-164721"/>
    <x v="2"/>
    <x v="641"/>
    <d v="2011-11-27T00:00:00"/>
    <x v="0"/>
    <s v="LW-16825"/>
    <s v="Laurel Workman"/>
    <x v="1"/>
    <s v="United States"/>
    <s v="Brentwood"/>
    <x v="1"/>
    <n v="94513"/>
    <x v="1"/>
    <s v="OFF-PA-10000575"/>
    <x v="1"/>
    <x v="10"/>
    <s v="Wirebound Message Books, Four 2 3/4 x 5 White Forms per Page"/>
    <x v="1709"/>
    <n v="4"/>
    <n v="0"/>
    <n v="12.3096"/>
  </r>
  <r>
    <n v="1987"/>
    <s v="CA-2013-147417"/>
    <x v="0"/>
    <x v="197"/>
    <d v="2013-07-28T00:00:00"/>
    <x v="2"/>
    <s v="CB-12415"/>
    <s v="Christy Brittain"/>
    <x v="0"/>
    <s v="United States"/>
    <s v="Columbus"/>
    <x v="24"/>
    <n v="43229"/>
    <x v="3"/>
    <s v="TEC-CO-10001449"/>
    <x v="2"/>
    <x v="16"/>
    <s v="Hewlett Packard LaserJet 3310 Copier"/>
    <x v="1710"/>
    <n v="4"/>
    <n v="0.4"/>
    <n v="191.99680000000001"/>
  </r>
  <r>
    <n v="1988"/>
    <s v="CA-2012-127509"/>
    <x v="1"/>
    <x v="529"/>
    <d v="2012-11-13T00:00:00"/>
    <x v="1"/>
    <s v="AS-10090"/>
    <s v="Adam Shillingsburg"/>
    <x v="0"/>
    <s v="United States"/>
    <s v="Springfield"/>
    <x v="25"/>
    <n v="65807"/>
    <x v="2"/>
    <s v="OFF-BI-10002393"/>
    <x v="1"/>
    <x v="8"/>
    <s v="Binder Posts"/>
    <x v="1711"/>
    <n v="3"/>
    <n v="0"/>
    <n v="7.9212000000000007"/>
  </r>
  <r>
    <n v="1989"/>
    <s v="CA-2012-127509"/>
    <x v="1"/>
    <x v="529"/>
    <d v="2012-11-13T00:00:00"/>
    <x v="1"/>
    <s v="AS-10090"/>
    <s v="Adam Shillingsburg"/>
    <x v="0"/>
    <s v="United States"/>
    <s v="Springfield"/>
    <x v="25"/>
    <n v="65807"/>
    <x v="2"/>
    <s v="FUR-TA-10002855"/>
    <x v="0"/>
    <x v="3"/>
    <s v="Bevis Round Conference Table Top &amp; Single Column Base"/>
    <x v="1712"/>
    <n v="7"/>
    <n v="0"/>
    <n v="215.11979999999994"/>
  </r>
  <r>
    <n v="1990"/>
    <s v="CA-2012-127509"/>
    <x v="1"/>
    <x v="529"/>
    <d v="2012-11-13T00:00:00"/>
    <x v="1"/>
    <s v="AS-10090"/>
    <s v="Adam Shillingsburg"/>
    <x v="0"/>
    <s v="United States"/>
    <s v="Springfield"/>
    <x v="25"/>
    <n v="65807"/>
    <x v="2"/>
    <s v="OFF-EN-10000781"/>
    <x v="1"/>
    <x v="12"/>
    <s v="#10- 4 1/8&quot; x 9 1/2&quot; Recycled Envelopes"/>
    <x v="1713"/>
    <n v="3"/>
    <n v="0"/>
    <n v="12.323399999999999"/>
  </r>
  <r>
    <n v="1991"/>
    <s v="CA-2012-127509"/>
    <x v="1"/>
    <x v="529"/>
    <d v="2012-11-13T00:00:00"/>
    <x v="1"/>
    <s v="AS-10090"/>
    <s v="Adam Shillingsburg"/>
    <x v="0"/>
    <s v="United States"/>
    <s v="Springfield"/>
    <x v="25"/>
    <n v="65807"/>
    <x v="2"/>
    <s v="OFF-PA-10002160"/>
    <x v="1"/>
    <x v="10"/>
    <s v="Xerox 1978"/>
    <x v="1714"/>
    <n v="3"/>
    <n v="0"/>
    <n v="8.4966000000000008"/>
  </r>
  <r>
    <n v="1992"/>
    <s v="CA-2014-111374"/>
    <x v="3"/>
    <x v="642"/>
    <d v="2014-03-01T00:00:00"/>
    <x v="1"/>
    <s v="CB-12415"/>
    <s v="Christy Brittain"/>
    <x v="0"/>
    <s v="United States"/>
    <s v="Philadelphia"/>
    <x v="9"/>
    <n v="19134"/>
    <x v="3"/>
    <s v="OFF-BI-10004970"/>
    <x v="1"/>
    <x v="8"/>
    <s v="ACCOHIDE 3-Ring Binder, Blue, 1&quot;"/>
    <x v="1715"/>
    <n v="4"/>
    <n v="0.7"/>
    <n v="-3.7995999999999981"/>
  </r>
  <r>
    <n v="1993"/>
    <s v="CA-2014-133648"/>
    <x v="3"/>
    <x v="643"/>
    <d v="2014-07-03T00:00:00"/>
    <x v="1"/>
    <s v="ML-17755"/>
    <s v="Max Ludwig"/>
    <x v="2"/>
    <s v="United States"/>
    <s v="Springfield"/>
    <x v="21"/>
    <n v="97477"/>
    <x v="1"/>
    <s v="OFF-LA-10003923"/>
    <x v="1"/>
    <x v="2"/>
    <s v="Alphabetical Labels for Top Tab Filing"/>
    <x v="1716"/>
    <n v="6"/>
    <n v="0.2"/>
    <n v="26.640000000000004"/>
  </r>
  <r>
    <n v="1994"/>
    <s v="CA-2014-133648"/>
    <x v="3"/>
    <x v="643"/>
    <d v="2014-07-03T00:00:00"/>
    <x v="1"/>
    <s v="ML-17755"/>
    <s v="Max Ludwig"/>
    <x v="2"/>
    <s v="United States"/>
    <s v="Springfield"/>
    <x v="21"/>
    <n v="97477"/>
    <x v="1"/>
    <s v="OFF-AR-10002257"/>
    <x v="1"/>
    <x v="6"/>
    <s v="Eldon Spacemaker Box, Quick-Snap Lid, Clear"/>
    <x v="758"/>
    <n v="2"/>
    <n v="0.2"/>
    <n v="0.73479999999999923"/>
  </r>
  <r>
    <n v="1995"/>
    <s v="CA-2014-133648"/>
    <x v="3"/>
    <x v="643"/>
    <d v="2014-07-03T00:00:00"/>
    <x v="1"/>
    <s v="ML-17755"/>
    <s v="Max Ludwig"/>
    <x v="2"/>
    <s v="United States"/>
    <s v="Springfield"/>
    <x v="21"/>
    <n v="97477"/>
    <x v="1"/>
    <s v="OFF-FA-10004395"/>
    <x v="1"/>
    <x v="13"/>
    <s v="Plymouth Boxed Rubber Bands by Plymouth"/>
    <x v="1717"/>
    <n v="3"/>
    <n v="0.2"/>
    <n v="-2.1194999999999999"/>
  </r>
  <r>
    <n v="1996"/>
    <s v="US-2014-147221"/>
    <x v="3"/>
    <x v="574"/>
    <d v="2014-12-05T00:00:00"/>
    <x v="0"/>
    <s v="JS-16030"/>
    <s v="Joy Smith"/>
    <x v="0"/>
    <s v="United States"/>
    <s v="Houston"/>
    <x v="5"/>
    <n v="77036"/>
    <x v="2"/>
    <s v="OFF-AP-10002534"/>
    <x v="1"/>
    <x v="9"/>
    <s v="3.6 Cubic Foot Counter Height Office Refrigerator"/>
    <x v="1718"/>
    <n v="5"/>
    <n v="0.8"/>
    <n v="-766.01199999999994"/>
  </r>
  <r>
    <n v="1997"/>
    <s v="US-2014-147221"/>
    <x v="3"/>
    <x v="574"/>
    <d v="2014-12-05T00:00:00"/>
    <x v="0"/>
    <s v="JS-16030"/>
    <s v="Joy Smith"/>
    <x v="0"/>
    <s v="United States"/>
    <s v="Houston"/>
    <x v="5"/>
    <n v="77036"/>
    <x v="2"/>
    <s v="FUR-FU-10004020"/>
    <x v="0"/>
    <x v="5"/>
    <s v="Advantus Panel Wall Acrylic Frame"/>
    <x v="1719"/>
    <n v="4"/>
    <n v="0.6"/>
    <n v="-3.719599999999998"/>
  </r>
  <r>
    <n v="1998"/>
    <s v="CA-2011-131905"/>
    <x v="2"/>
    <x v="644"/>
    <d v="2011-02-10T00:00:00"/>
    <x v="2"/>
    <s v="ND-18460"/>
    <s v="Neil Ducich"/>
    <x v="1"/>
    <s v="United States"/>
    <s v="Chesapeake"/>
    <x v="17"/>
    <n v="23320"/>
    <x v="0"/>
    <s v="OFF-LA-10002787"/>
    <x v="1"/>
    <x v="2"/>
    <s v="Avery 480"/>
    <x v="1720"/>
    <n v="4"/>
    <n v="0"/>
    <n v="7.1999999999999993"/>
  </r>
  <r>
    <n v="1999"/>
    <s v="CA-2011-131905"/>
    <x v="2"/>
    <x v="644"/>
    <d v="2011-02-10T00:00:00"/>
    <x v="2"/>
    <s v="ND-18460"/>
    <s v="Neil Ducich"/>
    <x v="1"/>
    <s v="United States"/>
    <s v="Chesapeake"/>
    <x v="17"/>
    <n v="23320"/>
    <x v="0"/>
    <s v="TEC-PH-10003645"/>
    <x v="2"/>
    <x v="7"/>
    <s v="Aastra 57i VoIP phone"/>
    <x v="1721"/>
    <n v="1"/>
    <n v="0"/>
    <n v="42.018600000000006"/>
  </r>
  <r>
    <n v="2000"/>
    <s v="CA-2011-131905"/>
    <x v="2"/>
    <x v="644"/>
    <d v="2011-02-10T00:00:00"/>
    <x v="2"/>
    <s v="ND-18460"/>
    <s v="Neil Ducich"/>
    <x v="1"/>
    <s v="United States"/>
    <s v="Chesapeake"/>
    <x v="17"/>
    <n v="23320"/>
    <x v="0"/>
    <s v="TEC-PH-10001615"/>
    <x v="2"/>
    <x v="7"/>
    <s v="AT&amp;T CL82213"/>
    <x v="1722"/>
    <n v="5"/>
    <n v="0"/>
    <n v="42.035499999999985"/>
  </r>
  <r>
    <n v="2001"/>
    <s v="CA-2014-166128"/>
    <x v="3"/>
    <x v="645"/>
    <d v="2014-04-19T00:00:00"/>
    <x v="1"/>
    <s v="LW-17215"/>
    <s v="Luke Weiss"/>
    <x v="0"/>
    <s v="United States"/>
    <s v="Pasadena"/>
    <x v="1"/>
    <n v="91104"/>
    <x v="1"/>
    <s v="TEC-AC-10001767"/>
    <x v="2"/>
    <x v="11"/>
    <s v="SanDisk Ultra 64 GB MicroSDHC Class 10 Memory Card"/>
    <x v="1723"/>
    <n v="5"/>
    <n v="0"/>
    <n v="21.994499999999988"/>
  </r>
  <r>
    <n v="2002"/>
    <s v="CA-2014-166128"/>
    <x v="3"/>
    <x v="645"/>
    <d v="2014-04-19T00:00:00"/>
    <x v="1"/>
    <s v="LW-17215"/>
    <s v="Luke Weiss"/>
    <x v="0"/>
    <s v="United States"/>
    <s v="Pasadena"/>
    <x v="1"/>
    <n v="91104"/>
    <x v="1"/>
    <s v="OFF-AR-10001221"/>
    <x v="1"/>
    <x v="6"/>
    <s v="Dixon Ticonderoga Erasable Colored Pencil Set, 12-Color"/>
    <x v="1085"/>
    <n v="7"/>
    <n v="0"/>
    <n v="14.232399999999998"/>
  </r>
  <r>
    <n v="2003"/>
    <s v="CA-2014-163510"/>
    <x v="3"/>
    <x v="53"/>
    <d v="2014-12-29T00:00:00"/>
    <x v="0"/>
    <s v="JW-15955"/>
    <s v="Joni Wasserman"/>
    <x v="0"/>
    <s v="United States"/>
    <s v="Louisville"/>
    <x v="0"/>
    <n v="40214"/>
    <x v="0"/>
    <s v="OFF-ST-10000563"/>
    <x v="1"/>
    <x v="4"/>
    <s v="Fellowes Bankers Box Stor/Drawer Steel Plus"/>
    <x v="1449"/>
    <n v="3"/>
    <n v="0"/>
    <n v="9.5940000000000012"/>
  </r>
  <r>
    <n v="2004"/>
    <s v="CA-2014-163510"/>
    <x v="3"/>
    <x v="53"/>
    <d v="2014-12-29T00:00:00"/>
    <x v="0"/>
    <s v="JW-15955"/>
    <s v="Joni Wasserman"/>
    <x v="0"/>
    <s v="United States"/>
    <s v="Louisville"/>
    <x v="0"/>
    <n v="40214"/>
    <x v="0"/>
    <s v="FUR-CH-10001146"/>
    <x v="0"/>
    <x v="1"/>
    <s v="Global Value Mid-Back Manager's Chair, Gray"/>
    <x v="1724"/>
    <n v="5"/>
    <n v="0"/>
    <n v="76.112499999999983"/>
  </r>
  <r>
    <n v="2005"/>
    <s v="US-2014-143028"/>
    <x v="3"/>
    <x v="645"/>
    <d v="2014-04-19T00:00:00"/>
    <x v="1"/>
    <s v="SC-20050"/>
    <s v="Sample Company A"/>
    <x v="2"/>
    <s v="United States"/>
    <s v="Lubbock"/>
    <x v="5"/>
    <n v="79424"/>
    <x v="2"/>
    <s v="OFF-BI-10004738"/>
    <x v="1"/>
    <x v="8"/>
    <s v="Flexible Leather- Look Classic Collection Ring Binder"/>
    <x v="524"/>
    <n v="3"/>
    <n v="0.8"/>
    <n v="-17.045999999999999"/>
  </r>
  <r>
    <n v="2006"/>
    <s v="CA-2011-111150"/>
    <x v="2"/>
    <x v="520"/>
    <d v="2012-01-04T00:00:00"/>
    <x v="1"/>
    <s v="RW-19630"/>
    <s v="Rob Williams"/>
    <x v="1"/>
    <s v="United States"/>
    <s v="Columbia"/>
    <x v="25"/>
    <n v="65203"/>
    <x v="2"/>
    <s v="OFF-AR-10000034"/>
    <x v="1"/>
    <x v="6"/>
    <s v="BIC Brite Liner Grip Highlighters, Assorted, 5/Pack"/>
    <x v="1725"/>
    <n v="7"/>
    <n v="0"/>
    <n v="11.575199999999999"/>
  </r>
  <r>
    <n v="2007"/>
    <s v="CA-2011-111150"/>
    <x v="2"/>
    <x v="520"/>
    <d v="2012-01-04T00:00:00"/>
    <x v="1"/>
    <s v="RW-19630"/>
    <s v="Rob Williams"/>
    <x v="1"/>
    <s v="United States"/>
    <s v="Columbia"/>
    <x v="25"/>
    <n v="65203"/>
    <x v="2"/>
    <s v="TEC-AC-10000290"/>
    <x v="2"/>
    <x v="11"/>
    <s v="Sabrent 4-Port USB 2.0 Hub"/>
    <x v="1726"/>
    <n v="7"/>
    <n v="0"/>
    <n v="16.160200000000003"/>
  </r>
  <r>
    <n v="2008"/>
    <s v="CA-2014-165386"/>
    <x v="3"/>
    <x v="646"/>
    <d v="2014-08-05T00:00:00"/>
    <x v="2"/>
    <s v="CM-12190"/>
    <s v="Charlotte Melton"/>
    <x v="0"/>
    <s v="United States"/>
    <s v="Chicago"/>
    <x v="10"/>
    <n v="60623"/>
    <x v="2"/>
    <s v="FUR-BO-10003034"/>
    <x v="0"/>
    <x v="0"/>
    <s v="O'Sullivan Elevations Bookcase, Cherry Finish"/>
    <x v="1727"/>
    <n v="2"/>
    <n v="0.3"/>
    <n v="-36.674399999999991"/>
  </r>
  <r>
    <n v="2009"/>
    <s v="CA-2011-116407"/>
    <x v="2"/>
    <x v="647"/>
    <d v="2011-11-21T00:00:00"/>
    <x v="1"/>
    <s v="JF-15190"/>
    <s v="Jamie Frazer"/>
    <x v="0"/>
    <s v="United States"/>
    <s v="Johnson City"/>
    <x v="18"/>
    <n v="37604"/>
    <x v="0"/>
    <s v="OFF-AR-10001315"/>
    <x v="1"/>
    <x v="6"/>
    <s v="Newell 310"/>
    <x v="1728"/>
    <n v="3"/>
    <n v="0.2"/>
    <n v="0.47519999999999984"/>
  </r>
  <r>
    <n v="2010"/>
    <s v="CA-2011-116407"/>
    <x v="2"/>
    <x v="647"/>
    <d v="2011-11-21T00:00:00"/>
    <x v="1"/>
    <s v="JF-15190"/>
    <s v="Jamie Frazer"/>
    <x v="0"/>
    <s v="United States"/>
    <s v="Johnson City"/>
    <x v="18"/>
    <n v="37604"/>
    <x v="0"/>
    <s v="OFF-AP-10002118"/>
    <x v="1"/>
    <x v="9"/>
    <s v="1.7 Cubic Foot Compact &quot;Cube&quot; Office Refrigerators"/>
    <x v="1729"/>
    <n v="2"/>
    <n v="0.2"/>
    <n v="29.142400000000009"/>
  </r>
  <r>
    <n v="2011"/>
    <s v="CA-2011-116407"/>
    <x v="2"/>
    <x v="647"/>
    <d v="2011-11-21T00:00:00"/>
    <x v="1"/>
    <s v="JF-15190"/>
    <s v="Jamie Frazer"/>
    <x v="0"/>
    <s v="United States"/>
    <s v="Johnson City"/>
    <x v="18"/>
    <n v="37604"/>
    <x v="0"/>
    <s v="OFF-PA-10002137"/>
    <x v="1"/>
    <x v="10"/>
    <s v="Southworth 100% Résumé Paper, 24lb."/>
    <x v="1730"/>
    <n v="4"/>
    <n v="0.2"/>
    <n v="7.7799999999999976"/>
  </r>
  <r>
    <n v="2012"/>
    <s v="CA-2012-155761"/>
    <x v="1"/>
    <x v="555"/>
    <d v="2012-12-11T00:00:00"/>
    <x v="3"/>
    <s v="SC-20800"/>
    <s v="Stuart Calhoun"/>
    <x v="0"/>
    <s v="United States"/>
    <s v="Houston"/>
    <x v="5"/>
    <n v="77041"/>
    <x v="2"/>
    <s v="TEC-AC-10001606"/>
    <x v="2"/>
    <x v="11"/>
    <s v="Logitech Wireless Performance Mouse MX for PC and Mac"/>
    <x v="1305"/>
    <n v="2"/>
    <n v="0.2"/>
    <n v="35.996400000000001"/>
  </r>
  <r>
    <n v="2013"/>
    <s v="CA-2012-155761"/>
    <x v="1"/>
    <x v="555"/>
    <d v="2012-12-11T00:00:00"/>
    <x v="3"/>
    <s v="SC-20800"/>
    <s v="Stuart Calhoun"/>
    <x v="0"/>
    <s v="United States"/>
    <s v="Houston"/>
    <x v="5"/>
    <n v="77041"/>
    <x v="2"/>
    <s v="OFF-ST-10000943"/>
    <x v="1"/>
    <x v="4"/>
    <s v="Eldon ProFile File 'N Store Portable File Tub Letter/Legal Size Black"/>
    <x v="1731"/>
    <n v="3"/>
    <n v="0.2"/>
    <n v="4.6344000000000012"/>
  </r>
  <r>
    <n v="2014"/>
    <s v="CA-2013-145905"/>
    <x v="0"/>
    <x v="31"/>
    <d v="2013-09-24T00:00:00"/>
    <x v="1"/>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x v="1"/>
    <s v="AM-10705"/>
    <s v="Anne McFarland"/>
    <x v="0"/>
    <s v="United States"/>
    <s v="Auburn"/>
    <x v="19"/>
    <n v="36830"/>
    <x v="0"/>
    <s v="OFF-PA-10000533"/>
    <x v="1"/>
    <x v="10"/>
    <s v="Southworth Parchment Paper &amp; Envelopes"/>
    <x v="1733"/>
    <n v="2"/>
    <n v="0"/>
    <n v="6.0167999999999999"/>
  </r>
  <r>
    <n v="2016"/>
    <s v="CA-2013-145905"/>
    <x v="0"/>
    <x v="31"/>
    <d v="2013-09-24T00:00:00"/>
    <x v="1"/>
    <s v="AM-10705"/>
    <s v="Anne McFarland"/>
    <x v="0"/>
    <s v="United States"/>
    <s v="Auburn"/>
    <x v="19"/>
    <n v="36830"/>
    <x v="0"/>
    <s v="OFF-ST-10003716"/>
    <x v="1"/>
    <x v="4"/>
    <s v="Tennsco Double-Tier Lockers"/>
    <x v="1734"/>
    <n v="4"/>
    <n v="0"/>
    <n v="117.0104"/>
  </r>
  <r>
    <n v="2017"/>
    <s v="CA-2012-113110"/>
    <x v="1"/>
    <x v="531"/>
    <d v="2012-03-23T00:00:00"/>
    <x v="1"/>
    <s v="BK-11260"/>
    <s v="Berenike Kampe"/>
    <x v="0"/>
    <s v="United States"/>
    <s v="San Bernardino"/>
    <x v="1"/>
    <n v="92404"/>
    <x v="1"/>
    <s v="OFF-BI-10000088"/>
    <x v="1"/>
    <x v="8"/>
    <s v="GBC Imprintable Covers"/>
    <x v="683"/>
    <n v="2"/>
    <n v="0.2"/>
    <n v="6.3684000000000003"/>
  </r>
  <r>
    <n v="2018"/>
    <s v="CA-2012-113110"/>
    <x v="1"/>
    <x v="531"/>
    <d v="2012-03-23T00:00:00"/>
    <x v="1"/>
    <s v="BK-11260"/>
    <s v="Berenike Kampe"/>
    <x v="0"/>
    <s v="United States"/>
    <s v="San Bernardino"/>
    <x v="1"/>
    <n v="92404"/>
    <x v="1"/>
    <s v="OFF-LA-10000240"/>
    <x v="1"/>
    <x v="2"/>
    <s v="Self-Adhesive Address Labels for Typewriters by Universal"/>
    <x v="2"/>
    <n v="2"/>
    <n v="0"/>
    <n v="6.8713999999999995"/>
  </r>
  <r>
    <n v="2019"/>
    <s v="CA-2012-113110"/>
    <x v="1"/>
    <x v="531"/>
    <d v="2012-03-23T00:00:00"/>
    <x v="1"/>
    <s v="BK-11260"/>
    <s v="Berenike Kampe"/>
    <x v="0"/>
    <s v="United States"/>
    <s v="San Bernardino"/>
    <x v="1"/>
    <n v="92404"/>
    <x v="1"/>
    <s v="OFF-SU-10001165"/>
    <x v="1"/>
    <x v="14"/>
    <s v="Acme Elite Stainless Steel Scissors"/>
    <x v="1735"/>
    <n v="4"/>
    <n v="0"/>
    <n v="8.6736000000000004"/>
  </r>
  <r>
    <n v="2020"/>
    <s v="CA-2012-113110"/>
    <x v="1"/>
    <x v="531"/>
    <d v="2012-03-23T00:00:00"/>
    <x v="1"/>
    <s v="BK-11260"/>
    <s v="Berenike Kampe"/>
    <x v="0"/>
    <s v="United States"/>
    <s v="San Bernardino"/>
    <x v="1"/>
    <n v="92404"/>
    <x v="1"/>
    <s v="OFF-PA-10002749"/>
    <x v="1"/>
    <x v="10"/>
    <s v="Wirebound Message Books, 5-1/2 x 4 Forms, 2 or 4 Forms per Page"/>
    <x v="1736"/>
    <n v="6"/>
    <n v="0"/>
    <n v="19.668600000000001"/>
  </r>
  <r>
    <n v="2021"/>
    <s v="CA-2013-168354"/>
    <x v="0"/>
    <x v="251"/>
    <d v="2013-09-22T00:00:00"/>
    <x v="2"/>
    <s v="RH-19510"/>
    <s v="Rick Huthwaite"/>
    <x v="2"/>
    <s v="United States"/>
    <s v="Providence"/>
    <x v="34"/>
    <n v="2908"/>
    <x v="3"/>
    <s v="OFF-ST-10001490"/>
    <x v="1"/>
    <x v="4"/>
    <s v="Hot File 7-Pocket, Floor Stand"/>
    <x v="1737"/>
    <n v="9"/>
    <n v="0"/>
    <n v="481.86899999999986"/>
  </r>
  <r>
    <n v="2022"/>
    <s v="CA-2013-168354"/>
    <x v="0"/>
    <x v="251"/>
    <d v="2013-09-22T00:00:00"/>
    <x v="2"/>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x v="2"/>
    <s v="RH-19510"/>
    <s v="Rick Huthwaite"/>
    <x v="2"/>
    <s v="United States"/>
    <s v="Providence"/>
    <x v="34"/>
    <n v="2908"/>
    <x v="3"/>
    <s v="OFF-BI-10004826"/>
    <x v="1"/>
    <x v="8"/>
    <s v="JM Magazine Binder"/>
    <x v="1738"/>
    <n v="3"/>
    <n v="0"/>
    <n v="23.774400000000004"/>
  </r>
  <r>
    <n v="2024"/>
    <s v="CA-2013-168354"/>
    <x v="0"/>
    <x v="251"/>
    <d v="2013-09-22T00:00:00"/>
    <x v="2"/>
    <s v="RH-19510"/>
    <s v="Rick Huthwaite"/>
    <x v="2"/>
    <s v="United States"/>
    <s v="Providence"/>
    <x v="34"/>
    <n v="2908"/>
    <x v="3"/>
    <s v="FUR-CH-10004675"/>
    <x v="0"/>
    <x v="1"/>
    <s v="Lifetime Advantage Folding Chairs, 4/Carton"/>
    <x v="1739"/>
    <n v="4"/>
    <n v="0"/>
    <n v="244.24959999999999"/>
  </r>
  <r>
    <n v="2025"/>
    <s v="US-2014-111241"/>
    <x v="3"/>
    <x v="648"/>
    <d v="2014-08-23T00:00:00"/>
    <x v="0"/>
    <s v="GM-14500"/>
    <s v="Gene McClure"/>
    <x v="0"/>
    <s v="United States"/>
    <s v="Fresno"/>
    <x v="1"/>
    <n v="93727"/>
    <x v="1"/>
    <s v="OFF-BI-10002867"/>
    <x v="1"/>
    <x v="8"/>
    <s v="GBC Recycled Regency Composition Covers"/>
    <x v="1740"/>
    <n v="5"/>
    <n v="0.2"/>
    <n v="77.71399999999997"/>
  </r>
  <r>
    <n v="2026"/>
    <s v="CA-2012-114237"/>
    <x v="1"/>
    <x v="649"/>
    <d v="2012-03-15T00:00:00"/>
    <x v="2"/>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x v="0"/>
    <s v="VM-21685"/>
    <s v="Valerie Mitchum"/>
    <x v="2"/>
    <s v="United States"/>
    <s v="Lancaster"/>
    <x v="1"/>
    <n v="93534"/>
    <x v="1"/>
    <s v="OFF-BI-10002225"/>
    <x v="1"/>
    <x v="8"/>
    <s v="Square Ring Data Binders, Rigid 75 Pt. Covers, 11&quot; x 14-7/8&quot;"/>
    <x v="1742"/>
    <n v="2"/>
    <n v="0.2"/>
    <n v="11.558399999999999"/>
  </r>
  <r>
    <n v="2028"/>
    <s v="CA-2013-113516"/>
    <x v="0"/>
    <x v="162"/>
    <d v="2013-09-11T00:00:00"/>
    <x v="0"/>
    <s v="VM-21685"/>
    <s v="Valerie Mitchum"/>
    <x v="2"/>
    <s v="United States"/>
    <s v="Lancaster"/>
    <x v="1"/>
    <n v="93534"/>
    <x v="1"/>
    <s v="OFF-BI-10001989"/>
    <x v="1"/>
    <x v="8"/>
    <s v="Premium Transparent Presentation Covers by GBC"/>
    <x v="1743"/>
    <n v="4"/>
    <n v="0.2"/>
    <n v="23.497599999999995"/>
  </r>
  <r>
    <n v="2029"/>
    <s v="CA-2012-117961"/>
    <x v="1"/>
    <x v="650"/>
    <d v="2012-11-30T00:00:00"/>
    <x v="1"/>
    <s v="GP-14740"/>
    <s v="Guy Phonely"/>
    <x v="1"/>
    <s v="United States"/>
    <s v="Leominster"/>
    <x v="31"/>
    <n v="1453"/>
    <x v="3"/>
    <s v="OFF-BI-10000343"/>
    <x v="1"/>
    <x v="8"/>
    <s v="Pressboard Covers with Storage Hooks, 9 1/2&quot; x 11&quot;, Light Blue"/>
    <x v="1674"/>
    <n v="3"/>
    <n v="0"/>
    <n v="6.9230999999999998"/>
  </r>
  <r>
    <n v="2030"/>
    <s v="CA-2012-117961"/>
    <x v="1"/>
    <x v="650"/>
    <d v="2012-11-30T00:00:00"/>
    <x v="1"/>
    <s v="GP-14740"/>
    <s v="Guy Phonely"/>
    <x v="1"/>
    <s v="United States"/>
    <s v="Leominster"/>
    <x v="31"/>
    <n v="1453"/>
    <x v="3"/>
    <s v="OFF-ST-10001172"/>
    <x v="1"/>
    <x v="4"/>
    <s v="Tennsco Lockers, Sand"/>
    <x v="1744"/>
    <n v="5"/>
    <n v="0"/>
    <n v="25.175999999999998"/>
  </r>
  <r>
    <n v="2031"/>
    <s v="CA-2012-117961"/>
    <x v="1"/>
    <x v="650"/>
    <d v="2012-11-30T00:00:00"/>
    <x v="1"/>
    <s v="GP-14740"/>
    <s v="Guy Phonely"/>
    <x v="1"/>
    <s v="United States"/>
    <s v="Leominster"/>
    <x v="31"/>
    <n v="1453"/>
    <x v="3"/>
    <s v="OFF-BI-10003707"/>
    <x v="1"/>
    <x v="8"/>
    <s v="Aluminum Screw Posts"/>
    <x v="1745"/>
    <n v="4"/>
    <n v="0"/>
    <n v="30.52"/>
  </r>
  <r>
    <n v="2032"/>
    <s v="CA-2012-117961"/>
    <x v="1"/>
    <x v="650"/>
    <d v="2012-11-30T00:00:00"/>
    <x v="1"/>
    <s v="GP-14740"/>
    <s v="Guy Phonely"/>
    <x v="1"/>
    <s v="United States"/>
    <s v="Leominster"/>
    <x v="31"/>
    <n v="1453"/>
    <x v="3"/>
    <s v="OFF-PA-10001274"/>
    <x v="1"/>
    <x v="10"/>
    <s v="Loose Memo Sheets"/>
    <x v="1031"/>
    <n v="3"/>
    <n v="0"/>
    <n v="5.1464999999999996"/>
  </r>
  <r>
    <n v="2033"/>
    <s v="CA-2013-128923"/>
    <x v="0"/>
    <x v="10"/>
    <d v="2013-12-14T00:00:00"/>
    <x v="1"/>
    <s v="GB-14530"/>
    <s v="George Bell"/>
    <x v="1"/>
    <s v="United States"/>
    <s v="Fort Worth"/>
    <x v="5"/>
    <n v="76106"/>
    <x v="2"/>
    <s v="OFF-PA-10002250"/>
    <x v="1"/>
    <x v="10"/>
    <s v="Things To Do Today Pad"/>
    <x v="1746"/>
    <n v="2"/>
    <n v="0.2"/>
    <n v="3.2871999999999999"/>
  </r>
  <r>
    <n v="2034"/>
    <s v="CA-2013-128923"/>
    <x v="0"/>
    <x v="10"/>
    <d v="2013-12-14T00:00:00"/>
    <x v="1"/>
    <s v="GB-14530"/>
    <s v="George Bell"/>
    <x v="1"/>
    <s v="United States"/>
    <s v="Fort Worth"/>
    <x v="5"/>
    <n v="76106"/>
    <x v="2"/>
    <s v="OFF-AR-10000475"/>
    <x v="1"/>
    <x v="6"/>
    <s v="Hunt BOSTON Vista Battery-Operated Pencil Sharpener, Black"/>
    <x v="1747"/>
    <n v="1"/>
    <n v="0.2"/>
    <n v="0.8162000000000007"/>
  </r>
  <r>
    <n v="2035"/>
    <s v="CA-2014-162481"/>
    <x v="3"/>
    <x v="145"/>
    <d v="2014-09-30T00:00:00"/>
    <x v="1"/>
    <s v="CT-11995"/>
    <s v="Carol Triggs"/>
    <x v="0"/>
    <s v="United States"/>
    <s v="Rochester"/>
    <x v="11"/>
    <n v="55901"/>
    <x v="2"/>
    <s v="OFF-BI-10002976"/>
    <x v="1"/>
    <x v="8"/>
    <s v="ACCOHIDE Binder by Acco"/>
    <x v="341"/>
    <n v="2"/>
    <n v="0"/>
    <n v="3.8822000000000001"/>
  </r>
  <r>
    <n v="2036"/>
    <s v="CA-2014-162481"/>
    <x v="3"/>
    <x v="145"/>
    <d v="2014-09-30T00:00:00"/>
    <x v="1"/>
    <s v="CT-11995"/>
    <s v="Carol Triggs"/>
    <x v="0"/>
    <s v="United States"/>
    <s v="Rochester"/>
    <x v="11"/>
    <n v="55901"/>
    <x v="2"/>
    <s v="FUR-CH-10003061"/>
    <x v="0"/>
    <x v="1"/>
    <s v="Global Leather Task Chair, Black"/>
    <x v="1748"/>
    <n v="3"/>
    <n v="0"/>
    <n v="51.294299999999964"/>
  </r>
  <r>
    <n v="2037"/>
    <s v="CA-2012-119214"/>
    <x v="1"/>
    <x v="651"/>
    <d v="2012-01-27T00:00:00"/>
    <x v="1"/>
    <s v="CW-11905"/>
    <s v="Carl Weiss"/>
    <x v="2"/>
    <s v="United States"/>
    <s v="Bozeman"/>
    <x v="37"/>
    <n v="59715"/>
    <x v="1"/>
    <s v="OFF-PA-10002893"/>
    <x v="1"/>
    <x v="10"/>
    <s v="Wirebound Service Call Books, 5 1/2&quot; x 4&quot;"/>
    <x v="1749"/>
    <n v="3"/>
    <n v="0"/>
    <n v="13.9392"/>
  </r>
  <r>
    <n v="2038"/>
    <s v="CA-2012-119214"/>
    <x v="1"/>
    <x v="651"/>
    <d v="2012-01-27T00:00:00"/>
    <x v="1"/>
    <s v="CW-11905"/>
    <s v="Carl Weiss"/>
    <x v="2"/>
    <s v="United States"/>
    <s v="Bozeman"/>
    <x v="37"/>
    <n v="59715"/>
    <x v="1"/>
    <s v="OFF-LA-10003077"/>
    <x v="1"/>
    <x v="2"/>
    <s v="Avery 500"/>
    <x v="2"/>
    <n v="2"/>
    <n v="0"/>
    <n v="6.8713999999999995"/>
  </r>
  <r>
    <n v="2039"/>
    <s v="CA-2012-122287"/>
    <x v="1"/>
    <x v="652"/>
    <d v="2012-06-23T00:00:00"/>
    <x v="1"/>
    <s v="SN-20560"/>
    <s v="Skye Norling"/>
    <x v="2"/>
    <s v="United States"/>
    <s v="Peoria"/>
    <x v="16"/>
    <n v="85345"/>
    <x v="1"/>
    <s v="OFF-PA-10001661"/>
    <x v="1"/>
    <x v="10"/>
    <s v="Xerox 1922"/>
    <x v="1655"/>
    <n v="3"/>
    <n v="0.2"/>
    <n v="4.3326000000000002"/>
  </r>
  <r>
    <n v="2040"/>
    <s v="CA-2012-122287"/>
    <x v="1"/>
    <x v="652"/>
    <d v="2012-06-23T00:00:00"/>
    <x v="1"/>
    <s v="SN-20560"/>
    <s v="Skye Norling"/>
    <x v="2"/>
    <s v="United States"/>
    <s v="Peoria"/>
    <x v="16"/>
    <n v="85345"/>
    <x v="1"/>
    <s v="OFF-BI-10004656"/>
    <x v="1"/>
    <x v="8"/>
    <s v="Peel &amp; Stick Add-On Corner Pockets"/>
    <x v="1750"/>
    <n v="7"/>
    <n v="0.7"/>
    <n v="-3.3263999999999996"/>
  </r>
  <r>
    <n v="2041"/>
    <s v="CA-2012-122287"/>
    <x v="1"/>
    <x v="652"/>
    <d v="2012-06-23T00:00:00"/>
    <x v="1"/>
    <s v="SN-20560"/>
    <s v="Skye Norling"/>
    <x v="2"/>
    <s v="United States"/>
    <s v="Peoria"/>
    <x v="16"/>
    <n v="85345"/>
    <x v="1"/>
    <s v="OFF-BI-10003707"/>
    <x v="1"/>
    <x v="8"/>
    <s v="Aluminum Screw Posts"/>
    <x v="1751"/>
    <n v="2"/>
    <n v="0.7"/>
    <n v="-6.1039999999999974"/>
  </r>
  <r>
    <n v="2042"/>
    <s v="CA-2012-122287"/>
    <x v="1"/>
    <x v="652"/>
    <d v="2012-06-23T00:00:00"/>
    <x v="1"/>
    <s v="SN-20560"/>
    <s v="Skye Norling"/>
    <x v="2"/>
    <s v="United States"/>
    <s v="Peoria"/>
    <x v="16"/>
    <n v="85345"/>
    <x v="1"/>
    <s v="FUR-FU-10004973"/>
    <x v="0"/>
    <x v="5"/>
    <s v="Flat Face Poster Frame"/>
    <x v="1752"/>
    <n v="5"/>
    <n v="0.2"/>
    <n v="20.724000000000007"/>
  </r>
  <r>
    <n v="2043"/>
    <s v="CA-2012-104493"/>
    <x v="1"/>
    <x v="653"/>
    <d v="2012-10-08T00:00:00"/>
    <x v="1"/>
    <s v="EB-13705"/>
    <s v="Ed Braxton"/>
    <x v="1"/>
    <s v="United States"/>
    <s v="San Diego"/>
    <x v="1"/>
    <n v="92105"/>
    <x v="1"/>
    <s v="OFF-BI-10004817"/>
    <x v="1"/>
    <x v="8"/>
    <s v="GBC Personal VeloBind Strips"/>
    <x v="1753"/>
    <n v="6"/>
    <n v="0.2"/>
    <n v="20.1264"/>
  </r>
  <r>
    <n v="2044"/>
    <s v="US-2014-158946"/>
    <x v="3"/>
    <x v="551"/>
    <d v="2014-11-24T00:00:00"/>
    <x v="1"/>
    <s v="JW-15220"/>
    <s v="Jane Waco"/>
    <x v="1"/>
    <s v="United States"/>
    <s v="Lakewood"/>
    <x v="24"/>
    <n v="44107"/>
    <x v="3"/>
    <s v="OFF-AR-10001860"/>
    <x v="1"/>
    <x v="6"/>
    <s v="BIC Liqua Brite Liner"/>
    <x v="1754"/>
    <n v="7"/>
    <n v="0.2"/>
    <n v="7.7728000000000002"/>
  </r>
  <r>
    <n v="2045"/>
    <s v="CA-2011-129168"/>
    <x v="2"/>
    <x v="654"/>
    <d v="2011-08-23T00:00:00"/>
    <x v="1"/>
    <s v="KB-16585"/>
    <s v="Ken Black"/>
    <x v="1"/>
    <s v="United States"/>
    <s v="Houston"/>
    <x v="5"/>
    <n v="77095"/>
    <x v="2"/>
    <s v="OFF-PA-10001639"/>
    <x v="1"/>
    <x v="10"/>
    <s v="Xerox 203"/>
    <x v="12"/>
    <n v="3"/>
    <n v="0.2"/>
    <n v="5.4432"/>
  </r>
  <r>
    <n v="2046"/>
    <s v="CA-2013-131835"/>
    <x v="0"/>
    <x v="19"/>
    <d v="2013-07-22T00:00:00"/>
    <x v="1"/>
    <s v="MC-17590"/>
    <s v="Matt Collister"/>
    <x v="1"/>
    <s v="United States"/>
    <s v="Perth Amboy"/>
    <x v="30"/>
    <n v="8861"/>
    <x v="3"/>
    <s v="OFF-AP-10004487"/>
    <x v="1"/>
    <x v="9"/>
    <s v="Kensington 4 Outlet MasterPiece Compact Power Control Center"/>
    <x v="1755"/>
    <n v="2"/>
    <n v="0"/>
    <n v="45.539199999999994"/>
  </r>
  <r>
    <n v="2047"/>
    <s v="CA-2013-131835"/>
    <x v="0"/>
    <x v="19"/>
    <d v="2013-07-22T00:00:00"/>
    <x v="1"/>
    <s v="MC-17590"/>
    <s v="Matt Collister"/>
    <x v="1"/>
    <s v="United States"/>
    <s v="Perth Amboy"/>
    <x v="30"/>
    <n v="8861"/>
    <x v="3"/>
    <s v="TEC-PH-10001760"/>
    <x v="2"/>
    <x v="7"/>
    <s v="Bose SoundLink Bluetooth Speaker"/>
    <x v="1756"/>
    <n v="3"/>
    <n v="0"/>
    <n v="280.59000000000003"/>
  </r>
  <r>
    <n v="2048"/>
    <s v="CA-2013-131835"/>
    <x v="0"/>
    <x v="19"/>
    <d v="2013-07-22T00:00:00"/>
    <x v="1"/>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x v="2"/>
    <s v="CK-12595"/>
    <s v="Clytie Kelty"/>
    <x v="0"/>
    <s v="United States"/>
    <s v="Philadelphia"/>
    <x v="9"/>
    <n v="19134"/>
    <x v="3"/>
    <s v="FUR-FU-10004848"/>
    <x v="0"/>
    <x v="5"/>
    <s v="Howard Miller 13-3/4&quot; Diameter Brushed Chrome Round Wall Clock"/>
    <x v="1757"/>
    <n v="7"/>
    <n v="0.2"/>
    <n v="36.224999999999966"/>
  </r>
  <r>
    <n v="2050"/>
    <s v="CA-2012-142237"/>
    <x v="1"/>
    <x v="655"/>
    <d v="2012-07-13T00:00:00"/>
    <x v="2"/>
    <s v="CK-12595"/>
    <s v="Clytie Kelty"/>
    <x v="0"/>
    <s v="United States"/>
    <s v="Philadelphia"/>
    <x v="9"/>
    <n v="19134"/>
    <x v="3"/>
    <s v="OFF-BI-10004022"/>
    <x v="1"/>
    <x v="8"/>
    <s v="Acco Suede Grain Vinyl Round Ring Binder"/>
    <x v="1293"/>
    <n v="3"/>
    <n v="0.7"/>
    <n v="-2.0015999999999998"/>
  </r>
  <r>
    <n v="2051"/>
    <s v="CA-2012-142237"/>
    <x v="1"/>
    <x v="655"/>
    <d v="2012-07-13T00:00:00"/>
    <x v="2"/>
    <s v="CK-12595"/>
    <s v="Clytie Kelty"/>
    <x v="0"/>
    <s v="United States"/>
    <s v="Philadelphia"/>
    <x v="9"/>
    <n v="19134"/>
    <x v="3"/>
    <s v="OFF-BI-10003669"/>
    <x v="1"/>
    <x v="8"/>
    <s v="3M Organizer Strips"/>
    <x v="1758"/>
    <n v="4"/>
    <n v="0.7"/>
    <n v="-4.7519999999999989"/>
  </r>
  <r>
    <n v="2052"/>
    <s v="CA-2012-142237"/>
    <x v="1"/>
    <x v="655"/>
    <d v="2012-07-13T00:00:00"/>
    <x v="2"/>
    <s v="CK-12595"/>
    <s v="Clytie Kelty"/>
    <x v="0"/>
    <s v="United States"/>
    <s v="Philadelphia"/>
    <x v="9"/>
    <n v="19134"/>
    <x v="3"/>
    <s v="FUR-CH-10003833"/>
    <x v="0"/>
    <x v="1"/>
    <s v="Novimex Fabric Task Chair"/>
    <x v="1759"/>
    <n v="8"/>
    <n v="0.3"/>
    <n v="-73.175999999999988"/>
  </r>
  <r>
    <n v="2053"/>
    <s v="CA-2012-142237"/>
    <x v="1"/>
    <x v="655"/>
    <d v="2012-07-13T00:00:00"/>
    <x v="2"/>
    <s v="CK-12595"/>
    <s v="Clytie Kelty"/>
    <x v="0"/>
    <s v="United States"/>
    <s v="Philadelphia"/>
    <x v="9"/>
    <n v="19134"/>
    <x v="3"/>
    <s v="OFF-AR-10003732"/>
    <x v="1"/>
    <x v="6"/>
    <s v="Newell 333"/>
    <x v="1760"/>
    <n v="5"/>
    <n v="0.2"/>
    <n v="0.83399999999999963"/>
  </r>
  <r>
    <n v="2054"/>
    <s v="CA-2012-142237"/>
    <x v="1"/>
    <x v="655"/>
    <d v="2012-07-13T00:00:00"/>
    <x v="2"/>
    <s v="CK-12595"/>
    <s v="Clytie Kelty"/>
    <x v="0"/>
    <s v="United States"/>
    <s v="Philadelphia"/>
    <x v="9"/>
    <n v="19134"/>
    <x v="3"/>
    <s v="FUR-FU-10003142"/>
    <x v="0"/>
    <x v="5"/>
    <s v="Master Big Foot Doorstop, Beige"/>
    <x v="869"/>
    <n v="6"/>
    <n v="0.2"/>
    <n v="3.4847999999999981"/>
  </r>
  <r>
    <n v="2055"/>
    <s v="CA-2013-136434"/>
    <x v="0"/>
    <x v="49"/>
    <d v="2013-12-08T00:00:00"/>
    <x v="1"/>
    <s v="RD-19480"/>
    <s v="Rick Duston"/>
    <x v="0"/>
    <s v="United States"/>
    <s v="Richmond"/>
    <x v="14"/>
    <n v="47374"/>
    <x v="2"/>
    <s v="FUR-FU-10001196"/>
    <x v="0"/>
    <x v="5"/>
    <s v="DAX Cubicle Frames - 8x10"/>
    <x v="1761"/>
    <n v="3"/>
    <n v="0"/>
    <n v="5.1929999999999996"/>
  </r>
  <r>
    <n v="2056"/>
    <s v="CA-2014-120376"/>
    <x v="3"/>
    <x v="66"/>
    <d v="2014-12-26T00:00:00"/>
    <x v="2"/>
    <s v="TP-21130"/>
    <s v="Theone Pippenger"/>
    <x v="0"/>
    <s v="United States"/>
    <s v="Detroit"/>
    <x v="12"/>
    <n v="48227"/>
    <x v="2"/>
    <s v="TEC-AC-10001114"/>
    <x v="2"/>
    <x v="11"/>
    <s v="Microsoft Wireless Mobile Mouse 4000"/>
    <x v="1723"/>
    <n v="5"/>
    <n v="0"/>
    <n v="63.983999999999988"/>
  </r>
  <r>
    <n v="2057"/>
    <s v="CA-2014-120376"/>
    <x v="3"/>
    <x v="66"/>
    <d v="2014-12-26T00:00:00"/>
    <x v="2"/>
    <s v="TP-21130"/>
    <s v="Theone Pippenger"/>
    <x v="0"/>
    <s v="United States"/>
    <s v="Detroit"/>
    <x v="12"/>
    <n v="48227"/>
    <x v="2"/>
    <s v="FUR-CH-10002335"/>
    <x v="0"/>
    <x v="1"/>
    <s v="Hon GuestStacker Chair"/>
    <x v="1762"/>
    <n v="7"/>
    <n v="0"/>
    <n v="412.5394"/>
  </r>
  <r>
    <n v="2058"/>
    <s v="CA-2014-120376"/>
    <x v="3"/>
    <x v="66"/>
    <d v="2014-12-26T00:00:00"/>
    <x v="2"/>
    <s v="TP-21130"/>
    <s v="Theone Pippenger"/>
    <x v="0"/>
    <s v="United States"/>
    <s v="Detroit"/>
    <x v="12"/>
    <n v="48227"/>
    <x v="2"/>
    <s v="TEC-AC-10000844"/>
    <x v="2"/>
    <x v="11"/>
    <s v="Logitech Gaming G510s - Keyboard"/>
    <x v="1763"/>
    <n v="1"/>
    <n v="0"/>
    <n v="30.596399999999996"/>
  </r>
  <r>
    <n v="2059"/>
    <s v="CA-2014-120376"/>
    <x v="3"/>
    <x v="66"/>
    <d v="2014-12-26T00:00:00"/>
    <x v="2"/>
    <s v="TP-21130"/>
    <s v="Theone Pippenger"/>
    <x v="0"/>
    <s v="United States"/>
    <s v="Detroit"/>
    <x v="12"/>
    <n v="48227"/>
    <x v="2"/>
    <s v="FUR-TA-10004534"/>
    <x v="0"/>
    <x v="3"/>
    <s v="Bevis 44 x 96 Conference Tables"/>
    <x v="1764"/>
    <n v="2"/>
    <n v="0"/>
    <n v="70.005999999999972"/>
  </r>
  <r>
    <n v="2060"/>
    <s v="CA-2011-106439"/>
    <x v="2"/>
    <x v="656"/>
    <d v="2011-11-04T00:00:00"/>
    <x v="1"/>
    <s v="GG-14650"/>
    <s v="Greg Guthrie"/>
    <x v="1"/>
    <s v="United States"/>
    <s v="Los Angeles"/>
    <x v="1"/>
    <n v="90049"/>
    <x v="1"/>
    <s v="OFF-FA-10002975"/>
    <x v="1"/>
    <x v="13"/>
    <s v="Staples"/>
    <x v="1189"/>
    <n v="3"/>
    <n v="0"/>
    <n v="5.2164000000000001"/>
  </r>
  <r>
    <n v="2061"/>
    <s v="CA-2011-106439"/>
    <x v="2"/>
    <x v="656"/>
    <d v="2011-11-04T00:00:00"/>
    <x v="1"/>
    <s v="GG-14650"/>
    <s v="Greg Guthrie"/>
    <x v="1"/>
    <s v="United States"/>
    <s v="Los Angeles"/>
    <x v="1"/>
    <n v="90049"/>
    <x v="1"/>
    <s v="OFF-ST-10003996"/>
    <x v="1"/>
    <x v="4"/>
    <s v="Letter/Legal File Tote with Clear Snap-On Lid, Black Granite"/>
    <x v="1765"/>
    <n v="5"/>
    <n v="0"/>
    <n v="20.877999999999997"/>
  </r>
  <r>
    <n v="2062"/>
    <s v="CA-2011-106439"/>
    <x v="2"/>
    <x v="656"/>
    <d v="2011-11-04T00:00:00"/>
    <x v="1"/>
    <s v="GG-14650"/>
    <s v="Greg Guthrie"/>
    <x v="1"/>
    <s v="United States"/>
    <s v="Los Angeles"/>
    <x v="1"/>
    <n v="90049"/>
    <x v="1"/>
    <s v="OFF-BI-10002571"/>
    <x v="1"/>
    <x v="8"/>
    <s v="Avery Framed View Binder, EZD Ring (Locking), Navy, 1 1/2&quot;"/>
    <x v="1766"/>
    <n v="2"/>
    <n v="0.2"/>
    <n v="5.3891999999999989"/>
  </r>
  <r>
    <n v="2063"/>
    <s v="CA-2011-106439"/>
    <x v="2"/>
    <x v="656"/>
    <d v="2011-11-04T00:00:00"/>
    <x v="1"/>
    <s v="GG-14650"/>
    <s v="Greg Guthrie"/>
    <x v="1"/>
    <s v="United States"/>
    <s v="Los Angeles"/>
    <x v="1"/>
    <n v="90049"/>
    <x v="1"/>
    <s v="OFF-PA-10000477"/>
    <x v="1"/>
    <x v="10"/>
    <s v="Xerox 1952"/>
    <x v="1767"/>
    <n v="13"/>
    <n v="0"/>
    <n v="30.427800000000005"/>
  </r>
  <r>
    <n v="2064"/>
    <s v="CA-2011-106439"/>
    <x v="2"/>
    <x v="656"/>
    <d v="2011-11-04T00:00:00"/>
    <x v="1"/>
    <s v="GG-14650"/>
    <s v="Greg Guthrie"/>
    <x v="1"/>
    <s v="United States"/>
    <s v="Los Angeles"/>
    <x v="1"/>
    <n v="90049"/>
    <x v="1"/>
    <s v="OFF-BI-10004209"/>
    <x v="1"/>
    <x v="8"/>
    <s v="Fellowes Twister Kit, Gray/Clear, 3/pkg"/>
    <x v="1768"/>
    <n v="3"/>
    <n v="0.2"/>
    <n v="6.0299999999999994"/>
  </r>
  <r>
    <n v="2065"/>
    <s v="CA-2011-106439"/>
    <x v="2"/>
    <x v="656"/>
    <d v="2011-11-04T00:00:00"/>
    <x v="1"/>
    <s v="GG-14650"/>
    <s v="Greg Guthrie"/>
    <x v="1"/>
    <s v="United States"/>
    <s v="Los Angeles"/>
    <x v="1"/>
    <n v="90049"/>
    <x v="1"/>
    <s v="OFF-ST-10001963"/>
    <x v="1"/>
    <x v="4"/>
    <s v="Tennsco Regal Shelving Units"/>
    <x v="1769"/>
    <n v="4"/>
    <n v="0"/>
    <n v="12.169199999999989"/>
  </r>
  <r>
    <n v="2066"/>
    <s v="CA-2011-106439"/>
    <x v="2"/>
    <x v="656"/>
    <d v="2011-11-04T00:00:00"/>
    <x v="1"/>
    <s v="GG-14650"/>
    <s v="Greg Guthrie"/>
    <x v="1"/>
    <s v="United States"/>
    <s v="Los Angeles"/>
    <x v="1"/>
    <n v="90049"/>
    <x v="1"/>
    <s v="FUR-CH-10003833"/>
    <x v="0"/>
    <x v="1"/>
    <s v="Novimex Fabric Task Chair"/>
    <x v="1770"/>
    <n v="3"/>
    <n v="0.2"/>
    <n v="-9.1470000000000056"/>
  </r>
  <r>
    <n v="2067"/>
    <s v="CA-2011-106439"/>
    <x v="2"/>
    <x v="656"/>
    <d v="2011-11-04T00:00:00"/>
    <x v="1"/>
    <s v="GG-14650"/>
    <s v="Greg Guthrie"/>
    <x v="1"/>
    <s v="United States"/>
    <s v="Los Angeles"/>
    <x v="1"/>
    <n v="90049"/>
    <x v="1"/>
    <s v="TEC-AC-10004568"/>
    <x v="2"/>
    <x v="11"/>
    <s v="Maxell LTO Ultrium - 800 GB"/>
    <x v="1771"/>
    <n v="9"/>
    <n v="0"/>
    <n v="47.862899999999982"/>
  </r>
  <r>
    <n v="2068"/>
    <s v="CA-2011-106439"/>
    <x v="2"/>
    <x v="656"/>
    <d v="2011-11-04T00:00:00"/>
    <x v="1"/>
    <s v="GG-14650"/>
    <s v="Greg Guthrie"/>
    <x v="1"/>
    <s v="United States"/>
    <s v="Los Angeles"/>
    <x v="1"/>
    <n v="90049"/>
    <x v="1"/>
    <s v="OFF-AR-10001419"/>
    <x v="1"/>
    <x v="6"/>
    <s v="Newell 325"/>
    <x v="714"/>
    <n v="3"/>
    <n v="0"/>
    <n v="3.7169999999999996"/>
  </r>
  <r>
    <n v="2069"/>
    <s v="CA-2012-133452"/>
    <x v="1"/>
    <x v="657"/>
    <d v="2012-04-19T00:00:00"/>
    <x v="1"/>
    <s v="ZC-21910"/>
    <s v="Zuschuss Carroll"/>
    <x v="0"/>
    <s v="United States"/>
    <s v="Pomona"/>
    <x v="1"/>
    <n v="91767"/>
    <x v="1"/>
    <s v="TEC-AC-10002800"/>
    <x v="2"/>
    <x v="11"/>
    <s v="Plantronics Audio 478 Stereo USB Headset"/>
    <x v="1772"/>
    <n v="4"/>
    <n v="0"/>
    <n v="69.98599999999999"/>
  </r>
  <r>
    <n v="2070"/>
    <s v="CA-2012-133452"/>
    <x v="1"/>
    <x v="657"/>
    <d v="2012-04-19T00:00:00"/>
    <x v="1"/>
    <s v="ZC-21910"/>
    <s v="Zuschuss Carroll"/>
    <x v="0"/>
    <s v="United States"/>
    <s v="Pomona"/>
    <x v="1"/>
    <n v="91767"/>
    <x v="1"/>
    <s v="FUR-TA-10003954"/>
    <x v="0"/>
    <x v="3"/>
    <s v="Hon 94000 Series Round Tables"/>
    <x v="1773"/>
    <n v="3"/>
    <n v="0.2"/>
    <n v="-97.739399999999989"/>
  </r>
  <r>
    <n v="2071"/>
    <s v="CA-2013-146521"/>
    <x v="0"/>
    <x v="658"/>
    <d v="2013-07-24T00:00:00"/>
    <x v="0"/>
    <s v="CC-12610"/>
    <s v="Corey Catlett"/>
    <x v="1"/>
    <s v="United States"/>
    <s v="Philadelphia"/>
    <x v="9"/>
    <n v="19134"/>
    <x v="3"/>
    <s v="OFF-BI-10000301"/>
    <x v="1"/>
    <x v="8"/>
    <s v="GBC Instant Report Kit"/>
    <x v="1774"/>
    <n v="1"/>
    <n v="0.7"/>
    <n v="-1.294"/>
  </r>
  <r>
    <n v="2072"/>
    <s v="US-2014-110996"/>
    <x v="3"/>
    <x v="225"/>
    <d v="2014-11-26T00:00:00"/>
    <x v="1"/>
    <s v="KA-16525"/>
    <s v="Kelly Andreada"/>
    <x v="0"/>
    <s v="United States"/>
    <s v="Ontario"/>
    <x v="1"/>
    <n v="91761"/>
    <x v="1"/>
    <s v="FUR-CH-10003956"/>
    <x v="0"/>
    <x v="1"/>
    <s v="Novimex High-Tech Fabric Mesh Task Chair"/>
    <x v="514"/>
    <n v="5"/>
    <n v="0.2"/>
    <n v="-46.137000000000029"/>
  </r>
  <r>
    <n v="2073"/>
    <s v="CA-2013-129693"/>
    <x v="0"/>
    <x v="491"/>
    <d v="2013-12-03T00:00:00"/>
    <x v="1"/>
    <s v="TC-20980"/>
    <s v="Tamara Chand"/>
    <x v="1"/>
    <s v="United States"/>
    <s v="Seattle"/>
    <x v="4"/>
    <n v="98105"/>
    <x v="1"/>
    <s v="OFF-BI-10002954"/>
    <x v="1"/>
    <x v="8"/>
    <s v="Newell 3-Hole Punched Plastic Slotted Magazine Holders for Binders"/>
    <x v="1775"/>
    <n v="2"/>
    <n v="0.2"/>
    <n v="2.5591999999999997"/>
  </r>
  <r>
    <n v="2074"/>
    <s v="CA-2014-122504"/>
    <x v="3"/>
    <x v="659"/>
    <d v="2014-11-13T00:00:00"/>
    <x v="0"/>
    <s v="DB-13270"/>
    <s v="Deborah Brumfield"/>
    <x v="2"/>
    <s v="United States"/>
    <s v="Brentwood"/>
    <x v="1"/>
    <n v="94513"/>
    <x v="1"/>
    <s v="TEC-AC-10003289"/>
    <x v="2"/>
    <x v="11"/>
    <s v="Anker Ultra-Slim Mini Bluetooth 3.0 Wireless Keyboard"/>
    <x v="1543"/>
    <n v="3"/>
    <n v="0"/>
    <n v="13.793099999999999"/>
  </r>
  <r>
    <n v="2075"/>
    <s v="CA-2014-122504"/>
    <x v="3"/>
    <x v="659"/>
    <d v="2014-11-13T00:00:00"/>
    <x v="0"/>
    <s v="DB-13270"/>
    <s v="Deborah Brumfield"/>
    <x v="2"/>
    <s v="United States"/>
    <s v="Brentwood"/>
    <x v="1"/>
    <n v="94513"/>
    <x v="1"/>
    <s v="TEC-PH-10002468"/>
    <x v="2"/>
    <x v="7"/>
    <s v="Plantronics CS 50-USB - headset - Convertible, Monaural"/>
    <x v="1776"/>
    <n v="7"/>
    <n v="0.2"/>
    <n v="66.635100000000023"/>
  </r>
  <r>
    <n v="2076"/>
    <s v="CA-2011-131051"/>
    <x v="2"/>
    <x v="588"/>
    <d v="2011-12-05T00:00:00"/>
    <x v="1"/>
    <s v="TR-21325"/>
    <s v="Toby Ritter"/>
    <x v="0"/>
    <s v="United States"/>
    <s v="San Francisco"/>
    <x v="1"/>
    <n v="94122"/>
    <x v="1"/>
    <s v="FUR-FU-10001861"/>
    <x v="0"/>
    <x v="5"/>
    <s v="Floodlight Indoor Halogen Bulbs, 1 Bulb per Pack, 60 Watts"/>
    <x v="1777"/>
    <n v="3"/>
    <n v="0"/>
    <n v="28.517999999999994"/>
  </r>
  <r>
    <n v="2077"/>
    <s v="CA-2014-140676"/>
    <x v="3"/>
    <x v="510"/>
    <d v="2014-09-16T00:00:00"/>
    <x v="2"/>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x v="2"/>
    <s v="BF-11080"/>
    <s v="Bart Folk"/>
    <x v="0"/>
    <s v="United States"/>
    <s v="Baltimore"/>
    <x v="39"/>
    <n v="21215"/>
    <x v="3"/>
    <s v="OFF-AP-10000358"/>
    <x v="1"/>
    <x v="9"/>
    <s v="Fellowes Basic Home/Office Series Surge Protectors"/>
    <x v="1779"/>
    <n v="7"/>
    <n v="0"/>
    <n v="26.349399999999992"/>
  </r>
  <r>
    <n v="2079"/>
    <s v="CA-2014-140676"/>
    <x v="3"/>
    <x v="510"/>
    <d v="2014-09-16T00:00:00"/>
    <x v="2"/>
    <s v="BF-11080"/>
    <s v="Bart Folk"/>
    <x v="0"/>
    <s v="United States"/>
    <s v="Baltimore"/>
    <x v="39"/>
    <n v="21215"/>
    <x v="3"/>
    <s v="OFF-PA-10004243"/>
    <x v="1"/>
    <x v="10"/>
    <s v="Xerox 1939"/>
    <x v="453"/>
    <n v="5"/>
    <n v="0"/>
    <n v="45.527999999999992"/>
  </r>
  <r>
    <n v="2080"/>
    <s v="CA-2012-120103"/>
    <x v="1"/>
    <x v="100"/>
    <d v="2012-12-29T00:00:00"/>
    <x v="1"/>
    <s v="MS-17365"/>
    <s v="Maribeth Schnelling"/>
    <x v="0"/>
    <s v="United States"/>
    <s v="Phoenix"/>
    <x v="16"/>
    <n v="85023"/>
    <x v="1"/>
    <s v="OFF-PA-10001295"/>
    <x v="1"/>
    <x v="10"/>
    <s v="Computer Printout Paper with Letter-Trim Perforations"/>
    <x v="1780"/>
    <n v="7"/>
    <n v="0.2"/>
    <n v="37.181199999999997"/>
  </r>
  <r>
    <n v="2081"/>
    <s v="CA-2012-120103"/>
    <x v="1"/>
    <x v="100"/>
    <d v="2012-12-29T00:00:00"/>
    <x v="1"/>
    <s v="MS-17365"/>
    <s v="Maribeth Schnelling"/>
    <x v="0"/>
    <s v="United States"/>
    <s v="Phoenix"/>
    <x v="16"/>
    <n v="85023"/>
    <x v="1"/>
    <s v="TEC-PH-10002170"/>
    <x v="2"/>
    <x v="7"/>
    <s v="ClearSounds CSC500 Amplified Spirit Phone Corded phone"/>
    <x v="1781"/>
    <n v="2"/>
    <n v="0.2"/>
    <n v="11.198400000000003"/>
  </r>
  <r>
    <n v="2082"/>
    <s v="CA-2012-120103"/>
    <x v="1"/>
    <x v="100"/>
    <d v="2012-12-29T00:00:00"/>
    <x v="1"/>
    <s v="MS-17365"/>
    <s v="Maribeth Schnelling"/>
    <x v="0"/>
    <s v="United States"/>
    <s v="Phoenix"/>
    <x v="16"/>
    <n v="85023"/>
    <x v="1"/>
    <s v="FUR-FU-10002885"/>
    <x v="0"/>
    <x v="5"/>
    <s v="Magna Visual Magnetic Picture Hangers"/>
    <x v="326"/>
    <n v="2"/>
    <n v="0.2"/>
    <n v="1.7352000000000005"/>
  </r>
  <r>
    <n v="2083"/>
    <s v="CA-2014-104647"/>
    <x v="3"/>
    <x v="660"/>
    <d v="2014-03-02T00:00:00"/>
    <x v="1"/>
    <s v="CK-12595"/>
    <s v="Clytie Kelty"/>
    <x v="0"/>
    <s v="United States"/>
    <s v="Los Angeles"/>
    <x v="1"/>
    <n v="90008"/>
    <x v="1"/>
    <s v="OFF-PA-10002870"/>
    <x v="1"/>
    <x v="10"/>
    <s v="Ampad Phone Message Book, Recycled, 400 Message Capacity, 5 ¾” x 11”"/>
    <x v="782"/>
    <n v="6"/>
    <n v="0"/>
    <n v="16.847999999999999"/>
  </r>
  <r>
    <n v="2084"/>
    <s v="CA-2011-110352"/>
    <x v="2"/>
    <x v="533"/>
    <d v="2011-11-29T00:00:00"/>
    <x v="1"/>
    <s v="ED-13885"/>
    <s v="Emily Ducich"/>
    <x v="2"/>
    <s v="United States"/>
    <s v="Houston"/>
    <x v="5"/>
    <n v="77036"/>
    <x v="2"/>
    <s v="OFF-LA-10003923"/>
    <x v="1"/>
    <x v="2"/>
    <s v="Alphabetical Labels for Top Tab Filing"/>
    <x v="208"/>
    <n v="2"/>
    <n v="0.2"/>
    <n v="8.879999999999999"/>
  </r>
  <r>
    <n v="2085"/>
    <s v="CA-2013-140501"/>
    <x v="0"/>
    <x v="661"/>
    <d v="2013-06-29T00:00:00"/>
    <x v="1"/>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x v="1"/>
    <s v="IM-15070"/>
    <s v="Irene Maddox"/>
    <x v="0"/>
    <s v="United States"/>
    <s v="New York City"/>
    <x v="15"/>
    <n v="10009"/>
    <x v="3"/>
    <s v="OFF-LA-10000248"/>
    <x v="1"/>
    <x v="2"/>
    <s v="Avery 52"/>
    <x v="1782"/>
    <n v="5"/>
    <n v="0"/>
    <n v="8.6715"/>
  </r>
  <r>
    <n v="2087"/>
    <s v="CA-2013-140501"/>
    <x v="0"/>
    <x v="661"/>
    <d v="2013-06-29T00:00:00"/>
    <x v="1"/>
    <s v="IM-15070"/>
    <s v="Irene Maddox"/>
    <x v="0"/>
    <s v="United States"/>
    <s v="New York City"/>
    <x v="15"/>
    <n v="10009"/>
    <x v="3"/>
    <s v="OFF-ST-10000060"/>
    <x v="1"/>
    <x v="4"/>
    <s v="Fellowes Bankers Box Staxonsteel Drawer File/Stacking System"/>
    <x v="1783"/>
    <n v="5"/>
    <n v="0"/>
    <n v="38.988000000000014"/>
  </r>
  <r>
    <n v="2088"/>
    <s v="CA-2013-140501"/>
    <x v="0"/>
    <x v="661"/>
    <d v="2013-06-29T00:00:00"/>
    <x v="1"/>
    <s v="IM-15070"/>
    <s v="Irene Maddox"/>
    <x v="0"/>
    <s v="United States"/>
    <s v="New York City"/>
    <x v="15"/>
    <n v="10009"/>
    <x v="3"/>
    <s v="OFF-PA-10003129"/>
    <x v="1"/>
    <x v="10"/>
    <s v="Tops White Computer Printout Paper"/>
    <x v="64"/>
    <n v="3"/>
    <n v="0"/>
    <n v="68.963099999999997"/>
  </r>
  <r>
    <n v="2089"/>
    <s v="CA-2013-140501"/>
    <x v="0"/>
    <x v="661"/>
    <d v="2013-06-29T00:00:00"/>
    <x v="1"/>
    <s v="IM-15070"/>
    <s v="Irene Maddox"/>
    <x v="0"/>
    <s v="United States"/>
    <s v="New York City"/>
    <x v="15"/>
    <n v="10009"/>
    <x v="3"/>
    <s v="OFF-FA-10004076"/>
    <x v="1"/>
    <x v="13"/>
    <s v="Translucent Push Pins by OIC"/>
    <x v="536"/>
    <n v="2"/>
    <n v="0"/>
    <n v="1.4651999999999998"/>
  </r>
  <r>
    <n v="2090"/>
    <s v="CA-2012-139290"/>
    <x v="1"/>
    <x v="662"/>
    <d v="2012-10-30T00:00:00"/>
    <x v="1"/>
    <s v="MY-17380"/>
    <s v="Maribeth Yedwab"/>
    <x v="1"/>
    <s v="United States"/>
    <s v="Rancho Cucamonga"/>
    <x v="1"/>
    <n v="91730"/>
    <x v="1"/>
    <s v="OFF-LA-10004008"/>
    <x v="1"/>
    <x v="2"/>
    <s v="Avery 507"/>
    <x v="1784"/>
    <n v="2"/>
    <n v="0"/>
    <n v="2.6495999999999995"/>
  </r>
  <r>
    <n v="2091"/>
    <s v="CA-2014-166142"/>
    <x v="3"/>
    <x v="663"/>
    <d v="2014-07-20T00:00:00"/>
    <x v="1"/>
    <s v="MM-17260"/>
    <s v="Magdelene Morse"/>
    <x v="0"/>
    <s v="United States"/>
    <s v="Wilmington"/>
    <x v="13"/>
    <n v="19805"/>
    <x v="3"/>
    <s v="OFF-BI-10004094"/>
    <x v="1"/>
    <x v="8"/>
    <s v="GBC Standard Plastic Binding Systems Combs"/>
    <x v="1785"/>
    <n v="3"/>
    <n v="0"/>
    <n v="13.009499999999999"/>
  </r>
  <r>
    <n v="2092"/>
    <s v="CA-2014-166142"/>
    <x v="3"/>
    <x v="663"/>
    <d v="2014-07-20T00:00:00"/>
    <x v="1"/>
    <s v="MM-17260"/>
    <s v="Magdelene Morse"/>
    <x v="0"/>
    <s v="United States"/>
    <s v="Wilmington"/>
    <x v="13"/>
    <n v="19805"/>
    <x v="3"/>
    <s v="FUR-TA-10004607"/>
    <x v="0"/>
    <x v="3"/>
    <s v="Hon 2111 Invitation Series Straight Table"/>
    <x v="1786"/>
    <n v="3"/>
    <n v="0.3"/>
    <n v="-48.783900000000031"/>
  </r>
  <r>
    <n v="2093"/>
    <s v="CA-2011-145926"/>
    <x v="2"/>
    <x v="664"/>
    <d v="2011-11-21T00:00:00"/>
    <x v="1"/>
    <s v="MP-17470"/>
    <s v="Mark Packer"/>
    <x v="2"/>
    <s v="United States"/>
    <s v="Moorhead"/>
    <x v="11"/>
    <n v="56560"/>
    <x v="2"/>
    <s v="FUR-CH-10004289"/>
    <x v="0"/>
    <x v="1"/>
    <s v="Global Super Steno Chair"/>
    <x v="1787"/>
    <n v="5"/>
    <n v="0"/>
    <n v="81.58299999999997"/>
  </r>
  <r>
    <n v="2094"/>
    <s v="CA-2012-149678"/>
    <x v="1"/>
    <x v="657"/>
    <d v="2012-04-15T00:00:00"/>
    <x v="0"/>
    <s v="AW-10840"/>
    <s v="Anthony Witt"/>
    <x v="0"/>
    <s v="United States"/>
    <s v="Farmington"/>
    <x v="27"/>
    <n v="87401"/>
    <x v="1"/>
    <s v="OFF-SU-10004498"/>
    <x v="1"/>
    <x v="14"/>
    <s v="Martin-Yale Premier Letter Opener"/>
    <x v="1788"/>
    <n v="1"/>
    <n v="0"/>
    <n v="0.38640000000000008"/>
  </r>
  <r>
    <n v="2095"/>
    <s v="US-2012-164357"/>
    <x v="1"/>
    <x v="665"/>
    <d v="2012-11-29T00:00:00"/>
    <x v="1"/>
    <s v="SF-20065"/>
    <s v="Sandra Flanagan"/>
    <x v="0"/>
    <s v="United States"/>
    <s v="Wilmington"/>
    <x v="3"/>
    <n v="28403"/>
    <x v="0"/>
    <s v="OFF-AR-10001177"/>
    <x v="1"/>
    <x v="6"/>
    <s v="Newell 349"/>
    <x v="1332"/>
    <n v="5"/>
    <n v="0.2"/>
    <n v="1.4759999999999982"/>
  </r>
  <r>
    <n v="2096"/>
    <s v="US-2013-146570"/>
    <x v="0"/>
    <x v="666"/>
    <d v="2013-05-21T00:00:00"/>
    <x v="1"/>
    <s v="SN-20710"/>
    <s v="Steve Nguyen"/>
    <x v="2"/>
    <s v="United States"/>
    <s v="Jackson"/>
    <x v="35"/>
    <n v="39212"/>
    <x v="0"/>
    <s v="OFF-BI-10001718"/>
    <x v="1"/>
    <x v="8"/>
    <s v="GBC DocuBind P50 Personal Binding Machine"/>
    <x v="1789"/>
    <n v="8"/>
    <n v="0"/>
    <n v="240.56479999999999"/>
  </r>
  <r>
    <n v="2097"/>
    <s v="US-2013-146570"/>
    <x v="0"/>
    <x v="666"/>
    <d v="2013-05-21T00:00:00"/>
    <x v="1"/>
    <s v="SN-20710"/>
    <s v="Steve Nguyen"/>
    <x v="2"/>
    <s v="United States"/>
    <s v="Jackson"/>
    <x v="35"/>
    <n v="39212"/>
    <x v="0"/>
    <s v="OFF-AR-10004602"/>
    <x v="1"/>
    <x v="6"/>
    <s v="Boston KS Multi-Size Manual Pencil Sharpener"/>
    <x v="1377"/>
    <n v="4"/>
    <n v="0"/>
    <n v="25.748800000000003"/>
  </r>
  <r>
    <n v="2098"/>
    <s v="US-2013-146570"/>
    <x v="0"/>
    <x v="666"/>
    <d v="2013-05-21T00:00:00"/>
    <x v="1"/>
    <s v="SN-20710"/>
    <s v="Steve Nguyen"/>
    <x v="2"/>
    <s v="United States"/>
    <s v="Jackson"/>
    <x v="35"/>
    <n v="39212"/>
    <x v="0"/>
    <s v="OFF-AR-10003856"/>
    <x v="1"/>
    <x v="6"/>
    <s v="Newell 344"/>
    <x v="484"/>
    <n v="3"/>
    <n v="0"/>
    <n v="2.1683999999999997"/>
  </r>
  <r>
    <n v="2099"/>
    <s v="CA-2014-124401"/>
    <x v="3"/>
    <x v="210"/>
    <d v="2014-09-13T00:00:00"/>
    <x v="1"/>
    <s v="RD-19900"/>
    <s v="Ruben Dartt"/>
    <x v="0"/>
    <s v="United States"/>
    <s v="Portland"/>
    <x v="21"/>
    <n v="97206"/>
    <x v="1"/>
    <s v="OFF-ST-10000649"/>
    <x v="1"/>
    <x v="4"/>
    <s v="Hanging Personal Folder File"/>
    <x v="1023"/>
    <n v="3"/>
    <n v="0.2"/>
    <n v="2.3550000000000022"/>
  </r>
  <r>
    <n v="2100"/>
    <s v="CA-2014-124401"/>
    <x v="3"/>
    <x v="210"/>
    <d v="2014-09-13T00:00:00"/>
    <x v="1"/>
    <s v="RD-19900"/>
    <s v="Ruben Dartt"/>
    <x v="0"/>
    <s v="United States"/>
    <s v="Portland"/>
    <x v="21"/>
    <n v="97206"/>
    <x v="1"/>
    <s v="TEC-AC-10002926"/>
    <x v="2"/>
    <x v="11"/>
    <s v="Logitech Wireless Marathon Mouse M705"/>
    <x v="1790"/>
    <n v="7"/>
    <n v="0.2"/>
    <n v="80.48390000000002"/>
  </r>
  <r>
    <n v="2101"/>
    <s v="US-2011-140116"/>
    <x v="2"/>
    <x v="418"/>
    <d v="2011-03-17T00:00:00"/>
    <x v="1"/>
    <s v="KT-16480"/>
    <s v="Kean Thornton"/>
    <x v="0"/>
    <s v="United States"/>
    <s v="Denver"/>
    <x v="22"/>
    <n v="80219"/>
    <x v="1"/>
    <s v="OFF-ST-10000078"/>
    <x v="1"/>
    <x v="4"/>
    <s v="Tennsco 6- and 18-Compartment Lockers"/>
    <x v="1791"/>
    <n v="3"/>
    <n v="0.2"/>
    <n v="-15.910200000000088"/>
  </r>
  <r>
    <n v="2102"/>
    <s v="US-2011-140116"/>
    <x v="2"/>
    <x v="418"/>
    <d v="2011-03-17T00:00:00"/>
    <x v="1"/>
    <s v="KT-16480"/>
    <s v="Kean Thornton"/>
    <x v="0"/>
    <s v="United States"/>
    <s v="Denver"/>
    <x v="22"/>
    <n v="80219"/>
    <x v="1"/>
    <s v="OFF-AR-10001044"/>
    <x v="1"/>
    <x v="6"/>
    <s v="BOSTON Ranger #55 Pencil Sharpener, Black"/>
    <x v="1792"/>
    <n v="4"/>
    <n v="0.2"/>
    <n v="9.3563999999999936"/>
  </r>
  <r>
    <n v="2103"/>
    <s v="CA-2011-123295"/>
    <x v="2"/>
    <x v="667"/>
    <d v="2011-07-18T00:00:00"/>
    <x v="3"/>
    <s v="AH-10120"/>
    <s v="Adrian Hane"/>
    <x v="2"/>
    <s v="United States"/>
    <s v="Tucson"/>
    <x v="16"/>
    <n v="85705"/>
    <x v="1"/>
    <s v="FUR-CH-10002372"/>
    <x v="0"/>
    <x v="1"/>
    <s v="Office Star - Ergonomically Designed Knee Chair"/>
    <x v="1793"/>
    <n v="4"/>
    <n v="0.2"/>
    <n v="-25.913599999999988"/>
  </r>
  <r>
    <n v="2104"/>
    <s v="CA-2014-167101"/>
    <x v="3"/>
    <x v="668"/>
    <d v="2014-03-29T00:00:00"/>
    <x v="0"/>
    <s v="BM-11650"/>
    <s v="Brian Moss"/>
    <x v="1"/>
    <s v="United States"/>
    <s v="New York City"/>
    <x v="15"/>
    <n v="10009"/>
    <x v="3"/>
    <s v="OFF-PA-10000357"/>
    <x v="1"/>
    <x v="10"/>
    <s v="Xerox 1888"/>
    <x v="1794"/>
    <n v="4"/>
    <n v="0"/>
    <n v="106.52159999999999"/>
  </r>
  <r>
    <n v="2105"/>
    <s v="CA-2014-167101"/>
    <x v="3"/>
    <x v="668"/>
    <d v="2014-03-29T00:00:00"/>
    <x v="0"/>
    <s v="BM-11650"/>
    <s v="Brian Moss"/>
    <x v="1"/>
    <s v="United States"/>
    <s v="New York City"/>
    <x v="15"/>
    <n v="10009"/>
    <x v="3"/>
    <s v="TEC-AC-10001266"/>
    <x v="2"/>
    <x v="11"/>
    <s v="Memorex Micro Travel Drive 8 GB"/>
    <x v="1795"/>
    <n v="2"/>
    <n v="0"/>
    <n v="11.7"/>
  </r>
  <r>
    <n v="2106"/>
    <s v="US-2011-167633"/>
    <x v="2"/>
    <x v="587"/>
    <d v="2011-10-05T00:00:00"/>
    <x v="1"/>
    <s v="BW-11200"/>
    <s v="Ben Wallace"/>
    <x v="0"/>
    <s v="United States"/>
    <s v="Boynton Beach"/>
    <x v="2"/>
    <n v="33437"/>
    <x v="0"/>
    <s v="OFF-PA-10004888"/>
    <x v="1"/>
    <x v="10"/>
    <s v="Xerox 217"/>
    <x v="12"/>
    <n v="3"/>
    <n v="0.2"/>
    <n v="5.4432"/>
  </r>
  <r>
    <n v="2107"/>
    <s v="US-2011-152723"/>
    <x v="2"/>
    <x v="467"/>
    <d v="2011-09-26T00:00:00"/>
    <x v="3"/>
    <s v="HG-14965"/>
    <s v="Henry Goldwyn"/>
    <x v="1"/>
    <s v="United States"/>
    <s v="Mesquite"/>
    <x v="5"/>
    <n v="75150"/>
    <x v="2"/>
    <s v="OFF-BI-10003460"/>
    <x v="1"/>
    <x v="8"/>
    <s v="Acco 3-Hole Punch"/>
    <x v="1796"/>
    <n v="1"/>
    <n v="0.8"/>
    <n v="-1.4016000000000002"/>
  </r>
  <r>
    <n v="2108"/>
    <s v="CA-2012-164882"/>
    <x v="1"/>
    <x v="89"/>
    <d v="2012-10-31T00:00:00"/>
    <x v="3"/>
    <s v="SG-20080"/>
    <s v="Sandra Glassco"/>
    <x v="0"/>
    <s v="United States"/>
    <s v="Redlands"/>
    <x v="1"/>
    <n v="92374"/>
    <x v="1"/>
    <s v="OFF-PA-10000157"/>
    <x v="1"/>
    <x v="10"/>
    <s v="Xerox 191"/>
    <x v="1024"/>
    <n v="1"/>
    <n v="0"/>
    <n v="9.3905999999999992"/>
  </r>
  <r>
    <n v="2109"/>
    <s v="CA-2012-164882"/>
    <x v="1"/>
    <x v="89"/>
    <d v="2012-10-31T00:00:00"/>
    <x v="3"/>
    <s v="SG-20080"/>
    <s v="Sandra Glassco"/>
    <x v="0"/>
    <s v="United States"/>
    <s v="Redlands"/>
    <x v="1"/>
    <n v="92374"/>
    <x v="1"/>
    <s v="OFF-BI-10004519"/>
    <x v="1"/>
    <x v="8"/>
    <s v="GBC DocuBind P100 Manual Binding Machine"/>
    <x v="1115"/>
    <n v="3"/>
    <n v="0.2"/>
    <n v="124.48499999999999"/>
  </r>
  <r>
    <n v="2110"/>
    <s v="CA-2012-164882"/>
    <x v="1"/>
    <x v="89"/>
    <d v="2012-10-31T00:00:00"/>
    <x v="3"/>
    <s v="SG-20080"/>
    <s v="Sandra Glassco"/>
    <x v="0"/>
    <s v="United States"/>
    <s v="Redlands"/>
    <x v="1"/>
    <n v="92374"/>
    <x v="1"/>
    <s v="OFF-AR-10004272"/>
    <x v="1"/>
    <x v="6"/>
    <s v="Newell 308"/>
    <x v="1325"/>
    <n v="3"/>
    <n v="0"/>
    <n v="1.2599999999999998"/>
  </r>
  <r>
    <n v="2111"/>
    <s v="CA-2012-164882"/>
    <x v="1"/>
    <x v="89"/>
    <d v="2012-10-31T00:00:00"/>
    <x v="3"/>
    <s v="SG-20080"/>
    <s v="Sandra Glassco"/>
    <x v="0"/>
    <s v="United States"/>
    <s v="Redlands"/>
    <x v="1"/>
    <n v="92374"/>
    <x v="1"/>
    <s v="OFF-FA-10000585"/>
    <x v="1"/>
    <x v="13"/>
    <s v="OIC Bulk Pack Metal Binder Clips"/>
    <x v="1797"/>
    <n v="5"/>
    <n v="0"/>
    <n v="8.0269999999999992"/>
  </r>
  <r>
    <n v="2112"/>
    <s v="CA-2012-164882"/>
    <x v="1"/>
    <x v="89"/>
    <d v="2012-10-31T00:00:00"/>
    <x v="3"/>
    <s v="SG-20080"/>
    <s v="Sandra Glassco"/>
    <x v="0"/>
    <s v="United States"/>
    <s v="Redlands"/>
    <x v="1"/>
    <n v="92374"/>
    <x v="1"/>
    <s v="FUR-CH-10004218"/>
    <x v="0"/>
    <x v="1"/>
    <s v="Global Fabric Manager's Chair, Dark Gray"/>
    <x v="831"/>
    <n v="4"/>
    <n v="0.2"/>
    <n v="20.196000000000012"/>
  </r>
  <r>
    <n v="2113"/>
    <s v="CA-2012-164882"/>
    <x v="1"/>
    <x v="89"/>
    <d v="2012-10-31T00:00:00"/>
    <x v="3"/>
    <s v="SG-20080"/>
    <s v="Sandra Glassco"/>
    <x v="0"/>
    <s v="United States"/>
    <s v="Redlands"/>
    <x v="1"/>
    <n v="92374"/>
    <x v="1"/>
    <s v="OFF-SU-10004231"/>
    <x v="1"/>
    <x v="14"/>
    <s v="Acme Tagit Stainless Steel Antibacterial Scissors"/>
    <x v="1286"/>
    <n v="3"/>
    <n v="0"/>
    <n v="8.0190000000000001"/>
  </r>
  <r>
    <n v="2114"/>
    <s v="CA-2012-164882"/>
    <x v="1"/>
    <x v="89"/>
    <d v="2012-10-31T00:00:00"/>
    <x v="3"/>
    <s v="SG-20080"/>
    <s v="Sandra Glassco"/>
    <x v="0"/>
    <s v="United States"/>
    <s v="Redlands"/>
    <x v="1"/>
    <n v="92374"/>
    <x v="1"/>
    <s v="TEC-PH-10001578"/>
    <x v="2"/>
    <x v="7"/>
    <s v="Polycom SoundStation2 EX Conference phone"/>
    <x v="1798"/>
    <n v="4"/>
    <n v="0.2"/>
    <n v="145.78199999999993"/>
  </r>
  <r>
    <n v="2115"/>
    <s v="CA-2012-164882"/>
    <x v="1"/>
    <x v="89"/>
    <d v="2012-10-31T00:00:00"/>
    <x v="3"/>
    <s v="SG-20080"/>
    <s v="Sandra Glassco"/>
    <x v="0"/>
    <s v="United States"/>
    <s v="Redlands"/>
    <x v="1"/>
    <n v="92374"/>
    <x v="1"/>
    <s v="OFF-ST-10003638"/>
    <x v="1"/>
    <x v="4"/>
    <s v="Mobile Personal File Cube"/>
    <x v="1799"/>
    <n v="2"/>
    <n v="0"/>
    <n v="12.646799999999999"/>
  </r>
  <r>
    <n v="2116"/>
    <s v="CA-2012-164882"/>
    <x v="1"/>
    <x v="89"/>
    <d v="2012-10-31T00:00:00"/>
    <x v="3"/>
    <s v="SG-20080"/>
    <s v="Sandra Glassco"/>
    <x v="0"/>
    <s v="United States"/>
    <s v="Redlands"/>
    <x v="1"/>
    <n v="92374"/>
    <x v="1"/>
    <s v="FUR-BO-10002213"/>
    <x v="0"/>
    <x v="0"/>
    <s v="DMI Eclipse Executive Suite Bookcases"/>
    <x v="1800"/>
    <n v="1"/>
    <n v="0.15"/>
    <n v="20.03919999999998"/>
  </r>
  <r>
    <n v="2117"/>
    <s v="CA-2012-159786"/>
    <x v="1"/>
    <x v="88"/>
    <d v="2012-10-17T00:00:00"/>
    <x v="0"/>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x v="1"/>
    <s v="SW-20245"/>
    <s v="Scot Wooten"/>
    <x v="0"/>
    <s v="United States"/>
    <s v="Stockton"/>
    <x v="1"/>
    <n v="95207"/>
    <x v="1"/>
    <s v="OFF-PA-10002222"/>
    <x v="1"/>
    <x v="10"/>
    <s v="Xerox Color Copier Paper, 11&quot; x 17&quot;, Ream"/>
    <x v="1802"/>
    <n v="7"/>
    <n v="0"/>
    <n v="73.544799999999995"/>
  </r>
  <r>
    <n v="2119"/>
    <s v="CA-2014-155460"/>
    <x v="3"/>
    <x v="669"/>
    <d v="2014-04-16T00:00:00"/>
    <x v="2"/>
    <s v="RW-19630"/>
    <s v="Rob Williams"/>
    <x v="1"/>
    <s v="United States"/>
    <s v="Seattle"/>
    <x v="4"/>
    <n v="98105"/>
    <x v="1"/>
    <s v="OFF-PA-10002479"/>
    <x v="1"/>
    <x v="10"/>
    <s v="Xerox 4200 Series MultiUse Premium Copy Paper (20Lb. and 84 Bright)"/>
    <x v="267"/>
    <n v="1"/>
    <n v="0"/>
    <n v="2.3759999999999999"/>
  </r>
  <r>
    <n v="2120"/>
    <s v="CA-2014-155460"/>
    <x v="3"/>
    <x v="669"/>
    <d v="2014-04-16T00:00:00"/>
    <x v="2"/>
    <s v="RW-19630"/>
    <s v="Rob Williams"/>
    <x v="1"/>
    <s v="United States"/>
    <s v="Seattle"/>
    <x v="4"/>
    <n v="98105"/>
    <x v="1"/>
    <s v="OFF-BI-10003091"/>
    <x v="1"/>
    <x v="8"/>
    <s v="GBC DocuBind TL200 Manual Binding Machine"/>
    <x v="1658"/>
    <n v="5"/>
    <n v="0.2"/>
    <n v="302.37299999999993"/>
  </r>
  <r>
    <n v="2121"/>
    <s v="US-2014-168690"/>
    <x v="3"/>
    <x v="363"/>
    <d v="2014-01-14T00:00:00"/>
    <x v="1"/>
    <s v="TS-21085"/>
    <s v="Thais Sissman"/>
    <x v="0"/>
    <s v="United States"/>
    <s v="Ormond Beach"/>
    <x v="2"/>
    <n v="32174"/>
    <x v="0"/>
    <s v="OFF-BI-10000145"/>
    <x v="1"/>
    <x v="8"/>
    <s v="Zipper Ring Binder Pockets"/>
    <x v="1803"/>
    <n v="3"/>
    <n v="0.7"/>
    <n v="-1.9656000000000002"/>
  </r>
  <r>
    <n v="2122"/>
    <s v="CA-2014-158246"/>
    <x v="3"/>
    <x v="45"/>
    <d v="2014-11-12T00:00:00"/>
    <x v="2"/>
    <s v="JB-15400"/>
    <s v="Jennifer Braxton"/>
    <x v="1"/>
    <s v="United States"/>
    <s v="Sunnyvale"/>
    <x v="1"/>
    <n v="94086"/>
    <x v="1"/>
    <s v="FUR-CH-10003061"/>
    <x v="0"/>
    <x v="1"/>
    <s v="Global Leather Task Chair, Black"/>
    <x v="1804"/>
    <n v="3"/>
    <n v="0.2"/>
    <n v="-2.6997000000000355"/>
  </r>
  <r>
    <n v="2123"/>
    <s v="CA-2014-167381"/>
    <x v="3"/>
    <x v="585"/>
    <d v="2014-09-25T00:00:00"/>
    <x v="0"/>
    <s v="EH-14005"/>
    <s v="Erica Hernandez"/>
    <x v="2"/>
    <s v="United States"/>
    <s v="Lansing"/>
    <x v="12"/>
    <n v="48911"/>
    <x v="2"/>
    <s v="FUR-BO-10001972"/>
    <x v="0"/>
    <x v="0"/>
    <s v="O'Sullivan 4-Shelf Bookcase in Odessa Pine"/>
    <x v="1805"/>
    <n v="2"/>
    <n v="0"/>
    <n v="41.133199999999988"/>
  </r>
  <r>
    <n v="2124"/>
    <s v="CA-2014-167381"/>
    <x v="3"/>
    <x v="585"/>
    <d v="2014-09-25T00:00:00"/>
    <x v="0"/>
    <s v="EH-14005"/>
    <s v="Erica Hernandez"/>
    <x v="2"/>
    <s v="United States"/>
    <s v="Lansing"/>
    <x v="12"/>
    <n v="48911"/>
    <x v="2"/>
    <s v="OFF-LA-10000134"/>
    <x v="1"/>
    <x v="2"/>
    <s v="Avery 511"/>
    <x v="1806"/>
    <n v="9"/>
    <n v="0"/>
    <n v="13.3056"/>
  </r>
  <r>
    <n v="2125"/>
    <s v="CA-2014-144862"/>
    <x v="3"/>
    <x v="96"/>
    <d v="2014-12-06T00:00:00"/>
    <x v="1"/>
    <s v="EH-14005"/>
    <s v="Erica Hernandez"/>
    <x v="2"/>
    <s v="United States"/>
    <s v="Philadelphia"/>
    <x v="9"/>
    <n v="19143"/>
    <x v="3"/>
    <s v="OFF-EN-10003040"/>
    <x v="1"/>
    <x v="12"/>
    <s v="Quality Park Security Envelopes"/>
    <x v="1807"/>
    <n v="5"/>
    <n v="0.2"/>
    <n v="35.329499999999996"/>
  </r>
  <r>
    <n v="2126"/>
    <s v="CA-2014-144862"/>
    <x v="3"/>
    <x v="96"/>
    <d v="2014-12-06T00:00:00"/>
    <x v="1"/>
    <s v="EH-14005"/>
    <s v="Erica Hernandez"/>
    <x v="2"/>
    <s v="United States"/>
    <s v="Philadelphia"/>
    <x v="9"/>
    <n v="19143"/>
    <x v="3"/>
    <s v="TEC-PH-10000923"/>
    <x v="2"/>
    <x v="7"/>
    <s v="Belkin SportFit Armband For iPhone 5s/5c, Fuchsia"/>
    <x v="1581"/>
    <n v="7"/>
    <n v="0.4"/>
    <n v="9.4436999999999998"/>
  </r>
  <r>
    <n v="2127"/>
    <s v="CA-2011-126032"/>
    <x v="2"/>
    <x v="670"/>
    <d v="2011-06-28T00:00:00"/>
    <x v="1"/>
    <s v="BS-11665"/>
    <s v="Brian Stugart"/>
    <x v="0"/>
    <s v="United States"/>
    <s v="Philadelphia"/>
    <x v="9"/>
    <n v="19143"/>
    <x v="3"/>
    <s v="TEC-AC-10000158"/>
    <x v="2"/>
    <x v="11"/>
    <s v="Sony 64GB Class 10 Micro SDHC R40 Memory Card"/>
    <x v="1808"/>
    <n v="3"/>
    <n v="0.2"/>
    <n v="1.079699999999999"/>
  </r>
  <r>
    <n v="2128"/>
    <s v="CA-2012-134859"/>
    <x v="1"/>
    <x v="242"/>
    <d v="2012-10-09T00:00:00"/>
    <x v="1"/>
    <s v="JK-16120"/>
    <s v="Julie Kriz"/>
    <x v="2"/>
    <s v="United States"/>
    <s v="Philadelphia"/>
    <x v="9"/>
    <n v="19134"/>
    <x v="3"/>
    <s v="FUR-FU-10003623"/>
    <x v="0"/>
    <x v="5"/>
    <s v="DataProducts Ampli Magnifier Task Lamp, Black,"/>
    <x v="1809"/>
    <n v="3"/>
    <n v="0.2"/>
    <n v="6.4943999999999953"/>
  </r>
  <r>
    <n v="2129"/>
    <s v="CA-2012-134859"/>
    <x v="1"/>
    <x v="242"/>
    <d v="2012-10-09T00:00:00"/>
    <x v="1"/>
    <s v="JK-16120"/>
    <s v="Julie Kriz"/>
    <x v="2"/>
    <s v="United States"/>
    <s v="Philadelphia"/>
    <x v="9"/>
    <n v="19134"/>
    <x v="3"/>
    <s v="OFF-PA-10001293"/>
    <x v="1"/>
    <x v="10"/>
    <s v="Xerox 1946"/>
    <x v="561"/>
    <n v="4"/>
    <n v="0.2"/>
    <n v="7.2576000000000001"/>
  </r>
  <r>
    <n v="2130"/>
    <s v="US-2011-114188"/>
    <x v="2"/>
    <x v="671"/>
    <d v="2011-05-22T00:00:00"/>
    <x v="0"/>
    <s v="RF-19345"/>
    <s v="Randy Ferguson"/>
    <x v="1"/>
    <s v="United States"/>
    <s v="Dover"/>
    <x v="38"/>
    <n v="3820"/>
    <x v="3"/>
    <s v="OFF-AP-10000124"/>
    <x v="1"/>
    <x v="9"/>
    <s v="Acco 6 Outlet Guardian Basic Surge Suppressor"/>
    <x v="1810"/>
    <n v="4"/>
    <n v="0"/>
    <n v="9.3184000000000005"/>
  </r>
  <r>
    <n v="2131"/>
    <s v="US-2011-114188"/>
    <x v="2"/>
    <x v="671"/>
    <d v="2011-05-22T00:00:00"/>
    <x v="0"/>
    <s v="RF-19345"/>
    <s v="Randy Ferguson"/>
    <x v="1"/>
    <s v="United States"/>
    <s v="Dover"/>
    <x v="38"/>
    <n v="3820"/>
    <x v="3"/>
    <s v="OFF-AR-10004511"/>
    <x v="1"/>
    <x v="6"/>
    <s v="Sanford Colorific Scented Colored Pencils, 12/Pack"/>
    <x v="1811"/>
    <n v="9"/>
    <n v="0"/>
    <n v="11.9412"/>
  </r>
  <r>
    <n v="2132"/>
    <s v="US-2011-114188"/>
    <x v="2"/>
    <x v="671"/>
    <d v="2011-05-22T00:00:00"/>
    <x v="0"/>
    <s v="RF-19345"/>
    <s v="Randy Ferguson"/>
    <x v="1"/>
    <s v="United States"/>
    <s v="Dover"/>
    <x v="38"/>
    <n v="3820"/>
    <x v="3"/>
    <s v="FUR-FU-10000076"/>
    <x v="0"/>
    <x v="5"/>
    <s v="24-Hour Round Wall Clock"/>
    <x v="395"/>
    <n v="7"/>
    <n v="0"/>
    <n v="60.139800000000015"/>
  </r>
  <r>
    <n v="2133"/>
    <s v="CA-2012-156524"/>
    <x v="1"/>
    <x v="312"/>
    <d v="2012-11-26T00:00:00"/>
    <x v="1"/>
    <s v="DL-12865"/>
    <s v="Dan Lawera"/>
    <x v="0"/>
    <s v="United States"/>
    <s v="New York City"/>
    <x v="15"/>
    <n v="10011"/>
    <x v="3"/>
    <s v="OFF-PA-10003883"/>
    <x v="1"/>
    <x v="10"/>
    <s v="Message Book, Phone, Wirebound Standard Line Memo, 2 3/4&quot; X 5&quot;"/>
    <x v="1812"/>
    <n v="3"/>
    <n v="0"/>
    <n v="9.0389999999999997"/>
  </r>
  <r>
    <n v="2134"/>
    <s v="CA-2012-122210"/>
    <x v="1"/>
    <x v="672"/>
    <d v="2012-12-04T00:00:00"/>
    <x v="1"/>
    <s v="WB-21850"/>
    <s v="William Brown"/>
    <x v="0"/>
    <s v="United States"/>
    <s v="Philadelphia"/>
    <x v="9"/>
    <n v="19134"/>
    <x v="3"/>
    <s v="OFF-BI-10003656"/>
    <x v="1"/>
    <x v="8"/>
    <s v="Fellowes PB200 Plastic Comb Binding Machine"/>
    <x v="1813"/>
    <n v="3"/>
    <n v="0.7"/>
    <n v="-122.39280000000002"/>
  </r>
  <r>
    <n v="2135"/>
    <s v="CA-2012-122210"/>
    <x v="1"/>
    <x v="672"/>
    <d v="2012-12-04T00:00:00"/>
    <x v="1"/>
    <s v="WB-21850"/>
    <s v="William Brown"/>
    <x v="0"/>
    <s v="United States"/>
    <s v="Philadelphia"/>
    <x v="9"/>
    <n v="19134"/>
    <x v="3"/>
    <s v="OFF-FA-10000053"/>
    <x v="1"/>
    <x v="13"/>
    <s v="Revere Boxed Rubber Bands by Revere"/>
    <x v="1814"/>
    <n v="7"/>
    <n v="0.2"/>
    <n v="-2.3813999999999993"/>
  </r>
  <r>
    <n v="2136"/>
    <s v="CA-2012-122210"/>
    <x v="1"/>
    <x v="672"/>
    <d v="2012-12-04T00:00:00"/>
    <x v="1"/>
    <s v="WB-21850"/>
    <s v="William Brown"/>
    <x v="0"/>
    <s v="United States"/>
    <s v="Philadelphia"/>
    <x v="9"/>
    <n v="19134"/>
    <x v="3"/>
    <s v="TEC-PH-10002807"/>
    <x v="2"/>
    <x v="7"/>
    <s v="Motorla HX550 Universal Bluetooth Headset"/>
    <x v="1815"/>
    <n v="4"/>
    <n v="0.4"/>
    <n v="15.819999999999993"/>
  </r>
  <r>
    <n v="2137"/>
    <s v="CA-2012-156377"/>
    <x v="1"/>
    <x v="620"/>
    <d v="2013-01-05T00:00:00"/>
    <x v="1"/>
    <s v="TB-21625"/>
    <s v="Trudy Brown"/>
    <x v="0"/>
    <s v="United States"/>
    <s v="Grand Prairie"/>
    <x v="5"/>
    <n v="75051"/>
    <x v="2"/>
    <s v="FUR-FU-10002364"/>
    <x v="0"/>
    <x v="5"/>
    <s v="Eldon Expressions Wood Desk Accessories, Oak"/>
    <x v="1816"/>
    <n v="5"/>
    <n v="0.6"/>
    <n v="-11.439000000000004"/>
  </r>
  <r>
    <n v="2138"/>
    <s v="CA-2012-156377"/>
    <x v="1"/>
    <x v="620"/>
    <d v="2013-01-05T00:00:00"/>
    <x v="1"/>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x v="3"/>
    <s v="CB-12415"/>
    <s v="Christy Brittain"/>
    <x v="0"/>
    <s v="United States"/>
    <s v="New York City"/>
    <x v="15"/>
    <n v="10009"/>
    <x v="3"/>
    <s v="OFF-PA-10004092"/>
    <x v="1"/>
    <x v="10"/>
    <s v="Tops Green Bar Computer Printout Paper"/>
    <x v="678"/>
    <n v="3"/>
    <n v="0"/>
    <n v="73.41"/>
  </r>
  <r>
    <n v="2140"/>
    <s v="CA-2011-159520"/>
    <x v="2"/>
    <x v="571"/>
    <d v="2011-06-11T00:00:00"/>
    <x v="1"/>
    <s v="GT-14635"/>
    <s v="Grant Thornton"/>
    <x v="1"/>
    <s v="United States"/>
    <s v="Long Beach"/>
    <x v="15"/>
    <n v="11561"/>
    <x v="3"/>
    <s v="OFF-BI-10003982"/>
    <x v="1"/>
    <x v="8"/>
    <s v="Wilson Jones Century Plastic Molded Ring Binders"/>
    <x v="1818"/>
    <n v="9"/>
    <n v="0.2"/>
    <n v="50.471099999999993"/>
  </r>
  <r>
    <n v="2141"/>
    <s v="CA-2011-159520"/>
    <x v="2"/>
    <x v="571"/>
    <d v="2011-06-11T00:00:00"/>
    <x v="1"/>
    <s v="GT-14635"/>
    <s v="Grant Thornton"/>
    <x v="1"/>
    <s v="United States"/>
    <s v="Long Beach"/>
    <x v="15"/>
    <n v="11561"/>
    <x v="3"/>
    <s v="OFF-SU-10001664"/>
    <x v="1"/>
    <x v="14"/>
    <s v="Acme Office Executive Series Stainless Steel Trimmers"/>
    <x v="1819"/>
    <n v="2"/>
    <n v="0"/>
    <n v="4.4564000000000004"/>
  </r>
  <r>
    <n v="2142"/>
    <s v="CA-2011-159520"/>
    <x v="2"/>
    <x v="571"/>
    <d v="2011-06-11T00:00:00"/>
    <x v="1"/>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x v="1"/>
    <s v="DK-13225"/>
    <s v="Dean Katz"/>
    <x v="1"/>
    <s v="United States"/>
    <s v="Philadelphia"/>
    <x v="9"/>
    <n v="19140"/>
    <x v="3"/>
    <s v="OFF-PA-10004675"/>
    <x v="1"/>
    <x v="10"/>
    <s v="Telephone Message Books with Fax/Mobile Section, 5 1/2&quot; x 3 3/16&quot;"/>
    <x v="429"/>
    <n v="6"/>
    <n v="0.2"/>
    <n v="9.9059999999999988"/>
  </r>
  <r>
    <n v="2144"/>
    <s v="CA-2013-155481"/>
    <x v="0"/>
    <x v="142"/>
    <d v="2013-09-06T00:00:00"/>
    <x v="1"/>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x v="1"/>
    <s v="DK-13225"/>
    <s v="Dean Katz"/>
    <x v="1"/>
    <s v="United States"/>
    <s v="Philadelphia"/>
    <x v="9"/>
    <n v="19140"/>
    <x v="3"/>
    <s v="OFF-FA-10002780"/>
    <x v="1"/>
    <x v="13"/>
    <s v="Staples"/>
    <x v="1822"/>
    <n v="7"/>
    <n v="0.2"/>
    <n v="5.4235999999999995"/>
  </r>
  <r>
    <n v="2146"/>
    <s v="US-2013-152051"/>
    <x v="0"/>
    <x v="674"/>
    <d v="2013-06-30T00:00:00"/>
    <x v="1"/>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x v="1"/>
    <s v="TS-21160"/>
    <s v="Theresa Swint"/>
    <x v="1"/>
    <s v="United States"/>
    <s v="York"/>
    <x v="9"/>
    <n v="17403"/>
    <x v="3"/>
    <s v="OFF-BI-10004781"/>
    <x v="1"/>
    <x v="8"/>
    <s v="GBC Wire Binding Strips"/>
    <x v="1824"/>
    <n v="4"/>
    <n v="0.7"/>
    <n v="-27.93119999999999"/>
  </r>
  <r>
    <n v="2148"/>
    <s v="US-2013-152051"/>
    <x v="0"/>
    <x v="674"/>
    <d v="2013-06-30T00:00:00"/>
    <x v="1"/>
    <s v="TS-21160"/>
    <s v="Theresa Swint"/>
    <x v="1"/>
    <s v="United States"/>
    <s v="York"/>
    <x v="9"/>
    <n v="17403"/>
    <x v="3"/>
    <s v="OFF-ST-10001713"/>
    <x v="1"/>
    <x v="4"/>
    <s v="Gould Plastics 9-Pocket Panel Bin, 18-3/8w x 5-1/4d x 20-1/2h, Black"/>
    <x v="1825"/>
    <n v="6"/>
    <n v="0.2"/>
    <n v="-50.870400000000018"/>
  </r>
  <r>
    <n v="2149"/>
    <s v="CA-2011-141607"/>
    <x v="2"/>
    <x v="432"/>
    <d v="2011-12-17T00:00:00"/>
    <x v="1"/>
    <s v="WB-21850"/>
    <s v="William Brown"/>
    <x v="0"/>
    <s v="United States"/>
    <s v="Concord"/>
    <x v="1"/>
    <n v="94521"/>
    <x v="1"/>
    <s v="FUR-FU-10003975"/>
    <x v="0"/>
    <x v="5"/>
    <s v="Eldon Advantage Chair Mats for Low to Medium Pile Carpets"/>
    <x v="1826"/>
    <n v="1"/>
    <n v="0"/>
    <n v="4.330999999999996"/>
  </r>
  <r>
    <n v="2150"/>
    <s v="CA-2014-102771"/>
    <x v="3"/>
    <x v="185"/>
    <d v="2014-04-06T00:00:00"/>
    <x v="1"/>
    <s v="DO-13435"/>
    <s v="Denny Ordway"/>
    <x v="0"/>
    <s v="United States"/>
    <s v="New York City"/>
    <x v="15"/>
    <n v="10035"/>
    <x v="3"/>
    <s v="TEC-PH-10001536"/>
    <x v="2"/>
    <x v="7"/>
    <s v="Spigen Samsung Galaxy S5 Case Wallet"/>
    <x v="1827"/>
    <n v="5"/>
    <n v="0"/>
    <n v="22.086999999999996"/>
  </r>
  <r>
    <n v="2151"/>
    <s v="US-2014-139969"/>
    <x v="3"/>
    <x v="123"/>
    <d v="2014-11-27T00:00:00"/>
    <x v="1"/>
    <s v="AF-10870"/>
    <s v="Art Ferguson"/>
    <x v="0"/>
    <s v="United States"/>
    <s v="College Station"/>
    <x v="5"/>
    <n v="77840"/>
    <x v="2"/>
    <s v="FUR-CH-10001973"/>
    <x v="0"/>
    <x v="1"/>
    <s v="Office Star Flex Back Scooter Chair with White Frame"/>
    <x v="1828"/>
    <n v="3"/>
    <n v="0.3"/>
    <n v="-53.270399999999995"/>
  </r>
  <r>
    <n v="2152"/>
    <s v="CA-2011-167360"/>
    <x v="2"/>
    <x v="156"/>
    <d v="2011-11-29T00:00:00"/>
    <x v="0"/>
    <s v="RB-19435"/>
    <s v="Richard Bierner"/>
    <x v="0"/>
    <s v="United States"/>
    <s v="Saint Louis"/>
    <x v="25"/>
    <n v="63116"/>
    <x v="2"/>
    <s v="TEC-AC-10001772"/>
    <x v="2"/>
    <x v="11"/>
    <s v="Memorex Mini Travel Drive 16 GB USB 2.0 Flash Drive"/>
    <x v="1829"/>
    <n v="7"/>
    <n v="0"/>
    <n v="43.598100000000002"/>
  </r>
  <r>
    <n v="2153"/>
    <s v="CA-2012-123505"/>
    <x v="1"/>
    <x v="6"/>
    <d v="2012-11-26T00:00:00"/>
    <x v="1"/>
    <s v="AR-10540"/>
    <s v="Andy Reiter"/>
    <x v="0"/>
    <s v="United States"/>
    <s v="Quincy"/>
    <x v="31"/>
    <n v="2169"/>
    <x v="3"/>
    <s v="OFF-PA-10002586"/>
    <x v="1"/>
    <x v="10"/>
    <s v="Xerox 1970"/>
    <x v="1830"/>
    <n v="3"/>
    <n v="0"/>
    <n v="7.0218000000000007"/>
  </r>
  <r>
    <n v="2154"/>
    <s v="CA-2013-117282"/>
    <x v="0"/>
    <x v="216"/>
    <d v="2013-07-19T00:00:00"/>
    <x v="1"/>
    <s v="DR-12880"/>
    <s v="Dan Reichenbach"/>
    <x v="1"/>
    <s v="United States"/>
    <s v="New York City"/>
    <x v="15"/>
    <n v="10009"/>
    <x v="3"/>
    <s v="OFF-BI-10004094"/>
    <x v="1"/>
    <x v="8"/>
    <s v="GBC Standard Plastic Binding Systems Combs"/>
    <x v="1831"/>
    <n v="2"/>
    <n v="0.2"/>
    <n v="5.133"/>
  </r>
  <r>
    <n v="2155"/>
    <s v="US-2013-120460"/>
    <x v="0"/>
    <x v="567"/>
    <d v="2013-05-06T00:00:00"/>
    <x v="1"/>
    <s v="BF-11170"/>
    <s v="Ben Ferrer"/>
    <x v="2"/>
    <s v="United States"/>
    <s v="Dallas"/>
    <x v="5"/>
    <n v="75081"/>
    <x v="2"/>
    <s v="FUR-FU-10004973"/>
    <x v="0"/>
    <x v="5"/>
    <s v="Flat Face Poster Frame"/>
    <x v="1832"/>
    <n v="3"/>
    <n v="0.6"/>
    <n v="-10.173599999999997"/>
  </r>
  <r>
    <n v="2156"/>
    <s v="CA-2013-111115"/>
    <x v="0"/>
    <x v="197"/>
    <d v="2013-07-28T00:00:00"/>
    <x v="0"/>
    <s v="LB-16735"/>
    <s v="Larry Blacks"/>
    <x v="0"/>
    <s v="United States"/>
    <s v="Los Angeles"/>
    <x v="1"/>
    <n v="90032"/>
    <x v="1"/>
    <s v="OFF-FA-10000624"/>
    <x v="1"/>
    <x v="13"/>
    <s v="OIC Binder Clips"/>
    <x v="1385"/>
    <n v="6"/>
    <n v="0"/>
    <n v="10.74"/>
  </r>
  <r>
    <n v="2157"/>
    <s v="CA-2011-124646"/>
    <x v="2"/>
    <x v="169"/>
    <d v="2011-06-24T00:00:00"/>
    <x v="2"/>
    <s v="DV-13465"/>
    <s v="Dianna Vittorini"/>
    <x v="0"/>
    <s v="United States"/>
    <s v="Minneapolis"/>
    <x v="11"/>
    <n v="55407"/>
    <x v="2"/>
    <s v="OFF-ST-10001097"/>
    <x v="1"/>
    <x v="4"/>
    <s v="Office Impressions Heavy Duty Welded Shelving &amp; Multimedia Storage Drawers"/>
    <x v="881"/>
    <n v="3"/>
    <n v="0"/>
    <n v="0"/>
  </r>
  <r>
    <n v="2158"/>
    <s v="CA-2011-124646"/>
    <x v="2"/>
    <x v="169"/>
    <d v="2011-06-24T00:00:00"/>
    <x v="2"/>
    <s v="DV-13465"/>
    <s v="Dianna Vittorini"/>
    <x v="0"/>
    <s v="United States"/>
    <s v="Minneapolis"/>
    <x v="11"/>
    <n v="55407"/>
    <x v="2"/>
    <s v="OFF-ST-10001469"/>
    <x v="1"/>
    <x v="4"/>
    <s v="Fellowes Bankers Box Recycled Super Stor/Drawer"/>
    <x v="427"/>
    <n v="3"/>
    <n v="0"/>
    <n v="9.716399999999993"/>
  </r>
  <r>
    <n v="2159"/>
    <s v="CA-2014-148166"/>
    <x v="3"/>
    <x v="208"/>
    <d v="2014-10-27T00:00:00"/>
    <x v="1"/>
    <s v="NK-18490"/>
    <s v="Neil Knudson"/>
    <x v="2"/>
    <s v="United States"/>
    <s v="Deltona"/>
    <x v="2"/>
    <n v="32725"/>
    <x v="0"/>
    <s v="OFF-AR-10004956"/>
    <x v="1"/>
    <x v="6"/>
    <s v="Newell 33"/>
    <x v="329"/>
    <n v="4"/>
    <n v="0.2"/>
    <n v="2.0087999999999973"/>
  </r>
  <r>
    <n v="2160"/>
    <s v="CA-2013-159737"/>
    <x v="0"/>
    <x v="323"/>
    <d v="2013-09-10T00:00:00"/>
    <x v="1"/>
    <s v="CS-11950"/>
    <s v="Carlos Soltero"/>
    <x v="0"/>
    <s v="United States"/>
    <s v="Chicago"/>
    <x v="10"/>
    <n v="60610"/>
    <x v="2"/>
    <s v="OFF-BI-10004236"/>
    <x v="1"/>
    <x v="8"/>
    <s v="XtraLife ClearVue Slant-D Ring Binder, White, 3&quot;"/>
    <x v="1833"/>
    <n v="3"/>
    <n v="0.8"/>
    <n v="-14.973600000000001"/>
  </r>
  <r>
    <n v="2161"/>
    <s v="CA-2013-141019"/>
    <x v="0"/>
    <x v="675"/>
    <d v="2013-05-15T00:00:00"/>
    <x v="3"/>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x v="1"/>
    <s v="DW-13480"/>
    <s v="Dianna Wilson"/>
    <x v="2"/>
    <s v="United States"/>
    <s v="Oakland"/>
    <x v="1"/>
    <n v="94601"/>
    <x v="1"/>
    <s v="OFF-AR-10003696"/>
    <x v="1"/>
    <x v="6"/>
    <s v="Panasonic KP-350BK Electric Pencil Sharpener with Auto Stop"/>
    <x v="1835"/>
    <n v="1"/>
    <n v="0"/>
    <n v="10.028199999999998"/>
  </r>
  <r>
    <n v="2163"/>
    <s v="CA-2014-166296"/>
    <x v="3"/>
    <x v="677"/>
    <d v="2014-03-20T00:00:00"/>
    <x v="1"/>
    <s v="KF-16285"/>
    <s v="Karen Ferguson"/>
    <x v="2"/>
    <s v="United States"/>
    <s v="Manteca"/>
    <x v="1"/>
    <n v="95336"/>
    <x v="1"/>
    <s v="OFF-PA-10004359"/>
    <x v="1"/>
    <x v="10"/>
    <s v="Multicolor Computer Printout Paper"/>
    <x v="1836"/>
    <n v="3"/>
    <n v="0"/>
    <n v="150.98399999999998"/>
  </r>
  <r>
    <n v="2164"/>
    <s v="CA-2013-154018"/>
    <x v="0"/>
    <x v="63"/>
    <d v="2013-10-20T00:00:00"/>
    <x v="1"/>
    <s v="HA-14920"/>
    <s v="Helen Andreada"/>
    <x v="0"/>
    <s v="United States"/>
    <s v="Laredo"/>
    <x v="5"/>
    <n v="78041"/>
    <x v="2"/>
    <s v="TEC-AC-10002402"/>
    <x v="2"/>
    <x v="11"/>
    <s v="Razer Kraken PRO Over Ear PC and Music Headset"/>
    <x v="1837"/>
    <n v="3"/>
    <n v="0.2"/>
    <n v="23.996999999999986"/>
  </r>
  <r>
    <n v="2165"/>
    <s v="CA-2013-154018"/>
    <x v="0"/>
    <x v="63"/>
    <d v="2013-10-20T00:00:00"/>
    <x v="1"/>
    <s v="HA-14920"/>
    <s v="Helen Andreada"/>
    <x v="0"/>
    <s v="United States"/>
    <s v="Laredo"/>
    <x v="5"/>
    <n v="78041"/>
    <x v="2"/>
    <s v="OFF-PA-10000551"/>
    <x v="1"/>
    <x v="10"/>
    <s v="Array Memo Cubes"/>
    <x v="1838"/>
    <n v="2"/>
    <n v="0.2"/>
    <n v="3.0043999999999995"/>
  </r>
  <r>
    <n v="2166"/>
    <s v="CA-2013-154018"/>
    <x v="0"/>
    <x v="63"/>
    <d v="2013-10-20T00:00:00"/>
    <x v="1"/>
    <s v="HA-14920"/>
    <s v="Helen Andreada"/>
    <x v="0"/>
    <s v="United States"/>
    <s v="Laredo"/>
    <x v="5"/>
    <n v="78041"/>
    <x v="2"/>
    <s v="FUR-FU-10003394"/>
    <x v="0"/>
    <x v="5"/>
    <s v="Tenex &quot;The Solids&quot; Textured Chair Mats"/>
    <x v="1839"/>
    <n v="5"/>
    <n v="0.6"/>
    <n v="-150.41399999999999"/>
  </r>
  <r>
    <n v="2167"/>
    <s v="CA-2013-154018"/>
    <x v="0"/>
    <x v="63"/>
    <d v="2013-10-20T00:00:00"/>
    <x v="1"/>
    <s v="HA-14920"/>
    <s v="Helen Andreada"/>
    <x v="0"/>
    <s v="United States"/>
    <s v="Laredo"/>
    <x v="5"/>
    <n v="78041"/>
    <x v="2"/>
    <s v="OFF-AR-10002067"/>
    <x v="1"/>
    <x v="6"/>
    <s v="Newell 334"/>
    <x v="1840"/>
    <n v="1"/>
    <n v="0.2"/>
    <n v="1.1904000000000003"/>
  </r>
  <r>
    <n v="2168"/>
    <s v="CA-2013-154018"/>
    <x v="0"/>
    <x v="63"/>
    <d v="2013-10-20T00:00:00"/>
    <x v="1"/>
    <s v="HA-14920"/>
    <s v="Helen Andreada"/>
    <x v="0"/>
    <s v="United States"/>
    <s v="Laredo"/>
    <x v="5"/>
    <n v="78041"/>
    <x v="2"/>
    <s v="OFF-BI-10004140"/>
    <x v="1"/>
    <x v="8"/>
    <s v="Avery Non-Stick Binders"/>
    <x v="1841"/>
    <n v="7"/>
    <n v="0.8"/>
    <n v="-11.000500000000008"/>
  </r>
  <r>
    <n v="2169"/>
    <s v="CA-2014-117870"/>
    <x v="3"/>
    <x v="678"/>
    <d v="2014-01-31T00:00:00"/>
    <x v="0"/>
    <s v="JH-15820"/>
    <s v="John Huston"/>
    <x v="0"/>
    <s v="United States"/>
    <s v="Kent"/>
    <x v="24"/>
    <n v="44240"/>
    <x v="3"/>
    <s v="OFF-AR-10004078"/>
    <x v="1"/>
    <x v="6"/>
    <s v="Newell 312"/>
    <x v="261"/>
    <n v="3"/>
    <n v="0.2"/>
    <n v="1.7519999999999998"/>
  </r>
  <r>
    <n v="2170"/>
    <s v="CA-2014-117870"/>
    <x v="3"/>
    <x v="678"/>
    <d v="2014-01-31T00:00:00"/>
    <x v="0"/>
    <s v="JH-15820"/>
    <s v="John Huston"/>
    <x v="0"/>
    <s v="United States"/>
    <s v="Kent"/>
    <x v="24"/>
    <n v="44240"/>
    <x v="3"/>
    <s v="TEC-AC-10000927"/>
    <x v="2"/>
    <x v="11"/>
    <s v="Anker Ultrathin Bluetooth Wireless Keyboard Aluminum Cover with Stand "/>
    <x v="981"/>
    <n v="3"/>
    <n v="0.2"/>
    <n v="-8.9970000000000034"/>
  </r>
  <r>
    <n v="2171"/>
    <s v="CA-2014-117870"/>
    <x v="3"/>
    <x v="678"/>
    <d v="2014-01-31T00:00:00"/>
    <x v="0"/>
    <s v="JH-15820"/>
    <s v="John Huston"/>
    <x v="0"/>
    <s v="United States"/>
    <s v="Kent"/>
    <x v="24"/>
    <n v="44240"/>
    <x v="3"/>
    <s v="TEC-PH-10003931"/>
    <x v="2"/>
    <x v="7"/>
    <s v="JBL Micro Wireless Portable Bluetooth Speaker"/>
    <x v="715"/>
    <n v="3"/>
    <n v="0.4"/>
    <n v="-26.995499999999993"/>
  </r>
  <r>
    <n v="2172"/>
    <s v="US-2014-137491"/>
    <x v="3"/>
    <x v="123"/>
    <d v="2014-11-26T00:00:00"/>
    <x v="1"/>
    <s v="LC-16930"/>
    <s v="Linda Cazamias"/>
    <x v="1"/>
    <s v="United States"/>
    <s v="San Angelo"/>
    <x v="5"/>
    <n v="76903"/>
    <x v="2"/>
    <s v="FUR-CH-10004675"/>
    <x v="0"/>
    <x v="1"/>
    <s v="Lifetime Advantage Folding Chairs, 4/Carton"/>
    <x v="1842"/>
    <n v="2"/>
    <n v="0.3"/>
    <n v="-8.7232000000000198"/>
  </r>
  <r>
    <n v="2173"/>
    <s v="CA-2011-152296"/>
    <x v="2"/>
    <x v="601"/>
    <d v="2011-08-03T00:00:00"/>
    <x v="2"/>
    <s v="IL-15100"/>
    <s v="Ivan Liston"/>
    <x v="0"/>
    <s v="United States"/>
    <s v="San Francisco"/>
    <x v="1"/>
    <n v="94122"/>
    <x v="1"/>
    <s v="OFF-BI-10004506"/>
    <x v="1"/>
    <x v="8"/>
    <s v="Wilson Jones data.warehouse D-Ring Binders with DublLock"/>
    <x v="1843"/>
    <n v="3"/>
    <n v="0.2"/>
    <n v="6.9131999999999998"/>
  </r>
  <r>
    <n v="2174"/>
    <s v="CA-2013-112025"/>
    <x v="0"/>
    <x v="679"/>
    <d v="2013-08-05T00:00:00"/>
    <x v="1"/>
    <s v="LS-16975"/>
    <s v="Lindsay Shagiari"/>
    <x v="2"/>
    <s v="United States"/>
    <s v="Houston"/>
    <x v="5"/>
    <n v="77070"/>
    <x v="2"/>
    <s v="OFF-BI-10002353"/>
    <x v="1"/>
    <x v="8"/>
    <s v="GBC VeloBind Cover Sets"/>
    <x v="1844"/>
    <n v="3"/>
    <n v="0.8"/>
    <n v="-13.895999999999997"/>
  </r>
  <r>
    <n v="2175"/>
    <s v="CA-2012-132507"/>
    <x v="1"/>
    <x v="117"/>
    <d v="2012-08-03T00:00:00"/>
    <x v="0"/>
    <s v="CC-12610"/>
    <s v="Corey Catlett"/>
    <x v="1"/>
    <s v="United States"/>
    <s v="Houston"/>
    <x v="5"/>
    <n v="77041"/>
    <x v="2"/>
    <s v="OFF-ST-10000943"/>
    <x v="1"/>
    <x v="4"/>
    <s v="Eldon ProFile File 'N Store Portable File Tub Letter/Legal Size Black"/>
    <x v="1845"/>
    <n v="4"/>
    <n v="0.2"/>
    <n v="6.1792000000000016"/>
  </r>
  <r>
    <n v="2176"/>
    <s v="CA-2013-125738"/>
    <x v="0"/>
    <x v="680"/>
    <d v="2013-10-22T00:00:00"/>
    <x v="1"/>
    <s v="PB-18805"/>
    <s v="Patrick Bzostek"/>
    <x v="2"/>
    <s v="United States"/>
    <s v="Salt Lake City"/>
    <x v="7"/>
    <n v="84106"/>
    <x v="1"/>
    <s v="OFF-PA-10000740"/>
    <x v="1"/>
    <x v="10"/>
    <s v="Xerox 1982"/>
    <x v="1846"/>
    <n v="2"/>
    <n v="0"/>
    <n v="21.012799999999999"/>
  </r>
  <r>
    <n v="2177"/>
    <s v="CA-2013-125738"/>
    <x v="0"/>
    <x v="680"/>
    <d v="2013-10-22T00:00:00"/>
    <x v="1"/>
    <s v="PB-18805"/>
    <s v="Patrick Bzostek"/>
    <x v="2"/>
    <s v="United States"/>
    <s v="Salt Lake City"/>
    <x v="7"/>
    <n v="84106"/>
    <x v="1"/>
    <s v="OFF-PA-10003001"/>
    <x v="1"/>
    <x v="10"/>
    <s v="Xerox 1986"/>
    <x v="1847"/>
    <n v="9"/>
    <n v="0"/>
    <n v="28.857599999999998"/>
  </r>
  <r>
    <n v="2178"/>
    <s v="CA-2013-125738"/>
    <x v="0"/>
    <x v="680"/>
    <d v="2013-10-22T00:00:00"/>
    <x v="1"/>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x v="1"/>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x v="1"/>
    <s v="CJ-12010"/>
    <s v="Caroline Jumper"/>
    <x v="0"/>
    <s v="United States"/>
    <s v="New York City"/>
    <x v="15"/>
    <n v="10009"/>
    <x v="3"/>
    <s v="OFF-BI-10000309"/>
    <x v="1"/>
    <x v="8"/>
    <s v="GBC Twin Loop Wire Binding Elements, 9/16&quot; Spine, Black"/>
    <x v="1850"/>
    <n v="7"/>
    <n v="0.2"/>
    <n v="30.896599999999996"/>
  </r>
  <r>
    <n v="2181"/>
    <s v="CA-2013-128818"/>
    <x v="0"/>
    <x v="681"/>
    <d v="2013-05-12T00:00:00"/>
    <x v="1"/>
    <s v="CJ-12010"/>
    <s v="Caroline Jumper"/>
    <x v="0"/>
    <s v="United States"/>
    <s v="New York City"/>
    <x v="15"/>
    <n v="10009"/>
    <x v="3"/>
    <s v="OFF-LA-10003923"/>
    <x v="1"/>
    <x v="2"/>
    <s v="Alphabetical Labels for Top Tab Filing"/>
    <x v="1851"/>
    <n v="3"/>
    <n v="0"/>
    <n v="22.200000000000003"/>
  </r>
  <r>
    <n v="2182"/>
    <s v="CA-2013-128818"/>
    <x v="0"/>
    <x v="681"/>
    <d v="2013-05-12T00:00:00"/>
    <x v="1"/>
    <s v="CJ-12010"/>
    <s v="Caroline Jumper"/>
    <x v="0"/>
    <s v="United States"/>
    <s v="New York City"/>
    <x v="15"/>
    <n v="10009"/>
    <x v="3"/>
    <s v="FUR-CH-10002084"/>
    <x v="0"/>
    <x v="1"/>
    <s v="Hon Mobius Operator's Chair"/>
    <x v="1852"/>
    <n v="4"/>
    <n v="0.1"/>
    <n v="59.035200000000003"/>
  </r>
  <r>
    <n v="2183"/>
    <s v="CA-2013-128818"/>
    <x v="0"/>
    <x v="681"/>
    <d v="2013-05-12T00:00:00"/>
    <x v="1"/>
    <s v="CJ-12010"/>
    <s v="Caroline Jumper"/>
    <x v="0"/>
    <s v="United States"/>
    <s v="New York City"/>
    <x v="15"/>
    <n v="10009"/>
    <x v="3"/>
    <s v="TEC-MA-10000488"/>
    <x v="2"/>
    <x v="15"/>
    <s v="Bady BDG101FRU Card Printer"/>
    <x v="1853"/>
    <n v="5"/>
    <n v="0"/>
    <n v="1159.9854999999998"/>
  </r>
  <r>
    <n v="2184"/>
    <s v="CA-2013-128818"/>
    <x v="0"/>
    <x v="681"/>
    <d v="2013-05-12T00:00:00"/>
    <x v="1"/>
    <s v="CJ-12010"/>
    <s v="Caroline Jumper"/>
    <x v="0"/>
    <s v="United States"/>
    <s v="New York City"/>
    <x v="15"/>
    <n v="10009"/>
    <x v="3"/>
    <s v="TEC-AC-10001767"/>
    <x v="2"/>
    <x v="11"/>
    <s v="SanDisk Ultra 64 GB MicroSDHC Class 10 Memory Card"/>
    <x v="1723"/>
    <n v="5"/>
    <n v="0"/>
    <n v="21.994499999999988"/>
  </r>
  <r>
    <n v="2185"/>
    <s v="CA-2013-128818"/>
    <x v="0"/>
    <x v="681"/>
    <d v="2013-05-12T00:00:00"/>
    <x v="1"/>
    <s v="CJ-12010"/>
    <s v="Caroline Jumper"/>
    <x v="0"/>
    <s v="United States"/>
    <s v="New York City"/>
    <x v="15"/>
    <n v="10009"/>
    <x v="3"/>
    <s v="FUR-FU-10001940"/>
    <x v="0"/>
    <x v="5"/>
    <s v="Staples"/>
    <x v="1854"/>
    <n v="8"/>
    <n v="0"/>
    <n v="28.019200000000005"/>
  </r>
  <r>
    <n v="2186"/>
    <s v="CA-2014-124576"/>
    <x v="3"/>
    <x v="378"/>
    <d v="2014-08-05T00:00:00"/>
    <x v="0"/>
    <s v="HK-14890"/>
    <s v="Heather Kirkland"/>
    <x v="1"/>
    <s v="United States"/>
    <s v="Salinas"/>
    <x v="1"/>
    <n v="93905"/>
    <x v="1"/>
    <s v="OFF-BI-10002735"/>
    <x v="1"/>
    <x v="8"/>
    <s v="GBC Prestige Therm-A-Bind Covers"/>
    <x v="1855"/>
    <n v="2"/>
    <n v="0.2"/>
    <n v="18.5274"/>
  </r>
  <r>
    <n v="2187"/>
    <s v="CA-2013-101378"/>
    <x v="0"/>
    <x v="216"/>
    <d v="2013-07-15T00:00:00"/>
    <x v="3"/>
    <s v="RH-19600"/>
    <s v="Rob Haberlin"/>
    <x v="0"/>
    <s v="United States"/>
    <s v="Huntsville"/>
    <x v="19"/>
    <n v="35810"/>
    <x v="0"/>
    <s v="TEC-AC-10002345"/>
    <x v="2"/>
    <x v="11"/>
    <s v="HP Standard 104 key PS/2 Keyboard"/>
    <x v="180"/>
    <n v="2"/>
    <n v="0"/>
    <n v="7.25"/>
  </r>
  <r>
    <n v="2188"/>
    <s v="CA-2014-143063"/>
    <x v="3"/>
    <x v="682"/>
    <d v="2014-08-16T00:00:00"/>
    <x v="1"/>
    <s v="IL-15100"/>
    <s v="Ivan Liston"/>
    <x v="0"/>
    <s v="United States"/>
    <s v="Columbus"/>
    <x v="14"/>
    <n v="47201"/>
    <x v="2"/>
    <s v="OFF-EN-10003134"/>
    <x v="1"/>
    <x v="12"/>
    <s v="Staples"/>
    <x v="1856"/>
    <n v="6"/>
    <n v="0"/>
    <n v="35.04"/>
  </r>
  <r>
    <n v="2189"/>
    <s v="CA-2014-143063"/>
    <x v="3"/>
    <x v="682"/>
    <d v="2014-08-16T00:00:00"/>
    <x v="1"/>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x v="1"/>
    <s v="IL-15100"/>
    <s v="Ivan Liston"/>
    <x v="0"/>
    <s v="United States"/>
    <s v="Columbus"/>
    <x v="14"/>
    <n v="47201"/>
    <x v="2"/>
    <s v="TEC-PH-10003645"/>
    <x v="2"/>
    <x v="7"/>
    <s v="Aastra 57i VoIP phone"/>
    <x v="1858"/>
    <n v="9"/>
    <n v="0"/>
    <n v="378.16740000000004"/>
  </r>
  <r>
    <n v="2191"/>
    <s v="CA-2013-118913"/>
    <x v="0"/>
    <x v="674"/>
    <d v="2013-06-30T00:00:00"/>
    <x v="1"/>
    <s v="AS-10240"/>
    <s v="Alan Shonely"/>
    <x v="0"/>
    <s v="United States"/>
    <s v="Los Angeles"/>
    <x v="1"/>
    <n v="90049"/>
    <x v="1"/>
    <s v="OFF-AP-10000692"/>
    <x v="1"/>
    <x v="9"/>
    <s v="Fellowes Mighty 8 Compact Surge Protector"/>
    <x v="1859"/>
    <n v="3"/>
    <n v="0"/>
    <n v="17.026800000000001"/>
  </r>
  <r>
    <n v="2192"/>
    <s v="CA-2013-128412"/>
    <x v="0"/>
    <x v="107"/>
    <d v="2013-12-18T00:00:00"/>
    <x v="1"/>
    <s v="AP-10915"/>
    <s v="Arthur Prichep"/>
    <x v="0"/>
    <s v="United States"/>
    <s v="Seattle"/>
    <x v="4"/>
    <n v="98105"/>
    <x v="1"/>
    <s v="OFF-BI-10001718"/>
    <x v="1"/>
    <x v="8"/>
    <s v="GBC DocuBind P50 Personal Binding Machine"/>
    <x v="1860"/>
    <n v="3"/>
    <n v="0.2"/>
    <n v="51.823799999999999"/>
  </r>
  <r>
    <n v="2193"/>
    <s v="CA-2013-128412"/>
    <x v="0"/>
    <x v="107"/>
    <d v="2013-12-18T00:00:00"/>
    <x v="1"/>
    <s v="AP-10915"/>
    <s v="Arthur Prichep"/>
    <x v="0"/>
    <s v="United States"/>
    <s v="Seattle"/>
    <x v="4"/>
    <n v="98105"/>
    <x v="1"/>
    <s v="OFF-AP-10002082"/>
    <x v="1"/>
    <x v="9"/>
    <s v="Holmes HEPA Air Purifier"/>
    <x v="1861"/>
    <n v="3"/>
    <n v="0"/>
    <n v="22.869"/>
  </r>
  <r>
    <n v="2194"/>
    <s v="CA-2013-128412"/>
    <x v="0"/>
    <x v="107"/>
    <d v="2013-12-18T00:00:00"/>
    <x v="1"/>
    <s v="AP-10915"/>
    <s v="Arthur Prichep"/>
    <x v="0"/>
    <s v="United States"/>
    <s v="Seattle"/>
    <x v="4"/>
    <n v="98105"/>
    <x v="1"/>
    <s v="OFF-PA-10001125"/>
    <x v="1"/>
    <x v="10"/>
    <s v="Xerox 1988"/>
    <x v="1862"/>
    <n v="4"/>
    <n v="0"/>
    <n v="55.763999999999996"/>
  </r>
  <r>
    <n v="2195"/>
    <s v="CA-2013-128412"/>
    <x v="0"/>
    <x v="107"/>
    <d v="2013-12-18T00:00:00"/>
    <x v="1"/>
    <s v="AP-10915"/>
    <s v="Arthur Prichep"/>
    <x v="0"/>
    <s v="United States"/>
    <s v="Seattle"/>
    <x v="4"/>
    <n v="98105"/>
    <x v="1"/>
    <s v="OFF-AP-10000252"/>
    <x v="1"/>
    <x v="9"/>
    <s v="Harmony HEPA Quiet Air Purifiers"/>
    <x v="1863"/>
    <n v="3"/>
    <n v="0"/>
    <n v="12.285"/>
  </r>
  <r>
    <n v="2196"/>
    <s v="CA-2013-128412"/>
    <x v="0"/>
    <x v="107"/>
    <d v="2013-12-18T00:00:00"/>
    <x v="1"/>
    <s v="AP-10915"/>
    <s v="Arthur Prichep"/>
    <x v="0"/>
    <s v="United States"/>
    <s v="Seattle"/>
    <x v="4"/>
    <n v="98105"/>
    <x v="1"/>
    <s v="TEC-AC-10003038"/>
    <x v="2"/>
    <x v="11"/>
    <s v="Kingston Digital DataTraveler 16GB USB 2.0"/>
    <x v="915"/>
    <n v="5"/>
    <n v="0"/>
    <n v="8.5024999999999942"/>
  </r>
  <r>
    <n v="2197"/>
    <s v="CA-2013-136483"/>
    <x v="0"/>
    <x v="49"/>
    <d v="2013-12-07T00:00:00"/>
    <x v="1"/>
    <s v="AG-10390"/>
    <s v="Allen Goldenen"/>
    <x v="0"/>
    <s v="United States"/>
    <s v="Knoxville"/>
    <x v="18"/>
    <n v="37918"/>
    <x v="0"/>
    <s v="OFF-AR-10000940"/>
    <x v="1"/>
    <x v="6"/>
    <s v="Newell 343"/>
    <x v="1864"/>
    <n v="2"/>
    <n v="0.2"/>
    <n v="0.41160000000000019"/>
  </r>
  <r>
    <n v="2198"/>
    <s v="CA-2011-163013"/>
    <x v="2"/>
    <x v="683"/>
    <d v="2011-12-04T00:00:00"/>
    <x v="1"/>
    <s v="BF-11080"/>
    <s v="Bart Folk"/>
    <x v="0"/>
    <s v="United States"/>
    <s v="Montgomery"/>
    <x v="19"/>
    <n v="36116"/>
    <x v="0"/>
    <s v="OFF-AR-10001954"/>
    <x v="1"/>
    <x v="6"/>
    <s v="Newell 331"/>
    <x v="1865"/>
    <n v="3"/>
    <n v="0"/>
    <n v="3.9609000000000001"/>
  </r>
  <r>
    <n v="2199"/>
    <s v="CA-2012-135363"/>
    <x v="1"/>
    <x v="262"/>
    <d v="2012-04-02T00:00:00"/>
    <x v="1"/>
    <s v="CK-12205"/>
    <s v="Chloris Kastensmidt"/>
    <x v="0"/>
    <s v="United States"/>
    <s v="Philadelphia"/>
    <x v="9"/>
    <n v="19120"/>
    <x v="3"/>
    <s v="OFF-PA-10003177"/>
    <x v="1"/>
    <x v="10"/>
    <s v="Xerox 1999"/>
    <x v="12"/>
    <n v="3"/>
    <n v="0.2"/>
    <n v="5.4432"/>
  </r>
  <r>
    <n v="2200"/>
    <s v="CA-2012-135363"/>
    <x v="1"/>
    <x v="262"/>
    <d v="2012-04-02T00:00:00"/>
    <x v="1"/>
    <s v="CK-12205"/>
    <s v="Chloris Kastensmidt"/>
    <x v="0"/>
    <s v="United States"/>
    <s v="Philadelphia"/>
    <x v="9"/>
    <n v="19120"/>
    <x v="3"/>
    <s v="OFF-PA-10000533"/>
    <x v="1"/>
    <x v="10"/>
    <s v="Southworth Parchment Paper &amp; Envelopes"/>
    <x v="1866"/>
    <n v="1"/>
    <n v="0.2"/>
    <n v="1.7003999999999999"/>
  </r>
  <r>
    <n v="2201"/>
    <s v="US-2011-165659"/>
    <x v="2"/>
    <x v="106"/>
    <d v="2011-06-06T00:00:00"/>
    <x v="1"/>
    <s v="LT-17110"/>
    <s v="Liz Thompson"/>
    <x v="0"/>
    <s v="United States"/>
    <s v="Little Rock"/>
    <x v="36"/>
    <n v="72209"/>
    <x v="0"/>
    <s v="FUR-FU-10001935"/>
    <x v="0"/>
    <x v="5"/>
    <s v="3M Hangers With Command Adhesive"/>
    <x v="500"/>
    <n v="6"/>
    <n v="0"/>
    <n v="9.1020000000000021"/>
  </r>
  <r>
    <n v="2202"/>
    <s v="US-2011-165659"/>
    <x v="2"/>
    <x v="106"/>
    <d v="2011-06-06T00:00:00"/>
    <x v="1"/>
    <s v="LT-17110"/>
    <s v="Liz Thompson"/>
    <x v="0"/>
    <s v="United States"/>
    <s v="Little Rock"/>
    <x v="36"/>
    <n v="72209"/>
    <x v="0"/>
    <s v="TEC-PH-10002563"/>
    <x v="2"/>
    <x v="7"/>
    <s v="Adtran 1202752G1"/>
    <x v="1867"/>
    <n v="7"/>
    <n v="0"/>
    <n v="229.30180000000001"/>
  </r>
  <r>
    <n v="2203"/>
    <s v="CA-2012-138002"/>
    <x v="1"/>
    <x v="684"/>
    <d v="2012-09-12T00:00:00"/>
    <x v="1"/>
    <s v="BT-11305"/>
    <s v="Beth Thompson"/>
    <x v="2"/>
    <s v="United States"/>
    <s v="Seattle"/>
    <x v="4"/>
    <n v="98103"/>
    <x v="1"/>
    <s v="OFF-BI-10002160"/>
    <x v="1"/>
    <x v="8"/>
    <s v="Acco Hanging Data Binders"/>
    <x v="861"/>
    <n v="2"/>
    <n v="0.2"/>
    <n v="2.1335999999999999"/>
  </r>
  <r>
    <n v="2204"/>
    <s v="CA-2012-138002"/>
    <x v="1"/>
    <x v="684"/>
    <d v="2012-09-12T00:00:00"/>
    <x v="1"/>
    <s v="BT-11305"/>
    <s v="Beth Thompson"/>
    <x v="2"/>
    <s v="United States"/>
    <s v="Seattle"/>
    <x v="4"/>
    <n v="98103"/>
    <x v="1"/>
    <s v="FUR-FU-10004748"/>
    <x v="0"/>
    <x v="5"/>
    <s v="Howard Miller 16&quot; Diameter Gallery Wall Clock"/>
    <x v="1868"/>
    <n v="3"/>
    <n v="0"/>
    <n v="74.809799999999996"/>
  </r>
  <r>
    <n v="2205"/>
    <s v="CA-2012-128860"/>
    <x v="1"/>
    <x v="685"/>
    <d v="2012-07-05T00:00:00"/>
    <x v="1"/>
    <s v="SC-20725"/>
    <s v="Steven Cartwright"/>
    <x v="0"/>
    <s v="United States"/>
    <s v="Lancaster"/>
    <x v="9"/>
    <n v="17602"/>
    <x v="3"/>
    <s v="FUR-FU-10001473"/>
    <x v="0"/>
    <x v="5"/>
    <s v="Eldon Executive Woodline II Desk Accessories, Mahogany"/>
    <x v="1869"/>
    <n v="1"/>
    <n v="0.2"/>
    <n v="1.7591000000000001"/>
  </r>
  <r>
    <n v="2206"/>
    <s v="CA-2013-164350"/>
    <x v="0"/>
    <x v="545"/>
    <d v="2013-09-13T00:00:00"/>
    <x v="0"/>
    <s v="CG-12040"/>
    <s v="Catherine Glotzbach"/>
    <x v="2"/>
    <s v="United States"/>
    <s v="Bristol"/>
    <x v="18"/>
    <n v="37620"/>
    <x v="0"/>
    <s v="OFF-AR-10000538"/>
    <x v="1"/>
    <x v="6"/>
    <s v="Boston Model 1800 Electric Pencil Sharpener, Gray"/>
    <x v="1870"/>
    <n v="3"/>
    <n v="0.2"/>
    <n v="8.4449999999999896"/>
  </r>
  <r>
    <n v="2207"/>
    <s v="US-2011-103905"/>
    <x v="2"/>
    <x v="686"/>
    <d v="2011-07-20T00:00:00"/>
    <x v="1"/>
    <s v="AW-10930"/>
    <s v="Arthur Wiediger"/>
    <x v="2"/>
    <s v="United States"/>
    <s v="Aurora"/>
    <x v="10"/>
    <n v="60505"/>
    <x v="2"/>
    <s v="OFF-BI-10001098"/>
    <x v="1"/>
    <x v="8"/>
    <s v="Acco D-Ring Binder w/DublLock"/>
    <x v="1871"/>
    <n v="7"/>
    <n v="0.8"/>
    <n v="-46.394600000000011"/>
  </r>
  <r>
    <n v="2208"/>
    <s v="US-2011-103905"/>
    <x v="2"/>
    <x v="686"/>
    <d v="2011-07-20T00:00:00"/>
    <x v="1"/>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x v="1"/>
    <s v="RB-19705"/>
    <s v="Roger Barcio"/>
    <x v="2"/>
    <s v="United States"/>
    <s v="New York City"/>
    <x v="15"/>
    <n v="10009"/>
    <x v="3"/>
    <s v="OFF-AR-10000390"/>
    <x v="1"/>
    <x v="6"/>
    <s v="Newell Chalk Holder"/>
    <x v="1873"/>
    <n v="4"/>
    <n v="0"/>
    <n v="7.5991999999999997"/>
  </r>
  <r>
    <n v="2210"/>
    <s v="CA-2011-125556"/>
    <x v="2"/>
    <x v="687"/>
    <d v="2011-11-16T00:00:00"/>
    <x v="0"/>
    <s v="ML-17410"/>
    <s v="Maris LaWare"/>
    <x v="0"/>
    <s v="United States"/>
    <s v="Fairfield"/>
    <x v="29"/>
    <n v="6824"/>
    <x v="3"/>
    <s v="TEC-PH-10001079"/>
    <x v="2"/>
    <x v="7"/>
    <s v="Polycom SoundPoint Pro SE-225 Corded phone"/>
    <x v="1874"/>
    <n v="7"/>
    <n v="0"/>
    <n v="233.22039999999998"/>
  </r>
  <r>
    <n v="2211"/>
    <s v="CA-2011-125556"/>
    <x v="2"/>
    <x v="687"/>
    <d v="2011-11-16T00:00:00"/>
    <x v="0"/>
    <s v="ML-17410"/>
    <s v="Maris LaWare"/>
    <x v="0"/>
    <s v="United States"/>
    <s v="Fairfield"/>
    <x v="29"/>
    <n v="6824"/>
    <x v="3"/>
    <s v="OFF-BI-10003460"/>
    <x v="1"/>
    <x v="8"/>
    <s v="Acco 3-Hole Punch"/>
    <x v="1875"/>
    <n v="10"/>
    <n v="0"/>
    <n v="21.023999999999997"/>
  </r>
  <r>
    <n v="2212"/>
    <s v="CA-2013-162313"/>
    <x v="0"/>
    <x v="581"/>
    <d v="2013-12-01T00:00:00"/>
    <x v="2"/>
    <s v="VB-21745"/>
    <s v="Victoria Brennan"/>
    <x v="1"/>
    <s v="United States"/>
    <s v="Lincoln Park"/>
    <x v="12"/>
    <n v="48146"/>
    <x v="2"/>
    <s v="OFF-AP-10003842"/>
    <x v="1"/>
    <x v="9"/>
    <s v="Euro-Pro Shark Turbo Vacuum"/>
    <x v="1876"/>
    <n v="6"/>
    <n v="0.1"/>
    <n v="29.7408"/>
  </r>
  <r>
    <n v="2213"/>
    <s v="CA-2014-107874"/>
    <x v="3"/>
    <x v="610"/>
    <d v="2014-11-26T00:00:00"/>
    <x v="1"/>
    <s v="SW-20275"/>
    <s v="Scott Williamson"/>
    <x v="0"/>
    <s v="United States"/>
    <s v="New York City"/>
    <x v="15"/>
    <n v="10035"/>
    <x v="3"/>
    <s v="FUR-FU-10003535"/>
    <x v="0"/>
    <x v="5"/>
    <s v="Howard Miller Distant Time Traveler Alarm Clock"/>
    <x v="1877"/>
    <n v="1"/>
    <n v="0"/>
    <n v="11.2422"/>
  </r>
  <r>
    <n v="2214"/>
    <s v="CA-2014-129378"/>
    <x v="3"/>
    <x v="172"/>
    <d v="2014-10-03T00:00:00"/>
    <x v="2"/>
    <s v="NS-18505"/>
    <s v="Neola Schneider"/>
    <x v="0"/>
    <s v="United States"/>
    <s v="San Jose"/>
    <x v="1"/>
    <n v="95123"/>
    <x v="1"/>
    <s v="OFF-BI-10002012"/>
    <x v="1"/>
    <x v="8"/>
    <s v="Wilson Jones Easy Flow II Sheet Lifters"/>
    <x v="1878"/>
    <n v="1"/>
    <n v="0.2"/>
    <n v="0.504"/>
  </r>
  <r>
    <n v="2215"/>
    <s v="CA-2014-129378"/>
    <x v="3"/>
    <x v="172"/>
    <d v="2014-10-03T00:00:00"/>
    <x v="2"/>
    <s v="NS-18505"/>
    <s v="Neola Schneider"/>
    <x v="0"/>
    <s v="United States"/>
    <s v="San Jose"/>
    <x v="1"/>
    <n v="95123"/>
    <x v="1"/>
    <s v="OFF-BI-10001922"/>
    <x v="1"/>
    <x v="8"/>
    <s v="Storex Dura Pro Binders"/>
    <x v="1879"/>
    <n v="13"/>
    <n v="0.2"/>
    <n v="20.849399999999996"/>
  </r>
  <r>
    <n v="2216"/>
    <s v="CA-2014-129378"/>
    <x v="3"/>
    <x v="172"/>
    <d v="2014-10-03T00:00:00"/>
    <x v="2"/>
    <s v="NS-18505"/>
    <s v="Neola Schneider"/>
    <x v="0"/>
    <s v="United States"/>
    <s v="San Jose"/>
    <x v="1"/>
    <n v="95123"/>
    <x v="1"/>
    <s v="OFF-AP-10000576"/>
    <x v="1"/>
    <x v="9"/>
    <s v="Belkin 325VA UPS Surge Protector, 6'"/>
    <x v="1805"/>
    <n v="2"/>
    <n v="0"/>
    <n v="60.490000000000009"/>
  </r>
  <r>
    <n v="2217"/>
    <s v="CA-2014-129378"/>
    <x v="3"/>
    <x v="172"/>
    <d v="2014-10-03T00:00:00"/>
    <x v="2"/>
    <s v="NS-18505"/>
    <s v="Neola Schneider"/>
    <x v="0"/>
    <s v="United States"/>
    <s v="San Jose"/>
    <x v="1"/>
    <n v="95123"/>
    <x v="1"/>
    <s v="FUR-CH-10000553"/>
    <x v="0"/>
    <x v="1"/>
    <s v="Metal Folding Chairs, Beige, 4/Carton"/>
    <x v="1880"/>
    <n v="4"/>
    <n v="0.2"/>
    <n v="9.5031999999999925"/>
  </r>
  <r>
    <n v="2218"/>
    <s v="CA-2011-151953"/>
    <x v="2"/>
    <x v="59"/>
    <d v="2011-09-25T00:00:00"/>
    <x v="1"/>
    <s v="DB-13555"/>
    <s v="Dorothy Badders"/>
    <x v="1"/>
    <s v="United States"/>
    <s v="Jacksonville"/>
    <x v="2"/>
    <n v="32216"/>
    <x v="0"/>
    <s v="OFF-AR-10003469"/>
    <x v="1"/>
    <x v="6"/>
    <s v="Nontoxic Chalk"/>
    <x v="1881"/>
    <n v="2"/>
    <n v="0.2"/>
    <n v="0.98559999999999992"/>
  </r>
  <r>
    <n v="2219"/>
    <s v="CA-2014-130841"/>
    <x v="3"/>
    <x v="688"/>
    <d v="2014-08-02T00:00:00"/>
    <x v="1"/>
    <s v="MH-17620"/>
    <s v="Matt Hagelstein"/>
    <x v="1"/>
    <s v="United States"/>
    <s v="San Francisco"/>
    <x v="1"/>
    <n v="94110"/>
    <x v="1"/>
    <s v="OFF-BI-10000145"/>
    <x v="1"/>
    <x v="8"/>
    <s v="Zipper Ring Binder Pockets"/>
    <x v="1882"/>
    <n v="4"/>
    <n v="0.2"/>
    <n v="3.6191999999999993"/>
  </r>
  <r>
    <n v="2220"/>
    <s v="CA-2014-130841"/>
    <x v="3"/>
    <x v="688"/>
    <d v="2014-08-02T00:00:00"/>
    <x v="1"/>
    <s v="MH-17620"/>
    <s v="Matt Hagelstein"/>
    <x v="1"/>
    <s v="United States"/>
    <s v="San Francisco"/>
    <x v="1"/>
    <n v="94110"/>
    <x v="1"/>
    <s v="OFF-ST-10001580"/>
    <x v="1"/>
    <x v="4"/>
    <s v="Super Decoflex Portable Personal File"/>
    <x v="1883"/>
    <n v="1"/>
    <n v="0"/>
    <n v="4.1943999999999999"/>
  </r>
  <r>
    <n v="2221"/>
    <s v="CA-2014-130841"/>
    <x v="3"/>
    <x v="688"/>
    <d v="2014-08-02T00:00:00"/>
    <x v="1"/>
    <s v="MH-17620"/>
    <s v="Matt Hagelstein"/>
    <x v="1"/>
    <s v="United States"/>
    <s v="San Francisco"/>
    <x v="1"/>
    <n v="94110"/>
    <x v="1"/>
    <s v="TEC-PH-10001817"/>
    <x v="2"/>
    <x v="7"/>
    <s v="Wilson Electronics DB Pro Signal Booster"/>
    <x v="1884"/>
    <n v="4"/>
    <n v="0.2"/>
    <n v="100.24000000000007"/>
  </r>
  <r>
    <n v="2222"/>
    <s v="CA-2012-131884"/>
    <x v="1"/>
    <x v="401"/>
    <d v="2012-12-06T00:00:00"/>
    <x v="3"/>
    <s v="DK-13375"/>
    <s v="Dennis Kane"/>
    <x v="0"/>
    <s v="United States"/>
    <s v="Marion"/>
    <x v="24"/>
    <n v="43302"/>
    <x v="3"/>
    <s v="TEC-PH-10001578"/>
    <x v="2"/>
    <x v="7"/>
    <s v="Polycom SoundStation2 EX Conference phone"/>
    <x v="1885"/>
    <n v="2"/>
    <n v="0.4"/>
    <n v="-89.089000000000055"/>
  </r>
  <r>
    <n v="2223"/>
    <s v="CA-2012-131884"/>
    <x v="1"/>
    <x v="401"/>
    <d v="2012-12-06T00:00:00"/>
    <x v="3"/>
    <s v="DK-13375"/>
    <s v="Dennis Kane"/>
    <x v="0"/>
    <s v="United States"/>
    <s v="Marion"/>
    <x v="24"/>
    <n v="43302"/>
    <x v="3"/>
    <s v="OFF-AR-10004078"/>
    <x v="1"/>
    <x v="6"/>
    <s v="Newell 312"/>
    <x v="1886"/>
    <n v="8"/>
    <n v="0.2"/>
    <n v="4.6719999999999988"/>
  </r>
  <r>
    <n v="2224"/>
    <s v="CA-2012-131884"/>
    <x v="1"/>
    <x v="401"/>
    <d v="2012-12-06T00:00:00"/>
    <x v="3"/>
    <s v="DK-13375"/>
    <s v="Dennis Kane"/>
    <x v="0"/>
    <s v="United States"/>
    <s v="Marion"/>
    <x v="24"/>
    <n v="43302"/>
    <x v="3"/>
    <s v="FUR-CH-10004860"/>
    <x v="0"/>
    <x v="1"/>
    <s v="Global Low Back Tilter Chair"/>
    <x v="1887"/>
    <n v="1"/>
    <n v="0.3"/>
    <n v="-24.23520000000001"/>
  </r>
  <r>
    <n v="2225"/>
    <s v="CA-2014-121909"/>
    <x v="3"/>
    <x v="689"/>
    <d v="2014-08-06T00:00:00"/>
    <x v="1"/>
    <s v="EA-14035"/>
    <s v="Erin Ashbrook"/>
    <x v="1"/>
    <s v="United States"/>
    <s v="Philadelphia"/>
    <x v="9"/>
    <n v="19134"/>
    <x v="3"/>
    <s v="OFF-PA-10003790"/>
    <x v="1"/>
    <x v="10"/>
    <s v="Xerox 1991"/>
    <x v="1572"/>
    <n v="3"/>
    <n v="0.2"/>
    <n v="17.815199999999997"/>
  </r>
  <r>
    <n v="2226"/>
    <s v="CA-2013-106383"/>
    <x v="0"/>
    <x v="690"/>
    <d v="2013-03-22T00:00:00"/>
    <x v="0"/>
    <s v="BT-11440"/>
    <s v="Bobby Trafton"/>
    <x v="0"/>
    <s v="United States"/>
    <s v="Littleton"/>
    <x v="22"/>
    <n v="80122"/>
    <x v="1"/>
    <s v="FUR-BO-10002202"/>
    <x v="0"/>
    <x v="0"/>
    <s v="Atlantic Metals Mobile 2-Shelf Bookcases, Custom Colors"/>
    <x v="1888"/>
    <n v="1"/>
    <n v="0.7"/>
    <n v="-98.801799999999986"/>
  </r>
  <r>
    <n v="2227"/>
    <s v="CA-2014-130771"/>
    <x v="3"/>
    <x v="570"/>
    <d v="2014-08-04T00:00:00"/>
    <x v="1"/>
    <s v="LA-16780"/>
    <s v="Laura Armstrong"/>
    <x v="1"/>
    <s v="United States"/>
    <s v="Austin"/>
    <x v="5"/>
    <n v="78745"/>
    <x v="2"/>
    <s v="OFF-FA-10003059"/>
    <x v="1"/>
    <x v="13"/>
    <s v="Assorted Color Push Pins"/>
    <x v="1699"/>
    <n v="2"/>
    <n v="0.2"/>
    <n v="0.4705999999999998"/>
  </r>
  <r>
    <n v="2228"/>
    <s v="CA-2014-130771"/>
    <x v="3"/>
    <x v="570"/>
    <d v="2014-08-04T00:00:00"/>
    <x v="1"/>
    <s v="LA-16780"/>
    <s v="Laura Armstrong"/>
    <x v="1"/>
    <s v="United States"/>
    <s v="Austin"/>
    <x v="5"/>
    <n v="78745"/>
    <x v="2"/>
    <s v="TEC-PH-10002496"/>
    <x v="2"/>
    <x v="7"/>
    <s v="Cisco SPA301"/>
    <x v="1889"/>
    <n v="1"/>
    <n v="0.2"/>
    <n v="15.598999999999993"/>
  </r>
  <r>
    <n v="2229"/>
    <s v="CA-2013-139157"/>
    <x v="0"/>
    <x v="393"/>
    <d v="2013-10-06T00:00:00"/>
    <x v="1"/>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x v="1"/>
    <s v="AA-10315"/>
    <s v="Alex Avila"/>
    <x v="0"/>
    <s v="United States"/>
    <s v="San Francisco"/>
    <x v="1"/>
    <n v="94122"/>
    <x v="1"/>
    <s v="OFF-BI-10004390"/>
    <x v="1"/>
    <x v="8"/>
    <s v="GBC DocuBind 200 Manual Binding Machine"/>
    <x v="1891"/>
    <n v="2"/>
    <n v="0.2"/>
    <n v="252.58799999999999"/>
  </r>
  <r>
    <n v="2231"/>
    <s v="CA-2011-128055"/>
    <x v="2"/>
    <x v="691"/>
    <d v="2011-04-05T00:00:00"/>
    <x v="1"/>
    <s v="AA-10315"/>
    <s v="Alex Avila"/>
    <x v="0"/>
    <s v="United States"/>
    <s v="San Francisco"/>
    <x v="1"/>
    <n v="94122"/>
    <x v="1"/>
    <s v="OFF-AP-10002765"/>
    <x v="1"/>
    <x v="9"/>
    <s v="Fellowes Advanced Computer Series Surge Protectors"/>
    <x v="1892"/>
    <n v="2"/>
    <n v="0"/>
    <n v="14.834400000000002"/>
  </r>
  <r>
    <n v="2232"/>
    <s v="CA-2014-157091"/>
    <x v="3"/>
    <x v="335"/>
    <d v="2014-07-02T00:00:00"/>
    <x v="1"/>
    <s v="DB-13405"/>
    <s v="Denny Blanton"/>
    <x v="0"/>
    <s v="United States"/>
    <s v="La Porte"/>
    <x v="14"/>
    <n v="46350"/>
    <x v="2"/>
    <s v="FUR-FU-10000293"/>
    <x v="0"/>
    <x v="5"/>
    <s v="Eldon Antistatic Chair Mats for Low to Medium Pile Carpets"/>
    <x v="1893"/>
    <n v="5"/>
    <n v="0"/>
    <n v="31.586999999999961"/>
  </r>
  <r>
    <n v="2233"/>
    <s v="CA-2014-132122"/>
    <x v="3"/>
    <x v="362"/>
    <d v="2014-07-15T00:00:00"/>
    <x v="1"/>
    <s v="JH-15820"/>
    <s v="John Huston"/>
    <x v="0"/>
    <s v="United States"/>
    <s v="Chicago"/>
    <x v="10"/>
    <n v="60610"/>
    <x v="2"/>
    <s v="OFF-ST-10003692"/>
    <x v="1"/>
    <x v="4"/>
    <s v="Recycled Steel Personal File for Hanging File Folders"/>
    <x v="1894"/>
    <n v="5"/>
    <n v="0.2"/>
    <n v="14.307499999999997"/>
  </r>
  <r>
    <n v="2234"/>
    <s v="CA-2012-123232"/>
    <x v="1"/>
    <x v="639"/>
    <d v="2012-12-16T00:00:00"/>
    <x v="0"/>
    <s v="DJ-13630"/>
    <s v="Doug Jacobs"/>
    <x v="0"/>
    <s v="United States"/>
    <s v="Portland"/>
    <x v="21"/>
    <n v="97206"/>
    <x v="1"/>
    <s v="TEC-PH-10001051"/>
    <x v="2"/>
    <x v="7"/>
    <s v="HTC One"/>
    <x v="1895"/>
    <n v="4"/>
    <n v="0.2"/>
    <n v="35.996399999999952"/>
  </r>
  <r>
    <n v="2235"/>
    <s v="CA-2014-104066"/>
    <x v="3"/>
    <x v="256"/>
    <d v="2014-12-11T00:00:00"/>
    <x v="1"/>
    <s v="QJ-19255"/>
    <s v="Quincy Jones"/>
    <x v="1"/>
    <s v="United States"/>
    <s v="Burlington"/>
    <x v="42"/>
    <s v="05408"/>
    <x v="3"/>
    <s v="TEC-AC-10001013"/>
    <x v="2"/>
    <x v="11"/>
    <s v="Logitech ClearChat Comfort/USB Headset H390"/>
    <x v="1896"/>
    <n v="7"/>
    <n v="0"/>
    <n v="67.659899999999979"/>
  </r>
  <r>
    <n v="2236"/>
    <s v="CA-2012-145849"/>
    <x v="1"/>
    <x v="426"/>
    <d v="2012-09-17T00:00:00"/>
    <x v="0"/>
    <s v="CT-11995"/>
    <s v="Carol Triggs"/>
    <x v="0"/>
    <s v="United States"/>
    <s v="Indianapolis"/>
    <x v="14"/>
    <n v="46203"/>
    <x v="2"/>
    <s v="OFF-ST-10000025"/>
    <x v="1"/>
    <x v="4"/>
    <s v="Fellowes Stor/Drawer Steel Plus Storage Drawers"/>
    <x v="1897"/>
    <n v="2"/>
    <n v="0"/>
    <n v="11.451599999999985"/>
  </r>
  <r>
    <n v="2237"/>
    <s v="CA-2012-145849"/>
    <x v="1"/>
    <x v="426"/>
    <d v="2012-09-17T00:00:00"/>
    <x v="0"/>
    <s v="CT-11995"/>
    <s v="Carol Triggs"/>
    <x v="0"/>
    <s v="United States"/>
    <s v="Indianapolis"/>
    <x v="14"/>
    <n v="46203"/>
    <x v="2"/>
    <s v="OFF-AR-10000817"/>
    <x v="1"/>
    <x v="6"/>
    <s v="Manco Dry-Lighter Erasable Highlighter"/>
    <x v="1898"/>
    <n v="8"/>
    <n v="0"/>
    <n v="8.2687999999999988"/>
  </r>
  <r>
    <n v="2238"/>
    <s v="CA-2013-122322"/>
    <x v="0"/>
    <x v="692"/>
    <d v="2013-07-22T00:00:00"/>
    <x v="1"/>
    <s v="RH-19510"/>
    <s v="Rick Huthwaite"/>
    <x v="2"/>
    <s v="United States"/>
    <s v="Provo"/>
    <x v="7"/>
    <n v="84604"/>
    <x v="1"/>
    <s v="OFF-SU-10000952"/>
    <x v="1"/>
    <x v="14"/>
    <s v="Fiskars Home &amp; Office Scissors"/>
    <x v="1851"/>
    <n v="5"/>
    <n v="0"/>
    <n v="12.432000000000002"/>
  </r>
  <r>
    <n v="2239"/>
    <s v="CA-2014-166849"/>
    <x v="3"/>
    <x v="693"/>
    <d v="2014-04-27T00:00:00"/>
    <x v="1"/>
    <s v="SJ-20125"/>
    <s v="Sanjit Jacobs"/>
    <x v="2"/>
    <s v="United States"/>
    <s v="Chicago"/>
    <x v="10"/>
    <n v="60610"/>
    <x v="2"/>
    <s v="FUR-FU-10004597"/>
    <x v="0"/>
    <x v="5"/>
    <s v="Eldon Cleatmat Chair Mats for Medium Pile Carpets"/>
    <x v="1851"/>
    <n v="2"/>
    <n v="0.6"/>
    <n v="-52.169999999999987"/>
  </r>
  <r>
    <n v="2240"/>
    <s v="CA-2013-146633"/>
    <x v="0"/>
    <x v="625"/>
    <d v="2013-11-18T00:00:00"/>
    <x v="0"/>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x v="0"/>
    <s v="TG-21310"/>
    <s v="Toby Gnade"/>
    <x v="0"/>
    <s v="United States"/>
    <s v="Los Angeles"/>
    <x v="1"/>
    <n v="90049"/>
    <x v="1"/>
    <s v="OFF-BI-10002982"/>
    <x v="1"/>
    <x v="8"/>
    <s v="Avery Self-Adhesive Photo Pockets for Polaroid Photos"/>
    <x v="1900"/>
    <n v="7"/>
    <n v="0.2"/>
    <n v="13.347599999999998"/>
  </r>
  <r>
    <n v="2242"/>
    <s v="US-2013-126893"/>
    <x v="0"/>
    <x v="491"/>
    <d v="2013-12-02T00:00:00"/>
    <x v="1"/>
    <s v="CT-11995"/>
    <s v="Carol Triggs"/>
    <x v="0"/>
    <s v="United States"/>
    <s v="Philadelphia"/>
    <x v="9"/>
    <n v="19134"/>
    <x v="3"/>
    <s v="TEC-PH-10004165"/>
    <x v="2"/>
    <x v="7"/>
    <s v="Mitel MiVoice 5330e IP Phone"/>
    <x v="1901"/>
    <n v="3"/>
    <n v="0.4"/>
    <n v="-115.49580000000006"/>
  </r>
  <r>
    <n v="2243"/>
    <s v="CA-2014-103380"/>
    <x v="3"/>
    <x v="610"/>
    <d v="2014-11-26T00:00:00"/>
    <x v="1"/>
    <s v="BF-11005"/>
    <s v="Barry Franz"/>
    <x v="2"/>
    <s v="United States"/>
    <s v="Pasadena"/>
    <x v="1"/>
    <n v="91104"/>
    <x v="1"/>
    <s v="OFF-ST-10003442"/>
    <x v="1"/>
    <x v="4"/>
    <s v="Eldon Portable Mobile Manager"/>
    <x v="403"/>
    <n v="2"/>
    <n v="0"/>
    <n v="15.2712"/>
  </r>
  <r>
    <n v="2244"/>
    <s v="CA-2014-103380"/>
    <x v="3"/>
    <x v="610"/>
    <d v="2014-11-26T00:00:00"/>
    <x v="1"/>
    <s v="BF-11005"/>
    <s v="Barry Franz"/>
    <x v="2"/>
    <s v="United States"/>
    <s v="Pasadena"/>
    <x v="1"/>
    <n v="91104"/>
    <x v="1"/>
    <s v="OFF-AR-10003856"/>
    <x v="1"/>
    <x v="6"/>
    <s v="Newell 344"/>
    <x v="348"/>
    <n v="2"/>
    <n v="0"/>
    <n v="1.4455999999999998"/>
  </r>
  <r>
    <n v="2245"/>
    <s v="CA-2014-103380"/>
    <x v="3"/>
    <x v="610"/>
    <d v="2014-11-26T00:00:00"/>
    <x v="1"/>
    <s v="BF-11005"/>
    <s v="Barry Franz"/>
    <x v="2"/>
    <s v="United States"/>
    <s v="Pasadena"/>
    <x v="1"/>
    <n v="91104"/>
    <x v="1"/>
    <s v="OFF-FA-10004248"/>
    <x v="1"/>
    <x v="13"/>
    <s v="Advantus T-Pin Paper Clips"/>
    <x v="1902"/>
    <n v="2"/>
    <n v="0"/>
    <n v="3.5178000000000003"/>
  </r>
  <r>
    <n v="2246"/>
    <s v="CA-2014-103380"/>
    <x v="3"/>
    <x v="610"/>
    <d v="2014-11-26T00:00:00"/>
    <x v="1"/>
    <s v="BF-11005"/>
    <s v="Barry Franz"/>
    <x v="2"/>
    <s v="United States"/>
    <s v="Pasadena"/>
    <x v="1"/>
    <n v="91104"/>
    <x v="1"/>
    <s v="OFF-AP-10001492"/>
    <x v="1"/>
    <x v="9"/>
    <s v="Acco Six-Outlet Power Strip, 4' Cord Length"/>
    <x v="1903"/>
    <n v="1"/>
    <n v="0"/>
    <n v="2.2412000000000001"/>
  </r>
  <r>
    <n v="2247"/>
    <s v="CA-2014-103380"/>
    <x v="3"/>
    <x v="610"/>
    <d v="2014-11-26T00:00:00"/>
    <x v="1"/>
    <s v="BF-11005"/>
    <s v="Barry Franz"/>
    <x v="2"/>
    <s v="United States"/>
    <s v="Pasadena"/>
    <x v="1"/>
    <n v="91104"/>
    <x v="1"/>
    <s v="TEC-PH-10004165"/>
    <x v="2"/>
    <x v="7"/>
    <s v="Mitel MiVoice 5330e IP Phone"/>
    <x v="1668"/>
    <n v="3"/>
    <n v="0.2"/>
    <n v="49.498199999999969"/>
  </r>
  <r>
    <n v="2248"/>
    <s v="CA-2012-116092"/>
    <x v="1"/>
    <x v="586"/>
    <d v="2012-02-18T00:00:00"/>
    <x v="0"/>
    <s v="JM-16195"/>
    <s v="Justin MacKendrick"/>
    <x v="0"/>
    <s v="United States"/>
    <s v="Los Angeles"/>
    <x v="1"/>
    <n v="90004"/>
    <x v="1"/>
    <s v="OFF-PA-10004285"/>
    <x v="1"/>
    <x v="10"/>
    <s v="Xerox 1959"/>
    <x v="522"/>
    <n v="2"/>
    <n v="0"/>
    <n v="6.4127999999999998"/>
  </r>
  <r>
    <n v="2249"/>
    <s v="CA-2012-116092"/>
    <x v="1"/>
    <x v="586"/>
    <d v="2012-02-18T00:00:00"/>
    <x v="0"/>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x v="0"/>
    <s v="JM-16195"/>
    <s v="Justin MacKendrick"/>
    <x v="0"/>
    <s v="United States"/>
    <s v="Los Angeles"/>
    <x v="1"/>
    <n v="90004"/>
    <x v="1"/>
    <s v="OFF-BI-10000546"/>
    <x v="1"/>
    <x v="8"/>
    <s v="Avery Durable Binders"/>
    <x v="132"/>
    <n v="5"/>
    <n v="0.2"/>
    <n v="4.1760000000000002"/>
  </r>
  <r>
    <n v="2251"/>
    <s v="CA-2012-116092"/>
    <x v="1"/>
    <x v="586"/>
    <d v="2012-02-18T00:00:00"/>
    <x v="0"/>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x v="0"/>
    <s v="JM-16195"/>
    <s v="Justin MacKendrick"/>
    <x v="0"/>
    <s v="United States"/>
    <s v="Los Angeles"/>
    <x v="1"/>
    <n v="90004"/>
    <x v="1"/>
    <s v="OFF-PA-10000477"/>
    <x v="1"/>
    <x v="10"/>
    <s v="Xerox 22"/>
    <x v="541"/>
    <n v="3"/>
    <n v="0"/>
    <n v="9.3312000000000008"/>
  </r>
  <r>
    <n v="2253"/>
    <s v="CA-2013-117849"/>
    <x v="0"/>
    <x v="173"/>
    <d v="2013-04-18T00:00:00"/>
    <x v="0"/>
    <s v="JK-16120"/>
    <s v="Julie Kriz"/>
    <x v="2"/>
    <s v="United States"/>
    <s v="San Diego"/>
    <x v="1"/>
    <n v="92105"/>
    <x v="1"/>
    <s v="OFF-PA-10004327"/>
    <x v="1"/>
    <x v="10"/>
    <s v="Xerox 1911"/>
    <x v="140"/>
    <n v="3"/>
    <n v="0"/>
    <n v="68.975999999999999"/>
  </r>
  <r>
    <n v="2254"/>
    <s v="CA-2012-169201"/>
    <x v="1"/>
    <x v="694"/>
    <d v="2012-10-01T00:00:00"/>
    <x v="2"/>
    <s v="HG-14965"/>
    <s v="Henry Goldwyn"/>
    <x v="1"/>
    <s v="United States"/>
    <s v="San Francisco"/>
    <x v="1"/>
    <n v="94110"/>
    <x v="1"/>
    <s v="OFF-AP-10000696"/>
    <x v="1"/>
    <x v="9"/>
    <s v="Holmes Odor Grabber"/>
    <x v="1905"/>
    <n v="3"/>
    <n v="0"/>
    <n v="14.275799999999998"/>
  </r>
  <r>
    <n v="2255"/>
    <s v="CA-2012-169201"/>
    <x v="1"/>
    <x v="694"/>
    <d v="2012-10-01T00:00:00"/>
    <x v="2"/>
    <s v="HG-14965"/>
    <s v="Henry Goldwyn"/>
    <x v="1"/>
    <s v="United States"/>
    <s v="San Francisco"/>
    <x v="1"/>
    <n v="94110"/>
    <x v="1"/>
    <s v="OFF-AP-10002082"/>
    <x v="1"/>
    <x v="9"/>
    <s v="Holmes HEPA Air Purifier"/>
    <x v="1906"/>
    <n v="2"/>
    <n v="0"/>
    <n v="15.245999999999999"/>
  </r>
  <r>
    <n v="2256"/>
    <s v="CA-2013-164091"/>
    <x v="0"/>
    <x v="42"/>
    <d v="2013-09-23T00:00:00"/>
    <x v="1"/>
    <s v="LA-16780"/>
    <s v="Laura Armstrong"/>
    <x v="1"/>
    <s v="United States"/>
    <s v="Bangor"/>
    <x v="43"/>
    <n v="4401"/>
    <x v="3"/>
    <s v="TEC-PH-10001944"/>
    <x v="2"/>
    <x v="7"/>
    <s v="Wi-Ex zBoost YX540 Cellular Phone Signal Booster"/>
    <x v="1907"/>
    <n v="3"/>
    <n v="0"/>
    <n v="131.35499999999996"/>
  </r>
  <r>
    <n v="2257"/>
    <s v="CA-2013-164091"/>
    <x v="0"/>
    <x v="42"/>
    <d v="2013-09-23T00:00:00"/>
    <x v="1"/>
    <s v="LA-16780"/>
    <s v="Laura Armstrong"/>
    <x v="1"/>
    <s v="United States"/>
    <s v="Bangor"/>
    <x v="43"/>
    <n v="4401"/>
    <x v="3"/>
    <s v="FUR-FU-10004952"/>
    <x v="0"/>
    <x v="5"/>
    <s v="C-Line Cubicle Keepers Polyproplyene Holder w/Velcro Back, 8-1/2x11, 25/Bx"/>
    <x v="1049"/>
    <n v="2"/>
    <n v="0"/>
    <n v="33.938800000000001"/>
  </r>
  <r>
    <n v="2258"/>
    <s v="CA-2014-105214"/>
    <x v="3"/>
    <x v="114"/>
    <d v="2014-06-20T00:00:00"/>
    <x v="2"/>
    <s v="TS-21610"/>
    <s v="Troy Staebel"/>
    <x v="0"/>
    <s v="United States"/>
    <s v="San Francisco"/>
    <x v="1"/>
    <n v="94122"/>
    <x v="1"/>
    <s v="FUR-CH-10000015"/>
    <x v="0"/>
    <x v="1"/>
    <s v="Hon Multipurpose Stacking Arm Chairs"/>
    <x v="1908"/>
    <n v="7"/>
    <n v="0.2"/>
    <n v="90.97199999999998"/>
  </r>
  <r>
    <n v="2259"/>
    <s v="CA-2014-105214"/>
    <x v="3"/>
    <x v="114"/>
    <d v="2014-06-20T00:00:00"/>
    <x v="2"/>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x v="0"/>
    <s v="MZ-17335"/>
    <s v="Maria Zettner"/>
    <x v="2"/>
    <s v="United States"/>
    <s v="San Diego"/>
    <x v="1"/>
    <n v="92024"/>
    <x v="1"/>
    <s v="OFF-FA-10002280"/>
    <x v="1"/>
    <x v="13"/>
    <s v="Advantus Plastic Paper Clips"/>
    <x v="1910"/>
    <n v="1"/>
    <n v="0"/>
    <n v="2.4"/>
  </r>
  <r>
    <n v="2261"/>
    <s v="CA-2012-117611"/>
    <x v="1"/>
    <x v="627"/>
    <d v="2012-11-10T00:00:00"/>
    <x v="0"/>
    <s v="MZ-17335"/>
    <s v="Maria Zettner"/>
    <x v="2"/>
    <s v="United States"/>
    <s v="San Diego"/>
    <x v="1"/>
    <n v="92024"/>
    <x v="1"/>
    <s v="TEC-AC-10002049"/>
    <x v="2"/>
    <x v="11"/>
    <s v="Logitech G19 Programmable Gaming Keyboard"/>
    <x v="810"/>
    <n v="3"/>
    <n v="0"/>
    <n v="66.954599999999971"/>
  </r>
  <r>
    <n v="2262"/>
    <s v="US-2012-137960"/>
    <x v="1"/>
    <x v="217"/>
    <d v="2012-12-18T00:00:00"/>
    <x v="3"/>
    <s v="MW-18220"/>
    <s v="Mitch Webber"/>
    <x v="0"/>
    <s v="United States"/>
    <s v="New York City"/>
    <x v="15"/>
    <n v="10035"/>
    <x v="3"/>
    <s v="TEC-AC-10002253"/>
    <x v="2"/>
    <x v="11"/>
    <s v="Imation Bio 8GB USB Flash Drive Imation Corp"/>
    <x v="656"/>
    <n v="1"/>
    <n v="0"/>
    <n v="24.936000000000007"/>
  </r>
  <r>
    <n v="2263"/>
    <s v="CA-2014-122994"/>
    <x v="3"/>
    <x v="695"/>
    <d v="2014-02-10T00:00:00"/>
    <x v="2"/>
    <s v="MV-17485"/>
    <s v="Mark Van Huff"/>
    <x v="0"/>
    <s v="United States"/>
    <s v="Arlington"/>
    <x v="17"/>
    <n v="22204"/>
    <x v="0"/>
    <s v="FUR-BO-10004015"/>
    <x v="0"/>
    <x v="0"/>
    <s v="Bush Andora Bookcase, Maple/Graphite Gray Finish"/>
    <x v="1911"/>
    <n v="3"/>
    <n v="0"/>
    <n v="79.193399999999968"/>
  </r>
  <r>
    <n v="2264"/>
    <s v="CA-2013-131065"/>
    <x v="0"/>
    <x v="696"/>
    <d v="2013-11-17T00:00:00"/>
    <x v="0"/>
    <s v="AA-10375"/>
    <s v="Allen Armold"/>
    <x v="0"/>
    <s v="United States"/>
    <s v="Atlanta"/>
    <x v="32"/>
    <n v="30318"/>
    <x v="0"/>
    <s v="TEC-AC-10004145"/>
    <x v="2"/>
    <x v="11"/>
    <s v="Logitech diNovo Edge Keyboard"/>
    <x v="1912"/>
    <n v="2"/>
    <n v="0"/>
    <n v="114.99540000000002"/>
  </r>
  <r>
    <n v="2265"/>
    <s v="CA-2013-131065"/>
    <x v="0"/>
    <x v="696"/>
    <d v="2013-11-17T00:00:00"/>
    <x v="0"/>
    <s v="AA-10375"/>
    <s v="Allen Armold"/>
    <x v="0"/>
    <s v="United States"/>
    <s v="Atlanta"/>
    <x v="32"/>
    <n v="30318"/>
    <x v="0"/>
    <s v="OFF-PA-10002479"/>
    <x v="1"/>
    <x v="10"/>
    <s v="Xerox 4200 Series MultiUse Premium Copy Paper (20Lb. and 84 Bright)"/>
    <x v="267"/>
    <n v="1"/>
    <n v="0"/>
    <n v="2.3759999999999999"/>
  </r>
  <r>
    <n v="2266"/>
    <s v="CA-2013-131065"/>
    <x v="0"/>
    <x v="696"/>
    <d v="2013-11-17T00:00:00"/>
    <x v="0"/>
    <s v="AA-10375"/>
    <s v="Allen Armold"/>
    <x v="0"/>
    <s v="United States"/>
    <s v="Atlanta"/>
    <x v="32"/>
    <n v="30318"/>
    <x v="0"/>
    <s v="OFF-BI-10004970"/>
    <x v="1"/>
    <x v="8"/>
    <s v="ACCOHIDE 3-Ring Binder, Blue, 1&quot;"/>
    <x v="341"/>
    <n v="2"/>
    <n v="0"/>
    <n v="3.8822000000000001"/>
  </r>
  <r>
    <n v="2267"/>
    <s v="CA-2014-149146"/>
    <x v="3"/>
    <x v="386"/>
    <d v="2014-10-13T00:00:00"/>
    <x v="3"/>
    <s v="SM-20320"/>
    <s v="Sean Miller"/>
    <x v="2"/>
    <s v="United States"/>
    <s v="Monroe"/>
    <x v="3"/>
    <n v="28110"/>
    <x v="0"/>
    <s v="OFF-PA-10003919"/>
    <x v="1"/>
    <x v="10"/>
    <s v="Xerox 1989"/>
    <x v="892"/>
    <n v="2"/>
    <n v="0.2"/>
    <n v="2.6892000000000005"/>
  </r>
  <r>
    <n v="2268"/>
    <s v="CA-2014-137470"/>
    <x v="3"/>
    <x v="697"/>
    <d v="2014-09-18T00:00:00"/>
    <x v="3"/>
    <s v="TP-21415"/>
    <s v="Tom Prescott"/>
    <x v="0"/>
    <s v="United States"/>
    <s v="Seattle"/>
    <x v="4"/>
    <n v="98115"/>
    <x v="1"/>
    <s v="OFF-PA-10002001"/>
    <x v="1"/>
    <x v="10"/>
    <s v="Xerox 1984"/>
    <x v="91"/>
    <n v="2"/>
    <n v="0"/>
    <n v="6.3504000000000005"/>
  </r>
  <r>
    <n v="2269"/>
    <s v="CA-2014-105480"/>
    <x v="3"/>
    <x v="698"/>
    <d v="2014-12-27T00:00:00"/>
    <x v="1"/>
    <s v="DK-13225"/>
    <s v="Dean Katz"/>
    <x v="1"/>
    <s v="United States"/>
    <s v="Rochester"/>
    <x v="15"/>
    <n v="14609"/>
    <x v="3"/>
    <s v="OFF-PA-10002787"/>
    <x v="1"/>
    <x v="10"/>
    <s v="Xerox 227"/>
    <x v="90"/>
    <n v="1"/>
    <n v="0"/>
    <n v="3.1104000000000003"/>
  </r>
  <r>
    <n v="2270"/>
    <s v="CA-2014-105480"/>
    <x v="3"/>
    <x v="698"/>
    <d v="2014-12-27T00:00:00"/>
    <x v="1"/>
    <s v="DK-13225"/>
    <s v="Dean Katz"/>
    <x v="1"/>
    <s v="United States"/>
    <s v="Rochester"/>
    <x v="15"/>
    <n v="14609"/>
    <x v="3"/>
    <s v="OFF-BI-10003291"/>
    <x v="1"/>
    <x v="8"/>
    <s v="Wilson Jones Leather-Like Binders with DublLock Round Rings"/>
    <x v="1913"/>
    <n v="1"/>
    <n v="0.2"/>
    <n v="2.3570999999999991"/>
  </r>
  <r>
    <n v="2271"/>
    <s v="CA-2014-164917"/>
    <x v="3"/>
    <x v="574"/>
    <d v="2014-12-08T00:00:00"/>
    <x v="1"/>
    <s v="MK-17905"/>
    <s v="Michael Kennedy"/>
    <x v="1"/>
    <s v="United States"/>
    <s v="Miami"/>
    <x v="2"/>
    <n v="33180"/>
    <x v="0"/>
    <s v="OFF-AR-10004344"/>
    <x v="1"/>
    <x v="6"/>
    <s v="Bulldog Vacuum Base Pencil Sharpener"/>
    <x v="1914"/>
    <n v="5"/>
    <n v="0.2"/>
    <n v="4.196499999999995"/>
  </r>
  <r>
    <n v="2272"/>
    <s v="CA-2012-102036"/>
    <x v="1"/>
    <x v="481"/>
    <d v="2012-09-27T00:00:00"/>
    <x v="1"/>
    <s v="CS-12130"/>
    <s v="Chad Sievert"/>
    <x v="0"/>
    <s v="United States"/>
    <s v="Seattle"/>
    <x v="4"/>
    <n v="98105"/>
    <x v="1"/>
    <s v="OFF-ST-10003123"/>
    <x v="1"/>
    <x v="4"/>
    <s v="Fellowes Bases and Tops For Staxonsteel/High-Stak Systems"/>
    <x v="1915"/>
    <n v="6"/>
    <n v="0"/>
    <n v="47.937599999999996"/>
  </r>
  <r>
    <n v="2273"/>
    <s v="CA-2012-142944"/>
    <x v="1"/>
    <x v="699"/>
    <d v="2012-03-11T00:00:00"/>
    <x v="1"/>
    <s v="JL-15850"/>
    <s v="John Lucas"/>
    <x v="0"/>
    <s v="United States"/>
    <s v="San Francisco"/>
    <x v="1"/>
    <n v="94122"/>
    <x v="1"/>
    <s v="FUR-FU-10000308"/>
    <x v="0"/>
    <x v="5"/>
    <s v="Deflect-o Glass Clear Studded Chair Mats"/>
    <x v="1916"/>
    <n v="7"/>
    <n v="0"/>
    <n v="95.757200000000012"/>
  </r>
  <r>
    <n v="2274"/>
    <s v="CA-2012-142944"/>
    <x v="1"/>
    <x v="699"/>
    <d v="2012-03-11T00:00:00"/>
    <x v="1"/>
    <s v="JL-15850"/>
    <s v="John Lucas"/>
    <x v="0"/>
    <s v="United States"/>
    <s v="San Francisco"/>
    <x v="1"/>
    <n v="94122"/>
    <x v="1"/>
    <s v="TEC-CO-10003763"/>
    <x v="2"/>
    <x v="16"/>
    <s v="Canon PC1060 Personal Laser Copier"/>
    <x v="1917"/>
    <n v="2"/>
    <n v="0.2"/>
    <n v="377.99459999999993"/>
  </r>
  <r>
    <n v="2275"/>
    <s v="CA-2011-157882"/>
    <x v="2"/>
    <x v="462"/>
    <d v="2011-10-08T00:00:00"/>
    <x v="0"/>
    <s v="AR-10405"/>
    <s v="Allen Rosenblatt"/>
    <x v="1"/>
    <s v="United States"/>
    <s v="Los Angeles"/>
    <x v="1"/>
    <n v="90036"/>
    <x v="1"/>
    <s v="FUR-TA-10001866"/>
    <x v="0"/>
    <x v="3"/>
    <s v="Bevis Round Conference Room Tables and Bases"/>
    <x v="1918"/>
    <n v="1"/>
    <n v="0.2"/>
    <n v="3.5857999999999848"/>
  </r>
  <r>
    <n v="2276"/>
    <s v="CA-2011-157882"/>
    <x v="2"/>
    <x v="462"/>
    <d v="2011-10-08T00:00:00"/>
    <x v="0"/>
    <s v="AR-10405"/>
    <s v="Allen Rosenblatt"/>
    <x v="1"/>
    <s v="United States"/>
    <s v="Los Angeles"/>
    <x v="1"/>
    <n v="90036"/>
    <x v="1"/>
    <s v="FUR-CH-10002774"/>
    <x v="0"/>
    <x v="1"/>
    <s v="Global Deluxe Stacking Chair, Gray"/>
    <x v="1919"/>
    <n v="3"/>
    <n v="0.2"/>
    <n v="13.764599999999994"/>
  </r>
  <r>
    <n v="2277"/>
    <s v="CA-2011-104283"/>
    <x v="2"/>
    <x v="700"/>
    <d v="2011-07-01T00:00:00"/>
    <x v="1"/>
    <s v="LM-17065"/>
    <s v="Liz MacKendrick"/>
    <x v="0"/>
    <s v="United States"/>
    <s v="Southaven"/>
    <x v="35"/>
    <n v="38671"/>
    <x v="0"/>
    <s v="OFF-ST-10004337"/>
    <x v="1"/>
    <x v="4"/>
    <s v="SAFCO Commercial Wire Shelving, 72h"/>
    <x v="1920"/>
    <n v="5"/>
    <n v="0"/>
    <n v="0"/>
  </r>
  <r>
    <n v="2278"/>
    <s v="CA-2011-104283"/>
    <x v="2"/>
    <x v="700"/>
    <d v="2011-07-01T00:00:00"/>
    <x v="1"/>
    <s v="LM-17065"/>
    <s v="Liz MacKendrick"/>
    <x v="0"/>
    <s v="United States"/>
    <s v="Southaven"/>
    <x v="35"/>
    <n v="38671"/>
    <x v="0"/>
    <s v="FUR-TA-10001039"/>
    <x v="0"/>
    <x v="3"/>
    <s v="KI Adjustable-Height Table"/>
    <x v="1921"/>
    <n v="1"/>
    <n v="0"/>
    <n v="22.354800000000004"/>
  </r>
  <r>
    <n v="2279"/>
    <s v="CA-2011-104283"/>
    <x v="2"/>
    <x v="700"/>
    <d v="2011-07-01T00:00:00"/>
    <x v="1"/>
    <s v="LM-17065"/>
    <s v="Liz MacKendrick"/>
    <x v="0"/>
    <s v="United States"/>
    <s v="Southaven"/>
    <x v="35"/>
    <n v="38671"/>
    <x v="0"/>
    <s v="TEC-AC-10000109"/>
    <x v="2"/>
    <x v="11"/>
    <s v="Sony Micro Vault Click 16 GB USB 2.0 Flash Drive"/>
    <x v="1922"/>
    <n v="4"/>
    <n v="0"/>
    <n v="53.750400000000013"/>
  </r>
  <r>
    <n v="2280"/>
    <s v="CA-2014-142622"/>
    <x v="3"/>
    <x v="505"/>
    <d v="2014-11-03T00:00:00"/>
    <x v="2"/>
    <s v="JK-15625"/>
    <s v="Jim Karlsson"/>
    <x v="0"/>
    <s v="United States"/>
    <s v="Seattle"/>
    <x v="4"/>
    <n v="98115"/>
    <x v="1"/>
    <s v="FUR-CH-10003833"/>
    <x v="0"/>
    <x v="1"/>
    <s v="Novimex Fabric Task Chair"/>
    <x v="1923"/>
    <n v="2"/>
    <n v="0.2"/>
    <n v="-6.0980000000000025"/>
  </r>
  <r>
    <n v="2281"/>
    <s v="CA-2014-142622"/>
    <x v="3"/>
    <x v="505"/>
    <d v="2014-11-03T00:00:00"/>
    <x v="2"/>
    <s v="JK-15625"/>
    <s v="Jim Karlsson"/>
    <x v="0"/>
    <s v="United States"/>
    <s v="Seattle"/>
    <x v="4"/>
    <n v="98115"/>
    <x v="1"/>
    <s v="FUR-CH-10004289"/>
    <x v="0"/>
    <x v="1"/>
    <s v="Global Super Steno Chair"/>
    <x v="1924"/>
    <n v="8"/>
    <n v="0.2"/>
    <n v="-23.03520000000006"/>
  </r>
  <r>
    <n v="2282"/>
    <s v="CA-2014-142622"/>
    <x v="3"/>
    <x v="505"/>
    <d v="2014-11-03T00:00:00"/>
    <x v="2"/>
    <s v="JK-15625"/>
    <s v="Jim Karlsson"/>
    <x v="0"/>
    <s v="United States"/>
    <s v="Seattle"/>
    <x v="4"/>
    <n v="98115"/>
    <x v="1"/>
    <s v="FUR-BO-10004467"/>
    <x v="0"/>
    <x v="0"/>
    <s v="Bestar Classic Bookcase"/>
    <x v="1664"/>
    <n v="2"/>
    <n v="0"/>
    <n v="37.996199999999988"/>
  </r>
  <r>
    <n v="2283"/>
    <s v="CA-2013-132143"/>
    <x v="0"/>
    <x v="323"/>
    <d v="2013-09-06T00:00:00"/>
    <x v="2"/>
    <s v="FM-14215"/>
    <s v="Filia McAdams"/>
    <x v="1"/>
    <s v="United States"/>
    <s v="Middletown"/>
    <x v="29"/>
    <n v="6457"/>
    <x v="3"/>
    <s v="OFF-PA-10002713"/>
    <x v="1"/>
    <x v="10"/>
    <s v="Adams Phone Message Book, 200 Message Capacity, 8 1/16” x 11”"/>
    <x v="1925"/>
    <n v="7"/>
    <n v="0"/>
    <n v="22.153599999999997"/>
  </r>
  <r>
    <n v="2284"/>
    <s v="CA-2012-153108"/>
    <x v="1"/>
    <x v="616"/>
    <d v="2012-03-09T00:00:00"/>
    <x v="1"/>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x v="1"/>
    <s v="SF-20200"/>
    <s v="Sarah Foster"/>
    <x v="0"/>
    <s v="United States"/>
    <s v="New Castle"/>
    <x v="14"/>
    <n v="47362"/>
    <x v="2"/>
    <s v="OFF-AP-10002222"/>
    <x v="1"/>
    <x v="9"/>
    <s v="Staples"/>
    <x v="1926"/>
    <n v="7"/>
    <n v="0"/>
    <n v="16.386300000000002"/>
  </r>
  <r>
    <n v="2286"/>
    <s v="CA-2013-112676"/>
    <x v="0"/>
    <x v="465"/>
    <d v="2013-05-09T00:00:00"/>
    <x v="2"/>
    <s v="PJ-18835"/>
    <s v="Patrick Jones"/>
    <x v="1"/>
    <s v="United States"/>
    <s v="Murfreesboro"/>
    <x v="18"/>
    <n v="37130"/>
    <x v="0"/>
    <s v="OFF-PA-10003971"/>
    <x v="1"/>
    <x v="10"/>
    <s v="Xerox 1965"/>
    <x v="646"/>
    <n v="3"/>
    <n v="0.2"/>
    <n v="5.2026000000000003"/>
  </r>
  <r>
    <n v="2287"/>
    <s v="CA-2014-165687"/>
    <x v="3"/>
    <x v="701"/>
    <d v="2014-11-24T00:00:00"/>
    <x v="1"/>
    <s v="CS-12355"/>
    <s v="Christine Sundaresam"/>
    <x v="0"/>
    <s v="United States"/>
    <s v="Salem"/>
    <x v="17"/>
    <n v="24153"/>
    <x v="0"/>
    <s v="OFF-AP-10004036"/>
    <x v="1"/>
    <x v="9"/>
    <s v="Bionaire 99.97% HEPA Air Cleaner"/>
    <x v="1927"/>
    <n v="2"/>
    <n v="0"/>
    <n v="12.263999999999999"/>
  </r>
  <r>
    <n v="2288"/>
    <s v="US-2014-112928"/>
    <x v="3"/>
    <x v="702"/>
    <d v="2014-06-06T00:00:00"/>
    <x v="0"/>
    <s v="BB-10990"/>
    <s v="Barry Blumstein"/>
    <x v="1"/>
    <s v="United States"/>
    <s v="Toledo"/>
    <x v="24"/>
    <n v="43615"/>
    <x v="3"/>
    <s v="OFF-AP-10002287"/>
    <x v="1"/>
    <x v="9"/>
    <s v="Eureka Sanitaire  Multi-Pro Heavy-Duty Upright, Disposable Bags"/>
    <x v="1928"/>
    <n v="5"/>
    <n v="0.2"/>
    <n v="1.3109999999999999"/>
  </r>
  <r>
    <n v="2289"/>
    <s v="CA-2014-143343"/>
    <x v="3"/>
    <x v="193"/>
    <d v="2014-06-14T00:00:00"/>
    <x v="2"/>
    <s v="BW-11200"/>
    <s v="Ben Wallace"/>
    <x v="0"/>
    <s v="United States"/>
    <s v="Los Angeles"/>
    <x v="1"/>
    <n v="90032"/>
    <x v="1"/>
    <s v="OFF-AR-10002375"/>
    <x v="1"/>
    <x v="6"/>
    <s v="Newell 351"/>
    <x v="1235"/>
    <n v="5"/>
    <n v="0"/>
    <n v="4.7559999999999985"/>
  </r>
  <r>
    <n v="2290"/>
    <s v="CA-2014-115154"/>
    <x v="3"/>
    <x v="703"/>
    <d v="2014-01-12T00:00:00"/>
    <x v="2"/>
    <s v="RS-19420"/>
    <s v="Ricardo Sperren"/>
    <x v="1"/>
    <s v="United States"/>
    <s v="Seattle"/>
    <x v="4"/>
    <n v="98115"/>
    <x v="1"/>
    <s v="FUR-TA-10001950"/>
    <x v="0"/>
    <x v="3"/>
    <s v="Balt Solid Wood Round Tables"/>
    <x v="1929"/>
    <n v="2"/>
    <n v="0"/>
    <n v="80.368200000000002"/>
  </r>
  <r>
    <n v="2291"/>
    <s v="CA-2012-149342"/>
    <x v="1"/>
    <x v="704"/>
    <d v="2012-04-25T00:00:00"/>
    <x v="1"/>
    <s v="TS-21160"/>
    <s v="Theresa Swint"/>
    <x v="1"/>
    <s v="United States"/>
    <s v="Columbus"/>
    <x v="32"/>
    <n v="31907"/>
    <x v="0"/>
    <s v="TEC-PH-10001557"/>
    <x v="2"/>
    <x v="7"/>
    <s v="Pyle PMP37LED"/>
    <x v="1170"/>
    <n v="3"/>
    <n v="0"/>
    <n v="77.751899999999992"/>
  </r>
  <r>
    <n v="2292"/>
    <s v="CA-2012-149342"/>
    <x v="1"/>
    <x v="704"/>
    <d v="2012-04-25T00:00:00"/>
    <x v="1"/>
    <s v="TS-21160"/>
    <s v="Theresa Swint"/>
    <x v="1"/>
    <s v="United States"/>
    <s v="Columbus"/>
    <x v="32"/>
    <n v="31907"/>
    <x v="0"/>
    <s v="FUR-FU-10002937"/>
    <x v="0"/>
    <x v="5"/>
    <s v="GE 48&quot; Fluorescent Tube, Cool White Energy Saver, 34 Watts, 30/Box"/>
    <x v="1930"/>
    <n v="6"/>
    <n v="0"/>
    <n v="297.69"/>
  </r>
  <r>
    <n v="2293"/>
    <s v="CA-2012-149342"/>
    <x v="1"/>
    <x v="704"/>
    <d v="2012-04-25T00:00:00"/>
    <x v="1"/>
    <s v="TS-21160"/>
    <s v="Theresa Swint"/>
    <x v="1"/>
    <s v="United States"/>
    <s v="Columbus"/>
    <x v="32"/>
    <n v="31907"/>
    <x v="0"/>
    <s v="OFF-PA-10001166"/>
    <x v="1"/>
    <x v="10"/>
    <s v="Xerox 2"/>
    <x v="91"/>
    <n v="2"/>
    <n v="0"/>
    <n v="6.2208000000000006"/>
  </r>
  <r>
    <n v="2294"/>
    <s v="CA-2012-130995"/>
    <x v="1"/>
    <x v="549"/>
    <d v="2012-11-06T00:00:00"/>
    <x v="1"/>
    <s v="QJ-19255"/>
    <s v="Quincy Jones"/>
    <x v="1"/>
    <s v="United States"/>
    <s v="New York City"/>
    <x v="15"/>
    <n v="10009"/>
    <x v="3"/>
    <s v="TEC-PH-10000347"/>
    <x v="2"/>
    <x v="7"/>
    <s v="Cush Cases Heavy Duty Rugged Cover Case for Samsung Galaxy S5 - Purple"/>
    <x v="1931"/>
    <n v="1"/>
    <n v="0"/>
    <n v="1.3365"/>
  </r>
  <r>
    <n v="2295"/>
    <s v="CA-2014-127929"/>
    <x v="3"/>
    <x v="331"/>
    <d v="2014-12-28T00:00:00"/>
    <x v="1"/>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x v="1"/>
    <s v="VD-21670"/>
    <s v="Valerie Dominguez"/>
    <x v="0"/>
    <s v="United States"/>
    <s v="New York City"/>
    <x v="15"/>
    <n v="10011"/>
    <x v="3"/>
    <s v="OFF-PA-10002659"/>
    <x v="1"/>
    <x v="10"/>
    <s v="Avoid Verbal Orders Carbonless Minifold Book"/>
    <x v="1933"/>
    <n v="4"/>
    <n v="0"/>
    <n v="6.219199999999999"/>
  </r>
  <r>
    <n v="2297"/>
    <s v="CA-2012-113145"/>
    <x v="1"/>
    <x v="549"/>
    <d v="2012-11-05T00:00:00"/>
    <x v="1"/>
    <s v="VD-21670"/>
    <s v="Valerie Dominguez"/>
    <x v="0"/>
    <s v="United States"/>
    <s v="New York City"/>
    <x v="15"/>
    <n v="10011"/>
    <x v="3"/>
    <s v="FUR-FU-10000965"/>
    <x v="0"/>
    <x v="5"/>
    <s v="Howard Miller 11-1/2&quot; Diameter Ridgewood Wall Clock"/>
    <x v="1934"/>
    <n v="5"/>
    <n v="0"/>
    <n v="106.477"/>
  </r>
  <r>
    <n v="2298"/>
    <s v="CA-2012-113145"/>
    <x v="1"/>
    <x v="549"/>
    <d v="2012-11-05T00:00:00"/>
    <x v="1"/>
    <s v="VD-21670"/>
    <s v="Valerie Dominguez"/>
    <x v="0"/>
    <s v="United States"/>
    <s v="New York City"/>
    <x v="15"/>
    <n v="10011"/>
    <x v="3"/>
    <s v="TEC-PH-10001527"/>
    <x v="2"/>
    <x v="7"/>
    <s v="Plantronics MX500i Earset"/>
    <x v="1935"/>
    <n v="1"/>
    <n v="0"/>
    <n v="1.2884999999999991"/>
  </r>
  <r>
    <n v="2299"/>
    <s v="CA-2012-113145"/>
    <x v="1"/>
    <x v="549"/>
    <d v="2012-11-05T00:00:00"/>
    <x v="1"/>
    <s v="VD-21670"/>
    <s v="Valerie Dominguez"/>
    <x v="0"/>
    <s v="United States"/>
    <s v="New York City"/>
    <x v="15"/>
    <n v="10011"/>
    <x v="3"/>
    <s v="TEC-AC-10001838"/>
    <x v="2"/>
    <x v="11"/>
    <s v="Razer Tiamat Over Ear 7.1 Surround Sound PC Gaming Headset"/>
    <x v="757"/>
    <n v="7"/>
    <n v="0"/>
    <n v="601.96990000000005"/>
  </r>
  <r>
    <n v="2300"/>
    <s v="CA-2012-113145"/>
    <x v="1"/>
    <x v="549"/>
    <d v="2012-11-05T00:00:00"/>
    <x v="1"/>
    <s v="VD-21670"/>
    <s v="Valerie Dominguez"/>
    <x v="0"/>
    <s v="United States"/>
    <s v="New York City"/>
    <x v="15"/>
    <n v="10011"/>
    <x v="3"/>
    <s v="TEC-PH-10002597"/>
    <x v="2"/>
    <x v="7"/>
    <s v="Xblue XB-1670-86 X16 Small Office Telephone - Titanium"/>
    <x v="178"/>
    <n v="4"/>
    <n v="0"/>
    <n v="125.99000000000001"/>
  </r>
  <r>
    <n v="2301"/>
    <s v="CA-2011-162362"/>
    <x v="2"/>
    <x v="687"/>
    <d v="2011-11-18T00:00:00"/>
    <x v="1"/>
    <s v="JL-15505"/>
    <s v="Jeremy Lonsdale"/>
    <x v="0"/>
    <s v="United States"/>
    <s v="Midland"/>
    <x v="12"/>
    <n v="48640"/>
    <x v="2"/>
    <s v="OFF-BI-10000756"/>
    <x v="1"/>
    <x v="8"/>
    <s v="Storex DuraTech Recycled Plastic Frosted Binders"/>
    <x v="1936"/>
    <n v="3"/>
    <n v="0"/>
    <n v="6.36"/>
  </r>
  <r>
    <n v="2302"/>
    <s v="CA-2011-162362"/>
    <x v="2"/>
    <x v="687"/>
    <d v="2011-11-18T00:00:00"/>
    <x v="1"/>
    <s v="JL-15505"/>
    <s v="Jeremy Lonsdale"/>
    <x v="0"/>
    <s v="United States"/>
    <s v="Midland"/>
    <x v="12"/>
    <n v="48640"/>
    <x v="2"/>
    <s v="OFF-BI-10000546"/>
    <x v="1"/>
    <x v="8"/>
    <s v="Avery Durable Binders"/>
    <x v="132"/>
    <n v="4"/>
    <n v="0"/>
    <n v="5.6448"/>
  </r>
  <r>
    <n v="2303"/>
    <s v="CA-2013-106558"/>
    <x v="0"/>
    <x v="327"/>
    <d v="2013-01-21T00:00:00"/>
    <x v="1"/>
    <s v="DL-13495"/>
    <s v="Dionis Lloyd"/>
    <x v="1"/>
    <s v="United States"/>
    <s v="Columbus"/>
    <x v="32"/>
    <n v="31907"/>
    <x v="0"/>
    <s v="TEC-AC-10001142"/>
    <x v="2"/>
    <x v="11"/>
    <s v="First Data FD10 PIN Pad"/>
    <x v="617"/>
    <n v="4"/>
    <n v="0"/>
    <n v="31.599999999999966"/>
  </r>
  <r>
    <n v="2304"/>
    <s v="CA-2014-157931"/>
    <x v="3"/>
    <x v="697"/>
    <d v="2014-09-23T00:00:00"/>
    <x v="0"/>
    <s v="MO-17800"/>
    <s v="Meg O'Connel"/>
    <x v="2"/>
    <s v="United States"/>
    <s v="Roswell"/>
    <x v="32"/>
    <n v="30076"/>
    <x v="0"/>
    <s v="FUR-CH-10000785"/>
    <x v="0"/>
    <x v="1"/>
    <s v="Global Ergonomic Managers Chair"/>
    <x v="1937"/>
    <n v="4"/>
    <n v="0"/>
    <n v="188.2192"/>
  </r>
  <r>
    <n v="2305"/>
    <s v="CA-2014-157931"/>
    <x v="3"/>
    <x v="697"/>
    <d v="2014-09-23T00:00:00"/>
    <x v="0"/>
    <s v="MO-17800"/>
    <s v="Meg O'Connel"/>
    <x v="2"/>
    <s v="United States"/>
    <s v="Roswell"/>
    <x v="32"/>
    <n v="30076"/>
    <x v="0"/>
    <s v="OFF-PA-10000474"/>
    <x v="1"/>
    <x v="10"/>
    <s v="Staples"/>
    <x v="1938"/>
    <n v="3"/>
    <n v="0"/>
    <n v="49.970399999999991"/>
  </r>
  <r>
    <n v="2306"/>
    <s v="CA-2013-115574"/>
    <x v="0"/>
    <x v="443"/>
    <d v="2013-12-25T00:00:00"/>
    <x v="2"/>
    <s v="BP-11185"/>
    <s v="Ben Peterman"/>
    <x v="1"/>
    <s v="United States"/>
    <s v="Chicago"/>
    <x v="10"/>
    <n v="60623"/>
    <x v="2"/>
    <s v="FUR-BO-10003441"/>
    <x v="0"/>
    <x v="0"/>
    <s v="Bush Westfield Collection Bookcases, Fully Assembled"/>
    <x v="1088"/>
    <n v="2"/>
    <n v="0.3"/>
    <n v="-14.137200000000014"/>
  </r>
  <r>
    <n v="2307"/>
    <s v="CA-2012-160794"/>
    <x v="1"/>
    <x v="705"/>
    <d v="2012-08-08T00:00:00"/>
    <x v="2"/>
    <s v="MS-17980"/>
    <s v="Michael Stewart"/>
    <x v="1"/>
    <s v="United States"/>
    <s v="Houston"/>
    <x v="5"/>
    <n v="77041"/>
    <x v="2"/>
    <s v="OFF-PA-10004156"/>
    <x v="1"/>
    <x v="10"/>
    <s v="Xerox 188"/>
    <x v="1939"/>
    <n v="3"/>
    <n v="0.2"/>
    <n v="9.8657999999999983"/>
  </r>
  <r>
    <n v="2308"/>
    <s v="CA-2014-116225"/>
    <x v="3"/>
    <x v="60"/>
    <d v="2014-11-10T00:00:00"/>
    <x v="1"/>
    <s v="SV-20935"/>
    <s v="Susan Vittorini"/>
    <x v="0"/>
    <s v="United States"/>
    <s v="New York City"/>
    <x v="15"/>
    <n v="10009"/>
    <x v="3"/>
    <s v="TEC-AC-10001432"/>
    <x v="2"/>
    <x v="11"/>
    <s v="Enermax Aurora Lite Keyboard"/>
    <x v="1940"/>
    <n v="5"/>
    <n v="0"/>
    <n v="171.93000000000006"/>
  </r>
  <r>
    <n v="2309"/>
    <s v="US-2014-120418"/>
    <x v="3"/>
    <x v="532"/>
    <d v="2014-06-13T00:00:00"/>
    <x v="2"/>
    <s v="BC-11125"/>
    <s v="Becky Castell"/>
    <x v="2"/>
    <s v="United States"/>
    <s v="Peoria"/>
    <x v="16"/>
    <n v="85345"/>
    <x v="1"/>
    <s v="FUR-CH-10001394"/>
    <x v="0"/>
    <x v="1"/>
    <s v="Global Leather Executive Chair"/>
    <x v="1941"/>
    <n v="1"/>
    <n v="0.2"/>
    <n v="35.098999999999961"/>
  </r>
  <r>
    <n v="2310"/>
    <s v="US-2014-120418"/>
    <x v="3"/>
    <x v="532"/>
    <d v="2014-06-13T00:00:00"/>
    <x v="2"/>
    <s v="BC-11125"/>
    <s v="Becky Castell"/>
    <x v="2"/>
    <s v="United States"/>
    <s v="Peoria"/>
    <x v="16"/>
    <n v="85345"/>
    <x v="1"/>
    <s v="OFF-ST-10002370"/>
    <x v="1"/>
    <x v="4"/>
    <s v="Sortfiler Multipurpose Personal File Organizer, Black"/>
    <x v="1942"/>
    <n v="4"/>
    <n v="0.2"/>
    <n v="7.7003999999999948"/>
  </r>
  <r>
    <n v="2311"/>
    <s v="US-2014-120418"/>
    <x v="3"/>
    <x v="532"/>
    <d v="2014-06-13T00:00:00"/>
    <x v="2"/>
    <s v="BC-11125"/>
    <s v="Becky Castell"/>
    <x v="2"/>
    <s v="United States"/>
    <s v="Peoria"/>
    <x v="16"/>
    <n v="85345"/>
    <x v="1"/>
    <s v="OFF-AR-10002956"/>
    <x v="1"/>
    <x v="6"/>
    <s v="Boston 16801 Nautilus Battery Pencil Sharpener"/>
    <x v="1943"/>
    <n v="5"/>
    <n v="0.2"/>
    <n v="6.602999999999998"/>
  </r>
  <r>
    <n v="2312"/>
    <s v="US-2014-120418"/>
    <x v="3"/>
    <x v="532"/>
    <d v="2014-06-13T00:00:00"/>
    <x v="2"/>
    <s v="BC-11125"/>
    <s v="Becky Castell"/>
    <x v="2"/>
    <s v="United States"/>
    <s v="Peoria"/>
    <x v="16"/>
    <n v="85345"/>
    <x v="1"/>
    <s v="OFF-AR-10001955"/>
    <x v="1"/>
    <x v="6"/>
    <s v="Newell 319"/>
    <x v="1840"/>
    <n v="1"/>
    <n v="0.2"/>
    <n v="1.9839999999999982"/>
  </r>
  <r>
    <n v="2313"/>
    <s v="US-2014-120418"/>
    <x v="3"/>
    <x v="532"/>
    <d v="2014-06-13T00:00:00"/>
    <x v="2"/>
    <s v="BC-11125"/>
    <s v="Becky Castell"/>
    <x v="2"/>
    <s v="United States"/>
    <s v="Peoria"/>
    <x v="16"/>
    <n v="85345"/>
    <x v="1"/>
    <s v="OFF-ST-10001809"/>
    <x v="1"/>
    <x v="4"/>
    <s v="Fellowes Officeware Wire Shelving"/>
    <x v="1944"/>
    <n v="3"/>
    <n v="0.2"/>
    <n v="-48.508200000000009"/>
  </r>
  <r>
    <n v="2314"/>
    <s v="CA-2014-122035"/>
    <x v="3"/>
    <x v="228"/>
    <d v="2014-07-26T00:00:00"/>
    <x v="1"/>
    <s v="EM-13825"/>
    <s v="Elizabeth Moffitt"/>
    <x v="1"/>
    <s v="United States"/>
    <s v="Sioux Falls"/>
    <x v="44"/>
    <n v="57103"/>
    <x v="2"/>
    <s v="OFF-LA-10004093"/>
    <x v="1"/>
    <x v="2"/>
    <s v="Avery 486"/>
    <x v="2"/>
    <n v="2"/>
    <n v="0"/>
    <n v="6.8713999999999995"/>
  </r>
  <r>
    <n v="2315"/>
    <s v="CA-2014-122035"/>
    <x v="3"/>
    <x v="228"/>
    <d v="2014-07-26T00:00:00"/>
    <x v="1"/>
    <s v="EM-13825"/>
    <s v="Elizabeth Moffitt"/>
    <x v="1"/>
    <s v="United States"/>
    <s v="Sioux Falls"/>
    <x v="44"/>
    <n v="57103"/>
    <x v="2"/>
    <s v="OFF-AP-10002118"/>
    <x v="1"/>
    <x v="9"/>
    <s v="1.7 Cubic Foot Compact &quot;Cube&quot; Office Refrigerators"/>
    <x v="1945"/>
    <n v="2"/>
    <n v="0"/>
    <n v="112.40640000000002"/>
  </r>
  <r>
    <n v="2316"/>
    <s v="CA-2014-122035"/>
    <x v="3"/>
    <x v="228"/>
    <d v="2014-07-26T00:00:00"/>
    <x v="1"/>
    <s v="EM-13825"/>
    <s v="Elizabeth Moffitt"/>
    <x v="1"/>
    <s v="United States"/>
    <s v="Sioux Falls"/>
    <x v="44"/>
    <n v="57103"/>
    <x v="2"/>
    <s v="OFF-BI-10000404"/>
    <x v="1"/>
    <x v="8"/>
    <s v="Avery Printable Repositionable Plastic Tabs"/>
    <x v="1946"/>
    <n v="5"/>
    <n v="0"/>
    <n v="20.21"/>
  </r>
  <r>
    <n v="2317"/>
    <s v="CA-2014-122035"/>
    <x v="3"/>
    <x v="228"/>
    <d v="2014-07-26T00:00:00"/>
    <x v="1"/>
    <s v="EM-13825"/>
    <s v="Elizabeth Moffitt"/>
    <x v="1"/>
    <s v="United States"/>
    <s v="Sioux Falls"/>
    <x v="44"/>
    <n v="57103"/>
    <x v="2"/>
    <s v="FUR-CH-10003833"/>
    <x v="0"/>
    <x v="1"/>
    <s v="Novimex Fabric Task Chair"/>
    <x v="1101"/>
    <n v="3"/>
    <n v="0"/>
    <n v="27.440999999999995"/>
  </r>
  <r>
    <n v="2318"/>
    <s v="CA-2014-122035"/>
    <x v="3"/>
    <x v="228"/>
    <d v="2014-07-26T00:00:00"/>
    <x v="1"/>
    <s v="EM-13825"/>
    <s v="Elizabeth Moffitt"/>
    <x v="1"/>
    <s v="United States"/>
    <s v="Sioux Falls"/>
    <x v="44"/>
    <n v="57103"/>
    <x v="2"/>
    <s v="OFF-BI-10002072"/>
    <x v="1"/>
    <x v="8"/>
    <s v="Cardinal Slant-D Ring Binders"/>
    <x v="1947"/>
    <n v="7"/>
    <n v="0"/>
    <n v="30.414999999999999"/>
  </r>
  <r>
    <n v="2319"/>
    <s v="CA-2014-122035"/>
    <x v="3"/>
    <x v="228"/>
    <d v="2014-07-26T00:00:00"/>
    <x v="1"/>
    <s v="EM-13825"/>
    <s v="Elizabeth Moffitt"/>
    <x v="1"/>
    <s v="United States"/>
    <s v="Sioux Falls"/>
    <x v="44"/>
    <n v="57103"/>
    <x v="2"/>
    <s v="TEC-AC-10003095"/>
    <x v="2"/>
    <x v="11"/>
    <s v="Logitech G35 7.1-Channel Surround Sound Headset"/>
    <x v="1948"/>
    <n v="3"/>
    <n v="0"/>
    <n v="132.58980000000003"/>
  </r>
  <r>
    <n v="2320"/>
    <s v="CA-2012-117828"/>
    <x v="1"/>
    <x v="706"/>
    <d v="2012-12-26T00:00:00"/>
    <x v="2"/>
    <s v="BD-11500"/>
    <s v="Bradley Drucker"/>
    <x v="0"/>
    <s v="United States"/>
    <s v="Richmond"/>
    <x v="17"/>
    <n v="23223"/>
    <x v="0"/>
    <s v="OFF-AP-10001563"/>
    <x v="1"/>
    <x v="9"/>
    <s v="Belkin Premiere Surge Master II 8-outlet surge protector"/>
    <x v="1949"/>
    <n v="4"/>
    <n v="0"/>
    <n v="56.352799999999974"/>
  </r>
  <r>
    <n v="2321"/>
    <s v="CA-2014-165491"/>
    <x v="3"/>
    <x v="177"/>
    <d v="2014-03-25T00:00:00"/>
    <x v="1"/>
    <s v="HW-14935"/>
    <s v="Helen Wasserman"/>
    <x v="1"/>
    <s v="United States"/>
    <s v="Seattle"/>
    <x v="4"/>
    <n v="98115"/>
    <x v="1"/>
    <s v="TEC-AC-10000358"/>
    <x v="2"/>
    <x v="11"/>
    <s v="Imation Secure Drive + Hardware Encrypted USB flash drive - 16 GB"/>
    <x v="1950"/>
    <n v="7"/>
    <n v="0"/>
    <n v="63.8232"/>
  </r>
  <r>
    <n v="2322"/>
    <s v="CA-2012-109470"/>
    <x v="1"/>
    <x v="620"/>
    <d v="2013-01-03T00:00:00"/>
    <x v="0"/>
    <s v="KC-16255"/>
    <s v="Karen Carlisle"/>
    <x v="1"/>
    <s v="United States"/>
    <s v="Henderson"/>
    <x v="0"/>
    <n v="42420"/>
    <x v="0"/>
    <s v="OFF-BI-10004492"/>
    <x v="1"/>
    <x v="8"/>
    <s v="Tuf-Vin Binders"/>
    <x v="1951"/>
    <n v="3"/>
    <n v="0"/>
    <n v="44.527799999999992"/>
  </r>
  <r>
    <n v="2323"/>
    <s v="CA-2012-109470"/>
    <x v="1"/>
    <x v="620"/>
    <d v="2013-01-03T00:00:00"/>
    <x v="0"/>
    <s v="KC-16255"/>
    <s v="Karen Carlisle"/>
    <x v="1"/>
    <s v="United States"/>
    <s v="Henderson"/>
    <x v="0"/>
    <n v="42420"/>
    <x v="0"/>
    <s v="OFF-BI-10001072"/>
    <x v="1"/>
    <x v="8"/>
    <s v="GBC Clear Cover, 8-1/2 x 11, unpunched, 25 covers per pack"/>
    <x v="1952"/>
    <n v="4"/>
    <n v="0"/>
    <n v="27.894399999999997"/>
  </r>
  <r>
    <n v="2324"/>
    <s v="CA-2012-109470"/>
    <x v="1"/>
    <x v="620"/>
    <d v="2013-01-03T00:00:00"/>
    <x v="0"/>
    <s v="KC-16255"/>
    <s v="Karen Carlisle"/>
    <x v="1"/>
    <s v="United States"/>
    <s v="Henderson"/>
    <x v="0"/>
    <n v="42420"/>
    <x v="0"/>
    <s v="OFF-BI-10003707"/>
    <x v="1"/>
    <x v="8"/>
    <s v="Aluminum Screw Posts"/>
    <x v="1953"/>
    <n v="5"/>
    <n v="0"/>
    <n v="38.15"/>
  </r>
  <r>
    <n v="2325"/>
    <s v="CA-2012-109470"/>
    <x v="1"/>
    <x v="620"/>
    <d v="2013-01-03T00:00:00"/>
    <x v="0"/>
    <s v="KC-16255"/>
    <s v="Karen Carlisle"/>
    <x v="1"/>
    <s v="United States"/>
    <s v="Henderson"/>
    <x v="0"/>
    <n v="42420"/>
    <x v="0"/>
    <s v="OFF-BI-10000977"/>
    <x v="1"/>
    <x v="8"/>
    <s v="Ibico Plastic Spiral Binding Combs"/>
    <x v="1954"/>
    <n v="12"/>
    <n v="0"/>
    <n v="167.80799999999999"/>
  </r>
  <r>
    <n v="2326"/>
    <s v="CA-2012-105102"/>
    <x v="1"/>
    <x v="426"/>
    <d v="2012-09-19T00:00:00"/>
    <x v="0"/>
    <s v="BM-11575"/>
    <s v="Brendan Murry"/>
    <x v="1"/>
    <s v="United States"/>
    <s v="New York City"/>
    <x v="15"/>
    <n v="10035"/>
    <x v="3"/>
    <s v="OFF-BI-10002082"/>
    <x v="1"/>
    <x v="8"/>
    <s v="GBC Twin Loop Wire Binding Elements"/>
    <x v="1955"/>
    <n v="3"/>
    <n v="0.2"/>
    <n v="29.951999999999998"/>
  </r>
  <r>
    <n v="2327"/>
    <s v="CA-2012-105102"/>
    <x v="1"/>
    <x v="426"/>
    <d v="2012-09-19T00:00:00"/>
    <x v="0"/>
    <s v="BM-11575"/>
    <s v="Brendan Murry"/>
    <x v="1"/>
    <s v="United States"/>
    <s v="New York City"/>
    <x v="15"/>
    <n v="10035"/>
    <x v="3"/>
    <s v="FUR-BO-10004709"/>
    <x v="0"/>
    <x v="0"/>
    <s v="Bush Westfield Collection Bookcases, Medium Cherry Finish"/>
    <x v="1956"/>
    <n v="1"/>
    <n v="0.2"/>
    <n v="1.1596000000000011"/>
  </r>
  <r>
    <n v="2328"/>
    <s v="CA-2012-105102"/>
    <x v="1"/>
    <x v="426"/>
    <d v="2012-09-19T00:00:00"/>
    <x v="0"/>
    <s v="BM-11575"/>
    <s v="Brendan Murry"/>
    <x v="1"/>
    <s v="United States"/>
    <s v="New York City"/>
    <x v="15"/>
    <n v="10035"/>
    <x v="3"/>
    <s v="OFF-PA-10002365"/>
    <x v="1"/>
    <x v="10"/>
    <s v="Xerox 1967"/>
    <x v="91"/>
    <n v="2"/>
    <n v="0"/>
    <n v="6.2208000000000006"/>
  </r>
  <r>
    <n v="2329"/>
    <s v="CA-2014-138422"/>
    <x v="3"/>
    <x v="397"/>
    <d v="2014-09-27T00:00:00"/>
    <x v="2"/>
    <s v="KN-16705"/>
    <s v="Kristina Nunn"/>
    <x v="2"/>
    <s v="United States"/>
    <s v="Fort Collins"/>
    <x v="22"/>
    <n v="80525"/>
    <x v="1"/>
    <s v="OFF-EN-10004147"/>
    <x v="1"/>
    <x v="12"/>
    <s v="Wausau Papers Astrobrights Colored Envelopes"/>
    <x v="646"/>
    <n v="3"/>
    <n v="0.2"/>
    <n v="5.2026000000000003"/>
  </r>
  <r>
    <n v="2330"/>
    <s v="US-2012-147739"/>
    <x v="1"/>
    <x v="707"/>
    <d v="2012-12-29T00:00:00"/>
    <x v="1"/>
    <s v="JD-16150"/>
    <s v="Justin Deggeller"/>
    <x v="1"/>
    <s v="United States"/>
    <s v="Philadelphia"/>
    <x v="9"/>
    <n v="19140"/>
    <x v="3"/>
    <s v="FUR-FU-10001468"/>
    <x v="0"/>
    <x v="5"/>
    <s v="Tenex Antistatic Computer Chair Mats"/>
    <x v="1957"/>
    <n v="4"/>
    <n v="0.2"/>
    <n v="-68.392000000000053"/>
  </r>
  <r>
    <n v="2331"/>
    <s v="CA-2013-155187"/>
    <x v="0"/>
    <x v="446"/>
    <d v="2013-09-27T00:00:00"/>
    <x v="0"/>
    <s v="LA-16780"/>
    <s v="Laura Armstrong"/>
    <x v="1"/>
    <s v="United States"/>
    <s v="Los Angeles"/>
    <x v="1"/>
    <n v="90004"/>
    <x v="1"/>
    <s v="OFF-ST-10000642"/>
    <x v="1"/>
    <x v="4"/>
    <s v="Tennsco Lockers, Gray"/>
    <x v="108"/>
    <n v="2"/>
    <n v="0"/>
    <n v="2.9371999999999971"/>
  </r>
  <r>
    <n v="2332"/>
    <s v="CA-2013-155187"/>
    <x v="0"/>
    <x v="446"/>
    <d v="2013-09-27T00:00:00"/>
    <x v="0"/>
    <s v="LA-16780"/>
    <s v="Laura Armstrong"/>
    <x v="1"/>
    <s v="United States"/>
    <s v="Los Angeles"/>
    <x v="1"/>
    <n v="90004"/>
    <x v="1"/>
    <s v="OFF-PA-10000380"/>
    <x v="1"/>
    <x v="10"/>
    <s v="REDIFORM Incoming/Outgoing Call Register, 11&quot; X 8 1/2&quot;, 100 Messages"/>
    <x v="1958"/>
    <n v="5"/>
    <n v="0"/>
    <n v="20.85"/>
  </r>
  <r>
    <n v="2333"/>
    <s v="CA-2014-169285"/>
    <x v="3"/>
    <x v="708"/>
    <d v="2014-03-26T00:00:00"/>
    <x v="1"/>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x v="1"/>
    <s v="RW-19690"/>
    <s v="Robert Waldorf"/>
    <x v="0"/>
    <s v="United States"/>
    <s v="Lafayette"/>
    <x v="14"/>
    <n v="47905"/>
    <x v="2"/>
    <s v="OFF-PA-10004971"/>
    <x v="1"/>
    <x v="10"/>
    <s v="Xerox 196"/>
    <x v="399"/>
    <n v="1"/>
    <n v="0"/>
    <n v="2.8322000000000003"/>
  </r>
  <r>
    <n v="2335"/>
    <s v="CA-2011-140886"/>
    <x v="2"/>
    <x v="587"/>
    <d v="2011-10-04T00:00:00"/>
    <x v="1"/>
    <s v="KW-16570"/>
    <s v="Kelly Williams"/>
    <x v="0"/>
    <s v="United States"/>
    <s v="Clarksville"/>
    <x v="18"/>
    <n v="37042"/>
    <x v="0"/>
    <s v="OFF-AP-10000696"/>
    <x v="1"/>
    <x v="9"/>
    <s v="Holmes Odor Grabber"/>
    <x v="1960"/>
    <n v="6"/>
    <n v="0.2"/>
    <n v="11.247599999999995"/>
  </r>
  <r>
    <n v="2336"/>
    <s v="CA-2014-152695"/>
    <x v="3"/>
    <x v="389"/>
    <d v="2014-12-11T00:00:00"/>
    <x v="3"/>
    <s v="CC-12220"/>
    <s v="Chris Cortes"/>
    <x v="0"/>
    <s v="United States"/>
    <s v="Fairfield"/>
    <x v="29"/>
    <n v="6824"/>
    <x v="3"/>
    <s v="OFF-EN-10004030"/>
    <x v="1"/>
    <x v="12"/>
    <s v="Convenience Packs of Business Envelopes"/>
    <x v="139"/>
    <n v="3"/>
    <n v="0"/>
    <n v="5.1042000000000005"/>
  </r>
  <r>
    <n v="2337"/>
    <s v="CA-2014-152695"/>
    <x v="3"/>
    <x v="389"/>
    <d v="2014-12-11T00:00:00"/>
    <x v="3"/>
    <s v="CC-12220"/>
    <s v="Chris Cortes"/>
    <x v="0"/>
    <s v="United States"/>
    <s v="Fairfield"/>
    <x v="29"/>
    <n v="6824"/>
    <x v="3"/>
    <s v="OFF-AP-10000026"/>
    <x v="1"/>
    <x v="9"/>
    <s v="Tripp Lite Isotel 6 Outlet Surge Protector with Fax/Modem Protection"/>
    <x v="1961"/>
    <n v="7"/>
    <n v="0"/>
    <n v="123.76909999999995"/>
  </r>
  <r>
    <n v="2338"/>
    <s v="CA-2011-110639"/>
    <x v="2"/>
    <x v="709"/>
    <d v="2011-08-23T00:00:00"/>
    <x v="3"/>
    <s v="RH-19495"/>
    <s v="Rick Hansen"/>
    <x v="0"/>
    <s v="United States"/>
    <s v="New York City"/>
    <x v="15"/>
    <n v="10009"/>
    <x v="3"/>
    <s v="OFF-PA-10003936"/>
    <x v="1"/>
    <x v="10"/>
    <s v="Xerox 1994"/>
    <x v="243"/>
    <n v="4"/>
    <n v="0"/>
    <n v="12.441600000000001"/>
  </r>
  <r>
    <n v="2339"/>
    <s v="CA-2011-110639"/>
    <x v="2"/>
    <x v="709"/>
    <d v="2011-08-23T00:00:00"/>
    <x v="3"/>
    <s v="RH-19495"/>
    <s v="Rick Hansen"/>
    <x v="0"/>
    <s v="United States"/>
    <s v="New York City"/>
    <x v="15"/>
    <n v="10009"/>
    <x v="3"/>
    <s v="OFF-PA-10004530"/>
    <x v="1"/>
    <x v="10"/>
    <s v="Personal Creations Ink Jet Cards and Labels"/>
    <x v="1962"/>
    <n v="4"/>
    <n v="0"/>
    <n v="22.500800000000002"/>
  </r>
  <r>
    <n v="2340"/>
    <s v="CA-2011-121727"/>
    <x v="2"/>
    <x v="710"/>
    <d v="2011-08-24T00:00:00"/>
    <x v="1"/>
    <s v="JK-15625"/>
    <s v="Jim Karlsson"/>
    <x v="0"/>
    <s v="United States"/>
    <s v="Columbus"/>
    <x v="24"/>
    <n v="43229"/>
    <x v="3"/>
    <s v="OFF-AR-10004930"/>
    <x v="1"/>
    <x v="6"/>
    <s v="Turquoise Lead Holder with Pocket Clip"/>
    <x v="1963"/>
    <n v="2"/>
    <n v="0.2"/>
    <n v="1.7419999999999987"/>
  </r>
  <r>
    <n v="2341"/>
    <s v="CA-2013-137736"/>
    <x v="0"/>
    <x v="338"/>
    <d v="2013-11-16T00:00:00"/>
    <x v="1"/>
    <s v="DC-13285"/>
    <s v="Debra Catini"/>
    <x v="0"/>
    <s v="United States"/>
    <s v="Warner Robins"/>
    <x v="32"/>
    <n v="31088"/>
    <x v="0"/>
    <s v="OFF-AR-10004999"/>
    <x v="1"/>
    <x v="6"/>
    <s v="Newell 315"/>
    <x v="1085"/>
    <n v="7"/>
    <n v="0"/>
    <n v="10.465"/>
  </r>
  <r>
    <n v="2342"/>
    <s v="US-2011-143231"/>
    <x v="2"/>
    <x v="520"/>
    <d v="2012-01-03T00:00:00"/>
    <x v="2"/>
    <s v="GM-14455"/>
    <s v="Gary Mitchum"/>
    <x v="2"/>
    <s v="United States"/>
    <s v="Franklin"/>
    <x v="31"/>
    <n v="2038"/>
    <x v="3"/>
    <s v="FUR-FU-10002501"/>
    <x v="0"/>
    <x v="5"/>
    <s v="Nu-Dell Executive Frame"/>
    <x v="1964"/>
    <n v="5"/>
    <n v="0"/>
    <n v="23.384"/>
  </r>
  <r>
    <n v="2343"/>
    <s v="US-2011-143231"/>
    <x v="2"/>
    <x v="520"/>
    <d v="2012-01-03T00:00:00"/>
    <x v="2"/>
    <s v="GM-14455"/>
    <s v="Gary Mitchum"/>
    <x v="2"/>
    <s v="United States"/>
    <s v="Franklin"/>
    <x v="31"/>
    <n v="2038"/>
    <x v="3"/>
    <s v="TEC-AC-10000358"/>
    <x v="2"/>
    <x v="11"/>
    <s v="Imation Secure Drive + Hardware Encrypted USB flash drive - 16 GB"/>
    <x v="1965"/>
    <n v="3"/>
    <n v="0"/>
    <n v="27.352799999999998"/>
  </r>
  <r>
    <n v="2344"/>
    <s v="US-2011-155894"/>
    <x v="2"/>
    <x v="711"/>
    <d v="2011-07-30T00:00:00"/>
    <x v="0"/>
    <s v="CL-11890"/>
    <s v="Carl Ludwig"/>
    <x v="0"/>
    <s v="United States"/>
    <s v="Chicago"/>
    <x v="10"/>
    <n v="60623"/>
    <x v="2"/>
    <s v="OFF-ST-10004804"/>
    <x v="1"/>
    <x v="4"/>
    <s v="Belkin 19&quot; Vented Equipment Shelf, Black"/>
    <x v="1966"/>
    <n v="3"/>
    <n v="0.2"/>
    <n v="-29.343599999999995"/>
  </r>
  <r>
    <n v="2345"/>
    <s v="CA-2013-119025"/>
    <x v="0"/>
    <x v="712"/>
    <d v="2013-02-28T00:00:00"/>
    <x v="1"/>
    <s v="PV-18985"/>
    <s v="Paul Van Hugh"/>
    <x v="2"/>
    <s v="United States"/>
    <s v="Milwaukee"/>
    <x v="6"/>
    <n v="53209"/>
    <x v="2"/>
    <s v="OFF-AP-10001205"/>
    <x v="1"/>
    <x v="9"/>
    <s v="Belkin 5 Outlet SurgeMaster Power Centers"/>
    <x v="1967"/>
    <n v="9"/>
    <n v="0"/>
    <n v="137.28960000000004"/>
  </r>
  <r>
    <n v="2346"/>
    <s v="CA-2013-159373"/>
    <x v="0"/>
    <x v="69"/>
    <d v="2013-03-19T00:00:00"/>
    <x v="1"/>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x v="1"/>
    <s v="LT-17110"/>
    <s v="Liz Thompson"/>
    <x v="0"/>
    <s v="United States"/>
    <s v="San Antonio"/>
    <x v="5"/>
    <n v="78207"/>
    <x v="2"/>
    <s v="OFF-BI-10004141"/>
    <x v="1"/>
    <x v="8"/>
    <s v="Insertable Tab Indexes For Data Binders"/>
    <x v="1968"/>
    <n v="2"/>
    <n v="0.8"/>
    <n v="-2.1624000000000012"/>
  </r>
  <r>
    <n v="2348"/>
    <s v="CA-2013-159373"/>
    <x v="0"/>
    <x v="69"/>
    <d v="2013-03-19T00:00:00"/>
    <x v="1"/>
    <s v="LT-17110"/>
    <s v="Liz Thompson"/>
    <x v="0"/>
    <s v="United States"/>
    <s v="San Antonio"/>
    <x v="5"/>
    <n v="78207"/>
    <x v="2"/>
    <s v="FUR-TA-10004619"/>
    <x v="0"/>
    <x v="3"/>
    <s v="Hon Non-Folding Utility Tables"/>
    <x v="1969"/>
    <n v="5"/>
    <n v="0.3"/>
    <n v="0"/>
  </r>
  <r>
    <n v="2349"/>
    <s v="CA-2014-109701"/>
    <x v="3"/>
    <x v="574"/>
    <d v="2014-12-04T00:00:00"/>
    <x v="3"/>
    <s v="AM-10360"/>
    <s v="Alice McCarthy"/>
    <x v="1"/>
    <s v="United States"/>
    <s v="Los Angeles"/>
    <x v="1"/>
    <n v="90032"/>
    <x v="1"/>
    <s v="OFF-BI-10004187"/>
    <x v="1"/>
    <x v="8"/>
    <s v="Staples"/>
    <x v="1970"/>
    <n v="6"/>
    <n v="0.2"/>
    <n v="3.1583999999999985"/>
  </r>
  <r>
    <n v="2350"/>
    <s v="CA-2014-109701"/>
    <x v="3"/>
    <x v="574"/>
    <d v="2014-12-04T00:00:00"/>
    <x v="3"/>
    <s v="AM-10360"/>
    <s v="Alice McCarthy"/>
    <x v="1"/>
    <s v="United States"/>
    <s v="Los Angeles"/>
    <x v="1"/>
    <n v="90032"/>
    <x v="1"/>
    <s v="OFF-BI-10000632"/>
    <x v="1"/>
    <x v="8"/>
    <s v="Satellite Sectional Post Binders"/>
    <x v="1971"/>
    <n v="2"/>
    <n v="0.2"/>
    <n v="22.573199999999996"/>
  </r>
  <r>
    <n v="2351"/>
    <s v="CA-2014-109701"/>
    <x v="3"/>
    <x v="574"/>
    <d v="2014-12-04T00:00:00"/>
    <x v="3"/>
    <s v="AM-10360"/>
    <s v="Alice McCarthy"/>
    <x v="1"/>
    <s v="United States"/>
    <s v="Los Angeles"/>
    <x v="1"/>
    <n v="90032"/>
    <x v="1"/>
    <s v="OFF-PA-10003724"/>
    <x v="1"/>
    <x v="10"/>
    <s v="Wirebound Message Book, 4 per Page"/>
    <x v="139"/>
    <n v="2"/>
    <n v="0"/>
    <n v="5.3213999999999997"/>
  </r>
  <r>
    <n v="2352"/>
    <s v="CA-2014-109701"/>
    <x v="3"/>
    <x v="574"/>
    <d v="2014-12-04T00:00:00"/>
    <x v="3"/>
    <s v="AM-10360"/>
    <s v="Alice McCarthy"/>
    <x v="1"/>
    <s v="United States"/>
    <s v="Los Angeles"/>
    <x v="1"/>
    <n v="90032"/>
    <x v="1"/>
    <s v="OFF-AP-10002765"/>
    <x v="1"/>
    <x v="9"/>
    <s v="Fellowes Advanced Computer Series Surge Protectors"/>
    <x v="1972"/>
    <n v="3"/>
    <n v="0"/>
    <n v="22.251600000000003"/>
  </r>
  <r>
    <n v="2353"/>
    <s v="CA-2014-109701"/>
    <x v="3"/>
    <x v="574"/>
    <d v="2014-12-04T00:00:00"/>
    <x v="3"/>
    <s v="AM-10360"/>
    <s v="Alice McCarthy"/>
    <x v="1"/>
    <s v="United States"/>
    <s v="Los Angeles"/>
    <x v="1"/>
    <n v="90032"/>
    <x v="1"/>
    <s v="OFF-AR-10001868"/>
    <x v="1"/>
    <x v="6"/>
    <s v="Prang Dustless Chalk Sticks"/>
    <x v="1973"/>
    <n v="6"/>
    <n v="0"/>
    <n v="5.04"/>
  </r>
  <r>
    <n v="2354"/>
    <s v="CA-2012-111514"/>
    <x v="1"/>
    <x v="284"/>
    <d v="2012-09-02T00:00:00"/>
    <x v="2"/>
    <s v="SC-20260"/>
    <s v="Scott Cohen"/>
    <x v="1"/>
    <s v="United States"/>
    <s v="San Francisco"/>
    <x v="1"/>
    <n v="94122"/>
    <x v="1"/>
    <s v="FUR-BO-10002545"/>
    <x v="0"/>
    <x v="0"/>
    <s v="Atlantic Metals Mobile 3-Shelf Bookcases, Custom Colors"/>
    <x v="1974"/>
    <n v="7"/>
    <n v="0.15"/>
    <n v="200.95460000000008"/>
  </r>
  <r>
    <n v="2355"/>
    <s v="CA-2012-111514"/>
    <x v="1"/>
    <x v="284"/>
    <d v="2012-09-02T00:00:00"/>
    <x v="2"/>
    <s v="SC-20260"/>
    <s v="Scott Cohen"/>
    <x v="1"/>
    <s v="United States"/>
    <s v="San Francisco"/>
    <x v="1"/>
    <n v="94122"/>
    <x v="1"/>
    <s v="OFF-BI-10002735"/>
    <x v="1"/>
    <x v="8"/>
    <s v="GBC Prestige Therm-A-Bind Covers"/>
    <x v="1975"/>
    <n v="5"/>
    <n v="0.2"/>
    <n v="46.3185"/>
  </r>
  <r>
    <n v="2356"/>
    <s v="CA-2012-111514"/>
    <x v="1"/>
    <x v="284"/>
    <d v="2012-09-02T00:00:00"/>
    <x v="2"/>
    <s v="SC-20260"/>
    <s v="Scott Cohen"/>
    <x v="1"/>
    <s v="United States"/>
    <s v="San Francisco"/>
    <x v="1"/>
    <n v="94122"/>
    <x v="1"/>
    <s v="TEC-AC-10004864"/>
    <x v="2"/>
    <x v="11"/>
    <s v="Memorex Micro Travel Drive 32 GB"/>
    <x v="1976"/>
    <n v="1"/>
    <n v="0"/>
    <n v="15.699300000000001"/>
  </r>
  <r>
    <n v="2357"/>
    <s v="CA-2012-111514"/>
    <x v="1"/>
    <x v="284"/>
    <d v="2012-09-02T00:00:00"/>
    <x v="2"/>
    <s v="SC-20260"/>
    <s v="Scott Cohen"/>
    <x v="1"/>
    <s v="United States"/>
    <s v="San Francisco"/>
    <x v="1"/>
    <n v="94122"/>
    <x v="1"/>
    <s v="TEC-MA-10000597"/>
    <x v="2"/>
    <x v="15"/>
    <s v="Lexmark S315 Color Inkjet Printer"/>
    <x v="1977"/>
    <n v="3"/>
    <n v="0.2"/>
    <n v="80.991899999999987"/>
  </r>
  <r>
    <n v="2358"/>
    <s v="US-2011-148838"/>
    <x v="2"/>
    <x v="461"/>
    <d v="2011-03-21T00:00:00"/>
    <x v="1"/>
    <s v="CP-12340"/>
    <s v="Christine Phan"/>
    <x v="1"/>
    <s v="United States"/>
    <s v="New York City"/>
    <x v="15"/>
    <n v="10024"/>
    <x v="3"/>
    <s v="FUR-TA-10003473"/>
    <x v="0"/>
    <x v="3"/>
    <s v="Bretford Rectangular Conference Table Tops"/>
    <x v="1978"/>
    <n v="7"/>
    <n v="0.4"/>
    <n v="-447.59469999999988"/>
  </r>
  <r>
    <n v="2359"/>
    <s v="US-2011-148838"/>
    <x v="2"/>
    <x v="461"/>
    <d v="2011-03-21T00:00:00"/>
    <x v="1"/>
    <s v="CP-12340"/>
    <s v="Christine Phan"/>
    <x v="1"/>
    <s v="United States"/>
    <s v="New York City"/>
    <x v="15"/>
    <n v="10024"/>
    <x v="3"/>
    <s v="FUR-TA-10001950"/>
    <x v="0"/>
    <x v="3"/>
    <s v="Balt Solid Wood Round Tables"/>
    <x v="1979"/>
    <n v="4"/>
    <n v="0.4"/>
    <n v="-553.64760000000001"/>
  </r>
  <r>
    <n v="2360"/>
    <s v="US-2011-148838"/>
    <x v="2"/>
    <x v="461"/>
    <d v="2011-03-21T00:00:00"/>
    <x v="1"/>
    <s v="CP-12340"/>
    <s v="Christine Phan"/>
    <x v="1"/>
    <s v="United States"/>
    <s v="New York City"/>
    <x v="15"/>
    <n v="10024"/>
    <x v="3"/>
    <s v="FUR-TA-10004175"/>
    <x v="0"/>
    <x v="3"/>
    <s v="Hon 30&quot; x 60&quot; Table with Locking Drawer"/>
    <x v="1980"/>
    <n v="3"/>
    <n v="0.4"/>
    <n v="-122.78160000000003"/>
  </r>
  <r>
    <n v="2361"/>
    <s v="US-2011-148838"/>
    <x v="2"/>
    <x v="461"/>
    <d v="2011-03-21T00:00:00"/>
    <x v="1"/>
    <s v="CP-12340"/>
    <s v="Christine Phan"/>
    <x v="1"/>
    <s v="United States"/>
    <s v="New York City"/>
    <x v="15"/>
    <n v="10024"/>
    <x v="3"/>
    <s v="OFF-PA-10002960"/>
    <x v="1"/>
    <x v="10"/>
    <s v="Xerox 1926"/>
    <x v="1981"/>
    <n v="7"/>
    <n v="0"/>
    <n v="16.3842"/>
  </r>
  <r>
    <n v="2362"/>
    <s v="US-2011-148838"/>
    <x v="2"/>
    <x v="461"/>
    <d v="2011-03-21T00:00:00"/>
    <x v="1"/>
    <s v="CP-12340"/>
    <s v="Christine Phan"/>
    <x v="1"/>
    <s v="United States"/>
    <s v="New York City"/>
    <x v="15"/>
    <n v="10024"/>
    <x v="3"/>
    <s v="OFF-PA-10000919"/>
    <x v="1"/>
    <x v="10"/>
    <s v="Xerox 1918"/>
    <x v="1982"/>
    <n v="4"/>
    <n v="0"/>
    <n v="75.9696"/>
  </r>
  <r>
    <n v="2363"/>
    <s v="CA-2014-136497"/>
    <x v="3"/>
    <x v="513"/>
    <d v="2014-04-21T00:00:00"/>
    <x v="1"/>
    <s v="RF-19840"/>
    <s v="Roy Französisch"/>
    <x v="0"/>
    <s v="United States"/>
    <s v="Columbus"/>
    <x v="24"/>
    <n v="43229"/>
    <x v="3"/>
    <s v="OFF-BI-10001553"/>
    <x v="1"/>
    <x v="8"/>
    <s v="SpineVue Locking Slant-D Ring Binders by Cardinal"/>
    <x v="1983"/>
    <n v="5"/>
    <n v="0.7"/>
    <n v="-10.053999999999998"/>
  </r>
  <r>
    <n v="2364"/>
    <s v="US-2013-108637"/>
    <x v="0"/>
    <x v="69"/>
    <d v="2013-03-19T00:00:00"/>
    <x v="1"/>
    <s v="AB-10060"/>
    <s v="Adam Bellavance"/>
    <x v="2"/>
    <s v="United States"/>
    <s v="Waynesboro"/>
    <x v="17"/>
    <n v="22980"/>
    <x v="0"/>
    <s v="FUR-FU-10004864"/>
    <x v="0"/>
    <x v="5"/>
    <s v="Howard Miller 14-1/2&quot; Diameter Chrome Round Wall Clock"/>
    <x v="1984"/>
    <n v="2"/>
    <n v="0"/>
    <n v="40.921599999999998"/>
  </r>
  <r>
    <n v="2365"/>
    <s v="US-2013-108637"/>
    <x v="0"/>
    <x v="69"/>
    <d v="2013-03-19T00:00:00"/>
    <x v="1"/>
    <s v="AB-10060"/>
    <s v="Adam Bellavance"/>
    <x v="2"/>
    <s v="United States"/>
    <s v="Waynesboro"/>
    <x v="17"/>
    <n v="22980"/>
    <x v="0"/>
    <s v="OFF-AP-10004540"/>
    <x v="1"/>
    <x v="9"/>
    <s v="Eureka The Boss Lite 10-Amp Upright Vacuum, Blue"/>
    <x v="1985"/>
    <n v="2"/>
    <n v="0"/>
    <n v="44.889600000000002"/>
  </r>
  <r>
    <n v="2366"/>
    <s v="US-2013-108637"/>
    <x v="0"/>
    <x v="69"/>
    <d v="2013-03-19T00:00:00"/>
    <x v="1"/>
    <s v="AB-10060"/>
    <s v="Adam Bellavance"/>
    <x v="2"/>
    <s v="United States"/>
    <s v="Waynesboro"/>
    <x v="17"/>
    <n v="22980"/>
    <x v="0"/>
    <s v="OFF-BI-10004965"/>
    <x v="1"/>
    <x v="8"/>
    <s v="Ibico Covers for Plastic or Wire Binding Elements"/>
    <x v="1986"/>
    <n v="4"/>
    <n v="0"/>
    <n v="20.7"/>
  </r>
  <r>
    <n v="2367"/>
    <s v="CA-2011-102295"/>
    <x v="2"/>
    <x v="156"/>
    <d v="2011-11-26T00:00:00"/>
    <x v="0"/>
    <s v="EH-13990"/>
    <s v="Erica Hackney"/>
    <x v="0"/>
    <s v="United States"/>
    <s v="Sacramento"/>
    <x v="1"/>
    <n v="95823"/>
    <x v="1"/>
    <s v="FUR-CH-10001714"/>
    <x v="0"/>
    <x v="1"/>
    <s v="Global Leather &amp; Oak Executive Chair, Burgundy"/>
    <x v="1987"/>
    <n v="1"/>
    <n v="0.2"/>
    <n v="-18.106799999999993"/>
  </r>
  <r>
    <n v="2368"/>
    <s v="CA-2014-123659"/>
    <x v="3"/>
    <x v="516"/>
    <d v="2014-02-14T00:00:00"/>
    <x v="2"/>
    <s v="MN-17935"/>
    <s v="Michael Nguyen"/>
    <x v="0"/>
    <s v="United States"/>
    <s v="Clinton"/>
    <x v="39"/>
    <n v="20735"/>
    <x v="3"/>
    <s v="OFF-PA-10002464"/>
    <x v="1"/>
    <x v="10"/>
    <s v="HP Office Recycled Paper (20Lb. and 87 Bright)"/>
    <x v="1071"/>
    <n v="4"/>
    <n v="0"/>
    <n v="11.328800000000001"/>
  </r>
  <r>
    <n v="2369"/>
    <s v="US-2013-129469"/>
    <x v="0"/>
    <x v="713"/>
    <d v="2013-09-28T00:00:00"/>
    <x v="1"/>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x v="1"/>
    <s v="KL-16555"/>
    <s v="Kelly Lampkin"/>
    <x v="1"/>
    <s v="United States"/>
    <s v="Fairfield"/>
    <x v="24"/>
    <n v="45014"/>
    <x v="3"/>
    <s v="OFF-AR-10000315"/>
    <x v="1"/>
    <x v="6"/>
    <s v="Dixon Ticonderoga Maple Cedar Pencil, #2"/>
    <x v="1989"/>
    <n v="2"/>
    <n v="0.2"/>
    <n v="0.30700000000000016"/>
  </r>
  <r>
    <n v="2371"/>
    <s v="CA-2014-155152"/>
    <x v="3"/>
    <x v="437"/>
    <d v="2014-07-10T00:00:00"/>
    <x v="0"/>
    <s v="MP-17965"/>
    <s v="Michael Paige"/>
    <x v="1"/>
    <s v="United States"/>
    <s v="Warwick"/>
    <x v="34"/>
    <n v="2886"/>
    <x v="3"/>
    <s v="TEC-AC-10004353"/>
    <x v="2"/>
    <x v="11"/>
    <s v="Hypercom P1300 Pinpad"/>
    <x v="1990"/>
    <n v="4"/>
    <n v="0"/>
    <n v="93.240000000000009"/>
  </r>
  <r>
    <n v="2372"/>
    <s v="CA-2013-159940"/>
    <x v="0"/>
    <x v="274"/>
    <d v="2013-07-12T00:00:00"/>
    <x v="0"/>
    <s v="BF-11020"/>
    <s v="Barry Französisch"/>
    <x v="1"/>
    <s v="United States"/>
    <s v="Aurora"/>
    <x v="10"/>
    <n v="60505"/>
    <x v="2"/>
    <s v="FUR-FU-10004973"/>
    <x v="0"/>
    <x v="5"/>
    <s v="Flat Face Poster Frame"/>
    <x v="1991"/>
    <n v="8"/>
    <n v="0.6"/>
    <n v="-27.129599999999996"/>
  </r>
  <r>
    <n v="2373"/>
    <s v="CA-2013-159940"/>
    <x v="0"/>
    <x v="274"/>
    <d v="2013-07-12T00:00:00"/>
    <x v="0"/>
    <s v="BF-11020"/>
    <s v="Barry Französisch"/>
    <x v="1"/>
    <s v="United States"/>
    <s v="Aurora"/>
    <x v="10"/>
    <n v="60505"/>
    <x v="2"/>
    <s v="OFF-FA-10000936"/>
    <x v="1"/>
    <x v="13"/>
    <s v="Acco Hot Clips Clips to Go"/>
    <x v="1992"/>
    <n v="1"/>
    <n v="0.2"/>
    <n v="0.8224999999999999"/>
  </r>
  <r>
    <n v="2374"/>
    <s v="CA-2013-159940"/>
    <x v="0"/>
    <x v="274"/>
    <d v="2013-07-12T00:00:00"/>
    <x v="0"/>
    <s v="BF-11020"/>
    <s v="Barry Französisch"/>
    <x v="1"/>
    <s v="United States"/>
    <s v="Aurora"/>
    <x v="10"/>
    <n v="60505"/>
    <x v="2"/>
    <s v="OFF-PA-10001609"/>
    <x v="1"/>
    <x v="10"/>
    <s v="Tops Wirebound Message Log Books"/>
    <x v="1993"/>
    <n v="9"/>
    <n v="0.2"/>
    <n v="7.698599999999999"/>
  </r>
  <r>
    <n v="2375"/>
    <s v="CA-2013-159940"/>
    <x v="0"/>
    <x v="274"/>
    <d v="2013-07-12T00:00:00"/>
    <x v="0"/>
    <s v="BF-11020"/>
    <s v="Barry Französisch"/>
    <x v="1"/>
    <s v="United States"/>
    <s v="Aurora"/>
    <x v="10"/>
    <n v="60505"/>
    <x v="2"/>
    <s v="FUR-CH-10000785"/>
    <x v="0"/>
    <x v="1"/>
    <s v="Global Ergonomic Managers Chair"/>
    <x v="1994"/>
    <n v="2"/>
    <n v="0.3"/>
    <n v="-14.478399999999993"/>
  </r>
  <r>
    <n v="2376"/>
    <s v="CA-2014-119669"/>
    <x v="3"/>
    <x v="714"/>
    <d v="2014-01-31T00:00:00"/>
    <x v="1"/>
    <s v="TP-21130"/>
    <s v="Theone Pippenger"/>
    <x v="0"/>
    <s v="United States"/>
    <s v="Smyrna"/>
    <x v="32"/>
    <n v="30080"/>
    <x v="0"/>
    <s v="OFF-FA-10000053"/>
    <x v="1"/>
    <x v="13"/>
    <s v="Revere Boxed Rubber Bands by Revere"/>
    <x v="1995"/>
    <n v="3"/>
    <n v="0"/>
    <n v="0.11340000000000017"/>
  </r>
  <r>
    <n v="2377"/>
    <s v="US-2011-164616"/>
    <x v="2"/>
    <x v="710"/>
    <d v="2011-08-21T00:00:00"/>
    <x v="0"/>
    <s v="MS-17770"/>
    <s v="Maxwell Schwartz"/>
    <x v="0"/>
    <s v="United States"/>
    <s v="Columbus"/>
    <x v="24"/>
    <n v="43229"/>
    <x v="3"/>
    <s v="OFF-BI-10001718"/>
    <x v="1"/>
    <x v="8"/>
    <s v="GBC DocuBind P50 Personal Binding Machine"/>
    <x v="1996"/>
    <n v="4"/>
    <n v="0.7"/>
    <n v="-58.861599999999981"/>
  </r>
  <r>
    <n v="2378"/>
    <s v="US-2011-164616"/>
    <x v="2"/>
    <x v="710"/>
    <d v="2011-08-21T00:00:00"/>
    <x v="0"/>
    <s v="MS-17770"/>
    <s v="Maxwell Schwartz"/>
    <x v="0"/>
    <s v="United States"/>
    <s v="Columbus"/>
    <x v="24"/>
    <n v="43229"/>
    <x v="3"/>
    <s v="OFF-SU-10004768"/>
    <x v="1"/>
    <x v="14"/>
    <s v="Acme Kleencut Forged Steel Scissors"/>
    <x v="1997"/>
    <n v="2"/>
    <n v="0.2"/>
    <n v="1.1479999999999988"/>
  </r>
  <r>
    <n v="2379"/>
    <s v="CA-2012-148628"/>
    <x v="1"/>
    <x v="401"/>
    <d v="2012-12-11T00:00:00"/>
    <x v="1"/>
    <s v="KM-16375"/>
    <s v="Katherine Murray"/>
    <x v="2"/>
    <s v="United States"/>
    <s v="Thousand Oaks"/>
    <x v="1"/>
    <n v="91360"/>
    <x v="1"/>
    <s v="OFF-PA-10003883"/>
    <x v="1"/>
    <x v="10"/>
    <s v="Message Book, Phone, Wirebound Standard Line Memo, 2 3/4&quot; X 5&quot;"/>
    <x v="1998"/>
    <n v="5"/>
    <n v="0"/>
    <n v="15.065"/>
  </r>
  <r>
    <n v="2380"/>
    <s v="CA-2013-118052"/>
    <x v="0"/>
    <x v="715"/>
    <d v="2013-05-11T00:00:00"/>
    <x v="1"/>
    <s v="BE-11455"/>
    <s v="Brad Eason"/>
    <x v="2"/>
    <s v="United States"/>
    <s v="Lorain"/>
    <x v="24"/>
    <n v="44052"/>
    <x v="3"/>
    <s v="OFF-FA-10004248"/>
    <x v="1"/>
    <x v="13"/>
    <s v="Advantus T-Pin Paper Clips"/>
    <x v="1999"/>
    <n v="2"/>
    <n v="0.2"/>
    <n v="1.7138000000000002"/>
  </r>
  <r>
    <n v="2381"/>
    <s v="CA-2013-118052"/>
    <x v="0"/>
    <x v="715"/>
    <d v="2013-05-11T00:00:00"/>
    <x v="1"/>
    <s v="BE-11455"/>
    <s v="Brad Eason"/>
    <x v="2"/>
    <s v="United States"/>
    <s v="Lorain"/>
    <x v="24"/>
    <n v="44052"/>
    <x v="3"/>
    <s v="OFF-PA-10002581"/>
    <x v="1"/>
    <x v="10"/>
    <s v="Xerox 1951"/>
    <x v="2000"/>
    <n v="2"/>
    <n v="0.2"/>
    <n v="15.489999999999997"/>
  </r>
  <r>
    <n v="2382"/>
    <s v="CA-2013-118052"/>
    <x v="0"/>
    <x v="715"/>
    <d v="2013-05-11T00:00:00"/>
    <x v="1"/>
    <s v="BE-11455"/>
    <s v="Brad Eason"/>
    <x v="2"/>
    <s v="United States"/>
    <s v="Lorain"/>
    <x v="24"/>
    <n v="44052"/>
    <x v="3"/>
    <s v="FUR-FU-10004848"/>
    <x v="0"/>
    <x v="5"/>
    <s v="DAX Solid Wood Frames"/>
    <x v="2001"/>
    <n v="7"/>
    <n v="0.2"/>
    <n v="11.626299999999999"/>
  </r>
  <r>
    <n v="2383"/>
    <s v="US-2014-117534"/>
    <x v="3"/>
    <x v="613"/>
    <d v="2014-03-27T00:00:00"/>
    <x v="2"/>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x v="2"/>
    <s v="CV-12295"/>
    <s v="Christina VanderZanden"/>
    <x v="0"/>
    <s v="United States"/>
    <s v="Fresno"/>
    <x v="1"/>
    <n v="93727"/>
    <x v="1"/>
    <s v="OFF-AR-10003087"/>
    <x v="1"/>
    <x v="6"/>
    <s v="Staples"/>
    <x v="2003"/>
    <n v="9"/>
    <n v="0"/>
    <n v="4.4855999999999998"/>
  </r>
  <r>
    <n v="2385"/>
    <s v="US-2014-117534"/>
    <x v="3"/>
    <x v="613"/>
    <d v="2014-03-27T00:00:00"/>
    <x v="2"/>
    <s v="CV-12295"/>
    <s v="Christina VanderZanden"/>
    <x v="0"/>
    <s v="United States"/>
    <s v="Fresno"/>
    <x v="1"/>
    <n v="93727"/>
    <x v="1"/>
    <s v="OFF-BI-10002026"/>
    <x v="1"/>
    <x v="8"/>
    <s v="Avery Arch Ring Binders"/>
    <x v="2004"/>
    <n v="4"/>
    <n v="0.2"/>
    <n v="62.74799999999999"/>
  </r>
  <r>
    <n v="2386"/>
    <s v="US-2014-117534"/>
    <x v="3"/>
    <x v="613"/>
    <d v="2014-03-27T00:00:00"/>
    <x v="2"/>
    <s v="CV-12295"/>
    <s v="Christina VanderZanden"/>
    <x v="0"/>
    <s v="United States"/>
    <s v="Fresno"/>
    <x v="1"/>
    <n v="93727"/>
    <x v="1"/>
    <s v="TEC-PH-10000141"/>
    <x v="2"/>
    <x v="7"/>
    <s v="Clearsounds A400"/>
    <x v="2005"/>
    <n v="4"/>
    <n v="0.2"/>
    <n v="15.837600000000009"/>
  </r>
  <r>
    <n v="2387"/>
    <s v="US-2014-117534"/>
    <x v="3"/>
    <x v="613"/>
    <d v="2014-03-27T00:00:00"/>
    <x v="2"/>
    <s v="CV-12295"/>
    <s v="Christina VanderZanden"/>
    <x v="0"/>
    <s v="United States"/>
    <s v="Fresno"/>
    <x v="1"/>
    <n v="93727"/>
    <x v="1"/>
    <s v="TEC-CO-10000971"/>
    <x v="2"/>
    <x v="16"/>
    <s v="Hewlett Packard 310 Color Digital Copier"/>
    <x v="2006"/>
    <n v="2"/>
    <n v="0.2"/>
    <n v="59.997999999999962"/>
  </r>
  <r>
    <n v="2388"/>
    <s v="CA-2012-145065"/>
    <x v="1"/>
    <x v="295"/>
    <d v="2012-12-15T00:00:00"/>
    <x v="2"/>
    <s v="DK-13375"/>
    <s v="Dennis Kane"/>
    <x v="0"/>
    <s v="United States"/>
    <s v="San Diego"/>
    <x v="1"/>
    <n v="92105"/>
    <x v="1"/>
    <s v="OFF-FA-10001229"/>
    <x v="1"/>
    <x v="13"/>
    <s v="Staples"/>
    <x v="2007"/>
    <n v="2"/>
    <n v="0"/>
    <n v="3.6155999999999997"/>
  </r>
  <r>
    <n v="2389"/>
    <s v="CA-2012-145065"/>
    <x v="1"/>
    <x v="295"/>
    <d v="2012-12-15T00:00:00"/>
    <x v="2"/>
    <s v="DK-13375"/>
    <s v="Dennis Kane"/>
    <x v="0"/>
    <s v="United States"/>
    <s v="San Diego"/>
    <x v="1"/>
    <n v="92105"/>
    <x v="1"/>
    <s v="OFF-BI-10002437"/>
    <x v="1"/>
    <x v="8"/>
    <s v="Recycled Premium Regency Composition Covers"/>
    <x v="671"/>
    <n v="2"/>
    <n v="0.2"/>
    <n v="8.8623999999999992"/>
  </r>
  <r>
    <n v="2390"/>
    <s v="US-2012-127040"/>
    <x v="1"/>
    <x v="401"/>
    <d v="2012-12-10T00:00:00"/>
    <x v="1"/>
    <s v="SG-20605"/>
    <s v="Speros Goranitis"/>
    <x v="0"/>
    <s v="United States"/>
    <s v="New York City"/>
    <x v="15"/>
    <n v="10009"/>
    <x v="3"/>
    <s v="OFF-PA-10004255"/>
    <x v="1"/>
    <x v="10"/>
    <s v="Xerox 219"/>
    <x v="90"/>
    <n v="1"/>
    <n v="0"/>
    <n v="3.1104000000000003"/>
  </r>
  <r>
    <n v="2391"/>
    <s v="US-2012-127040"/>
    <x v="1"/>
    <x v="401"/>
    <d v="2012-12-10T00:00:00"/>
    <x v="1"/>
    <s v="SG-20605"/>
    <s v="Speros Goranitis"/>
    <x v="0"/>
    <s v="United States"/>
    <s v="New York City"/>
    <x v="15"/>
    <n v="10009"/>
    <x v="3"/>
    <s v="OFF-PA-10001184"/>
    <x v="1"/>
    <x v="10"/>
    <s v="Xerox 1903"/>
    <x v="1085"/>
    <n v="7"/>
    <n v="0"/>
    <n v="20.511400000000002"/>
  </r>
  <r>
    <n v="2392"/>
    <s v="US-2012-127040"/>
    <x v="1"/>
    <x v="401"/>
    <d v="2012-12-10T00:00:00"/>
    <x v="1"/>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x v="1"/>
    <s v="SG-20605"/>
    <s v="Speros Goranitis"/>
    <x v="0"/>
    <s v="United States"/>
    <s v="New York City"/>
    <x v="15"/>
    <n v="10009"/>
    <x v="3"/>
    <s v="FUR-FU-10002878"/>
    <x v="0"/>
    <x v="5"/>
    <s v="Seth Thomas 14&quot; Day/Date Wall Clock"/>
    <x v="2009"/>
    <n v="4"/>
    <n v="0"/>
    <n v="42.150400000000005"/>
  </r>
  <r>
    <n v="2394"/>
    <s v="CA-2013-128111"/>
    <x v="0"/>
    <x v="716"/>
    <d v="2013-03-24T00:00:00"/>
    <x v="1"/>
    <s v="CS-12355"/>
    <s v="Christine Sundaresam"/>
    <x v="0"/>
    <s v="United States"/>
    <s v="Malden"/>
    <x v="31"/>
    <n v="2148"/>
    <x v="3"/>
    <s v="OFF-AR-10000588"/>
    <x v="1"/>
    <x v="6"/>
    <s v="Newell 345"/>
    <x v="2010"/>
    <n v="2"/>
    <n v="0"/>
    <n v="10.316800000000001"/>
  </r>
  <r>
    <n v="2395"/>
    <s v="CA-2012-137897"/>
    <x v="1"/>
    <x v="717"/>
    <d v="2012-11-19T00:00:00"/>
    <x v="1"/>
    <s v="PJ-18835"/>
    <s v="Patrick Jones"/>
    <x v="1"/>
    <s v="United States"/>
    <s v="New York City"/>
    <x v="15"/>
    <n v="10035"/>
    <x v="3"/>
    <s v="TEC-AC-10002217"/>
    <x v="2"/>
    <x v="11"/>
    <s v="Imation Clip USB flash drive - 8 GB"/>
    <x v="2011"/>
    <n v="2"/>
    <n v="0"/>
    <n v="2.2560000000000002"/>
  </r>
  <r>
    <n v="2396"/>
    <s v="CA-2012-137897"/>
    <x v="1"/>
    <x v="717"/>
    <d v="2012-11-19T00:00:00"/>
    <x v="1"/>
    <s v="PJ-18835"/>
    <s v="Patrick Jones"/>
    <x v="1"/>
    <s v="United States"/>
    <s v="New York City"/>
    <x v="15"/>
    <n v="10035"/>
    <x v="3"/>
    <s v="TEC-AC-10001267"/>
    <x v="2"/>
    <x v="11"/>
    <s v="Imation 32GB Pocket Pro USB 3.0 Flash Drive - 32 GB - Black - 1 P ..."/>
    <x v="2012"/>
    <n v="2"/>
    <n v="0"/>
    <n v="23.96"/>
  </r>
  <r>
    <n v="2397"/>
    <s v="CA-2012-137897"/>
    <x v="1"/>
    <x v="717"/>
    <d v="2012-11-19T00:00:00"/>
    <x v="1"/>
    <s v="PJ-18835"/>
    <s v="Patrick Jones"/>
    <x v="1"/>
    <s v="United States"/>
    <s v="New York City"/>
    <x v="15"/>
    <n v="10035"/>
    <x v="3"/>
    <s v="OFF-PA-10004041"/>
    <x v="1"/>
    <x v="10"/>
    <s v="It's Hot Message Books with Stickers, 2 3/4&quot; x 5&quot;"/>
    <x v="2013"/>
    <n v="5"/>
    <n v="0"/>
    <n v="16.649999999999999"/>
  </r>
  <r>
    <n v="2398"/>
    <s v="CA-2014-169264"/>
    <x v="3"/>
    <x v="718"/>
    <d v="2014-08-17T00:00:00"/>
    <x v="0"/>
    <s v="NP-18700"/>
    <s v="Nora Preis"/>
    <x v="0"/>
    <s v="United States"/>
    <s v="San Francisco"/>
    <x v="1"/>
    <n v="94109"/>
    <x v="1"/>
    <s v="OFF-LA-10001613"/>
    <x v="1"/>
    <x v="2"/>
    <s v="Avery File Folder Labels"/>
    <x v="1784"/>
    <n v="2"/>
    <n v="0"/>
    <n v="2.8224"/>
  </r>
  <r>
    <n v="2399"/>
    <s v="CA-2014-169264"/>
    <x v="3"/>
    <x v="718"/>
    <d v="2014-08-17T00:00:00"/>
    <x v="0"/>
    <s v="NP-18700"/>
    <s v="Nora Preis"/>
    <x v="0"/>
    <s v="United States"/>
    <s v="San Francisco"/>
    <x v="1"/>
    <n v="94109"/>
    <x v="1"/>
    <s v="OFF-AR-10000246"/>
    <x v="1"/>
    <x v="6"/>
    <s v="Newell 318"/>
    <x v="1459"/>
    <n v="6"/>
    <n v="0"/>
    <n v="4.3367999999999993"/>
  </r>
  <r>
    <n v="2400"/>
    <s v="CA-2014-147361"/>
    <x v="3"/>
    <x v="428"/>
    <d v="2014-09-16T00:00:00"/>
    <x v="1"/>
    <s v="SB-20290"/>
    <s v="Sean Braxton"/>
    <x v="1"/>
    <s v="United States"/>
    <s v="Florence"/>
    <x v="20"/>
    <n v="29501"/>
    <x v="0"/>
    <s v="OFF-ST-10001809"/>
    <x v="1"/>
    <x v="4"/>
    <s v="Fellowes Officeware Wire Shelving"/>
    <x v="2014"/>
    <n v="7"/>
    <n v="0"/>
    <n v="12.576199999999986"/>
  </r>
  <r>
    <n v="2401"/>
    <s v="CA-2014-147361"/>
    <x v="3"/>
    <x v="428"/>
    <d v="2014-09-16T00:00:00"/>
    <x v="1"/>
    <s v="SB-20290"/>
    <s v="Sean Braxton"/>
    <x v="1"/>
    <s v="United States"/>
    <s v="Florence"/>
    <x v="20"/>
    <n v="29501"/>
    <x v="0"/>
    <s v="OFF-ST-10002214"/>
    <x v="1"/>
    <x v="4"/>
    <s v="X-Rack File for Hanging Folders"/>
    <x v="2015"/>
    <n v="5"/>
    <n v="0"/>
    <n v="14.676999999999998"/>
  </r>
  <r>
    <n v="2402"/>
    <s v="CA-2014-145877"/>
    <x v="3"/>
    <x v="719"/>
    <d v="2014-04-05T00:00:00"/>
    <x v="0"/>
    <s v="AS-10090"/>
    <s v="Adam Shillingsburg"/>
    <x v="0"/>
    <s v="United States"/>
    <s v="Springfield"/>
    <x v="25"/>
    <n v="65807"/>
    <x v="2"/>
    <s v="OFF-ST-10000649"/>
    <x v="1"/>
    <x v="4"/>
    <s v="Hanging Personal Folder File"/>
    <x v="2016"/>
    <n v="6"/>
    <n v="0"/>
    <n v="23.550000000000004"/>
  </r>
  <r>
    <n v="2403"/>
    <s v="CA-2014-145877"/>
    <x v="3"/>
    <x v="719"/>
    <d v="2014-04-05T00:00:00"/>
    <x v="0"/>
    <s v="AS-10090"/>
    <s v="Adam Shillingsburg"/>
    <x v="0"/>
    <s v="United States"/>
    <s v="Springfield"/>
    <x v="25"/>
    <n v="65807"/>
    <x v="2"/>
    <s v="OFF-EN-10001990"/>
    <x v="1"/>
    <x v="12"/>
    <s v="Staples"/>
    <x v="158"/>
    <n v="5"/>
    <n v="0"/>
    <n v="13.347999999999997"/>
  </r>
  <r>
    <n v="2404"/>
    <s v="US-2013-110170"/>
    <x v="0"/>
    <x v="720"/>
    <d v="2013-10-04T00:00:00"/>
    <x v="1"/>
    <s v="HM-14860"/>
    <s v="Harry Marie"/>
    <x v="1"/>
    <s v="United States"/>
    <s v="Huntsville"/>
    <x v="5"/>
    <n v="77340"/>
    <x v="2"/>
    <s v="FUR-BO-10000780"/>
    <x v="0"/>
    <x v="0"/>
    <s v="O'Sullivan Plantations 2-Door Library in Landvery Oak"/>
    <x v="2017"/>
    <n v="7"/>
    <n v="0.32"/>
    <n v="-225.09759999999991"/>
  </r>
  <r>
    <n v="2405"/>
    <s v="CA-2014-108574"/>
    <x v="3"/>
    <x v="566"/>
    <d v="2014-10-12T00:00:00"/>
    <x v="1"/>
    <s v="MG-18145"/>
    <s v="Mike Gockenbach"/>
    <x v="0"/>
    <s v="United States"/>
    <s v="Los Angeles"/>
    <x v="1"/>
    <n v="90045"/>
    <x v="1"/>
    <s v="TEC-AC-10002049"/>
    <x v="2"/>
    <x v="11"/>
    <s v="Logitech G19 Programmable Gaming Keyboard"/>
    <x v="2018"/>
    <n v="9"/>
    <n v="0"/>
    <n v="200.86379999999991"/>
  </r>
  <r>
    <n v="2406"/>
    <s v="CA-2014-108574"/>
    <x v="3"/>
    <x v="566"/>
    <d v="2014-10-12T00:00:00"/>
    <x v="1"/>
    <s v="MG-18145"/>
    <s v="Mike Gockenbach"/>
    <x v="0"/>
    <s v="United States"/>
    <s v="Los Angeles"/>
    <x v="1"/>
    <n v="90045"/>
    <x v="1"/>
    <s v="TEC-PH-10003555"/>
    <x v="2"/>
    <x v="7"/>
    <s v="Motorola HK250 Universal Bluetooth Headset"/>
    <x v="2019"/>
    <n v="7"/>
    <n v="0.2"/>
    <n v="-28.967399999999991"/>
  </r>
  <r>
    <n v="2407"/>
    <s v="CA-2014-108574"/>
    <x v="3"/>
    <x v="566"/>
    <d v="2014-10-12T00:00:00"/>
    <x v="1"/>
    <s v="MG-18145"/>
    <s v="Mike Gockenbach"/>
    <x v="0"/>
    <s v="United States"/>
    <s v="Los Angeles"/>
    <x v="1"/>
    <n v="90045"/>
    <x v="1"/>
    <s v="TEC-PH-10000702"/>
    <x v="2"/>
    <x v="7"/>
    <s v="Square Credit Card Reader, 4 1/2&quot; x 4 1/2&quot; x 1&quot;, White"/>
    <x v="2020"/>
    <n v="10"/>
    <n v="0.2"/>
    <n v="26.972999999999992"/>
  </r>
  <r>
    <n v="2408"/>
    <s v="CA-2014-144589"/>
    <x v="3"/>
    <x v="176"/>
    <d v="2014-01-26T00:00:00"/>
    <x v="1"/>
    <s v="TM-21010"/>
    <s v="Tamara Manning"/>
    <x v="0"/>
    <s v="United States"/>
    <s v="San Francisco"/>
    <x v="1"/>
    <n v="94122"/>
    <x v="1"/>
    <s v="OFF-AR-10003631"/>
    <x v="1"/>
    <x v="6"/>
    <s v="Staples"/>
    <x v="2021"/>
    <n v="5"/>
    <n v="0"/>
    <n v="7.9859999999999998"/>
  </r>
  <r>
    <n v="2409"/>
    <s v="CA-2014-144589"/>
    <x v="3"/>
    <x v="176"/>
    <d v="2014-01-26T00:00:00"/>
    <x v="1"/>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x v="2"/>
    <s v="BE-11335"/>
    <s v="Bill Eplett"/>
    <x v="2"/>
    <s v="United States"/>
    <s v="San Francisco"/>
    <x v="1"/>
    <n v="94122"/>
    <x v="1"/>
    <s v="FUR-FU-10000758"/>
    <x v="0"/>
    <x v="5"/>
    <s v="DAX Natural Wood-Tone Poster Frame"/>
    <x v="2023"/>
    <n v="8"/>
    <n v="0"/>
    <n v="76.262399999999985"/>
  </r>
  <r>
    <n v="2411"/>
    <s v="CA-2011-162684"/>
    <x v="2"/>
    <x v="601"/>
    <d v="2011-08-06T00:00:00"/>
    <x v="1"/>
    <s v="AS-10630"/>
    <s v="Ann Steele"/>
    <x v="2"/>
    <s v="United States"/>
    <s v="Philadelphia"/>
    <x v="9"/>
    <n v="19120"/>
    <x v="3"/>
    <s v="OFF-FA-10000992"/>
    <x v="1"/>
    <x v="13"/>
    <s v="Acco Clips to Go Binder Clips, 24 Clips in Two Sizes"/>
    <x v="1103"/>
    <n v="2"/>
    <n v="0.2"/>
    <n v="1.9169999999999998"/>
  </r>
  <r>
    <n v="2412"/>
    <s v="CA-2012-142041"/>
    <x v="1"/>
    <x v="722"/>
    <d v="2012-06-09T00:00:00"/>
    <x v="0"/>
    <s v="EM-13810"/>
    <s v="Eleni McCrary"/>
    <x v="1"/>
    <s v="United States"/>
    <s v="Los Angeles"/>
    <x v="1"/>
    <n v="90036"/>
    <x v="1"/>
    <s v="OFF-BI-10004187"/>
    <x v="1"/>
    <x v="8"/>
    <s v="Staples"/>
    <x v="2024"/>
    <n v="5"/>
    <n v="0.2"/>
    <n v="2.6319999999999997"/>
  </r>
  <r>
    <n v="2413"/>
    <s v="CA-2011-151295"/>
    <x v="2"/>
    <x v="607"/>
    <d v="2011-11-16T00:00:00"/>
    <x v="1"/>
    <s v="JA-15970"/>
    <s v="Joseph Airdo"/>
    <x v="0"/>
    <s v="United States"/>
    <s v="Los Angeles"/>
    <x v="1"/>
    <n v="90045"/>
    <x v="1"/>
    <s v="OFF-PA-10001947"/>
    <x v="1"/>
    <x v="10"/>
    <s v="Xerox 1974"/>
    <x v="493"/>
    <n v="2"/>
    <n v="0"/>
    <n v="5.8604000000000003"/>
  </r>
  <r>
    <n v="2414"/>
    <s v="CA-2011-151295"/>
    <x v="2"/>
    <x v="607"/>
    <d v="2011-11-16T00:00:00"/>
    <x v="1"/>
    <s v="JA-15970"/>
    <s v="Joseph Airdo"/>
    <x v="0"/>
    <s v="United States"/>
    <s v="Los Angeles"/>
    <x v="1"/>
    <n v="90045"/>
    <x v="1"/>
    <s v="FUR-TA-10002356"/>
    <x v="0"/>
    <x v="3"/>
    <s v="Bevis Boat-Shaped Conference Table"/>
    <x v="2025"/>
    <n v="3"/>
    <n v="0.2"/>
    <n v="31.453199999999953"/>
  </r>
  <r>
    <n v="2415"/>
    <s v="CA-2013-156300"/>
    <x v="0"/>
    <x v="723"/>
    <d v="2014-01-03T00:00:00"/>
    <x v="1"/>
    <s v="TB-21595"/>
    <s v="Troy Blackwell"/>
    <x v="0"/>
    <s v="United States"/>
    <s v="Milwaukee"/>
    <x v="6"/>
    <n v="53209"/>
    <x v="2"/>
    <s v="FUR-CH-10001714"/>
    <x v="0"/>
    <x v="1"/>
    <s v="Global Leather &amp; Oak Executive Chair, Burgundy"/>
    <x v="2026"/>
    <n v="5"/>
    <n v="0"/>
    <n v="60.356000000000023"/>
  </r>
  <r>
    <n v="2416"/>
    <s v="CA-2012-146087"/>
    <x v="1"/>
    <x v="380"/>
    <d v="2012-07-11T00:00:00"/>
    <x v="1"/>
    <s v="PP-18955"/>
    <s v="Paul Prost"/>
    <x v="2"/>
    <s v="United States"/>
    <s v="Holyoke"/>
    <x v="31"/>
    <n v="1040"/>
    <x v="3"/>
    <s v="FUR-BO-10002824"/>
    <x v="0"/>
    <x v="0"/>
    <s v="Bush Mission Pointe Library"/>
    <x v="85"/>
    <n v="2"/>
    <n v="0"/>
    <n v="60.391999999999996"/>
  </r>
  <r>
    <n v="2417"/>
    <s v="CA-2014-168655"/>
    <x v="3"/>
    <x v="386"/>
    <d v="2014-10-19T00:00:00"/>
    <x v="1"/>
    <s v="ML-18040"/>
    <s v="Michelle Lonsdale"/>
    <x v="1"/>
    <s v="United States"/>
    <s v="Albuquerque"/>
    <x v="27"/>
    <n v="87105"/>
    <x v="1"/>
    <s v="TEC-AC-10002842"/>
    <x v="2"/>
    <x v="11"/>
    <s v="WD My Passport Ultra 2TB Portable External Hard Drive"/>
    <x v="2027"/>
    <n v="5"/>
    <n v="0"/>
    <n v="95.200000000000031"/>
  </r>
  <r>
    <n v="2418"/>
    <s v="CA-2014-168655"/>
    <x v="3"/>
    <x v="386"/>
    <d v="2014-10-19T00:00:00"/>
    <x v="1"/>
    <s v="ML-18040"/>
    <s v="Michelle Lonsdale"/>
    <x v="1"/>
    <s v="United States"/>
    <s v="Albuquerque"/>
    <x v="27"/>
    <n v="87105"/>
    <x v="1"/>
    <s v="OFF-BI-10002082"/>
    <x v="1"/>
    <x v="8"/>
    <s v="GBC Twin Loop Wire Binding Elements"/>
    <x v="1955"/>
    <n v="3"/>
    <n v="0.2"/>
    <n v="29.951999999999998"/>
  </r>
  <r>
    <n v="2419"/>
    <s v="CA-2013-107202"/>
    <x v="0"/>
    <x v="206"/>
    <d v="2013-05-29T00:00:00"/>
    <x v="1"/>
    <s v="LC-16930"/>
    <s v="Linda Cazamias"/>
    <x v="1"/>
    <s v="United States"/>
    <s v="Sparks"/>
    <x v="33"/>
    <n v="89431"/>
    <x v="1"/>
    <s v="TEC-MA-10000112"/>
    <x v="2"/>
    <x v="15"/>
    <s v="Panasonic KX MB2061 Multifunction Printer"/>
    <x v="2028"/>
    <n v="10"/>
    <n v="0.2"/>
    <n v="179.73000000000013"/>
  </r>
  <r>
    <n v="2420"/>
    <s v="CA-2014-159597"/>
    <x v="3"/>
    <x v="45"/>
    <d v="2014-11-15T00:00:00"/>
    <x v="1"/>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x v="1"/>
    <s v="MC-17590"/>
    <s v="Matt Collister"/>
    <x v="1"/>
    <s v="United States"/>
    <s v="Coachella"/>
    <x v="1"/>
    <n v="92236"/>
    <x v="1"/>
    <s v="TEC-AC-10004171"/>
    <x v="2"/>
    <x v="11"/>
    <s v="Razer Kraken 7.1 Surround Sound Over Ear USB Gaming Headset"/>
    <x v="313"/>
    <n v="1"/>
    <n v="0"/>
    <n v="43.995600000000003"/>
  </r>
  <r>
    <n v="2422"/>
    <s v="CA-2013-155551"/>
    <x v="0"/>
    <x v="724"/>
    <d v="2013-04-24T00:00:00"/>
    <x v="1"/>
    <s v="CR-12580"/>
    <s v="Clay Rozendal"/>
    <x v="2"/>
    <s v="United States"/>
    <s v="Elmhurst"/>
    <x v="10"/>
    <n v="60126"/>
    <x v="2"/>
    <s v="OFF-ST-10003656"/>
    <x v="1"/>
    <x v="4"/>
    <s v="Safco Industrial Wire Shelving"/>
    <x v="84"/>
    <n v="3"/>
    <n v="0.2"/>
    <n v="-48.954900000000002"/>
  </r>
  <r>
    <n v="2423"/>
    <s v="CA-2013-155551"/>
    <x v="0"/>
    <x v="724"/>
    <d v="2013-04-24T00:00:00"/>
    <x v="1"/>
    <s v="CR-12580"/>
    <s v="Clay Rozendal"/>
    <x v="2"/>
    <s v="United States"/>
    <s v="Elmhurst"/>
    <x v="10"/>
    <n v="60126"/>
    <x v="2"/>
    <s v="OFF-PA-10001560"/>
    <x v="1"/>
    <x v="10"/>
    <s v="Adams Telephone Message Books, 5 1/4” x 11”"/>
    <x v="778"/>
    <n v="2"/>
    <n v="0.2"/>
    <n v="3.2615999999999996"/>
  </r>
  <r>
    <n v="2424"/>
    <s v="US-2014-147669"/>
    <x v="3"/>
    <x v="53"/>
    <d v="2014-12-31T00:00:00"/>
    <x v="1"/>
    <s v="SV-20935"/>
    <s v="Susan Vittorini"/>
    <x v="0"/>
    <s v="United States"/>
    <s v="Fairfield"/>
    <x v="24"/>
    <n v="45014"/>
    <x v="3"/>
    <s v="TEC-AC-10002473"/>
    <x v="2"/>
    <x v="11"/>
    <s v="Maxell 4.7GB DVD-R"/>
    <x v="2030"/>
    <n v="7"/>
    <n v="0.2"/>
    <n v="41.718599999999995"/>
  </r>
  <r>
    <n v="2425"/>
    <s v="US-2014-147669"/>
    <x v="3"/>
    <x v="53"/>
    <d v="2014-12-31T00:00:00"/>
    <x v="1"/>
    <s v="SV-20935"/>
    <s v="Susan Vittorini"/>
    <x v="0"/>
    <s v="United States"/>
    <s v="Fairfield"/>
    <x v="24"/>
    <n v="45014"/>
    <x v="3"/>
    <s v="OFF-BI-10000632"/>
    <x v="1"/>
    <x v="8"/>
    <s v="Satellite Sectional Post Binders"/>
    <x v="2031"/>
    <n v="1"/>
    <n v="0.7"/>
    <n v="-10.418399999999998"/>
  </r>
  <r>
    <n v="2426"/>
    <s v="US-2014-147669"/>
    <x v="3"/>
    <x v="53"/>
    <d v="2014-12-31T00:00:00"/>
    <x v="1"/>
    <s v="SV-20935"/>
    <s v="Susan Vittorini"/>
    <x v="0"/>
    <s v="United States"/>
    <s v="Fairfield"/>
    <x v="24"/>
    <n v="45014"/>
    <x v="3"/>
    <s v="FUR-TA-10002645"/>
    <x v="0"/>
    <x v="3"/>
    <s v="Hon Rectangular Conference Tables"/>
    <x v="2032"/>
    <n v="2"/>
    <n v="0.4"/>
    <n v="-104.67300000000006"/>
  </r>
  <r>
    <n v="2427"/>
    <s v="US-2014-147669"/>
    <x v="3"/>
    <x v="53"/>
    <d v="2014-12-31T00:00:00"/>
    <x v="1"/>
    <s v="SV-20935"/>
    <s v="Susan Vittorini"/>
    <x v="0"/>
    <s v="United States"/>
    <s v="Fairfield"/>
    <x v="24"/>
    <n v="45014"/>
    <x v="3"/>
    <s v="OFF-FA-10002975"/>
    <x v="1"/>
    <x v="13"/>
    <s v="Staples"/>
    <x v="2033"/>
    <n v="13"/>
    <n v="0.2"/>
    <n v="12.776399999999999"/>
  </r>
  <r>
    <n v="2428"/>
    <s v="CA-2013-169922"/>
    <x v="0"/>
    <x v="725"/>
    <d v="2013-06-18T00:00:00"/>
    <x v="1"/>
    <s v="MZ-17515"/>
    <s v="Mary Zewe"/>
    <x v="1"/>
    <s v="United States"/>
    <s v="Arlington"/>
    <x v="5"/>
    <n v="76017"/>
    <x v="2"/>
    <s v="OFF-BI-10003784"/>
    <x v="1"/>
    <x v="8"/>
    <s v="Computer Printout Index Tabs"/>
    <x v="2034"/>
    <n v="4"/>
    <n v="0.8"/>
    <n v="-2.1504000000000008"/>
  </r>
  <r>
    <n v="2429"/>
    <s v="CA-2013-169922"/>
    <x v="0"/>
    <x v="725"/>
    <d v="2013-06-18T00:00:00"/>
    <x v="1"/>
    <s v="MZ-17515"/>
    <s v="Mary Zewe"/>
    <x v="1"/>
    <s v="United States"/>
    <s v="Arlington"/>
    <x v="5"/>
    <n v="76017"/>
    <x v="2"/>
    <s v="OFF-BI-10001617"/>
    <x v="1"/>
    <x v="8"/>
    <s v="GBC Wire Binding Combs"/>
    <x v="2035"/>
    <n v="4"/>
    <n v="0.8"/>
    <n v="-13.648800000000001"/>
  </r>
  <r>
    <n v="2430"/>
    <s v="CA-2013-169922"/>
    <x v="0"/>
    <x v="725"/>
    <d v="2013-06-18T00:00:00"/>
    <x v="1"/>
    <s v="MZ-17515"/>
    <s v="Mary Zewe"/>
    <x v="1"/>
    <s v="United States"/>
    <s v="Arlington"/>
    <x v="5"/>
    <n v="76017"/>
    <x v="2"/>
    <s v="FUR-FU-10004415"/>
    <x v="0"/>
    <x v="5"/>
    <s v="Stacking Tray, Side-Loading, Legal, Smoke"/>
    <x v="2036"/>
    <n v="7"/>
    <n v="0.6"/>
    <n v="-9.0944000000000038"/>
  </r>
  <r>
    <n v="2431"/>
    <s v="CA-2014-100748"/>
    <x v="3"/>
    <x v="726"/>
    <d v="2014-05-21T00:00:00"/>
    <x v="1"/>
    <s v="RB-19795"/>
    <s v="Ross Baird"/>
    <x v="2"/>
    <s v="United States"/>
    <s v="San Francisco"/>
    <x v="1"/>
    <n v="94110"/>
    <x v="1"/>
    <s v="OFF-LA-10000240"/>
    <x v="1"/>
    <x v="2"/>
    <s v="Self-Adhesive Address Labels for Typewriters by Universal"/>
    <x v="2037"/>
    <n v="8"/>
    <n v="0"/>
    <n v="27.485599999999998"/>
  </r>
  <r>
    <n v="2432"/>
    <s v="CA-2014-129805"/>
    <x v="3"/>
    <x v="116"/>
    <d v="2015-01-03T00:00:00"/>
    <x v="1"/>
    <s v="HM-14860"/>
    <s v="Harry Marie"/>
    <x v="1"/>
    <s v="United States"/>
    <s v="Seattle"/>
    <x v="4"/>
    <n v="98103"/>
    <x v="1"/>
    <s v="FUR-FU-10001935"/>
    <x v="0"/>
    <x v="5"/>
    <s v="3M Hangers With Command Adhesive"/>
    <x v="2038"/>
    <n v="2"/>
    <n v="0"/>
    <n v="3.0340000000000007"/>
  </r>
  <r>
    <n v="2433"/>
    <s v="CA-2011-148586"/>
    <x v="2"/>
    <x v="727"/>
    <d v="2011-04-01T00:00:00"/>
    <x v="1"/>
    <s v="AZ-10750"/>
    <s v="Annie Zypern"/>
    <x v="0"/>
    <s v="United States"/>
    <s v="New York City"/>
    <x v="15"/>
    <n v="10009"/>
    <x v="3"/>
    <s v="FUR-CH-10002439"/>
    <x v="0"/>
    <x v="1"/>
    <s v="Iceberg Nesting Folding Chair, 19w x 6d x 43h"/>
    <x v="2039"/>
    <n v="7"/>
    <n v="0.1"/>
    <n v="65.206400000000002"/>
  </r>
  <r>
    <n v="2434"/>
    <s v="US-2014-112613"/>
    <x v="3"/>
    <x v="39"/>
    <d v="2014-06-02T00:00:00"/>
    <x v="1"/>
    <s v="JH-15910"/>
    <s v="Jonathan Howell"/>
    <x v="0"/>
    <s v="United States"/>
    <s v="Houston"/>
    <x v="5"/>
    <n v="77070"/>
    <x v="2"/>
    <s v="TEC-PH-10001536"/>
    <x v="2"/>
    <x v="7"/>
    <s v="Spigen Samsung Galaxy S5 Case Wallet"/>
    <x v="2040"/>
    <n v="4"/>
    <n v="0.2"/>
    <n v="4.0775999999999968"/>
  </r>
  <r>
    <n v="2435"/>
    <s v="CA-2012-154746"/>
    <x v="1"/>
    <x v="717"/>
    <d v="2012-11-17T00:00:00"/>
    <x v="2"/>
    <s v="PJ-18835"/>
    <s v="Patrick Jones"/>
    <x v="1"/>
    <s v="United States"/>
    <s v="Springfield"/>
    <x v="17"/>
    <n v="22153"/>
    <x v="0"/>
    <s v="OFF-EN-10001532"/>
    <x v="1"/>
    <x v="12"/>
    <s v="Brown Kraft Recycled Envelopes"/>
    <x v="2041"/>
    <n v="2"/>
    <n v="0"/>
    <n v="16.98"/>
  </r>
  <r>
    <n v="2436"/>
    <s v="CA-2012-154746"/>
    <x v="1"/>
    <x v="717"/>
    <d v="2012-11-17T00:00:00"/>
    <x v="2"/>
    <s v="PJ-18835"/>
    <s v="Patrick Jones"/>
    <x v="1"/>
    <s v="United States"/>
    <s v="Springfield"/>
    <x v="17"/>
    <n v="22153"/>
    <x v="0"/>
    <s v="OFF-AP-10003057"/>
    <x v="1"/>
    <x v="9"/>
    <s v="Honeywell Enviracaire Portable HEPA Air Cleaner for 16' x 20' Room"/>
    <x v="2042"/>
    <n v="3"/>
    <n v="0"/>
    <n v="322.18290000000002"/>
  </r>
  <r>
    <n v="2437"/>
    <s v="CA-2014-140053"/>
    <x v="3"/>
    <x v="445"/>
    <d v="2014-07-11T00:00:00"/>
    <x v="1"/>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x v="0"/>
    <s v="PW-19240"/>
    <s v="Pierre Wener"/>
    <x v="0"/>
    <s v="United States"/>
    <s v="Louisville"/>
    <x v="22"/>
    <n v="80027"/>
    <x v="1"/>
    <s v="FUR-TA-10000849"/>
    <x v="0"/>
    <x v="3"/>
    <s v="Bevis Rectangular Conference Tables"/>
    <x v="2044"/>
    <n v="2"/>
    <n v="0.5"/>
    <n v="-99.266399999999976"/>
  </r>
  <r>
    <n v="2439"/>
    <s v="CA-2011-164210"/>
    <x v="2"/>
    <x v="728"/>
    <d v="2011-11-20T00:00:00"/>
    <x v="0"/>
    <s v="PW-19240"/>
    <s v="Pierre Wener"/>
    <x v="0"/>
    <s v="United States"/>
    <s v="Louisville"/>
    <x v="22"/>
    <n v="80027"/>
    <x v="1"/>
    <s v="OFF-PA-10002259"/>
    <x v="1"/>
    <x v="10"/>
    <s v="Geographics Note Cards, Blank, White, 8 1/2&quot; x 11&quot;"/>
    <x v="2045"/>
    <n v="4"/>
    <n v="0.2"/>
    <n v="12.5328"/>
  </r>
  <r>
    <n v="2440"/>
    <s v="CA-2014-139948"/>
    <x v="3"/>
    <x v="729"/>
    <d v="2014-07-23T00:00:00"/>
    <x v="1"/>
    <s v="SW-20455"/>
    <s v="Shaun Weien"/>
    <x v="0"/>
    <s v="United States"/>
    <s v="Tampa"/>
    <x v="2"/>
    <n v="33614"/>
    <x v="0"/>
    <s v="FUR-FU-10002597"/>
    <x v="0"/>
    <x v="5"/>
    <s v="C-Line Magnetic Cubicle Keepers, Clear Polypropylene"/>
    <x v="2046"/>
    <n v="2"/>
    <n v="0.2"/>
    <n v="2.1736000000000004"/>
  </r>
  <r>
    <n v="2441"/>
    <s v="CA-2013-146934"/>
    <x v="0"/>
    <x v="730"/>
    <d v="2013-05-28T00:00:00"/>
    <x v="1"/>
    <s v="AF-10870"/>
    <s v="Art Ferguson"/>
    <x v="0"/>
    <s v="United States"/>
    <s v="Passaic"/>
    <x v="30"/>
    <n v="7055"/>
    <x v="3"/>
    <s v="TEC-PH-10004614"/>
    <x v="2"/>
    <x v="7"/>
    <s v="AT&amp;T 841000 Phone"/>
    <x v="2047"/>
    <n v="5"/>
    <n v="0"/>
    <n v="86.25"/>
  </r>
  <r>
    <n v="2442"/>
    <s v="CA-2013-146934"/>
    <x v="0"/>
    <x v="730"/>
    <d v="2013-05-28T00:00:00"/>
    <x v="1"/>
    <s v="AF-10870"/>
    <s v="Art Ferguson"/>
    <x v="0"/>
    <s v="United States"/>
    <s v="Passaic"/>
    <x v="30"/>
    <n v="7055"/>
    <x v="3"/>
    <s v="FUR-TA-10003748"/>
    <x v="0"/>
    <x v="3"/>
    <s v="Bevis 36 x 72 Conference Tables"/>
    <x v="2048"/>
    <n v="2"/>
    <n v="0.3"/>
    <n v="-19.918399999999991"/>
  </r>
  <r>
    <n v="2443"/>
    <s v="CA-2013-146934"/>
    <x v="0"/>
    <x v="730"/>
    <d v="2013-05-28T00:00:00"/>
    <x v="1"/>
    <s v="AF-10870"/>
    <s v="Art Ferguson"/>
    <x v="0"/>
    <s v="United States"/>
    <s v="Passaic"/>
    <x v="30"/>
    <n v="7055"/>
    <x v="3"/>
    <s v="OFF-AP-10003217"/>
    <x v="1"/>
    <x v="9"/>
    <s v="Eureka Sanitaire  Commercial Upright"/>
    <x v="2049"/>
    <n v="4"/>
    <n v="0"/>
    <n v="172.33840000000004"/>
  </r>
  <r>
    <n v="2444"/>
    <s v="CA-2013-146934"/>
    <x v="0"/>
    <x v="730"/>
    <d v="2013-05-28T00:00:00"/>
    <x v="1"/>
    <s v="AF-10870"/>
    <s v="Art Ferguson"/>
    <x v="0"/>
    <s v="United States"/>
    <s v="Passaic"/>
    <x v="30"/>
    <n v="7055"/>
    <x v="3"/>
    <s v="TEC-AC-10002399"/>
    <x v="2"/>
    <x v="11"/>
    <s v="SanDisk Cruzer 32 GB USB Flash Drive"/>
    <x v="2050"/>
    <n v="5"/>
    <n v="0"/>
    <n v="30.431999999999995"/>
  </r>
  <r>
    <n v="2445"/>
    <s v="CA-2013-146934"/>
    <x v="0"/>
    <x v="730"/>
    <d v="2013-05-28T00:00:00"/>
    <x v="1"/>
    <s v="AF-10870"/>
    <s v="Art Ferguson"/>
    <x v="0"/>
    <s v="United States"/>
    <s v="Passaic"/>
    <x v="30"/>
    <n v="7055"/>
    <x v="3"/>
    <s v="OFF-EN-10002973"/>
    <x v="1"/>
    <x v="12"/>
    <s v="Ampad #10 Peel &amp; Seel Holiday Envelopes"/>
    <x v="2051"/>
    <n v="6"/>
    <n v="0"/>
    <n v="12.902400000000002"/>
  </r>
  <r>
    <n v="2446"/>
    <s v="CA-2013-146934"/>
    <x v="0"/>
    <x v="730"/>
    <d v="2013-05-28T00:00:00"/>
    <x v="1"/>
    <s v="AF-10870"/>
    <s v="Art Ferguson"/>
    <x v="0"/>
    <s v="United States"/>
    <s v="Passaic"/>
    <x v="30"/>
    <n v="7055"/>
    <x v="3"/>
    <s v="TEC-PH-10001336"/>
    <x v="2"/>
    <x v="7"/>
    <s v="Digium D40 VoIP phone"/>
    <x v="2052"/>
    <n v="2"/>
    <n v="0"/>
    <n v="74.8142"/>
  </r>
  <r>
    <n v="2447"/>
    <s v="CA-2012-100573"/>
    <x v="1"/>
    <x v="12"/>
    <d v="2012-10-01T00:00:00"/>
    <x v="1"/>
    <s v="AM-10705"/>
    <s v="Anne McFarland"/>
    <x v="0"/>
    <s v="United States"/>
    <s v="Los Angeles"/>
    <x v="1"/>
    <n v="90004"/>
    <x v="1"/>
    <s v="OFF-EN-10000461"/>
    <x v="1"/>
    <x v="12"/>
    <s v="#10- 4 1/8&quot; x 9 1/2&quot; Recycled Envelopes"/>
    <x v="2053"/>
    <n v="2"/>
    <n v="0"/>
    <n v="8.2156000000000002"/>
  </r>
  <r>
    <n v="2448"/>
    <s v="CA-2013-119165"/>
    <x v="0"/>
    <x v="731"/>
    <d v="2013-11-07T00:00:00"/>
    <x v="1"/>
    <s v="BD-11320"/>
    <s v="Bill Donatelli"/>
    <x v="0"/>
    <s v="United States"/>
    <s v="Philadelphia"/>
    <x v="9"/>
    <n v="19143"/>
    <x v="3"/>
    <s v="FUR-CH-10000988"/>
    <x v="0"/>
    <x v="1"/>
    <s v="Hon Olson Stacker Stools"/>
    <x v="2054"/>
    <n v="5"/>
    <n v="0.3"/>
    <n v="-14.080999999999989"/>
  </r>
  <r>
    <n v="2449"/>
    <s v="CA-2012-128027"/>
    <x v="1"/>
    <x v="471"/>
    <d v="2012-09-17T00:00:00"/>
    <x v="0"/>
    <s v="CM-12385"/>
    <s v="Christopher Martinez"/>
    <x v="0"/>
    <s v="United States"/>
    <s v="North Charleston"/>
    <x v="20"/>
    <n v="29406"/>
    <x v="0"/>
    <s v="OFF-ST-10001809"/>
    <x v="1"/>
    <x v="4"/>
    <s v="Fellowes Officeware Wire Shelving"/>
    <x v="2055"/>
    <n v="3"/>
    <n v="0"/>
    <n v="5.3897999999999939"/>
  </r>
  <r>
    <n v="2450"/>
    <s v="CA-2013-140207"/>
    <x v="0"/>
    <x v="732"/>
    <d v="2013-11-11T00:00:00"/>
    <x v="1"/>
    <s v="CS-12400"/>
    <s v="Christopher Schild"/>
    <x v="2"/>
    <s v="United States"/>
    <s v="San Jose"/>
    <x v="1"/>
    <n v="95123"/>
    <x v="1"/>
    <s v="OFF-BI-10003963"/>
    <x v="1"/>
    <x v="8"/>
    <s v="Cardinal Holdit Data Disk Pockets"/>
    <x v="2056"/>
    <n v="5"/>
    <n v="0.2"/>
    <n v="9.8279999999999959"/>
  </r>
  <r>
    <n v="2451"/>
    <s v="CA-2014-140949"/>
    <x v="3"/>
    <x v="294"/>
    <d v="2014-03-23T00:00:00"/>
    <x v="0"/>
    <s v="DB-13405"/>
    <s v="Denny Blanton"/>
    <x v="0"/>
    <s v="United States"/>
    <s v="New York City"/>
    <x v="15"/>
    <n v="10011"/>
    <x v="3"/>
    <s v="OFF-LA-10000081"/>
    <x v="1"/>
    <x v="2"/>
    <s v="Avery 496"/>
    <x v="2057"/>
    <n v="5"/>
    <n v="0"/>
    <n v="9"/>
  </r>
  <r>
    <n v="2452"/>
    <s v="CA-2014-140949"/>
    <x v="3"/>
    <x v="294"/>
    <d v="2014-03-23T00:00:00"/>
    <x v="0"/>
    <s v="DB-13405"/>
    <s v="Denny Blanton"/>
    <x v="0"/>
    <s v="United States"/>
    <s v="New York City"/>
    <x v="15"/>
    <n v="10011"/>
    <x v="3"/>
    <s v="TEC-PH-10000149"/>
    <x v="2"/>
    <x v="7"/>
    <s v="Cisco SPA525G2 IP Phone - Wireless"/>
    <x v="2058"/>
    <n v="6"/>
    <n v="0"/>
    <n v="31.121999999999996"/>
  </r>
  <r>
    <n v="2453"/>
    <s v="CA-2014-140949"/>
    <x v="3"/>
    <x v="294"/>
    <d v="2014-03-23T00:00:00"/>
    <x v="0"/>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x v="0"/>
    <s v="DB-13405"/>
    <s v="Denny Blanton"/>
    <x v="0"/>
    <s v="United States"/>
    <s v="New York City"/>
    <x v="15"/>
    <n v="10011"/>
    <x v="3"/>
    <s v="TEC-AC-10002399"/>
    <x v="2"/>
    <x v="11"/>
    <s v="SanDisk Cruzer 32 GB USB Flash Drive"/>
    <x v="2059"/>
    <n v="3"/>
    <n v="0"/>
    <n v="18.2592"/>
  </r>
  <r>
    <n v="2455"/>
    <s v="CA-2014-140949"/>
    <x v="3"/>
    <x v="294"/>
    <d v="2014-03-23T00:00:00"/>
    <x v="0"/>
    <s v="DB-13405"/>
    <s v="Denny Blanton"/>
    <x v="0"/>
    <s v="United States"/>
    <s v="New York City"/>
    <x v="15"/>
    <n v="10011"/>
    <x v="3"/>
    <s v="TEC-AC-10003038"/>
    <x v="2"/>
    <x v="11"/>
    <s v="Kingston Digital DataTraveler 16GB USB 2.0"/>
    <x v="1849"/>
    <n v="8"/>
    <n v="0"/>
    <n v="13.603999999999992"/>
  </r>
  <r>
    <n v="2456"/>
    <s v="CA-2014-140949"/>
    <x v="3"/>
    <x v="294"/>
    <d v="2014-03-23T00:00:00"/>
    <x v="0"/>
    <s v="DB-13405"/>
    <s v="Denny Blanton"/>
    <x v="0"/>
    <s v="United States"/>
    <s v="New York City"/>
    <x v="15"/>
    <n v="10011"/>
    <x v="3"/>
    <s v="OFF-ST-10000344"/>
    <x v="1"/>
    <x v="4"/>
    <s v="Neat Ideas Personal Hanging Folder Files, Black"/>
    <x v="2060"/>
    <n v="8"/>
    <n v="0"/>
    <n v="27.934399999999997"/>
  </r>
  <r>
    <n v="2457"/>
    <s v="CA-2014-140949"/>
    <x v="3"/>
    <x v="294"/>
    <d v="2014-03-23T00:00:00"/>
    <x v="0"/>
    <s v="DB-13405"/>
    <s v="Denny Blanton"/>
    <x v="0"/>
    <s v="United States"/>
    <s v="New York City"/>
    <x v="15"/>
    <n v="10011"/>
    <x v="3"/>
    <s v="OFF-LA-10004093"/>
    <x v="1"/>
    <x v="2"/>
    <s v="Avery 486"/>
    <x v="2061"/>
    <n v="1"/>
    <n v="0"/>
    <n v="3.4356999999999998"/>
  </r>
  <r>
    <n v="2458"/>
    <s v="CA-2014-140949"/>
    <x v="3"/>
    <x v="294"/>
    <d v="2014-03-23T00:00:00"/>
    <x v="0"/>
    <s v="DB-13405"/>
    <s v="Denny Blanton"/>
    <x v="0"/>
    <s v="United States"/>
    <s v="New York City"/>
    <x v="15"/>
    <n v="10011"/>
    <x v="3"/>
    <s v="OFF-AR-10001683"/>
    <x v="1"/>
    <x v="6"/>
    <s v="Lumber Crayons"/>
    <x v="2062"/>
    <n v="6"/>
    <n v="0"/>
    <n v="22.458000000000002"/>
  </r>
  <r>
    <n v="2459"/>
    <s v="CA-2014-140949"/>
    <x v="3"/>
    <x v="294"/>
    <d v="2014-03-23T00:00:00"/>
    <x v="0"/>
    <s v="DB-13405"/>
    <s v="Denny Blanton"/>
    <x v="0"/>
    <s v="United States"/>
    <s v="New York City"/>
    <x v="15"/>
    <n v="10011"/>
    <x v="3"/>
    <s v="OFF-ST-10003455"/>
    <x v="1"/>
    <x v="4"/>
    <s v="Tenex File Box, Personal Filing Tote with Lid, Black"/>
    <x v="2063"/>
    <n v="3"/>
    <n v="0"/>
    <n v="12.097800000000001"/>
  </r>
  <r>
    <n v="2460"/>
    <s v="CA-2014-138548"/>
    <x v="3"/>
    <x v="733"/>
    <d v="2014-08-22T00:00:00"/>
    <x v="1"/>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x v="0"/>
    <s v="SC-20380"/>
    <s v="Shahid Collister"/>
    <x v="0"/>
    <s v="United States"/>
    <s v="Seattle"/>
    <x v="4"/>
    <n v="98115"/>
    <x v="1"/>
    <s v="OFF-PA-10001763"/>
    <x v="1"/>
    <x v="10"/>
    <s v="Xerox 1896"/>
    <x v="2065"/>
    <n v="3"/>
    <n v="0"/>
    <n v="13.486499999999999"/>
  </r>
  <r>
    <n v="2462"/>
    <s v="CA-2012-142419"/>
    <x v="1"/>
    <x v="655"/>
    <d v="2012-07-13T00:00:00"/>
    <x v="0"/>
    <s v="SC-20380"/>
    <s v="Shahid Collister"/>
    <x v="0"/>
    <s v="United States"/>
    <s v="Seattle"/>
    <x v="4"/>
    <n v="98115"/>
    <x v="1"/>
    <s v="OFF-BI-10001597"/>
    <x v="1"/>
    <x v="8"/>
    <s v="Wilson Jones Ledger-Size, Piano-Hinge Binder, 2&quot;, Blue"/>
    <x v="2066"/>
    <n v="3"/>
    <n v="0.2"/>
    <n v="34.423199999999987"/>
  </r>
  <r>
    <n v="2463"/>
    <s v="CA-2014-148691"/>
    <x v="3"/>
    <x v="734"/>
    <d v="2014-12-10T00:00:00"/>
    <x v="1"/>
    <s v="CS-12460"/>
    <s v="Chuck Sachs"/>
    <x v="0"/>
    <s v="United States"/>
    <s v="New York City"/>
    <x v="15"/>
    <n v="10009"/>
    <x v="3"/>
    <s v="OFF-BI-10001524"/>
    <x v="1"/>
    <x v="8"/>
    <s v="GBC Premium Transparent Covers with Diagonal Lined Pattern"/>
    <x v="2067"/>
    <n v="5"/>
    <n v="0.2"/>
    <n v="29.371999999999993"/>
  </r>
  <r>
    <n v="2464"/>
    <s v="CA-2014-148691"/>
    <x v="3"/>
    <x v="734"/>
    <d v="2014-12-10T00:00:00"/>
    <x v="1"/>
    <s v="CS-12460"/>
    <s v="Chuck Sachs"/>
    <x v="0"/>
    <s v="United States"/>
    <s v="New York City"/>
    <x v="15"/>
    <n v="10009"/>
    <x v="3"/>
    <s v="OFF-BI-10001553"/>
    <x v="1"/>
    <x v="8"/>
    <s v="SpineVue Locking Slant-D Ring Binders by Cardinal"/>
    <x v="899"/>
    <n v="2"/>
    <n v="0.2"/>
    <n v="5.1183999999999994"/>
  </r>
  <r>
    <n v="2465"/>
    <s v="CA-2014-148691"/>
    <x v="3"/>
    <x v="734"/>
    <d v="2014-12-10T00:00:00"/>
    <x v="1"/>
    <s v="CS-12460"/>
    <s v="Chuck Sachs"/>
    <x v="0"/>
    <s v="United States"/>
    <s v="New York City"/>
    <x v="15"/>
    <n v="10009"/>
    <x v="3"/>
    <s v="TEC-PH-10000576"/>
    <x v="2"/>
    <x v="7"/>
    <s v="AT&amp;T 1080 Corded phone"/>
    <x v="2068"/>
    <n v="1"/>
    <n v="0"/>
    <n v="36.987300000000005"/>
  </r>
  <r>
    <n v="2466"/>
    <s v="CA-2014-148691"/>
    <x v="3"/>
    <x v="734"/>
    <d v="2014-12-10T00:00:00"/>
    <x v="1"/>
    <s v="CS-12460"/>
    <s v="Chuck Sachs"/>
    <x v="0"/>
    <s v="United States"/>
    <s v="New York City"/>
    <x v="15"/>
    <n v="10009"/>
    <x v="3"/>
    <s v="OFF-LA-10001317"/>
    <x v="1"/>
    <x v="2"/>
    <s v="Avery 520"/>
    <x v="982"/>
    <n v="1"/>
    <n v="0"/>
    <n v="1.512"/>
  </r>
  <r>
    <n v="2467"/>
    <s v="CA-2014-128755"/>
    <x v="3"/>
    <x v="464"/>
    <d v="2014-05-09T00:00:00"/>
    <x v="1"/>
    <s v="MK-18160"/>
    <s v="Mike Kennedy"/>
    <x v="0"/>
    <s v="United States"/>
    <s v="Newport News"/>
    <x v="17"/>
    <n v="23602"/>
    <x v="0"/>
    <s v="OFF-PA-10000726"/>
    <x v="1"/>
    <x v="10"/>
    <s v="Black Print Carbonless Snap-Off Rapid Letter, 8 1/2&quot; x 7&quot;"/>
    <x v="2069"/>
    <n v="1"/>
    <n v="0"/>
    <n v="4.099499999999999"/>
  </r>
  <r>
    <n v="2468"/>
    <s v="CA-2014-128755"/>
    <x v="3"/>
    <x v="464"/>
    <d v="2014-05-09T00:00:00"/>
    <x v="1"/>
    <s v="MK-18160"/>
    <s v="Mike Kennedy"/>
    <x v="0"/>
    <s v="United States"/>
    <s v="Newport News"/>
    <x v="17"/>
    <n v="23602"/>
    <x v="0"/>
    <s v="OFF-ST-10003306"/>
    <x v="1"/>
    <x v="4"/>
    <s v="Letter Size Cart"/>
    <x v="2070"/>
    <n v="4"/>
    <n v="0"/>
    <n v="165.71759999999995"/>
  </r>
  <r>
    <n v="2469"/>
    <s v="CA-2014-128755"/>
    <x v="3"/>
    <x v="464"/>
    <d v="2014-05-09T00:00:00"/>
    <x v="1"/>
    <s v="MK-18160"/>
    <s v="Mike Kennedy"/>
    <x v="0"/>
    <s v="United States"/>
    <s v="Newport News"/>
    <x v="17"/>
    <n v="23602"/>
    <x v="0"/>
    <s v="OFF-PA-10004983"/>
    <x v="1"/>
    <x v="10"/>
    <s v="Xerox 23"/>
    <x v="56"/>
    <n v="5"/>
    <n v="0"/>
    <n v="15.552000000000001"/>
  </r>
  <r>
    <n v="2470"/>
    <s v="CA-2014-128755"/>
    <x v="3"/>
    <x v="464"/>
    <d v="2014-05-09T00:00:00"/>
    <x v="1"/>
    <s v="MK-18160"/>
    <s v="Mike Kennedy"/>
    <x v="0"/>
    <s v="United States"/>
    <s v="Newport News"/>
    <x v="17"/>
    <n v="23602"/>
    <x v="0"/>
    <s v="OFF-ST-10001291"/>
    <x v="1"/>
    <x v="4"/>
    <s v="Tenex Personal Self-Stacking Standard File Box, Black/Gray"/>
    <x v="2071"/>
    <n v="1"/>
    <n v="0"/>
    <n v="4.5656999999999996"/>
  </r>
  <r>
    <n v="2471"/>
    <s v="US-2013-135923"/>
    <x v="0"/>
    <x v="115"/>
    <d v="2013-01-28T00:00:00"/>
    <x v="1"/>
    <s v="CM-11935"/>
    <s v="Carlos Meador"/>
    <x v="0"/>
    <s v="United States"/>
    <s v="Fayetteville"/>
    <x v="3"/>
    <n v="28314"/>
    <x v="0"/>
    <s v="FUR-FU-10002107"/>
    <x v="0"/>
    <x v="5"/>
    <s v="Eldon Pizzaz Desk Accessories"/>
    <x v="2072"/>
    <n v="8"/>
    <n v="0.2"/>
    <n v="4.281600000000001"/>
  </r>
  <r>
    <n v="2472"/>
    <s v="US-2013-135923"/>
    <x v="0"/>
    <x v="115"/>
    <d v="2013-01-28T00:00:00"/>
    <x v="1"/>
    <s v="CM-11935"/>
    <s v="Carlos Meador"/>
    <x v="0"/>
    <s v="United States"/>
    <s v="Fayetteville"/>
    <x v="3"/>
    <n v="28314"/>
    <x v="0"/>
    <s v="FUR-BO-10002213"/>
    <x v="0"/>
    <x v="0"/>
    <s v="Sauder Forest Hills Library, Woodland Oak Finish"/>
    <x v="2073"/>
    <n v="4"/>
    <n v="0.2"/>
    <n v="-67.670399999999972"/>
  </r>
  <r>
    <n v="2473"/>
    <s v="US-2013-135923"/>
    <x v="0"/>
    <x v="115"/>
    <d v="2013-01-28T00:00:00"/>
    <x v="1"/>
    <s v="CM-11935"/>
    <s v="Carlos Meador"/>
    <x v="0"/>
    <s v="United States"/>
    <s v="Fayetteville"/>
    <x v="3"/>
    <n v="28314"/>
    <x v="0"/>
    <s v="OFF-AP-10000692"/>
    <x v="1"/>
    <x v="9"/>
    <s v="Fellowes Mighty 8 Compact Surge Protector"/>
    <x v="2074"/>
    <n v="4"/>
    <n v="0.2"/>
    <n v="6.4864000000000033"/>
  </r>
  <r>
    <n v="2474"/>
    <s v="CA-2013-114972"/>
    <x v="0"/>
    <x v="54"/>
    <d v="2013-11-07T00:00:00"/>
    <x v="2"/>
    <s v="PF-19225"/>
    <s v="Phillip Flathmann"/>
    <x v="0"/>
    <s v="United States"/>
    <s v="Los Angeles"/>
    <x v="1"/>
    <n v="90032"/>
    <x v="1"/>
    <s v="FUR-CH-10001190"/>
    <x v="0"/>
    <x v="1"/>
    <s v="Global Deluxe High-Back Office Chair in Storm"/>
    <x v="2075"/>
    <n v="2"/>
    <n v="0.2"/>
    <n v="-29.917800000000021"/>
  </r>
  <r>
    <n v="2475"/>
    <s v="CA-2013-114972"/>
    <x v="0"/>
    <x v="54"/>
    <d v="2013-11-07T00:00:00"/>
    <x v="2"/>
    <s v="PF-19225"/>
    <s v="Phillip Flathmann"/>
    <x v="0"/>
    <s v="United States"/>
    <s v="Los Angeles"/>
    <x v="1"/>
    <n v="90032"/>
    <x v="1"/>
    <s v="TEC-AC-10000682"/>
    <x v="2"/>
    <x v="11"/>
    <s v="Kensington K72356US Mouse-in-a-Box USB Desktop Mouse"/>
    <x v="2076"/>
    <n v="5"/>
    <n v="0"/>
    <n v="29.032499999999999"/>
  </r>
  <r>
    <n v="2476"/>
    <s v="CA-2013-114972"/>
    <x v="0"/>
    <x v="54"/>
    <d v="2013-11-07T00:00:00"/>
    <x v="2"/>
    <s v="PF-19225"/>
    <s v="Phillip Flathmann"/>
    <x v="0"/>
    <s v="United States"/>
    <s v="Los Angeles"/>
    <x v="1"/>
    <n v="90032"/>
    <x v="1"/>
    <s v="OFF-LA-10004545"/>
    <x v="1"/>
    <x v="2"/>
    <s v="Avery 50"/>
    <x v="2077"/>
    <n v="7"/>
    <n v="0"/>
    <n v="41.223699999999994"/>
  </r>
  <r>
    <n v="2477"/>
    <s v="CA-2013-114972"/>
    <x v="0"/>
    <x v="54"/>
    <d v="2013-11-07T00:00:00"/>
    <x v="2"/>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x v="0"/>
    <s v="GM-14695"/>
    <s v="Greg Maxwell"/>
    <x v="1"/>
    <s v="United States"/>
    <s v="Los Angeles"/>
    <x v="1"/>
    <n v="90036"/>
    <x v="1"/>
    <s v="FUR-TA-10000198"/>
    <x v="0"/>
    <x v="3"/>
    <s v="Chromcraft Bull-Nose Wood Oval Conference Tables &amp; Bases"/>
    <x v="2079"/>
    <n v="3"/>
    <n v="0.2"/>
    <n v="-99.176400000000001"/>
  </r>
  <r>
    <n v="2479"/>
    <s v="CA-2011-145212"/>
    <x v="2"/>
    <x v="103"/>
    <d v="2011-09-19T00:00:00"/>
    <x v="1"/>
    <s v="DC-12850"/>
    <s v="Dan Campbell"/>
    <x v="0"/>
    <s v="United States"/>
    <s v="New York City"/>
    <x v="15"/>
    <n v="10011"/>
    <x v="3"/>
    <s v="OFF-AR-10002833"/>
    <x v="1"/>
    <x v="6"/>
    <s v="Newell 322"/>
    <x v="1410"/>
    <n v="3"/>
    <n v="0"/>
    <n v="1.4742000000000002"/>
  </r>
  <r>
    <n v="2480"/>
    <s v="CA-2014-141992"/>
    <x v="3"/>
    <x v="249"/>
    <d v="2014-06-26T00:00:00"/>
    <x v="1"/>
    <s v="FO-14305"/>
    <s v="Frank Olsen"/>
    <x v="0"/>
    <s v="United States"/>
    <s v="Dallas"/>
    <x v="5"/>
    <n v="75220"/>
    <x v="2"/>
    <s v="OFF-SU-10002557"/>
    <x v="1"/>
    <x v="14"/>
    <s v="Fiskars Spring-Action Scissors"/>
    <x v="2080"/>
    <n v="1"/>
    <n v="0.2"/>
    <n v="0.83879999999999999"/>
  </r>
  <r>
    <n v="2481"/>
    <s v="CA-2014-141992"/>
    <x v="3"/>
    <x v="249"/>
    <d v="2014-06-26T00:00:00"/>
    <x v="1"/>
    <s v="FO-14305"/>
    <s v="Frank Olsen"/>
    <x v="0"/>
    <s v="United States"/>
    <s v="Dallas"/>
    <x v="5"/>
    <n v="75220"/>
    <x v="2"/>
    <s v="OFF-ST-10003656"/>
    <x v="1"/>
    <x v="4"/>
    <s v="Safco Industrial Wire Shelving"/>
    <x v="2081"/>
    <n v="2"/>
    <n v="0.2"/>
    <n v="-32.636600000000001"/>
  </r>
  <r>
    <n v="2482"/>
    <s v="CA-2014-147956"/>
    <x v="3"/>
    <x v="165"/>
    <d v="2015-01-01T00:00:00"/>
    <x v="1"/>
    <s v="AH-10210"/>
    <s v="Alan Hwang"/>
    <x v="0"/>
    <s v="United States"/>
    <s v="Seattle"/>
    <x v="4"/>
    <n v="98105"/>
    <x v="1"/>
    <s v="OFF-ST-10001097"/>
    <x v="1"/>
    <x v="4"/>
    <s v="Office Impressions Heavy Duty Welded Shelving &amp; Multimedia Storage Drawers"/>
    <x v="2082"/>
    <n v="6"/>
    <n v="0"/>
    <n v="0"/>
  </r>
  <r>
    <n v="2483"/>
    <s v="CA-2014-126067"/>
    <x v="3"/>
    <x v="735"/>
    <d v="2014-09-04T00:00:00"/>
    <x v="1"/>
    <s v="KN-16705"/>
    <s v="Kristina Nunn"/>
    <x v="2"/>
    <s v="United States"/>
    <s v="Seattle"/>
    <x v="4"/>
    <n v="98105"/>
    <x v="1"/>
    <s v="TEC-PH-10000912"/>
    <x v="2"/>
    <x v="7"/>
    <s v="Anker 24W Portable Micro USB Car Charger"/>
    <x v="2083"/>
    <n v="4"/>
    <n v="0.2"/>
    <n v="11.429599999999999"/>
  </r>
  <r>
    <n v="2484"/>
    <s v="CA-2014-126067"/>
    <x v="3"/>
    <x v="735"/>
    <d v="2014-09-04T00:00:00"/>
    <x v="1"/>
    <s v="KN-16705"/>
    <s v="Kristina Nunn"/>
    <x v="2"/>
    <s v="United States"/>
    <s v="Seattle"/>
    <x v="4"/>
    <n v="98105"/>
    <x v="1"/>
    <s v="FUR-TA-10000617"/>
    <x v="0"/>
    <x v="3"/>
    <s v="Hon Practical Foundations 30 x 60 Training Table, Light Gray/Charcoal"/>
    <x v="2084"/>
    <n v="5"/>
    <n v="0"/>
    <n v="250.30500000000004"/>
  </r>
  <r>
    <n v="2485"/>
    <s v="CA-2014-126067"/>
    <x v="3"/>
    <x v="735"/>
    <d v="2014-09-04T00:00:00"/>
    <x v="1"/>
    <s v="KN-16705"/>
    <s v="Kristina Nunn"/>
    <x v="2"/>
    <s v="United States"/>
    <s v="Seattle"/>
    <x v="4"/>
    <n v="98105"/>
    <x v="1"/>
    <s v="OFF-BI-10001658"/>
    <x v="1"/>
    <x v="8"/>
    <s v="GBC Standard Therm-A-Bind Covers"/>
    <x v="2085"/>
    <n v="5"/>
    <n v="0.2"/>
    <n v="32.396000000000001"/>
  </r>
  <r>
    <n v="2486"/>
    <s v="CA-2014-126067"/>
    <x v="3"/>
    <x v="735"/>
    <d v="2014-09-04T00:00:00"/>
    <x v="1"/>
    <s v="KN-16705"/>
    <s v="Kristina Nunn"/>
    <x v="2"/>
    <s v="United States"/>
    <s v="Seattle"/>
    <x v="4"/>
    <n v="98105"/>
    <x v="1"/>
    <s v="OFF-AR-10003856"/>
    <x v="1"/>
    <x v="6"/>
    <s v="Newell 344"/>
    <x v="348"/>
    <n v="2"/>
    <n v="0"/>
    <n v="1.4455999999999998"/>
  </r>
  <r>
    <n v="2487"/>
    <s v="CA-2012-104514"/>
    <x v="1"/>
    <x v="98"/>
    <d v="2012-01-04T00:00:00"/>
    <x v="0"/>
    <s v="CB-12535"/>
    <s v="Claudia Bergmann"/>
    <x v="1"/>
    <s v="United States"/>
    <s v="Newark"/>
    <x v="13"/>
    <n v="19711"/>
    <x v="3"/>
    <s v="OFF-ST-10001837"/>
    <x v="1"/>
    <x v="4"/>
    <s v="SAFCO Mobile Desk Side File, Wire Frame"/>
    <x v="2086"/>
    <n v="2"/>
    <n v="0"/>
    <n v="22.235199999999999"/>
  </r>
  <r>
    <n v="2488"/>
    <s v="CA-2012-104514"/>
    <x v="1"/>
    <x v="98"/>
    <d v="2012-01-04T00:00:00"/>
    <x v="0"/>
    <s v="CB-12535"/>
    <s v="Claudia Bergmann"/>
    <x v="1"/>
    <s v="United States"/>
    <s v="Newark"/>
    <x v="13"/>
    <n v="19711"/>
    <x v="3"/>
    <s v="OFF-AR-10001473"/>
    <x v="1"/>
    <x v="6"/>
    <s v="Newell 313"/>
    <x v="296"/>
    <n v="3"/>
    <n v="0"/>
    <n v="2.6568000000000005"/>
  </r>
  <r>
    <n v="2489"/>
    <s v="CA-2012-104514"/>
    <x v="1"/>
    <x v="98"/>
    <d v="2012-01-04T00:00:00"/>
    <x v="0"/>
    <s v="CB-12535"/>
    <s v="Claudia Bergmann"/>
    <x v="1"/>
    <s v="United States"/>
    <s v="Newark"/>
    <x v="13"/>
    <n v="19711"/>
    <x v="3"/>
    <s v="OFF-PA-10004285"/>
    <x v="1"/>
    <x v="10"/>
    <s v="Xerox 1959"/>
    <x v="130"/>
    <n v="3"/>
    <n v="0"/>
    <n v="9.6191999999999993"/>
  </r>
  <r>
    <n v="2490"/>
    <s v="CA-2012-141040"/>
    <x v="1"/>
    <x v="330"/>
    <d v="2012-10-13T00:00:00"/>
    <x v="0"/>
    <s v="TB-21250"/>
    <s v="Tim Brockman"/>
    <x v="0"/>
    <s v="United States"/>
    <s v="New York City"/>
    <x v="15"/>
    <n v="10024"/>
    <x v="3"/>
    <s v="TEC-PH-10001835"/>
    <x v="2"/>
    <x v="7"/>
    <s v="Jawbone JAMBOX Wireless Bluetooth Speaker"/>
    <x v="2087"/>
    <n v="4"/>
    <n v="0"/>
    <n v="303.3408"/>
  </r>
  <r>
    <n v="2491"/>
    <s v="CA-2012-141040"/>
    <x v="1"/>
    <x v="330"/>
    <d v="2012-10-13T00:00:00"/>
    <x v="0"/>
    <s v="TB-21250"/>
    <s v="Tim Brockman"/>
    <x v="0"/>
    <s v="United States"/>
    <s v="New York City"/>
    <x v="15"/>
    <n v="10024"/>
    <x v="3"/>
    <s v="OFF-PA-10002245"/>
    <x v="1"/>
    <x v="10"/>
    <s v="Xerox 1895"/>
    <x v="100"/>
    <n v="4"/>
    <n v="0"/>
    <n v="10.763999999999999"/>
  </r>
  <r>
    <n v="2492"/>
    <s v="CA-2011-113579"/>
    <x v="2"/>
    <x v="736"/>
    <d v="2011-12-15T00:00:00"/>
    <x v="0"/>
    <s v="KD-16345"/>
    <s v="Katherine Ducich"/>
    <x v="0"/>
    <s v="United States"/>
    <s v="Los Angeles"/>
    <x v="1"/>
    <n v="90049"/>
    <x v="1"/>
    <s v="OFF-PA-10001457"/>
    <x v="1"/>
    <x v="10"/>
    <s v="White GlueTop Scratch Pads"/>
    <x v="2088"/>
    <n v="6"/>
    <n v="0"/>
    <n v="41.51039999999999"/>
  </r>
  <r>
    <n v="2493"/>
    <s v="CA-2011-144624"/>
    <x v="2"/>
    <x v="84"/>
    <d v="2011-11-23T00:00:00"/>
    <x v="1"/>
    <s v="JM-15865"/>
    <s v="John Murray"/>
    <x v="0"/>
    <s v="United States"/>
    <s v="Jamestown"/>
    <x v="15"/>
    <n v="14701"/>
    <x v="3"/>
    <s v="TEC-PH-10002885"/>
    <x v="2"/>
    <x v="7"/>
    <s v="Apple iPhone 5"/>
    <x v="2089"/>
    <n v="7"/>
    <n v="0"/>
    <n v="1228.1787000000004"/>
  </r>
  <r>
    <n v="2494"/>
    <s v="CA-2013-146206"/>
    <x v="0"/>
    <x v="545"/>
    <d v="2013-09-15T00:00:00"/>
    <x v="0"/>
    <s v="KT-16480"/>
    <s v="Kean Thornton"/>
    <x v="0"/>
    <s v="United States"/>
    <s v="Houston"/>
    <x v="5"/>
    <n v="77095"/>
    <x v="2"/>
    <s v="FUR-TA-10004086"/>
    <x v="0"/>
    <x v="3"/>
    <s v="KI Adjustable-Height Table"/>
    <x v="2090"/>
    <n v="5"/>
    <n v="0.3"/>
    <n v="-34.39200000000001"/>
  </r>
  <r>
    <n v="2495"/>
    <s v="CA-2013-146206"/>
    <x v="0"/>
    <x v="545"/>
    <d v="2013-09-15T00:00:00"/>
    <x v="0"/>
    <s v="KT-16480"/>
    <s v="Kean Thornton"/>
    <x v="0"/>
    <s v="United States"/>
    <s v="Houston"/>
    <x v="5"/>
    <n v="77095"/>
    <x v="2"/>
    <s v="TEC-PH-10000895"/>
    <x v="2"/>
    <x v="7"/>
    <s v="Polycom VVX 310 VoIP phone"/>
    <x v="2091"/>
    <n v="5"/>
    <n v="0.2"/>
    <n v="53.997000000000043"/>
  </r>
  <r>
    <n v="2496"/>
    <s v="CA-2011-136644"/>
    <x v="2"/>
    <x v="737"/>
    <d v="2011-06-22T00:00:00"/>
    <x v="1"/>
    <s v="SC-20575"/>
    <s v="Sonia Cooley"/>
    <x v="0"/>
    <s v="United States"/>
    <s v="Mishawaka"/>
    <x v="14"/>
    <n v="46544"/>
    <x v="2"/>
    <s v="FUR-CH-10000225"/>
    <x v="0"/>
    <x v="1"/>
    <s v="Global Geo Office Task Chair, Gray"/>
    <x v="345"/>
    <n v="8"/>
    <n v="0"/>
    <n v="32.391999999999939"/>
  </r>
  <r>
    <n v="2497"/>
    <s v="CA-2012-122371"/>
    <x v="1"/>
    <x v="120"/>
    <d v="2012-10-01T00:00:00"/>
    <x v="1"/>
    <s v="BS-11800"/>
    <s v="Bryan Spruell"/>
    <x v="2"/>
    <s v="United States"/>
    <s v="San Diego"/>
    <x v="1"/>
    <n v="92037"/>
    <x v="1"/>
    <s v="OFF-ST-10002370"/>
    <x v="1"/>
    <x v="4"/>
    <s v="Sortfiler Multipurpose Personal File Organizer, Black"/>
    <x v="2092"/>
    <n v="3"/>
    <n v="0"/>
    <n v="18.609299999999998"/>
  </r>
  <r>
    <n v="2498"/>
    <s v="CA-2012-122371"/>
    <x v="1"/>
    <x v="120"/>
    <d v="2012-10-01T00:00:00"/>
    <x v="1"/>
    <s v="BS-11800"/>
    <s v="Bryan Spruell"/>
    <x v="2"/>
    <s v="United States"/>
    <s v="San Diego"/>
    <x v="1"/>
    <n v="92037"/>
    <x v="1"/>
    <s v="OFF-EN-10000056"/>
    <x v="1"/>
    <x v="12"/>
    <s v="Cameo Buff Policy Envelopes"/>
    <x v="2093"/>
    <n v="2"/>
    <n v="0"/>
    <n v="58.496199999999988"/>
  </r>
  <r>
    <n v="2499"/>
    <s v="CA-2013-126935"/>
    <x v="0"/>
    <x v="288"/>
    <d v="2013-05-25T00:00:00"/>
    <x v="1"/>
    <s v="BT-11395"/>
    <s v="Bill Tyler"/>
    <x v="1"/>
    <s v="United States"/>
    <s v="San Francisco"/>
    <x v="1"/>
    <n v="94109"/>
    <x v="1"/>
    <s v="OFF-BI-10004817"/>
    <x v="1"/>
    <x v="8"/>
    <s v="GBC Personal VeloBind Strips"/>
    <x v="2094"/>
    <n v="1"/>
    <n v="0.2"/>
    <n v="3.3543999999999996"/>
  </r>
  <r>
    <n v="2500"/>
    <s v="US-2014-133781"/>
    <x v="3"/>
    <x v="738"/>
    <d v="2014-06-24T00:00:00"/>
    <x v="2"/>
    <s v="DC-12850"/>
    <s v="Dan Campbell"/>
    <x v="0"/>
    <s v="United States"/>
    <s v="Miami"/>
    <x v="2"/>
    <n v="33178"/>
    <x v="0"/>
    <s v="OFF-EN-10004483"/>
    <x v="1"/>
    <x v="12"/>
    <s v="#10 White Business Envelopes,4 1/8 x 9 1/2"/>
    <x v="2095"/>
    <n v="3"/>
    <n v="0.2"/>
    <n v="12.692699999999995"/>
  </r>
  <r>
    <n v="2501"/>
    <s v="CA-2014-131618"/>
    <x v="3"/>
    <x v="46"/>
    <d v="2014-06-21T00:00:00"/>
    <x v="2"/>
    <s v="LS-17200"/>
    <s v="Luke Schmidt"/>
    <x v="1"/>
    <s v="United States"/>
    <s v="Skokie"/>
    <x v="10"/>
    <n v="60076"/>
    <x v="2"/>
    <s v="OFF-PA-10001892"/>
    <x v="1"/>
    <x v="10"/>
    <s v="Rediform Wirebound &quot;Phone Memo&quot; Message Book, 11 x 5-3/4"/>
    <x v="2096"/>
    <n v="2"/>
    <n v="0.2"/>
    <n v="4.4311999999999996"/>
  </r>
  <r>
    <n v="2502"/>
    <s v="CA-2014-131618"/>
    <x v="3"/>
    <x v="46"/>
    <d v="2014-06-21T00:00:00"/>
    <x v="2"/>
    <s v="LS-17200"/>
    <s v="Luke Schmidt"/>
    <x v="1"/>
    <s v="United States"/>
    <s v="Skokie"/>
    <x v="10"/>
    <n v="60076"/>
    <x v="2"/>
    <s v="OFF-BI-10000546"/>
    <x v="1"/>
    <x v="8"/>
    <s v="Avery Durable Binders"/>
    <x v="2097"/>
    <n v="4"/>
    <n v="0.8"/>
    <n v="-3.5711999999999993"/>
  </r>
  <r>
    <n v="2503"/>
    <s v="CA-2014-131618"/>
    <x v="3"/>
    <x v="46"/>
    <d v="2014-06-21T00:00:00"/>
    <x v="2"/>
    <s v="LS-17200"/>
    <s v="Luke Schmidt"/>
    <x v="1"/>
    <s v="United States"/>
    <s v="Skokie"/>
    <x v="10"/>
    <n v="60076"/>
    <x v="2"/>
    <s v="OFF-BI-10001294"/>
    <x v="1"/>
    <x v="8"/>
    <s v="Fellowes Binding Cases"/>
    <x v="2098"/>
    <n v="4"/>
    <n v="0.8"/>
    <n v="-16.380000000000003"/>
  </r>
  <r>
    <n v="2504"/>
    <s v="CA-2013-149482"/>
    <x v="0"/>
    <x v="696"/>
    <d v="2013-11-20T00:00:00"/>
    <x v="1"/>
    <s v="RR-19315"/>
    <s v="Ralph Ritter"/>
    <x v="0"/>
    <s v="United States"/>
    <s v="San Francisco"/>
    <x v="1"/>
    <n v="94110"/>
    <x v="1"/>
    <s v="OFF-LA-10000248"/>
    <x v="1"/>
    <x v="2"/>
    <s v="Avery 52"/>
    <x v="1576"/>
    <n v="2"/>
    <n v="0"/>
    <n v="3.4685999999999999"/>
  </r>
  <r>
    <n v="2505"/>
    <s v="CA-2011-143917"/>
    <x v="2"/>
    <x v="739"/>
    <d v="2011-07-27T00:00:00"/>
    <x v="0"/>
    <s v="KL-16645"/>
    <s v="Ken Lonsdale"/>
    <x v="0"/>
    <s v="United States"/>
    <s v="San Francisco"/>
    <x v="1"/>
    <n v="94122"/>
    <x v="1"/>
    <s v="OFF-ST-10001228"/>
    <x v="1"/>
    <x v="4"/>
    <s v="Fellowes Personal Hanging Folder Files, Navy"/>
    <x v="2099"/>
    <n v="4"/>
    <n v="0"/>
    <n v="15.041600000000003"/>
  </r>
  <r>
    <n v="2506"/>
    <s v="CA-2011-143917"/>
    <x v="2"/>
    <x v="739"/>
    <d v="2011-07-27T00:00:00"/>
    <x v="0"/>
    <s v="KL-16645"/>
    <s v="Ken Lonsdale"/>
    <x v="0"/>
    <s v="United States"/>
    <s v="San Francisco"/>
    <x v="1"/>
    <n v="94122"/>
    <x v="1"/>
    <s v="OFF-SU-10000151"/>
    <x v="1"/>
    <x v="14"/>
    <s v="High Speed Automatic Electric Letter Opener"/>
    <x v="2100"/>
    <n v="5"/>
    <n v="0"/>
    <n v="327.50599999999963"/>
  </r>
  <r>
    <n v="2507"/>
    <s v="CA-2011-143917"/>
    <x v="2"/>
    <x v="739"/>
    <d v="2011-07-27T00:00:00"/>
    <x v="0"/>
    <s v="KL-16645"/>
    <s v="Ken Lonsdale"/>
    <x v="0"/>
    <s v="United States"/>
    <s v="San Francisco"/>
    <x v="1"/>
    <n v="94122"/>
    <x v="1"/>
    <s v="FUR-FU-10004351"/>
    <x v="0"/>
    <x v="5"/>
    <s v="Staples"/>
    <x v="2101"/>
    <n v="8"/>
    <n v="0"/>
    <n v="34.284800000000004"/>
  </r>
  <r>
    <n v="2508"/>
    <s v="CA-2012-120397"/>
    <x v="1"/>
    <x v="740"/>
    <d v="2012-07-02T00:00:00"/>
    <x v="3"/>
    <s v="RB-19435"/>
    <s v="Richard Bierner"/>
    <x v="0"/>
    <s v="United States"/>
    <s v="Houston"/>
    <x v="5"/>
    <n v="77070"/>
    <x v="2"/>
    <s v="OFF-AP-10001293"/>
    <x v="1"/>
    <x v="9"/>
    <s v="Belkin 8 Outlet Surge Protector"/>
    <x v="2102"/>
    <n v="4"/>
    <n v="0.8"/>
    <n v="-85.238399999999999"/>
  </r>
  <r>
    <n v="2509"/>
    <s v="CA-2014-163902"/>
    <x v="3"/>
    <x v="580"/>
    <d v="2014-03-09T00:00:00"/>
    <x v="1"/>
    <s v="MY-17380"/>
    <s v="Maribeth Yedwab"/>
    <x v="1"/>
    <s v="United States"/>
    <s v="Los Angeles"/>
    <x v="1"/>
    <n v="90045"/>
    <x v="1"/>
    <s v="TEC-PH-10000675"/>
    <x v="2"/>
    <x v="7"/>
    <s v="Panasonic KX TS3282B Corded phone"/>
    <x v="2103"/>
    <n v="3"/>
    <n v="0.2"/>
    <n v="14.758199999999995"/>
  </r>
  <r>
    <n v="2510"/>
    <s v="CA-2014-163902"/>
    <x v="3"/>
    <x v="580"/>
    <d v="2014-03-09T00:00:00"/>
    <x v="1"/>
    <s v="MY-17380"/>
    <s v="Maribeth Yedwab"/>
    <x v="1"/>
    <s v="United States"/>
    <s v="Los Angeles"/>
    <x v="1"/>
    <n v="90045"/>
    <x v="1"/>
    <s v="TEC-AC-10000580"/>
    <x v="2"/>
    <x v="11"/>
    <s v="Logitech G13 Programmable Gameboard with LCD Display"/>
    <x v="2104"/>
    <n v="6"/>
    <n v="0"/>
    <n v="52.79340000000002"/>
  </r>
  <r>
    <n v="2511"/>
    <s v="CA-2013-136812"/>
    <x v="0"/>
    <x v="741"/>
    <d v="2013-11-24T00:00:00"/>
    <x v="1"/>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x v="2"/>
    <s v="KW-16570"/>
    <s v="Kelly Williams"/>
    <x v="0"/>
    <s v="United States"/>
    <s v="Monroe"/>
    <x v="28"/>
    <n v="71203"/>
    <x v="0"/>
    <s v="TEC-AC-10003116"/>
    <x v="2"/>
    <x v="11"/>
    <s v="Memorex Froggy Flash Drive 8 GB"/>
    <x v="2106"/>
    <n v="6"/>
    <n v="0"/>
    <n v="41.534999999999997"/>
  </r>
  <r>
    <n v="2513"/>
    <s v="CA-2014-155089"/>
    <x v="3"/>
    <x v="574"/>
    <d v="2014-12-07T00:00:00"/>
    <x v="1"/>
    <s v="DB-12910"/>
    <s v="Daniel Byrd"/>
    <x v="2"/>
    <s v="United States"/>
    <s v="Tampa"/>
    <x v="2"/>
    <n v="33614"/>
    <x v="0"/>
    <s v="OFF-BI-10002429"/>
    <x v="1"/>
    <x v="8"/>
    <s v="Premier Elliptical Ring Binder, Black"/>
    <x v="2107"/>
    <n v="5"/>
    <n v="0.7"/>
    <n v="-33.483999999999995"/>
  </r>
  <r>
    <n v="2514"/>
    <s v="CA-2013-124506"/>
    <x v="0"/>
    <x v="583"/>
    <d v="2013-11-18T00:00:00"/>
    <x v="1"/>
    <s v="BB-11545"/>
    <s v="Brenda Bowman"/>
    <x v="1"/>
    <s v="United States"/>
    <s v="Chicago"/>
    <x v="10"/>
    <n v="60623"/>
    <x v="2"/>
    <s v="TEC-AC-10003280"/>
    <x v="2"/>
    <x v="11"/>
    <s v="Belkin F8E887 USB Wired Ergonomic Keyboard"/>
    <x v="1679"/>
    <n v="4"/>
    <n v="0.2"/>
    <n v="1.1995999999999931"/>
  </r>
  <r>
    <n v="2515"/>
    <s v="CA-2013-124506"/>
    <x v="0"/>
    <x v="583"/>
    <d v="2013-11-18T00:00:00"/>
    <x v="1"/>
    <s v="BB-11545"/>
    <s v="Brenda Bowman"/>
    <x v="1"/>
    <s v="United States"/>
    <s v="Chicago"/>
    <x v="10"/>
    <n v="60623"/>
    <x v="2"/>
    <s v="FUR-CH-10004540"/>
    <x v="0"/>
    <x v="1"/>
    <s v="Global Chrome Stack Chair"/>
    <x v="1404"/>
    <n v="2"/>
    <n v="0.3"/>
    <n v="-2.0567999999999991"/>
  </r>
  <r>
    <n v="2516"/>
    <s v="CA-2011-106572"/>
    <x v="2"/>
    <x v="742"/>
    <d v="2011-09-10T00:00:00"/>
    <x v="1"/>
    <s v="NP-18700"/>
    <s v="Nora Preis"/>
    <x v="0"/>
    <s v="United States"/>
    <s v="Bowling Green"/>
    <x v="24"/>
    <n v="43402"/>
    <x v="3"/>
    <s v="OFF-ST-10000585"/>
    <x v="1"/>
    <x v="4"/>
    <s v="Economy Rollaway Files"/>
    <x v="2108"/>
    <n v="2"/>
    <n v="0.2"/>
    <n v="19.823999999999998"/>
  </r>
  <r>
    <n v="2517"/>
    <s v="CA-2011-128888"/>
    <x v="2"/>
    <x v="647"/>
    <d v="2011-11-22T00:00:00"/>
    <x v="1"/>
    <s v="PB-19105"/>
    <s v="Peter Bühler"/>
    <x v="0"/>
    <s v="United States"/>
    <s v="Houston"/>
    <x v="5"/>
    <n v="77095"/>
    <x v="2"/>
    <s v="OFF-EN-10003001"/>
    <x v="1"/>
    <x v="12"/>
    <s v="Ames Color-File Green Diamond Border X-ray Mailers"/>
    <x v="2109"/>
    <n v="9"/>
    <n v="0.2"/>
    <n v="204.07139999999995"/>
  </r>
  <r>
    <n v="2518"/>
    <s v="CA-2014-123134"/>
    <x v="3"/>
    <x v="743"/>
    <d v="2014-05-08T00:00:00"/>
    <x v="1"/>
    <s v="DW-13585"/>
    <s v="Dorothy Wardle"/>
    <x v="1"/>
    <s v="United States"/>
    <s v="Westfield"/>
    <x v="30"/>
    <n v="7090"/>
    <x v="3"/>
    <s v="FUR-FU-10003975"/>
    <x v="0"/>
    <x v="5"/>
    <s v="Eldon Advantage Chair Mats for Low to Medium Pile Carpets"/>
    <x v="2110"/>
    <n v="3"/>
    <n v="0"/>
    <n v="12.992999999999988"/>
  </r>
  <r>
    <n v="2519"/>
    <s v="CA-2013-124352"/>
    <x v="0"/>
    <x v="680"/>
    <d v="2013-10-22T00:00:00"/>
    <x v="1"/>
    <s v="CD-12790"/>
    <s v="Cynthia Delaney"/>
    <x v="2"/>
    <s v="United States"/>
    <s v="Oklahoma City"/>
    <x v="26"/>
    <n v="73120"/>
    <x v="2"/>
    <s v="OFF-LA-10004559"/>
    <x v="1"/>
    <x v="2"/>
    <s v="Avery 49"/>
    <x v="171"/>
    <n v="7"/>
    <n v="0"/>
    <n v="9.8783999999999992"/>
  </r>
  <r>
    <n v="2520"/>
    <s v="CA-2013-124352"/>
    <x v="0"/>
    <x v="680"/>
    <d v="2013-10-22T00:00:00"/>
    <x v="1"/>
    <s v="CD-12790"/>
    <s v="Cynthia Delaney"/>
    <x v="2"/>
    <s v="United States"/>
    <s v="Oklahoma City"/>
    <x v="26"/>
    <n v="73120"/>
    <x v="2"/>
    <s v="OFF-LA-10003223"/>
    <x v="1"/>
    <x v="2"/>
    <s v="Avery 508"/>
    <x v="2111"/>
    <n v="6"/>
    <n v="0"/>
    <n v="14.4354"/>
  </r>
  <r>
    <n v="2521"/>
    <s v="CA-2013-124352"/>
    <x v="0"/>
    <x v="680"/>
    <d v="2013-10-22T00:00:00"/>
    <x v="1"/>
    <s v="CD-12790"/>
    <s v="Cynthia Delaney"/>
    <x v="2"/>
    <s v="United States"/>
    <s v="Oklahoma City"/>
    <x v="26"/>
    <n v="73120"/>
    <x v="2"/>
    <s v="OFF-AP-10002651"/>
    <x v="1"/>
    <x v="9"/>
    <s v="Hoover Upright Vacuum With Dirt Cup"/>
    <x v="2112"/>
    <n v="3"/>
    <n v="0"/>
    <n v="251.89109999999988"/>
  </r>
  <r>
    <n v="2522"/>
    <s v="CA-2013-124352"/>
    <x v="0"/>
    <x v="680"/>
    <d v="2013-10-22T00:00:00"/>
    <x v="1"/>
    <s v="CD-12790"/>
    <s v="Cynthia Delaney"/>
    <x v="2"/>
    <s v="United States"/>
    <s v="Oklahoma City"/>
    <x v="26"/>
    <n v="73120"/>
    <x v="2"/>
    <s v="OFF-PA-10003177"/>
    <x v="1"/>
    <x v="10"/>
    <s v="Xerox 1999"/>
    <x v="91"/>
    <n v="2"/>
    <n v="0"/>
    <n v="6.2208000000000006"/>
  </r>
  <r>
    <n v="2523"/>
    <s v="CA-2013-124352"/>
    <x v="0"/>
    <x v="680"/>
    <d v="2013-10-22T00:00:00"/>
    <x v="1"/>
    <s v="CD-12790"/>
    <s v="Cynthia Delaney"/>
    <x v="2"/>
    <s v="United States"/>
    <s v="Oklahoma City"/>
    <x v="26"/>
    <n v="73120"/>
    <x v="2"/>
    <s v="TEC-PH-10003442"/>
    <x v="2"/>
    <x v="7"/>
    <s v="Samsung Replacement EH64AVFWE Premium Headset"/>
    <x v="2113"/>
    <n v="1"/>
    <n v="0"/>
    <n v="1.375"/>
  </r>
  <r>
    <n v="2524"/>
    <s v="CA-2013-124352"/>
    <x v="0"/>
    <x v="680"/>
    <d v="2013-10-22T00:00:00"/>
    <x v="1"/>
    <s v="CD-12790"/>
    <s v="Cynthia Delaney"/>
    <x v="2"/>
    <s v="United States"/>
    <s v="Oklahoma City"/>
    <x v="26"/>
    <n v="73120"/>
    <x v="2"/>
    <s v="OFF-BI-10000977"/>
    <x v="1"/>
    <x v="8"/>
    <s v="Ibico Plastic Spiral Binding Combs"/>
    <x v="2114"/>
    <n v="4"/>
    <n v="0"/>
    <n v="55.935999999999993"/>
  </r>
  <r>
    <n v="2525"/>
    <s v="CA-2012-124541"/>
    <x v="1"/>
    <x v="744"/>
    <d v="2012-04-10T00:00:00"/>
    <x v="1"/>
    <s v="TT-21220"/>
    <s v="Thomas Thornton"/>
    <x v="0"/>
    <s v="United States"/>
    <s v="Houston"/>
    <x v="5"/>
    <n v="77041"/>
    <x v="2"/>
    <s v="OFF-AR-10004078"/>
    <x v="1"/>
    <x v="6"/>
    <s v="Newell 312"/>
    <x v="2115"/>
    <n v="9"/>
    <n v="0.2"/>
    <n v="5.2559999999999985"/>
  </r>
  <r>
    <n v="2526"/>
    <s v="CA-2012-124541"/>
    <x v="1"/>
    <x v="744"/>
    <d v="2012-04-10T00:00:00"/>
    <x v="1"/>
    <s v="TT-21220"/>
    <s v="Thomas Thornton"/>
    <x v="0"/>
    <s v="United States"/>
    <s v="Houston"/>
    <x v="5"/>
    <n v="77041"/>
    <x v="2"/>
    <s v="TEC-AC-10002550"/>
    <x v="2"/>
    <x v="11"/>
    <s v="Maxell 4.7GB DVD-RW 3/Pack"/>
    <x v="2116"/>
    <n v="2"/>
    <n v="0.2"/>
    <n v="4.4603999999999999"/>
  </r>
  <r>
    <n v="2527"/>
    <s v="CA-2012-124541"/>
    <x v="1"/>
    <x v="744"/>
    <d v="2012-04-10T00:00:00"/>
    <x v="1"/>
    <s v="TT-21220"/>
    <s v="Thomas Thornton"/>
    <x v="0"/>
    <s v="United States"/>
    <s v="Houston"/>
    <x v="5"/>
    <n v="77041"/>
    <x v="2"/>
    <s v="OFF-BI-10004965"/>
    <x v="1"/>
    <x v="8"/>
    <s v="Ibico Covers for Plastic or Wire Binding Elements"/>
    <x v="2117"/>
    <n v="3"/>
    <n v="0.8"/>
    <n v="-12.075000000000003"/>
  </r>
  <r>
    <n v="2528"/>
    <s v="CA-2012-124541"/>
    <x v="1"/>
    <x v="744"/>
    <d v="2012-04-10T00:00:00"/>
    <x v="1"/>
    <s v="TT-21220"/>
    <s v="Thomas Thornton"/>
    <x v="0"/>
    <s v="United States"/>
    <s v="Houston"/>
    <x v="5"/>
    <n v="77041"/>
    <x v="2"/>
    <s v="OFF-BI-10004209"/>
    <x v="1"/>
    <x v="8"/>
    <s v="Fellowes Twister Kit, Gray/Clear, 3/pkg"/>
    <x v="2118"/>
    <n v="6"/>
    <n v="0.8"/>
    <n v="-16.884"/>
  </r>
  <r>
    <n v="2529"/>
    <s v="CA-2012-124541"/>
    <x v="1"/>
    <x v="744"/>
    <d v="2012-04-10T00:00:00"/>
    <x v="1"/>
    <s v="TT-21220"/>
    <s v="Thomas Thornton"/>
    <x v="0"/>
    <s v="United States"/>
    <s v="Houston"/>
    <x v="5"/>
    <n v="77041"/>
    <x v="2"/>
    <s v="OFF-PA-10001526"/>
    <x v="1"/>
    <x v="10"/>
    <s v="Xerox 1949"/>
    <x v="892"/>
    <n v="2"/>
    <n v="0.2"/>
    <n v="2.8884000000000007"/>
  </r>
  <r>
    <n v="2530"/>
    <s v="CA-2011-108707"/>
    <x v="2"/>
    <x v="745"/>
    <d v="2011-10-29T00:00:00"/>
    <x v="1"/>
    <s v="DB-12910"/>
    <s v="Daniel Byrd"/>
    <x v="2"/>
    <s v="United States"/>
    <s v="Fort Lauderdale"/>
    <x v="2"/>
    <n v="33311"/>
    <x v="0"/>
    <s v="OFF-PA-10000788"/>
    <x v="1"/>
    <x v="10"/>
    <s v="Xerox 210"/>
    <x v="563"/>
    <n v="2"/>
    <n v="0.2"/>
    <n v="3.6288"/>
  </r>
  <r>
    <n v="2531"/>
    <s v="CA-2011-111500"/>
    <x v="2"/>
    <x v="654"/>
    <d v="2011-08-21T00:00:00"/>
    <x v="1"/>
    <s v="DJ-13510"/>
    <s v="Don Jones"/>
    <x v="1"/>
    <s v="United States"/>
    <s v="Little Rock"/>
    <x v="36"/>
    <n v="72209"/>
    <x v="0"/>
    <s v="OFF-PA-10000595"/>
    <x v="1"/>
    <x v="10"/>
    <s v="Xerox 1929"/>
    <x v="1159"/>
    <n v="5"/>
    <n v="0"/>
    <n v="52.531999999999996"/>
  </r>
  <r>
    <n v="2532"/>
    <s v="CA-2011-111500"/>
    <x v="2"/>
    <x v="654"/>
    <d v="2011-08-21T00:00:00"/>
    <x v="1"/>
    <s v="DJ-13510"/>
    <s v="Don Jones"/>
    <x v="1"/>
    <s v="United States"/>
    <s v="Little Rock"/>
    <x v="36"/>
    <n v="72209"/>
    <x v="0"/>
    <s v="OFF-BI-10000829"/>
    <x v="1"/>
    <x v="8"/>
    <s v="Avery Non-Stick Binders"/>
    <x v="2119"/>
    <n v="4"/>
    <n v="0"/>
    <n v="8.2615999999999996"/>
  </r>
  <r>
    <n v="2533"/>
    <s v="CA-2011-111500"/>
    <x v="2"/>
    <x v="654"/>
    <d v="2011-08-21T00:00:00"/>
    <x v="1"/>
    <s v="DJ-13510"/>
    <s v="Don Jones"/>
    <x v="1"/>
    <s v="United States"/>
    <s v="Little Rock"/>
    <x v="36"/>
    <n v="72209"/>
    <x v="0"/>
    <s v="OFF-FA-10002676"/>
    <x v="1"/>
    <x v="13"/>
    <s v="Colored Push Pins"/>
    <x v="2120"/>
    <n v="7"/>
    <n v="0"/>
    <n v="4.5611999999999995"/>
  </r>
  <r>
    <n v="2534"/>
    <s v="CA-2011-111500"/>
    <x v="2"/>
    <x v="654"/>
    <d v="2011-08-21T00:00:00"/>
    <x v="1"/>
    <s v="DJ-13510"/>
    <s v="Don Jones"/>
    <x v="1"/>
    <s v="United States"/>
    <s v="Little Rock"/>
    <x v="36"/>
    <n v="72209"/>
    <x v="0"/>
    <s v="TEC-AC-10000844"/>
    <x v="2"/>
    <x v="11"/>
    <s v="Logitech Gaming G510s - Keyboard"/>
    <x v="2121"/>
    <n v="4"/>
    <n v="0"/>
    <n v="122.38559999999998"/>
  </r>
  <r>
    <n v="2535"/>
    <s v="US-2014-117723"/>
    <x v="3"/>
    <x v="733"/>
    <d v="2014-08-19T00:00:00"/>
    <x v="0"/>
    <s v="DL-13495"/>
    <s v="Dionis Lloyd"/>
    <x v="1"/>
    <s v="United States"/>
    <s v="Philadelphia"/>
    <x v="9"/>
    <n v="19120"/>
    <x v="3"/>
    <s v="OFF-ST-10004459"/>
    <x v="1"/>
    <x v="4"/>
    <s v="Tennsco Single-Tier Lockers"/>
    <x v="2122"/>
    <n v="6"/>
    <n v="0.2"/>
    <n v="-337.80600000000004"/>
  </r>
  <r>
    <n v="2536"/>
    <s v="CA-2012-143238"/>
    <x v="1"/>
    <x v="684"/>
    <d v="2012-09-08T00:00:00"/>
    <x v="2"/>
    <s v="LO-17170"/>
    <s v="Lori Olson"/>
    <x v="1"/>
    <s v="United States"/>
    <s v="La Quinta"/>
    <x v="1"/>
    <n v="92253"/>
    <x v="1"/>
    <s v="TEC-AC-10003499"/>
    <x v="2"/>
    <x v="11"/>
    <s v="Memorex Mini Travel Drive 8 GB USB 2.0 Flash Drive"/>
    <x v="2123"/>
    <n v="4"/>
    <n v="0"/>
    <n v="18.064800000000002"/>
  </r>
  <r>
    <n v="2537"/>
    <s v="CA-2012-168746"/>
    <x v="1"/>
    <x v="746"/>
    <d v="2012-01-29T00:00:00"/>
    <x v="0"/>
    <s v="SV-20365"/>
    <s v="Seth Vernon"/>
    <x v="0"/>
    <s v="United States"/>
    <s v="Cleveland"/>
    <x v="24"/>
    <n v="44105"/>
    <x v="3"/>
    <s v="FUR-CH-10000513"/>
    <x v="0"/>
    <x v="1"/>
    <s v="High-Back Leather Manager's Chair"/>
    <x v="2124"/>
    <n v="2"/>
    <n v="0.3"/>
    <n v="-54.595799999999997"/>
  </r>
  <r>
    <n v="2538"/>
    <s v="CA-2012-168746"/>
    <x v="1"/>
    <x v="746"/>
    <d v="2012-01-29T00:00:00"/>
    <x v="0"/>
    <s v="SV-20365"/>
    <s v="Seth Vernon"/>
    <x v="0"/>
    <s v="United States"/>
    <s v="Cleveland"/>
    <x v="24"/>
    <n v="44105"/>
    <x v="3"/>
    <s v="TEC-PH-10000895"/>
    <x v="2"/>
    <x v="7"/>
    <s v="Polycom VVX 310 VoIP phone"/>
    <x v="2125"/>
    <n v="4"/>
    <n v="0.4"/>
    <n v="-100.7944"/>
  </r>
  <r>
    <n v="2539"/>
    <s v="CA-2012-168746"/>
    <x v="1"/>
    <x v="746"/>
    <d v="2012-01-29T00:00:00"/>
    <x v="0"/>
    <s v="SV-20365"/>
    <s v="Seth Vernon"/>
    <x v="0"/>
    <s v="United States"/>
    <s v="Cleveland"/>
    <x v="24"/>
    <n v="44105"/>
    <x v="3"/>
    <s v="TEC-PH-10002555"/>
    <x v="2"/>
    <x v="7"/>
    <s v="Nortel Meridian M5316 Digital phone"/>
    <x v="2126"/>
    <n v="1"/>
    <n v="0.4"/>
    <n v="-36.253"/>
  </r>
  <r>
    <n v="2540"/>
    <s v="CA-2012-113404"/>
    <x v="1"/>
    <x v="747"/>
    <d v="2012-07-16T00:00:00"/>
    <x v="3"/>
    <s v="EM-13810"/>
    <s v="Eleni McCrary"/>
    <x v="1"/>
    <s v="United States"/>
    <s v="San Francisco"/>
    <x v="1"/>
    <n v="94122"/>
    <x v="1"/>
    <s v="FUR-CH-10003312"/>
    <x v="0"/>
    <x v="1"/>
    <s v="Hon 2090 “Pillow Soft” Series Mid Back Swivel/Tilt Chairs"/>
    <x v="2127"/>
    <n v="6"/>
    <n v="0.2"/>
    <n v="-219.16440000000023"/>
  </r>
  <r>
    <n v="2541"/>
    <s v="CA-2012-113404"/>
    <x v="1"/>
    <x v="747"/>
    <d v="2012-07-16T00:00:00"/>
    <x v="3"/>
    <s v="EM-13810"/>
    <s v="Eleni McCrary"/>
    <x v="1"/>
    <s v="United States"/>
    <s v="San Francisco"/>
    <x v="1"/>
    <n v="94122"/>
    <x v="1"/>
    <s v="FUR-CH-10004086"/>
    <x v="0"/>
    <x v="1"/>
    <s v="Hon 4070 Series Pagoda Armless Upholstered Stacking Chairs"/>
    <x v="2128"/>
    <n v="3"/>
    <n v="0.2"/>
    <n v="78.767099999999971"/>
  </r>
  <r>
    <n v="2542"/>
    <s v="CA-2013-144792"/>
    <x v="0"/>
    <x v="567"/>
    <d v="2013-05-05T00:00:00"/>
    <x v="1"/>
    <s v="KD-16615"/>
    <s v="Ken Dana"/>
    <x v="1"/>
    <s v="United States"/>
    <s v="Scottsdale"/>
    <x v="16"/>
    <n v="85254"/>
    <x v="1"/>
    <s v="FUR-FU-10002759"/>
    <x v="0"/>
    <x v="5"/>
    <s v="12-1/2 Diameter Round Wall Clock"/>
    <x v="2129"/>
    <n v="7"/>
    <n v="0.2"/>
    <n v="22.377600000000001"/>
  </r>
  <r>
    <n v="2543"/>
    <s v="CA-2011-164385"/>
    <x v="2"/>
    <x v="467"/>
    <d v="2011-10-01T00:00:00"/>
    <x v="0"/>
    <s v="NB-18580"/>
    <s v="Nicole Brennan"/>
    <x v="1"/>
    <s v="United States"/>
    <s v="Philadelphia"/>
    <x v="9"/>
    <n v="19134"/>
    <x v="3"/>
    <s v="OFF-AP-10002191"/>
    <x v="1"/>
    <x v="9"/>
    <s v="Belkin 8 Outlet SurgeMaster II Gold Surge Protector"/>
    <x v="2130"/>
    <n v="3"/>
    <n v="0.2"/>
    <n v="14.39520000000001"/>
  </r>
  <r>
    <n v="2544"/>
    <s v="US-2013-114174"/>
    <x v="0"/>
    <x v="162"/>
    <d v="2013-09-15T00:00:00"/>
    <x v="1"/>
    <s v="AP-10720"/>
    <s v="Anne Pryor"/>
    <x v="2"/>
    <s v="United States"/>
    <s v="Malden"/>
    <x v="31"/>
    <n v="2148"/>
    <x v="3"/>
    <s v="FUR-BO-10003450"/>
    <x v="0"/>
    <x v="0"/>
    <s v="Bush Westfield Collection Bookcases, Dark Cherry Finish"/>
    <x v="2131"/>
    <n v="3"/>
    <n v="0"/>
    <n v="13.915199999999992"/>
  </r>
  <r>
    <n v="2545"/>
    <s v="US-2013-114174"/>
    <x v="0"/>
    <x v="162"/>
    <d v="2013-09-15T00:00:00"/>
    <x v="1"/>
    <s v="AP-10720"/>
    <s v="Anne Pryor"/>
    <x v="2"/>
    <s v="United States"/>
    <s v="Malden"/>
    <x v="31"/>
    <n v="2148"/>
    <x v="3"/>
    <s v="OFF-LA-10000248"/>
    <x v="1"/>
    <x v="2"/>
    <s v="Avery 52"/>
    <x v="1816"/>
    <n v="4"/>
    <n v="0"/>
    <n v="6.9371999999999998"/>
  </r>
  <r>
    <n v="2546"/>
    <s v="CA-2014-108070"/>
    <x v="3"/>
    <x v="513"/>
    <d v="2014-04-21T00:00:00"/>
    <x v="1"/>
    <s v="JE-15745"/>
    <s v="Joel Eaton"/>
    <x v="0"/>
    <s v="United States"/>
    <s v="San Jose"/>
    <x v="1"/>
    <n v="95123"/>
    <x v="1"/>
    <s v="OFF-ST-10004804"/>
    <x v="1"/>
    <x v="4"/>
    <s v="Belkin 19&quot; Vented Equipment Shelf, Black"/>
    <x v="2132"/>
    <n v="4"/>
    <n v="0"/>
    <n v="2.0592000000000041"/>
  </r>
  <r>
    <n v="2547"/>
    <s v="CA-2014-108070"/>
    <x v="3"/>
    <x v="513"/>
    <d v="2014-04-21T00:00:00"/>
    <x v="1"/>
    <s v="JE-15745"/>
    <s v="Joel Eaton"/>
    <x v="0"/>
    <s v="United States"/>
    <s v="San Jose"/>
    <x v="1"/>
    <n v="95123"/>
    <x v="1"/>
    <s v="FUR-BO-10001337"/>
    <x v="0"/>
    <x v="0"/>
    <s v="O'Sullivan Living Dimensions 2-Shelf Bookcases"/>
    <x v="2133"/>
    <n v="1"/>
    <n v="0.15"/>
    <n v="-6.0489999999999995"/>
  </r>
  <r>
    <n v="2548"/>
    <s v="US-2012-128090"/>
    <x v="1"/>
    <x v="748"/>
    <d v="2012-08-22T00:00:00"/>
    <x v="1"/>
    <s v="JM-15865"/>
    <s v="John Murray"/>
    <x v="0"/>
    <s v="United States"/>
    <s v="Phoenix"/>
    <x v="16"/>
    <n v="85023"/>
    <x v="1"/>
    <s v="OFF-AR-10002255"/>
    <x v="1"/>
    <x v="6"/>
    <s v="Newell 346"/>
    <x v="2134"/>
    <n v="1"/>
    <n v="0.2"/>
    <n v="0.25919999999999999"/>
  </r>
  <r>
    <n v="2549"/>
    <s v="US-2012-128090"/>
    <x v="1"/>
    <x v="748"/>
    <d v="2012-08-22T00:00:00"/>
    <x v="1"/>
    <s v="JM-15865"/>
    <s v="John Murray"/>
    <x v="0"/>
    <s v="United States"/>
    <s v="Phoenix"/>
    <x v="16"/>
    <n v="85023"/>
    <x v="1"/>
    <s v="TEC-PH-10002624"/>
    <x v="2"/>
    <x v="7"/>
    <s v="Samsung Galaxy S4 Mini"/>
    <x v="2135"/>
    <n v="5"/>
    <n v="0.2"/>
    <n v="211.49549999999977"/>
  </r>
  <r>
    <n v="2550"/>
    <s v="US-2012-128090"/>
    <x v="1"/>
    <x v="748"/>
    <d v="2012-08-22T00:00:00"/>
    <x v="1"/>
    <s v="JM-15865"/>
    <s v="John Murray"/>
    <x v="0"/>
    <s v="United States"/>
    <s v="Phoenix"/>
    <x v="16"/>
    <n v="85023"/>
    <x v="1"/>
    <s v="OFF-PA-10001878"/>
    <x v="1"/>
    <x v="10"/>
    <s v="Xerox 1891"/>
    <x v="2136"/>
    <n v="8"/>
    <n v="0.2"/>
    <n v="105.64559999999997"/>
  </r>
  <r>
    <n v="2551"/>
    <s v="US-2012-128090"/>
    <x v="1"/>
    <x v="748"/>
    <d v="2012-08-22T00:00:00"/>
    <x v="1"/>
    <s v="JM-15865"/>
    <s v="John Murray"/>
    <x v="0"/>
    <s v="United States"/>
    <s v="Phoenix"/>
    <x v="16"/>
    <n v="85023"/>
    <x v="1"/>
    <s v="OFF-LA-10000452"/>
    <x v="1"/>
    <x v="2"/>
    <s v="Avery 488"/>
    <x v="1325"/>
    <n v="2"/>
    <n v="0.2"/>
    <n v="1.764"/>
  </r>
  <r>
    <n v="2552"/>
    <s v="CA-2014-101042"/>
    <x v="3"/>
    <x v="123"/>
    <d v="2014-11-24T00:00:00"/>
    <x v="1"/>
    <s v="AB-10105"/>
    <s v="Adrian Barton"/>
    <x v="0"/>
    <s v="United States"/>
    <s v="Henderson"/>
    <x v="0"/>
    <n v="42420"/>
    <x v="0"/>
    <s v="FUR-FU-10004665"/>
    <x v="0"/>
    <x v="5"/>
    <s v="3M Polarizing Task Lamp with Clamp Arm, Light Gray"/>
    <x v="2137"/>
    <n v="6"/>
    <n v="0"/>
    <n v="213.68880000000001"/>
  </r>
  <r>
    <n v="2553"/>
    <s v="CA-2014-101042"/>
    <x v="3"/>
    <x v="123"/>
    <d v="2014-11-24T00:00:00"/>
    <x v="1"/>
    <s v="AB-10105"/>
    <s v="Adrian Barton"/>
    <x v="0"/>
    <s v="United States"/>
    <s v="Henderson"/>
    <x v="0"/>
    <n v="42420"/>
    <x v="0"/>
    <s v="OFF-BI-10000088"/>
    <x v="1"/>
    <x v="8"/>
    <s v="GBC Imprintable Covers"/>
    <x v="2138"/>
    <n v="2"/>
    <n v="0"/>
    <n v="10.760400000000001"/>
  </r>
  <r>
    <n v="2554"/>
    <s v="CA-2013-155439"/>
    <x v="0"/>
    <x v="749"/>
    <d v="2013-09-19T00:00:00"/>
    <x v="1"/>
    <s v="PN-18775"/>
    <s v="Parhena Norris"/>
    <x v="2"/>
    <s v="United States"/>
    <s v="Columbia"/>
    <x v="20"/>
    <n v="29203"/>
    <x v="0"/>
    <s v="OFF-PA-10000029"/>
    <x v="1"/>
    <x v="10"/>
    <s v="Xerox 224"/>
    <x v="243"/>
    <n v="4"/>
    <n v="0"/>
    <n v="12.441600000000001"/>
  </r>
  <r>
    <n v="2555"/>
    <s v="CA-2013-118626"/>
    <x v="0"/>
    <x v="243"/>
    <d v="2013-08-21T00:00:00"/>
    <x v="1"/>
    <s v="JC-15775"/>
    <s v="John Castell"/>
    <x v="0"/>
    <s v="United States"/>
    <s v="Tallahassee"/>
    <x v="2"/>
    <n v="32303"/>
    <x v="0"/>
    <s v="TEC-PH-10000369"/>
    <x v="2"/>
    <x v="7"/>
    <s v="HTC One Mini"/>
    <x v="2139"/>
    <n v="7"/>
    <n v="0.2"/>
    <n v="70.554400000000072"/>
  </r>
  <r>
    <n v="2556"/>
    <s v="CA-2012-111458"/>
    <x v="1"/>
    <x v="120"/>
    <d v="2012-09-30T00:00:00"/>
    <x v="1"/>
    <s v="PF-19165"/>
    <s v="Philip Fox"/>
    <x v="0"/>
    <s v="United States"/>
    <s v="New York City"/>
    <x v="15"/>
    <n v="10035"/>
    <x v="3"/>
    <s v="TEC-AC-10001590"/>
    <x v="2"/>
    <x v="11"/>
    <s v="Dell Slim USB Multimedia Keyboard"/>
    <x v="1424"/>
    <n v="2"/>
    <n v="0"/>
    <n v="12"/>
  </r>
  <r>
    <n v="2557"/>
    <s v="US-2013-126844"/>
    <x v="0"/>
    <x v="750"/>
    <d v="2013-10-15T00:00:00"/>
    <x v="1"/>
    <s v="BW-11110"/>
    <s v="Bart Watters"/>
    <x v="1"/>
    <s v="United States"/>
    <s v="Houston"/>
    <x v="5"/>
    <n v="77070"/>
    <x v="2"/>
    <s v="FUR-FU-10004909"/>
    <x v="0"/>
    <x v="5"/>
    <s v="Contemporary Wood/Metal Frame"/>
    <x v="2140"/>
    <n v="8"/>
    <n v="0.6"/>
    <n v="-32.320000000000007"/>
  </r>
  <r>
    <n v="2558"/>
    <s v="US-2012-112508"/>
    <x v="1"/>
    <x v="539"/>
    <d v="2012-03-30T00:00:00"/>
    <x v="1"/>
    <s v="BP-11185"/>
    <s v="Ben Peterman"/>
    <x v="1"/>
    <s v="United States"/>
    <s v="Coral Springs"/>
    <x v="2"/>
    <n v="33065"/>
    <x v="0"/>
    <s v="OFF-AP-10002287"/>
    <x v="1"/>
    <x v="9"/>
    <s v="Eureka Sanitaire  Multi-Pro Heavy-Duty Upright, Disposable Bags"/>
    <x v="2141"/>
    <n v="2"/>
    <n v="0.2"/>
    <n v="0.52439999999999998"/>
  </r>
  <r>
    <n v="2559"/>
    <s v="CA-2012-147788"/>
    <x v="1"/>
    <x v="70"/>
    <d v="2012-06-04T00:00:00"/>
    <x v="1"/>
    <s v="TM-21010"/>
    <s v="Tamara Manning"/>
    <x v="0"/>
    <s v="United States"/>
    <s v="Orem"/>
    <x v="7"/>
    <n v="84057"/>
    <x v="1"/>
    <s v="FUR-BO-10004357"/>
    <x v="0"/>
    <x v="0"/>
    <s v="O'Sullivan Living Dimensions 3-Shelf Bookcases"/>
    <x v="2142"/>
    <n v="7"/>
    <n v="0"/>
    <n v="140.68599999999989"/>
  </r>
  <r>
    <n v="2560"/>
    <s v="CA-2012-147788"/>
    <x v="1"/>
    <x v="70"/>
    <d v="2012-06-04T00:00:00"/>
    <x v="1"/>
    <s v="TM-21010"/>
    <s v="Tamara Manning"/>
    <x v="0"/>
    <s v="United States"/>
    <s v="Orem"/>
    <x v="7"/>
    <n v="84057"/>
    <x v="1"/>
    <s v="OFF-LA-10003766"/>
    <x v="1"/>
    <x v="2"/>
    <s v="Self-Adhesive Removable Labels"/>
    <x v="2143"/>
    <n v="5"/>
    <n v="0"/>
    <n v="7.5600000000000005"/>
  </r>
  <r>
    <n v="2561"/>
    <s v="CA-2012-147788"/>
    <x v="1"/>
    <x v="70"/>
    <d v="2012-06-04T00:00:00"/>
    <x v="1"/>
    <s v="TM-21010"/>
    <s v="Tamara Manning"/>
    <x v="0"/>
    <s v="United States"/>
    <s v="Orem"/>
    <x v="7"/>
    <n v="84057"/>
    <x v="1"/>
    <s v="OFF-ST-10000046"/>
    <x v="1"/>
    <x v="4"/>
    <s v="Fellowes Super Stor/Drawer Files"/>
    <x v="2144"/>
    <n v="2"/>
    <n v="0"/>
    <n v="61.38900000000001"/>
  </r>
  <r>
    <n v="2562"/>
    <s v="CA-2012-144288"/>
    <x v="1"/>
    <x v="707"/>
    <d v="2012-12-31T00:00:00"/>
    <x v="1"/>
    <s v="MB-17305"/>
    <s v="Maria Bertelson"/>
    <x v="0"/>
    <s v="United States"/>
    <s v="Nashville"/>
    <x v="18"/>
    <n v="37211"/>
    <x v="0"/>
    <s v="OFF-LA-10003190"/>
    <x v="1"/>
    <x v="2"/>
    <s v="Avery 474"/>
    <x v="2145"/>
    <n v="4"/>
    <n v="0.2"/>
    <n v="3.3408000000000002"/>
  </r>
  <r>
    <n v="2563"/>
    <s v="CA-2012-144288"/>
    <x v="1"/>
    <x v="707"/>
    <d v="2012-12-31T00:00:00"/>
    <x v="1"/>
    <s v="MB-17305"/>
    <s v="Maria Bertelson"/>
    <x v="0"/>
    <s v="United States"/>
    <s v="Nashville"/>
    <x v="18"/>
    <n v="37211"/>
    <x v="0"/>
    <s v="OFF-PA-10002787"/>
    <x v="1"/>
    <x v="10"/>
    <s v="Xerox 227"/>
    <x v="563"/>
    <n v="2"/>
    <n v="0.2"/>
    <n v="3.6288"/>
  </r>
  <r>
    <n v="2564"/>
    <s v="CA-2012-110632"/>
    <x v="1"/>
    <x v="751"/>
    <d v="2012-03-22T00:00:00"/>
    <x v="0"/>
    <s v="HR-14830"/>
    <s v="Harold Ryan"/>
    <x v="1"/>
    <s v="United States"/>
    <s v="New York City"/>
    <x v="15"/>
    <n v="10009"/>
    <x v="3"/>
    <s v="TEC-AC-10000387"/>
    <x v="2"/>
    <x v="11"/>
    <s v="KeyTronic KT800P2 - Keyboard - Black"/>
    <x v="2146"/>
    <n v="1"/>
    <n v="0"/>
    <n v="2.7035999999999998"/>
  </r>
  <r>
    <n v="2565"/>
    <s v="CA-2012-110632"/>
    <x v="1"/>
    <x v="751"/>
    <d v="2012-03-22T00:00:00"/>
    <x v="0"/>
    <s v="HR-14830"/>
    <s v="Harold Ryan"/>
    <x v="1"/>
    <s v="United States"/>
    <s v="New York City"/>
    <x v="15"/>
    <n v="10009"/>
    <x v="3"/>
    <s v="OFF-ST-10001291"/>
    <x v="1"/>
    <x v="4"/>
    <s v="Tenex Personal Self-Stacking Standard File Box, Black/Gray"/>
    <x v="2147"/>
    <n v="2"/>
    <n v="0"/>
    <n v="9.1313999999999993"/>
  </r>
  <r>
    <n v="2566"/>
    <s v="CA-2014-109589"/>
    <x v="3"/>
    <x v="202"/>
    <d v="2014-12-25T00:00:00"/>
    <x v="2"/>
    <s v="BD-11635"/>
    <s v="Brian Derr"/>
    <x v="0"/>
    <s v="United States"/>
    <s v="Bowling Green"/>
    <x v="0"/>
    <n v="42104"/>
    <x v="0"/>
    <s v="TEC-AC-10003116"/>
    <x v="2"/>
    <x v="11"/>
    <s v="Memorex Froggy Flash Drive 8 GB"/>
    <x v="2148"/>
    <n v="4"/>
    <n v="0"/>
    <n v="27.689999999999998"/>
  </r>
  <r>
    <n v="2567"/>
    <s v="CA-2014-123967"/>
    <x v="3"/>
    <x v="752"/>
    <d v="2014-11-04T00:00:00"/>
    <x v="0"/>
    <s v="SF-20200"/>
    <s v="Sarah Foster"/>
    <x v="0"/>
    <s v="United States"/>
    <s v="Bellingham"/>
    <x v="4"/>
    <n v="98226"/>
    <x v="1"/>
    <s v="OFF-BI-10001308"/>
    <x v="1"/>
    <x v="8"/>
    <s v="GBC Standard Plastic Binding Systems' Combs"/>
    <x v="2149"/>
    <n v="5"/>
    <n v="0.2"/>
    <n v="7.8499999999999979"/>
  </r>
  <r>
    <n v="2568"/>
    <s v="CA-2014-123967"/>
    <x v="3"/>
    <x v="752"/>
    <d v="2014-11-04T00:00:00"/>
    <x v="0"/>
    <s v="SF-20200"/>
    <s v="Sarah Foster"/>
    <x v="0"/>
    <s v="United States"/>
    <s v="Bellingham"/>
    <x v="4"/>
    <n v="98226"/>
    <x v="1"/>
    <s v="FUR-TA-10003954"/>
    <x v="0"/>
    <x v="3"/>
    <s v="Hon 94000 Series Round Tables"/>
    <x v="2150"/>
    <n v="9"/>
    <n v="0"/>
    <n v="239.90580000000011"/>
  </r>
  <r>
    <n v="2569"/>
    <s v="CA-2014-148929"/>
    <x v="3"/>
    <x v="210"/>
    <d v="2014-09-12T00:00:00"/>
    <x v="1"/>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x v="3"/>
    <s v="DR-12880"/>
    <s v="Dan Reichenbach"/>
    <x v="1"/>
    <s v="United States"/>
    <s v="Newark"/>
    <x v="24"/>
    <n v="43055"/>
    <x v="3"/>
    <s v="TEC-PH-10000576"/>
    <x v="2"/>
    <x v="7"/>
    <s v="AT&amp;T 1080 Corded phone"/>
    <x v="2152"/>
    <n v="2"/>
    <n v="0.4"/>
    <n v="-35.617400000000004"/>
  </r>
  <r>
    <n v="2571"/>
    <s v="CA-2014-134404"/>
    <x v="3"/>
    <x v="753"/>
    <d v="2014-12-28T00:00:00"/>
    <x v="3"/>
    <s v="DR-12880"/>
    <s v="Dan Reichenbach"/>
    <x v="1"/>
    <s v="United States"/>
    <s v="Newark"/>
    <x v="24"/>
    <n v="43055"/>
    <x v="3"/>
    <s v="OFF-AR-10004441"/>
    <x v="1"/>
    <x v="6"/>
    <s v="BIC Brite Liner Highlighters"/>
    <x v="2153"/>
    <n v="4"/>
    <n v="0.2"/>
    <n v="3.6431999999999998"/>
  </r>
  <r>
    <n v="2572"/>
    <s v="CA-2014-109778"/>
    <x v="3"/>
    <x v="11"/>
    <d v="2014-07-22T00:00:00"/>
    <x v="1"/>
    <s v="VM-21685"/>
    <s v="Valerie Mitchum"/>
    <x v="2"/>
    <s v="United States"/>
    <s v="Woodstock"/>
    <x v="10"/>
    <n v="60098"/>
    <x v="2"/>
    <s v="OFF-AR-10003759"/>
    <x v="1"/>
    <x v="6"/>
    <s v="Crayola Anti Dust Chalk, 12/Pack"/>
    <x v="2154"/>
    <n v="2"/>
    <n v="0.2"/>
    <n v="0.90999999999999981"/>
  </r>
  <r>
    <n v="2573"/>
    <s v="CA-2013-155845"/>
    <x v="0"/>
    <x v="399"/>
    <d v="2013-08-16T00:00:00"/>
    <x v="0"/>
    <s v="CM-12235"/>
    <s v="Chris McAfee"/>
    <x v="0"/>
    <s v="United States"/>
    <s v="Carrollton"/>
    <x v="5"/>
    <n v="75007"/>
    <x v="2"/>
    <s v="TEC-AC-10004145"/>
    <x v="2"/>
    <x v="11"/>
    <s v="Logitech diNovo Edge Keyboard"/>
    <x v="2155"/>
    <n v="7"/>
    <n v="0.2"/>
    <n v="52.497900000000016"/>
  </r>
  <r>
    <n v="2574"/>
    <s v="CA-2014-145128"/>
    <x v="3"/>
    <x v="362"/>
    <d v="2014-07-15T00:00:00"/>
    <x v="1"/>
    <s v="SM-20320"/>
    <s v="Sean Miller"/>
    <x v="2"/>
    <s v="United States"/>
    <s v="Lafayette"/>
    <x v="14"/>
    <n v="47905"/>
    <x v="2"/>
    <s v="FUR-FU-10000293"/>
    <x v="0"/>
    <x v="5"/>
    <s v="Eldon Antistatic Chair Mats for Low to Medium Pile Carpets"/>
    <x v="1893"/>
    <n v="5"/>
    <n v="0"/>
    <n v="31.586999999999961"/>
  </r>
  <r>
    <n v="2575"/>
    <s v="CA-2011-129091"/>
    <x v="2"/>
    <x v="754"/>
    <d v="2011-11-27T00:00:00"/>
    <x v="1"/>
    <s v="RA-19885"/>
    <s v="Ruben Ausman"/>
    <x v="1"/>
    <s v="United States"/>
    <s v="Columbus"/>
    <x v="32"/>
    <n v="31907"/>
    <x v="0"/>
    <s v="OFF-EN-10004955"/>
    <x v="1"/>
    <x v="12"/>
    <s v="Fashion Color Clasp Envelopes"/>
    <x v="2156"/>
    <n v="3"/>
    <n v="0"/>
    <n v="7.9527000000000001"/>
  </r>
  <r>
    <n v="2576"/>
    <s v="CA-2011-129091"/>
    <x v="2"/>
    <x v="754"/>
    <d v="2011-11-27T00:00:00"/>
    <x v="1"/>
    <s v="RA-19885"/>
    <s v="Ruben Ausman"/>
    <x v="1"/>
    <s v="United States"/>
    <s v="Columbus"/>
    <x v="32"/>
    <n v="31907"/>
    <x v="0"/>
    <s v="OFF-BI-10001071"/>
    <x v="1"/>
    <x v="8"/>
    <s v="GBC ProClick Punch Binding System"/>
    <x v="2157"/>
    <n v="5"/>
    <n v="0"/>
    <n v="156.751"/>
  </r>
  <r>
    <n v="2577"/>
    <s v="CA-2011-129091"/>
    <x v="2"/>
    <x v="754"/>
    <d v="2011-11-27T00:00:00"/>
    <x v="1"/>
    <s v="RA-19885"/>
    <s v="Ruben Ausman"/>
    <x v="1"/>
    <s v="United States"/>
    <s v="Columbus"/>
    <x v="32"/>
    <n v="31907"/>
    <x v="0"/>
    <s v="OFF-EN-10001990"/>
    <x v="1"/>
    <x v="12"/>
    <s v="Staples"/>
    <x v="716"/>
    <n v="2"/>
    <n v="0"/>
    <n v="5.3391999999999991"/>
  </r>
  <r>
    <n v="2578"/>
    <s v="CA-2011-129091"/>
    <x v="2"/>
    <x v="754"/>
    <d v="2011-11-27T00:00:00"/>
    <x v="1"/>
    <s v="RA-19885"/>
    <s v="Ruben Ausman"/>
    <x v="1"/>
    <s v="United States"/>
    <s v="Columbus"/>
    <x v="32"/>
    <n v="31907"/>
    <x v="0"/>
    <s v="OFF-AP-10002734"/>
    <x v="1"/>
    <x v="9"/>
    <s v="Holmes Harmony HEPA Air Purifier for 17 x 20 Room"/>
    <x v="2158"/>
    <n v="3"/>
    <n v="0"/>
    <n v="290.30160000000001"/>
  </r>
  <r>
    <n v="2579"/>
    <s v="US-2011-155502"/>
    <x v="2"/>
    <x v="755"/>
    <d v="2011-02-01T00:00:00"/>
    <x v="1"/>
    <s v="SD-20485"/>
    <s v="Shirley Daniels"/>
    <x v="2"/>
    <s v="United States"/>
    <s v="Alexandria"/>
    <x v="17"/>
    <n v="22304"/>
    <x v="0"/>
    <s v="FUR-FU-10004587"/>
    <x v="0"/>
    <x v="5"/>
    <s v="GE General Use Halogen Bulbs, 100 Watts, 1 Bulb per Pack"/>
    <x v="2159"/>
    <n v="3"/>
    <n v="0"/>
    <n v="30.7818"/>
  </r>
  <r>
    <n v="2580"/>
    <s v="US-2011-155502"/>
    <x v="2"/>
    <x v="755"/>
    <d v="2011-02-01T00:00:00"/>
    <x v="1"/>
    <s v="SD-20485"/>
    <s v="Shirley Daniels"/>
    <x v="2"/>
    <s v="United States"/>
    <s v="Alexandria"/>
    <x v="17"/>
    <n v="22304"/>
    <x v="0"/>
    <s v="OFF-ST-10004337"/>
    <x v="1"/>
    <x v="4"/>
    <s v="SAFCO Commercial Wire Shelving, 72h"/>
    <x v="2160"/>
    <n v="8"/>
    <n v="0"/>
    <n v="0"/>
  </r>
  <r>
    <n v="2581"/>
    <s v="US-2011-155502"/>
    <x v="2"/>
    <x v="755"/>
    <d v="2011-02-01T00:00:00"/>
    <x v="1"/>
    <s v="SD-20485"/>
    <s v="Shirley Daniels"/>
    <x v="2"/>
    <s v="United States"/>
    <s v="Alexandria"/>
    <x v="17"/>
    <n v="22304"/>
    <x v="0"/>
    <s v="OFF-PA-10003072"/>
    <x v="1"/>
    <x v="10"/>
    <s v="Eureka Recycled Copy Paper 8 1/2&quot; x 11&quot;, Ream"/>
    <x v="541"/>
    <n v="3"/>
    <n v="0"/>
    <n v="9.3312000000000008"/>
  </r>
  <r>
    <n v="2582"/>
    <s v="US-2011-155502"/>
    <x v="2"/>
    <x v="755"/>
    <d v="2011-02-01T00:00:00"/>
    <x v="1"/>
    <s v="SD-20485"/>
    <s v="Shirley Daniels"/>
    <x v="2"/>
    <s v="United States"/>
    <s v="Alexandria"/>
    <x v="17"/>
    <n v="22304"/>
    <x v="0"/>
    <s v="OFF-PA-10000380"/>
    <x v="1"/>
    <x v="10"/>
    <s v="REDIFORM Incoming/Outgoing Call Register, 11&quot; X 8 1/2&quot;, 100 Messages"/>
    <x v="1459"/>
    <n v="2"/>
    <n v="0"/>
    <n v="8.34"/>
  </r>
  <r>
    <n v="2583"/>
    <s v="US-2011-155502"/>
    <x v="2"/>
    <x v="755"/>
    <d v="2011-02-01T00:00:00"/>
    <x v="1"/>
    <s v="SD-20485"/>
    <s v="Shirley Daniels"/>
    <x v="2"/>
    <s v="United States"/>
    <s v="Alexandria"/>
    <x v="17"/>
    <n v="22304"/>
    <x v="0"/>
    <s v="TEC-PH-10004833"/>
    <x v="2"/>
    <x v="7"/>
    <s v="Macally Suction Cup Mount"/>
    <x v="2161"/>
    <n v="13"/>
    <n v="0"/>
    <n v="0"/>
  </r>
  <r>
    <n v="2584"/>
    <s v="US-2011-155502"/>
    <x v="2"/>
    <x v="755"/>
    <d v="2011-02-01T00:00:00"/>
    <x v="1"/>
    <s v="SD-20485"/>
    <s v="Shirley Daniels"/>
    <x v="2"/>
    <s v="United States"/>
    <s v="Alexandria"/>
    <x v="17"/>
    <n v="22304"/>
    <x v="0"/>
    <s v="FUR-FU-10001847"/>
    <x v="0"/>
    <x v="5"/>
    <s v="Eldon Image Series Black Desk Accessories"/>
    <x v="2162"/>
    <n v="3"/>
    <n v="0"/>
    <n v="4.4711999999999996"/>
  </r>
  <r>
    <n v="2585"/>
    <s v="US-2011-155502"/>
    <x v="2"/>
    <x v="755"/>
    <d v="2011-02-01T00:00:00"/>
    <x v="1"/>
    <s v="SD-20485"/>
    <s v="Shirley Daniels"/>
    <x v="2"/>
    <s v="United States"/>
    <s v="Alexandria"/>
    <x v="17"/>
    <n v="22304"/>
    <x v="0"/>
    <s v="TEC-PH-10002103"/>
    <x v="2"/>
    <x v="7"/>
    <s v="Jabra SPEAK 410"/>
    <x v="2163"/>
    <n v="2"/>
    <n v="0"/>
    <n v="52.634399999999999"/>
  </r>
  <r>
    <n v="2586"/>
    <s v="CA-2012-121041"/>
    <x v="1"/>
    <x v="502"/>
    <d v="2012-11-10T00:00:00"/>
    <x v="1"/>
    <s v="CS-12250"/>
    <s v="Chris Selesnick"/>
    <x v="1"/>
    <s v="United States"/>
    <s v="Haltom City"/>
    <x v="5"/>
    <n v="76117"/>
    <x v="2"/>
    <s v="OFF-EN-10001137"/>
    <x v="1"/>
    <x v="12"/>
    <s v="#10 Gummed Flap White Envelopes, 100/Box"/>
    <x v="2164"/>
    <n v="2"/>
    <n v="0.2"/>
    <n v="2.1475999999999997"/>
  </r>
  <r>
    <n v="2587"/>
    <s v="CA-2014-131695"/>
    <x v="3"/>
    <x v="160"/>
    <d v="2014-07-07T00:00:00"/>
    <x v="1"/>
    <s v="RA-19285"/>
    <s v="Ralph Arnett"/>
    <x v="0"/>
    <s v="United States"/>
    <s v="New York City"/>
    <x v="15"/>
    <n v="10024"/>
    <x v="3"/>
    <s v="OFF-ST-10001476"/>
    <x v="1"/>
    <x v="4"/>
    <s v="Steel Personal Filing/Posting Tote"/>
    <x v="2165"/>
    <n v="7"/>
    <n v="0"/>
    <n v="67.113900000000015"/>
  </r>
  <r>
    <n v="2588"/>
    <s v="CA-2014-131695"/>
    <x v="3"/>
    <x v="160"/>
    <d v="2014-07-07T00:00:00"/>
    <x v="1"/>
    <s v="RA-19285"/>
    <s v="Ralph Arnett"/>
    <x v="0"/>
    <s v="United States"/>
    <s v="New York City"/>
    <x v="15"/>
    <n v="10024"/>
    <x v="3"/>
    <s v="FUR-FU-10002045"/>
    <x v="0"/>
    <x v="5"/>
    <s v="Executive Impressions 14&quot;"/>
    <x v="749"/>
    <n v="1"/>
    <n v="0"/>
    <n v="9.7812000000000019"/>
  </r>
  <r>
    <n v="2589"/>
    <s v="CA-2013-137729"/>
    <x v="0"/>
    <x v="465"/>
    <d v="2013-05-10T00:00:00"/>
    <x v="1"/>
    <s v="BF-11005"/>
    <s v="Barry Franz"/>
    <x v="2"/>
    <s v="United States"/>
    <s v="Los Angeles"/>
    <x v="1"/>
    <n v="90004"/>
    <x v="1"/>
    <s v="OFF-ST-10001505"/>
    <x v="1"/>
    <x v="4"/>
    <s v="Perma STOR-ALL Hanging File Box, 13 1/8&quot;W x 12 1/4&quot;D x 10 1/2&quot;H"/>
    <x v="156"/>
    <n v="1"/>
    <n v="0"/>
    <n v="1.0165999999999995"/>
  </r>
  <r>
    <n v="2590"/>
    <s v="CA-2013-137729"/>
    <x v="0"/>
    <x v="465"/>
    <d v="2013-05-10T00:00:00"/>
    <x v="1"/>
    <s v="BF-11005"/>
    <s v="Barry Franz"/>
    <x v="2"/>
    <s v="United States"/>
    <s v="Los Angeles"/>
    <x v="1"/>
    <n v="90004"/>
    <x v="1"/>
    <s v="TEC-PH-10001433"/>
    <x v="2"/>
    <x v="7"/>
    <s v="Cisco Small Business SPA 502G VoIP phone"/>
    <x v="2166"/>
    <n v="3"/>
    <n v="0.2"/>
    <n v="21.539699999999996"/>
  </r>
  <r>
    <n v="2591"/>
    <s v="US-2013-115455"/>
    <x v="0"/>
    <x v="162"/>
    <d v="2013-09-15T00:00:00"/>
    <x v="1"/>
    <s v="SE-20110"/>
    <s v="Sanjit Engle"/>
    <x v="0"/>
    <s v="United States"/>
    <s v="Wheeling"/>
    <x v="10"/>
    <n v="60090"/>
    <x v="2"/>
    <s v="FUR-FU-10004671"/>
    <x v="0"/>
    <x v="5"/>
    <s v="Executive Impressions 12&quot; Wall Clock"/>
    <x v="2167"/>
    <n v="2"/>
    <n v="0.6"/>
    <n v="-7.774799999999999"/>
  </r>
  <r>
    <n v="2592"/>
    <s v="US-2013-115455"/>
    <x v="0"/>
    <x v="162"/>
    <d v="2013-09-15T00:00:00"/>
    <x v="1"/>
    <s v="SE-20110"/>
    <s v="Sanjit Engle"/>
    <x v="0"/>
    <s v="United States"/>
    <s v="Wheeling"/>
    <x v="10"/>
    <n v="60090"/>
    <x v="2"/>
    <s v="FUR-TA-10003569"/>
    <x v="0"/>
    <x v="3"/>
    <s v="Bretford CR8500 Series Meeting Room Furniture"/>
    <x v="2168"/>
    <n v="3"/>
    <n v="0.5"/>
    <n v="-300.73500000000001"/>
  </r>
  <r>
    <n v="2593"/>
    <s v="CA-2014-128300"/>
    <x v="3"/>
    <x v="221"/>
    <d v="2014-11-27T00:00:00"/>
    <x v="0"/>
    <s v="RS-19765"/>
    <s v="Roland Schwarz"/>
    <x v="1"/>
    <s v="United States"/>
    <s v="Summerville"/>
    <x v="20"/>
    <n v="29483"/>
    <x v="0"/>
    <s v="TEC-PH-10002807"/>
    <x v="2"/>
    <x v="7"/>
    <s v="Motorla HX550 Universal Bluetooth Headset"/>
    <x v="2169"/>
    <n v="2"/>
    <n v="0"/>
    <n v="39.549999999999997"/>
  </r>
  <r>
    <n v="2594"/>
    <s v="CA-2014-128300"/>
    <x v="3"/>
    <x v="221"/>
    <d v="2014-11-27T00:00:00"/>
    <x v="0"/>
    <s v="RS-19765"/>
    <s v="Roland Schwarz"/>
    <x v="1"/>
    <s v="United States"/>
    <s v="Summerville"/>
    <x v="20"/>
    <n v="29483"/>
    <x v="0"/>
    <s v="OFF-BI-10001597"/>
    <x v="1"/>
    <x v="8"/>
    <s v="Wilson Jones Ledger-Size, Piano-Hinge Binder, 2&quot;, Blue"/>
    <x v="2170"/>
    <n v="8"/>
    <n v="0"/>
    <n v="157.36319999999998"/>
  </r>
  <r>
    <n v="2595"/>
    <s v="CA-2014-149048"/>
    <x v="3"/>
    <x v="726"/>
    <d v="2014-05-18T00:00:00"/>
    <x v="1"/>
    <s v="BM-11650"/>
    <s v="Brian Moss"/>
    <x v="1"/>
    <s v="United States"/>
    <s v="Columbus"/>
    <x v="14"/>
    <n v="47201"/>
    <x v="2"/>
    <s v="OFF-EN-10003296"/>
    <x v="1"/>
    <x v="12"/>
    <s v="Tyvek Side-Opening Peel &amp; Seel Expanding Envelopes"/>
    <x v="2171"/>
    <n v="2"/>
    <n v="0"/>
    <n v="81.432000000000002"/>
  </r>
  <r>
    <n v="2596"/>
    <s v="CA-2014-149048"/>
    <x v="3"/>
    <x v="726"/>
    <d v="2014-05-18T00:00:00"/>
    <x v="1"/>
    <s v="BM-11650"/>
    <s v="Brian Moss"/>
    <x v="1"/>
    <s v="United States"/>
    <s v="Columbus"/>
    <x v="14"/>
    <n v="47201"/>
    <x v="2"/>
    <s v="OFF-BI-10004632"/>
    <x v="1"/>
    <x v="8"/>
    <s v="Ibico Hi-Tech Manual Binding System"/>
    <x v="2172"/>
    <n v="3"/>
    <n v="0"/>
    <n v="411.73649999999998"/>
  </r>
  <r>
    <n v="2597"/>
    <s v="CA-2014-149048"/>
    <x v="3"/>
    <x v="726"/>
    <d v="2014-05-18T00:00:00"/>
    <x v="1"/>
    <s v="BM-11650"/>
    <s v="Brian Moss"/>
    <x v="1"/>
    <s v="United States"/>
    <s v="Columbus"/>
    <x v="14"/>
    <n v="47201"/>
    <x v="2"/>
    <s v="TEC-PH-10002310"/>
    <x v="2"/>
    <x v="7"/>
    <s v="Plantronics Calisto P620-M USB Wireless Speakerphone System"/>
    <x v="2173"/>
    <n v="3"/>
    <n v="0"/>
    <n v="158.75190000000003"/>
  </r>
  <r>
    <n v="2598"/>
    <s v="CA-2014-149048"/>
    <x v="3"/>
    <x v="726"/>
    <d v="2014-05-18T00:00:00"/>
    <x v="1"/>
    <s v="BM-11650"/>
    <s v="Brian Moss"/>
    <x v="1"/>
    <s v="United States"/>
    <s v="Columbus"/>
    <x v="14"/>
    <n v="47201"/>
    <x v="2"/>
    <s v="OFF-ST-10000078"/>
    <x v="1"/>
    <x v="4"/>
    <s v="Tennsco 6- and 18-Compartment Lockers"/>
    <x v="2174"/>
    <n v="2"/>
    <n v="0"/>
    <n v="95.461199999999963"/>
  </r>
  <r>
    <n v="2599"/>
    <s v="CA-2014-149048"/>
    <x v="3"/>
    <x v="726"/>
    <d v="2014-05-18T00:00:00"/>
    <x v="1"/>
    <s v="BM-11650"/>
    <s v="Brian Moss"/>
    <x v="1"/>
    <s v="United States"/>
    <s v="Columbus"/>
    <x v="14"/>
    <n v="47201"/>
    <x v="2"/>
    <s v="OFF-PA-10001752"/>
    <x v="1"/>
    <x v="10"/>
    <s v="Hammermill CopyPlus Copy Paper (20Lb. and 84 Bright)"/>
    <x v="1830"/>
    <n v="3"/>
    <n v="0"/>
    <n v="7.3206000000000007"/>
  </r>
  <r>
    <n v="2600"/>
    <s v="CA-2014-108553"/>
    <x v="3"/>
    <x v="756"/>
    <d v="2014-04-30T00:00:00"/>
    <x v="1"/>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x v="1"/>
    <s v="SK-19990"/>
    <s v="Sally Knutson"/>
    <x v="0"/>
    <s v="United States"/>
    <s v="New York City"/>
    <x v="15"/>
    <n v="10024"/>
    <x v="3"/>
    <s v="OFF-SU-10002573"/>
    <x v="1"/>
    <x v="14"/>
    <s v="Acme 10&quot; Easy Grip Assistive Scissors"/>
    <x v="2176"/>
    <n v="7"/>
    <n v="0"/>
    <n v="36.812999999999988"/>
  </r>
  <r>
    <n v="2602"/>
    <s v="CA-2013-165848"/>
    <x v="0"/>
    <x v="30"/>
    <d v="2013-06-05T00:00:00"/>
    <x v="3"/>
    <s v="EN-13780"/>
    <s v="Edward Nazzal"/>
    <x v="0"/>
    <s v="United States"/>
    <s v="New York City"/>
    <x v="15"/>
    <n v="10035"/>
    <x v="3"/>
    <s v="OFF-PA-10000349"/>
    <x v="1"/>
    <x v="10"/>
    <s v="Staples"/>
    <x v="1830"/>
    <n v="3"/>
    <n v="0"/>
    <n v="7.0218000000000007"/>
  </r>
  <r>
    <n v="2603"/>
    <s v="CA-2013-165848"/>
    <x v="0"/>
    <x v="30"/>
    <d v="2013-06-05T00:00:00"/>
    <x v="3"/>
    <s v="EN-13780"/>
    <s v="Edward Nazzal"/>
    <x v="0"/>
    <s v="United States"/>
    <s v="New York City"/>
    <x v="15"/>
    <n v="10035"/>
    <x v="3"/>
    <s v="TEC-MA-10003356"/>
    <x v="2"/>
    <x v="15"/>
    <s v="Panasonic KX MC6040 Color Laser Multifunction Printer"/>
    <x v="2177"/>
    <n v="3"/>
    <n v="0"/>
    <n v="364.45949999999993"/>
  </r>
  <r>
    <n v="2604"/>
    <s v="CA-2013-165848"/>
    <x v="0"/>
    <x v="30"/>
    <d v="2013-06-05T00:00:00"/>
    <x v="3"/>
    <s v="EN-13780"/>
    <s v="Edward Nazzal"/>
    <x v="0"/>
    <s v="United States"/>
    <s v="New York City"/>
    <x v="15"/>
    <n v="10035"/>
    <x v="3"/>
    <s v="FUR-BO-10000362"/>
    <x v="0"/>
    <x v="0"/>
    <s v="Sauder Inglewood Library Bookcases"/>
    <x v="2178"/>
    <n v="1"/>
    <n v="0.2"/>
    <n v="5.129400000000004"/>
  </r>
  <r>
    <n v="2605"/>
    <s v="CA-2013-165848"/>
    <x v="0"/>
    <x v="30"/>
    <d v="2013-06-05T00:00:00"/>
    <x v="3"/>
    <s v="EN-13780"/>
    <s v="Edward Nazzal"/>
    <x v="0"/>
    <s v="United States"/>
    <s v="New York City"/>
    <x v="15"/>
    <n v="10035"/>
    <x v="3"/>
    <s v="FUR-FU-10003878"/>
    <x v="0"/>
    <x v="5"/>
    <s v="Linden 10&quot; Round Wall Clock, Black"/>
    <x v="2179"/>
    <n v="4"/>
    <n v="0"/>
    <n v="20.780799999999999"/>
  </r>
  <r>
    <n v="2606"/>
    <s v="CA-2011-112718"/>
    <x v="2"/>
    <x v="757"/>
    <d v="2011-12-21T00:00:00"/>
    <x v="1"/>
    <s v="KN-16450"/>
    <s v="Kean Nguyen"/>
    <x v="1"/>
    <s v="United States"/>
    <s v="Jacksonville"/>
    <x v="2"/>
    <n v="32216"/>
    <x v="0"/>
    <s v="OFF-BI-10000591"/>
    <x v="1"/>
    <x v="8"/>
    <s v="Avery Binder Labels"/>
    <x v="2180"/>
    <n v="1"/>
    <n v="0.7"/>
    <n v="-0.85579999999999989"/>
  </r>
  <r>
    <n v="2607"/>
    <s v="CA-2013-154053"/>
    <x v="0"/>
    <x v="758"/>
    <d v="2013-03-11T00:00:00"/>
    <x v="1"/>
    <s v="MG-17890"/>
    <s v="Michael Granlund"/>
    <x v="2"/>
    <s v="United States"/>
    <s v="San Diego"/>
    <x v="1"/>
    <n v="92024"/>
    <x v="1"/>
    <s v="OFF-AR-10003727"/>
    <x v="1"/>
    <x v="6"/>
    <s v="Berol Giant Pencil Sharpener"/>
    <x v="2181"/>
    <n v="1"/>
    <n v="0"/>
    <n v="4.9270999999999976"/>
  </r>
  <r>
    <n v="2608"/>
    <s v="CA-2011-127446"/>
    <x v="2"/>
    <x v="641"/>
    <d v="2011-11-30T00:00:00"/>
    <x v="1"/>
    <s v="MC-17590"/>
    <s v="Matt Collister"/>
    <x v="1"/>
    <s v="United States"/>
    <s v="Arlington"/>
    <x v="5"/>
    <n v="76017"/>
    <x v="2"/>
    <s v="TEC-AC-10001635"/>
    <x v="2"/>
    <x v="11"/>
    <s v="KeyTronic KT400U2 - Keyboard - Black"/>
    <x v="1072"/>
    <n v="3"/>
    <n v="0.2"/>
    <n v="0"/>
  </r>
  <r>
    <n v="2609"/>
    <s v="CA-2011-127446"/>
    <x v="2"/>
    <x v="641"/>
    <d v="2011-11-30T00:00:00"/>
    <x v="1"/>
    <s v="MC-17590"/>
    <s v="Matt Collister"/>
    <x v="1"/>
    <s v="United States"/>
    <s v="Arlington"/>
    <x v="5"/>
    <n v="76017"/>
    <x v="2"/>
    <s v="OFF-LA-10001317"/>
    <x v="1"/>
    <x v="2"/>
    <s v="Avery 520"/>
    <x v="2182"/>
    <n v="1"/>
    <n v="0.2"/>
    <n v="0.88200000000000001"/>
  </r>
  <r>
    <n v="2610"/>
    <s v="CA-2011-127446"/>
    <x v="2"/>
    <x v="641"/>
    <d v="2011-11-30T00:00:00"/>
    <x v="1"/>
    <s v="MC-17590"/>
    <s v="Matt Collister"/>
    <x v="1"/>
    <s v="United States"/>
    <s v="Arlington"/>
    <x v="5"/>
    <n v="76017"/>
    <x v="2"/>
    <s v="FUR-TA-10000577"/>
    <x v="0"/>
    <x v="3"/>
    <s v="Bretford CR4500 Series Slim Rectangular Table"/>
    <x v="2183"/>
    <n v="5"/>
    <n v="0.3"/>
    <n v="-121.87349999999992"/>
  </r>
  <r>
    <n v="2611"/>
    <s v="CA-2011-127446"/>
    <x v="2"/>
    <x v="641"/>
    <d v="2011-11-30T00:00:00"/>
    <x v="1"/>
    <s v="MC-17590"/>
    <s v="Matt Collister"/>
    <x v="1"/>
    <s v="United States"/>
    <s v="Arlington"/>
    <x v="5"/>
    <n v="76017"/>
    <x v="2"/>
    <s v="OFF-LA-10000248"/>
    <x v="1"/>
    <x v="2"/>
    <s v="Avery 52"/>
    <x v="2184"/>
    <n v="2"/>
    <n v="0.2"/>
    <n v="1.9925999999999999"/>
  </r>
  <r>
    <n v="2612"/>
    <s v="CA-2011-127446"/>
    <x v="2"/>
    <x v="641"/>
    <d v="2011-11-30T00:00:00"/>
    <x v="1"/>
    <s v="MC-17590"/>
    <s v="Matt Collister"/>
    <x v="1"/>
    <s v="United States"/>
    <s v="Arlington"/>
    <x v="5"/>
    <n v="76017"/>
    <x v="2"/>
    <s v="OFF-PA-10000955"/>
    <x v="1"/>
    <x v="10"/>
    <s v="Southworth 25% Cotton Granite Paper &amp; Envelopes"/>
    <x v="937"/>
    <n v="3"/>
    <n v="0.2"/>
    <n v="5.1011999999999995"/>
  </r>
  <r>
    <n v="2613"/>
    <s v="CA-2011-127446"/>
    <x v="2"/>
    <x v="641"/>
    <d v="2011-11-30T00:00:00"/>
    <x v="1"/>
    <s v="MC-17590"/>
    <s v="Matt Collister"/>
    <x v="1"/>
    <s v="United States"/>
    <s v="Arlington"/>
    <x v="5"/>
    <n v="76017"/>
    <x v="2"/>
    <s v="FUR-FU-10000221"/>
    <x v="0"/>
    <x v="5"/>
    <s v="Master Caster Door Stop, Brown"/>
    <x v="861"/>
    <n v="3"/>
    <n v="0.6"/>
    <n v="-3.9624000000000006"/>
  </r>
  <r>
    <n v="2614"/>
    <s v="CA-2013-137204"/>
    <x v="0"/>
    <x v="236"/>
    <d v="2013-05-06T00:00:00"/>
    <x v="1"/>
    <s v="BO-11350"/>
    <s v="Bill Overfelt"/>
    <x v="1"/>
    <s v="United States"/>
    <s v="Los Angeles"/>
    <x v="1"/>
    <n v="90045"/>
    <x v="1"/>
    <s v="FUR-CH-10002304"/>
    <x v="0"/>
    <x v="1"/>
    <s v="Global Stack Chair without Arms, Black"/>
    <x v="2185"/>
    <n v="2"/>
    <n v="0.2"/>
    <n v="2.5980000000000008"/>
  </r>
  <r>
    <n v="2615"/>
    <s v="CA-2011-147298"/>
    <x v="2"/>
    <x v="759"/>
    <d v="2011-05-03T00:00:00"/>
    <x v="1"/>
    <s v="AG-10300"/>
    <s v="Aleksandra Gannaway"/>
    <x v="1"/>
    <s v="United States"/>
    <s v="Los Angeles"/>
    <x v="1"/>
    <n v="90049"/>
    <x v="1"/>
    <s v="FUR-CH-10004886"/>
    <x v="0"/>
    <x v="1"/>
    <s v="Bevis Steel Folding Chairs"/>
    <x v="2186"/>
    <n v="3"/>
    <n v="0.2"/>
    <n v="23.027999999999992"/>
  </r>
  <r>
    <n v="2616"/>
    <s v="CA-2011-147298"/>
    <x v="2"/>
    <x v="759"/>
    <d v="2011-05-03T00:00:00"/>
    <x v="1"/>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x v="1"/>
    <s v="MS-17365"/>
    <s v="Maribeth Schnelling"/>
    <x v="0"/>
    <s v="United States"/>
    <s v="San Francisco"/>
    <x v="1"/>
    <n v="94110"/>
    <x v="1"/>
    <s v="OFF-LA-10003663"/>
    <x v="1"/>
    <x v="2"/>
    <s v="Avery 498"/>
    <x v="399"/>
    <n v="2"/>
    <n v="0"/>
    <n v="2.7166000000000001"/>
  </r>
  <r>
    <n v="2618"/>
    <s v="CA-2014-147942"/>
    <x v="3"/>
    <x v="719"/>
    <d v="2014-04-06T00:00:00"/>
    <x v="1"/>
    <s v="MS-17365"/>
    <s v="Maribeth Schnelling"/>
    <x v="0"/>
    <s v="United States"/>
    <s v="San Francisco"/>
    <x v="1"/>
    <n v="94110"/>
    <x v="1"/>
    <s v="OFF-BI-10001294"/>
    <x v="1"/>
    <x v="8"/>
    <s v="Fellowes Binding Cases"/>
    <x v="2188"/>
    <n v="13"/>
    <n v="0.2"/>
    <n v="38.024999999999977"/>
  </r>
  <r>
    <n v="2619"/>
    <s v="CA-2014-115931"/>
    <x v="3"/>
    <x v="66"/>
    <d v="2014-12-27T00:00:00"/>
    <x v="1"/>
    <s v="JM-15655"/>
    <s v="Jim Mitchum"/>
    <x v="1"/>
    <s v="United States"/>
    <s v="Carlsbad"/>
    <x v="27"/>
    <n v="88220"/>
    <x v="1"/>
    <s v="OFF-AR-10000369"/>
    <x v="1"/>
    <x v="6"/>
    <s v="Design Ebony Sketching Pencil"/>
    <x v="2189"/>
    <n v="3"/>
    <n v="0"/>
    <n v="1.0841999999999998"/>
  </r>
  <r>
    <n v="2620"/>
    <s v="CA-2014-115931"/>
    <x v="3"/>
    <x v="66"/>
    <d v="2014-12-27T00:00:00"/>
    <x v="1"/>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x v="1"/>
    <s v="JM-15655"/>
    <s v="Jim Mitchum"/>
    <x v="1"/>
    <s v="United States"/>
    <s v="Carlsbad"/>
    <x v="27"/>
    <n v="88220"/>
    <x v="1"/>
    <s v="OFF-ST-10000876"/>
    <x v="1"/>
    <x v="4"/>
    <s v="Eldon Simplefile Box Office"/>
    <x v="2191"/>
    <n v="3"/>
    <n v="0"/>
    <n v="10.4496"/>
  </r>
  <r>
    <n v="2622"/>
    <s v="CA-2014-115931"/>
    <x v="3"/>
    <x v="66"/>
    <d v="2014-12-27T00:00:00"/>
    <x v="1"/>
    <s v="JM-15655"/>
    <s v="Jim Mitchum"/>
    <x v="1"/>
    <s v="United States"/>
    <s v="Carlsbad"/>
    <x v="27"/>
    <n v="88220"/>
    <x v="1"/>
    <s v="OFF-LA-10001404"/>
    <x v="1"/>
    <x v="2"/>
    <s v="Avery 517"/>
    <x v="1782"/>
    <n v="5"/>
    <n v="0"/>
    <n v="8.6715"/>
  </r>
  <r>
    <n v="2623"/>
    <s v="CA-2011-164861"/>
    <x v="2"/>
    <x v="640"/>
    <d v="2011-12-06T00:00:00"/>
    <x v="0"/>
    <s v="MC-17635"/>
    <s v="Matthew Clasen"/>
    <x v="1"/>
    <s v="United States"/>
    <s v="Saint Louis"/>
    <x v="25"/>
    <n v="63116"/>
    <x v="2"/>
    <s v="OFF-PA-10001972"/>
    <x v="1"/>
    <x v="10"/>
    <s v="Xerox 214"/>
    <x v="243"/>
    <n v="4"/>
    <n v="0"/>
    <n v="12.441600000000001"/>
  </r>
  <r>
    <n v="2624"/>
    <s v="CA-2014-127180"/>
    <x v="3"/>
    <x v="760"/>
    <d v="2014-10-25T00:00:00"/>
    <x v="2"/>
    <s v="TA-21385"/>
    <s v="Tom Ashbrook"/>
    <x v="2"/>
    <s v="United States"/>
    <s v="New York City"/>
    <x v="15"/>
    <n v="10024"/>
    <x v="3"/>
    <s v="TEC-CO-10004722"/>
    <x v="2"/>
    <x v="16"/>
    <s v="Canon imageCLASS 2200 Advanced Copier"/>
    <x v="2192"/>
    <n v="4"/>
    <n v="0.2"/>
    <n v="3919.9887999999992"/>
  </r>
  <r>
    <n v="2625"/>
    <s v="CA-2014-127180"/>
    <x v="3"/>
    <x v="760"/>
    <d v="2014-10-25T00:00:00"/>
    <x v="2"/>
    <s v="TA-21385"/>
    <s v="Tom Ashbrook"/>
    <x v="2"/>
    <s v="United States"/>
    <s v="New York City"/>
    <x v="15"/>
    <n v="10024"/>
    <x v="3"/>
    <s v="TEC-PH-10001494"/>
    <x v="2"/>
    <x v="7"/>
    <s v="Polycom CX600 IP Phone VoIP phone"/>
    <x v="2193"/>
    <n v="8"/>
    <n v="0"/>
    <n v="647.89200000000005"/>
  </r>
  <r>
    <n v="2626"/>
    <s v="CA-2014-127180"/>
    <x v="3"/>
    <x v="760"/>
    <d v="2014-10-25T00:00:00"/>
    <x v="2"/>
    <s v="TA-21385"/>
    <s v="Tom Ashbrook"/>
    <x v="2"/>
    <s v="United States"/>
    <s v="New York City"/>
    <x v="15"/>
    <n v="10024"/>
    <x v="3"/>
    <s v="OFF-EN-10002500"/>
    <x v="1"/>
    <x v="12"/>
    <s v="Globe Weis Peel &amp; Seel First Class Envelopes"/>
    <x v="1019"/>
    <n v="5"/>
    <n v="0"/>
    <n v="28.754999999999995"/>
  </r>
  <r>
    <n v="2627"/>
    <s v="CA-2014-127180"/>
    <x v="3"/>
    <x v="760"/>
    <d v="2014-10-25T00:00:00"/>
    <x v="2"/>
    <s v="TA-21385"/>
    <s v="Tom Ashbrook"/>
    <x v="2"/>
    <s v="United States"/>
    <s v="New York City"/>
    <x v="15"/>
    <n v="10024"/>
    <x v="3"/>
    <s v="TEC-PH-10003800"/>
    <x v="2"/>
    <x v="7"/>
    <s v="i.Sound Portable Power - 8000 mAh"/>
    <x v="2194"/>
    <n v="1"/>
    <n v="0"/>
    <n v="0.52989999999999782"/>
  </r>
  <r>
    <n v="2628"/>
    <s v="US-2014-165344"/>
    <x v="3"/>
    <x v="38"/>
    <d v="2014-11-16T00:00:00"/>
    <x v="2"/>
    <s v="SB-20290"/>
    <s v="Sean Braxton"/>
    <x v="1"/>
    <s v="United States"/>
    <s v="Springfield"/>
    <x v="24"/>
    <n v="45503"/>
    <x v="3"/>
    <s v="TEC-AC-10002399"/>
    <x v="2"/>
    <x v="11"/>
    <s v="SanDisk Cruzer 32 GB USB Flash Drive"/>
    <x v="2195"/>
    <n v="4"/>
    <n v="0.2"/>
    <n v="9.1295999999999964"/>
  </r>
  <r>
    <n v="2629"/>
    <s v="US-2014-165344"/>
    <x v="3"/>
    <x v="38"/>
    <d v="2014-11-16T00:00:00"/>
    <x v="2"/>
    <s v="SB-20290"/>
    <s v="Sean Braxton"/>
    <x v="1"/>
    <s v="United States"/>
    <s v="Springfield"/>
    <x v="24"/>
    <n v="45503"/>
    <x v="3"/>
    <s v="TEC-MA-10002210"/>
    <x v="2"/>
    <x v="15"/>
    <s v="Epson TM-T88V Direct Thermal Printer - Monochrome - Desktop"/>
    <x v="2196"/>
    <n v="7"/>
    <n v="0.7"/>
    <n v="-935.95949999999993"/>
  </r>
  <r>
    <n v="2630"/>
    <s v="US-2014-165344"/>
    <x v="3"/>
    <x v="38"/>
    <d v="2014-11-16T00:00:00"/>
    <x v="2"/>
    <s v="SB-20290"/>
    <s v="Sean Braxton"/>
    <x v="1"/>
    <s v="United States"/>
    <s v="Springfield"/>
    <x v="24"/>
    <n v="45503"/>
    <x v="3"/>
    <s v="OFF-BI-10003196"/>
    <x v="1"/>
    <x v="8"/>
    <s v="Accohide Poly Flexible Ring Binders"/>
    <x v="2197"/>
    <n v="10"/>
    <n v="0.7"/>
    <n v="-7.4799999999999969"/>
  </r>
  <r>
    <n v="2631"/>
    <s v="CA-2012-168186"/>
    <x v="1"/>
    <x v="229"/>
    <d v="2012-09-15T00:00:00"/>
    <x v="1"/>
    <s v="AB-10150"/>
    <s v="Aimee Bixby"/>
    <x v="0"/>
    <s v="United States"/>
    <s v="Tulsa"/>
    <x v="26"/>
    <n v="74133"/>
    <x v="2"/>
    <s v="OFF-PA-10000477"/>
    <x v="1"/>
    <x v="10"/>
    <s v="Xerox 1952"/>
    <x v="1830"/>
    <n v="3"/>
    <n v="0"/>
    <n v="7.0218000000000007"/>
  </r>
  <r>
    <n v="2632"/>
    <s v="US-2014-110604"/>
    <x v="3"/>
    <x v="356"/>
    <d v="2014-05-21T00:00:00"/>
    <x v="1"/>
    <s v="JF-15295"/>
    <s v="Jason Fortune-"/>
    <x v="0"/>
    <s v="United States"/>
    <s v="Seattle"/>
    <x v="4"/>
    <n v="98103"/>
    <x v="1"/>
    <s v="FUR-FU-10000076"/>
    <x v="0"/>
    <x v="5"/>
    <s v="24-Hour Round Wall Clock"/>
    <x v="792"/>
    <n v="2"/>
    <n v="0"/>
    <n v="17.182800000000004"/>
  </r>
  <r>
    <n v="2633"/>
    <s v="US-2014-110604"/>
    <x v="3"/>
    <x v="356"/>
    <d v="2014-05-21T00:00:00"/>
    <x v="1"/>
    <s v="JF-15295"/>
    <s v="Jason Fortune-"/>
    <x v="0"/>
    <s v="United States"/>
    <s v="Seattle"/>
    <x v="4"/>
    <n v="98103"/>
    <x v="1"/>
    <s v="FUR-CH-10002017"/>
    <x v="0"/>
    <x v="1"/>
    <s v="SAFCO Optional Arm Kit for Workspace Cribbage Stacking Chair"/>
    <x v="2198"/>
    <n v="2"/>
    <n v="0.2"/>
    <n v="4.2623999999999977"/>
  </r>
  <r>
    <n v="2634"/>
    <s v="US-2014-110604"/>
    <x v="3"/>
    <x v="356"/>
    <d v="2014-05-21T00:00:00"/>
    <x v="1"/>
    <s v="JF-15295"/>
    <s v="Jason Fortune-"/>
    <x v="0"/>
    <s v="United States"/>
    <s v="Seattle"/>
    <x v="4"/>
    <n v="98103"/>
    <x v="1"/>
    <s v="FUR-CH-10004287"/>
    <x v="0"/>
    <x v="1"/>
    <s v="SAFCO Arco Folding Chair"/>
    <x v="2199"/>
    <n v="1"/>
    <n v="0.2"/>
    <n v="24.857999999999983"/>
  </r>
  <r>
    <n v="2635"/>
    <s v="CA-2012-116750"/>
    <x v="1"/>
    <x v="761"/>
    <d v="2012-07-10T00:00:00"/>
    <x v="0"/>
    <s v="BF-10975"/>
    <s v="Barbara Fisher"/>
    <x v="1"/>
    <s v="United States"/>
    <s v="Fayetteville"/>
    <x v="3"/>
    <n v="28314"/>
    <x v="0"/>
    <s v="FUR-FU-10003829"/>
    <x v="0"/>
    <x v="5"/>
    <s v="Stackable Trays"/>
    <x v="1268"/>
    <n v="2"/>
    <n v="0.2"/>
    <n v="0.73919999999999941"/>
  </r>
  <r>
    <n v="2636"/>
    <s v="CA-2012-116750"/>
    <x v="1"/>
    <x v="761"/>
    <d v="2012-07-10T00:00:00"/>
    <x v="0"/>
    <s v="BF-10975"/>
    <s v="Barbara Fisher"/>
    <x v="1"/>
    <s v="United States"/>
    <s v="Fayetteville"/>
    <x v="3"/>
    <n v="28314"/>
    <x v="0"/>
    <s v="OFF-BI-10004728"/>
    <x v="1"/>
    <x v="8"/>
    <s v="Wilson Jones Turn Tabs Binder Tool for Ring Binders"/>
    <x v="2200"/>
    <n v="5"/>
    <n v="0.7"/>
    <n v="-5.7840000000000007"/>
  </r>
  <r>
    <n v="2637"/>
    <s v="CA-2012-162369"/>
    <x v="1"/>
    <x v="762"/>
    <d v="2012-08-19T00:00:00"/>
    <x v="1"/>
    <s v="TT-21265"/>
    <s v="Tim Taslimi"/>
    <x v="1"/>
    <s v="United States"/>
    <s v="Los Angeles"/>
    <x v="1"/>
    <n v="90045"/>
    <x v="1"/>
    <s v="OFF-ST-10000046"/>
    <x v="1"/>
    <x v="4"/>
    <s v="Fellowes Super Stor/Drawer Files"/>
    <x v="2144"/>
    <n v="2"/>
    <n v="0"/>
    <n v="61.38900000000001"/>
  </r>
  <r>
    <n v="2638"/>
    <s v="CA-2014-108441"/>
    <x v="3"/>
    <x v="492"/>
    <d v="2014-06-19T00:00:00"/>
    <x v="1"/>
    <s v="SB-20170"/>
    <s v="Sarah Bern"/>
    <x v="0"/>
    <s v="United States"/>
    <s v="New York City"/>
    <x v="15"/>
    <n v="10035"/>
    <x v="3"/>
    <s v="OFF-PA-10000697"/>
    <x v="1"/>
    <x v="10"/>
    <s v="TOPS Voice Message Log Book, Flash Format"/>
    <x v="2201"/>
    <n v="4"/>
    <n v="0"/>
    <n v="9.3295999999999992"/>
  </r>
  <r>
    <n v="2639"/>
    <s v="CA-2014-108441"/>
    <x v="3"/>
    <x v="492"/>
    <d v="2014-06-19T00:00:00"/>
    <x v="1"/>
    <s v="SB-20170"/>
    <s v="Sarah Bern"/>
    <x v="0"/>
    <s v="United States"/>
    <s v="New York City"/>
    <x v="15"/>
    <n v="10035"/>
    <x v="3"/>
    <s v="OFF-BI-10000848"/>
    <x v="1"/>
    <x v="8"/>
    <s v="Angle-D Ring Binders"/>
    <x v="535"/>
    <n v="3"/>
    <n v="0.2"/>
    <n v="4.2665999999999986"/>
  </r>
  <r>
    <n v="2640"/>
    <s v="CA-2014-108441"/>
    <x v="3"/>
    <x v="492"/>
    <d v="2014-06-19T00:00:00"/>
    <x v="1"/>
    <s v="SB-20170"/>
    <s v="Sarah Bern"/>
    <x v="0"/>
    <s v="United States"/>
    <s v="New York City"/>
    <x v="15"/>
    <n v="10035"/>
    <x v="3"/>
    <s v="OFF-AR-10004691"/>
    <x v="1"/>
    <x v="6"/>
    <s v="Boston 1730 StandUp Electric Pencil Sharpener"/>
    <x v="2202"/>
    <n v="3"/>
    <n v="0"/>
    <n v="16.676400000000001"/>
  </r>
  <r>
    <n v="2641"/>
    <s v="CA-2014-108441"/>
    <x v="3"/>
    <x v="492"/>
    <d v="2014-06-19T00:00:00"/>
    <x v="1"/>
    <s v="SB-20170"/>
    <s v="Sarah Bern"/>
    <x v="0"/>
    <s v="United States"/>
    <s v="New York City"/>
    <x v="15"/>
    <n v="10035"/>
    <x v="3"/>
    <s v="FUR-CH-10000595"/>
    <x v="0"/>
    <x v="1"/>
    <s v="Safco Contoured Stacking Chairs"/>
    <x v="2203"/>
    <n v="4"/>
    <n v="0.1"/>
    <n v="143.03999999999996"/>
  </r>
  <r>
    <n v="2642"/>
    <s v="CA-2012-169740"/>
    <x v="1"/>
    <x v="763"/>
    <d v="2012-02-25T00:00:00"/>
    <x v="1"/>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x v="2"/>
    <s v="KA-16525"/>
    <s v="Kelly Andreada"/>
    <x v="0"/>
    <s v="United States"/>
    <s v="Aurora"/>
    <x v="10"/>
    <n v="60505"/>
    <x v="2"/>
    <s v="OFF-PA-10001289"/>
    <x v="1"/>
    <x v="10"/>
    <s v="White Computer Printout Paper by Universal"/>
    <x v="781"/>
    <n v="6"/>
    <n v="0.2"/>
    <n v="67.442399999999992"/>
  </r>
  <r>
    <n v="2644"/>
    <s v="CA-2013-149111"/>
    <x v="0"/>
    <x v="764"/>
    <d v="2013-04-22T00:00:00"/>
    <x v="0"/>
    <s v="BF-11170"/>
    <s v="Ben Ferrer"/>
    <x v="2"/>
    <s v="United States"/>
    <s v="Raleigh"/>
    <x v="3"/>
    <n v="27604"/>
    <x v="0"/>
    <s v="TEC-PH-10003092"/>
    <x v="2"/>
    <x v="7"/>
    <s v="Motorola L804"/>
    <x v="2204"/>
    <n v="1"/>
    <n v="0.2"/>
    <n v="4.1390999999999991"/>
  </r>
  <r>
    <n v="2645"/>
    <s v="CA-2013-149111"/>
    <x v="0"/>
    <x v="764"/>
    <d v="2013-04-22T00:00:00"/>
    <x v="0"/>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x v="0"/>
    <s v="TB-21400"/>
    <s v="Tom Boeckenhauer"/>
    <x v="0"/>
    <s v="United States"/>
    <s v="Tulsa"/>
    <x v="26"/>
    <n v="74133"/>
    <x v="2"/>
    <s v="FUR-FU-10004270"/>
    <x v="0"/>
    <x v="5"/>
    <s v="Executive Impressions 13&quot; Clairmont Wall Clock"/>
    <x v="2206"/>
    <n v="3"/>
    <n v="0"/>
    <n v="23.652900000000002"/>
  </r>
  <r>
    <n v="2647"/>
    <s v="CA-2011-131002"/>
    <x v="2"/>
    <x v="557"/>
    <d v="2011-09-12T00:00:00"/>
    <x v="0"/>
    <s v="TB-21400"/>
    <s v="Tom Boeckenhauer"/>
    <x v="0"/>
    <s v="United States"/>
    <s v="Tulsa"/>
    <x v="26"/>
    <n v="74133"/>
    <x v="2"/>
    <s v="OFF-BI-10000948"/>
    <x v="1"/>
    <x v="8"/>
    <s v="GBC Laser Imprintable Binding System Covers, Desert Sand"/>
    <x v="2207"/>
    <n v="3"/>
    <n v="0"/>
    <n v="20.120699999999999"/>
  </r>
  <r>
    <n v="2648"/>
    <s v="CA-2011-131002"/>
    <x v="2"/>
    <x v="557"/>
    <d v="2011-09-12T00:00:00"/>
    <x v="0"/>
    <s v="TB-21400"/>
    <s v="Tom Boeckenhauer"/>
    <x v="0"/>
    <s v="United States"/>
    <s v="Tulsa"/>
    <x v="26"/>
    <n v="74133"/>
    <x v="2"/>
    <s v="OFF-PA-10000223"/>
    <x v="1"/>
    <x v="10"/>
    <s v="Xerox 2000"/>
    <x v="91"/>
    <n v="2"/>
    <n v="0"/>
    <n v="6.2208000000000006"/>
  </r>
  <r>
    <n v="2649"/>
    <s v="CA-2011-131002"/>
    <x v="2"/>
    <x v="557"/>
    <d v="2011-09-12T00:00:00"/>
    <x v="0"/>
    <s v="TB-21400"/>
    <s v="Tom Boeckenhauer"/>
    <x v="0"/>
    <s v="United States"/>
    <s v="Tulsa"/>
    <x v="26"/>
    <n v="74133"/>
    <x v="2"/>
    <s v="FUR-FU-10004665"/>
    <x v="0"/>
    <x v="5"/>
    <s v="3M Polarizing Task Lamp with Clamp Arm, Light Gray"/>
    <x v="2137"/>
    <n v="6"/>
    <n v="0"/>
    <n v="213.68880000000001"/>
  </r>
  <r>
    <n v="2650"/>
    <s v="CA-2011-131002"/>
    <x v="2"/>
    <x v="557"/>
    <d v="2011-09-12T00:00:00"/>
    <x v="0"/>
    <s v="TB-21400"/>
    <s v="Tom Boeckenhauer"/>
    <x v="0"/>
    <s v="United States"/>
    <s v="Tulsa"/>
    <x v="26"/>
    <n v="74133"/>
    <x v="2"/>
    <s v="TEC-PH-10000215"/>
    <x v="2"/>
    <x v="7"/>
    <s v="Plantronics Cordless Phone Headset with In-line Volume - M214C"/>
    <x v="1245"/>
    <n v="3"/>
    <n v="0"/>
    <n v="28.309500000000007"/>
  </r>
  <r>
    <n v="2651"/>
    <s v="US-2013-146794"/>
    <x v="0"/>
    <x v="182"/>
    <d v="2013-10-02T00:00:00"/>
    <x v="1"/>
    <s v="SH-19975"/>
    <s v="Sally Hughsby"/>
    <x v="1"/>
    <s v="United States"/>
    <s v="Hesperia"/>
    <x v="1"/>
    <n v="92345"/>
    <x v="1"/>
    <s v="FUR-BO-10004467"/>
    <x v="0"/>
    <x v="0"/>
    <s v="Bestar Classic Bookcase"/>
    <x v="2208"/>
    <n v="5"/>
    <n v="0.15"/>
    <n v="19.997999999999976"/>
  </r>
  <r>
    <n v="2652"/>
    <s v="CA-2014-112515"/>
    <x v="3"/>
    <x v="697"/>
    <d v="2014-09-22T00:00:00"/>
    <x v="0"/>
    <s v="AS-10225"/>
    <s v="Alan Schoenberger"/>
    <x v="1"/>
    <s v="United States"/>
    <s v="Provo"/>
    <x v="7"/>
    <n v="84604"/>
    <x v="1"/>
    <s v="OFF-BI-10000829"/>
    <x v="1"/>
    <x v="8"/>
    <s v="Avery Non-Stick Binders"/>
    <x v="2209"/>
    <n v="3"/>
    <n v="0.2"/>
    <n v="3.5021999999999989"/>
  </r>
  <r>
    <n v="2653"/>
    <s v="CA-2014-112515"/>
    <x v="3"/>
    <x v="697"/>
    <d v="2014-09-22T00:00:00"/>
    <x v="0"/>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x v="0"/>
    <s v="AS-10225"/>
    <s v="Alan Schoenberger"/>
    <x v="1"/>
    <s v="United States"/>
    <s v="Provo"/>
    <x v="7"/>
    <n v="84604"/>
    <x v="1"/>
    <s v="OFF-PA-10000062"/>
    <x v="1"/>
    <x v="10"/>
    <s v="Green Bar Computer Printout Paper"/>
    <x v="2210"/>
    <n v="3"/>
    <n v="0"/>
    <n v="80.791200000000003"/>
  </r>
  <r>
    <n v="2655"/>
    <s v="CA-2014-112515"/>
    <x v="3"/>
    <x v="697"/>
    <d v="2014-09-22T00:00:00"/>
    <x v="0"/>
    <s v="AS-10225"/>
    <s v="Alan Schoenberger"/>
    <x v="1"/>
    <s v="United States"/>
    <s v="Provo"/>
    <x v="7"/>
    <n v="84604"/>
    <x v="1"/>
    <s v="FUR-BO-10003404"/>
    <x v="0"/>
    <x v="0"/>
    <s v="Global Adaptabilites Bookcase, Cherry/Storm Gray Finish"/>
    <x v="2211"/>
    <n v="3"/>
    <n v="0"/>
    <n v="77.576399999999921"/>
  </r>
  <r>
    <n v="2656"/>
    <s v="CA-2014-112515"/>
    <x v="3"/>
    <x v="697"/>
    <d v="2014-09-22T00:00:00"/>
    <x v="0"/>
    <s v="AS-10225"/>
    <s v="Alan Schoenberger"/>
    <x v="1"/>
    <s v="United States"/>
    <s v="Provo"/>
    <x v="7"/>
    <n v="84604"/>
    <x v="1"/>
    <s v="OFF-BI-10004233"/>
    <x v="1"/>
    <x v="8"/>
    <s v="GBC Pre-Punched Binding Paper, Plastic, White, 8-1/2&quot; x 11&quot;"/>
    <x v="2212"/>
    <n v="2"/>
    <n v="0.2"/>
    <n v="8.9543999999999997"/>
  </r>
  <r>
    <n v="2657"/>
    <s v="CA-2014-112515"/>
    <x v="3"/>
    <x v="697"/>
    <d v="2014-09-22T00:00:00"/>
    <x v="0"/>
    <s v="AS-10225"/>
    <s v="Alan Schoenberger"/>
    <x v="1"/>
    <s v="United States"/>
    <s v="Provo"/>
    <x v="7"/>
    <n v="84604"/>
    <x v="1"/>
    <s v="OFF-ST-10001272"/>
    <x v="1"/>
    <x v="4"/>
    <s v="Mini 13-1/2 Capacity Data Binder Rack, Pearl"/>
    <x v="2213"/>
    <n v="2"/>
    <n v="0"/>
    <n v="65.435000000000002"/>
  </r>
  <r>
    <n v="2658"/>
    <s v="CA-2014-112515"/>
    <x v="3"/>
    <x v="697"/>
    <d v="2014-09-22T00:00:00"/>
    <x v="0"/>
    <s v="AS-10225"/>
    <s v="Alan Schoenberger"/>
    <x v="1"/>
    <s v="United States"/>
    <s v="Provo"/>
    <x v="7"/>
    <n v="84604"/>
    <x v="1"/>
    <s v="OFF-LA-10001175"/>
    <x v="1"/>
    <x v="2"/>
    <s v="Avery 514"/>
    <x v="936"/>
    <n v="5"/>
    <n v="0"/>
    <n v="7.056"/>
  </r>
  <r>
    <n v="2659"/>
    <s v="CA-2013-150343"/>
    <x v="0"/>
    <x v="765"/>
    <d v="2013-08-21T00:00:00"/>
    <x v="1"/>
    <s v="PK-19075"/>
    <s v="Pete Kriz"/>
    <x v="0"/>
    <s v="United States"/>
    <s v="San Francisco"/>
    <x v="1"/>
    <n v="94110"/>
    <x v="1"/>
    <s v="OFF-EN-10004030"/>
    <x v="1"/>
    <x v="12"/>
    <s v="Convenience Packs of Business Envelopes"/>
    <x v="139"/>
    <n v="3"/>
    <n v="0"/>
    <n v="5.1042000000000005"/>
  </r>
  <r>
    <n v="2660"/>
    <s v="CA-2012-135538"/>
    <x v="1"/>
    <x v="100"/>
    <d v="2012-12-28T00:00:00"/>
    <x v="1"/>
    <s v="HR-14830"/>
    <s v="Harold Ryan"/>
    <x v="1"/>
    <s v="United States"/>
    <s v="Gilbert"/>
    <x v="16"/>
    <n v="85234"/>
    <x v="1"/>
    <s v="FUR-CH-10004287"/>
    <x v="0"/>
    <x v="1"/>
    <s v="SAFCO Arco Folding Chair"/>
    <x v="2214"/>
    <n v="4"/>
    <n v="0.2"/>
    <n v="99.431999999999931"/>
  </r>
  <r>
    <n v="2661"/>
    <s v="CA-2014-123372"/>
    <x v="3"/>
    <x v="354"/>
    <d v="2014-12-03T00:00:00"/>
    <x v="1"/>
    <s v="DG-13300"/>
    <s v="Deirdre Greer"/>
    <x v="1"/>
    <s v="United States"/>
    <s v="New York City"/>
    <x v="15"/>
    <n v="10035"/>
    <x v="3"/>
    <s v="TEC-PH-10002834"/>
    <x v="2"/>
    <x v="7"/>
    <s v="Google Nexus 5"/>
    <x v="2215"/>
    <n v="11"/>
    <n v="0"/>
    <n v="494.97250000000003"/>
  </r>
  <r>
    <n v="2662"/>
    <s v="CA-2014-123372"/>
    <x v="3"/>
    <x v="354"/>
    <d v="2014-12-03T00:00:00"/>
    <x v="1"/>
    <s v="DG-13300"/>
    <s v="Deirdre Greer"/>
    <x v="1"/>
    <s v="United States"/>
    <s v="New York City"/>
    <x v="15"/>
    <n v="10035"/>
    <x v="3"/>
    <s v="OFF-EN-10003055"/>
    <x v="1"/>
    <x v="12"/>
    <s v="Blue String-Tie &amp; Button Interoffice Envelopes, 10 x 13"/>
    <x v="1105"/>
    <n v="2"/>
    <n v="0"/>
    <n v="35.981999999999992"/>
  </r>
  <r>
    <n v="2663"/>
    <s v="CA-2014-159604"/>
    <x v="3"/>
    <x v="349"/>
    <d v="2014-04-16T00:00:00"/>
    <x v="2"/>
    <s v="CL-12700"/>
    <s v="Craig Leslie"/>
    <x v="2"/>
    <s v="United States"/>
    <s v="Springfield"/>
    <x v="25"/>
    <n v="65807"/>
    <x v="2"/>
    <s v="OFF-BI-10003460"/>
    <x v="1"/>
    <x v="8"/>
    <s v="Acco 3-Hole Punch"/>
    <x v="2216"/>
    <n v="2"/>
    <n v="0"/>
    <n v="4.2047999999999996"/>
  </r>
  <r>
    <n v="2664"/>
    <s v="CA-2013-164784"/>
    <x v="0"/>
    <x v="766"/>
    <d v="2013-05-05T00:00:00"/>
    <x v="2"/>
    <s v="HF-14995"/>
    <s v="Herbert Flentye"/>
    <x v="0"/>
    <s v="United States"/>
    <s v="Memphis"/>
    <x v="18"/>
    <n v="38109"/>
    <x v="0"/>
    <s v="OFF-LA-10001569"/>
    <x v="1"/>
    <x v="2"/>
    <s v="Avery 499"/>
    <x v="2217"/>
    <n v="1"/>
    <n v="0.2"/>
    <n v="1.2948"/>
  </r>
  <r>
    <n v="2665"/>
    <s v="CA-2013-164784"/>
    <x v="0"/>
    <x v="766"/>
    <d v="2013-05-05T00:00:00"/>
    <x v="2"/>
    <s v="HF-14995"/>
    <s v="Herbert Flentye"/>
    <x v="0"/>
    <s v="United States"/>
    <s v="Memphis"/>
    <x v="18"/>
    <n v="38109"/>
    <x v="0"/>
    <s v="FUR-TA-10004534"/>
    <x v="0"/>
    <x v="3"/>
    <s v="Bevis 44 x 96 Conference Tables"/>
    <x v="2218"/>
    <n v="3"/>
    <n v="0.4"/>
    <n v="-142.07100000000008"/>
  </r>
  <r>
    <n v="2666"/>
    <s v="CA-2013-164784"/>
    <x v="0"/>
    <x v="766"/>
    <d v="2013-05-05T00:00:00"/>
    <x v="2"/>
    <s v="HF-14995"/>
    <s v="Herbert Flentye"/>
    <x v="0"/>
    <s v="United States"/>
    <s v="Memphis"/>
    <x v="18"/>
    <n v="38109"/>
    <x v="0"/>
    <s v="OFF-BI-10002954"/>
    <x v="1"/>
    <x v="8"/>
    <s v="Newell 3-Hole Punched Plastic Slotted Magazine Holders for Binders"/>
    <x v="2219"/>
    <n v="2"/>
    <n v="0.7"/>
    <n v="-2.0107999999999997"/>
  </r>
  <r>
    <n v="2667"/>
    <s v="CA-2013-111794"/>
    <x v="0"/>
    <x v="393"/>
    <d v="2013-10-02T00:00:00"/>
    <x v="3"/>
    <s v="HG-15025"/>
    <s v="Hunter Glantz"/>
    <x v="0"/>
    <s v="United States"/>
    <s v="Amarillo"/>
    <x v="5"/>
    <n v="79109"/>
    <x v="2"/>
    <s v="TEC-AC-10003832"/>
    <x v="2"/>
    <x v="11"/>
    <s v="Imation 16GB Mini TravelDrive USB 2.0 Flash Drive"/>
    <x v="2220"/>
    <n v="3"/>
    <n v="0.2"/>
    <n v="20.8719"/>
  </r>
  <r>
    <n v="2668"/>
    <s v="CA-2013-111794"/>
    <x v="0"/>
    <x v="393"/>
    <d v="2013-10-02T00:00:00"/>
    <x v="3"/>
    <s v="HG-15025"/>
    <s v="Hunter Glantz"/>
    <x v="0"/>
    <s v="United States"/>
    <s v="Amarillo"/>
    <x v="5"/>
    <n v="79109"/>
    <x v="2"/>
    <s v="OFF-PA-10000474"/>
    <x v="1"/>
    <x v="10"/>
    <s v="Staples"/>
    <x v="2221"/>
    <n v="1"/>
    <n v="0.2"/>
    <n v="9.568799999999996"/>
  </r>
  <r>
    <n v="2669"/>
    <s v="US-2012-139759"/>
    <x v="1"/>
    <x v="767"/>
    <d v="2012-08-30T00:00:00"/>
    <x v="1"/>
    <s v="NL-18310"/>
    <s v="Nancy Lomonaco"/>
    <x v="2"/>
    <s v="United States"/>
    <s v="Los Angeles"/>
    <x v="1"/>
    <n v="90045"/>
    <x v="1"/>
    <s v="FUR-CH-10002774"/>
    <x v="0"/>
    <x v="1"/>
    <s v="Global Deluxe Stacking Chair, Gray"/>
    <x v="1597"/>
    <n v="1"/>
    <n v="0.2"/>
    <n v="4.5881999999999987"/>
  </r>
  <r>
    <n v="2670"/>
    <s v="US-2012-139759"/>
    <x v="1"/>
    <x v="767"/>
    <d v="2012-08-30T00:00:00"/>
    <x v="1"/>
    <s v="NL-18310"/>
    <s v="Nancy Lomonaco"/>
    <x v="2"/>
    <s v="United States"/>
    <s v="Los Angeles"/>
    <x v="1"/>
    <n v="90045"/>
    <x v="1"/>
    <s v="OFF-AP-10002765"/>
    <x v="1"/>
    <x v="9"/>
    <s v="Fellowes Advanced Computer Series Surge Protectors"/>
    <x v="2222"/>
    <n v="4"/>
    <n v="0"/>
    <n v="29.668800000000005"/>
  </r>
  <r>
    <n v="2671"/>
    <s v="CA-2011-126403"/>
    <x v="2"/>
    <x v="340"/>
    <d v="2011-09-12T00:00:00"/>
    <x v="0"/>
    <s v="RR-19525"/>
    <s v="Rick Reed"/>
    <x v="1"/>
    <s v="United States"/>
    <s v="Lowell"/>
    <x v="31"/>
    <n v="1852"/>
    <x v="3"/>
    <s v="OFF-PA-10001144"/>
    <x v="1"/>
    <x v="10"/>
    <s v="Xerox 1913"/>
    <x v="1696"/>
    <n v="3"/>
    <n v="0"/>
    <n v="79.891199999999998"/>
  </r>
  <r>
    <n v="2672"/>
    <s v="CA-2011-126403"/>
    <x v="2"/>
    <x v="340"/>
    <d v="2011-09-12T00:00:00"/>
    <x v="0"/>
    <s v="RR-19525"/>
    <s v="Rick Reed"/>
    <x v="1"/>
    <s v="United States"/>
    <s v="Lowell"/>
    <x v="31"/>
    <n v="1852"/>
    <x v="3"/>
    <s v="FUR-CH-10003761"/>
    <x v="0"/>
    <x v="1"/>
    <s v="Global Italian Leather Office Chair"/>
    <x v="2223"/>
    <n v="6"/>
    <n v="0"/>
    <n v="212.18759999999997"/>
  </r>
  <r>
    <n v="2673"/>
    <s v="CA-2011-126403"/>
    <x v="2"/>
    <x v="340"/>
    <d v="2011-09-12T00:00:00"/>
    <x v="0"/>
    <s v="RR-19525"/>
    <s v="Rick Reed"/>
    <x v="1"/>
    <s v="United States"/>
    <s v="Lowell"/>
    <x v="31"/>
    <n v="1852"/>
    <x v="3"/>
    <s v="OFF-PA-10004665"/>
    <x v="1"/>
    <x v="10"/>
    <s v="Advantus Motivational Note Cards"/>
    <x v="2224"/>
    <n v="2"/>
    <n v="0"/>
    <n v="12.837999999999999"/>
  </r>
  <r>
    <n v="2674"/>
    <s v="CA-2011-126403"/>
    <x v="2"/>
    <x v="340"/>
    <d v="2011-09-12T00:00:00"/>
    <x v="0"/>
    <s v="RR-19525"/>
    <s v="Rick Reed"/>
    <x v="1"/>
    <s v="United States"/>
    <s v="Lowell"/>
    <x v="31"/>
    <n v="1852"/>
    <x v="3"/>
    <s v="OFF-ST-10000078"/>
    <x v="1"/>
    <x v="4"/>
    <s v="Tennsco 6- and 18-Compartment Lockers"/>
    <x v="2225"/>
    <n v="5"/>
    <n v="0"/>
    <n v="238.65299999999991"/>
  </r>
  <r>
    <n v="2675"/>
    <s v="CA-2014-136875"/>
    <x v="3"/>
    <x v="734"/>
    <d v="2014-12-04T00:00:00"/>
    <x v="3"/>
    <s v="TC-21295"/>
    <s v="Toby Carlisle"/>
    <x v="0"/>
    <s v="United States"/>
    <s v="San Diego"/>
    <x v="1"/>
    <n v="92024"/>
    <x v="1"/>
    <s v="OFF-PA-10000357"/>
    <x v="1"/>
    <x v="10"/>
    <s v="Xerox 1888"/>
    <x v="1696"/>
    <n v="3"/>
    <n v="0"/>
    <n v="79.891199999999998"/>
  </r>
  <r>
    <n v="2676"/>
    <s v="CA-2014-132185"/>
    <x v="3"/>
    <x v="344"/>
    <d v="2014-12-03T00:00:00"/>
    <x v="1"/>
    <s v="DB-13615"/>
    <s v="Doug Bickford"/>
    <x v="0"/>
    <s v="United States"/>
    <s v="Asheville"/>
    <x v="3"/>
    <n v="28806"/>
    <x v="0"/>
    <s v="OFF-AR-10000422"/>
    <x v="1"/>
    <x v="6"/>
    <s v="Pencil and Crayon Sharpener"/>
    <x v="2216"/>
    <n v="5"/>
    <n v="0.2"/>
    <n v="0.76649999999999974"/>
  </r>
  <r>
    <n v="2677"/>
    <s v="CA-2014-132185"/>
    <x v="3"/>
    <x v="344"/>
    <d v="2014-12-03T00:00:00"/>
    <x v="1"/>
    <s v="DB-13615"/>
    <s v="Doug Bickford"/>
    <x v="0"/>
    <s v="United States"/>
    <s v="Asheville"/>
    <x v="3"/>
    <n v="28806"/>
    <x v="0"/>
    <s v="OFF-AP-10001205"/>
    <x v="1"/>
    <x v="9"/>
    <s v="Belkin 5 Outlet SurgeMaster Power Centers"/>
    <x v="2226"/>
    <n v="1"/>
    <n v="0.2"/>
    <n v="4.3584000000000032"/>
  </r>
  <r>
    <n v="2678"/>
    <s v="US-2011-160780"/>
    <x v="2"/>
    <x v="261"/>
    <d v="2011-06-21T00:00:00"/>
    <x v="3"/>
    <s v="SV-20785"/>
    <s v="Stewart Visinsky"/>
    <x v="0"/>
    <s v="United States"/>
    <s v="Pueblo"/>
    <x v="22"/>
    <n v="81001"/>
    <x v="1"/>
    <s v="OFF-BI-10001116"/>
    <x v="1"/>
    <x v="8"/>
    <s v="Wilson Jones 1&quot; Hanging DublLock Ring Binders"/>
    <x v="2227"/>
    <n v="7"/>
    <n v="0.7"/>
    <n v="-8.1311999999999998"/>
  </r>
  <r>
    <n v="2679"/>
    <s v="US-2011-160780"/>
    <x v="2"/>
    <x v="261"/>
    <d v="2011-06-21T00:00:00"/>
    <x v="3"/>
    <s v="SV-20785"/>
    <s v="Stewart Visinsky"/>
    <x v="0"/>
    <s v="United States"/>
    <s v="Pueblo"/>
    <x v="22"/>
    <n v="81001"/>
    <x v="1"/>
    <s v="OFF-BI-10002931"/>
    <x v="1"/>
    <x v="8"/>
    <s v="Avery Trapezoid Extra Heavy Duty 4&quot; Binders"/>
    <x v="2228"/>
    <n v="2"/>
    <n v="0.7"/>
    <n v="-16.775999999999996"/>
  </r>
  <r>
    <n v="2680"/>
    <s v="CA-2014-127026"/>
    <x v="3"/>
    <x v="276"/>
    <d v="2014-01-28T00:00:00"/>
    <x v="1"/>
    <s v="MH-18115"/>
    <s v="Mick Hernandez"/>
    <x v="2"/>
    <s v="United States"/>
    <s v="Jackson"/>
    <x v="12"/>
    <n v="49201"/>
    <x v="2"/>
    <s v="OFF-BI-10000546"/>
    <x v="1"/>
    <x v="8"/>
    <s v="Avery Durable Binders"/>
    <x v="936"/>
    <n v="5"/>
    <n v="0"/>
    <n v="7.056"/>
  </r>
  <r>
    <n v="2681"/>
    <s v="CA-2014-127026"/>
    <x v="3"/>
    <x v="276"/>
    <d v="2014-01-28T00:00:00"/>
    <x v="1"/>
    <s v="MH-18115"/>
    <s v="Mick Hernandez"/>
    <x v="2"/>
    <s v="United States"/>
    <s v="Jackson"/>
    <x v="12"/>
    <n v="49201"/>
    <x v="2"/>
    <s v="TEC-AC-10002049"/>
    <x v="2"/>
    <x v="11"/>
    <s v="Logitech G19 Programmable Gaming Keyboard"/>
    <x v="1008"/>
    <n v="5"/>
    <n v="0"/>
    <n v="111.59099999999995"/>
  </r>
  <r>
    <n v="2682"/>
    <s v="CA-2014-127026"/>
    <x v="3"/>
    <x v="276"/>
    <d v="2014-01-28T00:00:00"/>
    <x v="1"/>
    <s v="MH-18115"/>
    <s v="Mick Hernandez"/>
    <x v="2"/>
    <s v="United States"/>
    <s v="Jackson"/>
    <x v="12"/>
    <n v="49201"/>
    <x v="2"/>
    <s v="OFF-BI-10001196"/>
    <x v="1"/>
    <x v="8"/>
    <s v="Avery Flip-Chart Easel Binder, Black"/>
    <x v="2229"/>
    <n v="4"/>
    <n v="0"/>
    <n v="42.074399999999997"/>
  </r>
  <r>
    <n v="2683"/>
    <s v="CA-2014-127026"/>
    <x v="3"/>
    <x v="276"/>
    <d v="2014-01-28T00:00:00"/>
    <x v="1"/>
    <s v="MH-18115"/>
    <s v="Mick Hernandez"/>
    <x v="2"/>
    <s v="United States"/>
    <s v="Jackson"/>
    <x v="12"/>
    <n v="49201"/>
    <x v="2"/>
    <s v="TEC-MA-10002981"/>
    <x v="2"/>
    <x v="15"/>
    <s v="I.R.I.S IRISCard Anywhere 5 Card Scanner"/>
    <x v="2230"/>
    <n v="3"/>
    <n v="0.1"/>
    <n v="152.08829999999998"/>
  </r>
  <r>
    <n v="2684"/>
    <s v="CA-2014-127026"/>
    <x v="3"/>
    <x v="276"/>
    <d v="2014-01-28T00:00:00"/>
    <x v="1"/>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x v="1"/>
    <s v="CT-11995"/>
    <s v="Carol Triggs"/>
    <x v="0"/>
    <s v="United States"/>
    <s v="Los Angeles"/>
    <x v="1"/>
    <n v="90004"/>
    <x v="1"/>
    <s v="OFF-BI-10000632"/>
    <x v="1"/>
    <x v="8"/>
    <s v="Satellite Sectional Post Binders"/>
    <x v="2232"/>
    <n v="9"/>
    <n v="0.2"/>
    <n v="101.57939999999999"/>
  </r>
  <r>
    <n v="2686"/>
    <s v="CA-2013-133123"/>
    <x v="0"/>
    <x v="47"/>
    <d v="2013-09-12T00:00:00"/>
    <x v="1"/>
    <s v="KB-16315"/>
    <s v="Karl Braun"/>
    <x v="0"/>
    <s v="United States"/>
    <s v="Thomasville"/>
    <x v="3"/>
    <n v="27360"/>
    <x v="0"/>
    <s v="OFF-EN-10003055"/>
    <x v="1"/>
    <x v="12"/>
    <s v="Blue String-Tie &amp; Button Interoffice Envelopes, 10 x 13"/>
    <x v="2233"/>
    <n v="3"/>
    <n v="0.2"/>
    <n v="29.984999999999985"/>
  </r>
  <r>
    <n v="2687"/>
    <s v="CA-2013-133123"/>
    <x v="0"/>
    <x v="47"/>
    <d v="2013-09-12T00:00:00"/>
    <x v="1"/>
    <s v="KB-16315"/>
    <s v="Karl Braun"/>
    <x v="0"/>
    <s v="United States"/>
    <s v="Thomasville"/>
    <x v="3"/>
    <n v="27360"/>
    <x v="0"/>
    <s v="OFF-BI-10001031"/>
    <x v="1"/>
    <x v="8"/>
    <s v="Pressboard Data Binders by Wilson Jones"/>
    <x v="2234"/>
    <n v="2"/>
    <n v="0.7"/>
    <n v="-2.4563999999999995"/>
  </r>
  <r>
    <n v="2688"/>
    <s v="US-2013-128195"/>
    <x v="0"/>
    <x v="578"/>
    <d v="2013-08-06T00:00:00"/>
    <x v="2"/>
    <s v="RA-19285"/>
    <s v="Ralph Arnett"/>
    <x v="0"/>
    <s v="United States"/>
    <s v="Peoria"/>
    <x v="10"/>
    <n v="61604"/>
    <x v="2"/>
    <s v="OFF-BI-10002003"/>
    <x v="1"/>
    <x v="8"/>
    <s v="Ibico Presentation Index for Binding Systems"/>
    <x v="2235"/>
    <n v="5"/>
    <n v="0.8"/>
    <n v="-6.5670000000000019"/>
  </r>
  <r>
    <n v="2689"/>
    <s v="CA-2012-153220"/>
    <x v="1"/>
    <x v="768"/>
    <d v="2012-11-14T00:00:00"/>
    <x v="2"/>
    <s v="YC-21895"/>
    <s v="Yoseph Carroll"/>
    <x v="1"/>
    <s v="United States"/>
    <s v="Los Angeles"/>
    <x v="1"/>
    <n v="90032"/>
    <x v="1"/>
    <s v="OFF-PA-10003016"/>
    <x v="1"/>
    <x v="10"/>
    <s v="Adams &quot;While You Were Out&quot; Message Pads"/>
    <x v="2236"/>
    <n v="5"/>
    <n v="0"/>
    <n v="7.0649999999999995"/>
  </r>
  <r>
    <n v="2690"/>
    <s v="CA-2011-123064"/>
    <x v="2"/>
    <x v="479"/>
    <d v="2011-07-02T00:00:00"/>
    <x v="2"/>
    <s v="RA-19915"/>
    <s v="Russell Applegate"/>
    <x v="0"/>
    <s v="United States"/>
    <s v="Chicago"/>
    <x v="10"/>
    <n v="60653"/>
    <x v="2"/>
    <s v="OFF-AR-10004582"/>
    <x v="1"/>
    <x v="6"/>
    <s v="BIC Brite Liner Grip Highlighters"/>
    <x v="797"/>
    <n v="4"/>
    <n v="0.2"/>
    <n v="1.6399999999999995"/>
  </r>
  <r>
    <n v="2691"/>
    <s v="CA-2014-156412"/>
    <x v="3"/>
    <x v="769"/>
    <d v="2014-12-09T00:00:00"/>
    <x v="1"/>
    <s v="CM-12160"/>
    <s v="Charles McCrossin"/>
    <x v="0"/>
    <s v="United States"/>
    <s v="Philadelphia"/>
    <x v="9"/>
    <n v="19134"/>
    <x v="3"/>
    <s v="OFF-BI-10004364"/>
    <x v="1"/>
    <x v="8"/>
    <s v="Storex Dura Pro Binders"/>
    <x v="2237"/>
    <n v="3"/>
    <n v="0.7"/>
    <n v="-4.4550000000000001"/>
  </r>
  <r>
    <n v="2692"/>
    <s v="US-2013-144211"/>
    <x v="0"/>
    <x v="770"/>
    <d v="2013-09-03T00:00:00"/>
    <x v="1"/>
    <s v="CS-12130"/>
    <s v="Chad Sievert"/>
    <x v="0"/>
    <s v="United States"/>
    <s v="Englewood"/>
    <x v="22"/>
    <n v="80112"/>
    <x v="1"/>
    <s v="OFF-PA-10002246"/>
    <x v="1"/>
    <x v="10"/>
    <s v="Wirebound Four 2-3/4 x 5 Forms per Page, 400 Sets per Book"/>
    <x v="1154"/>
    <n v="3"/>
    <n v="0.2"/>
    <n v="5.6115000000000004"/>
  </r>
  <r>
    <n v="2693"/>
    <s v="US-2013-144211"/>
    <x v="0"/>
    <x v="770"/>
    <d v="2013-09-03T00:00:00"/>
    <x v="1"/>
    <s v="CS-12130"/>
    <s v="Chad Sievert"/>
    <x v="0"/>
    <s v="United States"/>
    <s v="Englewood"/>
    <x v="22"/>
    <n v="80112"/>
    <x v="1"/>
    <s v="TEC-PH-10002890"/>
    <x v="2"/>
    <x v="7"/>
    <s v="AT&amp;T 17929 Lendline Telephone"/>
    <x v="2238"/>
    <n v="3"/>
    <n v="0.2"/>
    <n v="8.1432000000000002"/>
  </r>
  <r>
    <n v="2694"/>
    <s v="CA-2013-138079"/>
    <x v="0"/>
    <x v="115"/>
    <d v="2013-01-28T00:00:00"/>
    <x v="1"/>
    <s v="AJ-10795"/>
    <s v="Anthony Johnson"/>
    <x v="1"/>
    <s v="United States"/>
    <s v="Seattle"/>
    <x v="4"/>
    <n v="98115"/>
    <x v="1"/>
    <s v="FUR-FU-10001475"/>
    <x v="0"/>
    <x v="5"/>
    <s v="Contract Clock, 14&quot;, Brown"/>
    <x v="2239"/>
    <n v="5"/>
    <n v="0"/>
    <n v="37.366"/>
  </r>
  <r>
    <n v="2695"/>
    <s v="CA-2011-143182"/>
    <x v="2"/>
    <x v="771"/>
    <d v="2011-10-20T00:00:00"/>
    <x v="1"/>
    <s v="DL-12865"/>
    <s v="Dan Lawera"/>
    <x v="0"/>
    <s v="United States"/>
    <s v="Hialeah"/>
    <x v="2"/>
    <n v="33012"/>
    <x v="0"/>
    <s v="FUR-FU-10004270"/>
    <x v="0"/>
    <x v="5"/>
    <s v="Executive Impressions 13&quot; Clairmont Wall Clock"/>
    <x v="2240"/>
    <n v="1"/>
    <n v="0.2"/>
    <n v="4.0383000000000013"/>
  </r>
  <r>
    <n v="2696"/>
    <s v="CA-2013-161662"/>
    <x v="0"/>
    <x v="569"/>
    <d v="2013-02-09T00:00:00"/>
    <x v="2"/>
    <s v="BE-11410"/>
    <s v="Bobby Elias"/>
    <x v="0"/>
    <s v="United States"/>
    <s v="Lancaster"/>
    <x v="24"/>
    <n v="43130"/>
    <x v="3"/>
    <s v="OFF-PA-10003465"/>
    <x v="1"/>
    <x v="10"/>
    <s v="Xerox 1912"/>
    <x v="2241"/>
    <n v="2"/>
    <n v="0.2"/>
    <n v="10.623199999999997"/>
  </r>
  <r>
    <n v="2697"/>
    <s v="CA-2011-145317"/>
    <x v="2"/>
    <x v="772"/>
    <d v="2011-03-23T00:00:00"/>
    <x v="1"/>
    <s v="SM-20320"/>
    <s v="Sean Miller"/>
    <x v="2"/>
    <s v="United States"/>
    <s v="Jacksonville"/>
    <x v="2"/>
    <n v="32216"/>
    <x v="0"/>
    <s v="TEC-MA-10003626"/>
    <x v="2"/>
    <x v="15"/>
    <s v="Hewlett-Packard Deskjet 6540 Color Inkjet Printer"/>
    <x v="2242"/>
    <n v="4"/>
    <n v="0.5"/>
    <n v="-16.426000000000045"/>
  </r>
  <r>
    <n v="2698"/>
    <s v="CA-2011-145317"/>
    <x v="2"/>
    <x v="772"/>
    <d v="2011-03-23T00:00:00"/>
    <x v="1"/>
    <s v="SM-20320"/>
    <s v="Sean Miller"/>
    <x v="2"/>
    <s v="United States"/>
    <s v="Jacksonville"/>
    <x v="2"/>
    <n v="32216"/>
    <x v="0"/>
    <s v="TEC-MA-10002412"/>
    <x v="2"/>
    <x v="15"/>
    <s v="Cisco TelePresence System EX90 Videoconferencing Unit"/>
    <x v="2243"/>
    <n v="6"/>
    <n v="0.5"/>
    <n v="-1811.0784000000021"/>
  </r>
  <r>
    <n v="2699"/>
    <s v="CA-2011-145317"/>
    <x v="2"/>
    <x v="772"/>
    <d v="2011-03-23T00:00:00"/>
    <x v="1"/>
    <s v="SM-20320"/>
    <s v="Sean Miller"/>
    <x v="2"/>
    <s v="United States"/>
    <s v="Jacksonville"/>
    <x v="2"/>
    <n v="32216"/>
    <x v="0"/>
    <s v="OFF-PA-10001804"/>
    <x v="1"/>
    <x v="10"/>
    <s v="Xerox 195"/>
    <x v="2244"/>
    <n v="4"/>
    <n v="0.2"/>
    <n v="7.4815999999999994"/>
  </r>
  <r>
    <n v="2700"/>
    <s v="CA-2011-145317"/>
    <x v="2"/>
    <x v="772"/>
    <d v="2011-03-23T00:00:00"/>
    <x v="1"/>
    <s v="SM-20320"/>
    <s v="Sean Miller"/>
    <x v="2"/>
    <s v="United States"/>
    <s v="Jacksonville"/>
    <x v="2"/>
    <n v="32216"/>
    <x v="0"/>
    <s v="OFF-AR-10003183"/>
    <x v="1"/>
    <x v="6"/>
    <s v="Avery Fluorescent Highlighter Four-Color Set"/>
    <x v="2245"/>
    <n v="3"/>
    <n v="0.2"/>
    <n v="1.0019999999999993"/>
  </r>
  <r>
    <n v="2701"/>
    <s v="CA-2011-145317"/>
    <x v="2"/>
    <x v="772"/>
    <d v="2011-03-23T00:00:00"/>
    <x v="1"/>
    <s v="SM-20320"/>
    <s v="Sean Miller"/>
    <x v="2"/>
    <s v="United States"/>
    <s v="Jacksonville"/>
    <x v="2"/>
    <n v="32216"/>
    <x v="0"/>
    <s v="FUR-FU-10004270"/>
    <x v="0"/>
    <x v="5"/>
    <s v="Executive Impressions 13&quot; Clairmont Wall Clock"/>
    <x v="2246"/>
    <n v="2"/>
    <n v="0.2"/>
    <n v="8.0766000000000027"/>
  </r>
  <r>
    <n v="2702"/>
    <s v="CA-2011-145317"/>
    <x v="2"/>
    <x v="772"/>
    <d v="2011-03-23T00:00:00"/>
    <x v="1"/>
    <s v="SM-20320"/>
    <s v="Sean Miller"/>
    <x v="2"/>
    <s v="United States"/>
    <s v="Jacksonville"/>
    <x v="2"/>
    <n v="32216"/>
    <x v="0"/>
    <s v="OFF-FA-10003112"/>
    <x v="1"/>
    <x v="13"/>
    <s v="Staples"/>
    <x v="2247"/>
    <n v="3"/>
    <n v="0.2"/>
    <n v="5.9174999999999986"/>
  </r>
  <r>
    <n v="2703"/>
    <s v="CA-2011-145317"/>
    <x v="2"/>
    <x v="772"/>
    <d v="2011-03-23T00:00:00"/>
    <x v="1"/>
    <s v="SM-20320"/>
    <s v="Sean Miller"/>
    <x v="2"/>
    <s v="United States"/>
    <s v="Jacksonville"/>
    <x v="2"/>
    <n v="32216"/>
    <x v="0"/>
    <s v="FUR-FU-10001986"/>
    <x v="0"/>
    <x v="5"/>
    <s v="Dana Fluorescent Magnifying Lamp, White, 36&quot;"/>
    <x v="1919"/>
    <n v="3"/>
    <n v="0.2"/>
    <n v="15.29399999999999"/>
  </r>
  <r>
    <n v="2704"/>
    <s v="CA-2011-143413"/>
    <x v="2"/>
    <x v="773"/>
    <d v="2011-05-30T00:00:00"/>
    <x v="1"/>
    <s v="RP-19390"/>
    <s v="Resi Pölking"/>
    <x v="0"/>
    <s v="United States"/>
    <s v="Baltimore"/>
    <x v="39"/>
    <n v="21215"/>
    <x v="3"/>
    <s v="OFF-PA-10002319"/>
    <x v="1"/>
    <x v="10"/>
    <s v="Xerox 1944"/>
    <x v="2248"/>
    <n v="3"/>
    <n v="0"/>
    <n v="56.977199999999996"/>
  </r>
  <r>
    <n v="2705"/>
    <s v="CA-2014-156818"/>
    <x v="3"/>
    <x v="497"/>
    <d v="2014-07-14T00:00:00"/>
    <x v="0"/>
    <s v="JD-16015"/>
    <s v="Joy Daniels"/>
    <x v="0"/>
    <s v="United States"/>
    <s v="New York City"/>
    <x v="15"/>
    <n v="10009"/>
    <x v="3"/>
    <s v="TEC-AC-10002323"/>
    <x v="2"/>
    <x v="11"/>
    <s v="SanDisk Ultra 32 GB MicroSDHC Class 10 Memory Card"/>
    <x v="2249"/>
    <n v="6"/>
    <n v="0"/>
    <n v="17.238000000000007"/>
  </r>
  <r>
    <n v="2706"/>
    <s v="CA-2014-155873"/>
    <x v="3"/>
    <x v="114"/>
    <d v="2014-06-22T00:00:00"/>
    <x v="1"/>
    <s v="AB-10255"/>
    <s v="Alejandro Ballentine"/>
    <x v="2"/>
    <s v="United States"/>
    <s v="Carlsbad"/>
    <x v="27"/>
    <n v="88220"/>
    <x v="1"/>
    <s v="OFF-SU-10001165"/>
    <x v="1"/>
    <x v="14"/>
    <s v="Acme Elite Stainless Steel Scissors"/>
    <x v="1459"/>
    <n v="2"/>
    <n v="0"/>
    <n v="4.3368000000000002"/>
  </r>
  <r>
    <n v="2707"/>
    <s v="CA-2014-155873"/>
    <x v="3"/>
    <x v="114"/>
    <d v="2014-06-22T00:00:00"/>
    <x v="1"/>
    <s v="AB-10255"/>
    <s v="Alejandro Ballentine"/>
    <x v="2"/>
    <s v="United States"/>
    <s v="Carlsbad"/>
    <x v="27"/>
    <n v="88220"/>
    <x v="1"/>
    <s v="OFF-PA-10001246"/>
    <x v="1"/>
    <x v="10"/>
    <s v="Xerox 215"/>
    <x v="541"/>
    <n v="3"/>
    <n v="0"/>
    <n v="9.3312000000000008"/>
  </r>
  <r>
    <n v="2708"/>
    <s v="CA-2014-155873"/>
    <x v="3"/>
    <x v="114"/>
    <d v="2014-06-22T00:00:00"/>
    <x v="1"/>
    <s v="AB-10255"/>
    <s v="Alejandro Ballentine"/>
    <x v="2"/>
    <s v="United States"/>
    <s v="Carlsbad"/>
    <x v="27"/>
    <n v="88220"/>
    <x v="1"/>
    <s v="OFF-PA-10001815"/>
    <x v="1"/>
    <x v="10"/>
    <s v="Xerox 1885"/>
    <x v="2250"/>
    <n v="4"/>
    <n v="0"/>
    <n v="92.236799999999988"/>
  </r>
  <r>
    <n v="2709"/>
    <s v="CA-2012-121797"/>
    <x v="1"/>
    <x v="564"/>
    <d v="2012-02-06T00:00:00"/>
    <x v="1"/>
    <s v="CC-12145"/>
    <s v="Charles Crestani"/>
    <x v="0"/>
    <s v="United States"/>
    <s v="Los Angeles"/>
    <x v="1"/>
    <n v="90049"/>
    <x v="1"/>
    <s v="FUR-FU-10001876"/>
    <x v="0"/>
    <x v="5"/>
    <s v="Computer Room Manger, 14&quot;"/>
    <x v="2251"/>
    <n v="7"/>
    <n v="0"/>
    <n v="81.849599999999981"/>
  </r>
  <r>
    <n v="2710"/>
    <s v="CA-2012-121797"/>
    <x v="1"/>
    <x v="564"/>
    <d v="2012-02-06T00:00:00"/>
    <x v="1"/>
    <s v="CC-12145"/>
    <s v="Charles Crestani"/>
    <x v="0"/>
    <s v="United States"/>
    <s v="Los Angeles"/>
    <x v="1"/>
    <n v="90049"/>
    <x v="1"/>
    <s v="TEC-MA-10000488"/>
    <x v="2"/>
    <x v="15"/>
    <s v="Bady BDG101FRU Card Printer"/>
    <x v="2252"/>
    <n v="3"/>
    <n v="0.2"/>
    <n v="215.99729999999977"/>
  </r>
  <r>
    <n v="2711"/>
    <s v="US-2012-120572"/>
    <x v="1"/>
    <x v="555"/>
    <d v="2012-12-15T00:00:00"/>
    <x v="1"/>
    <s v="GH-14425"/>
    <s v="Gary Hwang"/>
    <x v="0"/>
    <s v="United States"/>
    <s v="Jacksonville"/>
    <x v="2"/>
    <n v="32216"/>
    <x v="0"/>
    <s v="OFF-BI-10001098"/>
    <x v="1"/>
    <x v="8"/>
    <s v="Acco D-Ring Binder w/DublLock"/>
    <x v="2253"/>
    <n v="2"/>
    <n v="0.7"/>
    <n v="-8.9795999999999978"/>
  </r>
  <r>
    <n v="2712"/>
    <s v="CA-2014-132430"/>
    <x v="3"/>
    <x v="449"/>
    <d v="2014-10-12T00:00:00"/>
    <x v="2"/>
    <s v="CP-12085"/>
    <s v="Cathy Prescott"/>
    <x v="1"/>
    <s v="United States"/>
    <s v="Lakewood"/>
    <x v="24"/>
    <n v="44107"/>
    <x v="3"/>
    <s v="FUR-FU-10003577"/>
    <x v="0"/>
    <x v="5"/>
    <s v="Nu-Dell Leatherette Frames"/>
    <x v="2254"/>
    <n v="4"/>
    <n v="0.2"/>
    <n v="9.1775999999999982"/>
  </r>
  <r>
    <n v="2713"/>
    <s v="CA-2014-146031"/>
    <x v="3"/>
    <x v="570"/>
    <d v="2014-08-02T00:00:00"/>
    <x v="0"/>
    <s v="GM-14440"/>
    <s v="Gary McGarr"/>
    <x v="0"/>
    <s v="United States"/>
    <s v="Troy"/>
    <x v="15"/>
    <n v="12180"/>
    <x v="3"/>
    <s v="OFF-AR-10002656"/>
    <x v="1"/>
    <x v="6"/>
    <s v="Sanford Liquid Accent Highlighters"/>
    <x v="1847"/>
    <n v="9"/>
    <n v="0"/>
    <n v="22.244399999999995"/>
  </r>
  <r>
    <n v="2714"/>
    <s v="CA-2011-110100"/>
    <x v="2"/>
    <x v="573"/>
    <d v="2011-04-29T00:00:00"/>
    <x v="1"/>
    <s v="LC-16885"/>
    <s v="Lena Creighton"/>
    <x v="0"/>
    <s v="United States"/>
    <s v="Wilmington"/>
    <x v="3"/>
    <n v="28403"/>
    <x v="0"/>
    <s v="TEC-PH-10004531"/>
    <x v="2"/>
    <x v="7"/>
    <s v="AT&amp;T CL2909"/>
    <x v="214"/>
    <n v="3"/>
    <n v="0.2"/>
    <n v="37.796999999999997"/>
  </r>
  <r>
    <n v="2715"/>
    <s v="CA-2012-103723"/>
    <x v="1"/>
    <x v="494"/>
    <d v="2012-12-06T00:00:00"/>
    <x v="1"/>
    <s v="BT-11305"/>
    <s v="Beth Thompson"/>
    <x v="2"/>
    <s v="United States"/>
    <s v="Seattle"/>
    <x v="4"/>
    <n v="98105"/>
    <x v="1"/>
    <s v="OFF-AR-10003251"/>
    <x v="1"/>
    <x v="6"/>
    <s v="Prang Drawing Pencil Set"/>
    <x v="2255"/>
    <n v="5"/>
    <n v="0"/>
    <n v="5.56"/>
  </r>
  <r>
    <n v="2716"/>
    <s v="CA-2011-127187"/>
    <x v="2"/>
    <x v="774"/>
    <d v="2011-12-08T00:00:00"/>
    <x v="1"/>
    <s v="CP-12085"/>
    <s v="Cathy Prescott"/>
    <x v="1"/>
    <s v="United States"/>
    <s v="New York City"/>
    <x v="15"/>
    <n v="10024"/>
    <x v="3"/>
    <s v="TEC-PH-10000673"/>
    <x v="2"/>
    <x v="7"/>
    <s v="Plantronics Voyager Pro HD - Bluetooth Headset"/>
    <x v="2256"/>
    <n v="2"/>
    <n v="0"/>
    <n v="62.3904"/>
  </r>
  <r>
    <n v="2717"/>
    <s v="CA-2014-128475"/>
    <x v="3"/>
    <x v="775"/>
    <d v="2014-09-02T00:00:00"/>
    <x v="1"/>
    <s v="SC-20680"/>
    <s v="Steve Carroll"/>
    <x v="2"/>
    <s v="United States"/>
    <s v="Columbus"/>
    <x v="32"/>
    <n v="31907"/>
    <x v="0"/>
    <s v="TEC-AC-10000158"/>
    <x v="2"/>
    <x v="11"/>
    <s v="Sony 64GB Class 10 Micro SDHC R40 Memory Card"/>
    <x v="2257"/>
    <n v="2"/>
    <n v="0"/>
    <n v="15.1158"/>
  </r>
  <r>
    <n v="2718"/>
    <s v="CA-2011-100006"/>
    <x v="2"/>
    <x v="557"/>
    <d v="2011-09-13T00:00:00"/>
    <x v="1"/>
    <s v="DK-13375"/>
    <s v="Dennis Kane"/>
    <x v="0"/>
    <s v="United States"/>
    <s v="New York City"/>
    <x v="15"/>
    <n v="10024"/>
    <x v="3"/>
    <s v="TEC-PH-10002075"/>
    <x v="2"/>
    <x v="7"/>
    <s v="AT&amp;T EL51110 DECT"/>
    <x v="2258"/>
    <n v="3"/>
    <n v="0"/>
    <n v="109.61129999999999"/>
  </r>
  <r>
    <n v="2719"/>
    <s v="CA-2014-144827"/>
    <x v="3"/>
    <x v="202"/>
    <d v="2014-12-28T00:00:00"/>
    <x v="1"/>
    <s v="SE-20110"/>
    <s v="Sanjit Engle"/>
    <x v="0"/>
    <s v="United States"/>
    <s v="Costa Mesa"/>
    <x v="1"/>
    <n v="92627"/>
    <x v="1"/>
    <s v="OFF-ST-10004340"/>
    <x v="1"/>
    <x v="4"/>
    <s v="Fellowes Mobile File Cart, Black"/>
    <x v="2259"/>
    <n v="2"/>
    <n v="0"/>
    <n v="33.577200000000005"/>
  </r>
  <r>
    <n v="2720"/>
    <s v="CA-2011-110030"/>
    <x v="2"/>
    <x v="776"/>
    <d v="2011-12-08T00:00:00"/>
    <x v="0"/>
    <s v="LF-17185"/>
    <s v="Luke Foster"/>
    <x v="0"/>
    <s v="United States"/>
    <s v="Houston"/>
    <x v="5"/>
    <n v="77095"/>
    <x v="2"/>
    <s v="FUR-FU-10002759"/>
    <x v="0"/>
    <x v="5"/>
    <s v="12-1/2 Diameter Round Wall Clock"/>
    <x v="112"/>
    <n v="3"/>
    <n v="0.6"/>
    <n v="-14.385599999999997"/>
  </r>
  <r>
    <n v="2721"/>
    <s v="CA-2011-121286"/>
    <x v="2"/>
    <x v="130"/>
    <d v="2011-11-08T00:00:00"/>
    <x v="0"/>
    <s v="ON-18715"/>
    <s v="Odella Nelson"/>
    <x v="1"/>
    <s v="United States"/>
    <s v="Cary"/>
    <x v="3"/>
    <n v="27511"/>
    <x v="0"/>
    <s v="OFF-FA-10000585"/>
    <x v="1"/>
    <x v="13"/>
    <s v="OIC Bulk Pack Metal Binder Clips"/>
    <x v="1357"/>
    <n v="3"/>
    <n v="0.2"/>
    <n v="2.7222"/>
  </r>
  <r>
    <n v="2722"/>
    <s v="CA-2011-121286"/>
    <x v="2"/>
    <x v="130"/>
    <d v="2011-11-08T00:00:00"/>
    <x v="0"/>
    <s v="ON-18715"/>
    <s v="Odella Nelson"/>
    <x v="1"/>
    <s v="United States"/>
    <s v="Cary"/>
    <x v="3"/>
    <n v="27511"/>
    <x v="0"/>
    <s v="OFF-AP-10004859"/>
    <x v="1"/>
    <x v="9"/>
    <s v="Acco 6 Outlet Guardian Premium Surge Suppressor"/>
    <x v="2260"/>
    <n v="5"/>
    <n v="0.2"/>
    <n v="5.0960000000000001"/>
  </r>
  <r>
    <n v="2723"/>
    <s v="CA-2013-164735"/>
    <x v="0"/>
    <x v="167"/>
    <d v="2013-04-20T00:00:00"/>
    <x v="0"/>
    <s v="TB-21400"/>
    <s v="Tom Boeckenhauer"/>
    <x v="0"/>
    <s v="United States"/>
    <s v="Alexandria"/>
    <x v="17"/>
    <n v="22304"/>
    <x v="0"/>
    <s v="OFF-ST-10001558"/>
    <x v="1"/>
    <x v="4"/>
    <s v="Acco Perma 4000 Stacking Storage Drawers"/>
    <x v="2261"/>
    <n v="5"/>
    <n v="0"/>
    <n v="12.18"/>
  </r>
  <r>
    <n v="2724"/>
    <s v="CA-2011-153479"/>
    <x v="2"/>
    <x v="777"/>
    <d v="2011-10-08T00:00:00"/>
    <x v="1"/>
    <s v="DF-13135"/>
    <s v="David Flashing"/>
    <x v="0"/>
    <s v="United States"/>
    <s v="Vallejo"/>
    <x v="1"/>
    <n v="94591"/>
    <x v="1"/>
    <s v="OFF-LA-10004689"/>
    <x v="1"/>
    <x v="2"/>
    <s v="Avery 512"/>
    <x v="2262"/>
    <n v="5"/>
    <n v="0"/>
    <n v="6.7915000000000001"/>
  </r>
  <r>
    <n v="2725"/>
    <s v="CA-2011-153479"/>
    <x v="2"/>
    <x v="777"/>
    <d v="2011-10-08T00:00:00"/>
    <x v="1"/>
    <s v="DF-13135"/>
    <s v="David Flashing"/>
    <x v="0"/>
    <s v="United States"/>
    <s v="Vallejo"/>
    <x v="1"/>
    <n v="94591"/>
    <x v="1"/>
    <s v="OFF-BI-10002867"/>
    <x v="1"/>
    <x v="8"/>
    <s v="GBC Recycled Regency Composition Covers"/>
    <x v="2263"/>
    <n v="2"/>
    <n v="0.2"/>
    <n v="31.085599999999989"/>
  </r>
  <r>
    <n v="2726"/>
    <s v="CA-2014-149888"/>
    <x v="3"/>
    <x v="659"/>
    <d v="2014-11-14T00:00:00"/>
    <x v="1"/>
    <s v="EP-13915"/>
    <s v="Emily Phan"/>
    <x v="0"/>
    <s v="United States"/>
    <s v="Philadelphia"/>
    <x v="9"/>
    <n v="19120"/>
    <x v="3"/>
    <s v="TEC-PH-10003811"/>
    <x v="2"/>
    <x v="7"/>
    <s v="Jabra Supreme Plus Driver Edition Headset"/>
    <x v="2264"/>
    <n v="5"/>
    <n v="0.4"/>
    <n v="-71.994000000000028"/>
  </r>
  <r>
    <n v="2727"/>
    <s v="CA-2014-149888"/>
    <x v="3"/>
    <x v="659"/>
    <d v="2014-11-14T00:00:00"/>
    <x v="1"/>
    <s v="EP-13915"/>
    <s v="Emily Phan"/>
    <x v="0"/>
    <s v="United States"/>
    <s v="Philadelphia"/>
    <x v="9"/>
    <n v="19120"/>
    <x v="3"/>
    <s v="FUR-TA-10000849"/>
    <x v="0"/>
    <x v="3"/>
    <s v="Bevis Rectangular Conference Tables"/>
    <x v="2265"/>
    <n v="4"/>
    <n v="0.4"/>
    <n v="-140.14079999999996"/>
  </r>
  <r>
    <n v="2728"/>
    <s v="CA-2014-119193"/>
    <x v="3"/>
    <x v="66"/>
    <d v="2014-12-25T00:00:00"/>
    <x v="2"/>
    <s v="SK-19990"/>
    <s v="Sally Knutson"/>
    <x v="0"/>
    <s v="United States"/>
    <s v="Toledo"/>
    <x v="24"/>
    <n v="43615"/>
    <x v="3"/>
    <s v="OFF-BI-10000848"/>
    <x v="1"/>
    <x v="8"/>
    <s v="Angle-D Ring Binders"/>
    <x v="2266"/>
    <n v="1"/>
    <n v="0.7"/>
    <n v="-1.3128000000000002"/>
  </r>
  <r>
    <n v="2729"/>
    <s v="CA-2014-119193"/>
    <x v="3"/>
    <x v="66"/>
    <d v="2014-12-25T00:00:00"/>
    <x v="2"/>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x v="1"/>
    <s v="FH-14350"/>
    <s v="Fred Harton"/>
    <x v="0"/>
    <s v="United States"/>
    <s v="Seattle"/>
    <x v="4"/>
    <n v="98105"/>
    <x v="1"/>
    <s v="OFF-AR-10001547"/>
    <x v="1"/>
    <x v="6"/>
    <s v="Newell 311"/>
    <x v="153"/>
    <n v="3"/>
    <n v="0"/>
    <n v="1.7901"/>
  </r>
  <r>
    <n v="2731"/>
    <s v="CA-2014-104801"/>
    <x v="3"/>
    <x v="778"/>
    <d v="2014-02-20T00:00:00"/>
    <x v="1"/>
    <s v="FH-14350"/>
    <s v="Fred Harton"/>
    <x v="0"/>
    <s v="United States"/>
    <s v="Seattle"/>
    <x v="4"/>
    <n v="98105"/>
    <x v="1"/>
    <s v="TEC-AC-10001838"/>
    <x v="2"/>
    <x v="11"/>
    <s v="Razer Tiamat Over Ear 7.1 Surround Sound PC Gaming Headset"/>
    <x v="2268"/>
    <n v="4"/>
    <n v="0"/>
    <n v="343.98280000000005"/>
  </r>
  <r>
    <n v="2732"/>
    <s v="CA-2014-104801"/>
    <x v="3"/>
    <x v="778"/>
    <d v="2014-02-20T00:00:00"/>
    <x v="1"/>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x v="1"/>
    <s v="EH-13945"/>
    <s v="Eric Hoffmann"/>
    <x v="0"/>
    <s v="United States"/>
    <s v="Plainfield"/>
    <x v="30"/>
    <n v="7060"/>
    <x v="3"/>
    <s v="TEC-PH-10002923"/>
    <x v="2"/>
    <x v="7"/>
    <s v="Logitech B530 USB Headset - headset - Full size, Binaural"/>
    <x v="2270"/>
    <n v="2"/>
    <n v="0"/>
    <n v="19.974600000000002"/>
  </r>
  <r>
    <n v="2734"/>
    <s v="CA-2011-107594"/>
    <x v="2"/>
    <x v="779"/>
    <d v="2011-07-06T00:00:00"/>
    <x v="1"/>
    <s v="EH-13945"/>
    <s v="Eric Hoffmann"/>
    <x v="0"/>
    <s v="United States"/>
    <s v="Plainfield"/>
    <x v="30"/>
    <n v="7060"/>
    <x v="3"/>
    <s v="OFF-AR-10000716"/>
    <x v="1"/>
    <x v="6"/>
    <s v="DIXON Ticonderoga Erasable Checking Pencils"/>
    <x v="2271"/>
    <n v="1"/>
    <n v="0"/>
    <n v="2.1762000000000001"/>
  </r>
  <r>
    <n v="2735"/>
    <s v="CA-2012-129770"/>
    <x v="1"/>
    <x v="780"/>
    <d v="2012-02-23T00:00:00"/>
    <x v="0"/>
    <s v="JE-15715"/>
    <s v="Joe Elijah"/>
    <x v="0"/>
    <s v="United States"/>
    <s v="Las Cruces"/>
    <x v="27"/>
    <n v="88001"/>
    <x v="1"/>
    <s v="OFF-PA-10000249"/>
    <x v="1"/>
    <x v="10"/>
    <s v="Staples"/>
    <x v="338"/>
    <n v="4"/>
    <n v="0"/>
    <n v="23.086399999999998"/>
  </r>
  <r>
    <n v="2736"/>
    <s v="CA-2012-115798"/>
    <x v="1"/>
    <x v="50"/>
    <d v="2012-11-19T00:00:00"/>
    <x v="1"/>
    <s v="KL-16645"/>
    <s v="Ken Lonsdale"/>
    <x v="0"/>
    <s v="United States"/>
    <s v="Newark"/>
    <x v="13"/>
    <n v="19711"/>
    <x v="3"/>
    <s v="TEC-PH-10003691"/>
    <x v="2"/>
    <x v="7"/>
    <s v="BlackBerry Q10"/>
    <x v="2258"/>
    <n v="3"/>
    <n v="0"/>
    <n v="94.492500000000007"/>
  </r>
  <r>
    <n v="2737"/>
    <s v="CA-2012-115798"/>
    <x v="1"/>
    <x v="50"/>
    <d v="2012-11-19T00:00:00"/>
    <x v="1"/>
    <s v="KL-16645"/>
    <s v="Ken Lonsdale"/>
    <x v="0"/>
    <s v="United States"/>
    <s v="Newark"/>
    <x v="13"/>
    <n v="19711"/>
    <x v="3"/>
    <s v="OFF-PA-10001560"/>
    <x v="1"/>
    <x v="10"/>
    <s v="Adams Telephone Message Books, 5 1/4” x 11”"/>
    <x v="2272"/>
    <n v="7"/>
    <n v="0"/>
    <n v="19.871600000000001"/>
  </r>
  <r>
    <n v="2738"/>
    <s v="CA-2012-115798"/>
    <x v="1"/>
    <x v="50"/>
    <d v="2012-11-19T00:00:00"/>
    <x v="1"/>
    <s v="KL-16645"/>
    <s v="Ken Lonsdale"/>
    <x v="0"/>
    <s v="United States"/>
    <s v="Newark"/>
    <x v="13"/>
    <n v="19711"/>
    <x v="3"/>
    <s v="FUR-BO-10004467"/>
    <x v="0"/>
    <x v="0"/>
    <s v="Bestar Classic Bookcase"/>
    <x v="674"/>
    <n v="3"/>
    <n v="0"/>
    <n v="56.994299999999981"/>
  </r>
  <r>
    <n v="2739"/>
    <s v="CA-2012-115798"/>
    <x v="1"/>
    <x v="50"/>
    <d v="2012-11-19T00:00:00"/>
    <x v="1"/>
    <s v="KL-16645"/>
    <s v="Ken Lonsdale"/>
    <x v="0"/>
    <s v="United States"/>
    <s v="Newark"/>
    <x v="13"/>
    <n v="19711"/>
    <x v="3"/>
    <s v="TEC-PH-10001819"/>
    <x v="2"/>
    <x v="7"/>
    <s v="Innergie mMini Combo Duo USB Travel Charging Kit"/>
    <x v="2273"/>
    <n v="2"/>
    <n v="0"/>
    <n v="43.190399999999997"/>
  </r>
  <r>
    <n v="2740"/>
    <s v="CA-2014-122707"/>
    <x v="3"/>
    <x v="513"/>
    <d v="2014-04-19T00:00:00"/>
    <x v="2"/>
    <s v="EB-13750"/>
    <s v="Edward Becker"/>
    <x v="1"/>
    <s v="United States"/>
    <s v="Hoover"/>
    <x v="19"/>
    <n v="35244"/>
    <x v="0"/>
    <s v="OFF-SU-10000157"/>
    <x v="1"/>
    <x v="14"/>
    <s v="Compact Automatic Electric Letter Opener"/>
    <x v="2274"/>
    <n v="4"/>
    <n v="0"/>
    <n v="9.5448000000000093"/>
  </r>
  <r>
    <n v="2741"/>
    <s v="CA-2014-122707"/>
    <x v="3"/>
    <x v="513"/>
    <d v="2014-04-19T00:00:00"/>
    <x v="2"/>
    <s v="EB-13750"/>
    <s v="Edward Becker"/>
    <x v="1"/>
    <s v="United States"/>
    <s v="Hoover"/>
    <x v="19"/>
    <n v="35244"/>
    <x v="0"/>
    <s v="TEC-AC-10004227"/>
    <x v="2"/>
    <x v="11"/>
    <s v="SanDisk Ultra 16 GB MicroSDHC Class 10 Memory Card"/>
    <x v="2275"/>
    <n v="2"/>
    <n v="0"/>
    <n v="1.558799999999998"/>
  </r>
  <r>
    <n v="2742"/>
    <s v="CA-2013-165015"/>
    <x v="0"/>
    <x v="781"/>
    <d v="2013-02-27T00:00:00"/>
    <x v="0"/>
    <s v="BD-11725"/>
    <s v="Bruce Degenhardt"/>
    <x v="0"/>
    <s v="United States"/>
    <s v="Newark"/>
    <x v="24"/>
    <n v="43055"/>
    <x v="3"/>
    <s v="OFF-EN-10003134"/>
    <x v="1"/>
    <x v="12"/>
    <s v="Staples"/>
    <x v="670"/>
    <n v="5"/>
    <n v="0.2"/>
    <n v="17.52"/>
  </r>
  <r>
    <n v="2743"/>
    <s v="CA-2011-149244"/>
    <x v="2"/>
    <x v="130"/>
    <d v="2011-11-08T00:00:00"/>
    <x v="1"/>
    <s v="MS-17530"/>
    <s v="MaryBeth Skach"/>
    <x v="0"/>
    <s v="United States"/>
    <s v="San Diego"/>
    <x v="1"/>
    <n v="92037"/>
    <x v="1"/>
    <s v="FUR-FU-10004671"/>
    <x v="0"/>
    <x v="5"/>
    <s v="Executive Impressions 12&quot; Wall Clock"/>
    <x v="2276"/>
    <n v="2"/>
    <n v="0"/>
    <n v="13.429200000000002"/>
  </r>
  <r>
    <n v="2744"/>
    <s v="CA-2012-140144"/>
    <x v="1"/>
    <x v="782"/>
    <d v="2012-06-25T00:00:00"/>
    <x v="0"/>
    <s v="SC-20770"/>
    <s v="Stewart Carmichael"/>
    <x v="1"/>
    <s v="United States"/>
    <s v="San Francisco"/>
    <x v="1"/>
    <n v="94122"/>
    <x v="1"/>
    <s v="FUR-FU-10002253"/>
    <x v="0"/>
    <x v="5"/>
    <s v="Howard Miller 13&quot; Diameter Pewter Finish Round Wall Clock"/>
    <x v="2277"/>
    <n v="6"/>
    <n v="0"/>
    <n v="100.4796"/>
  </r>
  <r>
    <n v="2745"/>
    <s v="CA-2012-140144"/>
    <x v="1"/>
    <x v="782"/>
    <d v="2012-06-25T00:00:00"/>
    <x v="0"/>
    <s v="SC-20770"/>
    <s v="Stewart Carmichael"/>
    <x v="1"/>
    <s v="United States"/>
    <s v="San Francisco"/>
    <x v="1"/>
    <n v="94122"/>
    <x v="1"/>
    <s v="TEC-PH-10002726"/>
    <x v="2"/>
    <x v="7"/>
    <s v="netTALK DUO VoIP Telephone Service"/>
    <x v="2278"/>
    <n v="3"/>
    <n v="0.2"/>
    <n v="47.241"/>
  </r>
  <r>
    <n v="2746"/>
    <s v="CA-2014-163321"/>
    <x v="3"/>
    <x v="783"/>
    <d v="2014-08-12T00:00:00"/>
    <x v="0"/>
    <s v="FM-14380"/>
    <s v="Fred McMath"/>
    <x v="0"/>
    <s v="United States"/>
    <s v="Jacksonville"/>
    <x v="3"/>
    <n v="28540"/>
    <x v="0"/>
    <s v="TEC-AC-10004571"/>
    <x v="2"/>
    <x v="11"/>
    <s v="Logitech G700s Rechargeable Gaming Mouse"/>
    <x v="2279"/>
    <n v="1"/>
    <n v="0.2"/>
    <n v="21.997800000000002"/>
  </r>
  <r>
    <n v="2747"/>
    <s v="CA-2011-155887"/>
    <x v="2"/>
    <x v="552"/>
    <d v="2011-05-17T00:00:00"/>
    <x v="1"/>
    <s v="KT-16480"/>
    <s v="Kean Thornton"/>
    <x v="0"/>
    <s v="United States"/>
    <s v="Franklin"/>
    <x v="31"/>
    <n v="2038"/>
    <x v="3"/>
    <s v="FUR-TA-10002228"/>
    <x v="0"/>
    <x v="3"/>
    <s v="Bevis Traditional Conference Table Top, Plinth Base"/>
    <x v="2280"/>
    <n v="3"/>
    <n v="0.3"/>
    <n v="-130.0104"/>
  </r>
  <r>
    <n v="2748"/>
    <s v="US-2012-165449"/>
    <x v="1"/>
    <x v="6"/>
    <d v="2012-11-26T00:00:00"/>
    <x v="1"/>
    <s v="AP-10720"/>
    <s v="Anne Pryor"/>
    <x v="2"/>
    <s v="United States"/>
    <s v="Frisco"/>
    <x v="5"/>
    <n v="75034"/>
    <x v="2"/>
    <s v="TEC-AC-10004127"/>
    <x v="2"/>
    <x v="11"/>
    <s v="SanDisk Cruzer 8 GB USB Flash Drive"/>
    <x v="220"/>
    <n v="4"/>
    <n v="0.2"/>
    <n v="-1.3583999999999987"/>
  </r>
  <r>
    <n v="2749"/>
    <s v="CA-2012-110247"/>
    <x v="1"/>
    <x v="784"/>
    <d v="2012-12-08T00:00:00"/>
    <x v="1"/>
    <s v="RH-19555"/>
    <s v="Ritsa Hightower"/>
    <x v="0"/>
    <s v="United States"/>
    <s v="Tallahassee"/>
    <x v="2"/>
    <n v="32303"/>
    <x v="0"/>
    <s v="OFF-BI-10001553"/>
    <x v="1"/>
    <x v="8"/>
    <s v="SpineVue Locking Slant-D Ring Binders by Cardinal"/>
    <x v="2281"/>
    <n v="3"/>
    <n v="0.7"/>
    <n v="-6.0323999999999991"/>
  </r>
  <r>
    <n v="2750"/>
    <s v="US-2011-141257"/>
    <x v="2"/>
    <x v="785"/>
    <d v="2011-06-14T00:00:00"/>
    <x v="1"/>
    <s v="CS-11950"/>
    <s v="Carlos Soltero"/>
    <x v="0"/>
    <s v="United States"/>
    <s v="Seattle"/>
    <x v="4"/>
    <n v="98115"/>
    <x v="1"/>
    <s v="FUR-CH-10002758"/>
    <x v="0"/>
    <x v="1"/>
    <s v="Hon Deluxe Fabric Upholstered Stacking Chairs, Squared Back"/>
    <x v="2282"/>
    <n v="3"/>
    <n v="0.2"/>
    <n v="73.19399999999996"/>
  </r>
  <r>
    <n v="2751"/>
    <s v="CA-2011-154669"/>
    <x v="2"/>
    <x v="233"/>
    <d v="2011-08-11T00:00:00"/>
    <x v="0"/>
    <s v="TM-21010"/>
    <s v="Tamara Manning"/>
    <x v="0"/>
    <s v="United States"/>
    <s v="Vacaville"/>
    <x v="1"/>
    <n v="95687"/>
    <x v="1"/>
    <s v="OFF-ST-10000532"/>
    <x v="1"/>
    <x v="4"/>
    <s v="Advantus Rolling Drawer Organizers"/>
    <x v="2283"/>
    <n v="11"/>
    <n v="0"/>
    <n v="110.05279999999999"/>
  </r>
  <r>
    <n v="2752"/>
    <s v="CA-2011-158029"/>
    <x v="2"/>
    <x v="542"/>
    <d v="2011-05-30T00:00:00"/>
    <x v="1"/>
    <s v="HF-14995"/>
    <s v="Herbert Flentye"/>
    <x v="0"/>
    <s v="United States"/>
    <s v="Los Angeles"/>
    <x v="1"/>
    <n v="90008"/>
    <x v="1"/>
    <s v="FUR-CH-10000988"/>
    <x v="0"/>
    <x v="1"/>
    <s v="Hon Olson Stacker Stools"/>
    <x v="2284"/>
    <n v="2"/>
    <n v="0.2"/>
    <n v="22.529599999999995"/>
  </r>
  <r>
    <n v="2753"/>
    <s v="CA-2012-155306"/>
    <x v="1"/>
    <x v="786"/>
    <d v="2012-04-21T00:00:00"/>
    <x v="1"/>
    <s v="GA-14515"/>
    <s v="George Ashbrook"/>
    <x v="0"/>
    <s v="United States"/>
    <s v="San Francisco"/>
    <x v="1"/>
    <n v="94122"/>
    <x v="1"/>
    <s v="OFF-AR-10003251"/>
    <x v="1"/>
    <x v="6"/>
    <s v="Prang Drawing Pencil Set"/>
    <x v="348"/>
    <n v="2"/>
    <n v="0"/>
    <n v="2.2239999999999998"/>
  </r>
  <r>
    <n v="2754"/>
    <s v="CA-2012-155306"/>
    <x v="1"/>
    <x v="786"/>
    <d v="2012-04-21T00:00:00"/>
    <x v="1"/>
    <s v="GA-14515"/>
    <s v="George Ashbrook"/>
    <x v="0"/>
    <s v="United States"/>
    <s v="San Francisco"/>
    <x v="1"/>
    <n v="94122"/>
    <x v="1"/>
    <s v="TEC-AC-10003174"/>
    <x v="2"/>
    <x v="11"/>
    <s v="Plantronics S12 Corded Telephone Headset System"/>
    <x v="2285"/>
    <n v="3"/>
    <n v="0"/>
    <n v="129.34800000000001"/>
  </r>
  <r>
    <n v="2755"/>
    <s v="CA-2012-155306"/>
    <x v="1"/>
    <x v="786"/>
    <d v="2012-04-21T00:00:00"/>
    <x v="1"/>
    <s v="GA-14515"/>
    <s v="George Ashbrook"/>
    <x v="0"/>
    <s v="United States"/>
    <s v="San Francisco"/>
    <x v="1"/>
    <n v="94122"/>
    <x v="1"/>
    <s v="TEC-PH-10002310"/>
    <x v="2"/>
    <x v="7"/>
    <s v="Plantronics Calisto P620-M USB Wireless Speakerphone System"/>
    <x v="2286"/>
    <n v="5"/>
    <n v="0.2"/>
    <n v="68.59650000000002"/>
  </r>
  <r>
    <n v="2756"/>
    <s v="CA-2012-155306"/>
    <x v="1"/>
    <x v="786"/>
    <d v="2012-04-21T00:00:00"/>
    <x v="1"/>
    <s v="GA-14515"/>
    <s v="George Ashbrook"/>
    <x v="0"/>
    <s v="United States"/>
    <s v="San Francisco"/>
    <x v="1"/>
    <n v="94122"/>
    <x v="1"/>
    <s v="OFF-AP-10002651"/>
    <x v="1"/>
    <x v="9"/>
    <s v="Hoover Upright Vacuum With Dirt Cup"/>
    <x v="2287"/>
    <n v="5"/>
    <n v="0"/>
    <n v="419.8184999999998"/>
  </r>
  <r>
    <n v="2757"/>
    <s v="CA-2012-155306"/>
    <x v="1"/>
    <x v="786"/>
    <d v="2012-04-21T00:00:00"/>
    <x v="1"/>
    <s v="GA-14515"/>
    <s v="George Ashbrook"/>
    <x v="0"/>
    <s v="United States"/>
    <s v="San Francisco"/>
    <x v="1"/>
    <n v="94122"/>
    <x v="1"/>
    <s v="OFF-PA-10001184"/>
    <x v="1"/>
    <x v="10"/>
    <s v="Xerox 1903"/>
    <x v="493"/>
    <n v="2"/>
    <n v="0"/>
    <n v="5.8604000000000003"/>
  </r>
  <r>
    <n v="2758"/>
    <s v="CA-2013-127775"/>
    <x v="0"/>
    <x v="725"/>
    <d v="2013-06-14T00:00:00"/>
    <x v="0"/>
    <s v="ES-14020"/>
    <s v="Erica Smith"/>
    <x v="0"/>
    <s v="United States"/>
    <s v="New York City"/>
    <x v="15"/>
    <n v="10035"/>
    <x v="3"/>
    <s v="TEC-AC-10002402"/>
    <x v="2"/>
    <x v="11"/>
    <s v="Razer Kraken PRO Over Ear PC and Music Headset"/>
    <x v="764"/>
    <n v="3"/>
    <n v="0"/>
    <n v="71.990999999999985"/>
  </r>
  <r>
    <n v="2759"/>
    <s v="CA-2013-146171"/>
    <x v="0"/>
    <x v="21"/>
    <d v="2013-03-16T00:00:00"/>
    <x v="1"/>
    <s v="JP-16135"/>
    <s v="Julie Prescott"/>
    <x v="2"/>
    <s v="United States"/>
    <s v="Columbus"/>
    <x v="32"/>
    <n v="31907"/>
    <x v="0"/>
    <s v="FUR-FU-10004270"/>
    <x v="0"/>
    <x v="5"/>
    <s v="Executive Impressions 13&quot; Clairmont Wall Clock"/>
    <x v="2288"/>
    <n v="4"/>
    <n v="0"/>
    <n v="31.537200000000006"/>
  </r>
  <r>
    <n v="2760"/>
    <s v="CA-2013-146171"/>
    <x v="0"/>
    <x v="21"/>
    <d v="2013-03-16T00:00:00"/>
    <x v="1"/>
    <s v="JP-16135"/>
    <s v="Julie Prescott"/>
    <x v="2"/>
    <s v="United States"/>
    <s v="Columbus"/>
    <x v="32"/>
    <n v="31907"/>
    <x v="0"/>
    <s v="OFF-ST-10001526"/>
    <x v="1"/>
    <x v="4"/>
    <s v="Iceberg Mobile Mega Data/Printer Cart "/>
    <x v="2289"/>
    <n v="4"/>
    <n v="0"/>
    <n v="125.14319999999998"/>
  </r>
  <r>
    <n v="2761"/>
    <s v="CA-2011-129574"/>
    <x v="2"/>
    <x v="542"/>
    <d v="2011-05-29T00:00:00"/>
    <x v="2"/>
    <s v="Dp-13240"/>
    <s v="Dean percer"/>
    <x v="2"/>
    <s v="United States"/>
    <s v="Murray"/>
    <x v="7"/>
    <n v="84107"/>
    <x v="1"/>
    <s v="OFF-PA-10002893"/>
    <x v="1"/>
    <x v="10"/>
    <s v="Wirebound Service Call Books, 5 1/2&quot; x 4&quot;"/>
    <x v="2290"/>
    <n v="5"/>
    <n v="0"/>
    <n v="23.231999999999999"/>
  </r>
  <r>
    <n v="2762"/>
    <s v="CA-2014-126536"/>
    <x v="3"/>
    <x v="386"/>
    <d v="2014-10-15T00:00:00"/>
    <x v="2"/>
    <s v="NK-18490"/>
    <s v="Neil Knudson"/>
    <x v="2"/>
    <s v="United States"/>
    <s v="San Francisco"/>
    <x v="1"/>
    <n v="94110"/>
    <x v="1"/>
    <s v="TEC-AC-10003709"/>
    <x v="2"/>
    <x v="11"/>
    <s v="Maxell 4.7GB DVD-R 5/Pack"/>
    <x v="2291"/>
    <n v="1"/>
    <n v="0"/>
    <n v="0.4356000000000001"/>
  </r>
  <r>
    <n v="2763"/>
    <s v="CA-2014-126536"/>
    <x v="3"/>
    <x v="386"/>
    <d v="2014-10-15T00:00:00"/>
    <x v="2"/>
    <s v="NK-18490"/>
    <s v="Neil Knudson"/>
    <x v="2"/>
    <s v="United States"/>
    <s v="San Francisco"/>
    <x v="1"/>
    <n v="94110"/>
    <x v="1"/>
    <s v="OFF-BI-10001191"/>
    <x v="1"/>
    <x v="8"/>
    <s v="Canvas Sectional Post Binders"/>
    <x v="2292"/>
    <n v="5"/>
    <n v="0.2"/>
    <n v="36.917000000000002"/>
  </r>
  <r>
    <n v="2764"/>
    <s v="CA-2014-165757"/>
    <x v="3"/>
    <x v="738"/>
    <d v="2014-06-29T00:00:00"/>
    <x v="1"/>
    <s v="PL-18925"/>
    <s v="Paul Lucas"/>
    <x v="2"/>
    <s v="United States"/>
    <s v="Philadelphia"/>
    <x v="9"/>
    <n v="19140"/>
    <x v="3"/>
    <s v="OFF-BI-10003166"/>
    <x v="1"/>
    <x v="8"/>
    <s v="GBC Plasticlear Binding Covers"/>
    <x v="2293"/>
    <n v="3"/>
    <n v="0.7"/>
    <n v="-7.5767999999999986"/>
  </r>
  <r>
    <n v="2765"/>
    <s v="CA-2014-165757"/>
    <x v="3"/>
    <x v="738"/>
    <d v="2014-06-29T00:00:00"/>
    <x v="1"/>
    <s v="PL-18925"/>
    <s v="Paul Lucas"/>
    <x v="2"/>
    <s v="United States"/>
    <s v="Philadelphia"/>
    <x v="9"/>
    <n v="19140"/>
    <x v="3"/>
    <s v="OFF-BI-10003982"/>
    <x v="1"/>
    <x v="8"/>
    <s v="Wilson Jones Century Plastic Molded Ring Binders"/>
    <x v="2294"/>
    <n v="5"/>
    <n v="0.7"/>
    <n v="-23.8855"/>
  </r>
  <r>
    <n v="2766"/>
    <s v="CA-2014-165757"/>
    <x v="3"/>
    <x v="738"/>
    <d v="2014-06-29T00:00:00"/>
    <x v="1"/>
    <s v="PL-18925"/>
    <s v="Paul Lucas"/>
    <x v="2"/>
    <s v="United States"/>
    <s v="Philadelphia"/>
    <x v="9"/>
    <n v="19140"/>
    <x v="3"/>
    <s v="OFF-ST-10004835"/>
    <x v="1"/>
    <x v="4"/>
    <s v="Plastic Stacking Crates &amp; Casters"/>
    <x v="436"/>
    <n v="2"/>
    <n v="0.2"/>
    <n v="0.66959999999999997"/>
  </r>
  <r>
    <n v="2767"/>
    <s v="CA-2014-167752"/>
    <x v="3"/>
    <x v="787"/>
    <d v="2014-01-19T00:00:00"/>
    <x v="2"/>
    <s v="RW-19690"/>
    <s v="Robert Waldorf"/>
    <x v="0"/>
    <s v="United States"/>
    <s v="Philadelphia"/>
    <x v="9"/>
    <n v="19134"/>
    <x v="3"/>
    <s v="OFF-AP-10000159"/>
    <x v="1"/>
    <x v="9"/>
    <s v="Belkin F9M820V08 8 Outlet Surge"/>
    <x v="2295"/>
    <n v="1"/>
    <n v="0.2"/>
    <n v="3.8681999999999945"/>
  </r>
  <r>
    <n v="2768"/>
    <s v="CA-2014-167752"/>
    <x v="3"/>
    <x v="787"/>
    <d v="2014-01-19T00:00:00"/>
    <x v="2"/>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x v="1"/>
    <s v="MO-17950"/>
    <s v="Michael Oakman"/>
    <x v="0"/>
    <s v="United States"/>
    <s v="Dallas"/>
    <x v="5"/>
    <n v="75220"/>
    <x v="2"/>
    <s v="OFF-AP-10001242"/>
    <x v="1"/>
    <x v="9"/>
    <s v="APC 7 Outlet Network SurgeArrest Surge Protector"/>
    <x v="2297"/>
    <n v="2"/>
    <n v="0.8"/>
    <n v="-80.48"/>
  </r>
  <r>
    <n v="2770"/>
    <s v="US-2012-122140"/>
    <x v="1"/>
    <x v="788"/>
    <d v="2012-04-07T00:00:00"/>
    <x v="1"/>
    <s v="MO-17950"/>
    <s v="Michael Oakman"/>
    <x v="0"/>
    <s v="United States"/>
    <s v="Dallas"/>
    <x v="5"/>
    <n v="75220"/>
    <x v="2"/>
    <s v="TEC-AC-10003038"/>
    <x v="2"/>
    <x v="11"/>
    <s v="Kingston Digital DataTraveler 16GB USB 2.0"/>
    <x v="2298"/>
    <n v="7"/>
    <n v="0.2"/>
    <n v="-0.62650000000000716"/>
  </r>
  <r>
    <n v="2771"/>
    <s v="US-2012-122140"/>
    <x v="1"/>
    <x v="788"/>
    <d v="2012-04-07T00:00:00"/>
    <x v="1"/>
    <s v="MO-17950"/>
    <s v="Michael Oakman"/>
    <x v="0"/>
    <s v="United States"/>
    <s v="Dallas"/>
    <x v="5"/>
    <n v="75220"/>
    <x v="2"/>
    <s v="TEC-AC-10003289"/>
    <x v="2"/>
    <x v="11"/>
    <s v="Anker Ultra-Slim Mini Bluetooth 3.0 Wireless Keyboard"/>
    <x v="334"/>
    <n v="3"/>
    <n v="0.2"/>
    <n v="1.7990999999999993"/>
  </r>
  <r>
    <n v="2772"/>
    <s v="CA-2013-163986"/>
    <x v="0"/>
    <x v="323"/>
    <d v="2013-09-11T00:00:00"/>
    <x v="1"/>
    <s v="JJ-15445"/>
    <s v="Jennifer Jackson"/>
    <x v="0"/>
    <s v="United States"/>
    <s v="Waukesha"/>
    <x v="6"/>
    <n v="53186"/>
    <x v="2"/>
    <s v="OFF-ST-10000918"/>
    <x v="1"/>
    <x v="4"/>
    <s v="Crate-A-Files"/>
    <x v="2299"/>
    <n v="5"/>
    <n v="0"/>
    <n v="14.169999999999998"/>
  </r>
  <r>
    <n v="2773"/>
    <s v="CA-2014-158967"/>
    <x v="3"/>
    <x v="389"/>
    <d v="2014-12-13T00:00:00"/>
    <x v="2"/>
    <s v="BT-11680"/>
    <s v="Brian Thompson"/>
    <x v="0"/>
    <s v="United States"/>
    <s v="Fort Lauderdale"/>
    <x v="2"/>
    <n v="33311"/>
    <x v="0"/>
    <s v="FUR-FU-10001940"/>
    <x v="0"/>
    <x v="5"/>
    <s v="Staples"/>
    <x v="2300"/>
    <n v="3"/>
    <n v="0.2"/>
    <n v="5.7312000000000012"/>
  </r>
  <r>
    <n v="2774"/>
    <s v="CA-2013-131576"/>
    <x v="0"/>
    <x v="441"/>
    <d v="2013-11-27T00:00:00"/>
    <x v="1"/>
    <s v="RD-19585"/>
    <s v="Rob Dowd"/>
    <x v="0"/>
    <s v="United States"/>
    <s v="Detroit"/>
    <x v="12"/>
    <n v="48205"/>
    <x v="2"/>
    <s v="OFF-BI-10002852"/>
    <x v="1"/>
    <x v="8"/>
    <s v="Ibico Standard Transparent Covers"/>
    <x v="2301"/>
    <n v="3"/>
    <n v="0"/>
    <n v="24.2256"/>
  </r>
  <r>
    <n v="2775"/>
    <s v="CA-2014-143455"/>
    <x v="3"/>
    <x v="343"/>
    <d v="2014-11-19T00:00:00"/>
    <x v="1"/>
    <s v="ML-17755"/>
    <s v="Max Ludwig"/>
    <x v="2"/>
    <s v="United States"/>
    <s v="Springfield"/>
    <x v="24"/>
    <n v="45503"/>
    <x v="3"/>
    <s v="OFF-PA-10004451"/>
    <x v="1"/>
    <x v="10"/>
    <s v="Xerox 222"/>
    <x v="563"/>
    <n v="2"/>
    <n v="0.2"/>
    <n v="3.6288"/>
  </r>
  <r>
    <n v="2776"/>
    <s v="CA-2013-144729"/>
    <x v="0"/>
    <x v="147"/>
    <d v="2013-10-26T00:00:00"/>
    <x v="1"/>
    <s v="JE-15745"/>
    <s v="Joel Eaton"/>
    <x v="0"/>
    <s v="United States"/>
    <s v="San Diego"/>
    <x v="1"/>
    <n v="92037"/>
    <x v="1"/>
    <s v="OFF-ST-10004804"/>
    <x v="1"/>
    <x v="4"/>
    <s v="Belkin 19&quot; Vented Equipment Shelf, Black"/>
    <x v="1248"/>
    <n v="3"/>
    <n v="0"/>
    <n v="1.5444000000000031"/>
  </r>
  <r>
    <n v="2777"/>
    <s v="CA-2012-127019"/>
    <x v="1"/>
    <x v="379"/>
    <d v="2012-12-25T00:00:00"/>
    <x v="1"/>
    <s v="ER-13855"/>
    <s v="Elpida Rittenbach"/>
    <x v="1"/>
    <s v="United States"/>
    <s v="Colorado Springs"/>
    <x v="22"/>
    <n v="80906"/>
    <x v="1"/>
    <s v="OFF-AP-10003971"/>
    <x v="1"/>
    <x v="9"/>
    <s v="Belkin 6 Outlet Metallic Surge Strip"/>
    <x v="2302"/>
    <n v="7"/>
    <n v="0.2"/>
    <n v="4.5737999999999985"/>
  </r>
  <r>
    <n v="2778"/>
    <s v="CA-2012-138534"/>
    <x v="1"/>
    <x v="789"/>
    <d v="2012-07-19T00:00:00"/>
    <x v="0"/>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x v="1"/>
    <s v="SS-20140"/>
    <s v="Saphhira Shifley"/>
    <x v="1"/>
    <s v="United States"/>
    <s v="Pompano Beach"/>
    <x v="2"/>
    <n v="33068"/>
    <x v="0"/>
    <s v="FUR-FU-10001935"/>
    <x v="0"/>
    <x v="5"/>
    <s v="3M Hangers With Command Adhesive"/>
    <x v="208"/>
    <n v="8"/>
    <n v="0.2"/>
    <n v="6.216000000000002"/>
  </r>
  <r>
    <n v="2780"/>
    <s v="CA-2014-108322"/>
    <x v="3"/>
    <x v="504"/>
    <d v="2014-05-06T00:00:00"/>
    <x v="1"/>
    <s v="SS-20140"/>
    <s v="Saphhira Shifley"/>
    <x v="1"/>
    <s v="United States"/>
    <s v="Pompano Beach"/>
    <x v="2"/>
    <n v="33068"/>
    <x v="0"/>
    <s v="TEC-AC-10003433"/>
    <x v="2"/>
    <x v="11"/>
    <s v="Maxell 4.7GB DVD+R 5/Pack"/>
    <x v="480"/>
    <n v="3"/>
    <n v="0.2"/>
    <n v="0.74249999999999994"/>
  </r>
  <r>
    <n v="2781"/>
    <s v="CA-2014-167668"/>
    <x v="3"/>
    <x v="636"/>
    <d v="2014-05-09T00:00:00"/>
    <x v="2"/>
    <s v="TC-21295"/>
    <s v="Toby Carlisle"/>
    <x v="0"/>
    <s v="United States"/>
    <s v="New York City"/>
    <x v="15"/>
    <n v="10035"/>
    <x v="3"/>
    <s v="OFF-LA-10004544"/>
    <x v="1"/>
    <x v="2"/>
    <s v="Avery 505"/>
    <x v="2304"/>
    <n v="4"/>
    <n v="0"/>
    <n v="29.6"/>
  </r>
  <r>
    <n v="2782"/>
    <s v="CA-2014-146724"/>
    <x v="3"/>
    <x v="225"/>
    <d v="2014-11-28T00:00:00"/>
    <x v="1"/>
    <s v="HG-15025"/>
    <s v="Hunter Glantz"/>
    <x v="0"/>
    <s v="United States"/>
    <s v="Lakeville"/>
    <x v="11"/>
    <n v="55044"/>
    <x v="2"/>
    <s v="OFF-AR-10001026"/>
    <x v="1"/>
    <x v="6"/>
    <s v="Sanford Uni-Blazer View Highlighters, Chisel Tip, Yellow"/>
    <x v="1114"/>
    <n v="10"/>
    <n v="0"/>
    <n v="9.6800000000000015"/>
  </r>
  <r>
    <n v="2783"/>
    <s v="CA-2013-139878"/>
    <x v="0"/>
    <x v="583"/>
    <d v="2013-11-17T00:00:00"/>
    <x v="1"/>
    <s v="LD-17005"/>
    <s v="Lisa DeCherney"/>
    <x v="0"/>
    <s v="United States"/>
    <s v="Detroit"/>
    <x v="12"/>
    <n v="48234"/>
    <x v="2"/>
    <s v="TEC-PH-10001336"/>
    <x v="2"/>
    <x v="7"/>
    <s v="Digium D40 VoIP phone"/>
    <x v="2052"/>
    <n v="2"/>
    <n v="0"/>
    <n v="74.8142"/>
  </r>
  <r>
    <n v="2784"/>
    <s v="US-2013-106677"/>
    <x v="0"/>
    <x v="732"/>
    <d v="2013-11-11T00:00:00"/>
    <x v="1"/>
    <s v="AS-10285"/>
    <s v="Alejandro Savely"/>
    <x v="1"/>
    <s v="United States"/>
    <s v="Philadelphia"/>
    <x v="9"/>
    <n v="19134"/>
    <x v="3"/>
    <s v="TEC-PH-10003187"/>
    <x v="2"/>
    <x v="7"/>
    <s v="Anker Astro Mini 3000mAh Ultra-Compact Portable Charger"/>
    <x v="1821"/>
    <n v="2"/>
    <n v="0.4"/>
    <n v="-15.991999999999999"/>
  </r>
  <r>
    <n v="2785"/>
    <s v="CA-2013-116974"/>
    <x v="0"/>
    <x v="790"/>
    <d v="2013-10-16T00:00:00"/>
    <x v="1"/>
    <s v="MP-17965"/>
    <s v="Michael Paige"/>
    <x v="1"/>
    <s v="United States"/>
    <s v="Troy"/>
    <x v="24"/>
    <n v="45373"/>
    <x v="3"/>
    <s v="TEC-PH-10004897"/>
    <x v="2"/>
    <x v="7"/>
    <s v="Mediabridge Sport Armband iPhone 5s"/>
    <x v="2305"/>
    <n v="4"/>
    <n v="0.4"/>
    <n v="-15.584400000000002"/>
  </r>
  <r>
    <n v="2786"/>
    <s v="CA-2012-149972"/>
    <x v="1"/>
    <x v="481"/>
    <d v="2012-09-23T00:00:00"/>
    <x v="2"/>
    <s v="CD-12790"/>
    <s v="Cynthia Delaney"/>
    <x v="2"/>
    <s v="United States"/>
    <s v="Los Angeles"/>
    <x v="1"/>
    <n v="90036"/>
    <x v="1"/>
    <s v="FUR-CH-10004997"/>
    <x v="0"/>
    <x v="1"/>
    <s v="Hon Every-Day Series Multi-Task Chairs"/>
    <x v="2306"/>
    <n v="4"/>
    <n v="0.2"/>
    <n v="0"/>
  </r>
  <r>
    <n v="2787"/>
    <s v="CA-2012-149972"/>
    <x v="1"/>
    <x v="481"/>
    <d v="2012-09-23T00:00:00"/>
    <x v="2"/>
    <s v="CD-12790"/>
    <s v="Cynthia Delaney"/>
    <x v="2"/>
    <s v="United States"/>
    <s v="Los Angeles"/>
    <x v="1"/>
    <n v="90036"/>
    <x v="1"/>
    <s v="OFF-FA-10002763"/>
    <x v="1"/>
    <x v="13"/>
    <s v="Advantus Map Pennant Flags and Round Head Tacks"/>
    <x v="2307"/>
    <n v="2"/>
    <n v="0"/>
    <n v="2.5279999999999996"/>
  </r>
  <r>
    <n v="2788"/>
    <s v="US-2011-117744"/>
    <x v="2"/>
    <x v="266"/>
    <d v="2011-12-06T00:00:00"/>
    <x v="1"/>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x v="1"/>
    <s v="MD-17860"/>
    <s v="Michael Dominguez"/>
    <x v="1"/>
    <s v="United States"/>
    <s v="Corpus Christi"/>
    <x v="5"/>
    <n v="78415"/>
    <x v="2"/>
    <s v="OFF-AR-10000940"/>
    <x v="1"/>
    <x v="6"/>
    <s v="Newell 343"/>
    <x v="2309"/>
    <n v="7"/>
    <n v="0.2"/>
    <n v="1.4406000000000008"/>
  </r>
  <r>
    <n v="2790"/>
    <s v="US-2011-117744"/>
    <x v="2"/>
    <x v="266"/>
    <d v="2011-12-06T00:00:00"/>
    <x v="1"/>
    <s v="MD-17860"/>
    <s v="Michael Dominguez"/>
    <x v="1"/>
    <s v="United States"/>
    <s v="Corpus Christi"/>
    <x v="5"/>
    <n v="78415"/>
    <x v="2"/>
    <s v="FUR-FU-10002759"/>
    <x v="0"/>
    <x v="5"/>
    <s v="12-1/2 Diameter Round Wall Clock"/>
    <x v="1409"/>
    <n v="5"/>
    <n v="0.6"/>
    <n v="-23.975999999999999"/>
  </r>
  <r>
    <n v="2791"/>
    <s v="CA-2011-125514"/>
    <x v="2"/>
    <x v="158"/>
    <d v="2011-09-22T00:00:00"/>
    <x v="2"/>
    <s v="BM-11650"/>
    <s v="Brian Moss"/>
    <x v="1"/>
    <s v="United States"/>
    <s v="Omaha"/>
    <x v="8"/>
    <n v="68104"/>
    <x v="2"/>
    <s v="OFF-AP-10000358"/>
    <x v="1"/>
    <x v="9"/>
    <s v="Fellowes Basic Home/Office Series Surge Protectors"/>
    <x v="2310"/>
    <n v="2"/>
    <n v="0"/>
    <n v="7.5283999999999978"/>
  </r>
  <r>
    <n v="2792"/>
    <s v="CA-2011-125514"/>
    <x v="2"/>
    <x v="158"/>
    <d v="2011-09-22T00:00:00"/>
    <x v="2"/>
    <s v="BM-11650"/>
    <s v="Brian Moss"/>
    <x v="1"/>
    <s v="United States"/>
    <s v="Omaha"/>
    <x v="8"/>
    <n v="68104"/>
    <x v="2"/>
    <s v="OFF-AP-10003281"/>
    <x v="1"/>
    <x v="9"/>
    <s v="Acco 6 Outlet Guardian Standard Surge Suppressor"/>
    <x v="2311"/>
    <n v="3"/>
    <n v="0"/>
    <n v="10.880999999999997"/>
  </r>
  <r>
    <n v="2793"/>
    <s v="CA-2011-125514"/>
    <x v="2"/>
    <x v="158"/>
    <d v="2011-09-22T00:00:00"/>
    <x v="2"/>
    <s v="BM-11650"/>
    <s v="Brian Moss"/>
    <x v="1"/>
    <s v="United States"/>
    <s v="Omaha"/>
    <x v="8"/>
    <n v="68104"/>
    <x v="2"/>
    <s v="OFF-PA-10000029"/>
    <x v="1"/>
    <x v="10"/>
    <s v="Xerox 224"/>
    <x v="90"/>
    <n v="1"/>
    <n v="0"/>
    <n v="3.1104000000000003"/>
  </r>
  <r>
    <n v="2794"/>
    <s v="CA-2011-154599"/>
    <x v="2"/>
    <x v="791"/>
    <d v="2011-04-17T00:00:00"/>
    <x v="1"/>
    <s v="KN-16450"/>
    <s v="Kean Nguyen"/>
    <x v="1"/>
    <s v="United States"/>
    <s v="Redondo Beach"/>
    <x v="1"/>
    <n v="90278"/>
    <x v="1"/>
    <s v="TEC-PH-10001557"/>
    <x v="2"/>
    <x v="7"/>
    <s v="Pyle PMP37LED"/>
    <x v="2312"/>
    <n v="14"/>
    <n v="0.2"/>
    <n v="94.070199999999943"/>
  </r>
  <r>
    <n v="2795"/>
    <s v="CA-2011-154599"/>
    <x v="2"/>
    <x v="791"/>
    <d v="2011-04-17T00:00:00"/>
    <x v="1"/>
    <s v="KN-16450"/>
    <s v="Kean Nguyen"/>
    <x v="1"/>
    <s v="United States"/>
    <s v="Redondo Beach"/>
    <x v="1"/>
    <n v="90278"/>
    <x v="1"/>
    <s v="TEC-PH-10000576"/>
    <x v="2"/>
    <x v="7"/>
    <s v="AT&amp;T 1080 Corded phone"/>
    <x v="2313"/>
    <n v="4"/>
    <n v="0.2"/>
    <n v="38.357200000000006"/>
  </r>
  <r>
    <n v="2796"/>
    <s v="CA-2011-154599"/>
    <x v="2"/>
    <x v="791"/>
    <d v="2011-04-17T00:00:00"/>
    <x v="1"/>
    <s v="KN-16450"/>
    <s v="Kean Nguyen"/>
    <x v="1"/>
    <s v="United States"/>
    <s v="Redondo Beach"/>
    <x v="1"/>
    <n v="90278"/>
    <x v="1"/>
    <s v="OFF-BI-10002764"/>
    <x v="1"/>
    <x v="8"/>
    <s v="Recycled Pressboard Report Cover with Reinforced Top Hinge"/>
    <x v="2314"/>
    <n v="7"/>
    <n v="0.2"/>
    <n v="6.5569000000000006"/>
  </r>
  <r>
    <n v="2797"/>
    <s v="CA-2011-154599"/>
    <x v="2"/>
    <x v="791"/>
    <d v="2011-04-17T00:00:00"/>
    <x v="1"/>
    <s v="KN-16450"/>
    <s v="Kean Nguyen"/>
    <x v="1"/>
    <s v="United States"/>
    <s v="Redondo Beach"/>
    <x v="1"/>
    <n v="90278"/>
    <x v="1"/>
    <s v="FUR-BO-10001337"/>
    <x v="0"/>
    <x v="0"/>
    <s v="O'Sullivan Living Dimensions 2-Shelf Bookcases"/>
    <x v="2315"/>
    <n v="3"/>
    <n v="0.15"/>
    <n v="-18.146999999999998"/>
  </r>
  <r>
    <n v="2798"/>
    <s v="CA-2014-158743"/>
    <x v="3"/>
    <x v="179"/>
    <d v="2014-10-28T00:00:00"/>
    <x v="1"/>
    <s v="IG-15085"/>
    <s v="Ivan Gibson"/>
    <x v="0"/>
    <s v="United States"/>
    <s v="Little Rock"/>
    <x v="36"/>
    <n v="72209"/>
    <x v="0"/>
    <s v="OFF-AR-10002257"/>
    <x v="1"/>
    <x v="6"/>
    <s v="Eldon Spacemaker Box, Quick-Snap Lid, Clear"/>
    <x v="522"/>
    <n v="4"/>
    <n v="0"/>
    <n v="4.1415999999999986"/>
  </r>
  <r>
    <n v="2799"/>
    <s v="CA-2014-158743"/>
    <x v="3"/>
    <x v="179"/>
    <d v="2014-10-28T00:00:00"/>
    <x v="1"/>
    <s v="IG-15085"/>
    <s v="Ivan Gibson"/>
    <x v="0"/>
    <s v="United States"/>
    <s v="Little Rock"/>
    <x v="36"/>
    <n v="72209"/>
    <x v="0"/>
    <s v="OFF-PA-10001019"/>
    <x v="1"/>
    <x v="10"/>
    <s v="Xerox 1884"/>
    <x v="792"/>
    <n v="2"/>
    <n v="0"/>
    <n v="18.781199999999998"/>
  </r>
  <r>
    <n v="2800"/>
    <s v="CA-2014-158743"/>
    <x v="3"/>
    <x v="179"/>
    <d v="2014-10-28T00:00:00"/>
    <x v="1"/>
    <s v="IG-15085"/>
    <s v="Ivan Gibson"/>
    <x v="0"/>
    <s v="United States"/>
    <s v="Little Rock"/>
    <x v="36"/>
    <n v="72209"/>
    <x v="0"/>
    <s v="OFF-BI-10003364"/>
    <x v="1"/>
    <x v="8"/>
    <s v="Binding Machine Supplies"/>
    <x v="2316"/>
    <n v="5"/>
    <n v="0"/>
    <n v="70.007999999999996"/>
  </r>
  <r>
    <n v="2801"/>
    <s v="CA-2013-153318"/>
    <x v="0"/>
    <x v="792"/>
    <d v="2013-10-29T00:00:00"/>
    <x v="2"/>
    <s v="JS-15595"/>
    <s v="Jill Stevenson"/>
    <x v="1"/>
    <s v="United States"/>
    <s v="Miami"/>
    <x v="2"/>
    <n v="33180"/>
    <x v="0"/>
    <s v="TEC-PH-10000984"/>
    <x v="2"/>
    <x v="7"/>
    <s v="Panasonic KX-TG9471B"/>
    <x v="2286"/>
    <n v="5"/>
    <n v="0.2"/>
    <n v="78.396000000000043"/>
  </r>
  <r>
    <n v="2802"/>
    <s v="US-2012-110163"/>
    <x v="1"/>
    <x v="549"/>
    <d v="2012-11-04T00:00:00"/>
    <x v="2"/>
    <s v="GA-14725"/>
    <s v="Guy Armstrong"/>
    <x v="0"/>
    <s v="United States"/>
    <s v="Salem"/>
    <x v="21"/>
    <n v="97301"/>
    <x v="1"/>
    <s v="OFF-AR-10001683"/>
    <x v="1"/>
    <x v="6"/>
    <s v="Lumber Crayons"/>
    <x v="2317"/>
    <n v="1"/>
    <n v="0.2"/>
    <n v="1.7730000000000004"/>
  </r>
  <r>
    <n v="2803"/>
    <s v="CA-2014-143329"/>
    <x v="3"/>
    <x v="132"/>
    <d v="2014-11-09T00:00:00"/>
    <x v="1"/>
    <s v="DL-13330"/>
    <s v="Denise Leinenbach"/>
    <x v="0"/>
    <s v="United States"/>
    <s v="Las Cruces"/>
    <x v="27"/>
    <n v="88001"/>
    <x v="1"/>
    <s v="FUR-FU-10000629"/>
    <x v="0"/>
    <x v="5"/>
    <s v="9-3/4 Diameter Round Wall Clock"/>
    <x v="1437"/>
    <n v="3"/>
    <n v="0"/>
    <n v="17.375399999999999"/>
  </r>
  <r>
    <n v="2804"/>
    <s v="CA-2012-159380"/>
    <x v="1"/>
    <x v="793"/>
    <d v="2012-05-16T00:00:00"/>
    <x v="1"/>
    <s v="CS-12505"/>
    <s v="Cindy Stewart"/>
    <x v="0"/>
    <s v="United States"/>
    <s v="San Francisco"/>
    <x v="1"/>
    <n v="94122"/>
    <x v="1"/>
    <s v="OFF-PA-10003893"/>
    <x v="1"/>
    <x v="10"/>
    <s v="Xerox 1962"/>
    <x v="1387"/>
    <n v="3"/>
    <n v="0"/>
    <n v="5.7779999999999987"/>
  </r>
  <r>
    <n v="2805"/>
    <s v="CA-2012-159380"/>
    <x v="1"/>
    <x v="793"/>
    <d v="2012-05-16T00:00:00"/>
    <x v="1"/>
    <s v="CS-12505"/>
    <s v="Cindy Stewart"/>
    <x v="0"/>
    <s v="United States"/>
    <s v="San Francisco"/>
    <x v="1"/>
    <n v="94122"/>
    <x v="1"/>
    <s v="OFF-PA-10004239"/>
    <x v="1"/>
    <x v="10"/>
    <s v="Xerox 1953"/>
    <x v="2318"/>
    <n v="6"/>
    <n v="0"/>
    <n v="11.555999999999997"/>
  </r>
  <r>
    <n v="2806"/>
    <s v="CA-2012-122623"/>
    <x v="1"/>
    <x v="67"/>
    <d v="2012-09-11T00:00:00"/>
    <x v="1"/>
    <s v="CC-12145"/>
    <s v="Charles Crestani"/>
    <x v="0"/>
    <s v="United States"/>
    <s v="El Paso"/>
    <x v="5"/>
    <n v="79907"/>
    <x v="2"/>
    <s v="FUR-CH-10000553"/>
    <x v="0"/>
    <x v="1"/>
    <s v="Metal Folding Chairs, Beige, 4/Carton"/>
    <x v="2319"/>
    <n v="2"/>
    <n v="0.3"/>
    <n v="-2.0364000000000004"/>
  </r>
  <r>
    <n v="2807"/>
    <s v="CA-2012-148635"/>
    <x v="1"/>
    <x v="395"/>
    <d v="2012-07-27T00:00:00"/>
    <x v="0"/>
    <s v="MH-18025"/>
    <s v="Michelle Huthwaite"/>
    <x v="0"/>
    <s v="United States"/>
    <s v="Seattle"/>
    <x v="4"/>
    <n v="98115"/>
    <x v="1"/>
    <s v="OFF-FA-10004395"/>
    <x v="1"/>
    <x v="13"/>
    <s v="Plymouth Boxed Rubber Bands by Plymouth"/>
    <x v="2320"/>
    <n v="2"/>
    <n v="0"/>
    <n v="0.47100000000000009"/>
  </r>
  <r>
    <n v="2808"/>
    <s v="CA-2012-148635"/>
    <x v="1"/>
    <x v="395"/>
    <d v="2012-07-27T00:00:00"/>
    <x v="0"/>
    <s v="MH-18025"/>
    <s v="Michelle Huthwaite"/>
    <x v="0"/>
    <s v="United States"/>
    <s v="Seattle"/>
    <x v="4"/>
    <n v="98115"/>
    <x v="1"/>
    <s v="OFF-PA-10004782"/>
    <x v="1"/>
    <x v="10"/>
    <s v="Xerox 228"/>
    <x v="91"/>
    <n v="2"/>
    <n v="0"/>
    <n v="6.2208000000000006"/>
  </r>
  <r>
    <n v="2809"/>
    <s v="CA-2012-148635"/>
    <x v="1"/>
    <x v="395"/>
    <d v="2012-07-27T00:00:00"/>
    <x v="0"/>
    <s v="MH-18025"/>
    <s v="Michelle Huthwaite"/>
    <x v="0"/>
    <s v="United States"/>
    <s v="Seattle"/>
    <x v="4"/>
    <n v="98115"/>
    <x v="1"/>
    <s v="FUR-BO-10002213"/>
    <x v="0"/>
    <x v="0"/>
    <s v="Sauder Forest Hills Library, Woodland Oak Finish"/>
    <x v="2321"/>
    <n v="5"/>
    <n v="0"/>
    <n v="56.392000000000024"/>
  </r>
  <r>
    <n v="2810"/>
    <s v="CA-2012-148635"/>
    <x v="1"/>
    <x v="395"/>
    <d v="2012-07-27T00:00:00"/>
    <x v="0"/>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x v="0"/>
    <s v="MP-18175"/>
    <s v="Mike Pelletier"/>
    <x v="2"/>
    <s v="United States"/>
    <s v="Milwaukee"/>
    <x v="6"/>
    <n v="53209"/>
    <x v="2"/>
    <s v="OFF-PA-10000157"/>
    <x v="1"/>
    <x v="10"/>
    <s v="Xerox 191"/>
    <x v="2323"/>
    <n v="9"/>
    <n v="0"/>
    <n v="84.5154"/>
  </r>
  <r>
    <n v="2812"/>
    <s v="CA-2012-135685"/>
    <x v="1"/>
    <x v="547"/>
    <d v="2012-11-18T00:00:00"/>
    <x v="0"/>
    <s v="MP-18175"/>
    <s v="Mike Pelletier"/>
    <x v="2"/>
    <s v="United States"/>
    <s v="Milwaukee"/>
    <x v="6"/>
    <n v="53209"/>
    <x v="2"/>
    <s v="FUR-FU-10001185"/>
    <x v="0"/>
    <x v="5"/>
    <s v="Advantus Employee of the Month Certificate Frame, 11 x 13-1/2"/>
    <x v="2324"/>
    <n v="6"/>
    <n v="0"/>
    <n v="76.087800000000001"/>
  </r>
  <r>
    <n v="2813"/>
    <s v="CA-2012-135685"/>
    <x v="1"/>
    <x v="547"/>
    <d v="2012-11-18T00:00:00"/>
    <x v="0"/>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x v="0"/>
    <s v="MP-18175"/>
    <s v="Mike Pelletier"/>
    <x v="2"/>
    <s v="United States"/>
    <s v="Milwaukee"/>
    <x v="6"/>
    <n v="53209"/>
    <x v="2"/>
    <s v="TEC-AC-10004145"/>
    <x v="2"/>
    <x v="11"/>
    <s v="Logitech diNovo Edge Keyboard"/>
    <x v="2326"/>
    <n v="4"/>
    <n v="0"/>
    <n v="229.99080000000004"/>
  </r>
  <r>
    <n v="2815"/>
    <s v="CA-2012-135685"/>
    <x v="1"/>
    <x v="547"/>
    <d v="2012-11-18T00:00:00"/>
    <x v="0"/>
    <s v="MP-18175"/>
    <s v="Mike Pelletier"/>
    <x v="2"/>
    <s v="United States"/>
    <s v="Milwaukee"/>
    <x v="6"/>
    <n v="53209"/>
    <x v="2"/>
    <s v="FUR-TA-10000688"/>
    <x v="0"/>
    <x v="3"/>
    <s v="Chromcraft Bull-Nose Wood Round Conference Table Top, Wood Base"/>
    <x v="2327"/>
    <n v="3"/>
    <n v="0"/>
    <n v="111.10349999999994"/>
  </r>
  <r>
    <n v="2816"/>
    <s v="CA-2012-104626"/>
    <x v="1"/>
    <x v="135"/>
    <d v="2012-09-08T00:00:00"/>
    <x v="1"/>
    <s v="DR-12940"/>
    <s v="Daniel Raglin"/>
    <x v="2"/>
    <s v="United States"/>
    <s v="Franklin"/>
    <x v="31"/>
    <n v="2038"/>
    <x v="3"/>
    <s v="OFF-BI-10001510"/>
    <x v="1"/>
    <x v="8"/>
    <s v="Deluxe Heavy-Duty Vinyl Round Ring Binder"/>
    <x v="2328"/>
    <n v="5"/>
    <n v="0"/>
    <n v="51.57"/>
  </r>
  <r>
    <n v="2817"/>
    <s v="CA-2012-104626"/>
    <x v="1"/>
    <x v="135"/>
    <d v="2012-09-08T00:00:00"/>
    <x v="1"/>
    <s v="DR-12940"/>
    <s v="Daniel Raglin"/>
    <x v="2"/>
    <s v="United States"/>
    <s v="Franklin"/>
    <x v="31"/>
    <n v="2038"/>
    <x v="3"/>
    <s v="FUR-CH-10003817"/>
    <x v="0"/>
    <x v="1"/>
    <s v="Global Value Steno Chair, Gray"/>
    <x v="2329"/>
    <n v="1"/>
    <n v="0"/>
    <n v="15.185000000000002"/>
  </r>
  <r>
    <n v="2818"/>
    <s v="CA-2012-104626"/>
    <x v="1"/>
    <x v="135"/>
    <d v="2012-09-08T00:00:00"/>
    <x v="1"/>
    <s v="DR-12940"/>
    <s v="Daniel Raglin"/>
    <x v="2"/>
    <s v="United States"/>
    <s v="Franklin"/>
    <x v="31"/>
    <n v="2038"/>
    <x v="3"/>
    <s v="FUR-FU-10000308"/>
    <x v="0"/>
    <x v="5"/>
    <s v="Deflect-o Glass Clear Studded Chair Mats"/>
    <x v="2259"/>
    <n v="2"/>
    <n v="0"/>
    <n v="27.359200000000001"/>
  </r>
  <r>
    <n v="2819"/>
    <s v="CA-2012-104626"/>
    <x v="1"/>
    <x v="135"/>
    <d v="2012-09-08T00:00:00"/>
    <x v="1"/>
    <s v="DR-12940"/>
    <s v="Daniel Raglin"/>
    <x v="2"/>
    <s v="United States"/>
    <s v="Franklin"/>
    <x v="31"/>
    <n v="2038"/>
    <x v="3"/>
    <s v="OFF-ST-10003208"/>
    <x v="1"/>
    <x v="4"/>
    <s v="Adjustable Depth Letter/Legal Cart"/>
    <x v="2330"/>
    <n v="6"/>
    <n v="0"/>
    <n v="315.74039999999985"/>
  </r>
  <r>
    <n v="2820"/>
    <s v="CA-2013-160500"/>
    <x v="0"/>
    <x v="465"/>
    <d v="2013-05-09T00:00:00"/>
    <x v="2"/>
    <s v="DM-13015"/>
    <s v="Darrin Martin"/>
    <x v="0"/>
    <s v="United States"/>
    <s v="Encinitas"/>
    <x v="1"/>
    <n v="92024"/>
    <x v="1"/>
    <s v="OFF-BI-10003784"/>
    <x v="1"/>
    <x v="8"/>
    <s v="Computer Printout Index Tabs"/>
    <x v="952"/>
    <n v="5"/>
    <n v="0.2"/>
    <n v="2.351999999999999"/>
  </r>
  <r>
    <n v="2821"/>
    <s v="CA-2013-160500"/>
    <x v="0"/>
    <x v="465"/>
    <d v="2013-05-09T00:00:00"/>
    <x v="2"/>
    <s v="DM-13015"/>
    <s v="Darrin Martin"/>
    <x v="0"/>
    <s v="United States"/>
    <s v="Encinitas"/>
    <x v="1"/>
    <n v="92024"/>
    <x v="1"/>
    <s v="FUR-TA-10003748"/>
    <x v="0"/>
    <x v="3"/>
    <s v="Bevis 36 x 72 Conference Tables"/>
    <x v="2331"/>
    <n v="3"/>
    <n v="0.2"/>
    <n v="7.4693999999999932"/>
  </r>
  <r>
    <n v="2822"/>
    <s v="CA-2014-100202"/>
    <x v="3"/>
    <x v="413"/>
    <d v="2014-01-06T00:00:00"/>
    <x v="1"/>
    <s v="BD-11620"/>
    <s v="Brian DeCherney"/>
    <x v="0"/>
    <s v="United States"/>
    <s v="Anaheim"/>
    <x v="1"/>
    <n v="92804"/>
    <x v="1"/>
    <s v="TEC-PH-10002563"/>
    <x v="2"/>
    <x v="7"/>
    <s v="Adtran 1202752G1"/>
    <x v="214"/>
    <n v="3"/>
    <n v="0.2"/>
    <n v="22.678200000000018"/>
  </r>
  <r>
    <n v="2823"/>
    <s v="CA-2014-131016"/>
    <x v="3"/>
    <x v="65"/>
    <d v="2014-09-21T00:00:00"/>
    <x v="2"/>
    <s v="DC-12850"/>
    <s v="Dan Campbell"/>
    <x v="0"/>
    <s v="United States"/>
    <s v="Arlington"/>
    <x v="5"/>
    <n v="76017"/>
    <x v="2"/>
    <s v="OFF-AR-10000122"/>
    <x v="1"/>
    <x v="6"/>
    <s v="Newell 314"/>
    <x v="436"/>
    <n v="2"/>
    <n v="0.2"/>
    <n v="0.55799999999999894"/>
  </r>
  <r>
    <n v="2824"/>
    <s v="CA-2014-131016"/>
    <x v="3"/>
    <x v="65"/>
    <d v="2014-09-21T00:00:00"/>
    <x v="2"/>
    <s v="DC-12850"/>
    <s v="Dan Campbell"/>
    <x v="0"/>
    <s v="United States"/>
    <s v="Arlington"/>
    <x v="5"/>
    <n v="76017"/>
    <x v="2"/>
    <s v="OFF-ST-10000352"/>
    <x v="1"/>
    <x v="4"/>
    <s v="Acco Perma 2700 Stacking Storage Drawers"/>
    <x v="2332"/>
    <n v="2"/>
    <n v="0.2"/>
    <n v="-2.9739999999999966"/>
  </r>
  <r>
    <n v="2825"/>
    <s v="US-2011-112914"/>
    <x v="2"/>
    <x v="794"/>
    <d v="2011-09-30T00:00:00"/>
    <x v="1"/>
    <s v="MT-18070"/>
    <s v="Michelle Tran"/>
    <x v="2"/>
    <s v="United States"/>
    <s v="Houston"/>
    <x v="5"/>
    <n v="77041"/>
    <x v="2"/>
    <s v="OFF-PA-10003270"/>
    <x v="1"/>
    <x v="10"/>
    <s v="Xerox 1954"/>
    <x v="2333"/>
    <n v="8"/>
    <n v="0.2"/>
    <n v="10.559999999999999"/>
  </r>
  <r>
    <n v="2826"/>
    <s v="US-2011-112914"/>
    <x v="2"/>
    <x v="794"/>
    <d v="2011-09-30T00:00:00"/>
    <x v="1"/>
    <s v="MT-18070"/>
    <s v="Michelle Tran"/>
    <x v="2"/>
    <s v="United States"/>
    <s v="Houston"/>
    <x v="5"/>
    <n v="77041"/>
    <x v="2"/>
    <s v="FUR-BO-10003272"/>
    <x v="0"/>
    <x v="0"/>
    <s v="O'Sullivan Living Dimensions 5-Shelf Bookcases"/>
    <x v="2334"/>
    <n v="2"/>
    <n v="0.32"/>
    <n v="-97.23120000000003"/>
  </r>
  <r>
    <n v="2827"/>
    <s v="US-2011-112914"/>
    <x v="2"/>
    <x v="794"/>
    <d v="2011-09-30T00:00:00"/>
    <x v="1"/>
    <s v="MT-18070"/>
    <s v="Michelle Tran"/>
    <x v="2"/>
    <s v="United States"/>
    <s v="Houston"/>
    <x v="5"/>
    <n v="77041"/>
    <x v="2"/>
    <s v="OFF-BI-10002982"/>
    <x v="1"/>
    <x v="8"/>
    <s v="Avery Self-Adhesive Photo Pockets for Polaroid Photos"/>
    <x v="629"/>
    <n v="2"/>
    <n v="0.8"/>
    <n v="-4.3584000000000014"/>
  </r>
  <r>
    <n v="2828"/>
    <s v="US-2011-112914"/>
    <x v="2"/>
    <x v="794"/>
    <d v="2011-09-30T00:00:00"/>
    <x v="1"/>
    <s v="MT-18070"/>
    <s v="Michelle Tran"/>
    <x v="2"/>
    <s v="United States"/>
    <s v="Houston"/>
    <x v="5"/>
    <n v="77041"/>
    <x v="2"/>
    <s v="OFF-EN-10001509"/>
    <x v="1"/>
    <x v="12"/>
    <s v="Poly String Tie Envelopes"/>
    <x v="30"/>
    <n v="2"/>
    <n v="0.2"/>
    <n v="1.1015999999999997"/>
  </r>
  <r>
    <n v="2829"/>
    <s v="CA-2013-124149"/>
    <x v="0"/>
    <x v="131"/>
    <d v="2013-04-27T00:00:00"/>
    <x v="2"/>
    <s v="MJ-17740"/>
    <s v="Max Jones"/>
    <x v="0"/>
    <s v="United States"/>
    <s v="Lancaster"/>
    <x v="24"/>
    <n v="43130"/>
    <x v="3"/>
    <s v="OFF-PA-10002421"/>
    <x v="1"/>
    <x v="10"/>
    <s v="Embossed Ink Jet Note Cards"/>
    <x v="2335"/>
    <n v="6"/>
    <n v="0.2"/>
    <n v="37.917599999999993"/>
  </r>
  <r>
    <n v="2830"/>
    <s v="CA-2013-124149"/>
    <x v="0"/>
    <x v="131"/>
    <d v="2013-04-27T00:00:00"/>
    <x v="2"/>
    <s v="MJ-17740"/>
    <s v="Max Jones"/>
    <x v="0"/>
    <s v="United States"/>
    <s v="Lancaster"/>
    <x v="24"/>
    <n v="43130"/>
    <x v="3"/>
    <s v="OFF-ST-10000760"/>
    <x v="1"/>
    <x v="4"/>
    <s v="Eldon Fold 'N Roll Cart System"/>
    <x v="2336"/>
    <n v="5"/>
    <n v="0.2"/>
    <n v="6.2910000000000004"/>
  </r>
  <r>
    <n v="2831"/>
    <s v="CA-2013-124149"/>
    <x v="0"/>
    <x v="131"/>
    <d v="2013-04-27T00:00:00"/>
    <x v="2"/>
    <s v="MJ-17740"/>
    <s v="Max Jones"/>
    <x v="0"/>
    <s v="United States"/>
    <s v="Lancaster"/>
    <x v="24"/>
    <n v="43130"/>
    <x v="3"/>
    <s v="OFF-PA-10002923"/>
    <x v="1"/>
    <x v="10"/>
    <s v="Xerox 1942"/>
    <x v="128"/>
    <n v="2"/>
    <n v="0.2"/>
    <n v="29.363999999999997"/>
  </r>
  <r>
    <n v="2832"/>
    <s v="CA-2011-148915"/>
    <x v="2"/>
    <x v="301"/>
    <d v="2011-11-05T00:00:00"/>
    <x v="1"/>
    <s v="ND-18370"/>
    <s v="Natalie DeCherney"/>
    <x v="0"/>
    <s v="United States"/>
    <s v="Portland"/>
    <x v="21"/>
    <n v="97206"/>
    <x v="1"/>
    <s v="OFF-ST-10001128"/>
    <x v="1"/>
    <x v="4"/>
    <s v="Carina Mini System Audio Rack, Model AR050B"/>
    <x v="2337"/>
    <n v="5"/>
    <n v="0.2"/>
    <n v="-94.33299999999997"/>
  </r>
  <r>
    <n v="2833"/>
    <s v="CA-2011-148915"/>
    <x v="2"/>
    <x v="301"/>
    <d v="2011-11-05T00:00:00"/>
    <x v="1"/>
    <s v="ND-18370"/>
    <s v="Natalie DeCherney"/>
    <x v="0"/>
    <s v="United States"/>
    <s v="Portland"/>
    <x v="21"/>
    <n v="97206"/>
    <x v="1"/>
    <s v="TEC-PH-10000673"/>
    <x v="2"/>
    <x v="7"/>
    <s v="Plantronics Voyager Pro HD - Bluetooth Headset"/>
    <x v="2338"/>
    <n v="3"/>
    <n v="0.2"/>
    <n v="54.5916"/>
  </r>
  <r>
    <n v="2834"/>
    <s v="CA-2014-134649"/>
    <x v="3"/>
    <x v="795"/>
    <d v="2014-02-01T00:00:00"/>
    <x v="0"/>
    <s v="CA-11965"/>
    <s v="Carol Adams"/>
    <x v="1"/>
    <s v="United States"/>
    <s v="Hoover"/>
    <x v="19"/>
    <n v="35244"/>
    <x v="0"/>
    <s v="OFF-AR-10001547"/>
    <x v="1"/>
    <x v="6"/>
    <s v="Newell 311"/>
    <x v="2339"/>
    <n v="7"/>
    <n v="0"/>
    <n v="4.1768999999999998"/>
  </r>
  <r>
    <n v="2835"/>
    <s v="CA-2014-134649"/>
    <x v="3"/>
    <x v="795"/>
    <d v="2014-02-01T00:00:00"/>
    <x v="0"/>
    <s v="CA-11965"/>
    <s v="Carol Adams"/>
    <x v="1"/>
    <s v="United States"/>
    <s v="Hoover"/>
    <x v="19"/>
    <n v="35244"/>
    <x v="0"/>
    <s v="OFF-BI-10001890"/>
    <x v="1"/>
    <x v="8"/>
    <s v="Avery Poly Binder Pockets"/>
    <x v="181"/>
    <n v="2"/>
    <n v="0"/>
    <n v="3.4367999999999999"/>
  </r>
  <r>
    <n v="2836"/>
    <s v="CA-2014-110842"/>
    <x v="3"/>
    <x v="343"/>
    <d v="2014-11-17T00:00:00"/>
    <x v="1"/>
    <s v="GA-14725"/>
    <s v="Guy Armstrong"/>
    <x v="0"/>
    <s v="United States"/>
    <s v="Los Angeles"/>
    <x v="1"/>
    <n v="90036"/>
    <x v="1"/>
    <s v="OFF-AP-10003971"/>
    <x v="1"/>
    <x v="9"/>
    <s v="Belkin 6 Outlet Metallic Surge Strip"/>
    <x v="2340"/>
    <n v="1"/>
    <n v="0"/>
    <n v="2.8314000000000004"/>
  </r>
  <r>
    <n v="2837"/>
    <s v="CA-2014-110842"/>
    <x v="3"/>
    <x v="343"/>
    <d v="2014-11-17T00:00:00"/>
    <x v="1"/>
    <s v="GA-14725"/>
    <s v="Guy Armstrong"/>
    <x v="0"/>
    <s v="United States"/>
    <s v="Los Angeles"/>
    <x v="1"/>
    <n v="90036"/>
    <x v="1"/>
    <s v="OFF-PA-10000520"/>
    <x v="1"/>
    <x v="10"/>
    <s v="Xerox 201"/>
    <x v="541"/>
    <n v="3"/>
    <n v="0"/>
    <n v="9.3312000000000008"/>
  </r>
  <r>
    <n v="2838"/>
    <s v="CA-2014-110842"/>
    <x v="3"/>
    <x v="343"/>
    <d v="2014-11-17T00:00:00"/>
    <x v="1"/>
    <s v="GA-14725"/>
    <s v="Guy Armstrong"/>
    <x v="0"/>
    <s v="United States"/>
    <s v="Los Angeles"/>
    <x v="1"/>
    <n v="90036"/>
    <x v="1"/>
    <s v="OFF-BI-10000977"/>
    <x v="1"/>
    <x v="8"/>
    <s v="Ibico Plastic Spiral Binding Combs"/>
    <x v="2114"/>
    <n v="5"/>
    <n v="0.2"/>
    <n v="39.519999999999989"/>
  </r>
  <r>
    <n v="2839"/>
    <s v="CA-2013-147368"/>
    <x v="0"/>
    <x v="632"/>
    <d v="2013-06-13T00:00:00"/>
    <x v="2"/>
    <s v="TC-21295"/>
    <s v="Toby Carlisle"/>
    <x v="0"/>
    <s v="United States"/>
    <s v="Tallahassee"/>
    <x v="2"/>
    <n v="32303"/>
    <x v="0"/>
    <s v="TEC-MA-10002178"/>
    <x v="2"/>
    <x v="15"/>
    <s v="Cisco CP-7937G Unified IP Conference Station Phone"/>
    <x v="1202"/>
    <n v="2"/>
    <n v="0.5"/>
    <n v="-27.827999999999975"/>
  </r>
  <r>
    <n v="2840"/>
    <s v="US-2012-104185"/>
    <x v="1"/>
    <x v="37"/>
    <d v="2012-09-08T00:00:00"/>
    <x v="0"/>
    <s v="JB-15400"/>
    <s v="Jennifer Braxton"/>
    <x v="1"/>
    <s v="United States"/>
    <s v="New York City"/>
    <x v="15"/>
    <n v="10009"/>
    <x v="3"/>
    <s v="OFF-ST-10001526"/>
    <x v="1"/>
    <x v="4"/>
    <s v="Iceberg Mobile Mega Data/Printer Cart "/>
    <x v="2341"/>
    <n v="1"/>
    <n v="0"/>
    <n v="31.285799999999995"/>
  </r>
  <r>
    <n v="2841"/>
    <s v="US-2011-125521"/>
    <x v="2"/>
    <x v="619"/>
    <d v="2011-03-19T00:00:00"/>
    <x v="1"/>
    <s v="CK-12325"/>
    <s v="Christine Kargatis"/>
    <x v="2"/>
    <s v="United States"/>
    <s v="Chesapeake"/>
    <x v="17"/>
    <n v="23320"/>
    <x v="0"/>
    <s v="FUR-CH-10003379"/>
    <x v="0"/>
    <x v="1"/>
    <s v="Global Commerce Series High-Back Swivel/Tilt Chairs"/>
    <x v="2342"/>
    <n v="4"/>
    <n v="0"/>
    <n v="284.98"/>
  </r>
  <r>
    <n v="2842"/>
    <s v="US-2014-135062"/>
    <x v="3"/>
    <x v="515"/>
    <d v="2014-09-05T00:00:00"/>
    <x v="0"/>
    <s v="RL-19615"/>
    <s v="Rob Lucas"/>
    <x v="0"/>
    <s v="United States"/>
    <s v="Fayetteville"/>
    <x v="3"/>
    <n v="28314"/>
    <x v="0"/>
    <s v="OFF-PA-10000100"/>
    <x v="1"/>
    <x v="10"/>
    <s v="Xerox 1945"/>
    <x v="2343"/>
    <n v="7"/>
    <n v="0.2"/>
    <n v="83.209699999999998"/>
  </r>
  <r>
    <n v="2843"/>
    <s v="CA-2014-135650"/>
    <x v="3"/>
    <x v="721"/>
    <d v="2014-03-28T00:00:00"/>
    <x v="1"/>
    <s v="AC-10660"/>
    <s v="Anna Chung"/>
    <x v="0"/>
    <s v="United States"/>
    <s v="Huntsville"/>
    <x v="5"/>
    <n v="77340"/>
    <x v="2"/>
    <s v="OFF-ST-10001809"/>
    <x v="1"/>
    <x v="4"/>
    <s v="Fellowes Officeware Wire Shelving"/>
    <x v="2344"/>
    <n v="2"/>
    <n v="0.2"/>
    <n v="-32.338800000000006"/>
  </r>
  <r>
    <n v="2844"/>
    <s v="CA-2014-112865"/>
    <x v="3"/>
    <x v="796"/>
    <d v="2014-05-23T00:00:00"/>
    <x v="1"/>
    <s v="BH-11710"/>
    <s v="Brosina Hoffman"/>
    <x v="0"/>
    <s v="United States"/>
    <s v="Philadelphia"/>
    <x v="9"/>
    <n v="19140"/>
    <x v="3"/>
    <s v="TEC-AC-10000387"/>
    <x v="2"/>
    <x v="11"/>
    <s v="KeyTronic KT800P2 - Keyboard - Black"/>
    <x v="2345"/>
    <n v="3"/>
    <n v="0.2"/>
    <n v="-0.90120000000000111"/>
  </r>
  <r>
    <n v="2845"/>
    <s v="US-2013-162852"/>
    <x v="0"/>
    <x v="797"/>
    <d v="2014-01-01T00:00:00"/>
    <x v="1"/>
    <s v="BG-11695"/>
    <s v="Brooke Gillingham"/>
    <x v="1"/>
    <s v="United States"/>
    <s v="Woodstock"/>
    <x v="10"/>
    <n v="60098"/>
    <x v="2"/>
    <s v="FUR-CH-10004853"/>
    <x v="0"/>
    <x v="1"/>
    <s v="Global Manager's Adjustable Task Chair, Storm"/>
    <x v="2346"/>
    <n v="8"/>
    <n v="0.3"/>
    <n v="-12.078400000000101"/>
  </r>
  <r>
    <n v="2846"/>
    <s v="CA-2014-138163"/>
    <x v="3"/>
    <x v="701"/>
    <d v="2014-11-21T00:00:00"/>
    <x v="2"/>
    <s v="XP-21865"/>
    <s v="Xylona Preis"/>
    <x v="0"/>
    <s v="United States"/>
    <s v="Everett"/>
    <x v="31"/>
    <n v="2149"/>
    <x v="3"/>
    <s v="OFF-AR-10001958"/>
    <x v="1"/>
    <x v="6"/>
    <s v="Stanley Bostitch Contemporary Electric Pencil Sharpeners"/>
    <x v="717"/>
    <n v="3"/>
    <n v="0"/>
    <n v="14.263200000000001"/>
  </r>
  <r>
    <n v="2847"/>
    <s v="CA-2014-152093"/>
    <x v="3"/>
    <x v="18"/>
    <d v="2014-09-16T00:00:00"/>
    <x v="1"/>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x v="1"/>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x v="1"/>
    <s v="DM-13345"/>
    <s v="Denise Monton"/>
    <x v="1"/>
    <s v="United States"/>
    <s v="Roswell"/>
    <x v="32"/>
    <n v="30076"/>
    <x v="0"/>
    <s v="OFF-BI-10001359"/>
    <x v="1"/>
    <x v="8"/>
    <s v="GBC DocuBind TL300 Electric Binding System"/>
    <x v="2349"/>
    <n v="3"/>
    <n v="0"/>
    <n v="1264.7558999999999"/>
  </r>
  <r>
    <n v="2850"/>
    <s v="CA-2013-123617"/>
    <x v="0"/>
    <x v="85"/>
    <d v="2013-12-04T00:00:00"/>
    <x v="1"/>
    <s v="AJ-10780"/>
    <s v="Anthony Jacobs"/>
    <x v="1"/>
    <s v="United States"/>
    <s v="Palm Coast"/>
    <x v="2"/>
    <n v="32137"/>
    <x v="0"/>
    <s v="OFF-BI-10002976"/>
    <x v="1"/>
    <x v="8"/>
    <s v="ACCOHIDE Binder by Acco"/>
    <x v="2350"/>
    <n v="6"/>
    <n v="0.7"/>
    <n v="-5.6993999999999971"/>
  </r>
  <r>
    <n v="2851"/>
    <s v="US-2013-128293"/>
    <x v="0"/>
    <x v="799"/>
    <d v="2013-06-06T00:00:00"/>
    <x v="2"/>
    <s v="KC-16255"/>
    <s v="Karen Carlisle"/>
    <x v="1"/>
    <s v="United States"/>
    <s v="Philadelphia"/>
    <x v="9"/>
    <n v="19120"/>
    <x v="3"/>
    <s v="OFF-ST-10000736"/>
    <x v="1"/>
    <x v="4"/>
    <s v="Carina Double Wide Media Storage Towers in Natural &amp; Black"/>
    <x v="1466"/>
    <n v="1"/>
    <n v="0.2"/>
    <n v="-12.956800000000005"/>
  </r>
  <r>
    <n v="2852"/>
    <s v="CA-2014-107342"/>
    <x v="3"/>
    <x v="94"/>
    <d v="2014-12-23T00:00:00"/>
    <x v="1"/>
    <s v="VF-21715"/>
    <s v="Vicky Freymann"/>
    <x v="2"/>
    <s v="United States"/>
    <s v="Columbus"/>
    <x v="14"/>
    <n v="47201"/>
    <x v="2"/>
    <s v="OFF-PA-10001745"/>
    <x v="1"/>
    <x v="10"/>
    <s v="Wirebound Message Books, 2 7/8&quot; x 5&quot;, 3 Forms per Page"/>
    <x v="2351"/>
    <n v="4"/>
    <n v="0"/>
    <n v="13.235199999999999"/>
  </r>
  <r>
    <n v="2853"/>
    <s v="CA-2013-136371"/>
    <x v="0"/>
    <x v="690"/>
    <d v="2013-03-22T00:00:00"/>
    <x v="0"/>
    <s v="SV-20935"/>
    <s v="Susan Vittorini"/>
    <x v="0"/>
    <s v="United States"/>
    <s v="Oceanside"/>
    <x v="15"/>
    <n v="11572"/>
    <x v="3"/>
    <s v="FUR-FU-10000409"/>
    <x v="0"/>
    <x v="5"/>
    <s v="GE 4 Foot Flourescent Tube, 40 Watt"/>
    <x v="1883"/>
    <n v="1"/>
    <n v="0"/>
    <n v="6.8908000000000005"/>
  </r>
  <r>
    <n v="2854"/>
    <s v="CA-2013-136371"/>
    <x v="0"/>
    <x v="690"/>
    <d v="2013-03-22T00:00:00"/>
    <x v="0"/>
    <s v="SV-20935"/>
    <s v="Susan Vittorini"/>
    <x v="0"/>
    <s v="United States"/>
    <s v="Oceanside"/>
    <x v="15"/>
    <n v="11572"/>
    <x v="3"/>
    <s v="FUR-FU-10000221"/>
    <x v="0"/>
    <x v="5"/>
    <s v="Master Caster Door Stop, Brown"/>
    <x v="2352"/>
    <n v="4"/>
    <n v="0"/>
    <n v="6.9087999999999994"/>
  </r>
  <r>
    <n v="2855"/>
    <s v="CA-2014-137344"/>
    <x v="3"/>
    <x v="648"/>
    <d v="2014-08-21T00:00:00"/>
    <x v="3"/>
    <s v="EM-13810"/>
    <s v="Eleni McCrary"/>
    <x v="1"/>
    <s v="United States"/>
    <s v="Franklin"/>
    <x v="31"/>
    <n v="2038"/>
    <x v="3"/>
    <s v="OFF-ST-10000344"/>
    <x v="1"/>
    <x v="4"/>
    <s v="Neat Ideas Personal Hanging Folder Files, Black"/>
    <x v="2353"/>
    <n v="3"/>
    <n v="0"/>
    <n v="10.475399999999999"/>
  </r>
  <r>
    <n v="2856"/>
    <s v="CA-2014-169810"/>
    <x v="3"/>
    <x v="800"/>
    <d v="2014-08-01T00:00:00"/>
    <x v="1"/>
    <s v="RB-19360"/>
    <s v="Raymond Buch"/>
    <x v="0"/>
    <s v="United States"/>
    <s v="Sioux Falls"/>
    <x v="44"/>
    <n v="57103"/>
    <x v="2"/>
    <s v="OFF-LA-10003663"/>
    <x v="1"/>
    <x v="2"/>
    <s v="Avery 498"/>
    <x v="2354"/>
    <n v="7"/>
    <n v="0"/>
    <n v="9.5081000000000007"/>
  </r>
  <r>
    <n v="2857"/>
    <s v="CA-2013-128594"/>
    <x v="0"/>
    <x v="370"/>
    <d v="2013-08-30T00:00:00"/>
    <x v="2"/>
    <s v="DJ-13510"/>
    <s v="Don Jones"/>
    <x v="1"/>
    <s v="United States"/>
    <s v="San Diego"/>
    <x v="1"/>
    <n v="92037"/>
    <x v="1"/>
    <s v="FUR-CH-10001215"/>
    <x v="0"/>
    <x v="1"/>
    <s v="Global Troy Executive Leather Low-Back Tilter"/>
    <x v="2355"/>
    <n v="4"/>
    <n v="0.2"/>
    <n v="100.19599999999997"/>
  </r>
  <r>
    <n v="2858"/>
    <s v="CA-2013-154690"/>
    <x v="0"/>
    <x v="243"/>
    <d v="2013-08-18T00:00:00"/>
    <x v="0"/>
    <s v="CC-12370"/>
    <s v="Christopher Conant"/>
    <x v="0"/>
    <s v="United States"/>
    <s v="Fayetteville"/>
    <x v="3"/>
    <n v="28314"/>
    <x v="0"/>
    <s v="FUR-CH-10000988"/>
    <x v="0"/>
    <x v="1"/>
    <s v="Hon Olson Stacker Stools"/>
    <x v="2284"/>
    <n v="2"/>
    <n v="0.2"/>
    <n v="22.529599999999995"/>
  </r>
  <r>
    <n v="2859"/>
    <s v="CA-2014-138975"/>
    <x v="3"/>
    <x v="240"/>
    <d v="2014-05-24T00:00:00"/>
    <x v="1"/>
    <s v="SC-20380"/>
    <s v="Shahid Collister"/>
    <x v="0"/>
    <s v="United States"/>
    <s v="Atlanta"/>
    <x v="32"/>
    <n v="30318"/>
    <x v="0"/>
    <s v="TEC-AC-10003441"/>
    <x v="2"/>
    <x v="11"/>
    <s v="Kingston Digital DataTraveler 32GB USB 2.0"/>
    <x v="766"/>
    <n v="4"/>
    <n v="0"/>
    <n v="4.0679999999999978"/>
  </r>
  <r>
    <n v="2860"/>
    <s v="CA-2014-138975"/>
    <x v="3"/>
    <x v="240"/>
    <d v="2014-05-24T00:00:00"/>
    <x v="1"/>
    <s v="SC-20380"/>
    <s v="Shahid Collister"/>
    <x v="0"/>
    <s v="United States"/>
    <s v="Atlanta"/>
    <x v="32"/>
    <n v="30318"/>
    <x v="0"/>
    <s v="TEC-PH-10004389"/>
    <x v="2"/>
    <x v="7"/>
    <s v="Nokia Lumia 925"/>
    <x v="2258"/>
    <n v="3"/>
    <n v="0"/>
    <n v="98.272200000000012"/>
  </r>
  <r>
    <n v="2861"/>
    <s v="CA-2014-138975"/>
    <x v="3"/>
    <x v="240"/>
    <d v="2014-05-24T00:00:00"/>
    <x v="1"/>
    <s v="SC-20380"/>
    <s v="Shahid Collister"/>
    <x v="0"/>
    <s v="United States"/>
    <s v="Atlanta"/>
    <x v="32"/>
    <n v="30318"/>
    <x v="0"/>
    <s v="FUR-BO-10004695"/>
    <x v="0"/>
    <x v="0"/>
    <s v="O'Sullivan 2-Door Barrister Bookcase in Odessa Pine"/>
    <x v="2356"/>
    <n v="9"/>
    <n v="0"/>
    <n v="374.62859999999989"/>
  </r>
  <r>
    <n v="2862"/>
    <s v="CA-2014-138975"/>
    <x v="3"/>
    <x v="240"/>
    <d v="2014-05-24T00:00:00"/>
    <x v="1"/>
    <s v="SC-20380"/>
    <s v="Shahid Collister"/>
    <x v="0"/>
    <s v="United States"/>
    <s v="Atlanta"/>
    <x v="32"/>
    <n v="30318"/>
    <x v="0"/>
    <s v="OFF-PA-10000100"/>
    <x v="1"/>
    <x v="10"/>
    <s v="Xerox 1945"/>
    <x v="2357"/>
    <n v="7"/>
    <n v="0"/>
    <n v="140.59569999999999"/>
  </r>
  <r>
    <n v="2863"/>
    <s v="CA-2014-106537"/>
    <x v="3"/>
    <x v="801"/>
    <d v="2014-08-18T00:00:00"/>
    <x v="1"/>
    <s v="RH-19495"/>
    <s v="Rick Hansen"/>
    <x v="0"/>
    <s v="United States"/>
    <s v="Orlando"/>
    <x v="2"/>
    <n v="32839"/>
    <x v="0"/>
    <s v="OFF-PA-10000223"/>
    <x v="1"/>
    <x v="10"/>
    <s v="Xerox 2000"/>
    <x v="561"/>
    <n v="4"/>
    <n v="0.2"/>
    <n v="7.2576000000000001"/>
  </r>
  <r>
    <n v="2864"/>
    <s v="US-2014-103828"/>
    <x v="3"/>
    <x v="802"/>
    <d v="2014-08-14T00:00:00"/>
    <x v="3"/>
    <s v="JK-15370"/>
    <s v="Jay Kimmel"/>
    <x v="0"/>
    <s v="United States"/>
    <s v="San Francisco"/>
    <x v="1"/>
    <n v="94122"/>
    <x v="1"/>
    <s v="OFF-ST-10001325"/>
    <x v="1"/>
    <x v="4"/>
    <s v="Sterilite Officeware Hinged File Box"/>
    <x v="974"/>
    <n v="3"/>
    <n v="0"/>
    <n v="8.4888000000000012"/>
  </r>
  <r>
    <n v="2865"/>
    <s v="US-2014-103828"/>
    <x v="3"/>
    <x v="802"/>
    <d v="2014-08-14T00:00:00"/>
    <x v="3"/>
    <s v="JK-15370"/>
    <s v="Jay Kimmel"/>
    <x v="0"/>
    <s v="United States"/>
    <s v="San Francisco"/>
    <x v="1"/>
    <n v="94122"/>
    <x v="1"/>
    <s v="OFF-AP-10004249"/>
    <x v="1"/>
    <x v="9"/>
    <s v="Staples"/>
    <x v="2358"/>
    <n v="7"/>
    <n v="0"/>
    <n v="22.623299999999997"/>
  </r>
  <r>
    <n v="2866"/>
    <s v="US-2014-103828"/>
    <x v="3"/>
    <x v="802"/>
    <d v="2014-08-14T00:00:00"/>
    <x v="3"/>
    <s v="JK-15370"/>
    <s v="Jay Kimmel"/>
    <x v="0"/>
    <s v="United States"/>
    <s v="San Francisco"/>
    <x v="1"/>
    <n v="94122"/>
    <x v="1"/>
    <s v="OFF-AR-10000588"/>
    <x v="1"/>
    <x v="6"/>
    <s v="Newell 345"/>
    <x v="426"/>
    <n v="3"/>
    <n v="0"/>
    <n v="15.475200000000001"/>
  </r>
  <r>
    <n v="2867"/>
    <s v="US-2014-103828"/>
    <x v="3"/>
    <x v="802"/>
    <d v="2014-08-14T00:00:00"/>
    <x v="3"/>
    <s v="JK-15370"/>
    <s v="Jay Kimmel"/>
    <x v="0"/>
    <s v="United States"/>
    <s v="San Francisco"/>
    <x v="1"/>
    <n v="94122"/>
    <x v="1"/>
    <s v="OFF-SU-10000946"/>
    <x v="1"/>
    <x v="14"/>
    <s v="Staples"/>
    <x v="1051"/>
    <n v="4"/>
    <n v="0"/>
    <n v="9.2567999999999984"/>
  </r>
  <r>
    <n v="2868"/>
    <s v="CA-2013-115588"/>
    <x v="0"/>
    <x v="338"/>
    <d v="2013-11-13T00:00:00"/>
    <x v="0"/>
    <s v="AF-10885"/>
    <s v="Art Foster"/>
    <x v="0"/>
    <s v="United States"/>
    <s v="Toledo"/>
    <x v="24"/>
    <n v="43615"/>
    <x v="3"/>
    <s v="OFF-SU-10001225"/>
    <x v="1"/>
    <x v="14"/>
    <s v="Staples"/>
    <x v="2359"/>
    <n v="5"/>
    <n v="0.2"/>
    <n v="-3.3120000000000012"/>
  </r>
  <r>
    <n v="2869"/>
    <s v="CA-2013-115588"/>
    <x v="0"/>
    <x v="338"/>
    <d v="2013-11-13T00:00:00"/>
    <x v="0"/>
    <s v="AF-10885"/>
    <s v="Art Foster"/>
    <x v="0"/>
    <s v="United States"/>
    <s v="Toledo"/>
    <x v="24"/>
    <n v="43615"/>
    <x v="3"/>
    <s v="OFF-ST-10001558"/>
    <x v="1"/>
    <x v="4"/>
    <s v="Acco Perma 4000 Stacking Storage Drawers"/>
    <x v="2360"/>
    <n v="3"/>
    <n v="0.2"/>
    <n v="-2.4359999999999999"/>
  </r>
  <r>
    <n v="2870"/>
    <s v="CA-2014-143861"/>
    <x v="3"/>
    <x v="492"/>
    <d v="2014-06-20T00:00:00"/>
    <x v="1"/>
    <s v="LC-16885"/>
    <s v="Lena Creighton"/>
    <x v="0"/>
    <s v="United States"/>
    <s v="Saint Petersburg"/>
    <x v="2"/>
    <n v="33710"/>
    <x v="0"/>
    <s v="FUR-FU-10001546"/>
    <x v="0"/>
    <x v="5"/>
    <s v="Dana Swing-Arm Lamps"/>
    <x v="1232"/>
    <n v="2"/>
    <n v="0.2"/>
    <n v="1.0679999999999996"/>
  </r>
  <r>
    <n v="2871"/>
    <s v="CA-2011-148040"/>
    <x v="2"/>
    <x v="579"/>
    <d v="2011-03-26T00:00:00"/>
    <x v="1"/>
    <s v="BF-11275"/>
    <s v="Beth Fritzler"/>
    <x v="1"/>
    <s v="United States"/>
    <s v="Tucson"/>
    <x v="16"/>
    <n v="85705"/>
    <x v="1"/>
    <s v="OFF-PA-10002581"/>
    <x v="1"/>
    <x v="10"/>
    <s v="Xerox 1951"/>
    <x v="1355"/>
    <n v="3"/>
    <n v="0.2"/>
    <n v="23.234999999999992"/>
  </r>
  <r>
    <n v="2872"/>
    <s v="CA-2011-148040"/>
    <x v="2"/>
    <x v="579"/>
    <d v="2011-03-26T00:00:00"/>
    <x v="1"/>
    <s v="BF-11275"/>
    <s v="Beth Fritzler"/>
    <x v="1"/>
    <s v="United States"/>
    <s v="Tucson"/>
    <x v="16"/>
    <n v="85705"/>
    <x v="1"/>
    <s v="FUR-CH-10001482"/>
    <x v="0"/>
    <x v="1"/>
    <s v="Office Star - Mesh Screen back chair with Vinyl seat"/>
    <x v="2361"/>
    <n v="3"/>
    <n v="0.2"/>
    <n v="-35.36460000000001"/>
  </r>
  <r>
    <n v="2873"/>
    <s v="CA-2014-135167"/>
    <x v="3"/>
    <x v="140"/>
    <d v="2014-06-21T00:00:00"/>
    <x v="1"/>
    <s v="SC-20800"/>
    <s v="Stuart Calhoun"/>
    <x v="0"/>
    <s v="United States"/>
    <s v="Los Angeles"/>
    <x v="1"/>
    <n v="90036"/>
    <x v="1"/>
    <s v="OFF-AR-10002399"/>
    <x v="1"/>
    <x v="6"/>
    <s v="Dixon Prang Watercolor Pencils, 10-Color Set with Brush"/>
    <x v="2362"/>
    <n v="1"/>
    <n v="0"/>
    <n v="1.7465999999999999"/>
  </r>
  <r>
    <n v="2874"/>
    <s v="CA-2014-137022"/>
    <x v="3"/>
    <x v="673"/>
    <d v="2014-11-23T00:00:00"/>
    <x v="1"/>
    <s v="SW-20275"/>
    <s v="Scott Williamson"/>
    <x v="0"/>
    <s v="United States"/>
    <s v="San Diego"/>
    <x v="1"/>
    <n v="92105"/>
    <x v="1"/>
    <s v="OFF-ST-10001963"/>
    <x v="1"/>
    <x v="4"/>
    <s v="Tennsco Regal Shelving Units"/>
    <x v="2363"/>
    <n v="8"/>
    <n v="0"/>
    <n v="24.338399999999979"/>
  </r>
  <r>
    <n v="2875"/>
    <s v="US-2014-102638"/>
    <x v="3"/>
    <x v="614"/>
    <d v="2015-01-01T00:00:00"/>
    <x v="2"/>
    <s v="MC-17845"/>
    <s v="Michael Chen"/>
    <x v="0"/>
    <s v="United States"/>
    <s v="New York City"/>
    <x v="15"/>
    <n v="10035"/>
    <x v="3"/>
    <s v="OFF-FA-10002988"/>
    <x v="1"/>
    <x v="13"/>
    <s v="Ideal Clamps"/>
    <x v="2364"/>
    <n v="3"/>
    <n v="0"/>
    <n v="2.9546999999999999"/>
  </r>
  <r>
    <n v="2876"/>
    <s v="US-2013-167339"/>
    <x v="0"/>
    <x v="803"/>
    <d v="2013-01-23T00:00:00"/>
    <x v="0"/>
    <s v="TD-20995"/>
    <s v="Tamara Dahlen"/>
    <x v="0"/>
    <s v="United States"/>
    <s v="San Diego"/>
    <x v="1"/>
    <n v="92037"/>
    <x v="1"/>
    <s v="FUR-CH-10004289"/>
    <x v="0"/>
    <x v="1"/>
    <s v="Global Super Steno Chair"/>
    <x v="2365"/>
    <n v="2"/>
    <n v="0.2"/>
    <n v="-5.758800000000015"/>
  </r>
  <r>
    <n v="2877"/>
    <s v="US-2013-167339"/>
    <x v="0"/>
    <x v="803"/>
    <d v="2013-01-23T00:00:00"/>
    <x v="0"/>
    <s v="TD-20995"/>
    <s v="Tamara Dahlen"/>
    <x v="0"/>
    <s v="United States"/>
    <s v="San Diego"/>
    <x v="1"/>
    <n v="92037"/>
    <x v="1"/>
    <s v="FUR-CH-10000785"/>
    <x v="0"/>
    <x v="1"/>
    <s v="Global Ergonomic Managers Chair"/>
    <x v="2366"/>
    <n v="7"/>
    <n v="0.2"/>
    <n v="76.011600000000016"/>
  </r>
  <r>
    <n v="2878"/>
    <s v="CA-2013-152072"/>
    <x v="0"/>
    <x v="804"/>
    <d v="2013-01-19T00:00:00"/>
    <x v="1"/>
    <s v="Dp-13240"/>
    <s v="Dean percer"/>
    <x v="2"/>
    <s v="United States"/>
    <s v="Westfield"/>
    <x v="30"/>
    <n v="7090"/>
    <x v="3"/>
    <s v="OFF-EN-10003040"/>
    <x v="1"/>
    <x v="12"/>
    <s v="Quality Park Security Envelopes"/>
    <x v="2367"/>
    <n v="2"/>
    <n v="0"/>
    <n v="24.599800000000002"/>
  </r>
  <r>
    <n v="2879"/>
    <s v="CA-2013-152072"/>
    <x v="0"/>
    <x v="804"/>
    <d v="2013-01-19T00:00:00"/>
    <x v="1"/>
    <s v="Dp-13240"/>
    <s v="Dean percer"/>
    <x v="2"/>
    <s v="United States"/>
    <s v="Westfield"/>
    <x v="30"/>
    <n v="7090"/>
    <x v="3"/>
    <s v="OFF-AR-10001573"/>
    <x v="1"/>
    <x v="6"/>
    <s v="American Pencil"/>
    <x v="2368"/>
    <n v="2"/>
    <n v="0"/>
    <n v="1.3513999999999995"/>
  </r>
  <r>
    <n v="2880"/>
    <s v="CA-2013-152072"/>
    <x v="0"/>
    <x v="804"/>
    <d v="2013-01-19T00:00:00"/>
    <x v="1"/>
    <s v="Dp-13240"/>
    <s v="Dean percer"/>
    <x v="2"/>
    <s v="United States"/>
    <s v="Westfield"/>
    <x v="30"/>
    <n v="7090"/>
    <x v="3"/>
    <s v="TEC-AC-10000844"/>
    <x v="2"/>
    <x v="11"/>
    <s v="Logitech Gaming G510s - Keyboard"/>
    <x v="2369"/>
    <n v="3"/>
    <n v="0"/>
    <n v="91.789199999999994"/>
  </r>
  <r>
    <n v="2881"/>
    <s v="CA-2013-102932"/>
    <x v="0"/>
    <x v="251"/>
    <d v="2013-09-24T00:00:00"/>
    <x v="0"/>
    <s v="SD-20485"/>
    <s v="Shirley Daniels"/>
    <x v="2"/>
    <s v="United States"/>
    <s v="Orange"/>
    <x v="30"/>
    <n v="7050"/>
    <x v="3"/>
    <s v="OFF-BI-10000756"/>
    <x v="1"/>
    <x v="8"/>
    <s v="Storex DuraTech Recycled Plastic Frosted Binders"/>
    <x v="2370"/>
    <n v="6"/>
    <n v="0"/>
    <n v="12.72"/>
  </r>
  <r>
    <n v="2882"/>
    <s v="CA-2013-102932"/>
    <x v="0"/>
    <x v="251"/>
    <d v="2013-09-24T00:00:00"/>
    <x v="0"/>
    <s v="SD-20485"/>
    <s v="Shirley Daniels"/>
    <x v="2"/>
    <s v="United States"/>
    <s v="Orange"/>
    <x v="30"/>
    <n v="7050"/>
    <x v="3"/>
    <s v="OFF-SU-10000381"/>
    <x v="1"/>
    <x v="14"/>
    <s v="Acme Forged Steel Scissors with Black Enamel Handles"/>
    <x v="1056"/>
    <n v="3"/>
    <n v="0"/>
    <n v="8.0996999999999986"/>
  </r>
  <r>
    <n v="2883"/>
    <s v="CA-2011-165540"/>
    <x v="2"/>
    <x v="805"/>
    <d v="2011-02-26T00:00:00"/>
    <x v="1"/>
    <s v="TM-21010"/>
    <s v="Tamara Manning"/>
    <x v="0"/>
    <s v="United States"/>
    <s v="Woodstock"/>
    <x v="10"/>
    <n v="60098"/>
    <x v="2"/>
    <s v="OFF-BI-10004094"/>
    <x v="1"/>
    <x v="8"/>
    <s v="GBC Standard Plastic Binding Systems Combs"/>
    <x v="2371"/>
    <n v="5"/>
    <n v="0.8"/>
    <n v="-13.717499999999998"/>
  </r>
  <r>
    <n v="2884"/>
    <s v="CA-2013-130799"/>
    <x v="0"/>
    <x v="583"/>
    <d v="2013-11-17T00:00:00"/>
    <x v="0"/>
    <s v="BK-11260"/>
    <s v="Berenike Kampe"/>
    <x v="0"/>
    <s v="United States"/>
    <s v="San Francisco"/>
    <x v="1"/>
    <n v="94110"/>
    <x v="1"/>
    <s v="FUR-FU-10001852"/>
    <x v="0"/>
    <x v="5"/>
    <s v="Eldon Regeneration Recycled Desk Accessories, Smoke"/>
    <x v="2372"/>
    <n v="4"/>
    <n v="0"/>
    <n v="2.2271999999999998"/>
  </r>
  <r>
    <n v="2885"/>
    <s v="CA-2013-164483"/>
    <x v="0"/>
    <x v="806"/>
    <d v="2013-02-03T00:00:00"/>
    <x v="1"/>
    <s v="JF-15490"/>
    <s v="Jeremy Farry"/>
    <x v="0"/>
    <s v="United States"/>
    <s v="San Francisco"/>
    <x v="1"/>
    <n v="94122"/>
    <x v="1"/>
    <s v="OFF-BI-10000014"/>
    <x v="1"/>
    <x v="8"/>
    <s v="Heavy-Duty E-Z-D Binders"/>
    <x v="738"/>
    <n v="2"/>
    <n v="0.2"/>
    <n v="5.8914"/>
  </r>
  <r>
    <n v="2886"/>
    <s v="US-2013-159856"/>
    <x v="0"/>
    <x v="807"/>
    <d v="2013-10-23T00:00:00"/>
    <x v="1"/>
    <s v="EP-13915"/>
    <s v="Emily Phan"/>
    <x v="0"/>
    <s v="United States"/>
    <s v="Tempe"/>
    <x v="16"/>
    <n v="85281"/>
    <x v="1"/>
    <s v="FUR-CH-10003396"/>
    <x v="0"/>
    <x v="1"/>
    <s v="Global Deluxe Steno Chair"/>
    <x v="2373"/>
    <n v="5"/>
    <n v="0.2"/>
    <n v="-34.64100000000002"/>
  </r>
  <r>
    <n v="2887"/>
    <s v="CA-2014-102099"/>
    <x v="3"/>
    <x v="404"/>
    <d v="2014-12-20T00:00:00"/>
    <x v="2"/>
    <s v="EP-13915"/>
    <s v="Emily Phan"/>
    <x v="0"/>
    <s v="United States"/>
    <s v="Los Angeles"/>
    <x v="1"/>
    <n v="90008"/>
    <x v="1"/>
    <s v="OFF-AR-10003811"/>
    <x v="1"/>
    <x v="6"/>
    <s v="Newell 327"/>
    <x v="153"/>
    <n v="3"/>
    <n v="0"/>
    <n v="1.7901"/>
  </r>
  <r>
    <n v="2888"/>
    <s v="CA-2014-102099"/>
    <x v="3"/>
    <x v="404"/>
    <d v="2014-12-20T00:00:00"/>
    <x v="2"/>
    <s v="EP-13915"/>
    <s v="Emily Phan"/>
    <x v="0"/>
    <s v="United States"/>
    <s v="Los Angeles"/>
    <x v="1"/>
    <n v="90008"/>
    <x v="1"/>
    <s v="OFF-PA-10003172"/>
    <x v="1"/>
    <x v="10"/>
    <s v="Xerox 1996"/>
    <x v="91"/>
    <n v="2"/>
    <n v="0"/>
    <n v="6.2208000000000006"/>
  </r>
  <r>
    <n v="2889"/>
    <s v="CA-2014-102099"/>
    <x v="3"/>
    <x v="404"/>
    <d v="2014-12-20T00:00:00"/>
    <x v="2"/>
    <s v="EP-13915"/>
    <s v="Emily Phan"/>
    <x v="0"/>
    <s v="United States"/>
    <s v="Los Angeles"/>
    <x v="1"/>
    <n v="90008"/>
    <x v="1"/>
    <s v="OFF-PA-10000289"/>
    <x v="1"/>
    <x v="10"/>
    <s v="Xerox 213"/>
    <x v="56"/>
    <n v="5"/>
    <n v="0"/>
    <n v="15.552000000000001"/>
  </r>
  <r>
    <n v="2890"/>
    <s v="CA-2014-164049"/>
    <x v="3"/>
    <x v="808"/>
    <d v="2014-11-07T00:00:00"/>
    <x v="1"/>
    <s v="KH-16630"/>
    <s v="Ken Heidel"/>
    <x v="1"/>
    <s v="United States"/>
    <s v="Seattle"/>
    <x v="4"/>
    <n v="98105"/>
    <x v="1"/>
    <s v="OFF-PA-10000791"/>
    <x v="1"/>
    <x v="10"/>
    <s v="Wirebound Message Books, Four 2 3/4 x 5 Forms per Page, 200 Sets per Book"/>
    <x v="2374"/>
    <n v="5"/>
    <n v="0"/>
    <n v="10.732499999999998"/>
  </r>
  <r>
    <n v="2891"/>
    <s v="CA-2011-142727"/>
    <x v="2"/>
    <x v="333"/>
    <d v="2011-05-01T00:00:00"/>
    <x v="0"/>
    <s v="HG-14845"/>
    <s v="Harry Greene"/>
    <x v="0"/>
    <s v="United States"/>
    <s v="Lake Charles"/>
    <x v="28"/>
    <n v="70601"/>
    <x v="0"/>
    <s v="FUR-CH-10002304"/>
    <x v="0"/>
    <x v="1"/>
    <s v="Global Stack Chair without Arms, Black"/>
    <x v="2375"/>
    <n v="2"/>
    <n v="0"/>
    <n v="12.990000000000002"/>
  </r>
  <r>
    <n v="2892"/>
    <s v="CA-2011-142727"/>
    <x v="2"/>
    <x v="333"/>
    <d v="2011-05-01T00:00:00"/>
    <x v="0"/>
    <s v="HG-14845"/>
    <s v="Harry Greene"/>
    <x v="0"/>
    <s v="United States"/>
    <s v="Lake Charles"/>
    <x v="28"/>
    <n v="70601"/>
    <x v="0"/>
    <s v="OFF-BI-10000136"/>
    <x v="1"/>
    <x v="8"/>
    <s v="Avery Non-Stick Heavy Duty View Round Locking Ring Binders"/>
    <x v="1465"/>
    <n v="3"/>
    <n v="0"/>
    <n v="8.6112000000000002"/>
  </r>
  <r>
    <n v="2893"/>
    <s v="CA-2014-139913"/>
    <x v="3"/>
    <x v="436"/>
    <d v="2014-10-30T00:00:00"/>
    <x v="1"/>
    <s v="JC-16105"/>
    <s v="Julie Creighton"/>
    <x v="1"/>
    <s v="United States"/>
    <s v="Rochester"/>
    <x v="15"/>
    <n v="14609"/>
    <x v="3"/>
    <s v="OFF-PA-10003739"/>
    <x v="1"/>
    <x v="10"/>
    <s v="Xerox 1969"/>
    <x v="1057"/>
    <n v="2"/>
    <n v="0"/>
    <n v="5.6644000000000005"/>
  </r>
  <r>
    <n v="2894"/>
    <s v="CA-2014-139913"/>
    <x v="3"/>
    <x v="436"/>
    <d v="2014-10-30T00:00:00"/>
    <x v="1"/>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x v="1"/>
    <s v="JC-16105"/>
    <s v="Julie Creighton"/>
    <x v="1"/>
    <s v="United States"/>
    <s v="Rochester"/>
    <x v="15"/>
    <n v="14609"/>
    <x v="3"/>
    <s v="FUR-FU-10000771"/>
    <x v="0"/>
    <x v="5"/>
    <s v="Eldon 200 Class Desk Accessories, Smoke"/>
    <x v="2376"/>
    <n v="11"/>
    <n v="0"/>
    <n v="29.013600000000004"/>
  </r>
  <r>
    <n v="2896"/>
    <s v="CA-2014-139913"/>
    <x v="3"/>
    <x v="436"/>
    <d v="2014-10-30T00:00:00"/>
    <x v="1"/>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x v="1"/>
    <s v="KM-16720"/>
    <s v="Kunst Miller"/>
    <x v="0"/>
    <s v="United States"/>
    <s v="Long Beach"/>
    <x v="15"/>
    <n v="11561"/>
    <x v="3"/>
    <s v="OFF-AR-10001915"/>
    <x v="1"/>
    <x v="6"/>
    <s v="Peel-Off China Markers"/>
    <x v="2377"/>
    <n v="5"/>
    <n v="0"/>
    <n v="20.853000000000002"/>
  </r>
  <r>
    <n v="2898"/>
    <s v="US-2013-164630"/>
    <x v="0"/>
    <x v="810"/>
    <d v="2013-01-09T00:00:00"/>
    <x v="1"/>
    <s v="EB-13975"/>
    <s v="Erica Bern"/>
    <x v="1"/>
    <s v="United States"/>
    <s v="Charlotte"/>
    <x v="3"/>
    <n v="28205"/>
    <x v="0"/>
    <s v="TEC-CO-10000971"/>
    <x v="2"/>
    <x v="16"/>
    <s v="Hewlett Packard 310 Color Digital Copier"/>
    <x v="2378"/>
    <n v="4"/>
    <n v="0.2"/>
    <n v="119.99599999999992"/>
  </r>
  <r>
    <n v="2899"/>
    <s v="US-2012-114839"/>
    <x v="1"/>
    <x v="33"/>
    <d v="2012-04-30T00:00:00"/>
    <x v="1"/>
    <s v="PW-19240"/>
    <s v="Pierre Wener"/>
    <x v="0"/>
    <s v="United States"/>
    <s v="Houston"/>
    <x v="5"/>
    <n v="77036"/>
    <x v="2"/>
    <s v="FUR-CH-10004086"/>
    <x v="0"/>
    <x v="1"/>
    <s v="Hon 4070 Series Pagoda Armless Upholstered Stacking Chairs"/>
    <x v="2379"/>
    <n v="2"/>
    <n v="0.3"/>
    <n v="-5.8346000000000231"/>
  </r>
  <r>
    <n v="2900"/>
    <s v="CA-2012-166464"/>
    <x v="1"/>
    <x v="811"/>
    <d v="2012-09-17T00:00:00"/>
    <x v="1"/>
    <s v="PG-18895"/>
    <s v="Paul Gonzalez"/>
    <x v="0"/>
    <s v="United States"/>
    <s v="New York City"/>
    <x v="15"/>
    <n v="10035"/>
    <x v="3"/>
    <s v="TEC-CO-10000971"/>
    <x v="2"/>
    <x v="16"/>
    <s v="Hewlett Packard 310 Color Digital Copier"/>
    <x v="2006"/>
    <n v="2"/>
    <n v="0.2"/>
    <n v="59.997999999999962"/>
  </r>
  <r>
    <n v="2901"/>
    <s v="CA-2012-166464"/>
    <x v="1"/>
    <x v="811"/>
    <d v="2012-09-17T00:00:00"/>
    <x v="1"/>
    <s v="PG-18895"/>
    <s v="Paul Gonzalez"/>
    <x v="0"/>
    <s v="United States"/>
    <s v="New York City"/>
    <x v="15"/>
    <n v="10035"/>
    <x v="3"/>
    <s v="OFF-LA-10001317"/>
    <x v="1"/>
    <x v="2"/>
    <s v="Avery 520"/>
    <x v="2380"/>
    <n v="4"/>
    <n v="0"/>
    <n v="6.048"/>
  </r>
  <r>
    <n v="2902"/>
    <s v="CA-2014-124898"/>
    <x v="3"/>
    <x v="220"/>
    <d v="2014-09-16T00:00:00"/>
    <x v="1"/>
    <s v="DB-12910"/>
    <s v="Daniel Byrd"/>
    <x v="2"/>
    <s v="United States"/>
    <s v="Columbus"/>
    <x v="32"/>
    <n v="31907"/>
    <x v="0"/>
    <s v="OFF-PA-10003656"/>
    <x v="1"/>
    <x v="10"/>
    <s v="Xerox 1935"/>
    <x v="2381"/>
    <n v="7"/>
    <n v="0"/>
    <n v="84.943599999999989"/>
  </r>
  <r>
    <n v="2903"/>
    <s v="CA-2013-164035"/>
    <x v="0"/>
    <x v="1"/>
    <d v="2013-06-18T00:00:00"/>
    <x v="1"/>
    <s v="CR-12730"/>
    <s v="Craig Reiter"/>
    <x v="0"/>
    <s v="United States"/>
    <s v="Chicago"/>
    <x v="10"/>
    <n v="60610"/>
    <x v="2"/>
    <s v="OFF-PA-10002160"/>
    <x v="1"/>
    <x v="10"/>
    <s v="Xerox 1978"/>
    <x v="2382"/>
    <n v="5"/>
    <n v="0.2"/>
    <n v="8.3810000000000002"/>
  </r>
  <r>
    <n v="2904"/>
    <s v="CA-2013-153577"/>
    <x v="0"/>
    <x v="812"/>
    <d v="2013-07-02T00:00:00"/>
    <x v="1"/>
    <s v="KH-16330"/>
    <s v="Katharine Harms"/>
    <x v="1"/>
    <s v="United States"/>
    <s v="Highland Park"/>
    <x v="10"/>
    <n v="60035"/>
    <x v="2"/>
    <s v="OFF-PA-10000575"/>
    <x v="1"/>
    <x v="10"/>
    <s v="Wirebound Message Books, Four 2 3/4 x 5 White Forms per Page"/>
    <x v="2383"/>
    <n v="7"/>
    <n v="0.2"/>
    <n v="12.175799999999999"/>
  </r>
  <r>
    <n v="2905"/>
    <s v="CA-2013-153577"/>
    <x v="0"/>
    <x v="812"/>
    <d v="2013-07-02T00:00:00"/>
    <x v="1"/>
    <s v="KH-16330"/>
    <s v="Katharine Harms"/>
    <x v="1"/>
    <s v="United States"/>
    <s v="Highland Park"/>
    <x v="10"/>
    <n v="60035"/>
    <x v="2"/>
    <s v="FUR-CH-10003981"/>
    <x v="0"/>
    <x v="1"/>
    <s v="Global Commerce Series Low-Back Swivel/Tilt Chairs"/>
    <x v="2384"/>
    <n v="3"/>
    <n v="0.3"/>
    <n v="-7.7094000000001017"/>
  </r>
  <r>
    <n v="2906"/>
    <s v="CA-2011-127586"/>
    <x v="2"/>
    <x v="467"/>
    <d v="2011-09-30T00:00:00"/>
    <x v="1"/>
    <s v="CS-12400"/>
    <s v="Christopher Schild"/>
    <x v="2"/>
    <s v="United States"/>
    <s v="Seattle"/>
    <x v="4"/>
    <n v="98115"/>
    <x v="1"/>
    <s v="OFF-ST-10002615"/>
    <x v="1"/>
    <x v="4"/>
    <s v="Dual Level, Single-Width Filing Carts"/>
    <x v="2385"/>
    <n v="2"/>
    <n v="0"/>
    <n v="80.631200000000007"/>
  </r>
  <r>
    <n v="2907"/>
    <s v="CA-2014-121615"/>
    <x v="3"/>
    <x v="132"/>
    <d v="2014-11-10T00:00:00"/>
    <x v="1"/>
    <s v="DL-12925"/>
    <s v="Daniel Lacy"/>
    <x v="0"/>
    <s v="United States"/>
    <s v="Eagan"/>
    <x v="11"/>
    <n v="55122"/>
    <x v="2"/>
    <s v="OFF-PA-10000327"/>
    <x v="1"/>
    <x v="10"/>
    <s v="Xerox 1971"/>
    <x v="18"/>
    <n v="2"/>
    <n v="0"/>
    <n v="3.8519999999999994"/>
  </r>
  <r>
    <n v="2908"/>
    <s v="CA-2014-121615"/>
    <x v="3"/>
    <x v="132"/>
    <d v="2014-11-10T00:00:00"/>
    <x v="1"/>
    <s v="DL-12925"/>
    <s v="Daniel Lacy"/>
    <x v="0"/>
    <s v="United States"/>
    <s v="Eagan"/>
    <x v="11"/>
    <n v="55122"/>
    <x v="2"/>
    <s v="OFF-ST-10001325"/>
    <x v="1"/>
    <x v="4"/>
    <s v="Sterilite Officeware Hinged File Box"/>
    <x v="2386"/>
    <n v="5"/>
    <n v="0"/>
    <n v="14.148"/>
  </r>
  <r>
    <n v="2909"/>
    <s v="CA-2014-121615"/>
    <x v="3"/>
    <x v="132"/>
    <d v="2014-11-10T00:00:00"/>
    <x v="1"/>
    <s v="DL-12925"/>
    <s v="Daniel Lacy"/>
    <x v="0"/>
    <s v="United States"/>
    <s v="Eagan"/>
    <x v="11"/>
    <n v="55122"/>
    <x v="2"/>
    <s v="OFF-LA-10001771"/>
    <x v="1"/>
    <x v="2"/>
    <s v="Avery 513"/>
    <x v="1830"/>
    <n v="3"/>
    <n v="0"/>
    <n v="6.8723999999999998"/>
  </r>
  <r>
    <n v="2910"/>
    <s v="CA-2014-166415"/>
    <x v="3"/>
    <x v="600"/>
    <d v="2014-02-24T00:00:00"/>
    <x v="1"/>
    <s v="ME-17725"/>
    <s v="Max Engle"/>
    <x v="0"/>
    <s v="United States"/>
    <s v="Seattle"/>
    <x v="4"/>
    <n v="98103"/>
    <x v="1"/>
    <s v="OFF-FA-10004968"/>
    <x v="1"/>
    <x v="13"/>
    <s v="Rubber Band Ball"/>
    <x v="2387"/>
    <n v="3"/>
    <n v="0"/>
    <n v="0.2244000000000006"/>
  </r>
  <r>
    <n v="2911"/>
    <s v="CA-2012-118444"/>
    <x v="1"/>
    <x v="599"/>
    <d v="2012-11-09T00:00:00"/>
    <x v="1"/>
    <s v="VD-21670"/>
    <s v="Valerie Dominguez"/>
    <x v="0"/>
    <s v="United States"/>
    <s v="Coral Springs"/>
    <x v="2"/>
    <n v="33065"/>
    <x v="0"/>
    <s v="OFF-AP-10000576"/>
    <x v="1"/>
    <x v="9"/>
    <s v="Belkin 325VA UPS Surge Protector, 6'"/>
    <x v="2388"/>
    <n v="4"/>
    <n v="0.2"/>
    <n v="24.196000000000012"/>
  </r>
  <r>
    <n v="2912"/>
    <s v="CA-2011-113929"/>
    <x v="2"/>
    <x v="737"/>
    <d v="2011-06-21T00:00:00"/>
    <x v="1"/>
    <s v="CK-12205"/>
    <s v="Chloris Kastensmidt"/>
    <x v="0"/>
    <s v="United States"/>
    <s v="Hempstead"/>
    <x v="15"/>
    <n v="11550"/>
    <x v="3"/>
    <s v="OFF-EN-10003286"/>
    <x v="1"/>
    <x v="12"/>
    <s v="Staples"/>
    <x v="1417"/>
    <n v="5"/>
    <n v="0"/>
    <n v="19.457999999999998"/>
  </r>
  <r>
    <n v="2913"/>
    <s v="CA-2011-113929"/>
    <x v="2"/>
    <x v="737"/>
    <d v="2011-06-21T00:00:00"/>
    <x v="1"/>
    <s v="CK-12205"/>
    <s v="Chloris Kastensmidt"/>
    <x v="0"/>
    <s v="United States"/>
    <s v="Hempstead"/>
    <x v="15"/>
    <n v="11550"/>
    <x v="3"/>
    <s v="OFF-AR-10003772"/>
    <x v="1"/>
    <x v="6"/>
    <s v="Boston 16750 Black Compact Battery Pencil Sharpener"/>
    <x v="768"/>
    <n v="4"/>
    <n v="0"/>
    <n v="10.499999999999996"/>
  </r>
  <r>
    <n v="2914"/>
    <s v="CA-2011-113929"/>
    <x v="2"/>
    <x v="737"/>
    <d v="2011-06-21T00:00:00"/>
    <x v="1"/>
    <s v="CK-12205"/>
    <s v="Chloris Kastensmidt"/>
    <x v="0"/>
    <s v="United States"/>
    <s v="Hempstead"/>
    <x v="15"/>
    <n v="11550"/>
    <x v="3"/>
    <s v="OFF-BI-10002852"/>
    <x v="1"/>
    <x v="8"/>
    <s v="Ibico Standard Transparent Covers"/>
    <x v="2389"/>
    <n v="3"/>
    <n v="0.2"/>
    <n v="14.337599999999998"/>
  </r>
  <r>
    <n v="2915"/>
    <s v="CA-2012-134747"/>
    <x v="1"/>
    <x v="88"/>
    <d v="2012-10-17T00:00:00"/>
    <x v="0"/>
    <s v="DL-12925"/>
    <s v="Daniel Lacy"/>
    <x v="0"/>
    <s v="United States"/>
    <s v="Noblesville"/>
    <x v="14"/>
    <n v="46060"/>
    <x v="2"/>
    <s v="TEC-PH-10002890"/>
    <x v="2"/>
    <x v="7"/>
    <s v="AT&amp;T 17929 Lendline Telephone"/>
    <x v="2390"/>
    <n v="3"/>
    <n v="0"/>
    <n v="35.287199999999999"/>
  </r>
  <r>
    <n v="2916"/>
    <s v="CA-2012-134747"/>
    <x v="1"/>
    <x v="88"/>
    <d v="2012-10-17T00:00:00"/>
    <x v="0"/>
    <s v="DL-12925"/>
    <s v="Daniel Lacy"/>
    <x v="0"/>
    <s v="United States"/>
    <s v="Noblesville"/>
    <x v="14"/>
    <n v="46060"/>
    <x v="2"/>
    <s v="OFF-BI-10001308"/>
    <x v="1"/>
    <x v="8"/>
    <s v="GBC Standard Plastic Binding Systems' Combs"/>
    <x v="2391"/>
    <n v="2"/>
    <n v="0"/>
    <n v="5.6519999999999992"/>
  </r>
  <r>
    <n v="2917"/>
    <s v="CA-2012-134747"/>
    <x v="1"/>
    <x v="88"/>
    <d v="2012-10-17T00:00:00"/>
    <x v="0"/>
    <s v="DL-12925"/>
    <s v="Daniel Lacy"/>
    <x v="0"/>
    <s v="United States"/>
    <s v="Noblesville"/>
    <x v="14"/>
    <n v="46060"/>
    <x v="2"/>
    <s v="TEC-PH-10001750"/>
    <x v="2"/>
    <x v="7"/>
    <s v="Samsung Rugby III"/>
    <x v="2392"/>
    <n v="4"/>
    <n v="0"/>
    <n v="71.269200000000012"/>
  </r>
  <r>
    <n v="2918"/>
    <s v="CA-2014-155047"/>
    <x v="3"/>
    <x v="151"/>
    <d v="2014-08-31T00:00:00"/>
    <x v="2"/>
    <s v="SE-20110"/>
    <s v="Sanjit Engle"/>
    <x v="0"/>
    <s v="United States"/>
    <s v="Dallas"/>
    <x v="5"/>
    <n v="75220"/>
    <x v="2"/>
    <s v="OFF-AR-10003338"/>
    <x v="1"/>
    <x v="6"/>
    <s v="Eberhard Faber 3 1/2&quot; Golf Pencils"/>
    <x v="2393"/>
    <n v="1"/>
    <n v="0.2"/>
    <n v="0.37200000000000011"/>
  </r>
  <r>
    <n v="2919"/>
    <s v="CA-2013-160129"/>
    <x v="0"/>
    <x v="813"/>
    <d v="2013-11-24T00:00:00"/>
    <x v="3"/>
    <s v="LS-17200"/>
    <s v="Luke Schmidt"/>
    <x v="1"/>
    <s v="United States"/>
    <s v="Philadelphia"/>
    <x v="9"/>
    <n v="19140"/>
    <x v="3"/>
    <s v="OFF-FA-10002763"/>
    <x v="1"/>
    <x v="13"/>
    <s v="Advantus Map Pennant Flags and Round Head Tacks"/>
    <x v="2394"/>
    <n v="5"/>
    <n v="0.2"/>
    <n v="2.3699999999999983"/>
  </r>
  <r>
    <n v="2920"/>
    <s v="CA-2013-160129"/>
    <x v="0"/>
    <x v="813"/>
    <d v="2013-11-24T00:00:00"/>
    <x v="3"/>
    <s v="LS-17200"/>
    <s v="Luke Schmidt"/>
    <x v="1"/>
    <s v="United States"/>
    <s v="Philadelphia"/>
    <x v="9"/>
    <n v="19140"/>
    <x v="3"/>
    <s v="FUR-FU-10002088"/>
    <x v="0"/>
    <x v="5"/>
    <s v="Nu-Dell Float Frame 11 x 14 1/2"/>
    <x v="325"/>
    <n v="2"/>
    <n v="0.2"/>
    <n v="3.9512"/>
  </r>
  <r>
    <n v="2921"/>
    <s v="CA-2013-160129"/>
    <x v="0"/>
    <x v="813"/>
    <d v="2013-11-24T00:00:00"/>
    <x v="3"/>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x v="3"/>
    <s v="MM-17920"/>
    <s v="Michael Moore"/>
    <x v="0"/>
    <s v="United States"/>
    <s v="San Francisco"/>
    <x v="1"/>
    <n v="94109"/>
    <x v="1"/>
    <s v="OFF-ST-10001511"/>
    <x v="1"/>
    <x v="4"/>
    <s v="Space Solutions Commercial Steel Shelving"/>
    <x v="2396"/>
    <n v="2"/>
    <n v="0"/>
    <n v="6.4649999999999892"/>
  </r>
  <r>
    <n v="2923"/>
    <s v="US-2012-141453"/>
    <x v="1"/>
    <x v="672"/>
    <d v="2012-12-03T00:00:00"/>
    <x v="0"/>
    <s v="DB-13270"/>
    <s v="Deborah Brumfield"/>
    <x v="2"/>
    <s v="United States"/>
    <s v="Austin"/>
    <x v="5"/>
    <n v="78745"/>
    <x v="2"/>
    <s v="OFF-BI-10000301"/>
    <x v="1"/>
    <x v="8"/>
    <s v="GBC Instant Report Kit"/>
    <x v="2397"/>
    <n v="3"/>
    <n v="0.8"/>
    <n v="-5.8230000000000004"/>
  </r>
  <r>
    <n v="2924"/>
    <s v="CA-2011-156993"/>
    <x v="2"/>
    <x v="307"/>
    <d v="2011-07-04T00:00:00"/>
    <x v="1"/>
    <s v="RW-19630"/>
    <s v="Rob Williams"/>
    <x v="1"/>
    <s v="United States"/>
    <s v="Detroit"/>
    <x v="12"/>
    <n v="48234"/>
    <x v="2"/>
    <s v="OFF-FA-10003495"/>
    <x v="1"/>
    <x v="13"/>
    <s v="Staples"/>
    <x v="2398"/>
    <n v="1"/>
    <n v="0"/>
    <n v="3.04"/>
  </r>
  <r>
    <n v="2925"/>
    <s v="CA-2011-157721"/>
    <x v="2"/>
    <x v="814"/>
    <d v="2011-09-05T00:00:00"/>
    <x v="2"/>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x v="2"/>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x v="0"/>
    <s v="BP-11155"/>
    <s v="Becky Pak"/>
    <x v="0"/>
    <s v="United States"/>
    <s v="Columbus"/>
    <x v="32"/>
    <n v="31907"/>
    <x v="0"/>
    <s v="FUR-FU-10000771"/>
    <x v="0"/>
    <x v="5"/>
    <s v="Eldon 200 Class Desk Accessories, Smoke"/>
    <x v="609"/>
    <n v="3"/>
    <n v="0"/>
    <n v="7.9128000000000007"/>
  </r>
  <r>
    <n v="2928"/>
    <s v="CA-2014-158106"/>
    <x v="3"/>
    <x v="400"/>
    <d v="2014-06-11T00:00:00"/>
    <x v="1"/>
    <s v="CT-11995"/>
    <s v="Carol Triggs"/>
    <x v="0"/>
    <s v="United States"/>
    <s v="Apple Valley"/>
    <x v="11"/>
    <n v="55124"/>
    <x v="2"/>
    <s v="OFF-AR-10002255"/>
    <x v="1"/>
    <x v="6"/>
    <s v="Newell 346"/>
    <x v="880"/>
    <n v="3"/>
    <n v="0"/>
    <n v="2.5055999999999998"/>
  </r>
  <r>
    <n v="2929"/>
    <s v="US-2014-120390"/>
    <x v="3"/>
    <x v="15"/>
    <d v="2014-10-27T00:00:00"/>
    <x v="1"/>
    <s v="TH-21550"/>
    <s v="Tracy Hopkins"/>
    <x v="2"/>
    <s v="United States"/>
    <s v="Burlington"/>
    <x v="3"/>
    <n v="27217"/>
    <x v="0"/>
    <s v="OFF-BI-10004995"/>
    <x v="1"/>
    <x v="8"/>
    <s v="GBC DocuBind P400 Electric Binding System"/>
    <x v="2400"/>
    <n v="4"/>
    <n v="0.7"/>
    <n v="-1306.5504000000001"/>
  </r>
  <r>
    <n v="2930"/>
    <s v="CA-2014-143434"/>
    <x v="3"/>
    <x v="551"/>
    <d v="2014-11-25T00:00:00"/>
    <x v="1"/>
    <s v="ME-17320"/>
    <s v="Maria Etezadi"/>
    <x v="2"/>
    <s v="United States"/>
    <s v="Saginaw"/>
    <x v="12"/>
    <n v="48601"/>
    <x v="2"/>
    <s v="FUR-FU-10002597"/>
    <x v="0"/>
    <x v="5"/>
    <s v="C-Line Magnetic Cubicle Keepers, Clear Polypropylene"/>
    <x v="2401"/>
    <n v="4"/>
    <n v="0"/>
    <n v="8.2992000000000008"/>
  </r>
  <r>
    <n v="2931"/>
    <s v="CA-2012-168564"/>
    <x v="1"/>
    <x v="816"/>
    <d v="2012-08-08T00:00:00"/>
    <x v="3"/>
    <s v="TT-21220"/>
    <s v="Thomas Thornton"/>
    <x v="0"/>
    <s v="United States"/>
    <s v="San Francisco"/>
    <x v="1"/>
    <n v="94109"/>
    <x v="1"/>
    <s v="OFF-BI-10004970"/>
    <x v="1"/>
    <x v="8"/>
    <s v="ACCOHIDE 3-Ring Binder, Blue, 1&quot;"/>
    <x v="2164"/>
    <n v="2"/>
    <n v="0.2"/>
    <n v="2.2302"/>
  </r>
  <r>
    <n v="2932"/>
    <s v="CA-2012-168564"/>
    <x v="1"/>
    <x v="816"/>
    <d v="2012-08-08T00:00:00"/>
    <x v="3"/>
    <s v="TT-21220"/>
    <s v="Thomas Thornton"/>
    <x v="0"/>
    <s v="United States"/>
    <s v="San Francisco"/>
    <x v="1"/>
    <n v="94109"/>
    <x v="1"/>
    <s v="OFF-BI-10002557"/>
    <x v="1"/>
    <x v="8"/>
    <s v="Presstex Flexible Ring Binders"/>
    <x v="6"/>
    <n v="2"/>
    <n v="0.2"/>
    <n v="2.7299999999999995"/>
  </r>
  <r>
    <n v="2933"/>
    <s v="CA-2012-168564"/>
    <x v="1"/>
    <x v="816"/>
    <d v="2012-08-08T00:00:00"/>
    <x v="3"/>
    <s v="TT-21220"/>
    <s v="Thomas Thornton"/>
    <x v="0"/>
    <s v="United States"/>
    <s v="San Francisco"/>
    <x v="1"/>
    <n v="94109"/>
    <x v="1"/>
    <s v="FUR-CH-10000785"/>
    <x v="0"/>
    <x v="1"/>
    <s v="Global Ergonomic Managers Chair"/>
    <x v="2402"/>
    <n v="1"/>
    <n v="0.2"/>
    <n v="10.858800000000002"/>
  </r>
  <r>
    <n v="2934"/>
    <s v="US-2013-169040"/>
    <x v="0"/>
    <x v="409"/>
    <d v="2013-12-13T00:00:00"/>
    <x v="1"/>
    <s v="GT-14710"/>
    <s v="Greg Tran"/>
    <x v="0"/>
    <s v="United States"/>
    <s v="Seattle"/>
    <x v="4"/>
    <n v="98105"/>
    <x v="1"/>
    <s v="TEC-PH-10002310"/>
    <x v="2"/>
    <x v="7"/>
    <s v="Plantronics Calisto P620-M USB Wireless Speakerphone System"/>
    <x v="2403"/>
    <n v="1"/>
    <n v="0.2"/>
    <n v="13.719300000000004"/>
  </r>
  <r>
    <n v="2935"/>
    <s v="US-2013-169040"/>
    <x v="0"/>
    <x v="409"/>
    <d v="2013-12-13T00:00:00"/>
    <x v="1"/>
    <s v="GT-14710"/>
    <s v="Greg Tran"/>
    <x v="0"/>
    <s v="United States"/>
    <s v="Seattle"/>
    <x v="4"/>
    <n v="98105"/>
    <x v="1"/>
    <s v="TEC-PH-10002834"/>
    <x v="2"/>
    <x v="7"/>
    <s v="Google Nexus 5"/>
    <x v="2404"/>
    <n v="3"/>
    <n v="0.2"/>
    <n v="26.998499999999993"/>
  </r>
  <r>
    <n v="2936"/>
    <s v="US-2013-169040"/>
    <x v="0"/>
    <x v="409"/>
    <d v="2013-12-13T00:00:00"/>
    <x v="1"/>
    <s v="GT-14710"/>
    <s v="Greg Tran"/>
    <x v="0"/>
    <s v="United States"/>
    <s v="Seattle"/>
    <x v="4"/>
    <n v="98105"/>
    <x v="1"/>
    <s v="OFF-EN-10000927"/>
    <x v="1"/>
    <x v="12"/>
    <s v="Jet-Pak Recycled Peel 'N' Seal Padded Mailers"/>
    <x v="2405"/>
    <n v="1"/>
    <n v="0"/>
    <n v="16.150499999999997"/>
  </r>
  <r>
    <n v="2937"/>
    <s v="US-2013-169040"/>
    <x v="0"/>
    <x v="409"/>
    <d v="2013-12-13T00:00:00"/>
    <x v="1"/>
    <s v="GT-14710"/>
    <s v="Greg Tran"/>
    <x v="0"/>
    <s v="United States"/>
    <s v="Seattle"/>
    <x v="4"/>
    <n v="98105"/>
    <x v="1"/>
    <s v="OFF-BI-10001636"/>
    <x v="1"/>
    <x v="8"/>
    <s v="Ibico Plastic and Wire Spiral Binding Combs"/>
    <x v="2406"/>
    <n v="7"/>
    <n v="0.2"/>
    <n v="15.342599999999997"/>
  </r>
  <r>
    <n v="2938"/>
    <s v="US-2013-169040"/>
    <x v="0"/>
    <x v="409"/>
    <d v="2013-12-13T00:00:00"/>
    <x v="1"/>
    <s v="GT-14710"/>
    <s v="Greg Tran"/>
    <x v="0"/>
    <s v="United States"/>
    <s v="Seattle"/>
    <x v="4"/>
    <n v="98105"/>
    <x v="1"/>
    <s v="OFF-PA-10001736"/>
    <x v="1"/>
    <x v="10"/>
    <s v="Xerox 1880"/>
    <x v="2407"/>
    <n v="7"/>
    <n v="0"/>
    <n v="116.59759999999997"/>
  </r>
  <r>
    <n v="2939"/>
    <s v="US-2013-169040"/>
    <x v="0"/>
    <x v="409"/>
    <d v="2013-12-13T00:00:00"/>
    <x v="1"/>
    <s v="GT-14710"/>
    <s v="Greg Tran"/>
    <x v="0"/>
    <s v="United States"/>
    <s v="Seattle"/>
    <x v="4"/>
    <n v="98105"/>
    <x v="1"/>
    <s v="OFF-PA-10000482"/>
    <x v="1"/>
    <x v="10"/>
    <s v="Snap-A-Way Black Print Carbonless Ruled Speed Letter, Triplicate"/>
    <x v="2408"/>
    <n v="5"/>
    <n v="0"/>
    <n v="89.158999999999992"/>
  </r>
  <r>
    <n v="2940"/>
    <s v="US-2013-169040"/>
    <x v="0"/>
    <x v="409"/>
    <d v="2013-12-13T00:00:00"/>
    <x v="1"/>
    <s v="GT-14710"/>
    <s v="Greg Tran"/>
    <x v="0"/>
    <s v="United States"/>
    <s v="Seattle"/>
    <x v="4"/>
    <n v="98105"/>
    <x v="1"/>
    <s v="OFF-BI-10001658"/>
    <x v="1"/>
    <x v="8"/>
    <s v="GBC Standard Therm-A-Bind Covers"/>
    <x v="676"/>
    <n v="3"/>
    <n v="0.2"/>
    <n v="19.4376"/>
  </r>
  <r>
    <n v="2941"/>
    <s v="CA-2014-155880"/>
    <x v="3"/>
    <x v="613"/>
    <d v="2014-04-01T00:00:00"/>
    <x v="1"/>
    <s v="JD-16150"/>
    <s v="Justin Deggeller"/>
    <x v="1"/>
    <s v="United States"/>
    <s v="Milwaukee"/>
    <x v="6"/>
    <n v="53209"/>
    <x v="2"/>
    <s v="FUR-CH-10000422"/>
    <x v="0"/>
    <x v="1"/>
    <s v="Global Highback Leather Tilter in Burgundy"/>
    <x v="2409"/>
    <n v="1"/>
    <n v="0"/>
    <n v="14.558400000000006"/>
  </r>
  <r>
    <n v="2942"/>
    <s v="CA-2014-155880"/>
    <x v="3"/>
    <x v="613"/>
    <d v="2014-04-01T00:00:00"/>
    <x v="1"/>
    <s v="JD-16150"/>
    <s v="Justin Deggeller"/>
    <x v="1"/>
    <s v="United States"/>
    <s v="Milwaukee"/>
    <x v="6"/>
    <n v="53209"/>
    <x v="2"/>
    <s v="FUR-CH-10004675"/>
    <x v="0"/>
    <x v="1"/>
    <s v="Lifetime Advantage Folding Chairs, 4/Carton"/>
    <x v="2410"/>
    <n v="7"/>
    <n v="0"/>
    <n v="427.43679999999995"/>
  </r>
  <r>
    <n v="2943"/>
    <s v="CA-2014-155880"/>
    <x v="3"/>
    <x v="613"/>
    <d v="2014-04-01T00:00:00"/>
    <x v="1"/>
    <s v="JD-16150"/>
    <s v="Justin Deggeller"/>
    <x v="1"/>
    <s v="United States"/>
    <s v="Milwaukee"/>
    <x v="6"/>
    <n v="53209"/>
    <x v="2"/>
    <s v="FUR-CH-10002880"/>
    <x v="0"/>
    <x v="1"/>
    <s v="Global High-Back Leather Tilter, Burgundy"/>
    <x v="2411"/>
    <n v="3"/>
    <n v="0"/>
    <n v="40.586699999999979"/>
  </r>
  <r>
    <n v="2944"/>
    <s v="CA-2014-126242"/>
    <x v="3"/>
    <x v="123"/>
    <d v="2014-11-25T00:00:00"/>
    <x v="1"/>
    <s v="MC-18100"/>
    <s v="Mick Crebagga"/>
    <x v="0"/>
    <s v="United States"/>
    <s v="Los Angeles"/>
    <x v="1"/>
    <n v="90049"/>
    <x v="1"/>
    <s v="OFF-ST-10000675"/>
    <x v="1"/>
    <x v="4"/>
    <s v="File Shuttle II and Handi-File, Black"/>
    <x v="2412"/>
    <n v="9"/>
    <n v="0"/>
    <n v="76.252499999999998"/>
  </r>
  <r>
    <n v="2945"/>
    <s v="CA-2014-126242"/>
    <x v="3"/>
    <x v="123"/>
    <d v="2014-11-25T00:00:00"/>
    <x v="1"/>
    <s v="MC-18100"/>
    <s v="Mick Crebagga"/>
    <x v="0"/>
    <s v="United States"/>
    <s v="Los Angeles"/>
    <x v="1"/>
    <n v="90049"/>
    <x v="1"/>
    <s v="FUR-FU-10002685"/>
    <x v="0"/>
    <x v="5"/>
    <s v="Executive Impressions 13-1/2&quot; Indoor/Outdoor Wall Clock"/>
    <x v="2413"/>
    <n v="1"/>
    <n v="0"/>
    <n v="7.1059999999999999"/>
  </r>
  <r>
    <n v="2946"/>
    <s v="CA-2013-166443"/>
    <x v="0"/>
    <x v="254"/>
    <d v="2013-11-06T00:00:00"/>
    <x v="2"/>
    <s v="LH-17020"/>
    <s v="Lisa Hazard"/>
    <x v="0"/>
    <s v="United States"/>
    <s v="San Francisco"/>
    <x v="1"/>
    <n v="94122"/>
    <x v="1"/>
    <s v="FUR-FU-10004020"/>
    <x v="0"/>
    <x v="5"/>
    <s v="Advantus Panel Wall Acrylic Frame"/>
    <x v="2414"/>
    <n v="7"/>
    <n v="0"/>
    <n v="16.464700000000001"/>
  </r>
  <r>
    <n v="2947"/>
    <s v="CA-2014-169859"/>
    <x v="3"/>
    <x v="817"/>
    <d v="2014-12-19T00:00:00"/>
    <x v="1"/>
    <s v="MP-18175"/>
    <s v="Mike Pelletier"/>
    <x v="2"/>
    <s v="United States"/>
    <s v="San Diego"/>
    <x v="1"/>
    <n v="92024"/>
    <x v="1"/>
    <s v="FUR-FU-10004963"/>
    <x v="0"/>
    <x v="5"/>
    <s v="Eldon 400 Class Desk Accessories, Black Carbon"/>
    <x v="611"/>
    <n v="3"/>
    <n v="0"/>
    <n v="11.025000000000002"/>
  </r>
  <r>
    <n v="2948"/>
    <s v="CA-2014-169859"/>
    <x v="3"/>
    <x v="817"/>
    <d v="2014-12-19T00:00:00"/>
    <x v="1"/>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x v="1"/>
    <s v="MP-18175"/>
    <s v="Mike Pelletier"/>
    <x v="2"/>
    <s v="United States"/>
    <s v="San Diego"/>
    <x v="1"/>
    <n v="92024"/>
    <x v="1"/>
    <s v="OFF-EN-10000461"/>
    <x v="1"/>
    <x v="12"/>
    <s v="#10- 4 1/8&quot; x 9 1/2&quot; Recycled Envelopes"/>
    <x v="2415"/>
    <n v="5"/>
    <n v="0"/>
    <n v="20.539000000000001"/>
  </r>
  <r>
    <n v="2950"/>
    <s v="CA-2014-134915"/>
    <x v="3"/>
    <x v="105"/>
    <d v="2014-11-13T00:00:00"/>
    <x v="3"/>
    <s v="EM-14140"/>
    <s v="Eugene Moren"/>
    <x v="2"/>
    <s v="United States"/>
    <s v="Glendale"/>
    <x v="16"/>
    <n v="85301"/>
    <x v="1"/>
    <s v="TEC-AC-10001266"/>
    <x v="2"/>
    <x v="11"/>
    <s v="Memorex Micro Travel Drive 8 GB"/>
    <x v="2416"/>
    <n v="4"/>
    <n v="0.2"/>
    <n v="12.999999999999998"/>
  </r>
  <r>
    <n v="2951"/>
    <s v="CA-2014-134915"/>
    <x v="3"/>
    <x v="105"/>
    <d v="2014-11-13T00:00:00"/>
    <x v="3"/>
    <s v="EM-14140"/>
    <s v="Eugene Moren"/>
    <x v="2"/>
    <s v="United States"/>
    <s v="Glendale"/>
    <x v="16"/>
    <n v="85301"/>
    <x v="1"/>
    <s v="OFF-PA-10002160"/>
    <x v="1"/>
    <x v="10"/>
    <s v="Xerox 1978"/>
    <x v="2382"/>
    <n v="5"/>
    <n v="0.2"/>
    <n v="8.3810000000000002"/>
  </r>
  <r>
    <n v="2952"/>
    <s v="CA-2014-134915"/>
    <x v="3"/>
    <x v="105"/>
    <d v="2014-11-13T00:00:00"/>
    <x v="3"/>
    <s v="EM-14140"/>
    <s v="Eugene Moren"/>
    <x v="2"/>
    <s v="United States"/>
    <s v="Glendale"/>
    <x v="16"/>
    <n v="85301"/>
    <x v="1"/>
    <s v="FUR-CH-10004875"/>
    <x v="0"/>
    <x v="1"/>
    <s v="Harbour Creations 67200 Series Stacking Chairs"/>
    <x v="2417"/>
    <n v="2"/>
    <n v="0.2"/>
    <n v="9.9651999999999994"/>
  </r>
  <r>
    <n v="2953"/>
    <s v="CA-2014-134915"/>
    <x v="3"/>
    <x v="105"/>
    <d v="2014-11-13T00:00:00"/>
    <x v="3"/>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x v="3"/>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x v="3"/>
    <s v="EM-14140"/>
    <s v="Eugene Moren"/>
    <x v="2"/>
    <s v="United States"/>
    <s v="Glendale"/>
    <x v="16"/>
    <n v="85301"/>
    <x v="1"/>
    <s v="TEC-PH-10001459"/>
    <x v="2"/>
    <x v="7"/>
    <s v="Samsung Galaxy Mega 6.3"/>
    <x v="2419"/>
    <n v="2"/>
    <n v="0.2"/>
    <n v="50.398800000000023"/>
  </r>
  <r>
    <n v="2956"/>
    <s v="CA-2013-153353"/>
    <x v="0"/>
    <x v="298"/>
    <d v="2013-08-25T00:00:00"/>
    <x v="1"/>
    <s v="GG-14650"/>
    <s v="Greg Guthrie"/>
    <x v="1"/>
    <s v="United States"/>
    <s v="New York City"/>
    <x v="15"/>
    <n v="10035"/>
    <x v="3"/>
    <s v="TEC-PH-10000439"/>
    <x v="2"/>
    <x v="7"/>
    <s v="GE DSL Phone Line Filter"/>
    <x v="1362"/>
    <n v="1"/>
    <n v="0"/>
    <n v="11.597099999999998"/>
  </r>
  <r>
    <n v="2957"/>
    <s v="CA-2014-123638"/>
    <x v="3"/>
    <x v="818"/>
    <d v="2014-07-05T00:00:00"/>
    <x v="1"/>
    <s v="MA-17995"/>
    <s v="Michelle Arnett"/>
    <x v="2"/>
    <s v="United States"/>
    <s v="Watertown"/>
    <x v="15"/>
    <n v="13601"/>
    <x v="3"/>
    <s v="FUR-CH-10002647"/>
    <x v="0"/>
    <x v="1"/>
    <s v="Situations Contoured Folding Chairs, 4/Set"/>
    <x v="2420"/>
    <n v="3"/>
    <n v="0.1"/>
    <n v="31.94100000000001"/>
  </r>
  <r>
    <n v="2958"/>
    <s v="CA-2014-168900"/>
    <x v="3"/>
    <x v="464"/>
    <d v="2014-05-10T00:00:00"/>
    <x v="1"/>
    <s v="SH-20395"/>
    <s v="Shahid Hopkins"/>
    <x v="0"/>
    <s v="United States"/>
    <s v="Springfield"/>
    <x v="24"/>
    <n v="45503"/>
    <x v="3"/>
    <s v="OFF-BI-10003910"/>
    <x v="1"/>
    <x v="8"/>
    <s v="DXL Angle-View Binders with Locking Rings by Samsill"/>
    <x v="2421"/>
    <n v="1"/>
    <n v="0.7"/>
    <n v="-1.9274999999999993"/>
  </r>
  <r>
    <n v="2959"/>
    <s v="CA-2012-158456"/>
    <x v="1"/>
    <x v="100"/>
    <d v="2012-12-29T00:00:00"/>
    <x v="1"/>
    <s v="KT-16465"/>
    <s v="Kean Takahito"/>
    <x v="0"/>
    <s v="United States"/>
    <s v="Los Angeles"/>
    <x v="1"/>
    <n v="90032"/>
    <x v="1"/>
    <s v="OFF-BI-10001097"/>
    <x v="1"/>
    <x v="8"/>
    <s v="Avery Hole Reinforcements"/>
    <x v="958"/>
    <n v="4"/>
    <n v="0.2"/>
    <n v="7.2267999999999999"/>
  </r>
  <r>
    <n v="2960"/>
    <s v="CA-2012-158456"/>
    <x v="1"/>
    <x v="100"/>
    <d v="2012-12-29T00:00:00"/>
    <x v="1"/>
    <s v="KT-16465"/>
    <s v="Kean Takahito"/>
    <x v="0"/>
    <s v="United States"/>
    <s v="Los Angeles"/>
    <x v="1"/>
    <n v="90032"/>
    <x v="1"/>
    <s v="OFF-FA-10004854"/>
    <x v="1"/>
    <x v="13"/>
    <s v="Vinyl Coated Wire Paper Clips in Organizer Box, 800/Box"/>
    <x v="1962"/>
    <n v="4"/>
    <n v="0"/>
    <n v="21.5824"/>
  </r>
  <r>
    <n v="2961"/>
    <s v="CA-2014-143665"/>
    <x v="3"/>
    <x v="466"/>
    <d v="2014-05-02T00:00:00"/>
    <x v="1"/>
    <s v="PO-19180"/>
    <s v="Philisse Overcash"/>
    <x v="2"/>
    <s v="United States"/>
    <s v="Seattle"/>
    <x v="4"/>
    <n v="98115"/>
    <x v="1"/>
    <s v="OFF-PA-10003673"/>
    <x v="1"/>
    <x v="10"/>
    <s v="Strathmore Photo Mount Cards"/>
    <x v="2422"/>
    <n v="3"/>
    <n v="0"/>
    <n v="9.3563999999999989"/>
  </r>
  <r>
    <n v="2962"/>
    <s v="CA-2014-143665"/>
    <x v="3"/>
    <x v="466"/>
    <d v="2014-05-02T00:00:00"/>
    <x v="1"/>
    <s v="PO-19180"/>
    <s v="Philisse Overcash"/>
    <x v="2"/>
    <s v="United States"/>
    <s v="Seattle"/>
    <x v="4"/>
    <n v="98115"/>
    <x v="1"/>
    <s v="OFF-LA-10002034"/>
    <x v="1"/>
    <x v="2"/>
    <s v="Avery 478"/>
    <x v="2423"/>
    <n v="8"/>
    <n v="0"/>
    <n v="19.247199999999999"/>
  </r>
  <r>
    <n v="2963"/>
    <s v="CA-2014-137428"/>
    <x v="3"/>
    <x v="819"/>
    <d v="2014-12-22T00:00:00"/>
    <x v="0"/>
    <s v="AY-10555"/>
    <s v="Andy Yotov"/>
    <x v="1"/>
    <s v="United States"/>
    <s v="Oceanside"/>
    <x v="1"/>
    <n v="92054"/>
    <x v="1"/>
    <s v="FUR-CH-10002774"/>
    <x v="0"/>
    <x v="1"/>
    <s v="Global Deluxe Stacking Chair, Gray"/>
    <x v="2424"/>
    <n v="2"/>
    <n v="0.2"/>
    <n v="9.1763999999999974"/>
  </r>
  <r>
    <n v="2964"/>
    <s v="CA-2014-137428"/>
    <x v="3"/>
    <x v="819"/>
    <d v="2014-12-22T00:00:00"/>
    <x v="0"/>
    <s v="AY-10555"/>
    <s v="Andy Yotov"/>
    <x v="1"/>
    <s v="United States"/>
    <s v="Oceanside"/>
    <x v="1"/>
    <n v="92054"/>
    <x v="1"/>
    <s v="FUR-CH-10003817"/>
    <x v="0"/>
    <x v="1"/>
    <s v="Global Value Steno Chair, Gray"/>
    <x v="2425"/>
    <n v="2"/>
    <n v="0.2"/>
    <n v="6.0740000000000016"/>
  </r>
  <r>
    <n v="2965"/>
    <s v="CA-2014-137428"/>
    <x v="3"/>
    <x v="819"/>
    <d v="2014-12-22T00:00:00"/>
    <x v="0"/>
    <s v="AY-10555"/>
    <s v="Andy Yotov"/>
    <x v="1"/>
    <s v="United States"/>
    <s v="Oceanside"/>
    <x v="1"/>
    <n v="92054"/>
    <x v="1"/>
    <s v="OFF-BI-10002949"/>
    <x v="1"/>
    <x v="8"/>
    <s v="Prestige Round Ring Binders"/>
    <x v="2426"/>
    <n v="5"/>
    <n v="0.2"/>
    <n v="8.2079999999999984"/>
  </r>
  <r>
    <n v="2966"/>
    <s v="CA-2014-137428"/>
    <x v="3"/>
    <x v="819"/>
    <d v="2014-12-22T00:00:00"/>
    <x v="0"/>
    <s v="AY-10555"/>
    <s v="Andy Yotov"/>
    <x v="1"/>
    <s v="United States"/>
    <s v="Oceanside"/>
    <x v="1"/>
    <n v="92054"/>
    <x v="1"/>
    <s v="FUR-FU-10002445"/>
    <x v="0"/>
    <x v="5"/>
    <s v="DAX Two-Tone Rosewood/Black Document Frame, Desktop, 5 x 7"/>
    <x v="1651"/>
    <n v="2"/>
    <n v="0"/>
    <n v="7.5840000000000014"/>
  </r>
  <r>
    <n v="2967"/>
    <s v="CA-2011-162866"/>
    <x v="2"/>
    <x v="422"/>
    <d v="2011-12-31T00:00:00"/>
    <x v="1"/>
    <s v="Co-12640"/>
    <s v="Corey-Lock"/>
    <x v="0"/>
    <s v="United States"/>
    <s v="Skokie"/>
    <x v="10"/>
    <n v="60076"/>
    <x v="2"/>
    <s v="FUR-FU-10001473"/>
    <x v="0"/>
    <x v="5"/>
    <s v="DAX Wood Document Frame"/>
    <x v="2427"/>
    <n v="6"/>
    <n v="0.6"/>
    <n v="-19.771199999999997"/>
  </r>
  <r>
    <n v="2968"/>
    <s v="CA-2011-162866"/>
    <x v="2"/>
    <x v="422"/>
    <d v="2011-12-31T00:00:00"/>
    <x v="1"/>
    <s v="Co-12640"/>
    <s v="Corey-Lock"/>
    <x v="0"/>
    <s v="United States"/>
    <s v="Skokie"/>
    <x v="10"/>
    <n v="60076"/>
    <x v="2"/>
    <s v="OFF-ST-10002562"/>
    <x v="1"/>
    <x v="4"/>
    <s v="Staples"/>
    <x v="2428"/>
    <n v="4"/>
    <n v="0.2"/>
    <n v="3.0015999999999998"/>
  </r>
  <r>
    <n v="2969"/>
    <s v="CA-2014-167941"/>
    <x v="3"/>
    <x v="44"/>
    <d v="2014-11-10T00:00:00"/>
    <x v="0"/>
    <s v="JF-15565"/>
    <s v="Jill Fjeld"/>
    <x v="0"/>
    <s v="United States"/>
    <s v="Fayetteville"/>
    <x v="3"/>
    <n v="28314"/>
    <x v="0"/>
    <s v="OFF-AP-10002118"/>
    <x v="1"/>
    <x v="9"/>
    <s v="1.7 Cubic Foot Compact &quot;Cube&quot; Office Refrigerators"/>
    <x v="2429"/>
    <n v="3"/>
    <n v="0.2"/>
    <n v="43.713600000000014"/>
  </r>
  <r>
    <n v="2970"/>
    <s v="CA-2014-167941"/>
    <x v="3"/>
    <x v="44"/>
    <d v="2014-11-10T00:00:00"/>
    <x v="0"/>
    <s v="JF-15565"/>
    <s v="Jill Fjeld"/>
    <x v="0"/>
    <s v="United States"/>
    <s v="Fayetteville"/>
    <x v="3"/>
    <n v="28314"/>
    <x v="0"/>
    <s v="OFF-PA-10001800"/>
    <x v="1"/>
    <x v="10"/>
    <s v="Xerox 220"/>
    <x v="277"/>
    <n v="6"/>
    <n v="0.2"/>
    <n v="10.8864"/>
  </r>
  <r>
    <n v="2971"/>
    <s v="CA-2014-167941"/>
    <x v="3"/>
    <x v="44"/>
    <d v="2014-11-10T00:00:00"/>
    <x v="0"/>
    <s v="JF-15565"/>
    <s v="Jill Fjeld"/>
    <x v="0"/>
    <s v="United States"/>
    <s v="Fayetteville"/>
    <x v="3"/>
    <n v="28314"/>
    <x v="0"/>
    <s v="OFF-BI-10002827"/>
    <x v="1"/>
    <x v="8"/>
    <s v="Avery Durable Poly Binders"/>
    <x v="1349"/>
    <n v="8"/>
    <n v="0.7"/>
    <n v="-10.617599999999999"/>
  </r>
  <r>
    <n v="2972"/>
    <s v="CA-2014-167941"/>
    <x v="3"/>
    <x v="44"/>
    <d v="2014-11-10T00:00:00"/>
    <x v="0"/>
    <s v="JF-15565"/>
    <s v="Jill Fjeld"/>
    <x v="0"/>
    <s v="United States"/>
    <s v="Fayetteville"/>
    <x v="3"/>
    <n v="28314"/>
    <x v="0"/>
    <s v="FUR-FU-10004671"/>
    <x v="0"/>
    <x v="5"/>
    <s v="Executive Impressions 12&quot; Wall Clock"/>
    <x v="2430"/>
    <n v="2"/>
    <n v="0.2"/>
    <n v="6.3612000000000002"/>
  </r>
  <r>
    <n v="2973"/>
    <s v="CA-2014-167941"/>
    <x v="3"/>
    <x v="44"/>
    <d v="2014-11-10T00:00:00"/>
    <x v="0"/>
    <s v="JF-15565"/>
    <s v="Jill Fjeld"/>
    <x v="0"/>
    <s v="United States"/>
    <s v="Fayetteville"/>
    <x v="3"/>
    <n v="28314"/>
    <x v="0"/>
    <s v="OFF-ST-10000736"/>
    <x v="1"/>
    <x v="4"/>
    <s v="Carina Double Wide Media Storage Towers in Natural &amp; Black"/>
    <x v="1793"/>
    <n v="4"/>
    <n v="0.2"/>
    <n v="-51.827200000000019"/>
  </r>
  <r>
    <n v="2974"/>
    <s v="CA-2014-111808"/>
    <x v="3"/>
    <x v="819"/>
    <d v="2014-12-21T00:00:00"/>
    <x v="1"/>
    <s v="AR-10510"/>
    <s v="Andrew Roberts"/>
    <x v="0"/>
    <s v="United States"/>
    <s v="Tulsa"/>
    <x v="26"/>
    <n v="74133"/>
    <x v="2"/>
    <s v="OFF-BI-10004656"/>
    <x v="1"/>
    <x v="8"/>
    <s v="Peel &amp; Stick Add-On Corner Pockets"/>
    <x v="2431"/>
    <n v="5"/>
    <n v="0"/>
    <n v="5.1839999999999993"/>
  </r>
  <r>
    <n v="2975"/>
    <s v="CA-2012-137512"/>
    <x v="1"/>
    <x v="820"/>
    <d v="2012-05-12T00:00:00"/>
    <x v="1"/>
    <s v="AG-10675"/>
    <s v="Anna Gayman"/>
    <x v="0"/>
    <s v="United States"/>
    <s v="Allen"/>
    <x v="5"/>
    <n v="75002"/>
    <x v="2"/>
    <s v="FUR-TA-10001095"/>
    <x v="0"/>
    <x v="3"/>
    <s v="Chromcraft Round Conference Tables"/>
    <x v="1304"/>
    <n v="2"/>
    <n v="0.3"/>
    <n v="-31.372200000000007"/>
  </r>
  <r>
    <n v="2976"/>
    <s v="CA-2012-137512"/>
    <x v="1"/>
    <x v="820"/>
    <d v="2012-05-12T00:00:00"/>
    <x v="1"/>
    <s v="AG-10675"/>
    <s v="Anna Gayman"/>
    <x v="0"/>
    <s v="United States"/>
    <s v="Allen"/>
    <x v="5"/>
    <n v="75002"/>
    <x v="2"/>
    <s v="OFF-PA-10000213"/>
    <x v="1"/>
    <x v="10"/>
    <s v="Xerox 198"/>
    <x v="801"/>
    <n v="4"/>
    <n v="0.2"/>
    <n v="5.378400000000001"/>
  </r>
  <r>
    <n v="2977"/>
    <s v="CA-2014-139773"/>
    <x v="3"/>
    <x v="769"/>
    <d v="2014-12-05T00:00:00"/>
    <x v="3"/>
    <s v="DV-13045"/>
    <s v="Darrin Van Huff"/>
    <x v="1"/>
    <s v="United States"/>
    <s v="Philadelphia"/>
    <x v="9"/>
    <n v="19143"/>
    <x v="3"/>
    <s v="FUR-CH-10001797"/>
    <x v="0"/>
    <x v="1"/>
    <s v="Safco Chair Connectors, 6/Carton"/>
    <x v="2432"/>
    <n v="7"/>
    <n v="0.3"/>
    <n v="-2.693600000000032"/>
  </r>
  <r>
    <n v="2978"/>
    <s v="CA-2014-134607"/>
    <x v="3"/>
    <x v="621"/>
    <d v="2014-10-09T00:00:00"/>
    <x v="0"/>
    <s v="HL-15040"/>
    <s v="Hunter Lopez"/>
    <x v="0"/>
    <s v="United States"/>
    <s v="Rochester"/>
    <x v="15"/>
    <n v="14609"/>
    <x v="3"/>
    <s v="OFF-ST-10002214"/>
    <x v="1"/>
    <x v="4"/>
    <s v="X-Rack File for Hanging Folders"/>
    <x v="2433"/>
    <n v="2"/>
    <n v="0"/>
    <n v="5.8707999999999991"/>
  </r>
  <r>
    <n v="2979"/>
    <s v="CA-2011-109232"/>
    <x v="2"/>
    <x v="286"/>
    <d v="2011-01-17T00:00:00"/>
    <x v="0"/>
    <s v="ND-18370"/>
    <s v="Natalie DeCherney"/>
    <x v="0"/>
    <s v="United States"/>
    <s v="Mount Pleasant"/>
    <x v="20"/>
    <n v="29464"/>
    <x v="0"/>
    <s v="FUR-CH-10000422"/>
    <x v="0"/>
    <x v="1"/>
    <s v="Global Highback Leather Tilter in Burgundy"/>
    <x v="2434"/>
    <n v="6"/>
    <n v="0"/>
    <n v="87.350400000000036"/>
  </r>
  <r>
    <n v="2980"/>
    <s v="CA-2012-139850"/>
    <x v="1"/>
    <x v="821"/>
    <d v="2012-06-17T00:00:00"/>
    <x v="1"/>
    <s v="GB-14575"/>
    <s v="Giulietta Baptist"/>
    <x v="0"/>
    <s v="United States"/>
    <s v="Philadelphia"/>
    <x v="9"/>
    <n v="19134"/>
    <x v="3"/>
    <s v="OFF-PA-10003848"/>
    <x v="1"/>
    <x v="10"/>
    <s v="Xerox 1997"/>
    <x v="561"/>
    <n v="4"/>
    <n v="0.2"/>
    <n v="7.2576000000000001"/>
  </r>
  <r>
    <n v="2981"/>
    <s v="CA-2012-139850"/>
    <x v="1"/>
    <x v="821"/>
    <d v="2012-06-17T00:00:00"/>
    <x v="1"/>
    <s v="GB-14575"/>
    <s v="Giulietta Baptist"/>
    <x v="0"/>
    <s v="United States"/>
    <s v="Philadelphia"/>
    <x v="9"/>
    <n v="19134"/>
    <x v="3"/>
    <s v="FUR-FU-10003623"/>
    <x v="0"/>
    <x v="5"/>
    <s v="DataProducts Ampli Magnifier Task Lamp, Black,"/>
    <x v="2435"/>
    <n v="2"/>
    <n v="0.2"/>
    <n v="4.3295999999999975"/>
  </r>
  <r>
    <n v="2982"/>
    <s v="CA-2011-131310"/>
    <x v="2"/>
    <x v="136"/>
    <d v="2011-07-18T00:00:00"/>
    <x v="1"/>
    <s v="CL-12565"/>
    <s v="Clay Ludtke"/>
    <x v="0"/>
    <s v="United States"/>
    <s v="Seattle"/>
    <x v="4"/>
    <n v="98115"/>
    <x v="1"/>
    <s v="FUR-CH-10001797"/>
    <x v="0"/>
    <x v="1"/>
    <s v="Safco Chair Connectors, 6/Carton"/>
    <x v="2436"/>
    <n v="4"/>
    <n v="0.2"/>
    <n v="13.852799999999981"/>
  </r>
  <r>
    <n v="2983"/>
    <s v="CA-2011-131310"/>
    <x v="2"/>
    <x v="136"/>
    <d v="2011-07-18T00:00:00"/>
    <x v="1"/>
    <s v="CL-12565"/>
    <s v="Clay Ludtke"/>
    <x v="0"/>
    <s v="United States"/>
    <s v="Seattle"/>
    <x v="4"/>
    <n v="98115"/>
    <x v="1"/>
    <s v="OFF-BI-10003094"/>
    <x v="1"/>
    <x v="8"/>
    <s v="Self-Adhesive Ring Binder Labels"/>
    <x v="2437"/>
    <n v="4"/>
    <n v="0.2"/>
    <n v="3.8015999999999992"/>
  </r>
  <r>
    <n v="2984"/>
    <s v="US-2011-112872"/>
    <x v="2"/>
    <x v="776"/>
    <d v="2011-12-11T00:00:00"/>
    <x v="0"/>
    <s v="RC-19960"/>
    <s v="Ryan Crowe"/>
    <x v="0"/>
    <s v="United States"/>
    <s v="Springfield"/>
    <x v="21"/>
    <n v="97477"/>
    <x v="1"/>
    <s v="OFF-ST-10002205"/>
    <x v="1"/>
    <x v="4"/>
    <s v="File Shuttle I and Handi-File"/>
    <x v="354"/>
    <n v="3"/>
    <n v="0.2"/>
    <n v="4.6746000000000016"/>
  </r>
  <r>
    <n v="2985"/>
    <s v="US-2011-112872"/>
    <x v="2"/>
    <x v="776"/>
    <d v="2011-12-11T00:00:00"/>
    <x v="0"/>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x v="1"/>
    <s v="JB-16045"/>
    <s v="Julia Barnett"/>
    <x v="2"/>
    <s v="United States"/>
    <s v="Columbus"/>
    <x v="32"/>
    <n v="31907"/>
    <x v="0"/>
    <s v="FUR-FU-10000755"/>
    <x v="0"/>
    <x v="5"/>
    <s v="Eldon Expressions Mahogany Wood Desk Collection"/>
    <x v="1614"/>
    <n v="4"/>
    <n v="0"/>
    <n v="6.240000000000002"/>
  </r>
  <r>
    <n v="2987"/>
    <s v="CA-2013-139269"/>
    <x v="0"/>
    <x v="822"/>
    <d v="2013-05-31T00:00:00"/>
    <x v="1"/>
    <s v="JB-16045"/>
    <s v="Julia Barnett"/>
    <x v="2"/>
    <s v="United States"/>
    <s v="Columbus"/>
    <x v="32"/>
    <n v="31907"/>
    <x v="0"/>
    <s v="OFF-PA-10002893"/>
    <x v="1"/>
    <x v="10"/>
    <s v="Wirebound Service Call Books, 5 1/2&quot; x 4&quot;"/>
    <x v="2439"/>
    <n v="2"/>
    <n v="0"/>
    <n v="9.2927999999999997"/>
  </r>
  <r>
    <n v="2988"/>
    <s v="CA-2013-139269"/>
    <x v="0"/>
    <x v="822"/>
    <d v="2013-05-31T00:00:00"/>
    <x v="1"/>
    <s v="JB-16045"/>
    <s v="Julia Barnett"/>
    <x v="2"/>
    <s v="United States"/>
    <s v="Columbus"/>
    <x v="32"/>
    <n v="31907"/>
    <x v="0"/>
    <s v="OFF-ST-10000689"/>
    <x v="1"/>
    <x v="4"/>
    <s v="Fellowes Strictly Business Drawer File, Letter/Legal Size"/>
    <x v="2440"/>
    <n v="9"/>
    <n v="0"/>
    <n v="152.11799999999999"/>
  </r>
  <r>
    <n v="2989"/>
    <s v="CA-2013-139010"/>
    <x v="0"/>
    <x v="823"/>
    <d v="2013-02-26T00:00:00"/>
    <x v="0"/>
    <s v="MC-17635"/>
    <s v="Matthew Clasen"/>
    <x v="1"/>
    <s v="United States"/>
    <s v="Los Angeles"/>
    <x v="1"/>
    <n v="90032"/>
    <x v="1"/>
    <s v="TEC-AC-10004227"/>
    <x v="2"/>
    <x v="11"/>
    <s v="SanDisk Ultra 16 GB MicroSDHC Class 10 Memory Card"/>
    <x v="2441"/>
    <n v="1"/>
    <n v="0"/>
    <n v="0.77939999999999898"/>
  </r>
  <r>
    <n v="2990"/>
    <s v="CA-2013-139010"/>
    <x v="0"/>
    <x v="823"/>
    <d v="2013-02-26T00:00:00"/>
    <x v="0"/>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x v="0"/>
    <s v="MC-17635"/>
    <s v="Matthew Clasen"/>
    <x v="1"/>
    <s v="United States"/>
    <s v="Los Angeles"/>
    <x v="1"/>
    <n v="90032"/>
    <x v="1"/>
    <s v="OFF-ST-10001809"/>
    <x v="1"/>
    <x v="4"/>
    <s v="Fellowes Officeware Wire Shelving"/>
    <x v="468"/>
    <n v="5"/>
    <n v="0"/>
    <n v="8.9829999999999899"/>
  </r>
  <r>
    <n v="2992"/>
    <s v="CA-2013-139010"/>
    <x v="0"/>
    <x v="823"/>
    <d v="2013-02-26T00:00:00"/>
    <x v="0"/>
    <s v="MC-17635"/>
    <s v="Matthew Clasen"/>
    <x v="1"/>
    <s v="United States"/>
    <s v="Los Angeles"/>
    <x v="1"/>
    <n v="90032"/>
    <x v="1"/>
    <s v="OFF-BI-10002309"/>
    <x v="1"/>
    <x v="8"/>
    <s v="Avery Heavy-Duty EZD  Binder With Locking Rings"/>
    <x v="2443"/>
    <n v="7"/>
    <n v="0.2"/>
    <n v="10.936799999999998"/>
  </r>
  <r>
    <n v="2993"/>
    <s v="CA-2013-134376"/>
    <x v="0"/>
    <x v="824"/>
    <d v="2013-10-07T00:00:00"/>
    <x v="1"/>
    <s v="TT-21265"/>
    <s v="Tim Taslimi"/>
    <x v="1"/>
    <s v="United States"/>
    <s v="New York City"/>
    <x v="15"/>
    <n v="10024"/>
    <x v="3"/>
    <s v="OFF-AP-10004532"/>
    <x v="1"/>
    <x v="9"/>
    <s v="Kensington 6 Outlet Guardian Standard Surge Protector"/>
    <x v="639"/>
    <n v="3"/>
    <n v="0"/>
    <n v="16.588799999999999"/>
  </r>
  <r>
    <n v="2994"/>
    <s v="CA-2014-147291"/>
    <x v="3"/>
    <x v="825"/>
    <d v="2014-03-18T00:00:00"/>
    <x v="1"/>
    <s v="MJ-17740"/>
    <s v="Max Jones"/>
    <x v="0"/>
    <s v="United States"/>
    <s v="Detroit"/>
    <x v="12"/>
    <n v="48227"/>
    <x v="2"/>
    <s v="OFF-BI-10003091"/>
    <x v="1"/>
    <x v="8"/>
    <s v="GBC DocuBind TL200 Manual Binding Machine"/>
    <x v="1658"/>
    <n v="4"/>
    <n v="0"/>
    <n v="421.08239999999995"/>
  </r>
  <r>
    <n v="2995"/>
    <s v="CA-2013-112893"/>
    <x v="0"/>
    <x v="369"/>
    <d v="2013-09-14T00:00:00"/>
    <x v="0"/>
    <s v="AT-10735"/>
    <s v="Annie Thurman"/>
    <x v="0"/>
    <s v="United States"/>
    <s v="Stockton"/>
    <x v="1"/>
    <n v="95207"/>
    <x v="1"/>
    <s v="OFF-BI-10004654"/>
    <x v="1"/>
    <x v="8"/>
    <s v="VariCap6 Expandable Binder"/>
    <x v="2444"/>
    <n v="4"/>
    <n v="0.2"/>
    <n v="18.683999999999997"/>
  </r>
  <r>
    <n v="2996"/>
    <s v="US-2011-150532"/>
    <x v="2"/>
    <x v="686"/>
    <d v="2011-07-21T00:00:00"/>
    <x v="1"/>
    <s v="PB-19150"/>
    <s v="Philip Brown"/>
    <x v="0"/>
    <s v="United States"/>
    <s v="Phoenix"/>
    <x v="16"/>
    <n v="85023"/>
    <x v="1"/>
    <s v="OFF-ST-10000760"/>
    <x v="1"/>
    <x v="4"/>
    <s v="Eldon Fold 'N Roll Cart System"/>
    <x v="2336"/>
    <n v="5"/>
    <n v="0.2"/>
    <n v="6.2910000000000004"/>
  </r>
  <r>
    <n v="2997"/>
    <s v="CA-2011-138317"/>
    <x v="2"/>
    <x v="261"/>
    <d v="2011-06-25T00:00:00"/>
    <x v="1"/>
    <s v="NW-18400"/>
    <s v="Natalie Webber"/>
    <x v="0"/>
    <s v="United States"/>
    <s v="Philadelphia"/>
    <x v="9"/>
    <n v="19120"/>
    <x v="3"/>
    <s v="OFF-EN-10001539"/>
    <x v="1"/>
    <x v="12"/>
    <s v="Staples"/>
    <x v="1730"/>
    <n v="4"/>
    <n v="0.2"/>
    <n v="8.4024000000000001"/>
  </r>
  <r>
    <n v="2998"/>
    <s v="CA-2011-138317"/>
    <x v="2"/>
    <x v="261"/>
    <d v="2011-06-25T00:00:00"/>
    <x v="1"/>
    <s v="NW-18400"/>
    <s v="Natalie Webber"/>
    <x v="0"/>
    <s v="United States"/>
    <s v="Philadelphia"/>
    <x v="9"/>
    <n v="19120"/>
    <x v="3"/>
    <s v="FUR-FU-10000550"/>
    <x v="0"/>
    <x v="5"/>
    <s v="Stacking Trays by OIC"/>
    <x v="2217"/>
    <n v="1"/>
    <n v="0.2"/>
    <n v="0.64739999999999964"/>
  </r>
  <r>
    <n v="2999"/>
    <s v="CA-2011-138317"/>
    <x v="2"/>
    <x v="261"/>
    <d v="2011-06-25T00:00:00"/>
    <x v="1"/>
    <s v="NW-18400"/>
    <s v="Natalie Webber"/>
    <x v="0"/>
    <s v="United States"/>
    <s v="Philadelphia"/>
    <x v="9"/>
    <n v="19120"/>
    <x v="3"/>
    <s v="TEC-AC-10003628"/>
    <x v="2"/>
    <x v="11"/>
    <s v="Logitech 910-002974 M325 Wireless Mouse for Web Scrolling"/>
    <x v="1679"/>
    <n v="4"/>
    <n v="0.2"/>
    <n v="28.790400000000009"/>
  </r>
  <r>
    <n v="3000"/>
    <s v="CA-2011-138317"/>
    <x v="2"/>
    <x v="261"/>
    <d v="2011-06-25T00:00:00"/>
    <x v="1"/>
    <s v="NW-18400"/>
    <s v="Natalie Webber"/>
    <x v="0"/>
    <s v="United States"/>
    <s v="Philadelphia"/>
    <x v="9"/>
    <n v="19120"/>
    <x v="3"/>
    <s v="TEC-MA-10004521"/>
    <x v="2"/>
    <x v="15"/>
    <s v="Epson Perfection V600 Photo Scanner"/>
    <x v="2445"/>
    <n v="3"/>
    <n v="0.7"/>
    <n v="-172.49250000000001"/>
  </r>
  <r>
    <n v="3001"/>
    <s v="CA-2011-138317"/>
    <x v="2"/>
    <x v="261"/>
    <d v="2011-06-25T00:00:00"/>
    <x v="1"/>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x v="1"/>
    <s v="NW-18400"/>
    <s v="Natalie Webber"/>
    <x v="0"/>
    <s v="United States"/>
    <s v="Philadelphia"/>
    <x v="9"/>
    <n v="19120"/>
    <x v="3"/>
    <s v="OFF-BI-10000069"/>
    <x v="1"/>
    <x v="8"/>
    <s v="GBC Prepunched Paper, 19-Hole, for Binding Systems, 24-lb"/>
    <x v="2447"/>
    <n v="2"/>
    <n v="0.7"/>
    <n v="-7.2048000000000023"/>
  </r>
  <r>
    <n v="3003"/>
    <s v="CA-2012-130610"/>
    <x v="1"/>
    <x v="761"/>
    <d v="2012-07-10T00:00:00"/>
    <x v="1"/>
    <s v="VP-21730"/>
    <s v="Victor Preis"/>
    <x v="2"/>
    <s v="United States"/>
    <s v="Sterling Heights"/>
    <x v="12"/>
    <n v="48310"/>
    <x v="2"/>
    <s v="OFF-BI-10003655"/>
    <x v="1"/>
    <x v="8"/>
    <s v="Durable Pressboard Binders"/>
    <x v="2448"/>
    <n v="5"/>
    <n v="0"/>
    <n v="8.93"/>
  </r>
  <r>
    <n v="3004"/>
    <s v="CA-2014-104381"/>
    <x v="3"/>
    <x v="819"/>
    <d v="2014-12-24T00:00:00"/>
    <x v="1"/>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x v="2"/>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x v="1"/>
    <s v="PA-19060"/>
    <s v="Pete Armstrong"/>
    <x v="2"/>
    <s v="United States"/>
    <s v="Eau Claire"/>
    <x v="6"/>
    <n v="54703"/>
    <x v="2"/>
    <s v="OFF-BI-10000666"/>
    <x v="1"/>
    <x v="8"/>
    <s v="Surelock Post Binders"/>
    <x v="1296"/>
    <n v="3"/>
    <n v="0"/>
    <n v="45.839999999999996"/>
  </r>
  <r>
    <n v="3007"/>
    <s v="CA-2014-116519"/>
    <x v="3"/>
    <x v="119"/>
    <d v="2014-10-16T00:00:00"/>
    <x v="2"/>
    <s v="CR-12730"/>
    <s v="Craig Reiter"/>
    <x v="0"/>
    <s v="United States"/>
    <s v="New York City"/>
    <x v="15"/>
    <n v="10009"/>
    <x v="3"/>
    <s v="OFF-AP-10000828"/>
    <x v="1"/>
    <x v="9"/>
    <s v="Avanti 4.4 Cu. Ft. Refrigerator"/>
    <x v="2451"/>
    <n v="5"/>
    <n v="0"/>
    <n v="253.37199999999996"/>
  </r>
  <r>
    <n v="3008"/>
    <s v="CA-2011-130729"/>
    <x v="2"/>
    <x v="745"/>
    <d v="2011-10-29T00:00:00"/>
    <x v="1"/>
    <s v="AA-10375"/>
    <s v="Allen Armold"/>
    <x v="0"/>
    <s v="United States"/>
    <s v="Rancho Cucamonga"/>
    <x v="1"/>
    <n v="91730"/>
    <x v="1"/>
    <s v="OFF-BI-10002706"/>
    <x v="1"/>
    <x v="8"/>
    <s v="Avery Premier Heavy-Duty Binder with Round Locking Rings"/>
    <x v="2452"/>
    <n v="3"/>
    <n v="0.2"/>
    <n v="11.138399999999999"/>
  </r>
  <r>
    <n v="3009"/>
    <s v="CA-2013-124772"/>
    <x v="0"/>
    <x v="5"/>
    <d v="2013-12-07T00:00:00"/>
    <x v="2"/>
    <s v="JG-15160"/>
    <s v="James Galang"/>
    <x v="0"/>
    <s v="United States"/>
    <s v="Murray"/>
    <x v="0"/>
    <n v="42071"/>
    <x v="0"/>
    <s v="FUR-FU-10004748"/>
    <x v="0"/>
    <x v="5"/>
    <s v="Howard Miller 16&quot; Diameter Gallery Wall Clock"/>
    <x v="1868"/>
    <n v="3"/>
    <n v="0"/>
    <n v="74.809799999999996"/>
  </r>
  <r>
    <n v="3010"/>
    <s v="CA-2013-115525"/>
    <x v="0"/>
    <x v="197"/>
    <d v="2013-07-30T00:00:00"/>
    <x v="1"/>
    <s v="RR-19525"/>
    <s v="Rick Reed"/>
    <x v="1"/>
    <s v="United States"/>
    <s v="Toledo"/>
    <x v="24"/>
    <n v="43615"/>
    <x v="3"/>
    <s v="OFF-AP-10000026"/>
    <x v="1"/>
    <x v="9"/>
    <s v="Tripp Lite Isotel 6 Outlet Surge Protector with Fax/Modem Protection"/>
    <x v="2453"/>
    <n v="5"/>
    <n v="0.2"/>
    <n v="27.43649999999996"/>
  </r>
  <r>
    <n v="3011"/>
    <s v="CA-2014-134845"/>
    <x v="3"/>
    <x v="827"/>
    <d v="2014-04-24T00:00:00"/>
    <x v="1"/>
    <s v="SR-20425"/>
    <s v="Sharelle Roach"/>
    <x v="2"/>
    <s v="United States"/>
    <s v="Louisville"/>
    <x v="22"/>
    <n v="80027"/>
    <x v="1"/>
    <s v="OFF-BI-10000773"/>
    <x v="1"/>
    <x v="8"/>
    <s v="Insertable Tab Post Binder Dividers"/>
    <x v="2454"/>
    <n v="5"/>
    <n v="0.7"/>
    <n v="-9.222999999999999"/>
  </r>
  <r>
    <n v="3012"/>
    <s v="CA-2014-134845"/>
    <x v="3"/>
    <x v="827"/>
    <d v="2014-04-24T00:00:00"/>
    <x v="1"/>
    <s v="SR-20425"/>
    <s v="Sharelle Roach"/>
    <x v="2"/>
    <s v="United States"/>
    <s v="Louisville"/>
    <x v="22"/>
    <n v="80027"/>
    <x v="1"/>
    <s v="TEC-MA-10000822"/>
    <x v="2"/>
    <x v="15"/>
    <s v="Lexmark MX611dhe Monochrome Laser Printer"/>
    <x v="2455"/>
    <n v="5"/>
    <n v="0.7"/>
    <n v="-3399.9800000000009"/>
  </r>
  <r>
    <n v="3013"/>
    <s v="CA-2014-134845"/>
    <x v="3"/>
    <x v="827"/>
    <d v="2014-04-24T00:00:00"/>
    <x v="1"/>
    <s v="SR-20425"/>
    <s v="Sharelle Roach"/>
    <x v="2"/>
    <s v="United States"/>
    <s v="Louisville"/>
    <x v="22"/>
    <n v="80027"/>
    <x v="1"/>
    <s v="OFF-BI-10001543"/>
    <x v="1"/>
    <x v="8"/>
    <s v="GBC VeloBinder Manual Binding System"/>
    <x v="2456"/>
    <n v="2"/>
    <n v="0.7"/>
    <n v="-15.835599999999999"/>
  </r>
  <r>
    <n v="3014"/>
    <s v="CA-2014-134845"/>
    <x v="3"/>
    <x v="827"/>
    <d v="2014-04-24T00:00:00"/>
    <x v="1"/>
    <s v="SR-20425"/>
    <s v="Sharelle Roach"/>
    <x v="2"/>
    <s v="United States"/>
    <s v="Louisville"/>
    <x v="22"/>
    <n v="80027"/>
    <x v="1"/>
    <s v="OFF-BI-10003355"/>
    <x v="1"/>
    <x v="8"/>
    <s v="Cardinal Holdit Business Card Pockets"/>
    <x v="2457"/>
    <n v="6"/>
    <n v="0.7"/>
    <n v="-6.573599999999999"/>
  </r>
  <r>
    <n v="3015"/>
    <s v="CA-2014-134845"/>
    <x v="3"/>
    <x v="827"/>
    <d v="2014-04-24T00:00:00"/>
    <x v="1"/>
    <s v="SR-20425"/>
    <s v="Sharelle Roach"/>
    <x v="2"/>
    <s v="United States"/>
    <s v="Louisville"/>
    <x v="22"/>
    <n v="80027"/>
    <x v="1"/>
    <s v="OFF-PA-10002005"/>
    <x v="1"/>
    <x v="10"/>
    <s v="Xerox 225"/>
    <x v="561"/>
    <n v="4"/>
    <n v="0.2"/>
    <n v="7.2576000000000001"/>
  </r>
  <r>
    <n v="3016"/>
    <s v="US-2012-138919"/>
    <x v="1"/>
    <x v="14"/>
    <d v="2012-09-21T00:00:00"/>
    <x v="1"/>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x v="1"/>
    <s v="MH-18115"/>
    <s v="Mick Hernandez"/>
    <x v="2"/>
    <s v="United States"/>
    <s v="Pharr"/>
    <x v="5"/>
    <n v="78577"/>
    <x v="2"/>
    <s v="OFF-ST-10002743"/>
    <x v="1"/>
    <x v="4"/>
    <s v="SAFCO Boltless Steel Shelving"/>
    <x v="2459"/>
    <n v="8"/>
    <n v="0.2"/>
    <n v="-172.73280000000005"/>
  </r>
  <r>
    <n v="3018"/>
    <s v="US-2013-160528"/>
    <x v="0"/>
    <x v="828"/>
    <d v="2013-08-31T00:00:00"/>
    <x v="1"/>
    <s v="MH-18115"/>
    <s v="Mick Hernandez"/>
    <x v="2"/>
    <s v="United States"/>
    <s v="Pharr"/>
    <x v="5"/>
    <n v="78577"/>
    <x v="2"/>
    <s v="FUR-FU-10004973"/>
    <x v="0"/>
    <x v="5"/>
    <s v="Flat Face Poster Frame"/>
    <x v="1832"/>
    <n v="3"/>
    <n v="0.6"/>
    <n v="-10.173599999999997"/>
  </r>
  <r>
    <n v="3019"/>
    <s v="US-2013-160528"/>
    <x v="0"/>
    <x v="828"/>
    <d v="2013-08-31T00:00:00"/>
    <x v="1"/>
    <s v="MH-18115"/>
    <s v="Mick Hernandez"/>
    <x v="2"/>
    <s v="United States"/>
    <s v="Pharr"/>
    <x v="5"/>
    <n v="78577"/>
    <x v="2"/>
    <s v="TEC-AC-10002842"/>
    <x v="2"/>
    <x v="11"/>
    <s v="WD My Passport Ultra 2TB Portable External Hard Drive"/>
    <x v="2460"/>
    <n v="7"/>
    <n v="0.2"/>
    <n v="-33.319999999999965"/>
  </r>
  <r>
    <n v="3020"/>
    <s v="CA-2012-123568"/>
    <x v="1"/>
    <x v="627"/>
    <d v="2012-11-14T00:00:00"/>
    <x v="1"/>
    <s v="SC-20095"/>
    <s v="Sanjit Chand"/>
    <x v="0"/>
    <s v="United States"/>
    <s v="West Jordan"/>
    <x v="7"/>
    <n v="84084"/>
    <x v="1"/>
    <s v="OFF-FA-10002701"/>
    <x v="1"/>
    <x v="13"/>
    <s v="Alliance Rubber Bands"/>
    <x v="1325"/>
    <n v="3"/>
    <n v="0"/>
    <n v="0.20159999999999978"/>
  </r>
  <r>
    <n v="3021"/>
    <s v="CA-2012-123568"/>
    <x v="1"/>
    <x v="627"/>
    <d v="2012-11-14T00:00:00"/>
    <x v="1"/>
    <s v="SC-20095"/>
    <s v="Sanjit Chand"/>
    <x v="0"/>
    <s v="United States"/>
    <s v="West Jordan"/>
    <x v="7"/>
    <n v="84084"/>
    <x v="1"/>
    <s v="OFF-PA-10001125"/>
    <x v="1"/>
    <x v="10"/>
    <s v="Xerox 1988"/>
    <x v="1663"/>
    <n v="3"/>
    <n v="0"/>
    <n v="41.822999999999993"/>
  </r>
  <r>
    <n v="3022"/>
    <s v="CA-2012-123568"/>
    <x v="1"/>
    <x v="627"/>
    <d v="2012-11-14T00:00:00"/>
    <x v="1"/>
    <s v="SC-20095"/>
    <s v="Sanjit Chand"/>
    <x v="0"/>
    <s v="United States"/>
    <s v="West Jordan"/>
    <x v="7"/>
    <n v="84084"/>
    <x v="1"/>
    <s v="FUR-FU-10004090"/>
    <x v="0"/>
    <x v="5"/>
    <s v="Executive Impressions 14&quot; Contract Wall Clock"/>
    <x v="2461"/>
    <n v="3"/>
    <n v="0"/>
    <n v="22.007699999999996"/>
  </r>
  <r>
    <n v="3023"/>
    <s v="CA-2012-123568"/>
    <x v="1"/>
    <x v="627"/>
    <d v="2012-11-14T00:00:00"/>
    <x v="1"/>
    <s v="SC-20095"/>
    <s v="Sanjit Chand"/>
    <x v="0"/>
    <s v="United States"/>
    <s v="West Jordan"/>
    <x v="7"/>
    <n v="84084"/>
    <x v="1"/>
    <s v="OFF-BI-10001510"/>
    <x v="1"/>
    <x v="8"/>
    <s v="Deluxe Heavy-Duty Vinyl Round Ring Binder"/>
    <x v="2462"/>
    <n v="5"/>
    <n v="0.2"/>
    <n v="28.65"/>
  </r>
  <r>
    <n v="3024"/>
    <s v="CA-2014-124674"/>
    <x v="3"/>
    <x v="701"/>
    <d v="2014-11-24T00:00:00"/>
    <x v="1"/>
    <s v="JB-16000"/>
    <s v="Joy Bell-"/>
    <x v="0"/>
    <s v="United States"/>
    <s v="Brownsville"/>
    <x v="5"/>
    <n v="78521"/>
    <x v="2"/>
    <s v="FUR-BO-10002202"/>
    <x v="0"/>
    <x v="0"/>
    <s v="Atlantic Metals Mobile 2-Shelf Bookcases, Custom Colors"/>
    <x v="2463"/>
    <n v="2"/>
    <n v="0.32"/>
    <n v="-14.458800000000025"/>
  </r>
  <r>
    <n v="3025"/>
    <s v="CA-2012-164441"/>
    <x v="1"/>
    <x v="627"/>
    <d v="2012-11-13T00:00:00"/>
    <x v="1"/>
    <s v="AC-10450"/>
    <s v="Amy Cox"/>
    <x v="0"/>
    <s v="United States"/>
    <s v="New York City"/>
    <x v="15"/>
    <n v="10011"/>
    <x v="3"/>
    <s v="OFF-BI-10001922"/>
    <x v="1"/>
    <x v="8"/>
    <s v="Storex Dura Pro Binders"/>
    <x v="2464"/>
    <n v="11"/>
    <n v="0.2"/>
    <n v="17.641799999999996"/>
  </r>
  <r>
    <n v="3026"/>
    <s v="CA-2012-164441"/>
    <x v="1"/>
    <x v="627"/>
    <d v="2012-11-13T00:00:00"/>
    <x v="1"/>
    <s v="AC-10450"/>
    <s v="Amy Cox"/>
    <x v="0"/>
    <s v="United States"/>
    <s v="New York City"/>
    <x v="15"/>
    <n v="10011"/>
    <x v="3"/>
    <s v="OFF-PA-10001667"/>
    <x v="1"/>
    <x v="10"/>
    <s v="Great White Multi-Use Recycled Paper (20Lb. and 84 Bright)"/>
    <x v="1465"/>
    <n v="3"/>
    <n v="0"/>
    <n v="8.0730000000000004"/>
  </r>
  <r>
    <n v="3027"/>
    <s v="CA-2014-169054"/>
    <x v="3"/>
    <x v="300"/>
    <d v="2014-04-27T00:00:00"/>
    <x v="1"/>
    <s v="MO-17800"/>
    <s v="Meg O'Connel"/>
    <x v="2"/>
    <s v="United States"/>
    <s v="Philadelphia"/>
    <x v="9"/>
    <n v="19140"/>
    <x v="3"/>
    <s v="FUR-FU-10001488"/>
    <x v="0"/>
    <x v="5"/>
    <s v="Tenex 46&quot; x 60&quot; Computer Anti-Static Chairmat, Rectangular Shaped"/>
    <x v="1825"/>
    <n v="3"/>
    <n v="0.2"/>
    <n v="0"/>
  </r>
  <r>
    <n v="3028"/>
    <s v="CA-2011-106719"/>
    <x v="2"/>
    <x v="829"/>
    <d v="2011-08-24T00:00:00"/>
    <x v="3"/>
    <s v="RB-19645"/>
    <s v="Robert Barroso"/>
    <x v="1"/>
    <s v="United States"/>
    <s v="Billings"/>
    <x v="37"/>
    <n v="59102"/>
    <x v="1"/>
    <s v="OFF-BI-10002799"/>
    <x v="1"/>
    <x v="8"/>
    <s v="SlimView Poly Binder, 3/8&quot;"/>
    <x v="1838"/>
    <n v="2"/>
    <n v="0.2"/>
    <n v="2.6935999999999991"/>
  </r>
  <r>
    <n v="3029"/>
    <s v="CA-2014-116855"/>
    <x v="3"/>
    <x v="94"/>
    <d v="2014-12-22T00:00:00"/>
    <x v="1"/>
    <s v="AI-10855"/>
    <s v="Arianne Irving"/>
    <x v="0"/>
    <s v="United States"/>
    <s v="Chesapeake"/>
    <x v="17"/>
    <n v="23320"/>
    <x v="0"/>
    <s v="FUR-CH-10003846"/>
    <x v="0"/>
    <x v="1"/>
    <s v="Hon Valutask Swivel Chairs"/>
    <x v="2465"/>
    <n v="5"/>
    <n v="0"/>
    <n v="80.78400000000002"/>
  </r>
  <r>
    <n v="3030"/>
    <s v="US-2013-164189"/>
    <x v="0"/>
    <x v="830"/>
    <d v="2013-03-29T00:00:00"/>
    <x v="1"/>
    <s v="DR-12880"/>
    <s v="Dan Reichenbach"/>
    <x v="1"/>
    <s v="United States"/>
    <s v="Gresham"/>
    <x v="21"/>
    <n v="97030"/>
    <x v="1"/>
    <s v="TEC-PH-10003691"/>
    <x v="2"/>
    <x v="7"/>
    <s v="BlackBerry Q10"/>
    <x v="2466"/>
    <n v="4"/>
    <n v="0.2"/>
    <n v="25.198000000000008"/>
  </r>
  <r>
    <n v="3031"/>
    <s v="CA-2012-168480"/>
    <x v="1"/>
    <x v="481"/>
    <d v="2012-09-27T00:00:00"/>
    <x v="1"/>
    <s v="DM-12955"/>
    <s v="Dario Medina"/>
    <x v="1"/>
    <s v="United States"/>
    <s v="Lincoln Park"/>
    <x v="12"/>
    <n v="48146"/>
    <x v="2"/>
    <s v="FUR-BO-10000468"/>
    <x v="0"/>
    <x v="0"/>
    <s v="O'Sullivan 2-Shelf Heavy-Duty Bookcases"/>
    <x v="1949"/>
    <n v="4"/>
    <n v="0"/>
    <n v="31.091200000000015"/>
  </r>
  <r>
    <n v="3032"/>
    <s v="CA-2012-168480"/>
    <x v="1"/>
    <x v="481"/>
    <d v="2012-09-27T00:00:00"/>
    <x v="1"/>
    <s v="DM-12955"/>
    <s v="Dario Medina"/>
    <x v="1"/>
    <s v="United States"/>
    <s v="Lincoln Park"/>
    <x v="12"/>
    <n v="48146"/>
    <x v="2"/>
    <s v="OFF-AR-10001044"/>
    <x v="1"/>
    <x v="6"/>
    <s v="BOSTON Ranger #55 Pencil Sharpener, Black"/>
    <x v="2467"/>
    <n v="1"/>
    <n v="0"/>
    <n v="7.5370999999999988"/>
  </r>
  <r>
    <n v="3033"/>
    <s v="US-2013-114293"/>
    <x v="0"/>
    <x v="831"/>
    <d v="2013-11-27T00:00:00"/>
    <x v="1"/>
    <s v="JH-16180"/>
    <s v="Justin Hirsh"/>
    <x v="0"/>
    <s v="United States"/>
    <s v="Gresham"/>
    <x v="21"/>
    <n v="97030"/>
    <x v="1"/>
    <s v="FUR-CH-10003833"/>
    <x v="0"/>
    <x v="1"/>
    <s v="Novimex Fabric Task Chair"/>
    <x v="2468"/>
    <n v="4"/>
    <n v="0.2"/>
    <n v="-12.196000000000005"/>
  </r>
  <r>
    <n v="3034"/>
    <s v="CA-2014-134173"/>
    <x v="3"/>
    <x v="118"/>
    <d v="2014-09-22T00:00:00"/>
    <x v="1"/>
    <s v="AB-10060"/>
    <s v="Adam Bellavance"/>
    <x v="2"/>
    <s v="United States"/>
    <s v="Philadelphia"/>
    <x v="9"/>
    <n v="19143"/>
    <x v="3"/>
    <s v="OFF-PA-10004355"/>
    <x v="1"/>
    <x v="10"/>
    <s v="Xerox 231"/>
    <x v="561"/>
    <n v="4"/>
    <n v="0.2"/>
    <n v="7.2576000000000001"/>
  </r>
  <r>
    <n v="3035"/>
    <s v="US-2012-123960"/>
    <x v="1"/>
    <x v="832"/>
    <d v="2012-06-16T00:00:00"/>
    <x v="1"/>
    <s v="BD-11605"/>
    <s v="Brian Dahlen"/>
    <x v="0"/>
    <s v="United States"/>
    <s v="Monroe"/>
    <x v="28"/>
    <n v="71203"/>
    <x v="0"/>
    <s v="TEC-AC-10003038"/>
    <x v="2"/>
    <x v="11"/>
    <s v="Kingston Digital DataTraveler 16GB USB 2.0"/>
    <x v="2469"/>
    <n v="6"/>
    <n v="0"/>
    <n v="10.202999999999994"/>
  </r>
  <r>
    <n v="3036"/>
    <s v="US-2012-123960"/>
    <x v="1"/>
    <x v="832"/>
    <d v="2012-06-16T00:00:00"/>
    <x v="1"/>
    <s v="BD-11605"/>
    <s v="Brian Dahlen"/>
    <x v="0"/>
    <s v="United States"/>
    <s v="Monroe"/>
    <x v="28"/>
    <n v="71203"/>
    <x v="0"/>
    <s v="OFF-BI-10002799"/>
    <x v="1"/>
    <x v="8"/>
    <s v="SlimView Poly Binder, 3/8&quot;"/>
    <x v="2470"/>
    <n v="7"/>
    <n v="0"/>
    <n v="16.679599999999997"/>
  </r>
  <r>
    <n v="3037"/>
    <s v="US-2012-123960"/>
    <x v="1"/>
    <x v="832"/>
    <d v="2012-06-16T00:00:00"/>
    <x v="1"/>
    <s v="BD-11605"/>
    <s v="Brian Dahlen"/>
    <x v="0"/>
    <s v="United States"/>
    <s v="Monroe"/>
    <x v="28"/>
    <n v="71203"/>
    <x v="0"/>
    <s v="OFF-AR-10003582"/>
    <x v="1"/>
    <x v="6"/>
    <s v="Boston Electric Pencil Sharpener, Model 1818, Charcoal Black"/>
    <x v="2471"/>
    <n v="2"/>
    <n v="0"/>
    <n v="15.764000000000003"/>
  </r>
  <r>
    <n v="3038"/>
    <s v="US-2012-123960"/>
    <x v="1"/>
    <x v="832"/>
    <d v="2012-06-16T00:00:00"/>
    <x v="1"/>
    <s v="BD-11605"/>
    <s v="Brian Dahlen"/>
    <x v="0"/>
    <s v="United States"/>
    <s v="Monroe"/>
    <x v="28"/>
    <n v="71203"/>
    <x v="0"/>
    <s v="OFF-PA-10004451"/>
    <x v="1"/>
    <x v="10"/>
    <s v="Xerox 222"/>
    <x v="56"/>
    <n v="5"/>
    <n v="0"/>
    <n v="15.552000000000001"/>
  </r>
  <r>
    <n v="3039"/>
    <s v="US-2012-123960"/>
    <x v="1"/>
    <x v="832"/>
    <d v="2012-06-16T00:00:00"/>
    <x v="1"/>
    <s v="BD-11605"/>
    <s v="Brian Dahlen"/>
    <x v="0"/>
    <s v="United States"/>
    <s v="Monroe"/>
    <x v="28"/>
    <n v="71203"/>
    <x v="0"/>
    <s v="FUR-FU-10004666"/>
    <x v="0"/>
    <x v="5"/>
    <s v="DAX Clear Channel Poster Frame"/>
    <x v="2472"/>
    <n v="2"/>
    <n v="0"/>
    <n v="10.789200000000001"/>
  </r>
  <r>
    <n v="3040"/>
    <s v="CA-2014-101749"/>
    <x v="3"/>
    <x v="621"/>
    <d v="2014-10-09T00:00:00"/>
    <x v="1"/>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x v="1"/>
    <s v="ZD-21925"/>
    <s v="Zuschuss Donatelli"/>
    <x v="0"/>
    <s v="United States"/>
    <s v="Chattanooga"/>
    <x v="18"/>
    <n v="37421"/>
    <x v="0"/>
    <s v="FUR-FU-10004270"/>
    <x v="0"/>
    <x v="5"/>
    <s v="Eldon Image Series Desk Accessories, Burgundy"/>
    <x v="2474"/>
    <n v="5"/>
    <n v="0.2"/>
    <n v="3.3439999999999994"/>
  </r>
  <r>
    <n v="3042"/>
    <s v="CA-2014-149559"/>
    <x v="3"/>
    <x v="220"/>
    <d v="2014-09-13T00:00:00"/>
    <x v="3"/>
    <s v="KF-16285"/>
    <s v="Karen Ferguson"/>
    <x v="2"/>
    <s v="United States"/>
    <s v="Long Beach"/>
    <x v="1"/>
    <n v="90805"/>
    <x v="1"/>
    <s v="OFF-PA-10003172"/>
    <x v="1"/>
    <x v="10"/>
    <s v="Xerox 1996"/>
    <x v="91"/>
    <n v="2"/>
    <n v="0"/>
    <n v="6.2208000000000006"/>
  </r>
  <r>
    <n v="3043"/>
    <s v="CA-2014-149559"/>
    <x v="3"/>
    <x v="220"/>
    <d v="2014-09-13T00:00:00"/>
    <x v="3"/>
    <s v="KF-16285"/>
    <s v="Karen Ferguson"/>
    <x v="2"/>
    <s v="United States"/>
    <s v="Long Beach"/>
    <x v="1"/>
    <n v="90805"/>
    <x v="1"/>
    <s v="OFF-EN-10002312"/>
    <x v="1"/>
    <x v="12"/>
    <s v="#10 Self-Seal White Envelopes"/>
    <x v="2475"/>
    <n v="2"/>
    <n v="0"/>
    <n v="10.8682"/>
  </r>
  <r>
    <n v="3044"/>
    <s v="CA-2014-149559"/>
    <x v="3"/>
    <x v="220"/>
    <d v="2014-09-13T00:00:00"/>
    <x v="3"/>
    <s v="KF-16285"/>
    <s v="Karen Ferguson"/>
    <x v="2"/>
    <s v="United States"/>
    <s v="Long Beach"/>
    <x v="1"/>
    <n v="90805"/>
    <x v="1"/>
    <s v="FUR-CH-10002320"/>
    <x v="0"/>
    <x v="1"/>
    <s v="Hon Pagoda Stacking Chairs"/>
    <x v="2476"/>
    <n v="8"/>
    <n v="0.2"/>
    <n v="256.78399999999976"/>
  </r>
  <r>
    <n v="3045"/>
    <s v="CA-2012-135174"/>
    <x v="1"/>
    <x v="28"/>
    <d v="2012-05-02T00:00:00"/>
    <x v="0"/>
    <s v="BP-11230"/>
    <s v="Benjamin Patterson"/>
    <x v="0"/>
    <s v="United States"/>
    <s v="Troy"/>
    <x v="24"/>
    <n v="45373"/>
    <x v="3"/>
    <s v="TEC-PH-10001530"/>
    <x v="2"/>
    <x v="7"/>
    <s v="Cisco Unified IP Phone 7945G VoIP phone"/>
    <x v="2477"/>
    <n v="5"/>
    <n v="0.4"/>
    <n v="-255.74250000000001"/>
  </r>
  <r>
    <n v="3046"/>
    <s v="CA-2014-125290"/>
    <x v="3"/>
    <x v="44"/>
    <d v="2014-11-11T00:00:00"/>
    <x v="0"/>
    <s v="CC-12430"/>
    <s v="Chuck Clark"/>
    <x v="2"/>
    <s v="United States"/>
    <s v="Minneapolis"/>
    <x v="11"/>
    <n v="55407"/>
    <x v="2"/>
    <s v="OFF-AR-10001216"/>
    <x v="1"/>
    <x v="6"/>
    <s v="Newell 339"/>
    <x v="2255"/>
    <n v="5"/>
    <n v="0"/>
    <n v="3.6139999999999994"/>
  </r>
  <r>
    <n v="3047"/>
    <s v="CA-2014-125290"/>
    <x v="3"/>
    <x v="44"/>
    <d v="2014-11-11T00:00:00"/>
    <x v="0"/>
    <s v="CC-12430"/>
    <s v="Chuck Clark"/>
    <x v="2"/>
    <s v="United States"/>
    <s v="Minneapolis"/>
    <x v="11"/>
    <n v="55407"/>
    <x v="2"/>
    <s v="OFF-PA-10003127"/>
    <x v="1"/>
    <x v="10"/>
    <s v="Staples"/>
    <x v="978"/>
    <n v="1"/>
    <n v="0"/>
    <n v="12.134799999999998"/>
  </r>
  <r>
    <n v="3048"/>
    <s v="CA-2011-137351"/>
    <x v="2"/>
    <x v="587"/>
    <d v="2011-10-04T00:00:00"/>
    <x v="1"/>
    <s v="DB-13615"/>
    <s v="Doug Bickford"/>
    <x v="0"/>
    <s v="United States"/>
    <s v="Seattle"/>
    <x v="4"/>
    <n v="98105"/>
    <x v="1"/>
    <s v="OFF-BI-10003910"/>
    <x v="1"/>
    <x v="8"/>
    <s v="DXL Angle-View Binders with Locking Rings by Samsill"/>
    <x v="752"/>
    <n v="7"/>
    <n v="0.2"/>
    <n v="13.4925"/>
  </r>
  <r>
    <n v="3049"/>
    <s v="CA-2014-121419"/>
    <x v="3"/>
    <x v="459"/>
    <d v="2014-04-05T00:00:00"/>
    <x v="2"/>
    <s v="TC-21475"/>
    <s v="Tony Chapman"/>
    <x v="2"/>
    <s v="United States"/>
    <s v="Columbus"/>
    <x v="32"/>
    <n v="31907"/>
    <x v="0"/>
    <s v="FUR-TA-10004534"/>
    <x v="0"/>
    <x v="3"/>
    <s v="Bevis 44 x 96 Conference Tables"/>
    <x v="1764"/>
    <n v="2"/>
    <n v="0"/>
    <n v="70.005999999999972"/>
  </r>
  <r>
    <n v="3050"/>
    <s v="CA-2014-121419"/>
    <x v="3"/>
    <x v="459"/>
    <d v="2014-04-05T00:00:00"/>
    <x v="2"/>
    <s v="TC-21475"/>
    <s v="Tony Chapman"/>
    <x v="2"/>
    <s v="United States"/>
    <s v="Columbus"/>
    <x v="32"/>
    <n v="31907"/>
    <x v="0"/>
    <s v="TEC-AC-10000892"/>
    <x v="2"/>
    <x v="11"/>
    <s v="NETGEAR N750 Dual Band Wi-Fi Gigabit Router"/>
    <x v="310"/>
    <n v="4"/>
    <n v="0"/>
    <n v="129.6"/>
  </r>
  <r>
    <n v="3051"/>
    <s v="US-2014-148054"/>
    <x v="3"/>
    <x v="833"/>
    <d v="2014-10-12T00:00:00"/>
    <x v="1"/>
    <s v="NZ-18565"/>
    <s v="Nick Zandusky"/>
    <x v="2"/>
    <s v="United States"/>
    <s v="Meridian"/>
    <x v="45"/>
    <n v="83642"/>
    <x v="1"/>
    <s v="FUR-FU-10003247"/>
    <x v="0"/>
    <x v="5"/>
    <s v="36X48 HARDFLOOR CHAIRMAT"/>
    <x v="108"/>
    <n v="2"/>
    <n v="0"/>
    <n v="2.9371999999999971"/>
  </r>
  <r>
    <n v="3052"/>
    <s v="US-2014-148054"/>
    <x v="3"/>
    <x v="833"/>
    <d v="2014-10-12T00:00:00"/>
    <x v="1"/>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x v="1"/>
    <s v="NZ-18565"/>
    <s v="Nick Zandusky"/>
    <x v="2"/>
    <s v="United States"/>
    <s v="Meridian"/>
    <x v="45"/>
    <n v="83642"/>
    <x v="1"/>
    <s v="OFF-PA-10001295"/>
    <x v="1"/>
    <x v="10"/>
    <s v="Computer Printout Paper with Letter-Trim Perforations"/>
    <x v="2479"/>
    <n v="2"/>
    <n v="0"/>
    <n v="18.211199999999998"/>
  </r>
  <r>
    <n v="3054"/>
    <s v="CA-2013-128517"/>
    <x v="0"/>
    <x v="526"/>
    <d v="2013-04-15T00:00:00"/>
    <x v="0"/>
    <s v="SW-20350"/>
    <s v="Sean Wendt"/>
    <x v="2"/>
    <s v="United States"/>
    <s v="Detroit"/>
    <x v="12"/>
    <n v="48227"/>
    <x v="2"/>
    <s v="TEC-PH-10002555"/>
    <x v="2"/>
    <x v="7"/>
    <s v="Nortel Meridian M5316 Digital phone"/>
    <x v="2480"/>
    <n v="2"/>
    <n v="0"/>
    <n v="134.654"/>
  </r>
  <r>
    <n v="3055"/>
    <s v="CA-2013-128517"/>
    <x v="0"/>
    <x v="526"/>
    <d v="2013-04-15T00:00:00"/>
    <x v="0"/>
    <s v="SW-20350"/>
    <s v="Sean Wendt"/>
    <x v="2"/>
    <s v="United States"/>
    <s v="Detroit"/>
    <x v="12"/>
    <n v="48227"/>
    <x v="2"/>
    <s v="OFF-BI-10000831"/>
    <x v="1"/>
    <x v="8"/>
    <s v="Storex Flexible Poly Binders with Double Pockets"/>
    <x v="267"/>
    <n v="2"/>
    <n v="0"/>
    <n v="2.4287999999999998"/>
  </r>
  <r>
    <n v="3056"/>
    <s v="US-2012-100377"/>
    <x v="1"/>
    <x v="834"/>
    <d v="2012-09-01T00:00:00"/>
    <x v="1"/>
    <s v="TS-21370"/>
    <s v="Todd Sumrall"/>
    <x v="1"/>
    <s v="United States"/>
    <s v="Chicago"/>
    <x v="10"/>
    <n v="60623"/>
    <x v="2"/>
    <s v="TEC-CO-10001046"/>
    <x v="2"/>
    <x v="16"/>
    <s v="Canon Imageclass D680 Copier / Fax"/>
    <x v="2481"/>
    <n v="5"/>
    <n v="0.2"/>
    <n v="874.98749999999984"/>
  </r>
  <r>
    <n v="3057"/>
    <s v="CA-2014-131492"/>
    <x v="3"/>
    <x v="15"/>
    <d v="2014-10-25T00:00:00"/>
    <x v="0"/>
    <s v="HH-15010"/>
    <s v="Hilary Holden"/>
    <x v="1"/>
    <s v="United States"/>
    <s v="San Francisco"/>
    <x v="1"/>
    <n v="94110"/>
    <x v="1"/>
    <s v="OFF-EN-10002973"/>
    <x v="1"/>
    <x v="12"/>
    <s v="Ampad #10 Peel &amp; Seel Holiday Envelopes"/>
    <x v="2482"/>
    <n v="2"/>
    <n v="0"/>
    <n v="4.3008000000000006"/>
  </r>
  <r>
    <n v="3058"/>
    <s v="CA-2014-131492"/>
    <x v="3"/>
    <x v="15"/>
    <d v="2014-10-25T00:00:00"/>
    <x v="0"/>
    <s v="HH-15010"/>
    <s v="Hilary Holden"/>
    <x v="1"/>
    <s v="United States"/>
    <s v="San Francisco"/>
    <x v="1"/>
    <n v="94110"/>
    <x v="1"/>
    <s v="OFF-LA-10001641"/>
    <x v="1"/>
    <x v="2"/>
    <s v="Avery 518"/>
    <x v="2483"/>
    <n v="10"/>
    <n v="0"/>
    <n v="15.120000000000001"/>
  </r>
  <r>
    <n v="3059"/>
    <s v="CA-2014-131492"/>
    <x v="3"/>
    <x v="15"/>
    <d v="2014-10-25T00:00:00"/>
    <x v="0"/>
    <s v="HH-15010"/>
    <s v="Hilary Holden"/>
    <x v="1"/>
    <s v="United States"/>
    <s v="San Francisco"/>
    <x v="1"/>
    <n v="94110"/>
    <x v="1"/>
    <s v="FUR-FU-10003878"/>
    <x v="0"/>
    <x v="5"/>
    <s v="Linden 10&quot; Round Wall Clock, Black"/>
    <x v="2484"/>
    <n v="2"/>
    <n v="0"/>
    <n v="10.3904"/>
  </r>
  <r>
    <n v="3060"/>
    <s v="CA-2014-131492"/>
    <x v="3"/>
    <x v="15"/>
    <d v="2014-10-25T00:00:00"/>
    <x v="0"/>
    <s v="HH-15010"/>
    <s v="Hilary Holden"/>
    <x v="1"/>
    <s v="United States"/>
    <s v="San Francisco"/>
    <x v="1"/>
    <n v="94110"/>
    <x v="1"/>
    <s v="FUR-TA-10003837"/>
    <x v="0"/>
    <x v="3"/>
    <s v="Anderson Hickey Conga Table Tops &amp; Accessories"/>
    <x v="2485"/>
    <n v="2"/>
    <n v="0.2"/>
    <n v="-3.3506000000000018"/>
  </r>
  <r>
    <n v="3061"/>
    <s v="CA-2013-144554"/>
    <x v="0"/>
    <x v="77"/>
    <d v="2013-11-13T00:00:00"/>
    <x v="1"/>
    <s v="DM-13345"/>
    <s v="Denise Monton"/>
    <x v="1"/>
    <s v="United States"/>
    <s v="Newark"/>
    <x v="24"/>
    <n v="43055"/>
    <x v="3"/>
    <s v="TEC-AC-10002800"/>
    <x v="2"/>
    <x v="11"/>
    <s v="Plantronics Audio 478 Stereo USB Headset"/>
    <x v="2486"/>
    <n v="3"/>
    <n v="0.2"/>
    <n v="22.495499999999989"/>
  </r>
  <r>
    <n v="3062"/>
    <s v="CA-2014-127621"/>
    <x v="3"/>
    <x v="448"/>
    <d v="2014-03-08T00:00:00"/>
    <x v="1"/>
    <s v="RE-19450"/>
    <s v="Richard Eichhorn"/>
    <x v="0"/>
    <s v="United States"/>
    <s v="Dallas"/>
    <x v="5"/>
    <n v="75081"/>
    <x v="2"/>
    <s v="OFF-PA-10001307"/>
    <x v="1"/>
    <x v="10"/>
    <s v="Important Message Pads, 50 4-1/4 x 5-1/2 Forms per Pad"/>
    <x v="2051"/>
    <n v="8"/>
    <n v="0.2"/>
    <n v="9.743999999999998"/>
  </r>
  <r>
    <n v="3063"/>
    <s v="CA-2012-145184"/>
    <x v="1"/>
    <x v="154"/>
    <d v="2012-11-29T00:00:00"/>
    <x v="2"/>
    <s v="JD-16150"/>
    <s v="Justin Deggeller"/>
    <x v="1"/>
    <s v="United States"/>
    <s v="Newark"/>
    <x v="13"/>
    <n v="19711"/>
    <x v="3"/>
    <s v="TEC-PH-10002350"/>
    <x v="2"/>
    <x v="7"/>
    <s v="Apple EarPods with Remote and Mic"/>
    <x v="2487"/>
    <n v="3"/>
    <n v="0"/>
    <n v="23.511599999999998"/>
  </r>
  <r>
    <n v="3064"/>
    <s v="CA-2012-145184"/>
    <x v="1"/>
    <x v="154"/>
    <d v="2012-11-29T00:00:00"/>
    <x v="2"/>
    <s v="JD-16150"/>
    <s v="Justin Deggeller"/>
    <x v="1"/>
    <s v="United States"/>
    <s v="Newark"/>
    <x v="13"/>
    <n v="19711"/>
    <x v="3"/>
    <s v="TEC-AC-10000397"/>
    <x v="2"/>
    <x v="11"/>
    <s v="Perixx PERIBOARD-512B, Ergonomic Split Keyboard"/>
    <x v="2488"/>
    <n v="3"/>
    <n v="0"/>
    <n v="7.3479000000000028"/>
  </r>
  <r>
    <n v="3065"/>
    <s v="CA-2014-106859"/>
    <x v="3"/>
    <x v="677"/>
    <d v="2014-03-19T00:00:00"/>
    <x v="0"/>
    <s v="BF-11215"/>
    <s v="Benjamin Farhat"/>
    <x v="2"/>
    <s v="United States"/>
    <s v="Albuquerque"/>
    <x v="27"/>
    <n v="87105"/>
    <x v="1"/>
    <s v="OFF-ST-10000615"/>
    <x v="1"/>
    <x v="4"/>
    <s v="SimpliFile Personal File, Black Granite, 15w x 6-15/16d x 11-1/4h"/>
    <x v="2489"/>
    <n v="8"/>
    <n v="0"/>
    <n v="25.424000000000007"/>
  </r>
  <r>
    <n v="3066"/>
    <s v="CA-2014-106859"/>
    <x v="3"/>
    <x v="677"/>
    <d v="2014-03-19T00:00:00"/>
    <x v="0"/>
    <s v="BF-11215"/>
    <s v="Benjamin Farhat"/>
    <x v="2"/>
    <s v="United States"/>
    <s v="Albuquerque"/>
    <x v="27"/>
    <n v="87105"/>
    <x v="1"/>
    <s v="TEC-PH-10004531"/>
    <x v="2"/>
    <x v="7"/>
    <s v="OtterBox Commuter Series Case - iPhone 5 &amp; 5s"/>
    <x v="1196"/>
    <n v="8"/>
    <n v="0.2"/>
    <n v="49.257599999999996"/>
  </r>
  <r>
    <n v="3067"/>
    <s v="CA-2014-106859"/>
    <x v="3"/>
    <x v="677"/>
    <d v="2014-03-19T00:00:00"/>
    <x v="0"/>
    <s v="BF-11215"/>
    <s v="Benjamin Farhat"/>
    <x v="2"/>
    <s v="United States"/>
    <s v="Albuquerque"/>
    <x v="27"/>
    <n v="87105"/>
    <x v="1"/>
    <s v="TEC-AC-10004001"/>
    <x v="2"/>
    <x v="11"/>
    <s v="Logitech Wireless Headset H600 Over-The-Head Design"/>
    <x v="2490"/>
    <n v="5"/>
    <n v="0"/>
    <n v="88.129500000000007"/>
  </r>
  <r>
    <n v="3068"/>
    <s v="CA-2014-106859"/>
    <x v="3"/>
    <x v="677"/>
    <d v="2014-03-19T00:00:00"/>
    <x v="0"/>
    <s v="BF-11215"/>
    <s v="Benjamin Farhat"/>
    <x v="2"/>
    <s v="United States"/>
    <s v="Albuquerque"/>
    <x v="27"/>
    <n v="87105"/>
    <x v="1"/>
    <s v="OFF-PA-10001534"/>
    <x v="1"/>
    <x v="10"/>
    <s v="Xerox 230"/>
    <x v="1568"/>
    <n v="7"/>
    <n v="0"/>
    <n v="21.772800000000004"/>
  </r>
  <r>
    <n v="3069"/>
    <s v="CA-2014-106859"/>
    <x v="3"/>
    <x v="677"/>
    <d v="2014-03-19T00:00:00"/>
    <x v="0"/>
    <s v="BF-11215"/>
    <s v="Benjamin Farhat"/>
    <x v="2"/>
    <s v="United States"/>
    <s v="Albuquerque"/>
    <x v="27"/>
    <n v="87105"/>
    <x v="1"/>
    <s v="OFF-PA-10001815"/>
    <x v="1"/>
    <x v="10"/>
    <s v="Xerox 1885"/>
    <x v="2491"/>
    <n v="6"/>
    <n v="0"/>
    <n v="138.35519999999997"/>
  </r>
  <r>
    <n v="3070"/>
    <s v="US-2014-120089"/>
    <x v="3"/>
    <x v="329"/>
    <d v="2014-12-01T00:00:00"/>
    <x v="3"/>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x v="1"/>
    <s v="YC-21895"/>
    <s v="Yoseph Carroll"/>
    <x v="1"/>
    <s v="United States"/>
    <s v="Newark"/>
    <x v="13"/>
    <n v="19711"/>
    <x v="3"/>
    <s v="OFF-ST-10002011"/>
    <x v="1"/>
    <x v="4"/>
    <s v="Smead Adjustable Mobile File Trolley with Lockable Top"/>
    <x v="2493"/>
    <n v="7"/>
    <n v="0"/>
    <n v="792.26910000000021"/>
  </r>
  <r>
    <n v="3072"/>
    <s v="CA-2011-119375"/>
    <x v="2"/>
    <x v="664"/>
    <d v="2011-11-22T00:00:00"/>
    <x v="1"/>
    <s v="YC-21895"/>
    <s v="Yoseph Carroll"/>
    <x v="1"/>
    <s v="United States"/>
    <s v="Newark"/>
    <x v="13"/>
    <n v="19711"/>
    <x v="3"/>
    <s v="FUR-FU-10002379"/>
    <x v="0"/>
    <x v="5"/>
    <s v="Eldon Econocleat Chair Mats for Low Pile Carpets"/>
    <x v="2494"/>
    <n v="3"/>
    <n v="0"/>
    <n v="14.929199999999994"/>
  </r>
  <r>
    <n v="3073"/>
    <s v="CA-2011-119375"/>
    <x v="2"/>
    <x v="664"/>
    <d v="2011-11-22T00:00:00"/>
    <x v="1"/>
    <s v="YC-21895"/>
    <s v="Yoseph Carroll"/>
    <x v="1"/>
    <s v="United States"/>
    <s v="Newark"/>
    <x v="13"/>
    <n v="19711"/>
    <x v="3"/>
    <s v="OFF-AR-10003752"/>
    <x v="1"/>
    <x v="6"/>
    <s v="Deluxe Chalkboard Eraser Cleaner"/>
    <x v="2495"/>
    <n v="5"/>
    <n v="0"/>
    <n v="26.564999999999998"/>
  </r>
  <r>
    <n v="3074"/>
    <s v="CA-2013-125206"/>
    <x v="0"/>
    <x v="835"/>
    <d v="2013-01-05T00:00:00"/>
    <x v="2"/>
    <s v="LR-16915"/>
    <s v="Lena Radford"/>
    <x v="0"/>
    <s v="United States"/>
    <s v="Los Angeles"/>
    <x v="1"/>
    <n v="90045"/>
    <x v="1"/>
    <s v="OFF-ST-10003692"/>
    <x v="1"/>
    <x v="4"/>
    <s v="Recycled Steel Personal File for Hanging File Folders"/>
    <x v="2496"/>
    <n v="2"/>
    <n v="0"/>
    <n v="28.614999999999995"/>
  </r>
  <r>
    <n v="3075"/>
    <s v="CA-2012-126137"/>
    <x v="1"/>
    <x v="292"/>
    <d v="2012-10-08T00:00:00"/>
    <x v="1"/>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x v="1"/>
    <s v="KM-16375"/>
    <s v="Katherine Murray"/>
    <x v="2"/>
    <s v="United States"/>
    <s v="Dallas"/>
    <x v="5"/>
    <n v="75217"/>
    <x v="2"/>
    <s v="OFF-ST-10003306"/>
    <x v="1"/>
    <x v="4"/>
    <s v="Letter Size Cart"/>
    <x v="2498"/>
    <n v="3"/>
    <n v="0.2"/>
    <n v="38.572199999999953"/>
  </r>
  <r>
    <n v="3077"/>
    <s v="CA-2011-143903"/>
    <x v="2"/>
    <x v="836"/>
    <d v="2011-07-24T00:00:00"/>
    <x v="1"/>
    <s v="KM-16375"/>
    <s v="Katherine Murray"/>
    <x v="2"/>
    <s v="United States"/>
    <s v="Dallas"/>
    <x v="5"/>
    <n v="75217"/>
    <x v="2"/>
    <s v="FUR-FU-10003724"/>
    <x v="0"/>
    <x v="5"/>
    <s v="Westinghouse Clip-On Gooseneck Lamps"/>
    <x v="2499"/>
    <n v="5"/>
    <n v="0.6"/>
    <n v="-14.228999999999997"/>
  </r>
  <r>
    <n v="3078"/>
    <s v="CA-2011-143903"/>
    <x v="2"/>
    <x v="836"/>
    <d v="2011-07-24T00:00:00"/>
    <x v="1"/>
    <s v="KM-16375"/>
    <s v="Katherine Murray"/>
    <x v="2"/>
    <s v="United States"/>
    <s v="Dallas"/>
    <x v="5"/>
    <n v="75217"/>
    <x v="2"/>
    <s v="FUR-CH-10002024"/>
    <x v="0"/>
    <x v="1"/>
    <s v="HON 5400 Series Task Chairs for Big and Tall"/>
    <x v="2500"/>
    <n v="2"/>
    <n v="0.3"/>
    <n v="-140.19599999999997"/>
  </r>
  <r>
    <n v="3079"/>
    <s v="CA-2011-104780"/>
    <x v="2"/>
    <x v="371"/>
    <d v="2011-05-25T00:00:00"/>
    <x v="1"/>
    <s v="BT-11530"/>
    <s v="Bradley Talbott"/>
    <x v="2"/>
    <s v="United States"/>
    <s v="San Diego"/>
    <x v="1"/>
    <n v="92037"/>
    <x v="1"/>
    <s v="OFF-AR-10003514"/>
    <x v="1"/>
    <x v="6"/>
    <s v="4009 Highlighters by Sanford"/>
    <x v="2501"/>
    <n v="8"/>
    <n v="0"/>
    <n v="10.507199999999997"/>
  </r>
  <r>
    <n v="3080"/>
    <s v="CA-2014-101182"/>
    <x v="3"/>
    <x v="507"/>
    <d v="2014-09-06T00:00:00"/>
    <x v="2"/>
    <s v="KB-16405"/>
    <s v="Katrina Bavinger"/>
    <x v="2"/>
    <s v="United States"/>
    <s v="Apple Valley"/>
    <x v="1"/>
    <n v="92307"/>
    <x v="1"/>
    <s v="OFF-PA-10001800"/>
    <x v="1"/>
    <x v="10"/>
    <s v="Xerox 220"/>
    <x v="91"/>
    <n v="2"/>
    <n v="0"/>
    <n v="6.2208000000000006"/>
  </r>
  <r>
    <n v="3081"/>
    <s v="CA-2014-101182"/>
    <x v="3"/>
    <x v="507"/>
    <d v="2014-09-06T00:00:00"/>
    <x v="2"/>
    <s v="KB-16405"/>
    <s v="Katrina Bavinger"/>
    <x v="2"/>
    <s v="United States"/>
    <s v="Apple Valley"/>
    <x v="1"/>
    <n v="92307"/>
    <x v="1"/>
    <s v="TEC-PH-10003589"/>
    <x v="2"/>
    <x v="7"/>
    <s v="invisibleSHIELD by ZAGG Smudge-Free Screen Protector"/>
    <x v="752"/>
    <n v="3"/>
    <n v="0.2"/>
    <n v="15.111599999999999"/>
  </r>
  <r>
    <n v="3082"/>
    <s v="US-2014-132297"/>
    <x v="3"/>
    <x v="837"/>
    <d v="2014-06-03T00:00:00"/>
    <x v="1"/>
    <s v="DW-13480"/>
    <s v="Dianna Wilson"/>
    <x v="2"/>
    <s v="United States"/>
    <s v="Louisville"/>
    <x v="0"/>
    <n v="40214"/>
    <x v="0"/>
    <s v="OFF-BI-10003364"/>
    <x v="1"/>
    <x v="8"/>
    <s v="Binding Machine Supplies"/>
    <x v="2502"/>
    <n v="2"/>
    <n v="0"/>
    <n v="28.0032"/>
  </r>
  <r>
    <n v="3083"/>
    <s v="US-2014-132297"/>
    <x v="3"/>
    <x v="837"/>
    <d v="2014-06-03T00:00:00"/>
    <x v="1"/>
    <s v="DW-13480"/>
    <s v="Dianna Wilson"/>
    <x v="2"/>
    <s v="United States"/>
    <s v="Louisville"/>
    <x v="0"/>
    <n v="40214"/>
    <x v="0"/>
    <s v="TEC-PH-10002834"/>
    <x v="2"/>
    <x v="7"/>
    <s v="Google Nexus 5"/>
    <x v="2503"/>
    <n v="3"/>
    <n v="0"/>
    <n v="134.99250000000001"/>
  </r>
  <r>
    <n v="3084"/>
    <s v="CA-2011-100328"/>
    <x v="2"/>
    <x v="838"/>
    <d v="2011-02-04T00:00:00"/>
    <x v="1"/>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x v="1"/>
    <s v="TP-21415"/>
    <s v="Tom Prescott"/>
    <x v="0"/>
    <s v="United States"/>
    <s v="Houston"/>
    <x v="5"/>
    <n v="77070"/>
    <x v="2"/>
    <s v="OFF-BI-10004584"/>
    <x v="1"/>
    <x v="8"/>
    <s v="GBC ProClick 150 Presentation Binding System"/>
    <x v="2505"/>
    <n v="4"/>
    <n v="0.8"/>
    <n v="-417.09360000000004"/>
  </r>
  <r>
    <n v="3086"/>
    <s v="CA-2014-118773"/>
    <x v="3"/>
    <x v="839"/>
    <d v="2014-02-15T00:00:00"/>
    <x v="1"/>
    <s v="TP-21415"/>
    <s v="Tom Prescott"/>
    <x v="0"/>
    <s v="United States"/>
    <s v="Houston"/>
    <x v="5"/>
    <n v="77070"/>
    <x v="2"/>
    <s v="TEC-AC-10002402"/>
    <x v="2"/>
    <x v="11"/>
    <s v="Razer Kraken PRO Over Ear PC and Music Headset"/>
    <x v="2506"/>
    <n v="2"/>
    <n v="0.2"/>
    <n v="15.997999999999987"/>
  </r>
  <r>
    <n v="3087"/>
    <s v="CA-2014-118773"/>
    <x v="3"/>
    <x v="839"/>
    <d v="2014-02-15T00:00:00"/>
    <x v="1"/>
    <s v="TP-21415"/>
    <s v="Tom Prescott"/>
    <x v="0"/>
    <s v="United States"/>
    <s v="Houston"/>
    <x v="5"/>
    <n v="77070"/>
    <x v="2"/>
    <s v="FUR-FU-10000550"/>
    <x v="0"/>
    <x v="5"/>
    <s v="Stacking Trays by OIC"/>
    <x v="2217"/>
    <n v="2"/>
    <n v="0.6"/>
    <n v="-2.6892000000000005"/>
  </r>
  <r>
    <n v="3088"/>
    <s v="CA-2014-118773"/>
    <x v="3"/>
    <x v="839"/>
    <d v="2014-02-15T00:00:00"/>
    <x v="1"/>
    <s v="TP-21415"/>
    <s v="Tom Prescott"/>
    <x v="0"/>
    <s v="United States"/>
    <s v="Houston"/>
    <x v="5"/>
    <n v="77070"/>
    <x v="2"/>
    <s v="OFF-AP-10000055"/>
    <x v="1"/>
    <x v="9"/>
    <s v="Belkin F9S820V06 8 Outlet Surge"/>
    <x v="2507"/>
    <n v="2"/>
    <n v="0.8"/>
    <n v="-32.480000000000004"/>
  </r>
  <r>
    <n v="3089"/>
    <s v="US-2014-159205"/>
    <x v="3"/>
    <x v="185"/>
    <d v="2014-04-03T00:00:00"/>
    <x v="0"/>
    <s v="DB-12910"/>
    <s v="Daniel Byrd"/>
    <x v="2"/>
    <s v="United States"/>
    <s v="Henderson"/>
    <x v="0"/>
    <n v="42420"/>
    <x v="0"/>
    <s v="FUR-FU-10001591"/>
    <x v="0"/>
    <x v="5"/>
    <s v="Advantus Panel Wall Certificate Holder - 8.5x11"/>
    <x v="2508"/>
    <n v="5"/>
    <n v="0"/>
    <n v="25.620000000000005"/>
  </r>
  <r>
    <n v="3090"/>
    <s v="US-2014-159205"/>
    <x v="3"/>
    <x v="185"/>
    <d v="2014-04-03T00:00:00"/>
    <x v="0"/>
    <s v="DB-12910"/>
    <s v="Daniel Byrd"/>
    <x v="2"/>
    <s v="United States"/>
    <s v="Henderson"/>
    <x v="0"/>
    <n v="42420"/>
    <x v="0"/>
    <s v="TEC-PH-10000526"/>
    <x v="2"/>
    <x v="7"/>
    <s v="Vtech CS6719"/>
    <x v="142"/>
    <n v="7"/>
    <n v="0"/>
    <n v="188.1404"/>
  </r>
  <r>
    <n v="3091"/>
    <s v="CA-2013-112123"/>
    <x v="0"/>
    <x v="840"/>
    <d v="2013-03-09T00:00:00"/>
    <x v="1"/>
    <s v="BH-11710"/>
    <s v="Brosina Hoffman"/>
    <x v="0"/>
    <s v="United States"/>
    <s v="Newark"/>
    <x v="13"/>
    <n v="19711"/>
    <x v="3"/>
    <s v="OFF-BI-10001071"/>
    <x v="1"/>
    <x v="8"/>
    <s v="GBC ProClick Punch Binding System"/>
    <x v="2509"/>
    <n v="7"/>
    <n v="0"/>
    <n v="219.45140000000001"/>
  </r>
  <r>
    <n v="3092"/>
    <s v="CA-2013-112123"/>
    <x v="0"/>
    <x v="840"/>
    <d v="2013-03-09T00:00:00"/>
    <x v="1"/>
    <s v="BH-11710"/>
    <s v="Brosina Hoffman"/>
    <x v="0"/>
    <s v="United States"/>
    <s v="Newark"/>
    <x v="13"/>
    <n v="19711"/>
    <x v="3"/>
    <s v="TEC-PH-10001557"/>
    <x v="2"/>
    <x v="7"/>
    <s v="Pyle PMP37LED"/>
    <x v="2510"/>
    <n v="5"/>
    <n v="0"/>
    <n v="129.5865"/>
  </r>
  <r>
    <n v="3093"/>
    <s v="CA-2013-112123"/>
    <x v="0"/>
    <x v="840"/>
    <d v="2013-03-09T00:00:00"/>
    <x v="1"/>
    <s v="BH-11710"/>
    <s v="Brosina Hoffman"/>
    <x v="0"/>
    <s v="United States"/>
    <s v="Newark"/>
    <x v="13"/>
    <n v="19711"/>
    <x v="3"/>
    <s v="OFF-PA-10001977"/>
    <x v="1"/>
    <x v="10"/>
    <s v="Xerox 194"/>
    <x v="1696"/>
    <n v="3"/>
    <n v="0"/>
    <n v="79.891199999999998"/>
  </r>
  <r>
    <n v="3094"/>
    <s v="CA-2012-114468"/>
    <x v="1"/>
    <x v="841"/>
    <d v="2012-08-23T00:00:00"/>
    <x v="3"/>
    <s v="TD-20995"/>
    <s v="Tamara Dahlen"/>
    <x v="0"/>
    <s v="United States"/>
    <s v="Bolingbrook"/>
    <x v="10"/>
    <n v="60440"/>
    <x v="2"/>
    <s v="OFF-SU-10004231"/>
    <x v="1"/>
    <x v="14"/>
    <s v="Acme Tagit Stainless Steel Antibacterial Scissors"/>
    <x v="2511"/>
    <n v="4"/>
    <n v="0.2"/>
    <n v="2.7719999999999994"/>
  </r>
  <r>
    <n v="3095"/>
    <s v="CA-2012-114468"/>
    <x v="1"/>
    <x v="841"/>
    <d v="2012-08-23T00:00:00"/>
    <x v="3"/>
    <s v="TD-20995"/>
    <s v="Tamara Dahlen"/>
    <x v="0"/>
    <s v="United States"/>
    <s v="Bolingbrook"/>
    <x v="10"/>
    <n v="60440"/>
    <x v="2"/>
    <s v="OFF-PA-10000809"/>
    <x v="1"/>
    <x v="10"/>
    <s v="Xerox 206"/>
    <x v="563"/>
    <n v="2"/>
    <n v="0.2"/>
    <n v="3.6288"/>
  </r>
  <r>
    <n v="3096"/>
    <s v="CA-2012-114468"/>
    <x v="1"/>
    <x v="841"/>
    <d v="2012-08-23T00:00:00"/>
    <x v="3"/>
    <s v="TD-20995"/>
    <s v="Tamara Dahlen"/>
    <x v="0"/>
    <s v="United States"/>
    <s v="Bolingbrook"/>
    <x v="10"/>
    <n v="60440"/>
    <x v="2"/>
    <s v="OFF-FA-10003021"/>
    <x v="1"/>
    <x v="13"/>
    <s v="Staples"/>
    <x v="2512"/>
    <n v="8"/>
    <n v="0.2"/>
    <n v="2.2559999999999993"/>
  </r>
  <r>
    <n v="3097"/>
    <s v="CA-2012-114468"/>
    <x v="1"/>
    <x v="841"/>
    <d v="2012-08-23T00:00:00"/>
    <x v="3"/>
    <s v="TD-20995"/>
    <s v="Tamara Dahlen"/>
    <x v="0"/>
    <s v="United States"/>
    <s v="Bolingbrook"/>
    <x v="10"/>
    <n v="60440"/>
    <x v="2"/>
    <s v="OFF-AP-10000696"/>
    <x v="1"/>
    <x v="9"/>
    <s v="Holmes Odor Grabber"/>
    <x v="2513"/>
    <n v="2"/>
    <n v="0.8"/>
    <n v="-13.554800000000004"/>
  </r>
  <r>
    <n v="3098"/>
    <s v="CA-2014-135692"/>
    <x v="3"/>
    <x v="842"/>
    <d v="2014-05-02T00:00:00"/>
    <x v="1"/>
    <s v="CV-12805"/>
    <s v="Cynthia Voltz"/>
    <x v="1"/>
    <s v="United States"/>
    <s v="Fort Worth"/>
    <x v="5"/>
    <n v="76106"/>
    <x v="2"/>
    <s v="OFF-LA-10001158"/>
    <x v="1"/>
    <x v="2"/>
    <s v="Avery Address/Shipping Labels for Typewriters, 4&quot; x 2&quot;"/>
    <x v="2514"/>
    <n v="4"/>
    <n v="0.2"/>
    <n v="11.592000000000001"/>
  </r>
  <r>
    <n v="3099"/>
    <s v="CA-2014-135692"/>
    <x v="3"/>
    <x v="842"/>
    <d v="2014-05-02T00:00:00"/>
    <x v="1"/>
    <s v="CV-12805"/>
    <s v="Cynthia Voltz"/>
    <x v="1"/>
    <s v="United States"/>
    <s v="Fort Worth"/>
    <x v="5"/>
    <n v="76106"/>
    <x v="2"/>
    <s v="FUR-BO-10002268"/>
    <x v="0"/>
    <x v="0"/>
    <s v="Sauder Barrister Bookcases"/>
    <x v="2515"/>
    <n v="4"/>
    <n v="0.32"/>
    <n v="-42.1096"/>
  </r>
  <r>
    <n v="3100"/>
    <s v="CA-2014-131233"/>
    <x v="3"/>
    <x v="349"/>
    <d v="2014-04-20T00:00:00"/>
    <x v="1"/>
    <s v="CS-12355"/>
    <s v="Christine Sundaresam"/>
    <x v="0"/>
    <s v="United States"/>
    <s v="New York City"/>
    <x v="15"/>
    <n v="10024"/>
    <x v="3"/>
    <s v="OFF-BI-10000829"/>
    <x v="1"/>
    <x v="8"/>
    <s v="Avery Non-Stick Binders"/>
    <x v="2209"/>
    <n v="3"/>
    <n v="0.2"/>
    <n v="3.5021999999999989"/>
  </r>
  <r>
    <n v="3101"/>
    <s v="CA-2014-131233"/>
    <x v="3"/>
    <x v="349"/>
    <d v="2014-04-20T00:00:00"/>
    <x v="1"/>
    <s v="CS-12355"/>
    <s v="Christine Sundaresam"/>
    <x v="0"/>
    <s v="United States"/>
    <s v="New York City"/>
    <x v="15"/>
    <n v="10024"/>
    <x v="3"/>
    <s v="FUR-BO-10003441"/>
    <x v="0"/>
    <x v="0"/>
    <s v="Bush Westfield Collection Bookcases, Fully Assembled"/>
    <x v="2516"/>
    <n v="3"/>
    <n v="0.2"/>
    <n v="9.0881999999999721"/>
  </r>
  <r>
    <n v="3102"/>
    <s v="CA-2014-119578"/>
    <x v="3"/>
    <x v="66"/>
    <d v="2014-12-28T00:00:00"/>
    <x v="0"/>
    <s v="JG-15310"/>
    <s v="Jason Gross"/>
    <x v="1"/>
    <s v="United States"/>
    <s v="Providence"/>
    <x v="34"/>
    <n v="2908"/>
    <x v="3"/>
    <s v="OFF-SU-10003505"/>
    <x v="1"/>
    <x v="14"/>
    <s v="Premier Electric Letter Opener"/>
    <x v="2517"/>
    <n v="6"/>
    <n v="0"/>
    <n v="34.757999999999953"/>
  </r>
  <r>
    <n v="3103"/>
    <s v="CA-2014-119578"/>
    <x v="3"/>
    <x v="66"/>
    <d v="2014-12-28T00:00:00"/>
    <x v="0"/>
    <s v="JG-15310"/>
    <s v="Jason Gross"/>
    <x v="1"/>
    <s v="United States"/>
    <s v="Providence"/>
    <x v="34"/>
    <n v="2908"/>
    <x v="3"/>
    <s v="FUR-BO-10003660"/>
    <x v="0"/>
    <x v="0"/>
    <s v="Bush Cubix Collection Bookcases, Fully Assembled"/>
    <x v="2518"/>
    <n v="1"/>
    <n v="0"/>
    <n v="50.825400000000002"/>
  </r>
  <r>
    <n v="3104"/>
    <s v="CA-2013-124562"/>
    <x v="0"/>
    <x v="16"/>
    <d v="2013-12-13T00:00:00"/>
    <x v="1"/>
    <s v="JP-16135"/>
    <s v="Julie Prescott"/>
    <x v="2"/>
    <s v="United States"/>
    <s v="Columbus"/>
    <x v="24"/>
    <n v="43229"/>
    <x v="3"/>
    <s v="OFF-BI-10001267"/>
    <x v="1"/>
    <x v="8"/>
    <s v="Universal Recycled Hanging Pressboard Report Binders, Letter Size"/>
    <x v="2519"/>
    <n v="7"/>
    <n v="0.7"/>
    <n v="-9.5018000000000029"/>
  </r>
  <r>
    <n v="3105"/>
    <s v="US-2014-140074"/>
    <x v="3"/>
    <x v="721"/>
    <d v="2014-03-30T00:00:00"/>
    <x v="1"/>
    <s v="EC-14050"/>
    <s v="Erin Creighton"/>
    <x v="0"/>
    <s v="United States"/>
    <s v="New York City"/>
    <x v="15"/>
    <n v="10024"/>
    <x v="3"/>
    <s v="OFF-PA-10002741"/>
    <x v="1"/>
    <x v="10"/>
    <s v="Xerox 1980"/>
    <x v="2318"/>
    <n v="6"/>
    <n v="0"/>
    <n v="11.555999999999997"/>
  </r>
  <r>
    <n v="3106"/>
    <s v="CA-2013-103037"/>
    <x v="0"/>
    <x v="197"/>
    <d v="2013-07-30T00:00:00"/>
    <x v="1"/>
    <s v="KH-16630"/>
    <s v="Ken Heidel"/>
    <x v="1"/>
    <s v="United States"/>
    <s v="Houston"/>
    <x v="5"/>
    <n v="77070"/>
    <x v="2"/>
    <s v="OFF-LA-10004345"/>
    <x v="1"/>
    <x v="2"/>
    <s v="Avery 493"/>
    <x v="581"/>
    <n v="4"/>
    <n v="0.2"/>
    <n v="5.6955999999999989"/>
  </r>
  <r>
    <n v="3107"/>
    <s v="CA-2014-127460"/>
    <x v="3"/>
    <x v="815"/>
    <d v="2014-07-15T00:00:00"/>
    <x v="1"/>
    <s v="FG-14260"/>
    <s v="Frank Gastineau"/>
    <x v="2"/>
    <s v="United States"/>
    <s v="Aurora"/>
    <x v="10"/>
    <n v="60505"/>
    <x v="2"/>
    <s v="OFF-ST-10004340"/>
    <x v="1"/>
    <x v="4"/>
    <s v="Fellowes Mobile File Cart, Black"/>
    <x v="2520"/>
    <n v="6"/>
    <n v="0.2"/>
    <n v="26.115600000000015"/>
  </r>
  <r>
    <n v="3108"/>
    <s v="CA-2013-121671"/>
    <x v="0"/>
    <x v="19"/>
    <d v="2013-07-23T00:00:00"/>
    <x v="1"/>
    <s v="AA-10480"/>
    <s v="Andrew Allen"/>
    <x v="0"/>
    <s v="United States"/>
    <s v="Springfield"/>
    <x v="25"/>
    <n v="65807"/>
    <x v="2"/>
    <s v="OFF-PA-10001471"/>
    <x v="1"/>
    <x v="10"/>
    <s v="Strathmore Photo Frame Cards"/>
    <x v="2521"/>
    <n v="3"/>
    <n v="0"/>
    <n v="10.087799999999998"/>
  </r>
  <r>
    <n v="3109"/>
    <s v="CA-2013-121671"/>
    <x v="0"/>
    <x v="19"/>
    <d v="2013-07-23T00:00:00"/>
    <x v="1"/>
    <s v="AA-10480"/>
    <s v="Andrew Allen"/>
    <x v="0"/>
    <s v="United States"/>
    <s v="Springfield"/>
    <x v="25"/>
    <n v="65807"/>
    <x v="2"/>
    <s v="OFF-ST-10002344"/>
    <x v="1"/>
    <x v="4"/>
    <s v="Carina 42&quot;Hx23 3/4&quot;W Media Storage Unit"/>
    <x v="423"/>
    <n v="3"/>
    <n v="0"/>
    <n v="4.8588000000000164"/>
  </r>
  <r>
    <n v="3110"/>
    <s v="CA-2013-121671"/>
    <x v="0"/>
    <x v="19"/>
    <d v="2013-07-23T00:00:00"/>
    <x v="1"/>
    <s v="AA-10480"/>
    <s v="Andrew Allen"/>
    <x v="0"/>
    <s v="United States"/>
    <s v="Springfield"/>
    <x v="25"/>
    <n v="65807"/>
    <x v="2"/>
    <s v="OFF-PA-10001892"/>
    <x v="1"/>
    <x v="10"/>
    <s v="Rediform Wirebound &quot;Phone Memo&quot; Message Book, 11 x 5-3/4"/>
    <x v="2522"/>
    <n v="1"/>
    <n v="0"/>
    <n v="3.7435999999999998"/>
  </r>
  <r>
    <n v="3111"/>
    <s v="CA-2013-121671"/>
    <x v="0"/>
    <x v="19"/>
    <d v="2013-07-23T00:00:00"/>
    <x v="1"/>
    <s v="AA-10480"/>
    <s v="Andrew Allen"/>
    <x v="0"/>
    <s v="United States"/>
    <s v="Springfield"/>
    <x v="25"/>
    <n v="65807"/>
    <x v="2"/>
    <s v="OFF-PA-10001934"/>
    <x v="1"/>
    <x v="10"/>
    <s v="Xerox 1993"/>
    <x v="187"/>
    <n v="8"/>
    <n v="0"/>
    <n v="25.401600000000002"/>
  </r>
  <r>
    <n v="3112"/>
    <s v="CA-2013-121671"/>
    <x v="0"/>
    <x v="19"/>
    <d v="2013-07-23T00:00:00"/>
    <x v="1"/>
    <s v="AA-10480"/>
    <s v="Andrew Allen"/>
    <x v="0"/>
    <s v="United States"/>
    <s v="Springfield"/>
    <x v="25"/>
    <n v="65807"/>
    <x v="2"/>
    <s v="OFF-ST-10000078"/>
    <x v="1"/>
    <x v="4"/>
    <s v="Tennsco 6- and 18-Compartment Lockers"/>
    <x v="2523"/>
    <n v="1"/>
    <n v="0"/>
    <n v="47.730599999999981"/>
  </r>
  <r>
    <n v="3113"/>
    <s v="CA-2013-150350"/>
    <x v="0"/>
    <x v="828"/>
    <d v="2013-08-31T00:00:00"/>
    <x v="1"/>
    <s v="MS-17770"/>
    <s v="Maxwell Schwartz"/>
    <x v="0"/>
    <s v="United States"/>
    <s v="Seattle"/>
    <x v="4"/>
    <n v="98105"/>
    <x v="1"/>
    <s v="TEC-MA-10001972"/>
    <x v="2"/>
    <x v="15"/>
    <s v="Okidata C331dn Printer"/>
    <x v="2524"/>
    <n v="3"/>
    <n v="0.2"/>
    <n v="62.82000000000005"/>
  </r>
  <r>
    <n v="3114"/>
    <s v="CA-2013-150350"/>
    <x v="0"/>
    <x v="828"/>
    <d v="2013-08-31T00:00:00"/>
    <x v="1"/>
    <s v="MS-17770"/>
    <s v="Maxwell Schwartz"/>
    <x v="0"/>
    <s v="United States"/>
    <s v="Seattle"/>
    <x v="4"/>
    <n v="98105"/>
    <x v="1"/>
    <s v="OFF-EN-10002504"/>
    <x v="1"/>
    <x v="12"/>
    <s v="Tyvek  Top-Opening Peel &amp; Seel Envelopes, Plain White"/>
    <x v="2525"/>
    <n v="5"/>
    <n v="0"/>
    <n v="63.872999999999998"/>
  </r>
  <r>
    <n v="3115"/>
    <s v="CA-2013-150350"/>
    <x v="0"/>
    <x v="828"/>
    <d v="2013-08-31T00:00:00"/>
    <x v="1"/>
    <s v="MS-17770"/>
    <s v="Maxwell Schwartz"/>
    <x v="0"/>
    <s v="United States"/>
    <s v="Seattle"/>
    <x v="4"/>
    <n v="98105"/>
    <x v="1"/>
    <s v="OFF-PA-10002160"/>
    <x v="1"/>
    <x v="10"/>
    <s v="Xerox 1978"/>
    <x v="819"/>
    <n v="6"/>
    <n v="0"/>
    <n v="16.993200000000002"/>
  </r>
  <r>
    <n v="3116"/>
    <s v="CA-2013-150350"/>
    <x v="0"/>
    <x v="828"/>
    <d v="2013-08-31T00:00:00"/>
    <x v="1"/>
    <s v="MS-17770"/>
    <s v="Maxwell Schwartz"/>
    <x v="0"/>
    <s v="United States"/>
    <s v="Seattle"/>
    <x v="4"/>
    <n v="98105"/>
    <x v="1"/>
    <s v="FUR-CH-10001973"/>
    <x v="0"/>
    <x v="1"/>
    <s v="Office Star Flex Back Scooter Chair with White Frame"/>
    <x v="1988"/>
    <n v="6"/>
    <n v="0.2"/>
    <n v="-39.952800000000025"/>
  </r>
  <r>
    <n v="3117"/>
    <s v="CA-2013-150350"/>
    <x v="0"/>
    <x v="828"/>
    <d v="2013-08-31T00:00:00"/>
    <x v="1"/>
    <s v="MS-17770"/>
    <s v="Maxwell Schwartz"/>
    <x v="0"/>
    <s v="United States"/>
    <s v="Seattle"/>
    <x v="4"/>
    <n v="98105"/>
    <x v="1"/>
    <s v="OFF-AP-10001492"/>
    <x v="1"/>
    <x v="9"/>
    <s v="Acco Six-Outlet Power Strip, 4' Cord Length"/>
    <x v="2526"/>
    <n v="5"/>
    <n v="0"/>
    <n v="11.206"/>
  </r>
  <r>
    <n v="3118"/>
    <s v="CA-2013-150350"/>
    <x v="0"/>
    <x v="828"/>
    <d v="2013-08-31T00:00:00"/>
    <x v="1"/>
    <s v="MS-17770"/>
    <s v="Maxwell Schwartz"/>
    <x v="0"/>
    <s v="United States"/>
    <s v="Seattle"/>
    <x v="4"/>
    <n v="98105"/>
    <x v="1"/>
    <s v="OFF-SU-10002189"/>
    <x v="1"/>
    <x v="14"/>
    <s v="Acme Rosewood Handle Letter Opener"/>
    <x v="174"/>
    <n v="4"/>
    <n v="0"/>
    <n v="0.15879999999999939"/>
  </r>
  <r>
    <n v="3119"/>
    <s v="CA-2012-121720"/>
    <x v="1"/>
    <x v="832"/>
    <d v="2012-06-12T00:00:00"/>
    <x v="2"/>
    <s v="JE-15610"/>
    <s v="Jim Epp"/>
    <x v="1"/>
    <s v="United States"/>
    <s v="Lakeland"/>
    <x v="2"/>
    <n v="33801"/>
    <x v="0"/>
    <s v="FUR-CH-10003312"/>
    <x v="0"/>
    <x v="1"/>
    <s v="Hon 2090 “Pillow Soft” Series Mid Back Swivel/Tilt Chairs"/>
    <x v="2527"/>
    <n v="5"/>
    <n v="0.2"/>
    <n v="-182.63700000000017"/>
  </r>
  <r>
    <n v="3120"/>
    <s v="CA-2012-121720"/>
    <x v="1"/>
    <x v="832"/>
    <d v="2012-06-12T00:00:00"/>
    <x v="2"/>
    <s v="JE-15610"/>
    <s v="Jim Epp"/>
    <x v="1"/>
    <s v="United States"/>
    <s v="Lakeland"/>
    <x v="2"/>
    <n v="33801"/>
    <x v="0"/>
    <s v="TEC-PH-10002496"/>
    <x v="2"/>
    <x v="7"/>
    <s v="Cisco SPA301"/>
    <x v="2528"/>
    <n v="2"/>
    <n v="0.2"/>
    <n v="31.197999999999986"/>
  </r>
  <r>
    <n v="3121"/>
    <s v="CA-2012-121720"/>
    <x v="1"/>
    <x v="832"/>
    <d v="2012-06-12T00:00:00"/>
    <x v="2"/>
    <s v="JE-15610"/>
    <s v="Jim Epp"/>
    <x v="1"/>
    <s v="United States"/>
    <s v="Lakeland"/>
    <x v="2"/>
    <n v="33801"/>
    <x v="0"/>
    <s v="FUR-FU-10003464"/>
    <x v="0"/>
    <x v="5"/>
    <s v="Seth Thomas 8 1/2&quot; Cubicle Clock"/>
    <x v="2529"/>
    <n v="3"/>
    <n v="0.2"/>
    <n v="7.3007999999999988"/>
  </r>
  <r>
    <n v="3122"/>
    <s v="CA-2012-121720"/>
    <x v="1"/>
    <x v="832"/>
    <d v="2012-06-12T00:00:00"/>
    <x v="2"/>
    <s v="JE-15610"/>
    <s v="Jim Epp"/>
    <x v="1"/>
    <s v="United States"/>
    <s v="Lakeland"/>
    <x v="2"/>
    <n v="33801"/>
    <x v="0"/>
    <s v="OFF-AR-10000380"/>
    <x v="1"/>
    <x v="6"/>
    <s v="Hunt PowerHouse Electric Pencil Sharpener, Blue"/>
    <x v="2530"/>
    <n v="2"/>
    <n v="0.2"/>
    <n v="7.5959999999999894"/>
  </r>
  <r>
    <n v="3123"/>
    <s v="CA-2012-121720"/>
    <x v="1"/>
    <x v="832"/>
    <d v="2012-06-12T00:00:00"/>
    <x v="2"/>
    <s v="JE-15610"/>
    <s v="Jim Epp"/>
    <x v="1"/>
    <s v="United States"/>
    <s v="Lakeland"/>
    <x v="2"/>
    <n v="33801"/>
    <x v="0"/>
    <s v="OFF-BI-10004593"/>
    <x v="1"/>
    <x v="8"/>
    <s v="Ibico Laser Imprintable Binding System Covers"/>
    <x v="288"/>
    <n v="5"/>
    <n v="0.7"/>
    <n v="-62.88000000000001"/>
  </r>
  <r>
    <n v="3124"/>
    <s v="CA-2012-121720"/>
    <x v="1"/>
    <x v="832"/>
    <d v="2012-06-12T00:00:00"/>
    <x v="2"/>
    <s v="JE-15610"/>
    <s v="Jim Epp"/>
    <x v="1"/>
    <s v="United States"/>
    <s v="Lakeland"/>
    <x v="2"/>
    <n v="33801"/>
    <x v="0"/>
    <s v="OFF-BI-10001308"/>
    <x v="1"/>
    <x v="8"/>
    <s v="GBC Standard Plastic Binding Systems' Combs"/>
    <x v="2531"/>
    <n v="2"/>
    <n v="0.7"/>
    <n v="-3.1400000000000006"/>
  </r>
  <r>
    <n v="3125"/>
    <s v="CA-2012-121720"/>
    <x v="1"/>
    <x v="832"/>
    <d v="2012-06-12T00:00:00"/>
    <x v="2"/>
    <s v="JE-15610"/>
    <s v="Jim Epp"/>
    <x v="1"/>
    <s v="United States"/>
    <s v="Lakeland"/>
    <x v="2"/>
    <n v="33801"/>
    <x v="0"/>
    <s v="OFF-ST-10001780"/>
    <x v="1"/>
    <x v="4"/>
    <s v="Tennsco 16-Compartment Lockers with Coat Rack"/>
    <x v="2532"/>
    <n v="2"/>
    <n v="0.2"/>
    <n v="51.831200000000024"/>
  </r>
  <r>
    <n v="3126"/>
    <s v="CA-2012-121720"/>
    <x v="1"/>
    <x v="832"/>
    <d v="2012-06-12T00:00:00"/>
    <x v="2"/>
    <s v="JE-15610"/>
    <s v="Jim Epp"/>
    <x v="1"/>
    <s v="United States"/>
    <s v="Lakeland"/>
    <x v="2"/>
    <n v="33801"/>
    <x v="0"/>
    <s v="OFF-ST-10003816"/>
    <x v="1"/>
    <x v="4"/>
    <s v="Fellowes High-Stak Drawer Files"/>
    <x v="2533"/>
    <n v="4"/>
    <n v="0.2"/>
    <n v="21.142799999999966"/>
  </r>
  <r>
    <n v="3127"/>
    <s v="CA-2014-149895"/>
    <x v="3"/>
    <x v="565"/>
    <d v="2014-09-13T00:00:00"/>
    <x v="1"/>
    <s v="EB-14110"/>
    <s v="Eugene Barchas"/>
    <x v="0"/>
    <s v="United States"/>
    <s v="Philadelphia"/>
    <x v="9"/>
    <n v="19134"/>
    <x v="3"/>
    <s v="TEC-PH-10002200"/>
    <x v="2"/>
    <x v="7"/>
    <s v="Aastra 6757i CT Wireless VoIP phone"/>
    <x v="2534"/>
    <n v="2"/>
    <n v="0.4"/>
    <n v="-47.396800000000013"/>
  </r>
  <r>
    <n v="3128"/>
    <s v="CA-2014-147564"/>
    <x v="3"/>
    <x v="280"/>
    <d v="2014-10-07T00:00:00"/>
    <x v="1"/>
    <s v="BP-11155"/>
    <s v="Becky Pak"/>
    <x v="0"/>
    <s v="United States"/>
    <s v="New York City"/>
    <x v="15"/>
    <n v="10011"/>
    <x v="3"/>
    <s v="OFF-PA-10004438"/>
    <x v="1"/>
    <x v="10"/>
    <s v="Xerox 1907"/>
    <x v="338"/>
    <n v="4"/>
    <n v="0"/>
    <n v="23.086399999999998"/>
  </r>
  <r>
    <n v="3129"/>
    <s v="CA-2011-136399"/>
    <x v="2"/>
    <x v="757"/>
    <d v="2011-12-17T00:00:00"/>
    <x v="2"/>
    <s v="CC-12100"/>
    <s v="Chad Cunningham"/>
    <x v="2"/>
    <s v="United States"/>
    <s v="Los Angeles"/>
    <x v="1"/>
    <n v="90049"/>
    <x v="1"/>
    <s v="FUR-FU-10004090"/>
    <x v="0"/>
    <x v="5"/>
    <s v="Executive Impressions 14&quot; Contract Wall Clock"/>
    <x v="791"/>
    <n v="2"/>
    <n v="0"/>
    <n v="14.671799999999998"/>
  </r>
  <r>
    <n v="3130"/>
    <s v="CA-2011-136399"/>
    <x v="2"/>
    <x v="757"/>
    <d v="2011-12-17T00:00:00"/>
    <x v="2"/>
    <s v="CC-12100"/>
    <s v="Chad Cunningham"/>
    <x v="2"/>
    <s v="United States"/>
    <s v="Los Angeles"/>
    <x v="1"/>
    <n v="90049"/>
    <x v="1"/>
    <s v="FUR-CH-10002602"/>
    <x v="0"/>
    <x v="1"/>
    <s v="DMI Arturo Collection Mission-style Design Wood Chair"/>
    <x v="475"/>
    <n v="2"/>
    <n v="0.2"/>
    <n v="18.11760000000001"/>
  </r>
  <r>
    <n v="3131"/>
    <s v="CA-2011-136399"/>
    <x v="2"/>
    <x v="757"/>
    <d v="2011-12-17T00:00:00"/>
    <x v="2"/>
    <s v="CC-12100"/>
    <s v="Chad Cunningham"/>
    <x v="2"/>
    <s v="United States"/>
    <s v="Los Angeles"/>
    <x v="1"/>
    <n v="90049"/>
    <x v="1"/>
    <s v="TEC-AC-10001142"/>
    <x v="2"/>
    <x v="11"/>
    <s v="First Data FD10 PIN Pad"/>
    <x v="2535"/>
    <n v="5"/>
    <n v="0"/>
    <n v="39.499999999999957"/>
  </r>
  <r>
    <n v="3132"/>
    <s v="CA-2011-136399"/>
    <x v="2"/>
    <x v="757"/>
    <d v="2011-12-17T00:00:00"/>
    <x v="2"/>
    <s v="CC-12100"/>
    <s v="Chad Cunningham"/>
    <x v="2"/>
    <s v="United States"/>
    <s v="Los Angeles"/>
    <x v="1"/>
    <n v="90049"/>
    <x v="1"/>
    <s v="TEC-PH-10004977"/>
    <x v="2"/>
    <x v="7"/>
    <s v="GE 30524EE4"/>
    <x v="2536"/>
    <n v="4"/>
    <n v="0.2"/>
    <n v="70.55639999999994"/>
  </r>
  <r>
    <n v="3133"/>
    <s v="CA-2011-107916"/>
    <x v="2"/>
    <x v="829"/>
    <d v="2011-08-26T00:00:00"/>
    <x v="2"/>
    <s v="JP-15460"/>
    <s v="Jennifer Patt"/>
    <x v="1"/>
    <s v="United States"/>
    <s v="Oceanside"/>
    <x v="15"/>
    <n v="11572"/>
    <x v="3"/>
    <s v="FUR-FU-10004586"/>
    <x v="0"/>
    <x v="5"/>
    <s v="G.E. Longer-Life Indoor Recessed Floodlight Bulbs"/>
    <x v="2537"/>
    <n v="2"/>
    <n v="0"/>
    <n v="6.3743999999999996"/>
  </r>
  <r>
    <n v="3134"/>
    <s v="CA-2011-107916"/>
    <x v="2"/>
    <x v="829"/>
    <d v="2011-08-26T00:00:00"/>
    <x v="2"/>
    <s v="JP-15460"/>
    <s v="Jennifer Patt"/>
    <x v="1"/>
    <s v="United States"/>
    <s v="Oceanside"/>
    <x v="15"/>
    <n v="11572"/>
    <x v="3"/>
    <s v="OFF-BI-10001116"/>
    <x v="1"/>
    <x v="8"/>
    <s v="Wilson Jones 1&quot; Hanging DublLock Ring Binders"/>
    <x v="2538"/>
    <n v="3"/>
    <n v="0.2"/>
    <n v="4.4352000000000009"/>
  </r>
  <r>
    <n v="3135"/>
    <s v="CA-2014-164168"/>
    <x v="3"/>
    <x v="105"/>
    <d v="2014-11-19T00:00:00"/>
    <x v="1"/>
    <s v="LS-16975"/>
    <s v="Lindsay Shagiari"/>
    <x v="2"/>
    <s v="United States"/>
    <s v="Dallas"/>
    <x v="5"/>
    <n v="75081"/>
    <x v="2"/>
    <s v="OFF-BI-10000666"/>
    <x v="1"/>
    <x v="8"/>
    <s v="Surelock Post Binders"/>
    <x v="2539"/>
    <n v="5"/>
    <n v="0.8"/>
    <n v="-45.840000000000018"/>
  </r>
  <r>
    <n v="3136"/>
    <s v="CA-2014-164168"/>
    <x v="3"/>
    <x v="105"/>
    <d v="2014-11-19T00:00:00"/>
    <x v="1"/>
    <s v="LS-16975"/>
    <s v="Lindsay Shagiari"/>
    <x v="2"/>
    <s v="United States"/>
    <s v="Dallas"/>
    <x v="5"/>
    <n v="75081"/>
    <x v="2"/>
    <s v="OFF-ST-10002583"/>
    <x v="1"/>
    <x v="4"/>
    <s v="Fellowes Neat Ideas Storage Cubes"/>
    <x v="2540"/>
    <n v="3"/>
    <n v="0.2"/>
    <n v="-15.590400000000002"/>
  </r>
  <r>
    <n v="3137"/>
    <s v="CA-2014-164168"/>
    <x v="3"/>
    <x v="105"/>
    <d v="2014-11-19T00:00:00"/>
    <x v="1"/>
    <s v="LS-16975"/>
    <s v="Lindsay Shagiari"/>
    <x v="2"/>
    <s v="United States"/>
    <s v="Dallas"/>
    <x v="5"/>
    <n v="75081"/>
    <x v="2"/>
    <s v="TEC-PH-10004908"/>
    <x v="2"/>
    <x v="7"/>
    <s v="Panasonic KX TS3282W Corded phone"/>
    <x v="2541"/>
    <n v="1"/>
    <n v="0.2"/>
    <n v="8.4989999999999917"/>
  </r>
  <r>
    <n v="3138"/>
    <s v="CA-2014-164168"/>
    <x v="3"/>
    <x v="105"/>
    <d v="2014-11-19T00:00:00"/>
    <x v="1"/>
    <s v="LS-16975"/>
    <s v="Lindsay Shagiari"/>
    <x v="2"/>
    <s v="United States"/>
    <s v="Dallas"/>
    <x v="5"/>
    <n v="75081"/>
    <x v="2"/>
    <s v="OFF-EN-10001219"/>
    <x v="1"/>
    <x v="12"/>
    <s v="#10- 4 1/8&quot; x 9 1/2&quot; Security-Tint Envelopes"/>
    <x v="2096"/>
    <n v="2"/>
    <n v="0.2"/>
    <n v="4.4311999999999996"/>
  </r>
  <r>
    <n v="3139"/>
    <s v="CA-2014-164168"/>
    <x v="3"/>
    <x v="105"/>
    <d v="2014-11-19T00:00:00"/>
    <x v="1"/>
    <s v="LS-16975"/>
    <s v="Lindsay Shagiari"/>
    <x v="2"/>
    <s v="United States"/>
    <s v="Dallas"/>
    <x v="5"/>
    <n v="75081"/>
    <x v="2"/>
    <s v="TEC-AC-10004568"/>
    <x v="2"/>
    <x v="11"/>
    <s v="Maxell LTO Ultrium - 800 GB"/>
    <x v="2542"/>
    <n v="2"/>
    <n v="0.2"/>
    <n v="-0.55980000000000452"/>
  </r>
  <r>
    <n v="3140"/>
    <s v="CA-2014-164168"/>
    <x v="3"/>
    <x v="105"/>
    <d v="2014-11-19T00:00:00"/>
    <x v="1"/>
    <s v="LS-16975"/>
    <s v="Lindsay Shagiari"/>
    <x v="2"/>
    <s v="United States"/>
    <s v="Dallas"/>
    <x v="5"/>
    <n v="75081"/>
    <x v="2"/>
    <s v="FUR-FU-10001756"/>
    <x v="0"/>
    <x v="5"/>
    <s v="Eldon Expressions Desk Accessory, Wood Photo Frame, Mahogany"/>
    <x v="2543"/>
    <n v="3"/>
    <n v="0.6"/>
    <n v="-17.707200000000007"/>
  </r>
  <r>
    <n v="3141"/>
    <s v="CA-2012-112557"/>
    <x v="1"/>
    <x v="334"/>
    <d v="2012-04-28T00:00:00"/>
    <x v="2"/>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x v="3"/>
    <s v="CY-12745"/>
    <s v="Craig Yedwab"/>
    <x v="1"/>
    <s v="United States"/>
    <s v="San Antonio"/>
    <x v="5"/>
    <n v="78207"/>
    <x v="2"/>
    <s v="OFF-BI-10003650"/>
    <x v="1"/>
    <x v="8"/>
    <s v="GBC DocuBind 300 Electric Binding Machine"/>
    <x v="2545"/>
    <n v="2"/>
    <n v="0.8"/>
    <n v="-336.62720000000013"/>
  </r>
  <r>
    <n v="3143"/>
    <s v="CA-2014-162572"/>
    <x v="3"/>
    <x v="145"/>
    <d v="2014-09-28T00:00:00"/>
    <x v="0"/>
    <s v="RB-19360"/>
    <s v="Raymond Buch"/>
    <x v="0"/>
    <s v="United States"/>
    <s v="Cincinnati"/>
    <x v="24"/>
    <n v="45231"/>
    <x v="3"/>
    <s v="TEC-AC-10003628"/>
    <x v="2"/>
    <x v="11"/>
    <s v="Logitech 910-002974 M325 Wireless Mouse for Web Scrolling"/>
    <x v="2546"/>
    <n v="5"/>
    <n v="0.2"/>
    <n v="35.988000000000007"/>
  </r>
  <r>
    <n v="3144"/>
    <s v="CA-2014-162572"/>
    <x v="3"/>
    <x v="145"/>
    <d v="2014-09-28T00:00:00"/>
    <x v="0"/>
    <s v="RB-19360"/>
    <s v="Raymond Buch"/>
    <x v="0"/>
    <s v="United States"/>
    <s v="Cincinnati"/>
    <x v="24"/>
    <n v="45231"/>
    <x v="3"/>
    <s v="OFF-AR-10001547"/>
    <x v="1"/>
    <x v="6"/>
    <s v="Newell 311"/>
    <x v="2547"/>
    <n v="6"/>
    <n v="0.2"/>
    <n v="0.92819999999999991"/>
  </r>
  <r>
    <n v="3145"/>
    <s v="US-2013-148110"/>
    <x v="0"/>
    <x v="64"/>
    <d v="2013-09-12T00:00:00"/>
    <x v="1"/>
    <s v="AR-10825"/>
    <s v="Anthony Rawles"/>
    <x v="1"/>
    <s v="United States"/>
    <s v="Austin"/>
    <x v="5"/>
    <n v="78745"/>
    <x v="2"/>
    <s v="FUR-CH-10002647"/>
    <x v="0"/>
    <x v="1"/>
    <s v="Situations Contoured Folding Chairs, 4/Set"/>
    <x v="2548"/>
    <n v="7"/>
    <n v="0.3"/>
    <n v="-24.842999999999961"/>
  </r>
  <r>
    <n v="3146"/>
    <s v="CA-2014-131828"/>
    <x v="3"/>
    <x v="512"/>
    <d v="2014-02-14T00:00:00"/>
    <x v="0"/>
    <s v="CS-11845"/>
    <s v="Cari Sayre"/>
    <x v="1"/>
    <s v="United States"/>
    <s v="Seattle"/>
    <x v="4"/>
    <n v="98105"/>
    <x v="1"/>
    <s v="FUR-CH-10004495"/>
    <x v="0"/>
    <x v="1"/>
    <s v="Global Leather and Oak Executive Chair, Black"/>
    <x v="2549"/>
    <n v="4"/>
    <n v="0.2"/>
    <n v="108.35279999999986"/>
  </r>
  <r>
    <n v="3147"/>
    <s v="CA-2014-131828"/>
    <x v="3"/>
    <x v="512"/>
    <d v="2014-02-14T00:00:00"/>
    <x v="0"/>
    <s v="CS-11845"/>
    <s v="Cari Sayre"/>
    <x v="1"/>
    <s v="United States"/>
    <s v="Seattle"/>
    <x v="4"/>
    <n v="98105"/>
    <x v="1"/>
    <s v="TEC-PH-10002923"/>
    <x v="2"/>
    <x v="7"/>
    <s v="Logitech B530 USB Headset - headset - Full size, Binaural"/>
    <x v="2550"/>
    <n v="3"/>
    <n v="0.2"/>
    <n v="7.7679000000000009"/>
  </r>
  <r>
    <n v="3148"/>
    <s v="CA-2011-109218"/>
    <x v="2"/>
    <x v="479"/>
    <d v="2011-07-03T00:00:00"/>
    <x v="0"/>
    <s v="AR-10825"/>
    <s v="Anthony Rawles"/>
    <x v="1"/>
    <s v="United States"/>
    <s v="Los Angeles"/>
    <x v="1"/>
    <n v="90004"/>
    <x v="1"/>
    <s v="OFF-AR-10001374"/>
    <x v="1"/>
    <x v="6"/>
    <s v="BIC Brite Liner Highlighters, Chisel Tip"/>
    <x v="56"/>
    <n v="5"/>
    <n v="0"/>
    <n v="10.367999999999999"/>
  </r>
  <r>
    <n v="3149"/>
    <s v="CA-2013-120558"/>
    <x v="0"/>
    <x v="843"/>
    <d v="2013-06-11T00:00:00"/>
    <x v="2"/>
    <s v="RD-19810"/>
    <s v="Ross DeVincentis"/>
    <x v="2"/>
    <s v="United States"/>
    <s v="New York City"/>
    <x v="15"/>
    <n v="10035"/>
    <x v="3"/>
    <s v="OFF-PA-10003441"/>
    <x v="1"/>
    <x v="10"/>
    <s v="Xerox 226"/>
    <x v="56"/>
    <n v="5"/>
    <n v="0"/>
    <n v="15.552000000000001"/>
  </r>
  <r>
    <n v="3150"/>
    <s v="US-2011-109036"/>
    <x v="2"/>
    <x v="414"/>
    <d v="2011-12-25T00:00:00"/>
    <x v="1"/>
    <s v="KH-16510"/>
    <s v="Keith Herrera"/>
    <x v="0"/>
    <s v="United States"/>
    <s v="Seattle"/>
    <x v="4"/>
    <n v="98103"/>
    <x v="1"/>
    <s v="OFF-LA-10002043"/>
    <x v="1"/>
    <x v="2"/>
    <s v="Avery 489"/>
    <x v="2551"/>
    <n v="3"/>
    <n v="0"/>
    <n v="14.904"/>
  </r>
  <r>
    <n v="3151"/>
    <s v="CA-2012-147830"/>
    <x v="1"/>
    <x v="83"/>
    <d v="2012-12-18T00:00:00"/>
    <x v="2"/>
    <s v="NF-18385"/>
    <s v="Natalie Fritzler"/>
    <x v="0"/>
    <s v="United States"/>
    <s v="Newark"/>
    <x v="24"/>
    <n v="43055"/>
    <x v="3"/>
    <s v="TEC-AC-10002049"/>
    <x v="2"/>
    <x v="11"/>
    <s v="Plantronics Savi W720 Multi-Device Wireless Headset System"/>
    <x v="2552"/>
    <n v="6"/>
    <n v="0.2"/>
    <n v="607.60800000000006"/>
  </r>
  <r>
    <n v="3152"/>
    <s v="CA-2012-147830"/>
    <x v="1"/>
    <x v="83"/>
    <d v="2012-12-18T00:00:00"/>
    <x v="2"/>
    <s v="NF-18385"/>
    <s v="Natalie Fritzler"/>
    <x v="0"/>
    <s v="United States"/>
    <s v="Newark"/>
    <x v="24"/>
    <n v="43055"/>
    <x v="3"/>
    <s v="TEC-MA-10000418"/>
    <x v="2"/>
    <x v="15"/>
    <s v="Cubify CubeX 3D Printer Double Head Print"/>
    <x v="2553"/>
    <n v="2"/>
    <n v="0.7"/>
    <n v="-2639.9912000000004"/>
  </r>
  <r>
    <n v="3153"/>
    <s v="CA-2012-147830"/>
    <x v="1"/>
    <x v="83"/>
    <d v="2012-12-18T00:00:00"/>
    <x v="2"/>
    <s v="NF-18385"/>
    <s v="Natalie Fritzler"/>
    <x v="0"/>
    <s v="United States"/>
    <s v="Newark"/>
    <x v="24"/>
    <n v="43055"/>
    <x v="3"/>
    <s v="TEC-PH-10004908"/>
    <x v="2"/>
    <x v="7"/>
    <s v="Panasonic KX TS3282W Corded phone"/>
    <x v="2554"/>
    <n v="2"/>
    <n v="0.4"/>
    <n v="-16.998000000000019"/>
  </r>
  <r>
    <n v="3154"/>
    <s v="CA-2012-147830"/>
    <x v="1"/>
    <x v="83"/>
    <d v="2012-12-18T00:00:00"/>
    <x v="2"/>
    <s v="NF-18385"/>
    <s v="Natalie Fritzler"/>
    <x v="0"/>
    <s v="United States"/>
    <s v="Newark"/>
    <x v="24"/>
    <n v="43055"/>
    <x v="3"/>
    <s v="FUR-FU-10004091"/>
    <x v="0"/>
    <x v="5"/>
    <s v="Howard Miller 13&quot; Diameter Goldtone Round Wall Clock"/>
    <x v="2555"/>
    <n v="7"/>
    <n v="0.2"/>
    <n v="69.001800000000017"/>
  </r>
  <r>
    <n v="3155"/>
    <s v="CA-2014-150497"/>
    <x v="3"/>
    <x v="228"/>
    <d v="2014-07-25T00:00:00"/>
    <x v="1"/>
    <s v="SM-20950"/>
    <s v="Suzanne McNair"/>
    <x v="1"/>
    <s v="United States"/>
    <s v="Maple Grove"/>
    <x v="11"/>
    <n v="55369"/>
    <x v="2"/>
    <s v="OFF-BI-10004600"/>
    <x v="1"/>
    <x v="8"/>
    <s v="Ibico Ibimaster 300 Manual Binding System"/>
    <x v="2556"/>
    <n v="2"/>
    <n v="0"/>
    <n v="331.19099999999997"/>
  </r>
  <r>
    <n v="3156"/>
    <s v="CA-2011-128986"/>
    <x v="2"/>
    <x v="93"/>
    <d v="2011-08-05T00:00:00"/>
    <x v="0"/>
    <s v="GH-14410"/>
    <s v="Gary Hansen"/>
    <x v="2"/>
    <s v="United States"/>
    <s v="Glendale"/>
    <x v="16"/>
    <n v="85301"/>
    <x v="1"/>
    <s v="OFF-PA-10001289"/>
    <x v="1"/>
    <x v="10"/>
    <s v="White Computer Printout Paper by Universal"/>
    <x v="2557"/>
    <n v="3"/>
    <n v="0.2"/>
    <n v="33.721199999999996"/>
  </r>
  <r>
    <n v="3157"/>
    <s v="CA-2012-139584"/>
    <x v="1"/>
    <x v="252"/>
    <d v="2012-08-28T00:00:00"/>
    <x v="1"/>
    <s v="EM-13810"/>
    <s v="Eleni McCrary"/>
    <x v="1"/>
    <s v="United States"/>
    <s v="New York City"/>
    <x v="15"/>
    <n v="10009"/>
    <x v="3"/>
    <s v="FUR-TA-10001539"/>
    <x v="0"/>
    <x v="3"/>
    <s v="Chromcraft Rectangular Conference Tables"/>
    <x v="431"/>
    <n v="2"/>
    <n v="0.4"/>
    <n v="-75.830400000000054"/>
  </r>
  <r>
    <n v="3158"/>
    <s v="CA-2012-139584"/>
    <x v="1"/>
    <x v="252"/>
    <d v="2012-08-28T00:00:00"/>
    <x v="1"/>
    <s v="EM-13810"/>
    <s v="Eleni McCrary"/>
    <x v="1"/>
    <s v="United States"/>
    <s v="New York City"/>
    <x v="15"/>
    <n v="10009"/>
    <x v="3"/>
    <s v="TEC-AC-10001266"/>
    <x v="2"/>
    <x v="11"/>
    <s v="Memorex Micro Travel Drive 8 GB"/>
    <x v="1795"/>
    <n v="2"/>
    <n v="0"/>
    <n v="11.7"/>
  </r>
  <r>
    <n v="3159"/>
    <s v="US-2013-162677"/>
    <x v="0"/>
    <x v="253"/>
    <d v="2013-03-28T00:00:00"/>
    <x v="2"/>
    <s v="DB-13210"/>
    <s v="Dean Braden"/>
    <x v="0"/>
    <s v="United States"/>
    <s v="Jacksonville"/>
    <x v="3"/>
    <n v="28540"/>
    <x v="0"/>
    <s v="OFF-ST-10001291"/>
    <x v="1"/>
    <x v="4"/>
    <s v="Tenex Personal Self-Stacking Standard File Box, Black/Gray"/>
    <x v="2558"/>
    <n v="5"/>
    <n v="0.2"/>
    <n v="5.9184999999999981"/>
  </r>
  <r>
    <n v="3160"/>
    <s v="US-2013-162677"/>
    <x v="0"/>
    <x v="253"/>
    <d v="2013-03-28T00:00:00"/>
    <x v="2"/>
    <s v="DB-13210"/>
    <s v="Dean Braden"/>
    <x v="0"/>
    <s v="United States"/>
    <s v="Jacksonville"/>
    <x v="3"/>
    <n v="28540"/>
    <x v="0"/>
    <s v="TEC-AC-10001314"/>
    <x v="2"/>
    <x v="11"/>
    <s v="Case Logic 2.4GHz Wireless Keyboard"/>
    <x v="2486"/>
    <n v="3"/>
    <n v="0.2"/>
    <n v="-17.996400000000019"/>
  </r>
  <r>
    <n v="3161"/>
    <s v="US-2011-150924"/>
    <x v="2"/>
    <x v="171"/>
    <d v="2011-09-16T00:00:00"/>
    <x v="0"/>
    <s v="PT-19090"/>
    <s v="Pete Takahito"/>
    <x v="0"/>
    <s v="United States"/>
    <s v="Houston"/>
    <x v="5"/>
    <n v="77070"/>
    <x v="2"/>
    <s v="OFF-BI-10004040"/>
    <x v="1"/>
    <x v="8"/>
    <s v="Wilson Jones Impact Binders"/>
    <x v="2559"/>
    <n v="5"/>
    <n v="0.8"/>
    <n v="-8.0289999999999999"/>
  </r>
  <r>
    <n v="3162"/>
    <s v="CA-2011-153969"/>
    <x v="2"/>
    <x v="158"/>
    <d v="2011-09-25T00:00:00"/>
    <x v="1"/>
    <s v="HF-14995"/>
    <s v="Herbert Flentye"/>
    <x v="0"/>
    <s v="United States"/>
    <s v="San Francisco"/>
    <x v="1"/>
    <n v="94109"/>
    <x v="1"/>
    <s v="OFF-EN-10001539"/>
    <x v="1"/>
    <x v="12"/>
    <s v="Staples"/>
    <x v="2560"/>
    <n v="2"/>
    <n v="0"/>
    <n v="7.3132000000000001"/>
  </r>
  <r>
    <n v="3163"/>
    <s v="CA-2011-153969"/>
    <x v="2"/>
    <x v="158"/>
    <d v="2011-09-25T00:00:00"/>
    <x v="1"/>
    <s v="HF-14995"/>
    <s v="Herbert Flentye"/>
    <x v="0"/>
    <s v="United States"/>
    <s v="San Francisco"/>
    <x v="1"/>
    <n v="94109"/>
    <x v="1"/>
    <s v="OFF-EN-10004483"/>
    <x v="1"/>
    <x v="12"/>
    <s v="#10 White Business Envelopes,4 1/8 x 9 1/2"/>
    <x v="2561"/>
    <n v="5"/>
    <n v="0"/>
    <n v="36.824499999999993"/>
  </r>
  <r>
    <n v="3164"/>
    <s v="CA-2011-153969"/>
    <x v="2"/>
    <x v="158"/>
    <d v="2011-09-25T00:00:00"/>
    <x v="1"/>
    <s v="HF-14995"/>
    <s v="Herbert Flentye"/>
    <x v="0"/>
    <s v="United States"/>
    <s v="San Francisco"/>
    <x v="1"/>
    <n v="94109"/>
    <x v="1"/>
    <s v="OFF-AR-10001615"/>
    <x v="1"/>
    <x v="6"/>
    <s v="Newell 34"/>
    <x v="426"/>
    <n v="3"/>
    <n v="0"/>
    <n v="15.475200000000001"/>
  </r>
  <r>
    <n v="3165"/>
    <s v="CA-2011-153969"/>
    <x v="2"/>
    <x v="158"/>
    <d v="2011-09-25T00:00:00"/>
    <x v="1"/>
    <s v="HF-14995"/>
    <s v="Herbert Flentye"/>
    <x v="0"/>
    <s v="United States"/>
    <s v="San Francisco"/>
    <x v="1"/>
    <n v="94109"/>
    <x v="1"/>
    <s v="OFF-PA-10000327"/>
    <x v="1"/>
    <x v="10"/>
    <s v="Xerox 1971"/>
    <x v="1811"/>
    <n v="9"/>
    <n v="0"/>
    <n v="17.333999999999996"/>
  </r>
  <r>
    <n v="3166"/>
    <s v="CA-2011-153969"/>
    <x v="2"/>
    <x v="158"/>
    <d v="2011-09-25T00:00:00"/>
    <x v="1"/>
    <s v="HF-14995"/>
    <s v="Herbert Flentye"/>
    <x v="0"/>
    <s v="United States"/>
    <s v="San Francisco"/>
    <x v="1"/>
    <n v="94109"/>
    <x v="1"/>
    <s v="TEC-PH-10001299"/>
    <x v="2"/>
    <x v="7"/>
    <s v="Polycom CX300 Desktop Phone USB VoIP phone"/>
    <x v="2562"/>
    <n v="2"/>
    <n v="0.2"/>
    <n v="23.998400000000004"/>
  </r>
  <r>
    <n v="3167"/>
    <s v="CA-2011-153969"/>
    <x v="2"/>
    <x v="158"/>
    <d v="2011-09-25T00:00:00"/>
    <x v="1"/>
    <s v="HF-14995"/>
    <s v="Herbert Flentye"/>
    <x v="0"/>
    <s v="United States"/>
    <s v="San Francisco"/>
    <x v="1"/>
    <n v="94109"/>
    <x v="1"/>
    <s v="OFF-PA-10002246"/>
    <x v="1"/>
    <x v="10"/>
    <s v="Wirebound Four 2-3/4 x 5 Forms per Page, 400 Sets per Book"/>
    <x v="2563"/>
    <n v="3"/>
    <n v="0"/>
    <n v="9.4815000000000005"/>
  </r>
  <r>
    <n v="3168"/>
    <s v="CA-2013-146682"/>
    <x v="0"/>
    <x v="517"/>
    <d v="2013-11-01T00:00:00"/>
    <x v="2"/>
    <s v="KW-16435"/>
    <s v="Katrina Willman"/>
    <x v="0"/>
    <s v="United States"/>
    <s v="Lansing"/>
    <x v="12"/>
    <n v="48911"/>
    <x v="2"/>
    <s v="FUR-FU-10002671"/>
    <x v="0"/>
    <x v="5"/>
    <s v="Electrix 20W Halogen Replacement Bulb for Zoom-In Desk Lamp"/>
    <x v="2564"/>
    <n v="5"/>
    <n v="0"/>
    <n v="32.159999999999997"/>
  </r>
  <r>
    <n v="3169"/>
    <s v="CA-2013-138695"/>
    <x v="0"/>
    <x v="316"/>
    <d v="2013-06-04T00:00:00"/>
    <x v="1"/>
    <s v="KC-16675"/>
    <s v="Kimberly Carter"/>
    <x v="1"/>
    <s v="United States"/>
    <s v="Tallahassee"/>
    <x v="2"/>
    <n v="32303"/>
    <x v="0"/>
    <s v="FUR-CH-10003833"/>
    <x v="0"/>
    <x v="1"/>
    <s v="Novimex Fabric Task Chair"/>
    <x v="2565"/>
    <n v="8"/>
    <n v="0.2"/>
    <n v="-24.39200000000001"/>
  </r>
  <r>
    <n v="3170"/>
    <s v="CA-2013-138695"/>
    <x v="0"/>
    <x v="316"/>
    <d v="2013-06-04T00:00:00"/>
    <x v="1"/>
    <s v="KC-16675"/>
    <s v="Kimberly Carter"/>
    <x v="1"/>
    <s v="United States"/>
    <s v="Tallahassee"/>
    <x v="2"/>
    <n v="32303"/>
    <x v="0"/>
    <s v="OFF-PA-10001667"/>
    <x v="1"/>
    <x v="10"/>
    <s v="Great White Multi-Use Recycled Paper (20Lb. and 84 Bright)"/>
    <x v="2566"/>
    <n v="13"/>
    <n v="0.2"/>
    <n v="19.434999999999995"/>
  </r>
  <r>
    <n v="3171"/>
    <s v="CA-2014-107461"/>
    <x v="3"/>
    <x v="202"/>
    <d v="2014-12-27T00:00:00"/>
    <x v="0"/>
    <s v="PK-19075"/>
    <s v="Pete Kriz"/>
    <x v="0"/>
    <s v="United States"/>
    <s v="Columbia"/>
    <x v="20"/>
    <n v="29203"/>
    <x v="0"/>
    <s v="OFF-BI-10002003"/>
    <x v="1"/>
    <x v="8"/>
    <s v="Ibico Presentation Index for Binding Systems"/>
    <x v="1708"/>
    <n v="6"/>
    <n v="0"/>
    <n v="11.223600000000001"/>
  </r>
  <r>
    <n v="3172"/>
    <s v="US-2013-133879"/>
    <x v="0"/>
    <x v="844"/>
    <d v="2013-03-29T00:00:00"/>
    <x v="1"/>
    <s v="KT-16465"/>
    <s v="Kean Takahito"/>
    <x v="0"/>
    <s v="United States"/>
    <s v="Chicago"/>
    <x v="10"/>
    <n v="60623"/>
    <x v="2"/>
    <s v="OFF-BI-10004465"/>
    <x v="1"/>
    <x v="8"/>
    <s v="Avery Durable Slant Ring Binders"/>
    <x v="2567"/>
    <n v="2"/>
    <n v="0.8"/>
    <n v="-4.7520000000000007"/>
  </r>
  <r>
    <n v="3173"/>
    <s v="US-2013-133879"/>
    <x v="0"/>
    <x v="844"/>
    <d v="2013-03-29T00:00:00"/>
    <x v="1"/>
    <s v="KT-16465"/>
    <s v="Kean Takahito"/>
    <x v="0"/>
    <s v="United States"/>
    <s v="Chicago"/>
    <x v="10"/>
    <n v="60623"/>
    <x v="2"/>
    <s v="FUR-CH-10000665"/>
    <x v="0"/>
    <x v="1"/>
    <s v="Global Airflow Leather Mesh Back Chair, Black"/>
    <x v="2568"/>
    <n v="5"/>
    <n v="0.3"/>
    <n v="0"/>
  </r>
  <r>
    <n v="3174"/>
    <s v="US-2013-133879"/>
    <x v="0"/>
    <x v="844"/>
    <d v="2013-03-29T00:00:00"/>
    <x v="1"/>
    <s v="KT-16465"/>
    <s v="Kean Takahito"/>
    <x v="0"/>
    <s v="United States"/>
    <s v="Chicago"/>
    <x v="10"/>
    <n v="60623"/>
    <x v="2"/>
    <s v="OFF-AR-10004956"/>
    <x v="1"/>
    <x v="6"/>
    <s v="Newell 33"/>
    <x v="2569"/>
    <n v="3"/>
    <n v="0.2"/>
    <n v="1.5065999999999975"/>
  </r>
  <r>
    <n v="3175"/>
    <s v="CA-2014-157483"/>
    <x v="3"/>
    <x v="343"/>
    <d v="2014-11-19T00:00:00"/>
    <x v="1"/>
    <s v="EP-13915"/>
    <s v="Emily Phan"/>
    <x v="0"/>
    <s v="United States"/>
    <s v="Detroit"/>
    <x v="12"/>
    <n v="48227"/>
    <x v="2"/>
    <s v="OFF-AR-10004260"/>
    <x v="1"/>
    <x v="6"/>
    <s v="Boston 1799 Powerhouse Electric Pencil Sharpener"/>
    <x v="2570"/>
    <n v="7"/>
    <n v="0"/>
    <n v="50.9208"/>
  </r>
  <r>
    <n v="3176"/>
    <s v="US-2014-132059"/>
    <x v="3"/>
    <x v="397"/>
    <d v="2014-09-30T00:00:00"/>
    <x v="1"/>
    <s v="AP-10915"/>
    <s v="Arthur Prichep"/>
    <x v="0"/>
    <s v="United States"/>
    <s v="Fort Collins"/>
    <x v="22"/>
    <n v="80525"/>
    <x v="1"/>
    <s v="FUR-BO-10001811"/>
    <x v="0"/>
    <x v="0"/>
    <s v="Atlantic Metals Mobile 5-Shelf Bookcases, Custom Colors"/>
    <x v="2571"/>
    <n v="2"/>
    <n v="0.7"/>
    <n v="-240.78400000000005"/>
  </r>
  <r>
    <n v="3177"/>
    <s v="US-2014-132059"/>
    <x v="3"/>
    <x v="397"/>
    <d v="2014-09-30T00:00:00"/>
    <x v="1"/>
    <s v="AP-10915"/>
    <s v="Arthur Prichep"/>
    <x v="0"/>
    <s v="United States"/>
    <s v="Fort Collins"/>
    <x v="22"/>
    <n v="80525"/>
    <x v="1"/>
    <s v="TEC-AC-10003280"/>
    <x v="2"/>
    <x v="11"/>
    <s v="Belkin F8E887 USB Wired Ergonomic Keyboard"/>
    <x v="736"/>
    <n v="2"/>
    <n v="0.2"/>
    <n v="0.59979999999999656"/>
  </r>
  <r>
    <n v="3178"/>
    <s v="CA-2014-122280"/>
    <x v="3"/>
    <x v="18"/>
    <d v="2014-09-11T00:00:00"/>
    <x v="3"/>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x v="1"/>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x v="1"/>
    <s v="SM-20950"/>
    <s v="Suzanne McNair"/>
    <x v="1"/>
    <s v="United States"/>
    <s v="New York City"/>
    <x v="15"/>
    <n v="10011"/>
    <x v="3"/>
    <s v="FUR-FU-10000521"/>
    <x v="0"/>
    <x v="5"/>
    <s v="Seth Thomas 14&quot; Putty-Colored Wall Clock"/>
    <x v="2573"/>
    <n v="2"/>
    <n v="0"/>
    <n v="18.190799999999996"/>
  </r>
  <r>
    <n v="3181"/>
    <s v="CA-2014-105235"/>
    <x v="3"/>
    <x v="256"/>
    <d v="2014-12-12T00:00:00"/>
    <x v="1"/>
    <s v="SM-20950"/>
    <s v="Suzanne McNair"/>
    <x v="1"/>
    <s v="United States"/>
    <s v="New York City"/>
    <x v="15"/>
    <n v="10011"/>
    <x v="3"/>
    <s v="OFF-AP-10001271"/>
    <x v="1"/>
    <x v="9"/>
    <s v="Eureka The Boss Cordless Rechargeable Stick Vac"/>
    <x v="2574"/>
    <n v="5"/>
    <n v="0"/>
    <n v="68.823000000000008"/>
  </r>
  <r>
    <n v="3182"/>
    <s v="CA-2014-152912"/>
    <x v="3"/>
    <x v="45"/>
    <d v="2014-11-13T00:00:00"/>
    <x v="0"/>
    <s v="BM-11650"/>
    <s v="Brian Moss"/>
    <x v="1"/>
    <s v="United States"/>
    <s v="Columbia"/>
    <x v="39"/>
    <n v="21044"/>
    <x v="3"/>
    <s v="OFF-BI-10004728"/>
    <x v="1"/>
    <x v="8"/>
    <s v="Wilson Jones Turn Tabs Binder Tool for Ring Binders"/>
    <x v="1328"/>
    <n v="2"/>
    <n v="0"/>
    <n v="4.4344000000000001"/>
  </r>
  <r>
    <n v="3183"/>
    <s v="CA-2014-152912"/>
    <x v="3"/>
    <x v="45"/>
    <d v="2014-11-13T00:00:00"/>
    <x v="0"/>
    <s v="BM-11650"/>
    <s v="Brian Moss"/>
    <x v="1"/>
    <s v="United States"/>
    <s v="Columbia"/>
    <x v="39"/>
    <n v="21044"/>
    <x v="3"/>
    <s v="TEC-AC-10004666"/>
    <x v="2"/>
    <x v="11"/>
    <s v="Maxell iVDR EX 500GB Cartridge"/>
    <x v="2575"/>
    <n v="3"/>
    <n v="0"/>
    <n v="355.4466000000001"/>
  </r>
  <r>
    <n v="3184"/>
    <s v="CA-2014-152912"/>
    <x v="3"/>
    <x v="45"/>
    <d v="2014-11-13T00:00:00"/>
    <x v="0"/>
    <s v="BM-11650"/>
    <s v="Brian Moss"/>
    <x v="1"/>
    <s v="United States"/>
    <s v="Columbia"/>
    <x v="39"/>
    <n v="21044"/>
    <x v="3"/>
    <s v="OFF-ST-10003208"/>
    <x v="1"/>
    <x v="4"/>
    <s v="Adjustable Depth Letter/Legal Cart"/>
    <x v="2576"/>
    <n v="9"/>
    <n v="0"/>
    <n v="473.61059999999975"/>
  </r>
  <r>
    <n v="3185"/>
    <s v="CA-2014-152912"/>
    <x v="3"/>
    <x v="45"/>
    <d v="2014-11-13T00:00:00"/>
    <x v="0"/>
    <s v="BM-11650"/>
    <s v="Brian Moss"/>
    <x v="1"/>
    <s v="United States"/>
    <s v="Columbia"/>
    <x v="39"/>
    <n v="21044"/>
    <x v="3"/>
    <s v="OFF-ST-10003208"/>
    <x v="1"/>
    <x v="4"/>
    <s v="Adjustable Depth Letter/Legal Cart"/>
    <x v="2577"/>
    <n v="3"/>
    <n v="0"/>
    <n v="157.87019999999993"/>
  </r>
  <r>
    <n v="3186"/>
    <s v="CA-2011-123498"/>
    <x v="2"/>
    <x v="845"/>
    <d v="2011-11-09T00:00:00"/>
    <x v="2"/>
    <s v="TC-20980"/>
    <s v="Tamara Chand"/>
    <x v="1"/>
    <s v="United States"/>
    <s v="Houston"/>
    <x v="5"/>
    <n v="77041"/>
    <x v="2"/>
    <s v="OFF-BI-10000632"/>
    <x v="1"/>
    <x v="8"/>
    <s v="Satellite Sectional Post Binders"/>
    <x v="2578"/>
    <n v="3"/>
    <n v="0.8"/>
    <n v="-44.278199999999998"/>
  </r>
  <r>
    <n v="3187"/>
    <s v="CA-2011-123498"/>
    <x v="2"/>
    <x v="845"/>
    <d v="2011-11-09T00:00:00"/>
    <x v="2"/>
    <s v="TC-20980"/>
    <s v="Tamara Chand"/>
    <x v="1"/>
    <s v="United States"/>
    <s v="Houston"/>
    <x v="5"/>
    <n v="77041"/>
    <x v="2"/>
    <s v="OFF-EN-10004773"/>
    <x v="1"/>
    <x v="12"/>
    <s v="Staples"/>
    <x v="1355"/>
    <n v="3"/>
    <n v="0.2"/>
    <n v="26.952599999999997"/>
  </r>
  <r>
    <n v="3188"/>
    <s v="CA-2014-159352"/>
    <x v="3"/>
    <x v="846"/>
    <d v="2014-03-18T00:00:00"/>
    <x v="1"/>
    <s v="KB-16585"/>
    <s v="Ken Black"/>
    <x v="1"/>
    <s v="United States"/>
    <s v="Lowell"/>
    <x v="31"/>
    <n v="1852"/>
    <x v="3"/>
    <s v="TEC-PH-10004700"/>
    <x v="2"/>
    <x v="7"/>
    <s v="PowerGen Dual USB Car Charger"/>
    <x v="1570"/>
    <n v="7"/>
    <n v="0"/>
    <n v="32.1678"/>
  </r>
  <r>
    <n v="3189"/>
    <s v="US-2014-146416"/>
    <x v="3"/>
    <x v="179"/>
    <d v="2014-10-23T00:00:00"/>
    <x v="0"/>
    <s v="JE-16165"/>
    <s v="Justin Ellison"/>
    <x v="1"/>
    <s v="United States"/>
    <s v="Woodland"/>
    <x v="1"/>
    <n v="95695"/>
    <x v="1"/>
    <s v="OFF-LA-10003714"/>
    <x v="1"/>
    <x v="2"/>
    <s v="Avery 510"/>
    <x v="1416"/>
    <n v="1"/>
    <n v="0"/>
    <n v="1.7999999999999998"/>
  </r>
  <r>
    <n v="3190"/>
    <s v="US-2014-146416"/>
    <x v="3"/>
    <x v="179"/>
    <d v="2014-10-23T00:00:00"/>
    <x v="0"/>
    <s v="JE-16165"/>
    <s v="Justin Ellison"/>
    <x v="1"/>
    <s v="United States"/>
    <s v="Woodland"/>
    <x v="1"/>
    <n v="95695"/>
    <x v="1"/>
    <s v="OFF-BI-10001787"/>
    <x v="1"/>
    <x v="8"/>
    <s v="Wilson Jones Four-Pocket Poly Binders"/>
    <x v="2579"/>
    <n v="4"/>
    <n v="0.2"/>
    <n v="7.5864000000000003"/>
  </r>
  <r>
    <n v="3191"/>
    <s v="US-2012-163783"/>
    <x v="1"/>
    <x v="17"/>
    <d v="2013-01-01T00:00:00"/>
    <x v="1"/>
    <s v="DR-12940"/>
    <s v="Daniel Raglin"/>
    <x v="2"/>
    <s v="United States"/>
    <s v="Chicago"/>
    <x v="10"/>
    <n v="60610"/>
    <x v="2"/>
    <s v="OFF-ST-10002957"/>
    <x v="1"/>
    <x v="4"/>
    <s v="Sterilite Show Offs Storage Containers"/>
    <x v="2538"/>
    <n v="3"/>
    <n v="0.2"/>
    <n v="-3.1680000000000001"/>
  </r>
  <r>
    <n v="3192"/>
    <s v="CA-2014-123981"/>
    <x v="3"/>
    <x v="280"/>
    <d v="2014-10-09T00:00:00"/>
    <x v="1"/>
    <s v="RW-19630"/>
    <s v="Rob Williams"/>
    <x v="1"/>
    <s v="United States"/>
    <s v="New York City"/>
    <x v="15"/>
    <n v="10035"/>
    <x v="3"/>
    <s v="TEC-PH-10002115"/>
    <x v="2"/>
    <x v="7"/>
    <s v="Plantronics 81402"/>
    <x v="773"/>
    <n v="1"/>
    <n v="0"/>
    <n v="17.157400000000003"/>
  </r>
  <r>
    <n v="3193"/>
    <s v="CA-2014-158953"/>
    <x v="3"/>
    <x v="400"/>
    <d v="2014-06-09T00:00:00"/>
    <x v="1"/>
    <s v="ML-18040"/>
    <s v="Michelle Lonsdale"/>
    <x v="1"/>
    <s v="United States"/>
    <s v="Missouri City"/>
    <x v="5"/>
    <n v="77489"/>
    <x v="2"/>
    <s v="OFF-BI-10002557"/>
    <x v="1"/>
    <x v="8"/>
    <s v="Presstex Flexible Ring Binders"/>
    <x v="2580"/>
    <n v="7"/>
    <n v="0.8"/>
    <n v="-9.5550000000000015"/>
  </r>
  <r>
    <n v="3194"/>
    <s v="CA-2011-165428"/>
    <x v="2"/>
    <x v="416"/>
    <d v="2011-09-04T00:00:00"/>
    <x v="2"/>
    <s v="JL-15130"/>
    <s v="Jack Lebron"/>
    <x v="0"/>
    <s v="United States"/>
    <s v="Houston"/>
    <x v="5"/>
    <n v="77036"/>
    <x v="2"/>
    <s v="OFF-BI-10002949"/>
    <x v="1"/>
    <x v="8"/>
    <s v="Prestige Round Ring Binders"/>
    <x v="2581"/>
    <n v="3"/>
    <n v="0.8"/>
    <n v="-6.0192000000000032"/>
  </r>
  <r>
    <n v="3195"/>
    <s v="CA-2011-165428"/>
    <x v="2"/>
    <x v="416"/>
    <d v="2011-09-04T00:00:00"/>
    <x v="2"/>
    <s v="JL-15130"/>
    <s v="Jack Lebron"/>
    <x v="0"/>
    <s v="United States"/>
    <s v="Houston"/>
    <x v="5"/>
    <n v="77036"/>
    <x v="2"/>
    <s v="OFF-PA-10004100"/>
    <x v="1"/>
    <x v="10"/>
    <s v="Xerox 216"/>
    <x v="277"/>
    <n v="6"/>
    <n v="0.2"/>
    <n v="10.8864"/>
  </r>
  <r>
    <n v="3196"/>
    <s v="CA-2013-169026"/>
    <x v="0"/>
    <x v="590"/>
    <d v="2013-08-14T00:00:00"/>
    <x v="1"/>
    <s v="CM-12655"/>
    <s v="Corinna Mitchell"/>
    <x v="2"/>
    <s v="United States"/>
    <s v="Jackson"/>
    <x v="35"/>
    <n v="39212"/>
    <x v="0"/>
    <s v="OFF-FA-10001883"/>
    <x v="1"/>
    <x v="13"/>
    <s v="Alliance Super-Size Bands, Assorted Sizes"/>
    <x v="1013"/>
    <n v="3"/>
    <n v="0"/>
    <n v="0.23339999999999961"/>
  </r>
  <r>
    <n v="3197"/>
    <s v="CA-2014-109750"/>
    <x v="3"/>
    <x v="847"/>
    <d v="2014-07-29T00:00:00"/>
    <x v="1"/>
    <s v="FH-14365"/>
    <s v="Fred Hopkins"/>
    <x v="1"/>
    <s v="United States"/>
    <s v="New York City"/>
    <x v="15"/>
    <n v="10009"/>
    <x v="3"/>
    <s v="TEC-PH-10000702"/>
    <x v="2"/>
    <x v="7"/>
    <s v="Square Credit Card Reader, 4 1/2&quot; x 4 1/2&quot; x 1&quot;, White"/>
    <x v="2065"/>
    <n v="3"/>
    <n v="0"/>
    <n v="14.085899999999999"/>
  </r>
  <r>
    <n v="3198"/>
    <s v="CA-2012-149384"/>
    <x v="1"/>
    <x v="848"/>
    <d v="2012-07-10T00:00:00"/>
    <x v="3"/>
    <s v="EH-13945"/>
    <s v="Eric Hoffmann"/>
    <x v="0"/>
    <s v="United States"/>
    <s v="Tempe"/>
    <x v="16"/>
    <n v="85281"/>
    <x v="1"/>
    <s v="OFF-BI-10003196"/>
    <x v="1"/>
    <x v="8"/>
    <s v="Accohide Poly Flexible Ring Binders"/>
    <x v="2582"/>
    <n v="3"/>
    <n v="0.7"/>
    <n v="-2.2439999999999989"/>
  </r>
  <r>
    <n v="3199"/>
    <s v="CA-2011-131527"/>
    <x v="2"/>
    <x v="588"/>
    <d v="2011-12-07T00:00:00"/>
    <x v="1"/>
    <s v="TB-21280"/>
    <s v="Toby Braunhardt"/>
    <x v="0"/>
    <s v="United States"/>
    <s v="Jacksonville"/>
    <x v="3"/>
    <n v="28540"/>
    <x v="0"/>
    <s v="TEC-PH-10001644"/>
    <x v="2"/>
    <x v="7"/>
    <s v="BlueLounge Milo Smartphone Stand, White/Metallic"/>
    <x v="1679"/>
    <n v="4"/>
    <n v="0.2"/>
    <n v="9.5968000000000053"/>
  </r>
  <r>
    <n v="3200"/>
    <s v="CA-2014-164000"/>
    <x v="3"/>
    <x v="404"/>
    <d v="2014-12-23T00:00:00"/>
    <x v="1"/>
    <s v="AH-10030"/>
    <s v="Aaron Hawkins"/>
    <x v="1"/>
    <s v="United States"/>
    <s v="Philadelphia"/>
    <x v="9"/>
    <n v="19134"/>
    <x v="3"/>
    <s v="OFF-AR-10003183"/>
    <x v="1"/>
    <x v="6"/>
    <s v="Avery Fluorescent Highlighter Four-Color Set"/>
    <x v="2583"/>
    <n v="7"/>
    <n v="0.2"/>
    <n v="2.3379999999999983"/>
  </r>
  <r>
    <n v="3201"/>
    <s v="CA-2011-164224"/>
    <x v="2"/>
    <x v="598"/>
    <d v="2011-05-20T00:00:00"/>
    <x v="0"/>
    <s v="TT-21070"/>
    <s v="Ted Trevino"/>
    <x v="0"/>
    <s v="United States"/>
    <s v="Akron"/>
    <x v="24"/>
    <n v="44312"/>
    <x v="3"/>
    <s v="FUR-FU-10000308"/>
    <x v="0"/>
    <x v="5"/>
    <s v="Deflect-o Glass Clear Studded Chair Mats"/>
    <x v="2584"/>
    <n v="3"/>
    <n v="0.2"/>
    <n v="3.7308000000000021"/>
  </r>
  <r>
    <n v="3202"/>
    <s v="CA-2011-164224"/>
    <x v="2"/>
    <x v="598"/>
    <d v="2011-05-20T00:00:00"/>
    <x v="0"/>
    <s v="TT-21070"/>
    <s v="Ted Trevino"/>
    <x v="0"/>
    <s v="United States"/>
    <s v="Akron"/>
    <x v="24"/>
    <n v="44312"/>
    <x v="3"/>
    <s v="OFF-PA-10001526"/>
    <x v="1"/>
    <x v="10"/>
    <s v="Xerox 1949"/>
    <x v="801"/>
    <n v="4"/>
    <n v="0.2"/>
    <n v="5.7768000000000015"/>
  </r>
  <r>
    <n v="3203"/>
    <s v="CA-2011-158372"/>
    <x v="2"/>
    <x v="849"/>
    <d v="2011-11-16T00:00:00"/>
    <x v="1"/>
    <s v="RD-19900"/>
    <s v="Ruben Dartt"/>
    <x v="0"/>
    <s v="United States"/>
    <s v="San Diego"/>
    <x v="1"/>
    <n v="92037"/>
    <x v="1"/>
    <s v="TEC-PH-10002103"/>
    <x v="2"/>
    <x v="7"/>
    <s v="Jabra SPEAK 410"/>
    <x v="2306"/>
    <n v="8"/>
    <n v="0.2"/>
    <n v="60.153600000000012"/>
  </r>
  <r>
    <n v="3204"/>
    <s v="CA-2011-158372"/>
    <x v="2"/>
    <x v="849"/>
    <d v="2011-11-16T00:00:00"/>
    <x v="1"/>
    <s v="RD-19900"/>
    <s v="Ruben Dartt"/>
    <x v="0"/>
    <s v="United States"/>
    <s v="San Diego"/>
    <x v="1"/>
    <n v="92037"/>
    <x v="1"/>
    <s v="TEC-AC-10004209"/>
    <x v="2"/>
    <x v="11"/>
    <s v="Memorex Froggy Flash Drive 4 GB"/>
    <x v="2585"/>
    <n v="1"/>
    <n v="0"/>
    <n v="4.2861000000000002"/>
  </r>
  <r>
    <n v="3205"/>
    <s v="CA-2011-158372"/>
    <x v="2"/>
    <x v="849"/>
    <d v="2011-11-16T00:00:00"/>
    <x v="1"/>
    <s v="RD-19900"/>
    <s v="Ruben Dartt"/>
    <x v="0"/>
    <s v="United States"/>
    <s v="San Diego"/>
    <x v="1"/>
    <n v="92037"/>
    <x v="1"/>
    <s v="FUR-FU-10000397"/>
    <x v="0"/>
    <x v="5"/>
    <s v="Luxo Economy Swing Arm Lamp"/>
    <x v="1155"/>
    <n v="2"/>
    <n v="0"/>
    <n v="11.166400000000003"/>
  </r>
  <r>
    <n v="3206"/>
    <s v="CA-2011-158372"/>
    <x v="2"/>
    <x v="849"/>
    <d v="2011-11-16T00:00:00"/>
    <x v="1"/>
    <s v="RD-19900"/>
    <s v="Ruben Dartt"/>
    <x v="0"/>
    <s v="United States"/>
    <s v="San Diego"/>
    <x v="1"/>
    <n v="92037"/>
    <x v="1"/>
    <s v="OFF-PA-10002137"/>
    <x v="1"/>
    <x v="10"/>
    <s v="Southworth 100% Résumé Paper, 24lb."/>
    <x v="2586"/>
    <n v="8"/>
    <n v="0"/>
    <n v="28.007999999999996"/>
  </r>
  <r>
    <n v="3207"/>
    <s v="CA-2011-158372"/>
    <x v="2"/>
    <x v="849"/>
    <d v="2011-11-16T00:00:00"/>
    <x v="1"/>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x v="1"/>
    <s v="RD-19900"/>
    <s v="Ruben Dartt"/>
    <x v="0"/>
    <s v="United States"/>
    <s v="San Diego"/>
    <x v="1"/>
    <n v="92037"/>
    <x v="1"/>
    <s v="OFF-LA-10000407"/>
    <x v="1"/>
    <x v="2"/>
    <s v="Avery White Multi-Purpose Labels"/>
    <x v="2588"/>
    <n v="8"/>
    <n v="0"/>
    <n v="18.3264"/>
  </r>
  <r>
    <n v="3209"/>
    <s v="CA-2013-108882"/>
    <x v="0"/>
    <x v="850"/>
    <d v="2013-01-15T00:00:00"/>
    <x v="1"/>
    <s v="LA-16780"/>
    <s v="Laura Armstrong"/>
    <x v="1"/>
    <s v="United States"/>
    <s v="Fresno"/>
    <x v="1"/>
    <n v="93727"/>
    <x v="1"/>
    <s v="TEC-AC-10000420"/>
    <x v="2"/>
    <x v="11"/>
    <s v="Logitech G500s Laser Gaming Mouse with Adjustable Weight Tuning"/>
    <x v="2589"/>
    <n v="5"/>
    <n v="0"/>
    <n v="118.98299999999999"/>
  </r>
  <r>
    <n v="3210"/>
    <s v="CA-2013-108882"/>
    <x v="0"/>
    <x v="850"/>
    <d v="2013-01-15T00:00:00"/>
    <x v="1"/>
    <s v="LA-16780"/>
    <s v="Laura Armstrong"/>
    <x v="1"/>
    <s v="United States"/>
    <s v="Fresno"/>
    <x v="1"/>
    <n v="93727"/>
    <x v="1"/>
    <s v="TEC-PH-10002726"/>
    <x v="2"/>
    <x v="7"/>
    <s v="netTALK DUO VoIP Telephone Service"/>
    <x v="2590"/>
    <n v="9"/>
    <n v="0.2"/>
    <n v="141.72300000000001"/>
  </r>
  <r>
    <n v="3211"/>
    <s v="US-2014-108245"/>
    <x v="3"/>
    <x v="585"/>
    <d v="2014-09-28T00:00:00"/>
    <x v="1"/>
    <s v="SH-19975"/>
    <s v="Sally Hughsby"/>
    <x v="1"/>
    <s v="United States"/>
    <s v="Pearland"/>
    <x v="5"/>
    <n v="77581"/>
    <x v="2"/>
    <s v="OFF-EN-10001415"/>
    <x v="1"/>
    <x v="12"/>
    <s v="Staples"/>
    <x v="2569"/>
    <n v="3"/>
    <n v="0.2"/>
    <n v="5.0220000000000002"/>
  </r>
  <r>
    <n v="3212"/>
    <s v="US-2014-108245"/>
    <x v="3"/>
    <x v="585"/>
    <d v="2014-09-28T00:00:00"/>
    <x v="1"/>
    <s v="SH-19975"/>
    <s v="Sally Hughsby"/>
    <x v="1"/>
    <s v="United States"/>
    <s v="Pearland"/>
    <x v="5"/>
    <n v="77581"/>
    <x v="2"/>
    <s v="OFF-BI-10000773"/>
    <x v="1"/>
    <x v="8"/>
    <s v="Insertable Tab Post Binder Dividers"/>
    <x v="2591"/>
    <n v="7"/>
    <n v="0.8"/>
    <n v="-18.52620000000001"/>
  </r>
  <r>
    <n v="3213"/>
    <s v="CA-2011-142314"/>
    <x v="2"/>
    <x v="851"/>
    <d v="2011-12-28T00:00:00"/>
    <x v="1"/>
    <s v="SF-20200"/>
    <s v="Sarah Foster"/>
    <x v="0"/>
    <s v="United States"/>
    <s v="Richmond"/>
    <x v="14"/>
    <n v="47374"/>
    <x v="2"/>
    <s v="OFF-AP-10002350"/>
    <x v="1"/>
    <x v="9"/>
    <s v="Belkin F9H710-06 7 Outlet SurgeMaster Surge Protector"/>
    <x v="2592"/>
    <n v="11"/>
    <n v="0"/>
    <n v="58.027200000000001"/>
  </r>
  <r>
    <n v="3214"/>
    <s v="CA-2013-132409"/>
    <x v="0"/>
    <x v="439"/>
    <d v="2013-06-02T00:00:00"/>
    <x v="1"/>
    <s v="TH-21235"/>
    <s v="Tiffany House"/>
    <x v="1"/>
    <s v="United States"/>
    <s v="Philadelphia"/>
    <x v="9"/>
    <n v="19134"/>
    <x v="3"/>
    <s v="OFF-AR-10001919"/>
    <x v="1"/>
    <x v="6"/>
    <s v="OIC #2 Pencils, Medium Soft"/>
    <x v="2593"/>
    <n v="1"/>
    <n v="0.2"/>
    <n v="0.16919999999999991"/>
  </r>
  <r>
    <n v="3215"/>
    <s v="CA-2013-132409"/>
    <x v="0"/>
    <x v="439"/>
    <d v="2013-06-02T00:00:00"/>
    <x v="1"/>
    <s v="TH-21235"/>
    <s v="Tiffany House"/>
    <x v="1"/>
    <s v="United States"/>
    <s v="Philadelphia"/>
    <x v="9"/>
    <n v="19134"/>
    <x v="3"/>
    <s v="OFF-AP-10002082"/>
    <x v="1"/>
    <x v="9"/>
    <s v="Holmes HEPA Air Purifier"/>
    <x v="1510"/>
    <n v="2"/>
    <n v="0.2"/>
    <n v="6.5339999999999971"/>
  </r>
  <r>
    <n v="3216"/>
    <s v="CA-2014-150189"/>
    <x v="3"/>
    <x v="141"/>
    <d v="2014-07-11T00:00:00"/>
    <x v="2"/>
    <s v="VG-21790"/>
    <s v="Vivek Gonzalez"/>
    <x v="0"/>
    <s v="United States"/>
    <s v="San Mateo"/>
    <x v="1"/>
    <n v="94403"/>
    <x v="1"/>
    <s v="OFF-LA-10002762"/>
    <x v="1"/>
    <x v="2"/>
    <s v="Avery 485"/>
    <x v="50"/>
    <n v="6"/>
    <n v="0"/>
    <n v="35.334599999999995"/>
  </r>
  <r>
    <n v="3217"/>
    <s v="CA-2011-114433"/>
    <x v="2"/>
    <x v="8"/>
    <d v="2011-05-17T00:00:00"/>
    <x v="1"/>
    <s v="NP-18325"/>
    <s v="Naresj Patel"/>
    <x v="0"/>
    <s v="United States"/>
    <s v="Oakland"/>
    <x v="1"/>
    <n v="94601"/>
    <x v="1"/>
    <s v="TEC-AC-10002800"/>
    <x v="2"/>
    <x v="11"/>
    <s v="Plantronics Audio 478 Stereo USB Headset"/>
    <x v="145"/>
    <n v="3"/>
    <n v="0"/>
    <n v="52.489499999999992"/>
  </r>
  <r>
    <n v="3218"/>
    <s v="CA-2014-104640"/>
    <x v="3"/>
    <x v="468"/>
    <d v="2014-11-17T00:00:00"/>
    <x v="1"/>
    <s v="FH-14275"/>
    <s v="Frank Hawley"/>
    <x v="1"/>
    <s v="United States"/>
    <s v="New York City"/>
    <x v="15"/>
    <n v="10024"/>
    <x v="3"/>
    <s v="OFF-BI-10003925"/>
    <x v="1"/>
    <x v="8"/>
    <s v="Fellowes PB300 Plastic Comb Binding Machine"/>
    <x v="2594"/>
    <n v="3"/>
    <n v="0.2"/>
    <n v="314.27190000000002"/>
  </r>
  <r>
    <n v="3219"/>
    <s v="CA-2014-104640"/>
    <x v="3"/>
    <x v="468"/>
    <d v="2014-11-17T00:00:00"/>
    <x v="1"/>
    <s v="FH-14275"/>
    <s v="Frank Hawley"/>
    <x v="1"/>
    <s v="United States"/>
    <s v="New York City"/>
    <x v="15"/>
    <n v="10024"/>
    <x v="3"/>
    <s v="TEC-PH-10002200"/>
    <x v="2"/>
    <x v="7"/>
    <s v="Aastra 6757i CT Wireless VoIP phone"/>
    <x v="2595"/>
    <n v="2"/>
    <n v="0"/>
    <n v="124.95519999999999"/>
  </r>
  <r>
    <n v="3220"/>
    <s v="US-2012-137008"/>
    <x v="1"/>
    <x v="653"/>
    <d v="2012-10-08T00:00:00"/>
    <x v="1"/>
    <s v="JP-15460"/>
    <s v="Jennifer Patt"/>
    <x v="1"/>
    <s v="United States"/>
    <s v="Lakewood"/>
    <x v="30"/>
    <n v="8701"/>
    <x v="3"/>
    <s v="OFF-PA-10001295"/>
    <x v="1"/>
    <x v="10"/>
    <s v="Computer Printout Paper with Letter-Trim Perforations"/>
    <x v="453"/>
    <n v="5"/>
    <n v="0"/>
    <n v="45.527999999999992"/>
  </r>
  <r>
    <n v="3221"/>
    <s v="US-2012-137008"/>
    <x v="1"/>
    <x v="653"/>
    <d v="2012-10-08T00:00:00"/>
    <x v="1"/>
    <s v="JP-15460"/>
    <s v="Jennifer Patt"/>
    <x v="1"/>
    <s v="United States"/>
    <s v="Lakewood"/>
    <x v="30"/>
    <n v="8701"/>
    <x v="3"/>
    <s v="OFF-EN-10002500"/>
    <x v="1"/>
    <x v="12"/>
    <s v="Globe Weis Peel &amp; Seel First Class Envelopes"/>
    <x v="2596"/>
    <n v="4"/>
    <n v="0"/>
    <n v="23.003999999999998"/>
  </r>
  <r>
    <n v="3222"/>
    <s v="US-2012-137008"/>
    <x v="1"/>
    <x v="653"/>
    <d v="2012-10-08T00:00:00"/>
    <x v="1"/>
    <s v="JP-15460"/>
    <s v="Jennifer Patt"/>
    <x v="1"/>
    <s v="United States"/>
    <s v="Lakewood"/>
    <x v="30"/>
    <n v="8701"/>
    <x v="3"/>
    <s v="TEC-AC-10000892"/>
    <x v="2"/>
    <x v="11"/>
    <s v="NETGEAR N750 Dual Band Wi-Fi Gigabit Router"/>
    <x v="2597"/>
    <n v="1"/>
    <n v="0"/>
    <n v="32.4"/>
  </r>
  <r>
    <n v="3223"/>
    <s v="CA-2011-108189"/>
    <x v="2"/>
    <x v="852"/>
    <d v="2011-10-05T00:00:00"/>
    <x v="2"/>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x v="2"/>
    <s v="ES-14080"/>
    <s v="Erin Smith"/>
    <x v="1"/>
    <s v="United States"/>
    <s v="Tempe"/>
    <x v="16"/>
    <n v="85281"/>
    <x v="1"/>
    <s v="OFF-FA-10000735"/>
    <x v="1"/>
    <x v="13"/>
    <s v="Staples"/>
    <x v="1091"/>
    <n v="2"/>
    <n v="0.2"/>
    <n v="1.4599999999999997"/>
  </r>
  <r>
    <n v="3225"/>
    <s v="CA-2011-108189"/>
    <x v="2"/>
    <x v="852"/>
    <d v="2011-10-05T00:00:00"/>
    <x v="2"/>
    <s v="ES-14080"/>
    <s v="Erin Smith"/>
    <x v="1"/>
    <s v="United States"/>
    <s v="Tempe"/>
    <x v="16"/>
    <n v="85281"/>
    <x v="1"/>
    <s v="TEC-PH-10001760"/>
    <x v="2"/>
    <x v="7"/>
    <s v="Bose SoundLink Bluetooth Speaker"/>
    <x v="2599"/>
    <n v="2"/>
    <n v="0.2"/>
    <n v="107.46"/>
  </r>
  <r>
    <n v="3226"/>
    <s v="CA-2011-108189"/>
    <x v="2"/>
    <x v="852"/>
    <d v="2011-10-05T00:00:00"/>
    <x v="2"/>
    <s v="ES-14080"/>
    <s v="Erin Smith"/>
    <x v="1"/>
    <s v="United States"/>
    <s v="Tempe"/>
    <x v="16"/>
    <n v="85281"/>
    <x v="1"/>
    <s v="OFF-EN-10004846"/>
    <x v="1"/>
    <x v="12"/>
    <s v="Letter or Legal Size Expandable Poly String Tie Envelopes"/>
    <x v="2600"/>
    <n v="6"/>
    <n v="0.2"/>
    <n v="4.628400000000001"/>
  </r>
  <r>
    <n v="3227"/>
    <s v="CA-2011-108189"/>
    <x v="2"/>
    <x v="852"/>
    <d v="2011-10-05T00:00:00"/>
    <x v="2"/>
    <s v="ES-14080"/>
    <s v="Erin Smith"/>
    <x v="1"/>
    <s v="United States"/>
    <s v="Tempe"/>
    <x v="16"/>
    <n v="85281"/>
    <x v="1"/>
    <s v="OFF-SU-10003567"/>
    <x v="1"/>
    <x v="14"/>
    <s v="Stiletto Hand Letter Openers"/>
    <x v="2601"/>
    <n v="2"/>
    <n v="0.2"/>
    <n v="-3.2639999999999993"/>
  </r>
  <r>
    <n v="3228"/>
    <s v="CA-2011-108189"/>
    <x v="2"/>
    <x v="852"/>
    <d v="2011-10-05T00:00:00"/>
    <x v="2"/>
    <s v="ES-14080"/>
    <s v="Erin Smith"/>
    <x v="1"/>
    <s v="United States"/>
    <s v="Tempe"/>
    <x v="16"/>
    <n v="85281"/>
    <x v="1"/>
    <s v="TEC-PH-10001557"/>
    <x v="2"/>
    <x v="7"/>
    <s v="Pyle PMP37LED"/>
    <x v="84"/>
    <n v="3"/>
    <n v="0.2"/>
    <n v="20.157899999999991"/>
  </r>
  <r>
    <n v="3229"/>
    <s v="CA-2011-108189"/>
    <x v="2"/>
    <x v="852"/>
    <d v="2011-10-05T00:00:00"/>
    <x v="2"/>
    <s v="ES-14080"/>
    <s v="Erin Smith"/>
    <x v="1"/>
    <s v="United States"/>
    <s v="Tempe"/>
    <x v="16"/>
    <n v="85281"/>
    <x v="1"/>
    <s v="TEC-AC-10003038"/>
    <x v="2"/>
    <x v="11"/>
    <s v="Kingston Digital DataTraveler 16GB USB 2.0"/>
    <x v="181"/>
    <n v="1"/>
    <n v="0.2"/>
    <n v="-8.9500000000001023E-2"/>
  </r>
  <r>
    <n v="3230"/>
    <s v="CA-2011-154641"/>
    <x v="2"/>
    <x v="430"/>
    <d v="2011-08-16T00:00:00"/>
    <x v="1"/>
    <s v="KL-16645"/>
    <s v="Ken Lonsdale"/>
    <x v="0"/>
    <s v="United States"/>
    <s v="New York City"/>
    <x v="15"/>
    <n v="10035"/>
    <x v="3"/>
    <s v="OFF-ST-10004459"/>
    <x v="1"/>
    <x v="4"/>
    <s v="Tennsco Single-Tier Lockers"/>
    <x v="2602"/>
    <n v="1"/>
    <n v="0"/>
    <n v="18.766999999999996"/>
  </r>
  <r>
    <n v="3231"/>
    <s v="CA-2014-131625"/>
    <x v="3"/>
    <x v="853"/>
    <d v="2014-09-06T00:00:00"/>
    <x v="0"/>
    <s v="BN-11515"/>
    <s v="Bradley Nguyen"/>
    <x v="0"/>
    <s v="United States"/>
    <s v="New York City"/>
    <x v="15"/>
    <n v="10009"/>
    <x v="3"/>
    <s v="FUR-FU-10004960"/>
    <x v="0"/>
    <x v="5"/>
    <s v="Seth Thomas 12&quot; Clock w/ Goldtone Case"/>
    <x v="9"/>
    <n v="5"/>
    <n v="0"/>
    <n v="39.066000000000003"/>
  </r>
  <r>
    <n v="3232"/>
    <s v="US-2014-156356"/>
    <x v="3"/>
    <x v="513"/>
    <d v="2014-04-23T00:00:00"/>
    <x v="1"/>
    <s v="ND-18370"/>
    <s v="Natalie DeCherney"/>
    <x v="0"/>
    <s v="United States"/>
    <s v="Houston"/>
    <x v="5"/>
    <n v="77095"/>
    <x v="2"/>
    <s v="OFF-BI-10000632"/>
    <x v="1"/>
    <x v="8"/>
    <s v="Satellite Sectional Post Binders"/>
    <x v="2578"/>
    <n v="3"/>
    <n v="0.8"/>
    <n v="-44.278199999999998"/>
  </r>
  <r>
    <n v="3233"/>
    <s v="US-2014-156356"/>
    <x v="3"/>
    <x v="513"/>
    <d v="2014-04-23T00:00:00"/>
    <x v="1"/>
    <s v="ND-18370"/>
    <s v="Natalie DeCherney"/>
    <x v="0"/>
    <s v="United States"/>
    <s v="Houston"/>
    <x v="5"/>
    <n v="77095"/>
    <x v="2"/>
    <s v="OFF-BI-10001107"/>
    <x v="1"/>
    <x v="8"/>
    <s v="GBC White Gloss Covers, Plain Front"/>
    <x v="2603"/>
    <n v="1"/>
    <n v="0.8"/>
    <n v="-4.7784000000000013"/>
  </r>
  <r>
    <n v="3234"/>
    <s v="US-2014-156356"/>
    <x v="3"/>
    <x v="513"/>
    <d v="2014-04-23T00:00:00"/>
    <x v="1"/>
    <s v="ND-18370"/>
    <s v="Natalie DeCherney"/>
    <x v="0"/>
    <s v="United States"/>
    <s v="Houston"/>
    <x v="5"/>
    <n v="77095"/>
    <x v="2"/>
    <s v="OFF-ST-10002301"/>
    <x v="1"/>
    <x v="4"/>
    <s v="Tennsco Commercial Shelving"/>
    <x v="2604"/>
    <n v="2"/>
    <n v="0.2"/>
    <n v="-7.7292000000000041"/>
  </r>
  <r>
    <n v="3235"/>
    <s v="CA-2013-138933"/>
    <x v="0"/>
    <x v="423"/>
    <d v="2013-04-28T00:00:00"/>
    <x v="2"/>
    <s v="JL-15130"/>
    <s v="Jack Lebron"/>
    <x v="0"/>
    <s v="United States"/>
    <s v="Riverside"/>
    <x v="1"/>
    <n v="92503"/>
    <x v="1"/>
    <s v="OFF-BI-10003355"/>
    <x v="1"/>
    <x v="8"/>
    <s v="Cardinal Holdit Business Card Pockets"/>
    <x v="2217"/>
    <n v="1"/>
    <n v="0.2"/>
    <n v="1.3944000000000001"/>
  </r>
  <r>
    <n v="3236"/>
    <s v="CA-2013-140746"/>
    <x v="0"/>
    <x v="804"/>
    <d v="2013-01-15T00:00:00"/>
    <x v="3"/>
    <s v="RC-19825"/>
    <s v="Roy Collins"/>
    <x v="0"/>
    <s v="United States"/>
    <s v="Fairfield"/>
    <x v="29"/>
    <n v="6824"/>
    <x v="3"/>
    <s v="FUR-TA-10002903"/>
    <x v="0"/>
    <x v="3"/>
    <s v="Bevis Round Bullnose 29&quot; High Table Top"/>
    <x v="2605"/>
    <n v="1"/>
    <n v="0.3"/>
    <n v="-15.582599999999999"/>
  </r>
  <r>
    <n v="3237"/>
    <s v="CA-2013-146836"/>
    <x v="0"/>
    <x v="440"/>
    <d v="2013-05-03T00:00:00"/>
    <x v="3"/>
    <s v="CC-12475"/>
    <s v="Cindy Chapman"/>
    <x v="0"/>
    <s v="United States"/>
    <s v="New York City"/>
    <x v="15"/>
    <n v="10024"/>
    <x v="3"/>
    <s v="OFF-ST-10001580"/>
    <x v="1"/>
    <x v="4"/>
    <s v="Super Decoflex Portable Personal File"/>
    <x v="2606"/>
    <n v="3"/>
    <n v="0"/>
    <n v="12.5832"/>
  </r>
  <r>
    <n v="3238"/>
    <s v="CA-2013-146836"/>
    <x v="0"/>
    <x v="440"/>
    <d v="2013-05-03T00:00:00"/>
    <x v="3"/>
    <s v="CC-12475"/>
    <s v="Cindy Chapman"/>
    <x v="0"/>
    <s v="United States"/>
    <s v="New York City"/>
    <x v="15"/>
    <n v="10024"/>
    <x v="3"/>
    <s v="OFF-BI-10000315"/>
    <x v="1"/>
    <x v="8"/>
    <s v="Poly Designer Cover &amp; Back"/>
    <x v="2607"/>
    <n v="3"/>
    <n v="0.2"/>
    <n v="15.951599999999997"/>
  </r>
  <r>
    <n v="3239"/>
    <s v="US-2013-127971"/>
    <x v="0"/>
    <x v="73"/>
    <d v="2013-11-28T00:00:00"/>
    <x v="1"/>
    <s v="DW-13195"/>
    <s v="David Wiener"/>
    <x v="1"/>
    <s v="United States"/>
    <s v="Houston"/>
    <x v="5"/>
    <n v="77095"/>
    <x v="2"/>
    <s v="FUR-CH-10003774"/>
    <x v="0"/>
    <x v="1"/>
    <s v="Global Wood Trimmed Manager's Task Chair, Khaki"/>
    <x v="2608"/>
    <n v="5"/>
    <n v="0.3"/>
    <n v="-77.333000000000013"/>
  </r>
  <r>
    <n v="3240"/>
    <s v="US-2013-127971"/>
    <x v="0"/>
    <x v="73"/>
    <d v="2013-11-28T00:00:00"/>
    <x v="1"/>
    <s v="DW-13195"/>
    <s v="David Wiener"/>
    <x v="1"/>
    <s v="United States"/>
    <s v="Houston"/>
    <x v="5"/>
    <n v="77095"/>
    <x v="2"/>
    <s v="TEC-PH-10003095"/>
    <x v="2"/>
    <x v="7"/>
    <s v="Samsung HM1900 Bluetooth Headset"/>
    <x v="2609"/>
    <n v="7"/>
    <n v="0.2"/>
    <n v="46.095000000000006"/>
  </r>
  <r>
    <n v="3241"/>
    <s v="US-2013-127971"/>
    <x v="0"/>
    <x v="73"/>
    <d v="2013-11-28T00:00:00"/>
    <x v="1"/>
    <s v="DW-13195"/>
    <s v="David Wiener"/>
    <x v="1"/>
    <s v="United States"/>
    <s v="Houston"/>
    <x v="5"/>
    <n v="77095"/>
    <x v="2"/>
    <s v="FUR-FU-10000023"/>
    <x v="0"/>
    <x v="5"/>
    <s v="Eldon Wave Desk Accessories"/>
    <x v="2610"/>
    <n v="3"/>
    <n v="0.6"/>
    <n v="-2.8271999999999995"/>
  </r>
  <r>
    <n v="3242"/>
    <s v="US-2013-140809"/>
    <x v="0"/>
    <x v="854"/>
    <d v="2013-02-03T00:00:00"/>
    <x v="2"/>
    <s v="CK-12760"/>
    <s v="Cyma Kinney"/>
    <x v="1"/>
    <s v="United States"/>
    <s v="Arlington"/>
    <x v="17"/>
    <n v="22204"/>
    <x v="0"/>
    <s v="OFF-ST-10002214"/>
    <x v="1"/>
    <x v="4"/>
    <s v="X-Rack File for Hanging Folders"/>
    <x v="2015"/>
    <n v="5"/>
    <n v="0"/>
    <n v="14.676999999999998"/>
  </r>
  <r>
    <n v="3243"/>
    <s v="CA-2014-114524"/>
    <x v="3"/>
    <x v="185"/>
    <d v="2014-04-06T00:00:00"/>
    <x v="0"/>
    <s v="EG-13900"/>
    <s v="Emily Grady"/>
    <x v="0"/>
    <s v="United States"/>
    <s v="Chicago"/>
    <x v="10"/>
    <n v="60623"/>
    <x v="2"/>
    <s v="OFF-BI-10002799"/>
    <x v="1"/>
    <x v="8"/>
    <s v="SlimView Poly Binder, 3/8&quot;"/>
    <x v="2611"/>
    <n v="13"/>
    <n v="0.8"/>
    <n v="-22.895600000000005"/>
  </r>
  <r>
    <n v="3244"/>
    <s v="CA-2014-113355"/>
    <x v="3"/>
    <x v="96"/>
    <d v="2014-12-06T00:00:00"/>
    <x v="1"/>
    <s v="SJ-20215"/>
    <s v="Sarah Jordon"/>
    <x v="0"/>
    <s v="United States"/>
    <s v="Grand Prairie"/>
    <x v="5"/>
    <n v="75051"/>
    <x v="2"/>
    <s v="TEC-PH-10004912"/>
    <x v="2"/>
    <x v="7"/>
    <s v="Cisco SPA112 2 Port Phone Adapter"/>
    <x v="2612"/>
    <n v="5"/>
    <n v="0.2"/>
    <n v="24.727499999999971"/>
  </r>
  <r>
    <n v="3245"/>
    <s v="CA-2014-113355"/>
    <x v="3"/>
    <x v="96"/>
    <d v="2014-12-06T00:00:00"/>
    <x v="1"/>
    <s v="SJ-20215"/>
    <s v="Sarah Jordon"/>
    <x v="0"/>
    <s v="United States"/>
    <s v="Grand Prairie"/>
    <x v="5"/>
    <n v="75051"/>
    <x v="2"/>
    <s v="FUR-CH-10002602"/>
    <x v="0"/>
    <x v="1"/>
    <s v="DMI Arturo Collection Mission-style Design Wood Chair"/>
    <x v="2613"/>
    <n v="3"/>
    <n v="0.3"/>
    <n v="-18.117599999999996"/>
  </r>
  <r>
    <n v="3246"/>
    <s v="US-2014-140907"/>
    <x v="3"/>
    <x v="389"/>
    <d v="2014-12-13T00:00:00"/>
    <x v="0"/>
    <s v="BP-11185"/>
    <s v="Ben Peterman"/>
    <x v="1"/>
    <s v="United States"/>
    <s v="Seattle"/>
    <x v="4"/>
    <n v="98103"/>
    <x v="1"/>
    <s v="TEC-AC-10004510"/>
    <x v="2"/>
    <x v="11"/>
    <s v="Logitech Desktop MK120 Mouse and keyboard Combo"/>
    <x v="1231"/>
    <n v="3"/>
    <n v="0"/>
    <n v="4.9079999999999977"/>
  </r>
  <r>
    <n v="3247"/>
    <s v="US-2014-140907"/>
    <x v="3"/>
    <x v="389"/>
    <d v="2014-12-13T00:00:00"/>
    <x v="0"/>
    <s v="BP-11185"/>
    <s v="Ben Peterman"/>
    <x v="1"/>
    <s v="United States"/>
    <s v="Seattle"/>
    <x v="4"/>
    <n v="98103"/>
    <x v="1"/>
    <s v="OFF-ST-10000060"/>
    <x v="1"/>
    <x v="4"/>
    <s v="Fellowes Bankers Box Staxonsteel Drawer File/Stacking System"/>
    <x v="1783"/>
    <n v="5"/>
    <n v="0"/>
    <n v="38.988000000000014"/>
  </r>
  <r>
    <n v="3248"/>
    <s v="US-2014-140907"/>
    <x v="3"/>
    <x v="389"/>
    <d v="2014-12-13T00:00:00"/>
    <x v="0"/>
    <s v="BP-11185"/>
    <s v="Ben Peterman"/>
    <x v="1"/>
    <s v="United States"/>
    <s v="Seattle"/>
    <x v="4"/>
    <n v="98103"/>
    <x v="1"/>
    <s v="OFF-AR-10000799"/>
    <x v="1"/>
    <x v="6"/>
    <s v="Col-Erase Pencils with Erasers"/>
    <x v="2614"/>
    <n v="3"/>
    <n v="0"/>
    <n v="5.2895999999999983"/>
  </r>
  <r>
    <n v="3249"/>
    <s v="CA-2013-159730"/>
    <x v="0"/>
    <x v="42"/>
    <d v="2013-09-22T00:00:00"/>
    <x v="1"/>
    <s v="SJ-20125"/>
    <s v="Sanjit Jacobs"/>
    <x v="2"/>
    <s v="United States"/>
    <s v="Seattle"/>
    <x v="4"/>
    <n v="98103"/>
    <x v="1"/>
    <s v="FUR-CH-10004875"/>
    <x v="0"/>
    <x v="1"/>
    <s v="Harbour Creations 67200 Series Stacking Chairs"/>
    <x v="2417"/>
    <n v="2"/>
    <n v="0.2"/>
    <n v="9.9651999999999994"/>
  </r>
  <r>
    <n v="3250"/>
    <s v="CA-2013-159730"/>
    <x v="0"/>
    <x v="42"/>
    <d v="2013-09-22T00:00:00"/>
    <x v="1"/>
    <s v="SJ-20125"/>
    <s v="Sanjit Jacobs"/>
    <x v="2"/>
    <s v="United States"/>
    <s v="Seattle"/>
    <x v="4"/>
    <n v="98103"/>
    <x v="1"/>
    <s v="TEC-PH-10002085"/>
    <x v="2"/>
    <x v="7"/>
    <s v="Clarity 53712"/>
    <x v="554"/>
    <n v="2"/>
    <n v="0.2"/>
    <n v="7.9188000000000045"/>
  </r>
  <r>
    <n v="3251"/>
    <s v="CA-2013-157868"/>
    <x v="0"/>
    <x v="443"/>
    <d v="2013-12-30T00:00:00"/>
    <x v="1"/>
    <s v="MC-17590"/>
    <s v="Matt Collister"/>
    <x v="1"/>
    <s v="United States"/>
    <s v="Grand Rapids"/>
    <x v="12"/>
    <n v="49505"/>
    <x v="2"/>
    <s v="OFF-FA-10000992"/>
    <x v="1"/>
    <x v="13"/>
    <s v="Acco Clips to Go Binder Clips, 24 Clips in Two Sizes"/>
    <x v="2615"/>
    <n v="7"/>
    <n v="0"/>
    <n v="11.679499999999999"/>
  </r>
  <r>
    <n v="3252"/>
    <s v="CA-2014-119389"/>
    <x v="3"/>
    <x v="827"/>
    <d v="2014-04-20T00:00:00"/>
    <x v="2"/>
    <s v="BG-11740"/>
    <s v="Bruce Geld"/>
    <x v="0"/>
    <s v="United States"/>
    <s v="Philadelphia"/>
    <x v="9"/>
    <n v="19120"/>
    <x v="3"/>
    <s v="FUR-FU-10001473"/>
    <x v="0"/>
    <x v="5"/>
    <s v="Eldon Executive Woodline II Desk Accessories, Mahogany"/>
    <x v="2616"/>
    <n v="3"/>
    <n v="0.2"/>
    <n v="5.2773000000000003"/>
  </r>
  <r>
    <n v="3253"/>
    <s v="CA-2014-110373"/>
    <x v="3"/>
    <x v="855"/>
    <d v="2014-10-31T00:00:00"/>
    <x v="0"/>
    <s v="MA-17560"/>
    <s v="Matt Abelman"/>
    <x v="2"/>
    <s v="United States"/>
    <s v="Chicago"/>
    <x v="10"/>
    <n v="60610"/>
    <x v="2"/>
    <s v="OFF-AR-10003045"/>
    <x v="1"/>
    <x v="6"/>
    <s v="Prang Colored Pencils"/>
    <x v="2617"/>
    <n v="3"/>
    <n v="0.2"/>
    <n v="2.2050000000000001"/>
  </r>
  <r>
    <n v="3254"/>
    <s v="CA-2014-110373"/>
    <x v="3"/>
    <x v="855"/>
    <d v="2014-10-31T00:00:00"/>
    <x v="0"/>
    <s v="MA-17560"/>
    <s v="Matt Abelman"/>
    <x v="2"/>
    <s v="United States"/>
    <s v="Chicago"/>
    <x v="10"/>
    <n v="60610"/>
    <x v="2"/>
    <s v="TEC-PH-10001536"/>
    <x v="2"/>
    <x v="7"/>
    <s v="Spigen Samsung Galaxy S5 Case Wallet"/>
    <x v="2618"/>
    <n v="2"/>
    <n v="0.2"/>
    <n v="2.0387999999999984"/>
  </r>
  <r>
    <n v="3255"/>
    <s v="CA-2013-155474"/>
    <x v="0"/>
    <x v="630"/>
    <d v="2013-07-15T00:00:00"/>
    <x v="1"/>
    <s v="CC-12220"/>
    <s v="Chris Cortes"/>
    <x v="0"/>
    <s v="United States"/>
    <s v="Seattle"/>
    <x v="4"/>
    <n v="98105"/>
    <x v="1"/>
    <s v="TEC-PH-10001580"/>
    <x v="2"/>
    <x v="7"/>
    <s v="Logitech Mobile Speakerphone P710e - speaker phone"/>
    <x v="2619"/>
    <n v="1"/>
    <n v="0.2"/>
    <n v="9.4485999999999954"/>
  </r>
  <r>
    <n v="3256"/>
    <s v="CA-2013-155474"/>
    <x v="0"/>
    <x v="630"/>
    <d v="2013-07-15T00:00:00"/>
    <x v="1"/>
    <s v="CC-12220"/>
    <s v="Chris Cortes"/>
    <x v="0"/>
    <s v="United States"/>
    <s v="Seattle"/>
    <x v="4"/>
    <n v="98105"/>
    <x v="1"/>
    <s v="OFF-BI-10004209"/>
    <x v="1"/>
    <x v="8"/>
    <s v="Fellowes Twister Kit, Gray/Clear, 3/pkg"/>
    <x v="1768"/>
    <n v="3"/>
    <n v="0.2"/>
    <n v="6.0299999999999994"/>
  </r>
  <r>
    <n v="3257"/>
    <s v="CA-2012-155453"/>
    <x v="1"/>
    <x v="101"/>
    <d v="2012-08-14T00:00:00"/>
    <x v="1"/>
    <s v="RA-19885"/>
    <s v="Ruben Ausman"/>
    <x v="1"/>
    <s v="United States"/>
    <s v="Jacksonville"/>
    <x v="2"/>
    <n v="32216"/>
    <x v="0"/>
    <s v="OFF-LA-10001613"/>
    <x v="1"/>
    <x v="2"/>
    <s v="Avery File Folder Labels"/>
    <x v="877"/>
    <n v="2"/>
    <n v="0.2"/>
    <n v="1.6704000000000001"/>
  </r>
  <r>
    <n v="3258"/>
    <s v="US-2013-161844"/>
    <x v="0"/>
    <x v="10"/>
    <d v="2013-12-15T00:00:00"/>
    <x v="0"/>
    <s v="DK-12835"/>
    <s v="Damala Kotsonis"/>
    <x v="1"/>
    <s v="United States"/>
    <s v="Franklin"/>
    <x v="18"/>
    <n v="37064"/>
    <x v="0"/>
    <s v="FUR-TA-10001676"/>
    <x v="0"/>
    <x v="3"/>
    <s v="Hon 61000 Series Interactive Training Tables"/>
    <x v="2620"/>
    <n v="3"/>
    <n v="0.4"/>
    <n v="-29.323800000000006"/>
  </r>
  <r>
    <n v="3259"/>
    <s v="US-2013-161844"/>
    <x v="0"/>
    <x v="10"/>
    <d v="2013-12-15T00:00:00"/>
    <x v="0"/>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x v="1"/>
    <s v="LB-16795"/>
    <s v="Laurel Beltran"/>
    <x v="2"/>
    <s v="United States"/>
    <s v="Highland Park"/>
    <x v="10"/>
    <n v="60035"/>
    <x v="2"/>
    <s v="OFF-BI-10000285"/>
    <x v="1"/>
    <x v="8"/>
    <s v="XtraLife ClearVue Slant-D Ring Binders by Cardinal"/>
    <x v="2621"/>
    <n v="2"/>
    <n v="0.8"/>
    <n v="-4.7040000000000006"/>
  </r>
  <r>
    <n v="3261"/>
    <s v="CA-2011-151554"/>
    <x v="2"/>
    <x v="687"/>
    <d v="2011-11-15T00:00:00"/>
    <x v="2"/>
    <s v="CM-11815"/>
    <s v="Candace McMahon"/>
    <x v="1"/>
    <s v="United States"/>
    <s v="Pasadena"/>
    <x v="5"/>
    <n v="77506"/>
    <x v="2"/>
    <s v="OFF-PA-10004609"/>
    <x v="1"/>
    <x v="10"/>
    <s v="Xerox 221"/>
    <x v="561"/>
    <n v="4"/>
    <n v="0.2"/>
    <n v="7.2576000000000001"/>
  </r>
  <r>
    <n v="3262"/>
    <s v="CA-2011-140662"/>
    <x v="2"/>
    <x v="664"/>
    <d v="2011-11-19T00:00:00"/>
    <x v="2"/>
    <s v="TS-21205"/>
    <s v="Thomas Seio"/>
    <x v="1"/>
    <s v="United States"/>
    <s v="San Francisco"/>
    <x v="1"/>
    <n v="94109"/>
    <x v="1"/>
    <s v="TEC-AC-10001314"/>
    <x v="2"/>
    <x v="11"/>
    <s v="Case Logic 2.4GHz Wireless Keyboard"/>
    <x v="2622"/>
    <n v="2"/>
    <n v="0"/>
    <n v="7.9983999999999895"/>
  </r>
  <r>
    <n v="3263"/>
    <s v="CA-2011-140662"/>
    <x v="2"/>
    <x v="664"/>
    <d v="2011-11-19T00:00:00"/>
    <x v="2"/>
    <s v="TS-21205"/>
    <s v="Thomas Seio"/>
    <x v="1"/>
    <s v="United States"/>
    <s v="San Francisco"/>
    <x v="1"/>
    <n v="94109"/>
    <x v="1"/>
    <s v="OFF-PA-10003395"/>
    <x v="1"/>
    <x v="10"/>
    <s v="Xerox 1941"/>
    <x v="2623"/>
    <n v="7"/>
    <n v="0"/>
    <n v="352.29599999999999"/>
  </r>
  <r>
    <n v="3264"/>
    <s v="CA-2011-140662"/>
    <x v="2"/>
    <x v="664"/>
    <d v="2011-11-19T00:00:00"/>
    <x v="2"/>
    <s v="TS-21205"/>
    <s v="Thomas Seio"/>
    <x v="1"/>
    <s v="United States"/>
    <s v="San Francisco"/>
    <x v="1"/>
    <n v="94109"/>
    <x v="1"/>
    <s v="OFF-AP-10001242"/>
    <x v="1"/>
    <x v="9"/>
    <s v="APC 7 Outlet Network SurgeArrest Surge Protector"/>
    <x v="2624"/>
    <n v="3"/>
    <n v="0"/>
    <n v="72.431999999999988"/>
  </r>
  <r>
    <n v="3265"/>
    <s v="CA-2013-122518"/>
    <x v="0"/>
    <x v="758"/>
    <d v="2013-03-09T00:00:00"/>
    <x v="0"/>
    <s v="RF-19345"/>
    <s v="Randy Ferguson"/>
    <x v="1"/>
    <s v="United States"/>
    <s v="Miami"/>
    <x v="2"/>
    <n v="33180"/>
    <x v="0"/>
    <s v="OFF-LA-10001641"/>
    <x v="1"/>
    <x v="2"/>
    <s v="Avery 518"/>
    <x v="1973"/>
    <n v="4"/>
    <n v="0.2"/>
    <n v="3.528"/>
  </r>
  <r>
    <n v="3266"/>
    <s v="US-2011-126571"/>
    <x v="2"/>
    <x v="856"/>
    <d v="2011-10-15T00:00:00"/>
    <x v="1"/>
    <s v="JF-15565"/>
    <s v="Jill Fjeld"/>
    <x v="0"/>
    <s v="United States"/>
    <s v="Philadelphia"/>
    <x v="9"/>
    <n v="19120"/>
    <x v="3"/>
    <s v="OFF-ST-10003816"/>
    <x v="1"/>
    <x v="4"/>
    <s v="Fellowes High-Stak Drawer Files"/>
    <x v="2625"/>
    <n v="2"/>
    <n v="0.2"/>
    <n v="10.571399999999983"/>
  </r>
  <r>
    <n v="3267"/>
    <s v="US-2011-126571"/>
    <x v="2"/>
    <x v="856"/>
    <d v="2011-10-15T00:00:00"/>
    <x v="1"/>
    <s v="JF-15565"/>
    <s v="Jill Fjeld"/>
    <x v="0"/>
    <s v="United States"/>
    <s v="Philadelphia"/>
    <x v="9"/>
    <n v="19120"/>
    <x v="3"/>
    <s v="OFF-EN-10002230"/>
    <x v="1"/>
    <x v="12"/>
    <s v="Airmail Envelopes"/>
    <x v="2626"/>
    <n v="3"/>
    <n v="0.2"/>
    <n v="67.983299999999986"/>
  </r>
  <r>
    <n v="3268"/>
    <s v="CA-2011-143840"/>
    <x v="2"/>
    <x v="857"/>
    <d v="2011-05-29T00:00:00"/>
    <x v="1"/>
    <s v="EH-14185"/>
    <s v="Evan Henry"/>
    <x v="0"/>
    <s v="United States"/>
    <s v="Decatur"/>
    <x v="19"/>
    <n v="35601"/>
    <x v="0"/>
    <s v="TEC-PH-10002660"/>
    <x v="2"/>
    <x v="7"/>
    <s v="Nortel Networks T7316 E Nt8 B27"/>
    <x v="2627"/>
    <n v="2"/>
    <n v="0"/>
    <n v="33.995000000000005"/>
  </r>
  <r>
    <n v="3269"/>
    <s v="CA-2011-143840"/>
    <x v="2"/>
    <x v="857"/>
    <d v="2011-05-29T00:00:00"/>
    <x v="1"/>
    <s v="EH-14185"/>
    <s v="Evan Henry"/>
    <x v="0"/>
    <s v="United States"/>
    <s v="Decatur"/>
    <x v="19"/>
    <n v="35601"/>
    <x v="0"/>
    <s v="TEC-PH-10003171"/>
    <x v="2"/>
    <x v="7"/>
    <s v="Plantronics Encore H101 Dual Earpieces Headset"/>
    <x v="2628"/>
    <n v="1"/>
    <n v="0"/>
    <n v="12.585999999999999"/>
  </r>
  <r>
    <n v="3270"/>
    <s v="CA-2011-115980"/>
    <x v="2"/>
    <x v="858"/>
    <d v="2011-07-19T00:00:00"/>
    <x v="1"/>
    <s v="VW-21775"/>
    <s v="Victoria Wilson"/>
    <x v="1"/>
    <s v="United States"/>
    <s v="Sioux Falls"/>
    <x v="44"/>
    <n v="57103"/>
    <x v="2"/>
    <s v="TEC-AC-10003709"/>
    <x v="2"/>
    <x v="11"/>
    <s v="Maxell 4.7GB DVD-R 5/Pack"/>
    <x v="2629"/>
    <n v="3"/>
    <n v="0"/>
    <n v="1.3068000000000004"/>
  </r>
  <r>
    <n v="3271"/>
    <s v="CA-2011-115980"/>
    <x v="2"/>
    <x v="858"/>
    <d v="2011-07-19T00:00:00"/>
    <x v="1"/>
    <s v="VW-21775"/>
    <s v="Victoria Wilson"/>
    <x v="1"/>
    <s v="United States"/>
    <s v="Sioux Falls"/>
    <x v="44"/>
    <n v="57103"/>
    <x v="2"/>
    <s v="OFF-FA-10000304"/>
    <x v="1"/>
    <x v="13"/>
    <s v="Advantus Push Pins"/>
    <x v="2630"/>
    <n v="3"/>
    <n v="0"/>
    <n v="2.6814000000000004"/>
  </r>
  <r>
    <n v="3272"/>
    <s v="CA-2012-155145"/>
    <x v="1"/>
    <x v="17"/>
    <d v="2012-12-29T00:00:00"/>
    <x v="0"/>
    <s v="KN-16450"/>
    <s v="Kean Nguyen"/>
    <x v="1"/>
    <s v="United States"/>
    <s v="Visalia"/>
    <x v="1"/>
    <n v="93277"/>
    <x v="1"/>
    <s v="TEC-AC-10003709"/>
    <x v="2"/>
    <x v="11"/>
    <s v="Maxell 4.7GB DVD-R 5/Pack"/>
    <x v="1063"/>
    <n v="8"/>
    <n v="0"/>
    <n v="3.4848000000000008"/>
  </r>
  <r>
    <n v="3273"/>
    <s v="CA-2012-146038"/>
    <x v="1"/>
    <x v="97"/>
    <d v="2012-02-16T00:00:00"/>
    <x v="1"/>
    <s v="SJ-20215"/>
    <s v="Sarah Jordon"/>
    <x v="0"/>
    <s v="United States"/>
    <s v="Los Angeles"/>
    <x v="1"/>
    <n v="90049"/>
    <x v="1"/>
    <s v="FUR-CH-10002774"/>
    <x v="0"/>
    <x v="1"/>
    <s v="Global Deluxe Stacking Chair, Gray"/>
    <x v="2631"/>
    <n v="5"/>
    <n v="0.2"/>
    <n v="22.940999999999995"/>
  </r>
  <r>
    <n v="3274"/>
    <s v="CA-2014-133865"/>
    <x v="3"/>
    <x v="540"/>
    <d v="2014-05-13T00:00:00"/>
    <x v="1"/>
    <s v="PS-19045"/>
    <s v="Penelope Sewall"/>
    <x v="2"/>
    <s v="United States"/>
    <s v="Los Angeles"/>
    <x v="1"/>
    <n v="90032"/>
    <x v="1"/>
    <s v="TEC-CO-10001046"/>
    <x v="2"/>
    <x v="16"/>
    <s v="Canon Imageclass D680 Copier / Fax"/>
    <x v="2632"/>
    <n v="6"/>
    <n v="0.2"/>
    <n v="1049.9849999999999"/>
  </r>
  <r>
    <n v="3275"/>
    <s v="CA-2014-116358"/>
    <x v="3"/>
    <x v="808"/>
    <d v="2014-11-07T00:00:00"/>
    <x v="1"/>
    <s v="KM-16225"/>
    <s v="Kalyca Meade"/>
    <x v="1"/>
    <s v="United States"/>
    <s v="Overland Park"/>
    <x v="41"/>
    <n v="66212"/>
    <x v="2"/>
    <s v="OFF-FA-10003495"/>
    <x v="1"/>
    <x v="13"/>
    <s v="Staples"/>
    <x v="2614"/>
    <n v="3"/>
    <n v="0"/>
    <n v="9.120000000000001"/>
  </r>
  <r>
    <n v="3276"/>
    <s v="CA-2014-116358"/>
    <x v="3"/>
    <x v="808"/>
    <d v="2014-11-07T00:00:00"/>
    <x v="1"/>
    <s v="KM-16225"/>
    <s v="Kalyca Meade"/>
    <x v="1"/>
    <s v="United States"/>
    <s v="Overland Park"/>
    <x v="41"/>
    <n v="66212"/>
    <x v="2"/>
    <s v="OFF-AR-10004685"/>
    <x v="1"/>
    <x v="6"/>
    <s v="Binney &amp; Smith Crayola Metallic Colored Pencils, 8-Color Set"/>
    <x v="2633"/>
    <n v="6"/>
    <n v="0"/>
    <n v="9.1673999999999989"/>
  </r>
  <r>
    <n v="3277"/>
    <s v="CA-2011-102988"/>
    <x v="2"/>
    <x v="267"/>
    <d v="2011-04-09T00:00:00"/>
    <x v="0"/>
    <s v="GM-14695"/>
    <s v="Greg Maxwell"/>
    <x v="1"/>
    <s v="United States"/>
    <s v="Alexandria"/>
    <x v="17"/>
    <n v="22304"/>
    <x v="0"/>
    <s v="OFF-AR-10004757"/>
    <x v="1"/>
    <x v="6"/>
    <s v="Crayola Colored Pencils"/>
    <x v="1011"/>
    <n v="7"/>
    <n v="0"/>
    <n v="7.5767999999999986"/>
  </r>
  <r>
    <n v="3278"/>
    <s v="CA-2011-102988"/>
    <x v="2"/>
    <x v="267"/>
    <d v="2011-04-09T00:00:00"/>
    <x v="0"/>
    <s v="GM-14695"/>
    <s v="Greg Maxwell"/>
    <x v="1"/>
    <s v="United States"/>
    <s v="Alexandria"/>
    <x v="17"/>
    <n v="22304"/>
    <x v="0"/>
    <s v="TEC-PH-10001615"/>
    <x v="2"/>
    <x v="7"/>
    <s v="AT&amp;T CL82213"/>
    <x v="2634"/>
    <n v="1"/>
    <n v="0"/>
    <n v="8.4070999999999962"/>
  </r>
  <r>
    <n v="3279"/>
    <s v="CA-2011-102988"/>
    <x v="2"/>
    <x v="267"/>
    <d v="2011-04-09T00:00:00"/>
    <x v="0"/>
    <s v="GM-14695"/>
    <s v="Greg Maxwell"/>
    <x v="1"/>
    <s v="United States"/>
    <s v="Alexandria"/>
    <x v="17"/>
    <n v="22304"/>
    <x v="0"/>
    <s v="OFF-PA-10003349"/>
    <x v="1"/>
    <x v="10"/>
    <s v="Xerox 1957"/>
    <x v="91"/>
    <n v="2"/>
    <n v="0"/>
    <n v="6.3504000000000005"/>
  </r>
  <r>
    <n v="3280"/>
    <s v="CA-2011-102988"/>
    <x v="2"/>
    <x v="267"/>
    <d v="2011-04-09T00:00:00"/>
    <x v="0"/>
    <s v="GM-14695"/>
    <s v="Greg Maxwell"/>
    <x v="1"/>
    <s v="United States"/>
    <s v="Alexandria"/>
    <x v="17"/>
    <n v="22304"/>
    <x v="0"/>
    <s v="OFF-AR-10000127"/>
    <x v="1"/>
    <x v="6"/>
    <s v="Newell 321"/>
    <x v="1011"/>
    <n v="7"/>
    <n v="0"/>
    <n v="6.6583999999999968"/>
  </r>
  <r>
    <n v="3281"/>
    <s v="CA-2011-102988"/>
    <x v="2"/>
    <x v="267"/>
    <d v="2011-04-09T00:00:00"/>
    <x v="0"/>
    <s v="GM-14695"/>
    <s v="Greg Maxwell"/>
    <x v="1"/>
    <s v="United States"/>
    <s v="Alexandria"/>
    <x v="17"/>
    <n v="22304"/>
    <x v="0"/>
    <s v="OFF-SU-10002881"/>
    <x v="1"/>
    <x v="14"/>
    <s v="Martin Yale Chadless Opener Electric Letter Opener"/>
    <x v="2635"/>
    <n v="5"/>
    <n v="0"/>
    <n v="83.281000000000063"/>
  </r>
  <r>
    <n v="3282"/>
    <s v="US-2011-117170"/>
    <x v="2"/>
    <x v="328"/>
    <d v="2011-09-24T00:00:00"/>
    <x v="1"/>
    <s v="KT-16465"/>
    <s v="Kean Takahito"/>
    <x v="0"/>
    <s v="United States"/>
    <s v="Raleigh"/>
    <x v="3"/>
    <n v="27604"/>
    <x v="0"/>
    <s v="TEC-AC-10001109"/>
    <x v="2"/>
    <x v="11"/>
    <s v="Logitech Trackman Marble Mouse"/>
    <x v="736"/>
    <n v="2"/>
    <n v="0.2"/>
    <n v="13.195600000000001"/>
  </r>
  <r>
    <n v="3283"/>
    <s v="US-2011-117170"/>
    <x v="2"/>
    <x v="328"/>
    <d v="2011-09-24T00:00:00"/>
    <x v="1"/>
    <s v="KT-16465"/>
    <s v="Kean Takahito"/>
    <x v="0"/>
    <s v="United States"/>
    <s v="Raleigh"/>
    <x v="3"/>
    <n v="27604"/>
    <x v="0"/>
    <s v="OFF-PA-10000682"/>
    <x v="1"/>
    <x v="10"/>
    <s v="Xerox 1924"/>
    <x v="701"/>
    <n v="1"/>
    <n v="0.2"/>
    <n v="1.6762000000000001"/>
  </r>
  <r>
    <n v="3284"/>
    <s v="CA-2011-159478"/>
    <x v="2"/>
    <x v="587"/>
    <d v="2011-10-06T00:00:00"/>
    <x v="1"/>
    <s v="MH-17785"/>
    <s v="Maya Herman"/>
    <x v="1"/>
    <s v="United States"/>
    <s v="New York City"/>
    <x v="15"/>
    <n v="10035"/>
    <x v="3"/>
    <s v="FUR-FU-10000221"/>
    <x v="0"/>
    <x v="5"/>
    <s v="Master Caster Door Stop, Brown"/>
    <x v="597"/>
    <n v="3"/>
    <n v="0"/>
    <n v="5.1815999999999995"/>
  </r>
  <r>
    <n v="3285"/>
    <s v="CA-2011-103702"/>
    <x v="2"/>
    <x v="171"/>
    <d v="2011-09-17T00:00:00"/>
    <x v="1"/>
    <s v="AF-10885"/>
    <s v="Art Foster"/>
    <x v="0"/>
    <s v="United States"/>
    <s v="Fairfield"/>
    <x v="24"/>
    <n v="45014"/>
    <x v="3"/>
    <s v="OFF-BI-10002429"/>
    <x v="1"/>
    <x v="8"/>
    <s v="Premier Elliptical Ring Binder, Black"/>
    <x v="2636"/>
    <n v="7"/>
    <n v="0.7"/>
    <n v="-46.877600000000001"/>
  </r>
  <r>
    <n v="3286"/>
    <s v="CA-2014-150525"/>
    <x v="3"/>
    <x v="297"/>
    <d v="2014-02-26T00:00:00"/>
    <x v="1"/>
    <s v="JP-16135"/>
    <s v="Julie Prescott"/>
    <x v="2"/>
    <s v="United States"/>
    <s v="Muskogee"/>
    <x v="26"/>
    <n v="74403"/>
    <x v="2"/>
    <s v="OFF-AR-10002375"/>
    <x v="1"/>
    <x v="6"/>
    <s v="Newell 351"/>
    <x v="2637"/>
    <n v="2"/>
    <n v="0"/>
    <n v="1.9023999999999992"/>
  </r>
  <r>
    <n v="3287"/>
    <s v="CA-2014-150525"/>
    <x v="3"/>
    <x v="297"/>
    <d v="2014-02-26T00:00:00"/>
    <x v="1"/>
    <s v="JP-16135"/>
    <s v="Julie Prescott"/>
    <x v="2"/>
    <s v="United States"/>
    <s v="Muskogee"/>
    <x v="26"/>
    <n v="74403"/>
    <x v="2"/>
    <s v="OFF-AP-10000595"/>
    <x v="1"/>
    <x v="9"/>
    <s v="Disposable Triple-Filter Dust Bags"/>
    <x v="2638"/>
    <n v="3"/>
    <n v="0"/>
    <n v="3.4086000000000003"/>
  </r>
  <r>
    <n v="3288"/>
    <s v="CA-2012-157770"/>
    <x v="1"/>
    <x v="350"/>
    <d v="2012-12-15T00:00:00"/>
    <x v="2"/>
    <s v="RD-19585"/>
    <s v="Rob Dowd"/>
    <x v="0"/>
    <s v="United States"/>
    <s v="Temecula"/>
    <x v="1"/>
    <n v="92592"/>
    <x v="1"/>
    <s v="TEC-PH-10001530"/>
    <x v="2"/>
    <x v="7"/>
    <s v="Plantronics Voyager Pro Legend"/>
    <x v="2639"/>
    <n v="3"/>
    <n v="0.2"/>
    <n v="49.437599999999975"/>
  </r>
  <r>
    <n v="3289"/>
    <s v="CA-2012-157770"/>
    <x v="1"/>
    <x v="350"/>
    <d v="2012-12-15T00:00:00"/>
    <x v="2"/>
    <s v="RD-19585"/>
    <s v="Rob Dowd"/>
    <x v="0"/>
    <s v="United States"/>
    <s v="Temecula"/>
    <x v="1"/>
    <n v="92592"/>
    <x v="1"/>
    <s v="OFF-BI-10000050"/>
    <x v="1"/>
    <x v="8"/>
    <s v="Angle-D Binders with Locking Rings, Label Holders"/>
    <x v="2640"/>
    <n v="5"/>
    <n v="0.2"/>
    <n v="9.8549999999999969"/>
  </r>
  <r>
    <n v="3290"/>
    <s v="CA-2012-157770"/>
    <x v="1"/>
    <x v="350"/>
    <d v="2012-12-15T00:00:00"/>
    <x v="2"/>
    <s v="RD-19585"/>
    <s v="Rob Dowd"/>
    <x v="0"/>
    <s v="United States"/>
    <s v="Temecula"/>
    <x v="1"/>
    <n v="92592"/>
    <x v="1"/>
    <s v="TEC-AC-10001552"/>
    <x v="2"/>
    <x v="11"/>
    <s v="Logitech K350 2.4Ghz Wireless Keyboard"/>
    <x v="2641"/>
    <n v="5"/>
    <n v="0"/>
    <n v="27.373499999999993"/>
  </r>
  <r>
    <n v="3291"/>
    <s v="CA-2012-157770"/>
    <x v="1"/>
    <x v="350"/>
    <d v="2012-12-15T00:00:00"/>
    <x v="2"/>
    <s v="RD-19585"/>
    <s v="Rob Dowd"/>
    <x v="0"/>
    <s v="United States"/>
    <s v="Temecula"/>
    <x v="1"/>
    <n v="92592"/>
    <x v="1"/>
    <s v="TEC-AC-10003399"/>
    <x v="2"/>
    <x v="11"/>
    <s v="Memorex Mini Travel Drive 64 GB USB 2.0 Flash Drive"/>
    <x v="2642"/>
    <n v="1"/>
    <n v="0"/>
    <n v="15.220800000000001"/>
  </r>
  <r>
    <n v="3292"/>
    <s v="CA-2013-167290"/>
    <x v="0"/>
    <x v="859"/>
    <d v="2013-11-05T00:00:00"/>
    <x v="1"/>
    <s v="JF-15295"/>
    <s v="Jason Fortune-"/>
    <x v="0"/>
    <s v="United States"/>
    <s v="Sterling Heights"/>
    <x v="12"/>
    <n v="48310"/>
    <x v="2"/>
    <s v="OFF-AR-10004078"/>
    <x v="1"/>
    <x v="6"/>
    <s v="Newell 312"/>
    <x v="2643"/>
    <n v="2"/>
    <n v="0"/>
    <n v="3.5039999999999996"/>
  </r>
  <r>
    <n v="3293"/>
    <s v="CA-2011-106264"/>
    <x v="2"/>
    <x v="58"/>
    <d v="2011-12-30T00:00:00"/>
    <x v="1"/>
    <s v="CK-12595"/>
    <s v="Clytie Kelty"/>
    <x v="0"/>
    <s v="United States"/>
    <s v="San Diego"/>
    <x v="1"/>
    <n v="92024"/>
    <x v="1"/>
    <s v="OFF-SU-10002189"/>
    <x v="1"/>
    <x v="14"/>
    <s v="Acme Rosewood Handle Letter Opener"/>
    <x v="2644"/>
    <n v="3"/>
    <n v="0"/>
    <n v="0.11909999999999954"/>
  </r>
  <r>
    <n v="3294"/>
    <s v="CA-2011-106264"/>
    <x v="2"/>
    <x v="58"/>
    <d v="2011-12-30T00:00:00"/>
    <x v="1"/>
    <s v="CK-12595"/>
    <s v="Clytie Kelty"/>
    <x v="0"/>
    <s v="United States"/>
    <s v="San Diego"/>
    <x v="1"/>
    <n v="92024"/>
    <x v="1"/>
    <s v="FUR-FU-10001852"/>
    <x v="0"/>
    <x v="5"/>
    <s v="Eldon Regeneration Recycled Desk Accessories, Smoke"/>
    <x v="2645"/>
    <n v="2"/>
    <n v="0"/>
    <n v="1.1135999999999999"/>
  </r>
  <r>
    <n v="3295"/>
    <s v="CA-2011-138023"/>
    <x v="2"/>
    <x v="860"/>
    <d v="2011-08-18T00:00:00"/>
    <x v="2"/>
    <s v="KH-16510"/>
    <s v="Keith Herrera"/>
    <x v="0"/>
    <s v="United States"/>
    <s v="Dallas"/>
    <x v="5"/>
    <n v="75081"/>
    <x v="2"/>
    <s v="OFF-BI-10003638"/>
    <x v="1"/>
    <x v="8"/>
    <s v="GBC Durable Plastic Covers"/>
    <x v="2646"/>
    <n v="8"/>
    <n v="0.8"/>
    <n v="-52.632000000000019"/>
  </r>
  <r>
    <n v="3296"/>
    <s v="CA-2014-113418"/>
    <x v="3"/>
    <x v="172"/>
    <d v="2014-10-04T00:00:00"/>
    <x v="2"/>
    <s v="CM-12655"/>
    <s v="Corinna Mitchell"/>
    <x v="2"/>
    <s v="United States"/>
    <s v="New York City"/>
    <x v="15"/>
    <n v="10035"/>
    <x v="3"/>
    <s v="TEC-MA-10002428"/>
    <x v="2"/>
    <x v="15"/>
    <s v="Fellowes Powershred HS-440 4-Sheet High Security Shredder"/>
    <x v="2647"/>
    <n v="11"/>
    <n v="0"/>
    <n v="767.20049999999992"/>
  </r>
  <r>
    <n v="3297"/>
    <s v="US-2012-110569"/>
    <x v="1"/>
    <x v="293"/>
    <d v="2012-05-30T00:00:00"/>
    <x v="1"/>
    <s v="EB-13870"/>
    <s v="Emily Burns"/>
    <x v="0"/>
    <s v="United States"/>
    <s v="Phoenix"/>
    <x v="16"/>
    <n v="85023"/>
    <x v="1"/>
    <s v="OFF-BI-10001036"/>
    <x v="1"/>
    <x v="8"/>
    <s v="Cardinal EasyOpen D-Ring Binders"/>
    <x v="2648"/>
    <n v="7"/>
    <n v="0.7"/>
    <n v="-12.795999999999999"/>
  </r>
  <r>
    <n v="3298"/>
    <s v="US-2012-110569"/>
    <x v="1"/>
    <x v="293"/>
    <d v="2012-05-30T00:00:00"/>
    <x v="1"/>
    <s v="EB-13870"/>
    <s v="Emily Burns"/>
    <x v="0"/>
    <s v="United States"/>
    <s v="Phoenix"/>
    <x v="16"/>
    <n v="85023"/>
    <x v="1"/>
    <s v="OFF-AP-10004708"/>
    <x v="1"/>
    <x v="9"/>
    <s v="Fellowes Superior 10 Outlet Split Surge Protector"/>
    <x v="1632"/>
    <n v="4"/>
    <n v="0.2"/>
    <n v="13.701599999999988"/>
  </r>
  <r>
    <n v="3299"/>
    <s v="CA-2014-136308"/>
    <x v="3"/>
    <x v="673"/>
    <d v="2014-11-17T00:00:00"/>
    <x v="3"/>
    <s v="MW-18235"/>
    <s v="Mitch Willingham"/>
    <x v="1"/>
    <s v="United States"/>
    <s v="San Francisco"/>
    <x v="1"/>
    <n v="94122"/>
    <x v="1"/>
    <s v="TEC-MA-10000488"/>
    <x v="2"/>
    <x v="15"/>
    <s v="Bady BDG101FRU Card Printer"/>
    <x v="2252"/>
    <n v="3"/>
    <n v="0.2"/>
    <n v="215.99729999999977"/>
  </r>
  <r>
    <n v="3300"/>
    <s v="US-2011-159926"/>
    <x v="2"/>
    <x v="728"/>
    <d v="2011-11-22T00:00:00"/>
    <x v="1"/>
    <s v="CS-11950"/>
    <s v="Carlos Soltero"/>
    <x v="0"/>
    <s v="United States"/>
    <s v="Philadelphia"/>
    <x v="9"/>
    <n v="19140"/>
    <x v="3"/>
    <s v="OFF-BI-10003656"/>
    <x v="1"/>
    <x v="8"/>
    <s v="Fellowes PB200 Plastic Comb Binding Machine"/>
    <x v="2649"/>
    <n v="1"/>
    <n v="0.7"/>
    <n v="-40.797600000000003"/>
  </r>
  <r>
    <n v="3301"/>
    <s v="US-2011-159926"/>
    <x v="2"/>
    <x v="728"/>
    <d v="2011-11-22T00:00:00"/>
    <x v="1"/>
    <s v="CS-11950"/>
    <s v="Carlos Soltero"/>
    <x v="0"/>
    <s v="United States"/>
    <s v="Philadelphia"/>
    <x v="9"/>
    <n v="19140"/>
    <x v="3"/>
    <s v="OFF-ST-10003656"/>
    <x v="1"/>
    <x v="4"/>
    <s v="Safco Industrial Wire Shelving"/>
    <x v="2650"/>
    <n v="1"/>
    <n v="0.2"/>
    <n v="-16.318300000000001"/>
  </r>
  <r>
    <n v="3302"/>
    <s v="US-2011-159926"/>
    <x v="2"/>
    <x v="728"/>
    <d v="2011-11-22T00:00:00"/>
    <x v="1"/>
    <s v="CS-11950"/>
    <s v="Carlos Soltero"/>
    <x v="0"/>
    <s v="United States"/>
    <s v="Philadelphia"/>
    <x v="9"/>
    <n v="19140"/>
    <x v="3"/>
    <s v="TEC-PH-10001128"/>
    <x v="2"/>
    <x v="7"/>
    <s v="Motorola Droid Maxx"/>
    <x v="2651"/>
    <n v="6"/>
    <n v="0.4"/>
    <n v="-107.99280000000002"/>
  </r>
  <r>
    <n v="3303"/>
    <s v="US-2011-159926"/>
    <x v="2"/>
    <x v="728"/>
    <d v="2011-11-22T00:00:00"/>
    <x v="1"/>
    <s v="CS-11950"/>
    <s v="Carlos Soltero"/>
    <x v="0"/>
    <s v="United States"/>
    <s v="Philadelphia"/>
    <x v="9"/>
    <n v="19140"/>
    <x v="3"/>
    <s v="FUR-FU-10001473"/>
    <x v="0"/>
    <x v="5"/>
    <s v="Eldon Executive Woodline II Desk Accessories, Mahogany"/>
    <x v="2616"/>
    <n v="3"/>
    <n v="0.2"/>
    <n v="5.2773000000000003"/>
  </r>
  <r>
    <n v="3304"/>
    <s v="US-2011-159926"/>
    <x v="2"/>
    <x v="728"/>
    <d v="2011-11-22T00:00:00"/>
    <x v="1"/>
    <s v="CS-11950"/>
    <s v="Carlos Soltero"/>
    <x v="0"/>
    <s v="United States"/>
    <s v="Philadelphia"/>
    <x v="9"/>
    <n v="19140"/>
    <x v="3"/>
    <s v="OFF-BI-10004656"/>
    <x v="1"/>
    <x v="8"/>
    <s v="Peel &amp; Stick Add-On Corner Pockets"/>
    <x v="2652"/>
    <n v="3"/>
    <n v="0.7"/>
    <n v="-1.4255999999999998"/>
  </r>
  <r>
    <n v="3305"/>
    <s v="CA-2011-104738"/>
    <x v="2"/>
    <x v="125"/>
    <d v="2012-01-01T00:00:00"/>
    <x v="0"/>
    <s v="SP-20620"/>
    <s v="Stefania Perrino"/>
    <x v="1"/>
    <s v="United States"/>
    <s v="Laredo"/>
    <x v="5"/>
    <n v="78041"/>
    <x v="2"/>
    <s v="OFF-EN-10004955"/>
    <x v="1"/>
    <x v="12"/>
    <s v="Fashion Color Clasp Envelopes"/>
    <x v="2653"/>
    <n v="3"/>
    <n v="0.2"/>
    <n v="4.7066999999999997"/>
  </r>
  <r>
    <n v="3306"/>
    <s v="CA-2011-104738"/>
    <x v="2"/>
    <x v="125"/>
    <d v="2012-01-01T00:00:00"/>
    <x v="0"/>
    <s v="SP-20620"/>
    <s v="Stefania Perrino"/>
    <x v="1"/>
    <s v="United States"/>
    <s v="Laredo"/>
    <x v="5"/>
    <n v="78041"/>
    <x v="2"/>
    <s v="TEC-PH-10002468"/>
    <x v="2"/>
    <x v="7"/>
    <s v="Plantronics CS 50-USB - headset - Convertible, Monaural"/>
    <x v="2075"/>
    <n v="2"/>
    <n v="0.2"/>
    <n v="19.03860000000001"/>
  </r>
  <r>
    <n v="3307"/>
    <s v="CA-2011-104738"/>
    <x v="2"/>
    <x v="125"/>
    <d v="2012-01-01T00:00:00"/>
    <x v="0"/>
    <s v="SP-20620"/>
    <s v="Stefania Perrino"/>
    <x v="1"/>
    <s v="United States"/>
    <s v="Laredo"/>
    <x v="5"/>
    <n v="78041"/>
    <x v="2"/>
    <s v="TEC-PH-10000576"/>
    <x v="2"/>
    <x v="7"/>
    <s v="AT&amp;T 1080 Corded phone"/>
    <x v="2654"/>
    <n v="3"/>
    <n v="0.2"/>
    <n v="28.767899999999997"/>
  </r>
  <r>
    <n v="3308"/>
    <s v="CA-2011-104738"/>
    <x v="2"/>
    <x v="125"/>
    <d v="2012-01-01T00:00:00"/>
    <x v="0"/>
    <s v="SP-20620"/>
    <s v="Stefania Perrino"/>
    <x v="1"/>
    <s v="United States"/>
    <s v="Laredo"/>
    <x v="5"/>
    <n v="78041"/>
    <x v="2"/>
    <s v="OFF-BI-10002160"/>
    <x v="1"/>
    <x v="8"/>
    <s v="Acco Hanging Data Binders"/>
    <x v="2655"/>
    <n v="3"/>
    <n v="0.8"/>
    <n v="-3.6576000000000004"/>
  </r>
  <r>
    <n v="3309"/>
    <s v="CA-2011-104738"/>
    <x v="2"/>
    <x v="125"/>
    <d v="2012-01-01T00:00:00"/>
    <x v="0"/>
    <s v="SP-20620"/>
    <s v="Stefania Perrino"/>
    <x v="1"/>
    <s v="United States"/>
    <s v="Laredo"/>
    <x v="5"/>
    <n v="78041"/>
    <x v="2"/>
    <s v="TEC-AC-10003628"/>
    <x v="2"/>
    <x v="11"/>
    <s v="Logitech 910-002974 M325 Wireless Mouse for Web Scrolling"/>
    <x v="736"/>
    <n v="2"/>
    <n v="0.2"/>
    <n v="14.395200000000004"/>
  </r>
  <r>
    <n v="3310"/>
    <s v="CA-2012-144386"/>
    <x v="1"/>
    <x v="599"/>
    <d v="2012-11-11T00:00:00"/>
    <x v="1"/>
    <s v="GT-14635"/>
    <s v="Grant Thornton"/>
    <x v="1"/>
    <s v="United States"/>
    <s v="New York City"/>
    <x v="15"/>
    <n v="10009"/>
    <x v="3"/>
    <s v="OFF-BI-10001116"/>
    <x v="1"/>
    <x v="8"/>
    <s v="Wilson Jones 1&quot; Hanging DublLock Ring Binders"/>
    <x v="869"/>
    <n v="6"/>
    <n v="0.2"/>
    <n v="8.8704000000000018"/>
  </r>
  <r>
    <n v="3311"/>
    <s v="CA-2013-111416"/>
    <x v="0"/>
    <x v="42"/>
    <d v="2013-09-23T00:00:00"/>
    <x v="1"/>
    <s v="LW-17215"/>
    <s v="Luke Weiss"/>
    <x v="0"/>
    <s v="United States"/>
    <s v="New York City"/>
    <x v="15"/>
    <n v="10035"/>
    <x v="3"/>
    <s v="OFF-BI-10002026"/>
    <x v="1"/>
    <x v="8"/>
    <s v="Avery Arch Ring Binders"/>
    <x v="2656"/>
    <n v="5"/>
    <n v="0.2"/>
    <n v="78.434999999999988"/>
  </r>
  <r>
    <n v="3312"/>
    <s v="CA-2013-162747"/>
    <x v="0"/>
    <x v="231"/>
    <d v="2013-03-26T00:00:00"/>
    <x v="0"/>
    <s v="AH-10030"/>
    <s v="Aaron Hawkins"/>
    <x v="1"/>
    <s v="United States"/>
    <s v="Gulfport"/>
    <x v="35"/>
    <n v="39503"/>
    <x v="0"/>
    <s v="FUR-FU-10003691"/>
    <x v="0"/>
    <x v="5"/>
    <s v="Eldon Image Series Desk Accessories, Ebony"/>
    <x v="2657"/>
    <n v="7"/>
    <n v="0"/>
    <n v="38.038000000000004"/>
  </r>
  <r>
    <n v="3313"/>
    <s v="US-2011-133130"/>
    <x v="2"/>
    <x v="127"/>
    <d v="2011-10-01T00:00:00"/>
    <x v="1"/>
    <s v="TH-21100"/>
    <s v="Thea Hendricks"/>
    <x v="0"/>
    <s v="United States"/>
    <s v="San Diego"/>
    <x v="1"/>
    <n v="92037"/>
    <x v="1"/>
    <s v="FUR-CH-10002602"/>
    <x v="0"/>
    <x v="1"/>
    <s v="DMI Arturo Collection Mission-style Design Wood Chair"/>
    <x v="891"/>
    <n v="5"/>
    <n v="0.2"/>
    <n v="45.294000000000011"/>
  </r>
  <r>
    <n v="3314"/>
    <s v="US-2011-133130"/>
    <x v="2"/>
    <x v="127"/>
    <d v="2011-10-01T00:00:00"/>
    <x v="1"/>
    <s v="TH-21100"/>
    <s v="Thea Hendricks"/>
    <x v="0"/>
    <s v="United States"/>
    <s v="San Diego"/>
    <x v="1"/>
    <n v="92037"/>
    <x v="1"/>
    <s v="OFF-PA-10000675"/>
    <x v="1"/>
    <x v="10"/>
    <s v="Xerox 1919"/>
    <x v="2658"/>
    <n v="2"/>
    <n v="0"/>
    <n v="40.170200000000001"/>
  </r>
  <r>
    <n v="3315"/>
    <s v="CA-2014-169978"/>
    <x v="3"/>
    <x v="165"/>
    <d v="2014-12-29T00:00:00"/>
    <x v="1"/>
    <s v="HG-15025"/>
    <s v="Hunter Glantz"/>
    <x v="0"/>
    <s v="United States"/>
    <s v="Oceanside"/>
    <x v="15"/>
    <n v="11572"/>
    <x v="3"/>
    <s v="FUR-CH-10002602"/>
    <x v="0"/>
    <x v="1"/>
    <s v="DMI Arturo Collection Mission-style Design Wood Chair"/>
    <x v="2659"/>
    <n v="2"/>
    <n v="0.1"/>
    <n v="48.313600000000008"/>
  </r>
  <r>
    <n v="3316"/>
    <s v="CA-2014-169978"/>
    <x v="3"/>
    <x v="165"/>
    <d v="2014-12-29T00:00:00"/>
    <x v="1"/>
    <s v="HG-15025"/>
    <s v="Hunter Glantz"/>
    <x v="0"/>
    <s v="United States"/>
    <s v="Oceanside"/>
    <x v="15"/>
    <n v="11572"/>
    <x v="3"/>
    <s v="OFF-BI-10001900"/>
    <x v="1"/>
    <x v="8"/>
    <s v="DXL Angle-View Binders with Locking Rings, Black"/>
    <x v="2660"/>
    <n v="3"/>
    <n v="0.2"/>
    <n v="4.8518999999999997"/>
  </r>
  <r>
    <n v="3317"/>
    <s v="CA-2014-161739"/>
    <x v="3"/>
    <x v="468"/>
    <d v="2014-11-16T00:00:00"/>
    <x v="0"/>
    <s v="EB-13750"/>
    <s v="Edward Becker"/>
    <x v="1"/>
    <s v="United States"/>
    <s v="Round Rock"/>
    <x v="5"/>
    <n v="78664"/>
    <x v="2"/>
    <s v="FUR-FU-10001468"/>
    <x v="0"/>
    <x v="5"/>
    <s v="Tenex Antistatic Computer Chair Mats"/>
    <x v="2661"/>
    <n v="5"/>
    <n v="0.6"/>
    <n v="-427.45000000000005"/>
  </r>
  <r>
    <n v="3318"/>
    <s v="CA-2012-165057"/>
    <x v="1"/>
    <x v="861"/>
    <d v="2012-09-15T00:00:00"/>
    <x v="1"/>
    <s v="SC-20725"/>
    <s v="Steven Cartwright"/>
    <x v="0"/>
    <s v="United States"/>
    <s v="Redlands"/>
    <x v="1"/>
    <n v="92374"/>
    <x v="1"/>
    <s v="OFF-AR-10004648"/>
    <x v="1"/>
    <x v="6"/>
    <s v="Boston 19500 Mighty Mite Electric Pencil Sharpener"/>
    <x v="2662"/>
    <n v="9"/>
    <n v="0"/>
    <n v="48.964500000000001"/>
  </r>
  <r>
    <n v="3319"/>
    <s v="CA-2012-165057"/>
    <x v="1"/>
    <x v="861"/>
    <d v="2012-09-15T00:00:00"/>
    <x v="1"/>
    <s v="SC-20725"/>
    <s v="Steven Cartwright"/>
    <x v="0"/>
    <s v="United States"/>
    <s v="Redlands"/>
    <x v="1"/>
    <n v="92374"/>
    <x v="1"/>
    <s v="OFF-LA-10003190"/>
    <x v="1"/>
    <x v="2"/>
    <s v="Avery 474"/>
    <x v="880"/>
    <n v="3"/>
    <n v="0"/>
    <n v="4.2336"/>
  </r>
  <r>
    <n v="3320"/>
    <s v="CA-2011-134551"/>
    <x v="2"/>
    <x v="414"/>
    <d v="2011-12-25T00:00:00"/>
    <x v="1"/>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x v="1"/>
    <s v="TS-21505"/>
    <s v="Tony Sayre"/>
    <x v="0"/>
    <s v="United States"/>
    <s v="Columbia"/>
    <x v="18"/>
    <n v="38401"/>
    <x v="0"/>
    <s v="FUR-CH-10004287"/>
    <x v="0"/>
    <x v="1"/>
    <s v="SAFCO Arco Folding Chair"/>
    <x v="1677"/>
    <n v="3"/>
    <n v="0.2"/>
    <n v="74.573999999999955"/>
  </r>
  <r>
    <n v="3322"/>
    <s v="CA-2011-134551"/>
    <x v="2"/>
    <x v="414"/>
    <d v="2011-12-25T00:00:00"/>
    <x v="1"/>
    <s v="TS-21505"/>
    <s v="Tony Sayre"/>
    <x v="0"/>
    <s v="United States"/>
    <s v="Columbia"/>
    <x v="18"/>
    <n v="38401"/>
    <x v="0"/>
    <s v="OFF-PA-10002689"/>
    <x v="1"/>
    <x v="10"/>
    <s v="Weyerhaeuser First Choice Laser/Copy Paper (20Lb. and 88 Bright)"/>
    <x v="233"/>
    <n v="5"/>
    <n v="0.2"/>
    <n v="9.0719999999999992"/>
  </r>
  <r>
    <n v="3323"/>
    <s v="CA-2012-120810"/>
    <x v="1"/>
    <x v="862"/>
    <d v="2012-07-27T00:00:00"/>
    <x v="1"/>
    <s v="TH-21550"/>
    <s v="Tracy Hopkins"/>
    <x v="2"/>
    <s v="United States"/>
    <s v="New York City"/>
    <x v="15"/>
    <n v="10009"/>
    <x v="3"/>
    <s v="OFF-AP-10002892"/>
    <x v="1"/>
    <x v="9"/>
    <s v="Belkin F5C206VTEL 6 Outlet Surge"/>
    <x v="2664"/>
    <n v="3"/>
    <n v="0"/>
    <n v="20.681999999999995"/>
  </r>
  <r>
    <n v="3324"/>
    <s v="CA-2012-120810"/>
    <x v="1"/>
    <x v="862"/>
    <d v="2012-07-27T00:00:00"/>
    <x v="1"/>
    <s v="TH-21550"/>
    <s v="Tracy Hopkins"/>
    <x v="2"/>
    <s v="United States"/>
    <s v="New York City"/>
    <x v="15"/>
    <n v="10009"/>
    <x v="3"/>
    <s v="FUR-FU-10002253"/>
    <x v="0"/>
    <x v="5"/>
    <s v="Howard Miller 13&quot; Diameter Pewter Finish Round Wall Clock"/>
    <x v="2665"/>
    <n v="3"/>
    <n v="0"/>
    <n v="50.239800000000002"/>
  </r>
  <r>
    <n v="3325"/>
    <s v="CA-2011-165309"/>
    <x v="2"/>
    <x v="7"/>
    <d v="2011-11-15T00:00:00"/>
    <x v="1"/>
    <s v="KD-16270"/>
    <s v="Karen Daniels"/>
    <x v="0"/>
    <s v="United States"/>
    <s v="Houston"/>
    <x v="5"/>
    <n v="77095"/>
    <x v="2"/>
    <s v="OFF-BI-10001359"/>
    <x v="1"/>
    <x v="8"/>
    <s v="GBC DocuBind TL300 Electric Binding System"/>
    <x v="2666"/>
    <n v="5"/>
    <n v="0.8"/>
    <n v="-1480.0335000000009"/>
  </r>
  <r>
    <n v="3326"/>
    <s v="CA-2011-165309"/>
    <x v="2"/>
    <x v="7"/>
    <d v="2011-11-15T00:00:00"/>
    <x v="1"/>
    <s v="KD-16270"/>
    <s v="Karen Daniels"/>
    <x v="0"/>
    <s v="United States"/>
    <s v="Houston"/>
    <x v="5"/>
    <n v="77095"/>
    <x v="2"/>
    <s v="OFF-BI-10001267"/>
    <x v="1"/>
    <x v="8"/>
    <s v="Universal Recycled Hanging Pressboard Report Binders, Letter Size"/>
    <x v="2667"/>
    <n v="1"/>
    <n v="0.8"/>
    <n v="-1.9744000000000002"/>
  </r>
  <r>
    <n v="3327"/>
    <s v="CA-2011-165309"/>
    <x v="2"/>
    <x v="7"/>
    <d v="2011-11-15T00:00:00"/>
    <x v="1"/>
    <s v="KD-16270"/>
    <s v="Karen Daniels"/>
    <x v="0"/>
    <s v="United States"/>
    <s v="Houston"/>
    <x v="5"/>
    <n v="77095"/>
    <x v="2"/>
    <s v="OFF-AR-10003582"/>
    <x v="1"/>
    <x v="6"/>
    <s v="Boston Electric Pencil Sharpener, Model 1818, Charcoal Black"/>
    <x v="1870"/>
    <n v="3"/>
    <n v="0.2"/>
    <n v="6.7560000000000038"/>
  </r>
  <r>
    <n v="3328"/>
    <s v="CA-2011-165309"/>
    <x v="2"/>
    <x v="7"/>
    <d v="2011-11-15T00:00:00"/>
    <x v="1"/>
    <s v="KD-16270"/>
    <s v="Karen Daniels"/>
    <x v="0"/>
    <s v="United States"/>
    <s v="Houston"/>
    <x v="5"/>
    <n v="77095"/>
    <x v="2"/>
    <s v="OFF-PA-10003724"/>
    <x v="1"/>
    <x v="10"/>
    <s v="Wirebound Message Book, 4 per Page"/>
    <x v="2668"/>
    <n v="5"/>
    <n v="0.2"/>
    <n v="7.8734999999999991"/>
  </r>
  <r>
    <n v="3329"/>
    <s v="CA-2011-165309"/>
    <x v="2"/>
    <x v="7"/>
    <d v="2011-11-15T00:00:00"/>
    <x v="1"/>
    <s v="KD-16270"/>
    <s v="Karen Daniels"/>
    <x v="0"/>
    <s v="United States"/>
    <s v="Houston"/>
    <x v="5"/>
    <n v="77095"/>
    <x v="2"/>
    <s v="OFF-PA-10001033"/>
    <x v="1"/>
    <x v="10"/>
    <s v="Xerox 1893"/>
    <x v="2669"/>
    <n v="8"/>
    <n v="0.2"/>
    <n v="95.096800000000002"/>
  </r>
  <r>
    <n v="3330"/>
    <s v="CA-2011-165309"/>
    <x v="2"/>
    <x v="7"/>
    <d v="2011-11-15T00:00:00"/>
    <x v="1"/>
    <s v="KD-16270"/>
    <s v="Karen Daniels"/>
    <x v="0"/>
    <s v="United States"/>
    <s v="Houston"/>
    <x v="5"/>
    <n v="77095"/>
    <x v="2"/>
    <s v="TEC-PH-10003505"/>
    <x v="2"/>
    <x v="7"/>
    <s v="Geemarc AmpliPOWER60"/>
    <x v="1490"/>
    <n v="2"/>
    <n v="0.2"/>
    <n v="16.703999999999986"/>
  </r>
  <r>
    <n v="3331"/>
    <s v="CA-2011-165309"/>
    <x v="2"/>
    <x v="7"/>
    <d v="2011-11-15T00:00:00"/>
    <x v="1"/>
    <s v="KD-16270"/>
    <s v="Karen Daniels"/>
    <x v="0"/>
    <s v="United States"/>
    <s v="Houston"/>
    <x v="5"/>
    <n v="77095"/>
    <x v="2"/>
    <s v="TEC-PH-10004959"/>
    <x v="2"/>
    <x v="7"/>
    <s v="Classic Ivory Antique Telephone ZL1810"/>
    <x v="2670"/>
    <n v="3"/>
    <n v="0.2"/>
    <n v="15.07350000000001"/>
  </r>
  <r>
    <n v="3332"/>
    <s v="CA-2014-122595"/>
    <x v="3"/>
    <x v="817"/>
    <d v="2014-12-21T00:00:00"/>
    <x v="1"/>
    <s v="GM-14455"/>
    <s v="Gary Mitchum"/>
    <x v="2"/>
    <s v="United States"/>
    <s v="Chicago"/>
    <x v="10"/>
    <n v="60653"/>
    <x v="2"/>
    <s v="TEC-AC-10000474"/>
    <x v="2"/>
    <x v="11"/>
    <s v="Kensington Expert Mouse Optical USB Trackball for PC or Mac"/>
    <x v="2671"/>
    <n v="3"/>
    <n v="0.2"/>
    <n v="28.496999999999957"/>
  </r>
  <r>
    <n v="3333"/>
    <s v="CA-2014-122595"/>
    <x v="3"/>
    <x v="817"/>
    <d v="2014-12-21T00:00:00"/>
    <x v="1"/>
    <s v="GM-14455"/>
    <s v="Gary Mitchum"/>
    <x v="2"/>
    <s v="United States"/>
    <s v="Chicago"/>
    <x v="10"/>
    <n v="60653"/>
    <x v="2"/>
    <s v="TEC-PH-10003095"/>
    <x v="2"/>
    <x v="7"/>
    <s v="Samsung HM1900 Bluetooth Headset"/>
    <x v="2672"/>
    <n v="3"/>
    <n v="0.2"/>
    <n v="19.754999999999999"/>
  </r>
  <r>
    <n v="3334"/>
    <s v="CA-2014-122595"/>
    <x v="3"/>
    <x v="817"/>
    <d v="2014-12-21T00:00:00"/>
    <x v="1"/>
    <s v="GM-14455"/>
    <s v="Gary Mitchum"/>
    <x v="2"/>
    <s v="United States"/>
    <s v="Chicago"/>
    <x v="10"/>
    <n v="60653"/>
    <x v="2"/>
    <s v="FUR-FU-10002963"/>
    <x v="0"/>
    <x v="5"/>
    <s v="Master Caster Door Stop, Gray"/>
    <x v="2673"/>
    <n v="1"/>
    <n v="0.6"/>
    <n v="-1.3208000000000002"/>
  </r>
  <r>
    <n v="3335"/>
    <s v="US-2014-109253"/>
    <x v="3"/>
    <x v="170"/>
    <d v="2014-08-23T00:00:00"/>
    <x v="2"/>
    <s v="PR-18880"/>
    <s v="Patrick Ryan"/>
    <x v="0"/>
    <s v="United States"/>
    <s v="Oakland"/>
    <x v="1"/>
    <n v="94601"/>
    <x v="1"/>
    <s v="OFF-AR-10000203"/>
    <x v="1"/>
    <x v="6"/>
    <s v="Newell 336"/>
    <x v="860"/>
    <n v="4"/>
    <n v="0"/>
    <n v="4.9647999999999985"/>
  </r>
  <r>
    <n v="3336"/>
    <s v="US-2014-109253"/>
    <x v="3"/>
    <x v="170"/>
    <d v="2014-08-23T00:00:00"/>
    <x v="2"/>
    <s v="PR-18880"/>
    <s v="Patrick Ryan"/>
    <x v="0"/>
    <s v="United States"/>
    <s v="Oakland"/>
    <x v="1"/>
    <n v="94601"/>
    <x v="1"/>
    <s v="TEC-PH-10004667"/>
    <x v="2"/>
    <x v="7"/>
    <s v="Cisco 8x8 Inc. 6753i IP Business Phone System"/>
    <x v="2674"/>
    <n v="4"/>
    <n v="0.2"/>
    <n v="37.797199999999975"/>
  </r>
  <r>
    <n v="3337"/>
    <s v="US-2014-109253"/>
    <x v="3"/>
    <x v="170"/>
    <d v="2014-08-23T00:00:00"/>
    <x v="2"/>
    <s v="PR-18880"/>
    <s v="Patrick Ryan"/>
    <x v="0"/>
    <s v="United States"/>
    <s v="Oakland"/>
    <x v="1"/>
    <n v="94601"/>
    <x v="1"/>
    <s v="FUR-FU-10000193"/>
    <x v="0"/>
    <x v="5"/>
    <s v="Tenex Chairmats For Use with Hard Floors"/>
    <x v="681"/>
    <n v="4"/>
    <n v="0"/>
    <n v="10.393599999999992"/>
  </r>
  <r>
    <n v="3338"/>
    <s v="US-2014-109253"/>
    <x v="3"/>
    <x v="170"/>
    <d v="2014-08-23T00:00:00"/>
    <x v="2"/>
    <s v="PR-18880"/>
    <s v="Patrick Ryan"/>
    <x v="0"/>
    <s v="United States"/>
    <s v="Oakland"/>
    <x v="1"/>
    <n v="94601"/>
    <x v="1"/>
    <s v="FUR-TA-10001539"/>
    <x v="0"/>
    <x v="3"/>
    <s v="Chromcraft Rectangular Conference Tables"/>
    <x v="2675"/>
    <n v="3"/>
    <n v="0.2"/>
    <n v="28.436399999999935"/>
  </r>
  <r>
    <n v="3339"/>
    <s v="US-2014-109253"/>
    <x v="3"/>
    <x v="170"/>
    <d v="2014-08-23T00:00:00"/>
    <x v="2"/>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x v="2"/>
    <s v="PR-18880"/>
    <s v="Patrick Ryan"/>
    <x v="0"/>
    <s v="United States"/>
    <s v="Oakland"/>
    <x v="1"/>
    <n v="94601"/>
    <x v="1"/>
    <s v="OFF-AP-10002867"/>
    <x v="1"/>
    <x v="9"/>
    <s v="Fellowes Command Center 5-outlet power strip"/>
    <x v="2677"/>
    <n v="3"/>
    <n v="0"/>
    <n v="54.950400000000002"/>
  </r>
  <r>
    <n v="3341"/>
    <s v="US-2014-109253"/>
    <x v="3"/>
    <x v="170"/>
    <d v="2014-08-23T00:00:00"/>
    <x v="2"/>
    <s v="PR-18880"/>
    <s v="Patrick Ryan"/>
    <x v="0"/>
    <s v="United States"/>
    <s v="Oakland"/>
    <x v="1"/>
    <n v="94601"/>
    <x v="1"/>
    <s v="OFF-LA-10001158"/>
    <x v="1"/>
    <x v="2"/>
    <s v="Avery Address/Shipping Labels for Typewriters, 4&quot; x 2&quot;"/>
    <x v="2678"/>
    <n v="5"/>
    <n v="0"/>
    <n v="24.84"/>
  </r>
  <r>
    <n v="3342"/>
    <s v="CA-2013-145982"/>
    <x v="0"/>
    <x v="278"/>
    <d v="2013-09-02T00:00:00"/>
    <x v="0"/>
    <s v="TB-21055"/>
    <s v="Ted Butterfield"/>
    <x v="0"/>
    <s v="United States"/>
    <s v="Quincy"/>
    <x v="31"/>
    <n v="2169"/>
    <x v="3"/>
    <s v="OFF-PA-10000675"/>
    <x v="1"/>
    <x v="10"/>
    <s v="Xerox 1919"/>
    <x v="1247"/>
    <n v="3"/>
    <n v="0"/>
    <n v="60.255300000000005"/>
  </r>
  <r>
    <n v="3343"/>
    <s v="CA-2013-145982"/>
    <x v="0"/>
    <x v="278"/>
    <d v="2013-09-02T00:00:00"/>
    <x v="0"/>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x v="0"/>
    <s v="TB-21055"/>
    <s v="Ted Butterfield"/>
    <x v="0"/>
    <s v="United States"/>
    <s v="Quincy"/>
    <x v="31"/>
    <n v="2169"/>
    <x v="3"/>
    <s v="TEC-PH-10000011"/>
    <x v="2"/>
    <x v="7"/>
    <s v="PureGear Roll-On Screen Protector"/>
    <x v="1543"/>
    <n v="3"/>
    <n v="0"/>
    <n v="28.785599999999995"/>
  </r>
  <r>
    <n v="3345"/>
    <s v="CA-2013-145982"/>
    <x v="0"/>
    <x v="278"/>
    <d v="2013-09-02T00:00:00"/>
    <x v="0"/>
    <s v="TB-21055"/>
    <s v="Ted Butterfield"/>
    <x v="0"/>
    <s v="United States"/>
    <s v="Quincy"/>
    <x v="31"/>
    <n v="2169"/>
    <x v="3"/>
    <s v="OFF-PA-10002666"/>
    <x v="1"/>
    <x v="10"/>
    <s v="Southworth 25% Cotton Linen-Finish Paper &amp; Envelopes"/>
    <x v="2680"/>
    <n v="9"/>
    <n v="0"/>
    <n v="36.692999999999998"/>
  </r>
  <r>
    <n v="3346"/>
    <s v="CA-2013-145982"/>
    <x v="0"/>
    <x v="278"/>
    <d v="2013-09-02T00:00:00"/>
    <x v="0"/>
    <s v="TB-21055"/>
    <s v="Ted Butterfield"/>
    <x v="0"/>
    <s v="United States"/>
    <s v="Quincy"/>
    <x v="31"/>
    <n v="2169"/>
    <x v="3"/>
    <s v="OFF-FA-10000735"/>
    <x v="1"/>
    <x v="13"/>
    <s v="Staples"/>
    <x v="2643"/>
    <n v="4"/>
    <n v="0"/>
    <n v="5.2559999999999993"/>
  </r>
  <r>
    <n v="3347"/>
    <s v="CA-2013-145982"/>
    <x v="0"/>
    <x v="278"/>
    <d v="2013-09-02T00:00:00"/>
    <x v="0"/>
    <s v="TB-21055"/>
    <s v="Ted Butterfield"/>
    <x v="0"/>
    <s v="United States"/>
    <s v="Quincy"/>
    <x v="31"/>
    <n v="2169"/>
    <x v="3"/>
    <s v="OFF-BI-10000174"/>
    <x v="1"/>
    <x v="8"/>
    <s v="Wilson Jones Clip &amp; Carry Folder Binder Tool for Ring Binders, Clear"/>
    <x v="180"/>
    <n v="5"/>
    <n v="0"/>
    <n v="13.919999999999998"/>
  </r>
  <r>
    <n v="3348"/>
    <s v="CA-2012-112011"/>
    <x v="1"/>
    <x v="863"/>
    <d v="2012-08-20T00:00:00"/>
    <x v="1"/>
    <s v="ON-18715"/>
    <s v="Odella Nelson"/>
    <x v="1"/>
    <s v="United States"/>
    <s v="Yucaipa"/>
    <x v="1"/>
    <n v="92399"/>
    <x v="1"/>
    <s v="OFF-AR-10003156"/>
    <x v="1"/>
    <x v="6"/>
    <s v="50 Colored Long Pencils"/>
    <x v="2681"/>
    <n v="5"/>
    <n v="0"/>
    <n v="13.208000000000002"/>
  </r>
  <r>
    <n v="3349"/>
    <s v="CA-2014-154732"/>
    <x v="3"/>
    <x v="60"/>
    <d v="2014-11-08T00:00:00"/>
    <x v="2"/>
    <s v="AH-10195"/>
    <s v="Alan Haines"/>
    <x v="1"/>
    <s v="United States"/>
    <s v="Chicago"/>
    <x v="10"/>
    <n v="60623"/>
    <x v="2"/>
    <s v="OFF-BI-10000474"/>
    <x v="1"/>
    <x v="8"/>
    <s v="Avery Recycled Flexi-View Covers for Binding Systems"/>
    <x v="2682"/>
    <n v="5"/>
    <n v="0.8"/>
    <n v="-25.648000000000003"/>
  </r>
  <r>
    <n v="3350"/>
    <s v="US-2013-157308"/>
    <x v="0"/>
    <x v="864"/>
    <d v="2013-08-22T00:00:00"/>
    <x v="1"/>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x v="1"/>
    <s v="AR-10510"/>
    <s v="Andrew Roberts"/>
    <x v="0"/>
    <s v="United States"/>
    <s v="New York City"/>
    <x v="15"/>
    <n v="10024"/>
    <x v="3"/>
    <s v="TEC-AC-10003280"/>
    <x v="2"/>
    <x v="11"/>
    <s v="Belkin F8E887 USB Wired Ergonomic Keyboard"/>
    <x v="1324"/>
    <n v="3"/>
    <n v="0"/>
    <n v="18.893699999999995"/>
  </r>
  <r>
    <n v="3352"/>
    <s v="US-2011-134733"/>
    <x v="2"/>
    <x v="865"/>
    <d v="2011-09-28T00:00:00"/>
    <x v="1"/>
    <s v="BM-11650"/>
    <s v="Brian Moss"/>
    <x v="1"/>
    <s v="United States"/>
    <s v="San Diego"/>
    <x v="1"/>
    <n v="92037"/>
    <x v="1"/>
    <s v="FUR-BO-10002916"/>
    <x v="0"/>
    <x v="0"/>
    <s v="Rush Hierlooms Collection 1&quot; Thick Stackable Bookcases"/>
    <x v="2683"/>
    <n v="3"/>
    <n v="0.15"/>
    <n v="20.517599999999987"/>
  </r>
  <r>
    <n v="3353"/>
    <s v="US-2011-134733"/>
    <x v="2"/>
    <x v="865"/>
    <d v="2011-09-28T00:00:00"/>
    <x v="1"/>
    <s v="BM-11650"/>
    <s v="Brian Moss"/>
    <x v="1"/>
    <s v="United States"/>
    <s v="San Diego"/>
    <x v="1"/>
    <n v="92037"/>
    <x v="1"/>
    <s v="TEC-PH-10002726"/>
    <x v="2"/>
    <x v="7"/>
    <s v="netTALK DUO VoIP Telephone Service"/>
    <x v="1414"/>
    <n v="2"/>
    <n v="0.2"/>
    <n v="31.494"/>
  </r>
  <r>
    <n v="3354"/>
    <s v="US-2011-150434"/>
    <x v="2"/>
    <x v="866"/>
    <d v="2011-07-24T00:00:00"/>
    <x v="1"/>
    <s v="CA-12310"/>
    <s v="Christine Abelman"/>
    <x v="1"/>
    <s v="United States"/>
    <s v="Bristol"/>
    <x v="29"/>
    <n v="6010"/>
    <x v="3"/>
    <s v="TEC-PH-10000895"/>
    <x v="2"/>
    <x v="7"/>
    <s v="Polycom VVX 310 VoIP phone"/>
    <x v="2684"/>
    <n v="2"/>
    <n v="0"/>
    <n v="93.594800000000021"/>
  </r>
  <r>
    <n v="3355"/>
    <s v="US-2011-150434"/>
    <x v="2"/>
    <x v="866"/>
    <d v="2011-07-24T00:00:00"/>
    <x v="1"/>
    <s v="CA-12310"/>
    <s v="Christine Abelman"/>
    <x v="1"/>
    <s v="United States"/>
    <s v="Bristol"/>
    <x v="29"/>
    <n v="6010"/>
    <x v="3"/>
    <s v="FUR-TA-10004152"/>
    <x v="0"/>
    <x v="3"/>
    <s v="Barricks 18&quot; x 48&quot; Non-Folding Utility Table with Bottom Storage Shelf"/>
    <x v="2685"/>
    <n v="1"/>
    <n v="0.3"/>
    <n v="-4.032"/>
  </r>
  <r>
    <n v="3356"/>
    <s v="US-2011-150434"/>
    <x v="2"/>
    <x v="866"/>
    <d v="2011-07-24T00:00:00"/>
    <x v="1"/>
    <s v="CA-12310"/>
    <s v="Christine Abelman"/>
    <x v="1"/>
    <s v="United States"/>
    <s v="Bristol"/>
    <x v="29"/>
    <n v="6010"/>
    <x v="3"/>
    <s v="OFF-BI-10003694"/>
    <x v="1"/>
    <x v="8"/>
    <s v="Avery 3 1/2&quot; Diskette Storage Pages, 10/Pack"/>
    <x v="1513"/>
    <n v="2"/>
    <n v="0"/>
    <n v="9.6047999999999991"/>
  </r>
  <r>
    <n v="3357"/>
    <s v="US-2011-150434"/>
    <x v="2"/>
    <x v="866"/>
    <d v="2011-07-24T00:00:00"/>
    <x v="1"/>
    <s v="CA-12310"/>
    <s v="Christine Abelman"/>
    <x v="1"/>
    <s v="United States"/>
    <s v="Bristol"/>
    <x v="29"/>
    <n v="6010"/>
    <x v="3"/>
    <s v="OFF-BI-10002160"/>
    <x v="1"/>
    <x v="8"/>
    <s v="Acco Hanging Data Binders"/>
    <x v="2686"/>
    <n v="1"/>
    <n v="0"/>
    <n v="1.8288"/>
  </r>
  <r>
    <n v="3358"/>
    <s v="CA-2014-100335"/>
    <x v="3"/>
    <x v="210"/>
    <d v="2014-09-14T00:00:00"/>
    <x v="1"/>
    <s v="NF-18595"/>
    <s v="Nicole Fjeld"/>
    <x v="2"/>
    <s v="United States"/>
    <s v="Chicago"/>
    <x v="10"/>
    <n v="60610"/>
    <x v="2"/>
    <s v="OFF-PA-10001685"/>
    <x v="1"/>
    <x v="10"/>
    <s v="Staples"/>
    <x v="2687"/>
    <n v="9"/>
    <n v="0.2"/>
    <n v="26.465400000000006"/>
  </r>
  <r>
    <n v="3359"/>
    <s v="CA-2013-139234"/>
    <x v="0"/>
    <x v="715"/>
    <d v="2013-05-11T00:00:00"/>
    <x v="1"/>
    <s v="AF-10870"/>
    <s v="Art Ferguson"/>
    <x v="0"/>
    <s v="United States"/>
    <s v="Chicago"/>
    <x v="10"/>
    <n v="60610"/>
    <x v="2"/>
    <s v="OFF-BI-10000773"/>
    <x v="1"/>
    <x v="8"/>
    <s v="Insertable Tab Post Binder Dividers"/>
    <x v="2688"/>
    <n v="2"/>
    <n v="0.8"/>
    <n v="-5.2932000000000023"/>
  </r>
  <r>
    <n v="3360"/>
    <s v="CA-2013-139234"/>
    <x v="0"/>
    <x v="715"/>
    <d v="2013-05-11T00:00:00"/>
    <x v="1"/>
    <s v="AF-10870"/>
    <s v="Art Ferguson"/>
    <x v="0"/>
    <s v="United States"/>
    <s v="Chicago"/>
    <x v="10"/>
    <n v="60610"/>
    <x v="2"/>
    <s v="TEC-AC-10004510"/>
    <x v="2"/>
    <x v="11"/>
    <s v="Logitech Desktop MK120 Mouse and keyboard Combo"/>
    <x v="2689"/>
    <n v="2"/>
    <n v="0.2"/>
    <n v="-3.272000000000002"/>
  </r>
  <r>
    <n v="3361"/>
    <s v="US-2012-142020"/>
    <x v="1"/>
    <x v="593"/>
    <d v="2012-06-08T00:00:00"/>
    <x v="0"/>
    <s v="TC-21535"/>
    <s v="Tracy Collins"/>
    <x v="2"/>
    <s v="United States"/>
    <s v="New York City"/>
    <x v="15"/>
    <n v="10024"/>
    <x v="3"/>
    <s v="OFF-PA-10004569"/>
    <x v="1"/>
    <x v="10"/>
    <s v="Wirebound Message Books, Two 4 1/4&quot; x 5&quot; Forms per Page"/>
    <x v="2690"/>
    <n v="4"/>
    <n v="0"/>
    <n v="14.306799999999999"/>
  </r>
  <r>
    <n v="3362"/>
    <s v="US-2012-142020"/>
    <x v="1"/>
    <x v="593"/>
    <d v="2012-06-08T00:00:00"/>
    <x v="0"/>
    <s v="TC-21535"/>
    <s v="Tracy Collins"/>
    <x v="2"/>
    <s v="United States"/>
    <s v="New York City"/>
    <x v="15"/>
    <n v="10024"/>
    <x v="3"/>
    <s v="FUR-FU-10000672"/>
    <x v="0"/>
    <x v="5"/>
    <s v="Executive Impressions 10&quot; Spectator Wall Clock"/>
    <x v="2691"/>
    <n v="3"/>
    <n v="0"/>
    <n v="11.995199999999997"/>
  </r>
  <r>
    <n v="3363"/>
    <s v="CA-2012-139962"/>
    <x v="1"/>
    <x v="350"/>
    <d v="2012-12-20T00:00:00"/>
    <x v="1"/>
    <s v="Dp-13240"/>
    <s v="Dean percer"/>
    <x v="2"/>
    <s v="United States"/>
    <s v="Revere"/>
    <x v="31"/>
    <n v="2151"/>
    <x v="3"/>
    <s v="OFF-PA-10004451"/>
    <x v="1"/>
    <x v="10"/>
    <s v="Xerox 222"/>
    <x v="541"/>
    <n v="3"/>
    <n v="0"/>
    <n v="9.3312000000000008"/>
  </r>
  <r>
    <n v="3364"/>
    <s v="CA-2012-139962"/>
    <x v="1"/>
    <x v="350"/>
    <d v="2012-12-20T00:00:00"/>
    <x v="1"/>
    <s v="Dp-13240"/>
    <s v="Dean percer"/>
    <x v="2"/>
    <s v="United States"/>
    <s v="Revere"/>
    <x v="31"/>
    <n v="2151"/>
    <x v="3"/>
    <s v="OFF-BI-10004738"/>
    <x v="1"/>
    <x v="8"/>
    <s v="Flexible Leather- Look Classic Collection Ring Binder"/>
    <x v="2692"/>
    <n v="2"/>
    <n v="0"/>
    <n v="18.940000000000001"/>
  </r>
  <r>
    <n v="3365"/>
    <s v="CA-2013-130050"/>
    <x v="0"/>
    <x v="87"/>
    <d v="2013-07-19T00:00:00"/>
    <x v="0"/>
    <s v="MC-17425"/>
    <s v="Mark Cousins"/>
    <x v="1"/>
    <s v="United States"/>
    <s v="Houston"/>
    <x v="5"/>
    <n v="77036"/>
    <x v="2"/>
    <s v="FUR-FU-10001940"/>
    <x v="0"/>
    <x v="5"/>
    <s v="Staples"/>
    <x v="1250"/>
    <n v="3"/>
    <n v="0.6"/>
    <n v="-3.8207999999999984"/>
  </r>
  <r>
    <n v="3366"/>
    <s v="CA-2011-115161"/>
    <x v="2"/>
    <x v="867"/>
    <d v="2011-02-03T00:00:00"/>
    <x v="2"/>
    <s v="LC-17050"/>
    <s v="Liz Carlisle"/>
    <x v="0"/>
    <s v="United States"/>
    <s v="Mission Viejo"/>
    <x v="1"/>
    <n v="92691"/>
    <x v="1"/>
    <s v="FUR-BO-10003966"/>
    <x v="0"/>
    <x v="0"/>
    <s v="Sauder Facets Collection Library, Sky Alder Finish"/>
    <x v="1413"/>
    <n v="2"/>
    <n v="0.15"/>
    <n v="3.4195999999999884"/>
  </r>
  <r>
    <n v="3367"/>
    <s v="CA-2011-165379"/>
    <x v="2"/>
    <x v="868"/>
    <d v="2011-07-15T00:00:00"/>
    <x v="1"/>
    <s v="BM-11650"/>
    <s v="Brian Moss"/>
    <x v="1"/>
    <s v="United States"/>
    <s v="Dallas"/>
    <x v="5"/>
    <n v="75217"/>
    <x v="2"/>
    <s v="OFF-PA-10003072"/>
    <x v="1"/>
    <x v="10"/>
    <s v="Eureka Recycled Copy Paper 8 1/2&quot; x 11&quot;, Ream"/>
    <x v="563"/>
    <n v="2"/>
    <n v="0.2"/>
    <n v="3.6288"/>
  </r>
  <r>
    <n v="3368"/>
    <s v="CA-2011-165379"/>
    <x v="2"/>
    <x v="868"/>
    <d v="2011-07-15T00:00:00"/>
    <x v="1"/>
    <s v="BM-11650"/>
    <s v="Brian Moss"/>
    <x v="1"/>
    <s v="United States"/>
    <s v="Dallas"/>
    <x v="5"/>
    <n v="75217"/>
    <x v="2"/>
    <s v="OFF-PA-10002245"/>
    <x v="1"/>
    <x v="10"/>
    <s v="Xerox 1895"/>
    <x v="646"/>
    <n v="3"/>
    <n v="0.2"/>
    <n v="4.4849999999999994"/>
  </r>
  <r>
    <n v="3369"/>
    <s v="CA-2012-115511"/>
    <x v="1"/>
    <x v="82"/>
    <d v="2012-11-25T00:00:00"/>
    <x v="1"/>
    <s v="NW-18400"/>
    <s v="Natalie Webber"/>
    <x v="0"/>
    <s v="United States"/>
    <s v="Las Vegas"/>
    <x v="33"/>
    <n v="89115"/>
    <x v="1"/>
    <s v="FUR-BO-10002598"/>
    <x v="0"/>
    <x v="0"/>
    <s v="Hon Metal Bookcases, Putty"/>
    <x v="1741"/>
    <n v="2"/>
    <n v="0"/>
    <n v="41.168399999999991"/>
  </r>
  <r>
    <n v="3370"/>
    <s v="CA-2012-115511"/>
    <x v="1"/>
    <x v="82"/>
    <d v="2012-11-25T00:00:00"/>
    <x v="1"/>
    <s v="NW-18400"/>
    <s v="Natalie Webber"/>
    <x v="0"/>
    <s v="United States"/>
    <s v="Las Vegas"/>
    <x v="33"/>
    <n v="89115"/>
    <x v="1"/>
    <s v="OFF-BI-10002225"/>
    <x v="1"/>
    <x v="8"/>
    <s v="Square Ring Data Binders, Rigid 75 Pt. Covers, 11&quot; x 14-7/8&quot;"/>
    <x v="2693"/>
    <n v="4"/>
    <n v="0.2"/>
    <n v="23.116799999999998"/>
  </r>
  <r>
    <n v="3371"/>
    <s v="CA-2013-134887"/>
    <x v="0"/>
    <x v="869"/>
    <d v="2013-03-26T00:00:00"/>
    <x v="3"/>
    <s v="TB-21280"/>
    <s v="Toby Braunhardt"/>
    <x v="0"/>
    <s v="United States"/>
    <s v="Norman"/>
    <x v="26"/>
    <n v="73071"/>
    <x v="2"/>
    <s v="TEC-AC-10003832"/>
    <x v="2"/>
    <x v="11"/>
    <s v="Logitech P710e Mobile Speakerphone"/>
    <x v="2694"/>
    <n v="5"/>
    <n v="0"/>
    <n v="244.61549999999988"/>
  </r>
  <r>
    <n v="3372"/>
    <s v="CA-2014-123778"/>
    <x v="3"/>
    <x v="397"/>
    <d v="2014-10-01T00:00:00"/>
    <x v="1"/>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x v="1"/>
    <s v="BS-11755"/>
    <s v="Bruce Stewart"/>
    <x v="0"/>
    <s v="United States"/>
    <s v="San Francisco"/>
    <x v="1"/>
    <n v="94122"/>
    <x v="1"/>
    <s v="OFF-AP-10001242"/>
    <x v="1"/>
    <x v="9"/>
    <s v="APC 7 Outlet Network SurgeArrest Surge Protector"/>
    <x v="2695"/>
    <n v="2"/>
    <n v="0"/>
    <n v="48.287999999999997"/>
  </r>
  <r>
    <n v="3374"/>
    <s v="CA-2012-161718"/>
    <x v="1"/>
    <x v="784"/>
    <d v="2012-12-10T00:00:00"/>
    <x v="1"/>
    <s v="SO-20335"/>
    <s v="Sean O'Donnell"/>
    <x v="0"/>
    <s v="United States"/>
    <s v="Hempstead"/>
    <x v="15"/>
    <n v="11550"/>
    <x v="3"/>
    <s v="FUR-FU-10002445"/>
    <x v="0"/>
    <x v="5"/>
    <s v="DAX Two-Tone Rosewood/Black Document Frame, Desktop, 5 x 7"/>
    <x v="2696"/>
    <n v="3"/>
    <n v="0"/>
    <n v="11.376000000000001"/>
  </r>
  <r>
    <n v="3375"/>
    <s v="CA-2012-161718"/>
    <x v="1"/>
    <x v="784"/>
    <d v="2012-12-10T00:00:00"/>
    <x v="1"/>
    <s v="SO-20335"/>
    <s v="Sean O'Donnell"/>
    <x v="0"/>
    <s v="United States"/>
    <s v="Hempstead"/>
    <x v="15"/>
    <n v="11550"/>
    <x v="3"/>
    <s v="FUR-CH-10002372"/>
    <x v="0"/>
    <x v="1"/>
    <s v="Office Star - Ergonomically Designed Knee Chair"/>
    <x v="2697"/>
    <n v="5"/>
    <n v="0.1"/>
    <n v="8.0980000000000203"/>
  </r>
  <r>
    <n v="3376"/>
    <s v="CA-2012-161718"/>
    <x v="1"/>
    <x v="784"/>
    <d v="2012-12-10T00:00:00"/>
    <x v="1"/>
    <s v="SO-20335"/>
    <s v="Sean O'Donnell"/>
    <x v="0"/>
    <s v="United States"/>
    <s v="Hempstead"/>
    <x v="15"/>
    <n v="11550"/>
    <x v="3"/>
    <s v="TEC-PH-10000376"/>
    <x v="2"/>
    <x v="7"/>
    <s v="Square Credit Card Reader"/>
    <x v="792"/>
    <n v="4"/>
    <n v="0"/>
    <n v="10.389600000000002"/>
  </r>
  <r>
    <n v="3377"/>
    <s v="CA-2012-161718"/>
    <x v="1"/>
    <x v="784"/>
    <d v="2012-12-10T00:00:00"/>
    <x v="1"/>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x v="2"/>
    <s v="CS-12490"/>
    <s v="Cindy Schnelling"/>
    <x v="1"/>
    <s v="United States"/>
    <s v="Conroe"/>
    <x v="5"/>
    <n v="77301"/>
    <x v="2"/>
    <s v="OFF-ST-10004950"/>
    <x v="1"/>
    <x v="4"/>
    <s v="Tenex Personal Filing Tote With Secure Closure Lid, Black/Frost"/>
    <x v="2699"/>
    <n v="9"/>
    <n v="0.2"/>
    <n v="6.9794999999999909"/>
  </r>
  <r>
    <n v="3379"/>
    <s v="CA-2014-142867"/>
    <x v="3"/>
    <x v="294"/>
    <d v="2014-03-22T00:00:00"/>
    <x v="1"/>
    <s v="PO-19180"/>
    <s v="Philisse Overcash"/>
    <x v="2"/>
    <s v="United States"/>
    <s v="Houston"/>
    <x v="5"/>
    <n v="77095"/>
    <x v="2"/>
    <s v="OFF-BI-10003166"/>
    <x v="1"/>
    <x v="8"/>
    <s v="GBC Plasticlear Binding Covers"/>
    <x v="2700"/>
    <n v="6"/>
    <n v="0.8"/>
    <n v="-22.04160000000001"/>
  </r>
  <r>
    <n v="3380"/>
    <s v="CA-2014-142867"/>
    <x v="3"/>
    <x v="294"/>
    <d v="2014-03-22T00:00:00"/>
    <x v="1"/>
    <s v="PO-19180"/>
    <s v="Philisse Overcash"/>
    <x v="2"/>
    <s v="United States"/>
    <s v="Houston"/>
    <x v="5"/>
    <n v="77095"/>
    <x v="2"/>
    <s v="OFF-PA-10004610"/>
    <x v="1"/>
    <x v="10"/>
    <s v="Xerox 1900"/>
    <x v="1518"/>
    <n v="3"/>
    <n v="0.2"/>
    <n v="3.2099999999999982"/>
  </r>
  <r>
    <n v="3381"/>
    <s v="CA-2014-103156"/>
    <x v="3"/>
    <x v="51"/>
    <d v="2014-11-25T00:00:00"/>
    <x v="2"/>
    <s v="TD-20995"/>
    <s v="Tamara Dahlen"/>
    <x v="0"/>
    <s v="United States"/>
    <s v="Philadelphia"/>
    <x v="9"/>
    <n v="19120"/>
    <x v="3"/>
    <s v="FUR-FU-10000320"/>
    <x v="0"/>
    <x v="5"/>
    <s v="OIC Stacking Trays"/>
    <x v="2701"/>
    <n v="9"/>
    <n v="0.2"/>
    <n v="7.2144000000000013"/>
  </r>
  <r>
    <n v="3382"/>
    <s v="US-2014-162208"/>
    <x v="3"/>
    <x v="151"/>
    <d v="2014-08-31T00:00:00"/>
    <x v="2"/>
    <s v="SP-20620"/>
    <s v="Stefania Perrino"/>
    <x v="1"/>
    <s v="United States"/>
    <s v="Tampa"/>
    <x v="2"/>
    <n v="33614"/>
    <x v="0"/>
    <s v="OFF-EN-10004030"/>
    <x v="1"/>
    <x v="12"/>
    <s v="Convenience Packs of Business Envelopes"/>
    <x v="1699"/>
    <n v="1"/>
    <n v="0.2"/>
    <n v="0.97739999999999994"/>
  </r>
  <r>
    <n v="3383"/>
    <s v="CA-2012-130659"/>
    <x v="1"/>
    <x v="784"/>
    <d v="2012-12-09T00:00:00"/>
    <x v="0"/>
    <s v="MS-17365"/>
    <s v="Maribeth Schnelling"/>
    <x v="0"/>
    <s v="United States"/>
    <s v="New York City"/>
    <x v="15"/>
    <n v="10035"/>
    <x v="3"/>
    <s v="OFF-EN-10004147"/>
    <x v="1"/>
    <x v="12"/>
    <s v="Wausau Papers Astrobrights Colored Envelopes"/>
    <x v="1465"/>
    <n v="3"/>
    <n v="0"/>
    <n v="8.7906000000000013"/>
  </r>
  <r>
    <n v="3384"/>
    <s v="CA-2012-130659"/>
    <x v="1"/>
    <x v="784"/>
    <d v="2012-12-09T00:00:00"/>
    <x v="0"/>
    <s v="MS-17365"/>
    <s v="Maribeth Schnelling"/>
    <x v="0"/>
    <s v="United States"/>
    <s v="New York City"/>
    <x v="15"/>
    <n v="10035"/>
    <x v="3"/>
    <s v="FUR-CH-10003535"/>
    <x v="0"/>
    <x v="1"/>
    <s v="Global Armless Task Chair, Royal Blue"/>
    <x v="2702"/>
    <n v="7"/>
    <n v="0.1"/>
    <n v="29.880199999999981"/>
  </r>
  <r>
    <n v="3385"/>
    <s v="CA-2012-130659"/>
    <x v="1"/>
    <x v="784"/>
    <d v="2012-12-09T00:00:00"/>
    <x v="0"/>
    <s v="MS-17365"/>
    <s v="Maribeth Schnelling"/>
    <x v="0"/>
    <s v="United States"/>
    <s v="New York City"/>
    <x v="15"/>
    <n v="10035"/>
    <x v="3"/>
    <s v="TEC-PH-10004586"/>
    <x v="2"/>
    <x v="7"/>
    <s v="Wilson SignalBoost 841262 DB PRO Amplifier Kit"/>
    <x v="2703"/>
    <n v="5"/>
    <n v="0"/>
    <n v="539.92499999999995"/>
  </r>
  <r>
    <n v="3386"/>
    <s v="CA-2014-148404"/>
    <x v="3"/>
    <x v="566"/>
    <d v="2014-10-12T00:00:00"/>
    <x v="1"/>
    <s v="Dp-13240"/>
    <s v="Dean percer"/>
    <x v="2"/>
    <s v="United States"/>
    <s v="Charlotte"/>
    <x v="3"/>
    <n v="28205"/>
    <x v="0"/>
    <s v="OFF-ST-10003208"/>
    <x v="1"/>
    <x v="4"/>
    <s v="Adjustable Depth Letter/Legal Cart"/>
    <x v="2704"/>
    <n v="4"/>
    <n v="0.2"/>
    <n v="65.325599999999895"/>
  </r>
  <r>
    <n v="3387"/>
    <s v="CA-2014-148404"/>
    <x v="3"/>
    <x v="566"/>
    <d v="2014-10-12T00:00:00"/>
    <x v="1"/>
    <s v="Dp-13240"/>
    <s v="Dean percer"/>
    <x v="2"/>
    <s v="United States"/>
    <s v="Charlotte"/>
    <x v="3"/>
    <n v="28205"/>
    <x v="0"/>
    <s v="OFF-FA-10003112"/>
    <x v="1"/>
    <x v="13"/>
    <s v="Staples"/>
    <x v="2247"/>
    <n v="3"/>
    <n v="0.2"/>
    <n v="5.9174999999999986"/>
  </r>
  <r>
    <n v="3388"/>
    <s v="CA-2014-148404"/>
    <x v="3"/>
    <x v="566"/>
    <d v="2014-10-12T00:00:00"/>
    <x v="1"/>
    <s v="Dp-13240"/>
    <s v="Dean percer"/>
    <x v="2"/>
    <s v="United States"/>
    <s v="Charlotte"/>
    <x v="3"/>
    <n v="28205"/>
    <x v="0"/>
    <s v="TEC-PH-10004447"/>
    <x v="2"/>
    <x v="7"/>
    <s v="Toshiba IPT2010-SD IP Telephone"/>
    <x v="2705"/>
    <n v="2"/>
    <n v="0.2"/>
    <n v="16.678799999999995"/>
  </r>
  <r>
    <n v="3389"/>
    <s v="CA-2014-148404"/>
    <x v="3"/>
    <x v="566"/>
    <d v="2014-10-12T00:00:00"/>
    <x v="1"/>
    <s v="Dp-13240"/>
    <s v="Dean percer"/>
    <x v="2"/>
    <s v="United States"/>
    <s v="Charlotte"/>
    <x v="3"/>
    <n v="28205"/>
    <x v="0"/>
    <s v="OFF-BI-10002854"/>
    <x v="1"/>
    <x v="8"/>
    <s v="Performers Binder/Pad Holder, Black"/>
    <x v="2706"/>
    <n v="6"/>
    <n v="0.7"/>
    <n v="-33.635999999999996"/>
  </r>
  <r>
    <n v="3390"/>
    <s v="CA-2014-148404"/>
    <x v="3"/>
    <x v="566"/>
    <d v="2014-10-12T00:00:00"/>
    <x v="1"/>
    <s v="Dp-13240"/>
    <s v="Dean percer"/>
    <x v="2"/>
    <s v="United States"/>
    <s v="Charlotte"/>
    <x v="3"/>
    <n v="28205"/>
    <x v="0"/>
    <s v="FUR-TA-10001039"/>
    <x v="0"/>
    <x v="3"/>
    <s v="KI Adjustable-Height Table"/>
    <x v="1259"/>
    <n v="3"/>
    <n v="0.4"/>
    <n v="-36.11160000000001"/>
  </r>
  <r>
    <n v="3391"/>
    <s v="CA-2014-101077"/>
    <x v="3"/>
    <x v="613"/>
    <d v="2014-03-31T00:00:00"/>
    <x v="0"/>
    <s v="DB-13660"/>
    <s v="Duane Benoit"/>
    <x v="0"/>
    <s v="United States"/>
    <s v="Dallas"/>
    <x v="5"/>
    <n v="75081"/>
    <x v="2"/>
    <s v="OFF-PA-10004239"/>
    <x v="1"/>
    <x v="10"/>
    <s v="Xerox 1953"/>
    <x v="1312"/>
    <n v="2"/>
    <n v="0.2"/>
    <n v="2.1399999999999992"/>
  </r>
  <r>
    <n v="3392"/>
    <s v="CA-2011-166471"/>
    <x v="2"/>
    <x v="128"/>
    <d v="2011-08-13T00:00:00"/>
    <x v="1"/>
    <s v="MG-17650"/>
    <s v="Matthew Grinstein"/>
    <x v="2"/>
    <s v="United States"/>
    <s v="Seattle"/>
    <x v="4"/>
    <n v="98103"/>
    <x v="1"/>
    <s v="TEC-PH-10001530"/>
    <x v="2"/>
    <x v="7"/>
    <s v="Cisco Unified IP Phone 7945G VoIP phone"/>
    <x v="2707"/>
    <n v="4"/>
    <n v="0.2"/>
    <n v="68.197999999999979"/>
  </r>
  <r>
    <n v="3393"/>
    <s v="CA-2011-166471"/>
    <x v="2"/>
    <x v="128"/>
    <d v="2011-08-13T00:00:00"/>
    <x v="1"/>
    <s v="MG-17650"/>
    <s v="Matthew Grinstein"/>
    <x v="2"/>
    <s v="United States"/>
    <s v="Seattle"/>
    <x v="4"/>
    <n v="98103"/>
    <x v="1"/>
    <s v="TEC-PH-10000038"/>
    <x v="2"/>
    <x v="7"/>
    <s v="Jawbone MINI JAMBOX Wireless Bluetooth Speaker"/>
    <x v="2708"/>
    <n v="2"/>
    <n v="0.2"/>
    <n v="-43.833600000000018"/>
  </r>
  <r>
    <n v="3394"/>
    <s v="CA-2011-105340"/>
    <x v="2"/>
    <x v="754"/>
    <d v="2011-11-25T00:00:00"/>
    <x v="2"/>
    <s v="EH-14185"/>
    <s v="Evan Henry"/>
    <x v="0"/>
    <s v="United States"/>
    <s v="Pasadena"/>
    <x v="5"/>
    <n v="77506"/>
    <x v="2"/>
    <s v="OFF-BI-10001765"/>
    <x v="1"/>
    <x v="8"/>
    <s v="Wilson Jones Heavy-Duty Casebound Ring Binders with Metal Hinges"/>
    <x v="2709"/>
    <n v="1"/>
    <n v="0.8"/>
    <n v="-11.084800000000005"/>
  </r>
  <r>
    <n v="3395"/>
    <s v="US-2014-131583"/>
    <x v="3"/>
    <x v="193"/>
    <d v="2014-06-11T00:00:00"/>
    <x v="3"/>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x v="1"/>
    <s v="KF-16285"/>
    <s v="Karen Ferguson"/>
    <x v="2"/>
    <s v="United States"/>
    <s v="Indianapolis"/>
    <x v="14"/>
    <n v="46203"/>
    <x v="2"/>
    <s v="OFF-ST-10001128"/>
    <x v="1"/>
    <x v="4"/>
    <s v="Carina Mini System Audio Rack, Model AR050B"/>
    <x v="2337"/>
    <n v="4"/>
    <n v="0"/>
    <n v="13.317600000000027"/>
  </r>
  <r>
    <n v="3397"/>
    <s v="US-2014-148362"/>
    <x v="3"/>
    <x v="870"/>
    <d v="2014-07-09T00:00:00"/>
    <x v="1"/>
    <s v="KF-16285"/>
    <s v="Karen Ferguson"/>
    <x v="2"/>
    <s v="United States"/>
    <s v="Indianapolis"/>
    <x v="14"/>
    <n v="46203"/>
    <x v="2"/>
    <s v="OFF-BI-10003656"/>
    <x v="1"/>
    <x v="8"/>
    <s v="Fellowes PB200 Plastic Comb Binding Machine"/>
    <x v="2711"/>
    <n v="1"/>
    <n v="0"/>
    <n v="78.195399999999992"/>
  </r>
  <r>
    <n v="3398"/>
    <s v="US-2014-148362"/>
    <x v="3"/>
    <x v="870"/>
    <d v="2014-07-09T00:00:00"/>
    <x v="1"/>
    <s v="KF-16285"/>
    <s v="Karen Ferguson"/>
    <x v="2"/>
    <s v="United States"/>
    <s v="Indianapolis"/>
    <x v="14"/>
    <n v="46203"/>
    <x v="2"/>
    <s v="OFF-PA-10003441"/>
    <x v="1"/>
    <x v="10"/>
    <s v="Xerox 226"/>
    <x v="243"/>
    <n v="4"/>
    <n v="0"/>
    <n v="12.441600000000001"/>
  </r>
  <r>
    <n v="3399"/>
    <s v="CA-2011-102274"/>
    <x v="2"/>
    <x v="871"/>
    <d v="2011-11-26T00:00:00"/>
    <x v="1"/>
    <s v="DH-13075"/>
    <s v="Dave Hallsten"/>
    <x v="1"/>
    <s v="United States"/>
    <s v="Richmond"/>
    <x v="0"/>
    <n v="40475"/>
    <x v="0"/>
    <s v="TEC-PH-10002923"/>
    <x v="2"/>
    <x v="7"/>
    <s v="Logitech B530 USB Headset - headset - Full size, Binaural"/>
    <x v="2712"/>
    <n v="1"/>
    <n v="0"/>
    <n v="9.9873000000000012"/>
  </r>
  <r>
    <n v="3400"/>
    <s v="CA-2011-102274"/>
    <x v="2"/>
    <x v="871"/>
    <d v="2011-11-26T00:00:00"/>
    <x v="1"/>
    <s v="DH-13075"/>
    <s v="Dave Hallsten"/>
    <x v="1"/>
    <s v="United States"/>
    <s v="Richmond"/>
    <x v="0"/>
    <n v="40475"/>
    <x v="0"/>
    <s v="OFF-PA-10004359"/>
    <x v="1"/>
    <x v="10"/>
    <s v="Multicolor Computer Printout Paper"/>
    <x v="2713"/>
    <n v="6"/>
    <n v="0"/>
    <n v="301.96799999999996"/>
  </r>
  <r>
    <n v="3401"/>
    <s v="CA-2011-102274"/>
    <x v="2"/>
    <x v="871"/>
    <d v="2011-11-26T00:00:00"/>
    <x v="1"/>
    <s v="DH-13075"/>
    <s v="Dave Hallsten"/>
    <x v="1"/>
    <s v="United States"/>
    <s v="Richmond"/>
    <x v="0"/>
    <n v="40475"/>
    <x v="0"/>
    <s v="OFF-ST-10001511"/>
    <x v="1"/>
    <x v="4"/>
    <s v="Space Solutions Commercial Steel Shelving"/>
    <x v="2714"/>
    <n v="3"/>
    <n v="0"/>
    <n v="9.6974999999999838"/>
  </r>
  <r>
    <n v="3402"/>
    <s v="CA-2011-102274"/>
    <x v="2"/>
    <x v="871"/>
    <d v="2011-11-26T00:00:00"/>
    <x v="1"/>
    <s v="DH-13075"/>
    <s v="Dave Hallsten"/>
    <x v="1"/>
    <s v="United States"/>
    <s v="Richmond"/>
    <x v="0"/>
    <n v="40475"/>
    <x v="0"/>
    <s v="OFF-AR-10002833"/>
    <x v="1"/>
    <x v="6"/>
    <s v="Newell 322"/>
    <x v="1410"/>
    <n v="3"/>
    <n v="0"/>
    <n v="1.4742000000000002"/>
  </r>
  <r>
    <n v="3403"/>
    <s v="CA-2012-129700"/>
    <x v="1"/>
    <x v="124"/>
    <d v="2012-05-05T00:00:00"/>
    <x v="2"/>
    <s v="LA-16780"/>
    <s v="Laura Armstrong"/>
    <x v="1"/>
    <s v="United States"/>
    <s v="Tinley Park"/>
    <x v="10"/>
    <n v="60477"/>
    <x v="2"/>
    <s v="FUR-FU-10001940"/>
    <x v="0"/>
    <x v="5"/>
    <s v="Staples"/>
    <x v="2715"/>
    <n v="7"/>
    <n v="0.6"/>
    <n v="-8.9151999999999987"/>
  </r>
  <r>
    <n v="3404"/>
    <s v="CA-2014-168739"/>
    <x v="3"/>
    <x v="148"/>
    <d v="2014-06-06T00:00:00"/>
    <x v="1"/>
    <s v="HZ-14950"/>
    <s v="Henia Zydlo"/>
    <x v="0"/>
    <s v="United States"/>
    <s v="Houston"/>
    <x v="5"/>
    <n v="77095"/>
    <x v="2"/>
    <s v="FUR-FU-10003919"/>
    <x v="0"/>
    <x v="5"/>
    <s v="Eldon Executive Woodline II Cherry Finish Desk Accessories"/>
    <x v="2716"/>
    <n v="4"/>
    <n v="0.6"/>
    <n v="-52.339199999999991"/>
  </r>
  <r>
    <n v="3405"/>
    <s v="CA-2012-152527"/>
    <x v="1"/>
    <x v="872"/>
    <d v="2012-10-17T00:00:00"/>
    <x v="3"/>
    <s v="CM-12190"/>
    <s v="Charlotte Melton"/>
    <x v="0"/>
    <s v="United States"/>
    <s v="Los Angeles"/>
    <x v="1"/>
    <n v="90004"/>
    <x v="1"/>
    <s v="OFF-ST-10003479"/>
    <x v="1"/>
    <x v="4"/>
    <s v="Eldon Base for stackable storage shelf, platinum"/>
    <x v="42"/>
    <n v="2"/>
    <n v="0"/>
    <n v="3.8939999999999912"/>
  </r>
  <r>
    <n v="3406"/>
    <s v="US-2011-150119"/>
    <x v="2"/>
    <x v="488"/>
    <d v="2011-04-27T00:00:00"/>
    <x v="1"/>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x v="1"/>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x v="1"/>
    <s v="LB-16795"/>
    <s v="Laurel Beltran"/>
    <x v="2"/>
    <s v="United States"/>
    <s v="Columbus"/>
    <x v="24"/>
    <n v="43229"/>
    <x v="3"/>
    <s v="OFF-BI-10000145"/>
    <x v="1"/>
    <x v="8"/>
    <s v="Zipper Ring Binder Pockets"/>
    <x v="2718"/>
    <n v="8"/>
    <n v="0.7"/>
    <n v="-5.2415999999999983"/>
  </r>
  <r>
    <n v="3409"/>
    <s v="US-2011-150119"/>
    <x v="2"/>
    <x v="488"/>
    <d v="2011-04-27T00:00:00"/>
    <x v="1"/>
    <s v="LB-16795"/>
    <s v="Laurel Beltran"/>
    <x v="2"/>
    <s v="United States"/>
    <s v="Columbus"/>
    <x v="24"/>
    <n v="43229"/>
    <x v="3"/>
    <s v="FUR-FU-10002191"/>
    <x v="0"/>
    <x v="5"/>
    <s v="G.E. Halogen Desk Lamp Bulbs"/>
    <x v="2719"/>
    <n v="4"/>
    <n v="0.2"/>
    <n v="7.8175999999999997"/>
  </r>
  <r>
    <n v="3410"/>
    <s v="US-2014-150847"/>
    <x v="3"/>
    <x v="504"/>
    <d v="2014-05-07T00:00:00"/>
    <x v="1"/>
    <s v="JF-15490"/>
    <s v="Jeremy Farry"/>
    <x v="0"/>
    <s v="United States"/>
    <s v="Columbus"/>
    <x v="24"/>
    <n v="43229"/>
    <x v="3"/>
    <s v="OFF-PA-10004451"/>
    <x v="1"/>
    <x v="10"/>
    <s v="Xerox 222"/>
    <x v="563"/>
    <n v="2"/>
    <n v="0.2"/>
    <n v="3.6288"/>
  </r>
  <r>
    <n v="3411"/>
    <s v="CA-2013-100244"/>
    <x v="0"/>
    <x v="873"/>
    <d v="2013-09-25T00:00:00"/>
    <x v="1"/>
    <s v="GM-14695"/>
    <s v="Greg Maxwell"/>
    <x v="1"/>
    <s v="United States"/>
    <s v="San Francisco"/>
    <x v="1"/>
    <n v="94122"/>
    <x v="1"/>
    <s v="OFF-PA-10001471"/>
    <x v="1"/>
    <x v="10"/>
    <s v="Strathmore Photo Frame Cards"/>
    <x v="2720"/>
    <n v="9"/>
    <n v="0"/>
    <n v="30.263399999999997"/>
  </r>
  <r>
    <n v="3412"/>
    <s v="CA-2013-100244"/>
    <x v="0"/>
    <x v="873"/>
    <d v="2013-09-25T00:00:00"/>
    <x v="1"/>
    <s v="GM-14695"/>
    <s v="Greg Maxwell"/>
    <x v="1"/>
    <s v="United States"/>
    <s v="San Francisco"/>
    <x v="1"/>
    <n v="94122"/>
    <x v="1"/>
    <s v="OFF-BI-10003656"/>
    <x v="1"/>
    <x v="8"/>
    <s v="Fellowes PB200 Plastic Comb Binding Machine"/>
    <x v="2721"/>
    <n v="2"/>
    <n v="0.2"/>
    <n v="88.394799999999975"/>
  </r>
  <r>
    <n v="3413"/>
    <s v="CA-2013-100244"/>
    <x v="0"/>
    <x v="873"/>
    <d v="2013-09-25T00:00:00"/>
    <x v="1"/>
    <s v="GM-14695"/>
    <s v="Greg Maxwell"/>
    <x v="1"/>
    <s v="United States"/>
    <s v="San Francisco"/>
    <x v="1"/>
    <n v="94122"/>
    <x v="1"/>
    <s v="OFF-AR-10000940"/>
    <x v="1"/>
    <x v="6"/>
    <s v="Newell 343"/>
    <x v="2722"/>
    <n v="4"/>
    <n v="0"/>
    <n v="3.1752000000000002"/>
  </r>
  <r>
    <n v="3414"/>
    <s v="CA-2013-100244"/>
    <x v="0"/>
    <x v="873"/>
    <d v="2013-09-25T00:00:00"/>
    <x v="1"/>
    <s v="GM-14695"/>
    <s v="Greg Maxwell"/>
    <x v="1"/>
    <s v="United States"/>
    <s v="San Francisco"/>
    <x v="1"/>
    <n v="94122"/>
    <x v="1"/>
    <s v="OFF-PA-10002319"/>
    <x v="1"/>
    <x v="10"/>
    <s v="Xerox 1944"/>
    <x v="2723"/>
    <n v="2"/>
    <n v="0"/>
    <n v="37.9848"/>
  </r>
  <r>
    <n v="3415"/>
    <s v="CA-2013-100244"/>
    <x v="0"/>
    <x v="873"/>
    <d v="2013-09-25T00:00:00"/>
    <x v="1"/>
    <s v="GM-14695"/>
    <s v="Greg Maxwell"/>
    <x v="1"/>
    <s v="United States"/>
    <s v="San Francisco"/>
    <x v="1"/>
    <n v="94122"/>
    <x v="1"/>
    <s v="OFF-BI-10000977"/>
    <x v="1"/>
    <x v="8"/>
    <s v="Ibico Plastic Spiral Binding Combs"/>
    <x v="2724"/>
    <n v="2"/>
    <n v="0.2"/>
    <n v="15.807999999999996"/>
  </r>
  <r>
    <n v="3416"/>
    <s v="CA-2013-116540"/>
    <x v="0"/>
    <x v="476"/>
    <d v="2013-09-03T00:00:00"/>
    <x v="3"/>
    <s v="SS-20590"/>
    <s v="Sonia Sunley"/>
    <x v="0"/>
    <s v="United States"/>
    <s v="Madison"/>
    <x v="6"/>
    <n v="53711"/>
    <x v="2"/>
    <s v="OFF-FA-10002676"/>
    <x v="1"/>
    <x v="13"/>
    <s v="Colored Push Pins"/>
    <x v="2725"/>
    <n v="1"/>
    <n v="0"/>
    <n v="0.65159999999999996"/>
  </r>
  <r>
    <n v="3417"/>
    <s v="CA-2013-116540"/>
    <x v="0"/>
    <x v="476"/>
    <d v="2013-09-03T00:00:00"/>
    <x v="3"/>
    <s v="SS-20590"/>
    <s v="Sonia Sunley"/>
    <x v="0"/>
    <s v="United States"/>
    <s v="Madison"/>
    <x v="6"/>
    <n v="53711"/>
    <x v="2"/>
    <s v="OFF-BI-10004970"/>
    <x v="1"/>
    <x v="8"/>
    <s v="ACCOHIDE 3-Ring Binder, Blue, 1&quot;"/>
    <x v="341"/>
    <n v="2"/>
    <n v="0"/>
    <n v="3.8822000000000001"/>
  </r>
  <r>
    <n v="3418"/>
    <s v="CA-2012-151841"/>
    <x v="1"/>
    <x v="381"/>
    <d v="2012-05-02T00:00:00"/>
    <x v="1"/>
    <s v="TC-21475"/>
    <s v="Tony Chapman"/>
    <x v="2"/>
    <s v="United States"/>
    <s v="Aurora"/>
    <x v="22"/>
    <n v="80013"/>
    <x v="1"/>
    <s v="OFF-AP-10003971"/>
    <x v="1"/>
    <x v="9"/>
    <s v="Belkin 6 Outlet Metallic Surge Strip"/>
    <x v="2726"/>
    <n v="5"/>
    <n v="0.2"/>
    <n v="3.2669999999999995"/>
  </r>
  <r>
    <n v="3419"/>
    <s v="CA-2012-151841"/>
    <x v="1"/>
    <x v="381"/>
    <d v="2012-05-02T00:00:00"/>
    <x v="1"/>
    <s v="TC-21475"/>
    <s v="Tony Chapman"/>
    <x v="2"/>
    <s v="United States"/>
    <s v="Aurora"/>
    <x v="22"/>
    <n v="80013"/>
    <x v="1"/>
    <s v="OFF-SU-10001574"/>
    <x v="1"/>
    <x v="14"/>
    <s v="Acme Value Line Scissors"/>
    <x v="572"/>
    <n v="2"/>
    <n v="0.2"/>
    <n v="0.72999999999999954"/>
  </r>
  <r>
    <n v="3420"/>
    <s v="CA-2012-150791"/>
    <x v="1"/>
    <x v="684"/>
    <d v="2012-09-13T00:00:00"/>
    <x v="1"/>
    <s v="CC-12430"/>
    <s v="Chuck Clark"/>
    <x v="2"/>
    <s v="United States"/>
    <s v="New York City"/>
    <x v="15"/>
    <n v="10024"/>
    <x v="3"/>
    <s v="FUR-CH-10000665"/>
    <x v="0"/>
    <x v="1"/>
    <s v="Global Airflow Leather Mesh Back Chair, Black"/>
    <x v="2659"/>
    <n v="2"/>
    <n v="0.1"/>
    <n v="60.391999999999967"/>
  </r>
  <r>
    <n v="3421"/>
    <s v="CA-2013-134803"/>
    <x v="0"/>
    <x v="316"/>
    <d v="2013-06-04T00:00:00"/>
    <x v="1"/>
    <s v="CL-12565"/>
    <s v="Clay Ludtke"/>
    <x v="0"/>
    <s v="United States"/>
    <s v="Los Angeles"/>
    <x v="1"/>
    <n v="90004"/>
    <x v="1"/>
    <s v="OFF-AP-10000891"/>
    <x v="1"/>
    <x v="9"/>
    <s v="Kensington 7 Outlet MasterPiece HOMEOFFICE Power Control Center"/>
    <x v="2727"/>
    <n v="2"/>
    <n v="0"/>
    <n v="78.671999999999997"/>
  </r>
  <r>
    <n v="3422"/>
    <s v="CA-2013-134803"/>
    <x v="0"/>
    <x v="316"/>
    <d v="2013-06-04T00:00:00"/>
    <x v="1"/>
    <s v="CL-12565"/>
    <s v="Clay Ludtke"/>
    <x v="0"/>
    <s v="United States"/>
    <s v="Los Angeles"/>
    <x v="1"/>
    <n v="90004"/>
    <x v="1"/>
    <s v="OFF-PA-10003790"/>
    <x v="1"/>
    <x v="10"/>
    <s v="Xerox 1991"/>
    <x v="685"/>
    <n v="8"/>
    <n v="0"/>
    <n v="84.051199999999994"/>
  </r>
  <r>
    <n v="3423"/>
    <s v="CA-2013-134803"/>
    <x v="0"/>
    <x v="316"/>
    <d v="2013-06-04T00:00:00"/>
    <x v="1"/>
    <s v="CL-12565"/>
    <s v="Clay Ludtke"/>
    <x v="0"/>
    <s v="United States"/>
    <s v="Los Angeles"/>
    <x v="1"/>
    <n v="90004"/>
    <x v="1"/>
    <s v="TEC-AC-10002217"/>
    <x v="2"/>
    <x v="11"/>
    <s v="Imation Clip USB flash drive - 8 GB"/>
    <x v="2728"/>
    <n v="7"/>
    <n v="0"/>
    <n v="7.8960000000000008"/>
  </r>
  <r>
    <n v="3424"/>
    <s v="CA-2013-134803"/>
    <x v="0"/>
    <x v="316"/>
    <d v="2013-06-04T00:00:00"/>
    <x v="1"/>
    <s v="CL-12565"/>
    <s v="Clay Ludtke"/>
    <x v="0"/>
    <s v="United States"/>
    <s v="Los Angeles"/>
    <x v="1"/>
    <n v="90004"/>
    <x v="1"/>
    <s v="OFF-BI-10002215"/>
    <x v="1"/>
    <x v="8"/>
    <s v="Wilson Jones Hanging View Binder, White, 1&quot;"/>
    <x v="20"/>
    <n v="4"/>
    <n v="0.2"/>
    <n v="7.3839999999999986"/>
  </r>
  <r>
    <n v="3425"/>
    <s v="CA-2013-134803"/>
    <x v="0"/>
    <x v="316"/>
    <d v="2013-06-04T00:00:00"/>
    <x v="1"/>
    <s v="CL-12565"/>
    <s v="Clay Ludtke"/>
    <x v="0"/>
    <s v="United States"/>
    <s v="Los Angeles"/>
    <x v="1"/>
    <n v="90004"/>
    <x v="1"/>
    <s v="TEC-MA-10001972"/>
    <x v="2"/>
    <x v="15"/>
    <s v="Okidata C331dn Printer"/>
    <x v="2729"/>
    <n v="2"/>
    <n v="0.2"/>
    <n v="41.880000000000024"/>
  </r>
  <r>
    <n v="3426"/>
    <s v="CA-2012-153381"/>
    <x v="1"/>
    <x v="496"/>
    <d v="2012-09-28T00:00:00"/>
    <x v="1"/>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x v="1"/>
    <s v="DE-13255"/>
    <s v="Deanra Eno"/>
    <x v="2"/>
    <s v="United States"/>
    <s v="Dubuque"/>
    <x v="23"/>
    <n v="52001"/>
    <x v="2"/>
    <s v="FUR-CH-10000988"/>
    <x v="0"/>
    <x v="1"/>
    <s v="Hon Olson Stacker Stools"/>
    <x v="2730"/>
    <n v="10"/>
    <n v="0"/>
    <n v="394.26800000000003"/>
  </r>
  <r>
    <n v="3428"/>
    <s v="US-2014-111024"/>
    <x v="3"/>
    <x v="445"/>
    <d v="2014-07-07T00:00:00"/>
    <x v="0"/>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x v="0"/>
    <s v="SZ-20035"/>
    <s v="Sam Zeldin"/>
    <x v="2"/>
    <s v="United States"/>
    <s v="Lancaster"/>
    <x v="24"/>
    <n v="43130"/>
    <x v="3"/>
    <s v="FUR-TA-10002041"/>
    <x v="0"/>
    <x v="3"/>
    <s v="Bevis Round Conference Table Top, X-Base"/>
    <x v="2732"/>
    <n v="2"/>
    <n v="0.4"/>
    <n v="-103.98819999999998"/>
  </r>
  <r>
    <n v="3430"/>
    <s v="US-2014-111024"/>
    <x v="3"/>
    <x v="445"/>
    <d v="2014-07-07T00:00:00"/>
    <x v="0"/>
    <s v="SZ-20035"/>
    <s v="Sam Zeldin"/>
    <x v="2"/>
    <s v="United States"/>
    <s v="Lancaster"/>
    <x v="24"/>
    <n v="43130"/>
    <x v="3"/>
    <s v="OFF-PA-10002246"/>
    <x v="1"/>
    <x v="10"/>
    <s v="Wirebound Four 2-3/4 x 5 Forms per Page, 400 Sets per Book"/>
    <x v="2733"/>
    <n v="6"/>
    <n v="0.2"/>
    <n v="11.223000000000001"/>
  </r>
  <r>
    <n v="3431"/>
    <s v="CA-2014-148264"/>
    <x v="3"/>
    <x v="166"/>
    <d v="2014-12-10T00:00:00"/>
    <x v="2"/>
    <s v="LF-17185"/>
    <s v="Luke Foster"/>
    <x v="0"/>
    <s v="United States"/>
    <s v="Inglewood"/>
    <x v="1"/>
    <n v="90301"/>
    <x v="1"/>
    <s v="OFF-ST-10003327"/>
    <x v="1"/>
    <x v="4"/>
    <s v="Akro-Mils 12-Gallon Tote"/>
    <x v="1418"/>
    <n v="3"/>
    <n v="0"/>
    <n v="8.6390999999999956"/>
  </r>
  <r>
    <n v="3432"/>
    <s v="CA-2014-148264"/>
    <x v="3"/>
    <x v="166"/>
    <d v="2014-12-10T00:00:00"/>
    <x v="2"/>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x v="2"/>
    <s v="LF-17185"/>
    <s v="Luke Foster"/>
    <x v="0"/>
    <s v="United States"/>
    <s v="Inglewood"/>
    <x v="1"/>
    <n v="90301"/>
    <x v="1"/>
    <s v="OFF-PA-10003651"/>
    <x v="1"/>
    <x v="10"/>
    <s v="Xerox 1968"/>
    <x v="1847"/>
    <n v="9"/>
    <n v="0"/>
    <n v="28.857599999999998"/>
  </r>
  <r>
    <n v="3434"/>
    <s v="CA-2014-131212"/>
    <x v="3"/>
    <x v="256"/>
    <d v="2014-12-10T00:00:00"/>
    <x v="1"/>
    <s v="AB-10165"/>
    <s v="Alan Barnes"/>
    <x v="0"/>
    <s v="United States"/>
    <s v="Bellevue"/>
    <x v="4"/>
    <n v="98006"/>
    <x v="1"/>
    <s v="OFF-BI-10001617"/>
    <x v="1"/>
    <x v="8"/>
    <s v="GBC Wire Binding Combs"/>
    <x v="176"/>
    <n v="3"/>
    <n v="0.2"/>
    <n v="8.3753999999999991"/>
  </r>
  <r>
    <n v="3435"/>
    <s v="CA-2014-131212"/>
    <x v="3"/>
    <x v="256"/>
    <d v="2014-12-10T00:00:00"/>
    <x v="1"/>
    <s v="AB-10165"/>
    <s v="Alan Barnes"/>
    <x v="0"/>
    <s v="United States"/>
    <s v="Bellevue"/>
    <x v="4"/>
    <n v="98006"/>
    <x v="1"/>
    <s v="OFF-BI-10000145"/>
    <x v="1"/>
    <x v="8"/>
    <s v="Zipper Ring Binder Pockets"/>
    <x v="2735"/>
    <n v="6"/>
    <n v="0.2"/>
    <n v="5.4287999999999981"/>
  </r>
  <r>
    <n v="3436"/>
    <s v="US-2012-100531"/>
    <x v="1"/>
    <x v="874"/>
    <d v="2012-09-29T00:00:00"/>
    <x v="2"/>
    <s v="NM-18520"/>
    <s v="Neoma Murray"/>
    <x v="0"/>
    <s v="United States"/>
    <s v="Chicago"/>
    <x v="10"/>
    <n v="60610"/>
    <x v="2"/>
    <s v="OFF-BI-10001670"/>
    <x v="1"/>
    <x v="8"/>
    <s v="Vinyl Sectional Post Binders"/>
    <x v="2736"/>
    <n v="2"/>
    <n v="0.8"/>
    <n v="-22.620000000000005"/>
  </r>
  <r>
    <n v="3437"/>
    <s v="US-2012-100531"/>
    <x v="1"/>
    <x v="874"/>
    <d v="2012-09-29T00:00:00"/>
    <x v="2"/>
    <s v="NM-18520"/>
    <s v="Neoma Murray"/>
    <x v="0"/>
    <s v="United States"/>
    <s v="Chicago"/>
    <x v="10"/>
    <n v="60610"/>
    <x v="2"/>
    <s v="FUR-FU-10003849"/>
    <x v="0"/>
    <x v="5"/>
    <s v="DAX Metal Frame, Desktop, Stepped-Edge"/>
    <x v="2737"/>
    <n v="3"/>
    <n v="0.6"/>
    <n v="-12.751199999999997"/>
  </r>
  <r>
    <n v="3438"/>
    <s v="CA-2014-152583"/>
    <x v="3"/>
    <x v="505"/>
    <d v="2014-10-31T00:00:00"/>
    <x v="3"/>
    <s v="RA-19945"/>
    <s v="Ryan Akin"/>
    <x v="0"/>
    <s v="United States"/>
    <s v="Dallas"/>
    <x v="5"/>
    <n v="75217"/>
    <x v="2"/>
    <s v="FUR-FU-10003849"/>
    <x v="0"/>
    <x v="5"/>
    <s v="DAX Metal Frame, Desktop, Stepped-Edge"/>
    <x v="2738"/>
    <n v="2"/>
    <n v="0.6"/>
    <n v="-8.5007999999999981"/>
  </r>
  <r>
    <n v="3439"/>
    <s v="CA-2014-152583"/>
    <x v="3"/>
    <x v="505"/>
    <d v="2014-10-31T00:00:00"/>
    <x v="3"/>
    <s v="RA-19945"/>
    <s v="Ryan Akin"/>
    <x v="0"/>
    <s v="United States"/>
    <s v="Dallas"/>
    <x v="5"/>
    <n v="75217"/>
    <x v="2"/>
    <s v="FUR-TA-10002041"/>
    <x v="0"/>
    <x v="3"/>
    <s v="Bevis Round Conference Table Top, X-Base"/>
    <x v="2739"/>
    <n v="2"/>
    <n v="0.3"/>
    <n v="-68.130199999999988"/>
  </r>
  <r>
    <n v="3440"/>
    <s v="CA-2014-152583"/>
    <x v="3"/>
    <x v="505"/>
    <d v="2014-10-31T00:00:00"/>
    <x v="3"/>
    <s v="RA-19945"/>
    <s v="Ryan Akin"/>
    <x v="0"/>
    <s v="United States"/>
    <s v="Dallas"/>
    <x v="5"/>
    <n v="75217"/>
    <x v="2"/>
    <s v="OFF-ST-10002214"/>
    <x v="1"/>
    <x v="4"/>
    <s v="X-Rack File for Hanging Folders"/>
    <x v="2740"/>
    <n v="6"/>
    <n v="0.2"/>
    <n v="4.0643999999999973"/>
  </r>
  <r>
    <n v="3441"/>
    <s v="CA-2012-144099"/>
    <x v="1"/>
    <x v="239"/>
    <d v="2012-11-30T00:00:00"/>
    <x v="3"/>
    <s v="PO-19195"/>
    <s v="Phillina Ober"/>
    <x v="2"/>
    <s v="United States"/>
    <s v="San Francisco"/>
    <x v="1"/>
    <n v="94122"/>
    <x v="1"/>
    <s v="OFF-BI-10001078"/>
    <x v="1"/>
    <x v="8"/>
    <s v="Acco PRESSTEX Data Binder with Storage Hooks, Dark Blue, 14 7/8&quot; X 11&quot;"/>
    <x v="2741"/>
    <n v="1"/>
    <n v="0.2"/>
    <n v="1.5602"/>
  </r>
  <r>
    <n v="3442"/>
    <s v="CA-2011-158337"/>
    <x v="2"/>
    <x v="518"/>
    <d v="2011-03-14T00:00:00"/>
    <x v="0"/>
    <s v="KA-16525"/>
    <s v="Kelly Andreada"/>
    <x v="0"/>
    <s v="United States"/>
    <s v="New York City"/>
    <x v="15"/>
    <n v="10024"/>
    <x v="3"/>
    <s v="OFF-PA-10002137"/>
    <x v="1"/>
    <x v="10"/>
    <s v="Southworth 100% Résumé Paper, 24lb."/>
    <x v="2742"/>
    <n v="14"/>
    <n v="0"/>
    <n v="49.013999999999996"/>
  </r>
  <r>
    <n v="3443"/>
    <s v="CA-2014-168858"/>
    <x v="3"/>
    <x v="123"/>
    <d v="2014-11-24T00:00:00"/>
    <x v="1"/>
    <s v="JD-16150"/>
    <s v="Justin Deggeller"/>
    <x v="1"/>
    <s v="United States"/>
    <s v="New York City"/>
    <x v="15"/>
    <n v="10011"/>
    <x v="3"/>
    <s v="OFF-EN-10001415"/>
    <x v="1"/>
    <x v="12"/>
    <s v="Staples"/>
    <x v="80"/>
    <n v="3"/>
    <n v="0"/>
    <n v="8.370000000000001"/>
  </r>
  <r>
    <n v="3444"/>
    <s v="CA-2014-168858"/>
    <x v="3"/>
    <x v="123"/>
    <d v="2014-11-24T00:00:00"/>
    <x v="1"/>
    <s v="JD-16150"/>
    <s v="Justin Deggeller"/>
    <x v="1"/>
    <s v="United States"/>
    <s v="New York City"/>
    <x v="15"/>
    <n v="10011"/>
    <x v="3"/>
    <s v="OFF-AP-10003849"/>
    <x v="1"/>
    <x v="9"/>
    <s v="Hoover Shoulder Vac Commercial Portable Vacuum"/>
    <x v="2743"/>
    <n v="7"/>
    <n v="0"/>
    <n v="626.18499999999995"/>
  </r>
  <r>
    <n v="3445"/>
    <s v="CA-2013-116344"/>
    <x v="0"/>
    <x v="875"/>
    <d v="2013-08-03T00:00:00"/>
    <x v="1"/>
    <s v="JO-15145"/>
    <s v="Jack O'Briant"/>
    <x v="1"/>
    <s v="United States"/>
    <s v="Philadelphia"/>
    <x v="9"/>
    <n v="19140"/>
    <x v="3"/>
    <s v="OFF-ST-10001713"/>
    <x v="1"/>
    <x v="4"/>
    <s v="Gould Plastics 9-Pocket Panel Bin, 18-3/8w x 5-1/4d x 20-1/2h, Black"/>
    <x v="560"/>
    <n v="2"/>
    <n v="0.2"/>
    <n v="-16.956800000000005"/>
  </r>
  <r>
    <n v="3446"/>
    <s v="CA-2012-131779"/>
    <x v="1"/>
    <x v="821"/>
    <d v="2012-06-17T00:00:00"/>
    <x v="1"/>
    <s v="LE-16810"/>
    <s v="Laurel Elliston"/>
    <x v="0"/>
    <s v="United States"/>
    <s v="Newark"/>
    <x v="13"/>
    <n v="19711"/>
    <x v="3"/>
    <s v="OFF-ST-10001505"/>
    <x v="1"/>
    <x v="4"/>
    <s v="Perma STOR-ALL Hanging File Box, 13 1/8&quot;W x 12 1/4&quot;D x 10 1/2&quot;H"/>
    <x v="2744"/>
    <n v="5"/>
    <n v="0"/>
    <n v="5.0829999999999975"/>
  </r>
  <r>
    <n v="3447"/>
    <s v="CA-2013-158869"/>
    <x v="0"/>
    <x v="876"/>
    <d v="2013-08-08T00:00:00"/>
    <x v="2"/>
    <s v="AH-10690"/>
    <s v="Anna Häberlin"/>
    <x v="1"/>
    <s v="United States"/>
    <s v="New York City"/>
    <x v="15"/>
    <n v="10024"/>
    <x v="3"/>
    <s v="OFF-PA-10000474"/>
    <x v="1"/>
    <x v="10"/>
    <s v="Staples"/>
    <x v="2745"/>
    <n v="2"/>
    <n v="0"/>
    <n v="33.313599999999994"/>
  </r>
  <r>
    <n v="3448"/>
    <s v="CA-2014-102554"/>
    <x v="3"/>
    <x v="532"/>
    <d v="2014-06-16T00:00:00"/>
    <x v="1"/>
    <s v="KN-16705"/>
    <s v="Kristina Nunn"/>
    <x v="2"/>
    <s v="United States"/>
    <s v="Auburn"/>
    <x v="19"/>
    <n v="36830"/>
    <x v="0"/>
    <s v="OFF-AR-10001919"/>
    <x v="1"/>
    <x v="6"/>
    <s v="OIC #2 Pencils, Medium Soft"/>
    <x v="1061"/>
    <n v="2"/>
    <n v="0"/>
    <n v="1.0903999999999998"/>
  </r>
  <r>
    <n v="3449"/>
    <s v="CA-2013-162614"/>
    <x v="0"/>
    <x v="877"/>
    <d v="2013-10-14T00:00:00"/>
    <x v="1"/>
    <s v="TB-21250"/>
    <s v="Tim Brockman"/>
    <x v="0"/>
    <s v="United States"/>
    <s v="Los Angeles"/>
    <x v="1"/>
    <n v="90049"/>
    <x v="1"/>
    <s v="OFF-BI-10004001"/>
    <x v="1"/>
    <x v="8"/>
    <s v="GBC Recycled VeloBinder Covers"/>
    <x v="2746"/>
    <n v="2"/>
    <n v="0.2"/>
    <n v="8.8607999999999976"/>
  </r>
  <r>
    <n v="3450"/>
    <s v="CA-2011-168592"/>
    <x v="2"/>
    <x v="78"/>
    <d v="2011-09-14T00:00:00"/>
    <x v="1"/>
    <s v="DP-13390"/>
    <s v="Dennis Pardue"/>
    <x v="2"/>
    <s v="United States"/>
    <s v="San Francisco"/>
    <x v="1"/>
    <n v="94110"/>
    <x v="1"/>
    <s v="OFF-AP-10004785"/>
    <x v="1"/>
    <x v="9"/>
    <s v="Holmes Replacement Filter for HEPA Air Cleaner, Medium Room"/>
    <x v="2747"/>
    <n v="5"/>
    <n v="0"/>
    <n v="24.359500000000004"/>
  </r>
  <r>
    <n v="3451"/>
    <s v="CA-2011-168592"/>
    <x v="2"/>
    <x v="78"/>
    <d v="2011-09-14T00:00:00"/>
    <x v="1"/>
    <s v="DP-13390"/>
    <s v="Dennis Pardue"/>
    <x v="2"/>
    <s v="United States"/>
    <s v="San Francisco"/>
    <x v="1"/>
    <n v="94110"/>
    <x v="1"/>
    <s v="OFF-ST-10002406"/>
    <x v="1"/>
    <x v="4"/>
    <s v="Pizazz Global Quick File"/>
    <x v="2748"/>
    <n v="1"/>
    <n v="0"/>
    <n v="4.1916000000000011"/>
  </r>
  <r>
    <n v="3452"/>
    <s v="CA-2011-168592"/>
    <x v="2"/>
    <x v="78"/>
    <d v="2011-09-14T00:00:00"/>
    <x v="1"/>
    <s v="DP-13390"/>
    <s v="Dennis Pardue"/>
    <x v="2"/>
    <s v="United States"/>
    <s v="San Francisco"/>
    <x v="1"/>
    <n v="94110"/>
    <x v="1"/>
    <s v="OFF-FA-10002988"/>
    <x v="1"/>
    <x v="13"/>
    <s v="Ideal Clamps"/>
    <x v="133"/>
    <n v="2"/>
    <n v="0"/>
    <n v="1.9697999999999998"/>
  </r>
  <r>
    <n v="3453"/>
    <s v="CA-2011-157609"/>
    <x v="2"/>
    <x v="878"/>
    <d v="2011-03-21T00:00:00"/>
    <x v="0"/>
    <s v="KN-16705"/>
    <s v="Kristina Nunn"/>
    <x v="2"/>
    <s v="United States"/>
    <s v="Raleigh"/>
    <x v="3"/>
    <n v="27604"/>
    <x v="0"/>
    <s v="TEC-PH-10002415"/>
    <x v="2"/>
    <x v="7"/>
    <s v="Polycom VoiceStation 500 Conference phone"/>
    <x v="2749"/>
    <n v="2"/>
    <n v="0.2"/>
    <n v="29.495000000000019"/>
  </r>
  <r>
    <n v="3454"/>
    <s v="CA-2012-153325"/>
    <x v="1"/>
    <x v="879"/>
    <d v="2012-03-02T00:00:00"/>
    <x v="0"/>
    <s v="ST-20530"/>
    <s v="Shui Tom"/>
    <x v="0"/>
    <s v="United States"/>
    <s v="Macon"/>
    <x v="32"/>
    <n v="31204"/>
    <x v="0"/>
    <s v="OFF-BI-10004236"/>
    <x v="1"/>
    <x v="8"/>
    <s v="XtraLife ClearVue Slant-D Ring Binder, White, 3&quot;"/>
    <x v="2750"/>
    <n v="4"/>
    <n v="0"/>
    <n v="27.011199999999999"/>
  </r>
  <r>
    <n v="3455"/>
    <s v="CA-2012-153626"/>
    <x v="1"/>
    <x v="584"/>
    <d v="2012-07-14T00:00:00"/>
    <x v="1"/>
    <s v="EB-13870"/>
    <s v="Emily Burns"/>
    <x v="0"/>
    <s v="United States"/>
    <s v="Nashville"/>
    <x v="18"/>
    <n v="37211"/>
    <x v="0"/>
    <s v="OFF-AR-10000657"/>
    <x v="1"/>
    <x v="6"/>
    <s v="Binney &amp; Smith inkTank Desk Highlighter, Chisel Tip, Yellow, 12/Box"/>
    <x v="788"/>
    <n v="3"/>
    <n v="0.2"/>
    <n v="0.83849999999999936"/>
  </r>
  <r>
    <n v="3456"/>
    <s v="CA-2013-166485"/>
    <x v="0"/>
    <x v="880"/>
    <d v="2013-02-27T00:00:00"/>
    <x v="1"/>
    <s v="AH-10210"/>
    <s v="Alan Hwang"/>
    <x v="0"/>
    <s v="United States"/>
    <s v="Nashville"/>
    <x v="18"/>
    <n v="37211"/>
    <x v="0"/>
    <s v="OFF-PA-10004996"/>
    <x v="1"/>
    <x v="10"/>
    <s v="Speediset Carbonless Redi-Letter 7&quot; x 8 1/2&quot;"/>
    <x v="2751"/>
    <n v="2"/>
    <n v="0.2"/>
    <n v="5.5673999999999992"/>
  </r>
  <r>
    <n v="3457"/>
    <s v="CA-2014-136448"/>
    <x v="3"/>
    <x v="118"/>
    <d v="2014-09-19T00:00:00"/>
    <x v="2"/>
    <s v="AS-10090"/>
    <s v="Adam Shillingsburg"/>
    <x v="0"/>
    <s v="United States"/>
    <s v="Philadelphia"/>
    <x v="9"/>
    <n v="19143"/>
    <x v="3"/>
    <s v="TEC-AC-10001109"/>
    <x v="2"/>
    <x v="11"/>
    <s v="Logitech Trackman Marble Mouse"/>
    <x v="981"/>
    <n v="3"/>
    <n v="0.2"/>
    <n v="19.793400000000005"/>
  </r>
  <r>
    <n v="3458"/>
    <s v="CA-2014-136448"/>
    <x v="3"/>
    <x v="118"/>
    <d v="2014-09-19T00:00:00"/>
    <x v="2"/>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x v="2"/>
    <s v="AS-10090"/>
    <s v="Adam Shillingsburg"/>
    <x v="0"/>
    <s v="United States"/>
    <s v="Philadelphia"/>
    <x v="9"/>
    <n v="19143"/>
    <x v="3"/>
    <s v="OFF-BI-10002393"/>
    <x v="1"/>
    <x v="8"/>
    <s v="Binder Posts"/>
    <x v="2753"/>
    <n v="2"/>
    <n v="0.7"/>
    <n v="-2.7551999999999994"/>
  </r>
  <r>
    <n v="3460"/>
    <s v="CA-2014-136448"/>
    <x v="3"/>
    <x v="118"/>
    <d v="2014-09-19T00:00:00"/>
    <x v="2"/>
    <s v="AS-10090"/>
    <s v="Adam Shillingsburg"/>
    <x v="0"/>
    <s v="United States"/>
    <s v="Philadelphia"/>
    <x v="9"/>
    <n v="19143"/>
    <x v="3"/>
    <s v="OFF-BI-10001359"/>
    <x v="1"/>
    <x v="8"/>
    <s v="GBC DocuBind TL300 Electric Binding System"/>
    <x v="2754"/>
    <n v="2"/>
    <n v="0.7"/>
    <n v="-412.61539999999991"/>
  </r>
  <r>
    <n v="3461"/>
    <s v="CA-2014-136448"/>
    <x v="3"/>
    <x v="118"/>
    <d v="2014-09-19T00:00:00"/>
    <x v="2"/>
    <s v="AS-10090"/>
    <s v="Adam Shillingsburg"/>
    <x v="0"/>
    <s v="United States"/>
    <s v="Philadelphia"/>
    <x v="9"/>
    <n v="19143"/>
    <x v="3"/>
    <s v="TEC-AC-10003628"/>
    <x v="2"/>
    <x v="11"/>
    <s v="Logitech 910-002974 M325 Wireless Mouse for Web Scrolling"/>
    <x v="736"/>
    <n v="2"/>
    <n v="0.2"/>
    <n v="14.395200000000004"/>
  </r>
  <r>
    <n v="3462"/>
    <s v="CA-2014-114258"/>
    <x v="3"/>
    <x v="60"/>
    <d v="2014-11-11T00:00:00"/>
    <x v="0"/>
    <s v="EM-13825"/>
    <s v="Elizabeth Moffitt"/>
    <x v="1"/>
    <s v="United States"/>
    <s v="Dallas"/>
    <x v="5"/>
    <n v="75081"/>
    <x v="2"/>
    <s v="TEC-PH-10003012"/>
    <x v="2"/>
    <x v="7"/>
    <s v="Nortel Meridian M3904 Professional Digital phone"/>
    <x v="2755"/>
    <n v="4"/>
    <n v="0.2"/>
    <n v="55.436399999999935"/>
  </r>
  <r>
    <n v="3463"/>
    <s v="CA-2012-152611"/>
    <x v="1"/>
    <x v="763"/>
    <d v="2012-02-23T00:00:00"/>
    <x v="0"/>
    <s v="KA-16525"/>
    <s v="Kelly Andreada"/>
    <x v="0"/>
    <s v="United States"/>
    <s v="Perth Amboy"/>
    <x v="30"/>
    <n v="8861"/>
    <x v="3"/>
    <s v="OFF-AR-10003903"/>
    <x v="1"/>
    <x v="6"/>
    <s v="Sanford 52201 APSCO Electric Pencil Sharpener"/>
    <x v="2756"/>
    <n v="7"/>
    <n v="0"/>
    <n v="74.565400000000011"/>
  </r>
  <r>
    <n v="3464"/>
    <s v="CA-2013-165470"/>
    <x v="0"/>
    <x v="881"/>
    <d v="2013-12-01T00:00:00"/>
    <x v="1"/>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x v="0"/>
    <s v="ND-18370"/>
    <s v="Natalie DeCherney"/>
    <x v="0"/>
    <s v="United States"/>
    <s v="Jacksonville"/>
    <x v="2"/>
    <n v="32216"/>
    <x v="0"/>
    <s v="TEC-AC-10001990"/>
    <x v="2"/>
    <x v="11"/>
    <s v="Kensington Orbit Wireless Mobile Trackball for PC and Mac"/>
    <x v="2758"/>
    <n v="1"/>
    <n v="0.2"/>
    <n v="7.198799999999995"/>
  </r>
  <r>
    <n v="3466"/>
    <s v="US-2012-147242"/>
    <x v="1"/>
    <x v="229"/>
    <d v="2012-09-14T00:00:00"/>
    <x v="1"/>
    <s v="EH-13765"/>
    <s v="Edward Hooks"/>
    <x v="1"/>
    <s v="United States"/>
    <s v="Revere"/>
    <x v="31"/>
    <n v="2151"/>
    <x v="3"/>
    <s v="OFF-AP-10003842"/>
    <x v="1"/>
    <x v="9"/>
    <s v="Euro-Pro Shark Turbo Vacuum"/>
    <x v="1168"/>
    <n v="2"/>
    <n v="0"/>
    <n v="16.1096"/>
  </r>
  <r>
    <n v="3467"/>
    <s v="US-2012-147242"/>
    <x v="1"/>
    <x v="229"/>
    <d v="2012-09-14T00:00:00"/>
    <x v="1"/>
    <s v="EH-13765"/>
    <s v="Edward Hooks"/>
    <x v="1"/>
    <s v="United States"/>
    <s v="Revere"/>
    <x v="31"/>
    <n v="2151"/>
    <x v="3"/>
    <s v="FUR-BO-10004695"/>
    <x v="0"/>
    <x v="0"/>
    <s v="O'Sullivan 2-Door Barrister Bookcase in Odessa Pine"/>
    <x v="2759"/>
    <n v="2"/>
    <n v="0"/>
    <n v="83.25079999999997"/>
  </r>
  <r>
    <n v="3468"/>
    <s v="US-2012-147242"/>
    <x v="1"/>
    <x v="229"/>
    <d v="2012-09-14T00:00:00"/>
    <x v="1"/>
    <s v="EH-13765"/>
    <s v="Edward Hooks"/>
    <x v="1"/>
    <s v="United States"/>
    <s v="Revere"/>
    <x v="31"/>
    <n v="2151"/>
    <x v="3"/>
    <s v="OFF-PA-10003039"/>
    <x v="1"/>
    <x v="10"/>
    <s v="Xerox 1960"/>
    <x v="2760"/>
    <n v="9"/>
    <n v="0"/>
    <n v="125.46899999999999"/>
  </r>
  <r>
    <n v="3469"/>
    <s v="CA-2013-146143"/>
    <x v="0"/>
    <x v="882"/>
    <d v="2013-12-20T00:00:00"/>
    <x v="1"/>
    <s v="MC-17845"/>
    <s v="Michael Chen"/>
    <x v="0"/>
    <s v="United States"/>
    <s v="Jackson"/>
    <x v="35"/>
    <n v="39212"/>
    <x v="0"/>
    <s v="FUR-FU-10002045"/>
    <x v="0"/>
    <x v="5"/>
    <s v="Executive Impressions 14&quot;"/>
    <x v="2761"/>
    <n v="6"/>
    <n v="0"/>
    <n v="58.687200000000011"/>
  </r>
  <r>
    <n v="3470"/>
    <s v="CA-2012-100888"/>
    <x v="1"/>
    <x v="744"/>
    <d v="2012-04-10T00:00:00"/>
    <x v="1"/>
    <s v="MH-17455"/>
    <s v="Mark Hamilton"/>
    <x v="0"/>
    <s v="United States"/>
    <s v="Jacksonville"/>
    <x v="3"/>
    <n v="28540"/>
    <x v="0"/>
    <s v="OFF-PA-10001019"/>
    <x v="1"/>
    <x v="10"/>
    <s v="Xerox 1884"/>
    <x v="1107"/>
    <n v="3"/>
    <n v="0.2"/>
    <n v="16.183799999999998"/>
  </r>
  <r>
    <n v="3471"/>
    <s v="US-2013-150035"/>
    <x v="0"/>
    <x v="49"/>
    <d v="2013-12-06T00:00:00"/>
    <x v="1"/>
    <s v="CL-11890"/>
    <s v="Carl Ludwig"/>
    <x v="0"/>
    <s v="United States"/>
    <s v="San Francisco"/>
    <x v="1"/>
    <n v="94122"/>
    <x v="1"/>
    <s v="FUR-FU-10003724"/>
    <x v="0"/>
    <x v="5"/>
    <s v="Westinghouse Clip-On Gooseneck Lamps"/>
    <x v="2499"/>
    <n v="2"/>
    <n v="0"/>
    <n v="4.3523999999999994"/>
  </r>
  <r>
    <n v="3472"/>
    <s v="CA-2014-122644"/>
    <x v="3"/>
    <x v="105"/>
    <d v="2014-11-18T00:00:00"/>
    <x v="1"/>
    <s v="SF-20965"/>
    <s v="Sylvia Foulston"/>
    <x v="1"/>
    <s v="United States"/>
    <s v="Columbus"/>
    <x v="24"/>
    <n v="43229"/>
    <x v="3"/>
    <s v="OFF-PA-10003673"/>
    <x v="1"/>
    <x v="10"/>
    <s v="Strathmore Photo Mount Cards"/>
    <x v="2762"/>
    <n v="2"/>
    <n v="0.2"/>
    <n v="3.5255999999999994"/>
  </r>
  <r>
    <n v="3473"/>
    <s v="CA-2014-122644"/>
    <x v="3"/>
    <x v="105"/>
    <d v="2014-11-18T00:00:00"/>
    <x v="1"/>
    <s v="SF-20965"/>
    <s v="Sylvia Foulston"/>
    <x v="1"/>
    <s v="United States"/>
    <s v="Columbus"/>
    <x v="24"/>
    <n v="43229"/>
    <x v="3"/>
    <s v="TEC-AC-10003614"/>
    <x v="2"/>
    <x v="11"/>
    <s v="Verbatim 25 GB 6x Blu-ray Single Layer Recordable Disc, 10/Pack"/>
    <x v="2763"/>
    <n v="2"/>
    <n v="0.2"/>
    <n v="3.0133999999999981"/>
  </r>
  <r>
    <n v="3474"/>
    <s v="CA-2014-111815"/>
    <x v="3"/>
    <x v="448"/>
    <d v="2014-03-11T00:00:00"/>
    <x v="1"/>
    <s v="EP-13915"/>
    <s v="Emily Phan"/>
    <x v="0"/>
    <s v="United States"/>
    <s v="Dearborn Heights"/>
    <x v="12"/>
    <n v="48127"/>
    <x v="2"/>
    <s v="FUR-CH-10000785"/>
    <x v="0"/>
    <x v="1"/>
    <s v="Global Ergonomic Managers Chair"/>
    <x v="2764"/>
    <n v="1"/>
    <n v="0"/>
    <n v="47.0548"/>
  </r>
  <r>
    <n v="3475"/>
    <s v="CA-2014-111815"/>
    <x v="3"/>
    <x v="448"/>
    <d v="2014-03-11T00:00:00"/>
    <x v="1"/>
    <s v="EP-13915"/>
    <s v="Emily Phan"/>
    <x v="0"/>
    <s v="United States"/>
    <s v="Dearborn Heights"/>
    <x v="12"/>
    <n v="48127"/>
    <x v="2"/>
    <s v="TEC-AC-10002926"/>
    <x v="2"/>
    <x v="11"/>
    <s v="Logitech Wireless Marathon Mouse M705"/>
    <x v="2622"/>
    <n v="2"/>
    <n v="0"/>
    <n v="42.991400000000006"/>
  </r>
  <r>
    <n v="3476"/>
    <s v="CA-2013-144911"/>
    <x v="0"/>
    <x v="581"/>
    <d v="2013-12-01T00:00:00"/>
    <x v="2"/>
    <s v="RW-19630"/>
    <s v="Rob Williams"/>
    <x v="1"/>
    <s v="United States"/>
    <s v="Overland Park"/>
    <x v="41"/>
    <n v="66212"/>
    <x v="2"/>
    <s v="TEC-AC-10004633"/>
    <x v="2"/>
    <x v="11"/>
    <s v="Verbatim 25 GB 6x Blu-ray Single Layer Recordable Disc, 3/Pack"/>
    <x v="2765"/>
    <n v="5"/>
    <n v="0"/>
    <n v="15.378000000000004"/>
  </r>
  <r>
    <n v="3477"/>
    <s v="CA-2013-144911"/>
    <x v="0"/>
    <x v="581"/>
    <d v="2013-12-01T00:00:00"/>
    <x v="2"/>
    <s v="RW-19630"/>
    <s v="Rob Williams"/>
    <x v="1"/>
    <s v="United States"/>
    <s v="Overland Park"/>
    <x v="41"/>
    <n v="66212"/>
    <x v="2"/>
    <s v="OFF-BI-10000977"/>
    <x v="1"/>
    <x v="8"/>
    <s v="Ibico Plastic Spiral Binding Combs"/>
    <x v="2766"/>
    <n v="5"/>
    <n v="0"/>
    <n v="69.919999999999987"/>
  </r>
  <r>
    <n v="3478"/>
    <s v="CA-2011-143385"/>
    <x v="2"/>
    <x v="883"/>
    <d v="2011-09-05T00:00:00"/>
    <x v="1"/>
    <s v="SJ-20500"/>
    <s v="Shirley Jackson"/>
    <x v="0"/>
    <s v="United States"/>
    <s v="Santa Fe"/>
    <x v="27"/>
    <n v="87505"/>
    <x v="1"/>
    <s v="TEC-AC-10001635"/>
    <x v="2"/>
    <x v="11"/>
    <s v="KeyTronic KT400U2 - Keyboard - Black"/>
    <x v="451"/>
    <n v="9"/>
    <n v="0"/>
    <n v="18.503999999999991"/>
  </r>
  <r>
    <n v="3479"/>
    <s v="CA-2013-131289"/>
    <x v="0"/>
    <x v="16"/>
    <d v="2013-12-15T00:00:00"/>
    <x v="1"/>
    <s v="SP-20620"/>
    <s v="Stefania Perrino"/>
    <x v="1"/>
    <s v="United States"/>
    <s v="San Francisco"/>
    <x v="1"/>
    <n v="94110"/>
    <x v="1"/>
    <s v="OFF-AR-10003056"/>
    <x v="1"/>
    <x v="6"/>
    <s v="Newell 341"/>
    <x v="18"/>
    <n v="2"/>
    <n v="0"/>
    <n v="2.4823999999999993"/>
  </r>
  <r>
    <n v="3480"/>
    <s v="CA-2013-131289"/>
    <x v="0"/>
    <x v="16"/>
    <d v="2013-12-15T00:00:00"/>
    <x v="1"/>
    <s v="SP-20620"/>
    <s v="Stefania Perrino"/>
    <x v="1"/>
    <s v="United States"/>
    <s v="San Francisco"/>
    <x v="1"/>
    <n v="94110"/>
    <x v="1"/>
    <s v="OFF-PA-10003363"/>
    <x v="1"/>
    <x v="10"/>
    <s v="Xerox 204"/>
    <x v="1568"/>
    <n v="7"/>
    <n v="0"/>
    <n v="21.772800000000004"/>
  </r>
  <r>
    <n v="3481"/>
    <s v="CA-2013-131289"/>
    <x v="0"/>
    <x v="16"/>
    <d v="2013-12-15T00:00:00"/>
    <x v="1"/>
    <s v="SP-20620"/>
    <s v="Stefania Perrino"/>
    <x v="1"/>
    <s v="United States"/>
    <s v="San Francisco"/>
    <x v="1"/>
    <n v="94110"/>
    <x v="1"/>
    <s v="FUR-TA-10003954"/>
    <x v="0"/>
    <x v="3"/>
    <s v="Hon 94000 Series Round Tables"/>
    <x v="2767"/>
    <n v="6"/>
    <n v="0.2"/>
    <n v="-195.47879999999998"/>
  </r>
  <r>
    <n v="3482"/>
    <s v="CA-2011-124023"/>
    <x v="2"/>
    <x v="884"/>
    <d v="2011-04-10T00:00:00"/>
    <x v="2"/>
    <s v="PJ-19015"/>
    <s v="Pauline Johnson"/>
    <x v="0"/>
    <s v="United States"/>
    <s v="Mobile"/>
    <x v="19"/>
    <n v="36608"/>
    <x v="0"/>
    <s v="FUR-FU-10004415"/>
    <x v="0"/>
    <x v="5"/>
    <s v="Stacking Tray, Side-Loading, Legal, Smoke"/>
    <x v="2482"/>
    <n v="2"/>
    <n v="0"/>
    <n v="2.7775999999999996"/>
  </r>
  <r>
    <n v="3483"/>
    <s v="CA-2011-124688"/>
    <x v="2"/>
    <x v="9"/>
    <d v="2011-08-29T00:00:00"/>
    <x v="2"/>
    <s v="CC-12610"/>
    <s v="Corey Catlett"/>
    <x v="1"/>
    <s v="United States"/>
    <s v="Springfield"/>
    <x v="17"/>
    <n v="22153"/>
    <x v="0"/>
    <s v="TEC-PH-10000455"/>
    <x v="2"/>
    <x v="7"/>
    <s v="GE 30522EE2"/>
    <x v="2768"/>
    <n v="5"/>
    <n v="0"/>
    <n v="168.18549999999993"/>
  </r>
  <r>
    <n v="3484"/>
    <s v="CA-2011-124688"/>
    <x v="2"/>
    <x v="9"/>
    <d v="2011-08-29T00:00:00"/>
    <x v="2"/>
    <s v="CC-12610"/>
    <s v="Corey Catlett"/>
    <x v="1"/>
    <s v="United States"/>
    <s v="Springfield"/>
    <x v="17"/>
    <n v="22153"/>
    <x v="0"/>
    <s v="FUR-FU-10002456"/>
    <x v="0"/>
    <x v="5"/>
    <s v="Master Caster Door Stop, Large Neon Orange"/>
    <x v="2769"/>
    <n v="4"/>
    <n v="0"/>
    <n v="12.521600000000003"/>
  </r>
  <r>
    <n v="3485"/>
    <s v="CA-2011-124688"/>
    <x v="2"/>
    <x v="9"/>
    <d v="2011-08-29T00:00:00"/>
    <x v="2"/>
    <s v="CC-12610"/>
    <s v="Corey Catlett"/>
    <x v="1"/>
    <s v="United States"/>
    <s v="Springfield"/>
    <x v="17"/>
    <n v="22153"/>
    <x v="0"/>
    <s v="FUR-TA-10003569"/>
    <x v="0"/>
    <x v="3"/>
    <s v="Bretford CR8500 Series Meeting Room Furniture"/>
    <x v="2770"/>
    <n v="3"/>
    <n v="0"/>
    <n v="300.73500000000001"/>
  </r>
  <r>
    <n v="3486"/>
    <s v="CA-2013-151169"/>
    <x v="0"/>
    <x v="147"/>
    <d v="2013-10-27T00:00:00"/>
    <x v="1"/>
    <s v="MY-18295"/>
    <s v="Muhammed Yedwab"/>
    <x v="1"/>
    <s v="United States"/>
    <s v="Newark"/>
    <x v="13"/>
    <n v="19711"/>
    <x v="3"/>
    <s v="OFF-BI-10002813"/>
    <x v="1"/>
    <x v="8"/>
    <s v="Avery Reinforcements for Hole-Punch Pages"/>
    <x v="1063"/>
    <n v="4"/>
    <n v="0"/>
    <n v="3.5640000000000001"/>
  </r>
  <r>
    <n v="3487"/>
    <s v="US-2013-134761"/>
    <x v="0"/>
    <x v="885"/>
    <d v="2013-12-01T00:00:00"/>
    <x v="3"/>
    <s v="DB-13210"/>
    <s v="Dean Braden"/>
    <x v="0"/>
    <s v="United States"/>
    <s v="Hickory"/>
    <x v="3"/>
    <n v="28601"/>
    <x v="0"/>
    <s v="TEC-PH-10002890"/>
    <x v="2"/>
    <x v="7"/>
    <s v="AT&amp;T 17929 Lendline Telephone"/>
    <x v="2771"/>
    <n v="1"/>
    <n v="0.2"/>
    <n v="2.7143999999999995"/>
  </r>
  <r>
    <n v="3488"/>
    <s v="CA-2014-120705"/>
    <x v="3"/>
    <x v="528"/>
    <d v="2014-09-12T00:00:00"/>
    <x v="1"/>
    <s v="MG-17875"/>
    <s v="Michael Grace"/>
    <x v="2"/>
    <s v="United States"/>
    <s v="Fort Lauderdale"/>
    <x v="2"/>
    <n v="33311"/>
    <x v="0"/>
    <s v="OFF-ST-10001522"/>
    <x v="1"/>
    <x v="4"/>
    <s v="Gould Plastics 18-Pocket Panel Bin, 34w x 5-1/4d x 20-1/2h"/>
    <x v="2772"/>
    <n v="2"/>
    <n v="0.2"/>
    <n v="-29.436800000000012"/>
  </r>
  <r>
    <n v="3489"/>
    <s v="CA-2012-157322"/>
    <x v="1"/>
    <x v="740"/>
    <d v="2012-07-06T00:00:00"/>
    <x v="1"/>
    <s v="RH-19600"/>
    <s v="Rob Haberlin"/>
    <x v="0"/>
    <s v="United States"/>
    <s v="Carol Stream"/>
    <x v="10"/>
    <n v="60188"/>
    <x v="2"/>
    <s v="FUR-CH-10004086"/>
    <x v="0"/>
    <x v="1"/>
    <s v="Hon 4070 Series Pagoda Armless Upholstered Stacking Chairs"/>
    <x v="2379"/>
    <n v="2"/>
    <n v="0.3"/>
    <n v="-5.8346000000000231"/>
  </r>
  <r>
    <n v="3490"/>
    <s v="CA-2012-157322"/>
    <x v="1"/>
    <x v="740"/>
    <d v="2012-07-06T00:00:00"/>
    <x v="1"/>
    <s v="RH-19600"/>
    <s v="Rob Haberlin"/>
    <x v="0"/>
    <s v="United States"/>
    <s v="Carol Stream"/>
    <x v="10"/>
    <n v="60188"/>
    <x v="2"/>
    <s v="FUR-CH-10003774"/>
    <x v="0"/>
    <x v="1"/>
    <s v="Global Wood Trimmed Manager's Task Chair, Khaki"/>
    <x v="2773"/>
    <n v="6"/>
    <n v="0.3"/>
    <n v="-92.799600000000027"/>
  </r>
  <r>
    <n v="3491"/>
    <s v="CA-2012-157322"/>
    <x v="1"/>
    <x v="740"/>
    <d v="2012-07-06T00:00:00"/>
    <x v="1"/>
    <s v="RH-19600"/>
    <s v="Rob Haberlin"/>
    <x v="0"/>
    <s v="United States"/>
    <s v="Carol Stream"/>
    <x v="10"/>
    <n v="60188"/>
    <x v="2"/>
    <s v="OFF-ST-10004507"/>
    <x v="1"/>
    <x v="4"/>
    <s v="Advantus Rolling Storage Box"/>
    <x v="648"/>
    <n v="5"/>
    <n v="0.2"/>
    <n v="6.0024999999999977"/>
  </r>
  <r>
    <n v="3492"/>
    <s v="CA-2012-157322"/>
    <x v="1"/>
    <x v="740"/>
    <d v="2012-07-06T00:00:00"/>
    <x v="1"/>
    <s v="RH-19600"/>
    <s v="Rob Haberlin"/>
    <x v="0"/>
    <s v="United States"/>
    <s v="Carol Stream"/>
    <x v="10"/>
    <n v="60188"/>
    <x v="2"/>
    <s v="OFF-ST-10003208"/>
    <x v="1"/>
    <x v="4"/>
    <s v="Adjustable Depth Letter/Legal Cart"/>
    <x v="2774"/>
    <n v="3"/>
    <n v="0.2"/>
    <n v="48.994199999999921"/>
  </r>
  <r>
    <n v="3493"/>
    <s v="CA-2012-157322"/>
    <x v="1"/>
    <x v="740"/>
    <d v="2012-07-06T00:00:00"/>
    <x v="1"/>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x v="1"/>
    <s v="KB-16240"/>
    <s v="Karen Bern"/>
    <x v="1"/>
    <s v="United States"/>
    <s v="Saint Cloud"/>
    <x v="11"/>
    <n v="56301"/>
    <x v="2"/>
    <s v="TEC-AC-10002305"/>
    <x v="2"/>
    <x v="11"/>
    <s v="KeyTronic E03601U1 - Keyboard - Beige"/>
    <x v="2775"/>
    <n v="4"/>
    <n v="0"/>
    <n v="12.959999999999994"/>
  </r>
  <r>
    <n v="3495"/>
    <s v="CA-2014-142034"/>
    <x v="3"/>
    <x v="241"/>
    <d v="2014-09-29T00:00:00"/>
    <x v="1"/>
    <s v="KB-16240"/>
    <s v="Karen Bern"/>
    <x v="1"/>
    <s v="United States"/>
    <s v="Saint Cloud"/>
    <x v="11"/>
    <n v="56301"/>
    <x v="2"/>
    <s v="TEC-AC-10000990"/>
    <x v="2"/>
    <x v="11"/>
    <s v="Imation Bio 2GB USB Flash Drive Imation Corp"/>
    <x v="2776"/>
    <n v="5"/>
    <n v="0"/>
    <n v="275.47800000000001"/>
  </r>
  <r>
    <n v="3496"/>
    <s v="CA-2014-142034"/>
    <x v="3"/>
    <x v="241"/>
    <d v="2014-09-29T00:00:00"/>
    <x v="1"/>
    <s v="KB-16240"/>
    <s v="Karen Bern"/>
    <x v="1"/>
    <s v="United States"/>
    <s v="Saint Cloud"/>
    <x v="11"/>
    <n v="56301"/>
    <x v="2"/>
    <s v="FUR-CH-10000665"/>
    <x v="0"/>
    <x v="1"/>
    <s v="Global Airflow Leather Mesh Back Chair, Black"/>
    <x v="891"/>
    <n v="4"/>
    <n v="0"/>
    <n v="181.17599999999993"/>
  </r>
  <r>
    <n v="3497"/>
    <s v="CA-2013-107328"/>
    <x v="0"/>
    <x v="590"/>
    <d v="2013-08-16T00:00:00"/>
    <x v="1"/>
    <s v="CA-12055"/>
    <s v="Cathy Armstrong"/>
    <x v="2"/>
    <s v="United States"/>
    <s v="Los Angeles"/>
    <x v="1"/>
    <n v="90036"/>
    <x v="1"/>
    <s v="FUR-TA-10001932"/>
    <x v="0"/>
    <x v="3"/>
    <s v="Chromcraft 48&quot; x 96&quot; Racetrack Double Pedestal Table"/>
    <x v="2777"/>
    <n v="2"/>
    <n v="0.2"/>
    <n v="12.82559999999998"/>
  </r>
  <r>
    <n v="3498"/>
    <s v="CA-2013-107328"/>
    <x v="0"/>
    <x v="590"/>
    <d v="2013-08-16T00:00:00"/>
    <x v="1"/>
    <s v="CA-12055"/>
    <s v="Cathy Armstrong"/>
    <x v="2"/>
    <s v="United States"/>
    <s v="Los Angeles"/>
    <x v="1"/>
    <n v="90036"/>
    <x v="1"/>
    <s v="OFF-AP-10004487"/>
    <x v="1"/>
    <x v="9"/>
    <s v="Kensington 4 Outlet MasterPiece Compact Power Control Center"/>
    <x v="2778"/>
    <n v="6"/>
    <n v="0"/>
    <n v="136.61759999999998"/>
  </r>
  <r>
    <n v="3499"/>
    <s v="CA-2013-107328"/>
    <x v="0"/>
    <x v="590"/>
    <d v="2013-08-16T00:00:00"/>
    <x v="1"/>
    <s v="CA-12055"/>
    <s v="Cathy Armstrong"/>
    <x v="2"/>
    <s v="United States"/>
    <s v="Los Angeles"/>
    <x v="1"/>
    <n v="90036"/>
    <x v="1"/>
    <s v="OFF-BI-10002160"/>
    <x v="1"/>
    <x v="8"/>
    <s v="Acco Hanging Data Binders"/>
    <x v="597"/>
    <n v="5"/>
    <n v="0.2"/>
    <n v="5.3339999999999996"/>
  </r>
  <r>
    <n v="3500"/>
    <s v="CA-2013-108616"/>
    <x v="0"/>
    <x v="321"/>
    <d v="2013-10-04T00:00:00"/>
    <x v="1"/>
    <s v="JK-15730"/>
    <s v="Joe Kamberova"/>
    <x v="0"/>
    <s v="United States"/>
    <s v="Mobile"/>
    <x v="19"/>
    <n v="36608"/>
    <x v="0"/>
    <s v="TEC-AC-10000420"/>
    <x v="2"/>
    <x v="11"/>
    <s v="Logitech G500s Laser Gaming Mouse with Adjustable Weight Tuning"/>
    <x v="2779"/>
    <n v="3"/>
    <n v="0"/>
    <n v="71.389799999999994"/>
  </r>
  <r>
    <n v="3501"/>
    <s v="CA-2013-108616"/>
    <x v="0"/>
    <x v="321"/>
    <d v="2013-10-04T00:00:00"/>
    <x v="1"/>
    <s v="JK-15730"/>
    <s v="Joe Kamberova"/>
    <x v="0"/>
    <s v="United States"/>
    <s v="Mobile"/>
    <x v="19"/>
    <n v="36608"/>
    <x v="0"/>
    <s v="OFF-BI-10001989"/>
    <x v="1"/>
    <x v="8"/>
    <s v="Premium Transparent Presentation Covers by GBC"/>
    <x v="2780"/>
    <n v="3"/>
    <n v="0"/>
    <n v="30.211199999999998"/>
  </r>
  <r>
    <n v="3502"/>
    <s v="CA-2013-108616"/>
    <x v="0"/>
    <x v="321"/>
    <d v="2013-10-04T00:00:00"/>
    <x v="1"/>
    <s v="JK-15730"/>
    <s v="Joe Kamberova"/>
    <x v="0"/>
    <s v="United States"/>
    <s v="Mobile"/>
    <x v="19"/>
    <n v="36608"/>
    <x v="0"/>
    <s v="OFF-AR-10001149"/>
    <x v="1"/>
    <x v="6"/>
    <s v="Sanford Colorific Colored Pencils, 12/Box"/>
    <x v="2781"/>
    <n v="9"/>
    <n v="0"/>
    <n v="7.7759999999999989"/>
  </r>
  <r>
    <n v="3503"/>
    <s v="CA-2014-125115"/>
    <x v="3"/>
    <x v="318"/>
    <d v="2014-04-11T00:00:00"/>
    <x v="3"/>
    <s v="RD-19930"/>
    <s v="Russell D'Ascenzo"/>
    <x v="0"/>
    <s v="United States"/>
    <s v="Austin"/>
    <x v="5"/>
    <n v="78745"/>
    <x v="2"/>
    <s v="OFF-PA-10004101"/>
    <x v="1"/>
    <x v="10"/>
    <s v="Xerox 1894"/>
    <x v="563"/>
    <n v="2"/>
    <n v="0.2"/>
    <n v="3.6288"/>
  </r>
  <r>
    <n v="3504"/>
    <s v="CA-2014-125115"/>
    <x v="3"/>
    <x v="318"/>
    <d v="2014-04-11T00:00:00"/>
    <x v="3"/>
    <s v="RD-19930"/>
    <s v="Russell D'Ascenzo"/>
    <x v="0"/>
    <s v="United States"/>
    <s v="Austin"/>
    <x v="5"/>
    <n v="78745"/>
    <x v="2"/>
    <s v="TEC-AC-10001714"/>
    <x v="2"/>
    <x v="11"/>
    <s v="Logitech MX Performance Wireless Mouse"/>
    <x v="2782"/>
    <n v="3"/>
    <n v="0.2"/>
    <n v="20.343900000000001"/>
  </r>
  <r>
    <n v="3505"/>
    <s v="CA-2013-150945"/>
    <x v="0"/>
    <x v="122"/>
    <d v="2013-12-21T00:00:00"/>
    <x v="0"/>
    <s v="JK-16120"/>
    <s v="Julie Kriz"/>
    <x v="2"/>
    <s v="United States"/>
    <s v="New York City"/>
    <x v="15"/>
    <n v="10009"/>
    <x v="3"/>
    <s v="OFF-ST-10003716"/>
    <x v="1"/>
    <x v="4"/>
    <s v="Tennsco Double-Tier Lockers"/>
    <x v="1734"/>
    <n v="4"/>
    <n v="0"/>
    <n v="117.0104"/>
  </r>
  <r>
    <n v="3506"/>
    <s v="CA-2011-166863"/>
    <x v="2"/>
    <x v="886"/>
    <d v="2011-06-24T00:00:00"/>
    <x v="1"/>
    <s v="SC-20020"/>
    <s v="Sam Craven"/>
    <x v="0"/>
    <s v="United States"/>
    <s v="Plano"/>
    <x v="5"/>
    <n v="75023"/>
    <x v="2"/>
    <s v="TEC-PH-10000369"/>
    <x v="2"/>
    <x v="7"/>
    <s v="HTC One Mini"/>
    <x v="1227"/>
    <n v="2"/>
    <n v="0.2"/>
    <n v="20.158400000000015"/>
  </r>
  <r>
    <n v="3507"/>
    <s v="CA-2011-166863"/>
    <x v="2"/>
    <x v="886"/>
    <d v="2011-06-24T00:00:00"/>
    <x v="1"/>
    <s v="SC-20020"/>
    <s v="Sam Craven"/>
    <x v="0"/>
    <s v="United States"/>
    <s v="Plano"/>
    <x v="5"/>
    <n v="75023"/>
    <x v="2"/>
    <s v="OFF-BI-10000756"/>
    <x v="1"/>
    <x v="8"/>
    <s v="Storex DuraTech Recycled Plastic Frosted Binders"/>
    <x v="2783"/>
    <n v="4"/>
    <n v="0.8"/>
    <n v="-5.088000000000001"/>
  </r>
  <r>
    <n v="3508"/>
    <s v="CA-2011-166863"/>
    <x v="2"/>
    <x v="886"/>
    <d v="2011-06-24T00:00:00"/>
    <x v="1"/>
    <s v="SC-20020"/>
    <s v="Sam Craven"/>
    <x v="0"/>
    <s v="United States"/>
    <s v="Plano"/>
    <x v="5"/>
    <n v="75023"/>
    <x v="2"/>
    <s v="FUR-BO-10001608"/>
    <x v="0"/>
    <x v="0"/>
    <s v="Hon Metal Bookcases, Black"/>
    <x v="2784"/>
    <n v="4"/>
    <n v="0.32"/>
    <n v="-19.874399999999994"/>
  </r>
  <r>
    <n v="3509"/>
    <s v="CA-2011-166863"/>
    <x v="2"/>
    <x v="886"/>
    <d v="2011-06-24T00:00:00"/>
    <x v="1"/>
    <s v="SC-20020"/>
    <s v="Sam Craven"/>
    <x v="0"/>
    <s v="United States"/>
    <s v="Plano"/>
    <x v="5"/>
    <n v="75023"/>
    <x v="2"/>
    <s v="OFF-PA-10001166"/>
    <x v="1"/>
    <x v="10"/>
    <s v="Xerox 2"/>
    <x v="12"/>
    <n v="3"/>
    <n v="0.2"/>
    <n v="5.4432"/>
  </r>
  <r>
    <n v="3510"/>
    <s v="CA-2011-166863"/>
    <x v="2"/>
    <x v="886"/>
    <d v="2011-06-24T00:00:00"/>
    <x v="1"/>
    <s v="SC-20020"/>
    <s v="Sam Craven"/>
    <x v="0"/>
    <s v="United States"/>
    <s v="Plano"/>
    <x v="5"/>
    <n v="75023"/>
    <x v="2"/>
    <s v="OFF-PA-10000587"/>
    <x v="1"/>
    <x v="10"/>
    <s v="Array Parchment Paper, Assorted Colors"/>
    <x v="25"/>
    <n v="2"/>
    <n v="0.2"/>
    <n v="4.0768000000000004"/>
  </r>
  <r>
    <n v="3511"/>
    <s v="CA-2011-166863"/>
    <x v="2"/>
    <x v="886"/>
    <d v="2011-06-24T00:00:00"/>
    <x v="1"/>
    <s v="SC-20020"/>
    <s v="Sam Craven"/>
    <x v="0"/>
    <s v="United States"/>
    <s v="Plano"/>
    <x v="5"/>
    <n v="75023"/>
    <x v="2"/>
    <s v="TEC-MA-10001972"/>
    <x v="2"/>
    <x v="15"/>
    <s v="Okidata C331dn Printer"/>
    <x v="2785"/>
    <n v="2"/>
    <n v="0.4"/>
    <n v="-97.71999999999997"/>
  </r>
  <r>
    <n v="3512"/>
    <s v="CA-2011-166863"/>
    <x v="2"/>
    <x v="886"/>
    <d v="2011-06-24T00:00:00"/>
    <x v="1"/>
    <s v="SC-20020"/>
    <s v="Sam Craven"/>
    <x v="0"/>
    <s v="United States"/>
    <s v="Plano"/>
    <x v="5"/>
    <n v="75023"/>
    <x v="2"/>
    <s v="OFF-ST-10004123"/>
    <x v="1"/>
    <x v="4"/>
    <s v="Safco Industrial Wire Shelving System"/>
    <x v="2786"/>
    <n v="7"/>
    <n v="0.2"/>
    <n v="-127.37200000000001"/>
  </r>
  <r>
    <n v="3513"/>
    <s v="CA-2014-140326"/>
    <x v="3"/>
    <x v="507"/>
    <d v="2014-09-07T00:00:00"/>
    <x v="2"/>
    <s v="HW-14935"/>
    <s v="Helen Wasserman"/>
    <x v="1"/>
    <s v="United States"/>
    <s v="Chicago"/>
    <x v="10"/>
    <n v="60653"/>
    <x v="2"/>
    <s v="FUR-BO-10000112"/>
    <x v="0"/>
    <x v="0"/>
    <s v="Bush Birmingham Collection Bookcase, Dark Cherry"/>
    <x v="2787"/>
    <n v="9"/>
    <n v="0.3"/>
    <n v="-117.88199999999998"/>
  </r>
  <r>
    <n v="3514"/>
    <s v="CA-2014-140326"/>
    <x v="3"/>
    <x v="507"/>
    <d v="2014-09-07T00:00:00"/>
    <x v="2"/>
    <s v="HW-14935"/>
    <s v="Helen Wasserman"/>
    <x v="1"/>
    <s v="United States"/>
    <s v="Chicago"/>
    <x v="10"/>
    <n v="60653"/>
    <x v="2"/>
    <s v="OFF-PA-10004041"/>
    <x v="1"/>
    <x v="10"/>
    <s v="It's Hot Message Books with Stickers, 2 3/4&quot; x 5&quot;"/>
    <x v="2788"/>
    <n v="3"/>
    <n v="0.2"/>
    <n v="5.55"/>
  </r>
  <r>
    <n v="3515"/>
    <s v="CA-2014-140326"/>
    <x v="3"/>
    <x v="507"/>
    <d v="2014-09-07T00:00:00"/>
    <x v="2"/>
    <s v="HW-14935"/>
    <s v="Helen Wasserman"/>
    <x v="1"/>
    <s v="United States"/>
    <s v="Chicago"/>
    <x v="10"/>
    <n v="60653"/>
    <x v="2"/>
    <s v="OFF-AR-10001149"/>
    <x v="1"/>
    <x v="6"/>
    <s v="Sanford Colorific Colored Pencils, 12/Box"/>
    <x v="2789"/>
    <n v="3"/>
    <n v="0.2"/>
    <n v="0.86399999999999988"/>
  </r>
  <r>
    <n v="3516"/>
    <s v="CA-2013-168536"/>
    <x v="0"/>
    <x v="887"/>
    <d v="2013-12-25T00:00:00"/>
    <x v="1"/>
    <s v="SC-20800"/>
    <s v="Stuart Calhoun"/>
    <x v="0"/>
    <s v="United States"/>
    <s v="Jackson"/>
    <x v="35"/>
    <n v="39212"/>
    <x v="0"/>
    <s v="TEC-AC-10002323"/>
    <x v="2"/>
    <x v="11"/>
    <s v="SanDisk Ultra 32 GB MicroSDHC Class 10 Memory Card"/>
    <x v="2790"/>
    <n v="3"/>
    <n v="0"/>
    <n v="8.6190000000000033"/>
  </r>
  <r>
    <n v="3517"/>
    <s v="US-2013-113649"/>
    <x v="0"/>
    <x v="888"/>
    <d v="2013-08-13T00:00:00"/>
    <x v="2"/>
    <s v="HA-14920"/>
    <s v="Helen Andreada"/>
    <x v="0"/>
    <s v="United States"/>
    <s v="Fayetteville"/>
    <x v="3"/>
    <n v="28314"/>
    <x v="0"/>
    <s v="OFF-PA-10000130"/>
    <x v="1"/>
    <x v="10"/>
    <s v="Xerox 199"/>
    <x v="2791"/>
    <n v="9"/>
    <n v="0.2"/>
    <n v="9.6299999999999955"/>
  </r>
  <r>
    <n v="3518"/>
    <s v="US-2013-113649"/>
    <x v="0"/>
    <x v="888"/>
    <d v="2013-08-13T00:00:00"/>
    <x v="2"/>
    <s v="HA-14920"/>
    <s v="Helen Andreada"/>
    <x v="0"/>
    <s v="United States"/>
    <s v="Fayetteville"/>
    <x v="3"/>
    <n v="28314"/>
    <x v="0"/>
    <s v="TEC-PH-10002350"/>
    <x v="2"/>
    <x v="7"/>
    <s v="Apple EarPods with Remote and Mic"/>
    <x v="2542"/>
    <n v="2"/>
    <n v="0.2"/>
    <n v="4.4783999999999988"/>
  </r>
  <r>
    <n v="3519"/>
    <s v="US-2013-113649"/>
    <x v="0"/>
    <x v="888"/>
    <d v="2013-08-13T00:00:00"/>
    <x v="2"/>
    <s v="HA-14920"/>
    <s v="Helen Andreada"/>
    <x v="0"/>
    <s v="United States"/>
    <s v="Fayetteville"/>
    <x v="3"/>
    <n v="28314"/>
    <x v="0"/>
    <s v="OFF-AP-10002518"/>
    <x v="1"/>
    <x v="9"/>
    <s v="Kensington 7 Outlet MasterPiece Power Center"/>
    <x v="2792"/>
    <n v="4"/>
    <n v="0.2"/>
    <n v="64.072799999999944"/>
  </r>
  <r>
    <n v="3520"/>
    <s v="CA-2012-124975"/>
    <x v="1"/>
    <x v="137"/>
    <d v="2012-06-25T00:00:00"/>
    <x v="2"/>
    <s v="MG-17875"/>
    <s v="Michael Grace"/>
    <x v="2"/>
    <s v="United States"/>
    <s v="Aurora"/>
    <x v="10"/>
    <n v="60505"/>
    <x v="2"/>
    <s v="FUR-TA-10002645"/>
    <x v="0"/>
    <x v="3"/>
    <s v="Hon Rectangular Conference Tables"/>
    <x v="2793"/>
    <n v="7"/>
    <n v="0.5"/>
    <n v="-525.6405000000002"/>
  </r>
  <r>
    <n v="3521"/>
    <s v="CA-2012-168767"/>
    <x v="1"/>
    <x v="889"/>
    <d v="2012-04-15T00:00:00"/>
    <x v="1"/>
    <s v="DM-12955"/>
    <s v="Dario Medina"/>
    <x v="1"/>
    <s v="United States"/>
    <s v="Sacramento"/>
    <x v="1"/>
    <n v="95823"/>
    <x v="1"/>
    <s v="OFF-BI-10000773"/>
    <x v="1"/>
    <x v="8"/>
    <s v="Insertable Tab Post Binder Dividers"/>
    <x v="2794"/>
    <n v="2"/>
    <n v="0.2"/>
    <n v="4.3307999999999982"/>
  </r>
  <r>
    <n v="3522"/>
    <s v="CA-2013-114482"/>
    <x v="0"/>
    <x v="831"/>
    <d v="2013-11-26T00:00:00"/>
    <x v="0"/>
    <s v="DM-13345"/>
    <s v="Denise Monton"/>
    <x v="1"/>
    <s v="United States"/>
    <s v="Des Moines"/>
    <x v="23"/>
    <n v="50315"/>
    <x v="2"/>
    <s v="OFF-PA-10003845"/>
    <x v="1"/>
    <x v="10"/>
    <s v="Xerox 1987"/>
    <x v="1319"/>
    <n v="7"/>
    <n v="0"/>
    <n v="19.825400000000002"/>
  </r>
  <r>
    <n v="3523"/>
    <s v="CA-2013-114482"/>
    <x v="0"/>
    <x v="831"/>
    <d v="2013-11-26T00:00:00"/>
    <x v="0"/>
    <s v="DM-13345"/>
    <s v="Denise Monton"/>
    <x v="1"/>
    <s v="United States"/>
    <s v="Des Moines"/>
    <x v="23"/>
    <n v="50315"/>
    <x v="2"/>
    <s v="TEC-PH-10001580"/>
    <x v="2"/>
    <x v="7"/>
    <s v="Logitech Mobile Speakerphone P710e - speaker phone"/>
    <x v="2795"/>
    <n v="3"/>
    <n v="0"/>
    <n v="109.33379999999998"/>
  </r>
  <r>
    <n v="3524"/>
    <s v="CA-2013-137673"/>
    <x v="0"/>
    <x v="64"/>
    <d v="2013-09-11T00:00:00"/>
    <x v="1"/>
    <s v="ML-17395"/>
    <s v="Marina Lichtenstein"/>
    <x v="1"/>
    <s v="United States"/>
    <s v="San Diego"/>
    <x v="1"/>
    <n v="92105"/>
    <x v="1"/>
    <s v="TEC-AC-10002345"/>
    <x v="2"/>
    <x v="11"/>
    <s v="HP Standard 104 key PS/2 Keyboard"/>
    <x v="2796"/>
    <n v="8"/>
    <n v="0"/>
    <n v="29"/>
  </r>
  <r>
    <n v="3525"/>
    <s v="CA-2013-132731"/>
    <x v="0"/>
    <x v="390"/>
    <d v="2013-11-29T00:00:00"/>
    <x v="1"/>
    <s v="GA-14515"/>
    <s v="George Ashbrook"/>
    <x v="0"/>
    <s v="United States"/>
    <s v="Dallas"/>
    <x v="5"/>
    <n v="75081"/>
    <x v="2"/>
    <s v="TEC-PH-10004120"/>
    <x v="2"/>
    <x v="7"/>
    <s v="AT&amp;T 1080 Phone"/>
    <x v="2797"/>
    <n v="6"/>
    <n v="0.2"/>
    <n v="49.316399999999987"/>
  </r>
  <r>
    <n v="3526"/>
    <s v="CA-2014-148922"/>
    <x v="3"/>
    <x v="389"/>
    <d v="2014-12-16T00:00:00"/>
    <x v="0"/>
    <s v="SU-20665"/>
    <s v="Stephanie Ulpright"/>
    <x v="2"/>
    <s v="United States"/>
    <s v="Jackson"/>
    <x v="35"/>
    <n v="39212"/>
    <x v="0"/>
    <s v="TEC-AC-10001838"/>
    <x v="2"/>
    <x v="11"/>
    <s v="Razer Tiamat Over Ear 7.1 Surround Sound PC Gaming Headset"/>
    <x v="2798"/>
    <n v="3"/>
    <n v="0"/>
    <n v="257.98710000000005"/>
  </r>
  <r>
    <n v="3527"/>
    <s v="CA-2014-148922"/>
    <x v="3"/>
    <x v="389"/>
    <d v="2014-12-16T00:00:00"/>
    <x v="0"/>
    <s v="SU-20665"/>
    <s v="Stephanie Ulpright"/>
    <x v="2"/>
    <s v="United States"/>
    <s v="Jackson"/>
    <x v="35"/>
    <n v="39212"/>
    <x v="0"/>
    <s v="TEC-PH-10000148"/>
    <x v="2"/>
    <x v="7"/>
    <s v="Cyber Acoustics AC-202b Speech Recognition Stereo Headset"/>
    <x v="2799"/>
    <n v="3"/>
    <n v="0"/>
    <n v="0.77940000000000076"/>
  </r>
  <r>
    <n v="3528"/>
    <s v="CA-2014-148922"/>
    <x v="3"/>
    <x v="389"/>
    <d v="2014-12-16T00:00:00"/>
    <x v="0"/>
    <s v="SU-20665"/>
    <s v="Stephanie Ulpright"/>
    <x v="2"/>
    <s v="United States"/>
    <s v="Jackson"/>
    <x v="35"/>
    <n v="39212"/>
    <x v="0"/>
    <s v="OFF-BI-10003476"/>
    <x v="1"/>
    <x v="8"/>
    <s v="Avery Metallic Poly Binders"/>
    <x v="2800"/>
    <n v="8"/>
    <n v="0"/>
    <n v="22.0032"/>
  </r>
  <r>
    <n v="3529"/>
    <s v="CA-2013-130680"/>
    <x v="0"/>
    <x v="890"/>
    <d v="2013-06-30T00:00:00"/>
    <x v="1"/>
    <s v="BD-11320"/>
    <s v="Bill Donatelli"/>
    <x v="0"/>
    <s v="United States"/>
    <s v="San Diego"/>
    <x v="1"/>
    <n v="92024"/>
    <x v="1"/>
    <s v="TEC-PH-10004833"/>
    <x v="2"/>
    <x v="7"/>
    <s v="Macally Suction Cup Mount"/>
    <x v="2801"/>
    <n v="4"/>
    <n v="0.2"/>
    <n v="-9.56"/>
  </r>
  <r>
    <n v="3530"/>
    <s v="CA-2012-141145"/>
    <x v="1"/>
    <x v="14"/>
    <d v="2012-09-23T00:00:00"/>
    <x v="1"/>
    <s v="DB-13405"/>
    <s v="Denny Blanton"/>
    <x v="0"/>
    <s v="United States"/>
    <s v="Orlando"/>
    <x v="2"/>
    <n v="32839"/>
    <x v="0"/>
    <s v="TEC-AC-10001465"/>
    <x v="2"/>
    <x v="11"/>
    <s v="SanDisk Cruzer 64 GB USB Flash Drive"/>
    <x v="2802"/>
    <n v="3"/>
    <n v="0.2"/>
    <n v="10.895999999999987"/>
  </r>
  <r>
    <n v="3531"/>
    <s v="US-2013-152835"/>
    <x v="0"/>
    <x v="288"/>
    <d v="2013-05-24T00:00:00"/>
    <x v="1"/>
    <s v="RP-19855"/>
    <s v="Roy Phan"/>
    <x v="1"/>
    <s v="United States"/>
    <s v="Lafayette"/>
    <x v="14"/>
    <n v="47905"/>
    <x v="2"/>
    <s v="OFF-AR-10003056"/>
    <x v="1"/>
    <x v="6"/>
    <s v="Newell 341"/>
    <x v="1591"/>
    <n v="5"/>
    <n v="0"/>
    <n v="6.2059999999999977"/>
  </r>
  <r>
    <n v="3532"/>
    <s v="CA-2013-155565"/>
    <x v="0"/>
    <x v="316"/>
    <d v="2013-05-29T00:00:00"/>
    <x v="3"/>
    <s v="EH-13765"/>
    <s v="Edward Hooks"/>
    <x v="1"/>
    <s v="United States"/>
    <s v="New York City"/>
    <x v="15"/>
    <n v="10035"/>
    <x v="3"/>
    <s v="OFF-SU-10001218"/>
    <x v="1"/>
    <x v="14"/>
    <s v="Fiskars Softgrip Scissors"/>
    <x v="2803"/>
    <n v="5"/>
    <n v="0"/>
    <n v="15.372000000000003"/>
  </r>
  <r>
    <n v="3533"/>
    <s v="CA-2011-110849"/>
    <x v="2"/>
    <x v="891"/>
    <d v="2011-04-23T00:00:00"/>
    <x v="1"/>
    <s v="JL-15835"/>
    <s v="John Lee"/>
    <x v="0"/>
    <s v="United States"/>
    <s v="Los Angeles"/>
    <x v="1"/>
    <n v="90049"/>
    <x v="1"/>
    <s v="TEC-MA-10002859"/>
    <x v="2"/>
    <x v="15"/>
    <s v="Ativa MDM8000 8-Sheet Micro-Cut Shredder"/>
    <x v="2804"/>
    <n v="4"/>
    <n v="0.2"/>
    <n v="97.189199999999985"/>
  </r>
  <r>
    <n v="3534"/>
    <s v="CA-2011-110849"/>
    <x v="2"/>
    <x v="891"/>
    <d v="2011-04-23T00:00:00"/>
    <x v="1"/>
    <s v="JL-15835"/>
    <s v="John Lee"/>
    <x v="0"/>
    <s v="United States"/>
    <s v="Los Angeles"/>
    <x v="1"/>
    <n v="90049"/>
    <x v="1"/>
    <s v="OFF-AR-10002375"/>
    <x v="1"/>
    <x v="6"/>
    <s v="Newell 351"/>
    <x v="2805"/>
    <n v="4"/>
    <n v="0"/>
    <n v="3.8047999999999984"/>
  </r>
  <r>
    <n v="3535"/>
    <s v="CA-2011-110849"/>
    <x v="2"/>
    <x v="891"/>
    <d v="2011-04-23T00:00:00"/>
    <x v="1"/>
    <s v="JL-15835"/>
    <s v="John Lee"/>
    <x v="0"/>
    <s v="United States"/>
    <s v="Los Angeles"/>
    <x v="1"/>
    <n v="90049"/>
    <x v="1"/>
    <s v="OFF-AR-10000657"/>
    <x v="1"/>
    <x v="6"/>
    <s v="Binney &amp; Smith inkTank Desk Highlighter, Chisel Tip, Yellow, 12/Box"/>
    <x v="2806"/>
    <n v="5"/>
    <n v="0"/>
    <n v="3.547499999999999"/>
  </r>
  <r>
    <n v="3536"/>
    <s v="CA-2011-110849"/>
    <x v="2"/>
    <x v="891"/>
    <d v="2011-04-23T00:00:00"/>
    <x v="1"/>
    <s v="JL-15835"/>
    <s v="John Lee"/>
    <x v="0"/>
    <s v="United States"/>
    <s v="Los Angeles"/>
    <x v="1"/>
    <n v="90049"/>
    <x v="1"/>
    <s v="OFF-FA-10000134"/>
    <x v="1"/>
    <x v="13"/>
    <s v="Advantus Push Pins, Aluminum Head"/>
    <x v="2807"/>
    <n v="2"/>
    <n v="0"/>
    <n v="3.6021999999999998"/>
  </r>
  <r>
    <n v="3537"/>
    <s v="CA-2013-145842"/>
    <x v="0"/>
    <x v="26"/>
    <d v="2013-06-21T00:00:00"/>
    <x v="0"/>
    <s v="FM-14380"/>
    <s v="Fred McMath"/>
    <x v="0"/>
    <s v="United States"/>
    <s v="New York City"/>
    <x v="15"/>
    <n v="10024"/>
    <x v="3"/>
    <s v="OFF-ST-10000419"/>
    <x v="1"/>
    <x v="4"/>
    <s v="Rogers Jumbo File, Granite"/>
    <x v="1360"/>
    <n v="3"/>
    <n v="0"/>
    <n v="0.4073999999999991"/>
  </r>
  <r>
    <n v="3538"/>
    <s v="CA-2011-158771"/>
    <x v="2"/>
    <x v="309"/>
    <d v="2011-05-09T00:00:00"/>
    <x v="3"/>
    <s v="SB-20290"/>
    <s v="Sean Braxton"/>
    <x v="1"/>
    <s v="United States"/>
    <s v="Henderson"/>
    <x v="0"/>
    <n v="42420"/>
    <x v="0"/>
    <s v="OFF-ST-10000107"/>
    <x v="1"/>
    <x v="4"/>
    <s v="Fellowes Super Stor/Drawer"/>
    <x v="2808"/>
    <n v="3"/>
    <n v="0"/>
    <n v="14.984999999999992"/>
  </r>
  <r>
    <n v="3539"/>
    <s v="CA-2011-158771"/>
    <x v="2"/>
    <x v="309"/>
    <d v="2011-05-09T00:00:00"/>
    <x v="3"/>
    <s v="SB-20290"/>
    <s v="Sean Braxton"/>
    <x v="1"/>
    <s v="United States"/>
    <s v="Henderson"/>
    <x v="0"/>
    <n v="42420"/>
    <x v="0"/>
    <s v="OFF-LA-10001641"/>
    <x v="1"/>
    <x v="2"/>
    <s v="Avery 518"/>
    <x v="1242"/>
    <n v="3"/>
    <n v="0"/>
    <n v="4.5359999999999996"/>
  </r>
  <r>
    <n v="3540"/>
    <s v="CA-2011-158771"/>
    <x v="2"/>
    <x v="309"/>
    <d v="2011-05-09T00:00:00"/>
    <x v="3"/>
    <s v="SB-20290"/>
    <s v="Sean Braxton"/>
    <x v="1"/>
    <s v="United States"/>
    <s v="Henderson"/>
    <x v="0"/>
    <n v="42420"/>
    <x v="0"/>
    <s v="OFF-LA-10003121"/>
    <x v="1"/>
    <x v="2"/>
    <s v="Avery 506"/>
    <x v="2809"/>
    <n v="5"/>
    <n v="0"/>
    <n v="9.4989999999999988"/>
  </r>
  <r>
    <n v="3541"/>
    <s v="CA-2011-158771"/>
    <x v="2"/>
    <x v="309"/>
    <d v="2011-05-09T00:00:00"/>
    <x v="3"/>
    <s v="SB-20290"/>
    <s v="Sean Braxton"/>
    <x v="1"/>
    <s v="United States"/>
    <s v="Henderson"/>
    <x v="0"/>
    <n v="42420"/>
    <x v="0"/>
    <s v="OFF-PA-10002689"/>
    <x v="1"/>
    <x v="10"/>
    <s v="Weyerhaeuser First Choice Laser/Copy Paper (20Lb. and 88 Bright)"/>
    <x v="1568"/>
    <n v="7"/>
    <n v="0"/>
    <n v="21.772800000000004"/>
  </r>
  <r>
    <n v="3542"/>
    <s v="CA-2013-157511"/>
    <x v="0"/>
    <x v="31"/>
    <d v="2013-09-21T00:00:00"/>
    <x v="2"/>
    <s v="SV-20365"/>
    <s v="Seth Vernon"/>
    <x v="0"/>
    <s v="United States"/>
    <s v="Columbus"/>
    <x v="24"/>
    <n v="43229"/>
    <x v="3"/>
    <s v="FUR-FU-10002107"/>
    <x v="0"/>
    <x v="5"/>
    <s v="Eldon Pizzaz Desk Accessories"/>
    <x v="2810"/>
    <n v="3"/>
    <n v="0.2"/>
    <n v="1.6055999999999999"/>
  </r>
  <r>
    <n v="3543"/>
    <s v="CA-2013-157511"/>
    <x v="0"/>
    <x v="31"/>
    <d v="2013-09-21T00:00:00"/>
    <x v="2"/>
    <s v="SV-20365"/>
    <s v="Seth Vernon"/>
    <x v="0"/>
    <s v="United States"/>
    <s v="Columbus"/>
    <x v="24"/>
    <n v="43229"/>
    <x v="3"/>
    <s v="FUR-CH-10002647"/>
    <x v="0"/>
    <x v="1"/>
    <s v="Situations Contoured Folding Chairs, 4/Set"/>
    <x v="2811"/>
    <n v="2"/>
    <n v="0.3"/>
    <n v="-7.0979999999999919"/>
  </r>
  <r>
    <n v="3544"/>
    <s v="CA-2013-157511"/>
    <x v="0"/>
    <x v="31"/>
    <d v="2013-09-21T00:00:00"/>
    <x v="2"/>
    <s v="SV-20365"/>
    <s v="Seth Vernon"/>
    <x v="0"/>
    <s v="United States"/>
    <s v="Columbus"/>
    <x v="24"/>
    <n v="43229"/>
    <x v="3"/>
    <s v="OFF-AR-10002257"/>
    <x v="1"/>
    <x v="6"/>
    <s v="Eldon Spacemaker Box, Quick-Snap Lid, Clear"/>
    <x v="2812"/>
    <n v="1"/>
    <n v="0.2"/>
    <n v="0.36739999999999962"/>
  </r>
  <r>
    <n v="3545"/>
    <s v="CA-2014-121216"/>
    <x v="3"/>
    <x v="331"/>
    <d v="2014-12-26T00:00:00"/>
    <x v="0"/>
    <s v="MM-17920"/>
    <s v="Michael Moore"/>
    <x v="0"/>
    <s v="United States"/>
    <s v="College Station"/>
    <x v="5"/>
    <n v="77840"/>
    <x v="2"/>
    <s v="OFF-PA-10004519"/>
    <x v="1"/>
    <x v="10"/>
    <s v="Spiral Phone Message Books with Labels by Adams"/>
    <x v="2813"/>
    <n v="8"/>
    <n v="0.2"/>
    <n v="10.393600000000001"/>
  </r>
  <r>
    <n v="3546"/>
    <s v="CA-2014-121216"/>
    <x v="3"/>
    <x v="331"/>
    <d v="2014-12-26T00:00:00"/>
    <x v="0"/>
    <s v="MM-17920"/>
    <s v="Michael Moore"/>
    <x v="0"/>
    <s v="United States"/>
    <s v="College Station"/>
    <x v="5"/>
    <n v="77840"/>
    <x v="2"/>
    <s v="OFF-AP-10001947"/>
    <x v="1"/>
    <x v="9"/>
    <s v="Acco 6 Outlet Guardian Premium Plus Surge Suppressor"/>
    <x v="2814"/>
    <n v="8"/>
    <n v="0.8"/>
    <n v="-74.74560000000001"/>
  </r>
  <r>
    <n v="3547"/>
    <s v="CA-2014-155292"/>
    <x v="3"/>
    <x v="505"/>
    <d v="2014-11-02T00:00:00"/>
    <x v="2"/>
    <s v="RD-19810"/>
    <s v="Ross DeVincentis"/>
    <x v="2"/>
    <s v="United States"/>
    <s v="Richmond"/>
    <x v="0"/>
    <n v="40475"/>
    <x v="0"/>
    <s v="OFF-ST-10004963"/>
    <x v="1"/>
    <x v="4"/>
    <s v="Eldon Gobal File Keepers"/>
    <x v="2815"/>
    <n v="7"/>
    <n v="0"/>
    <n v="4.2391999999999932"/>
  </r>
  <r>
    <n v="3548"/>
    <s v="CA-2014-155292"/>
    <x v="3"/>
    <x v="505"/>
    <d v="2014-11-02T00:00:00"/>
    <x v="2"/>
    <s v="RD-19810"/>
    <s v="Ross DeVincentis"/>
    <x v="2"/>
    <s v="United States"/>
    <s v="Richmond"/>
    <x v="0"/>
    <n v="40475"/>
    <x v="0"/>
    <s v="OFF-SU-10002573"/>
    <x v="1"/>
    <x v="14"/>
    <s v="Acme 10&quot; Easy Grip Assistive Scissors"/>
    <x v="1530"/>
    <n v="2"/>
    <n v="0"/>
    <n v="10.517999999999997"/>
  </r>
  <r>
    <n v="3549"/>
    <s v="CA-2014-155292"/>
    <x v="3"/>
    <x v="505"/>
    <d v="2014-11-02T00:00:00"/>
    <x v="2"/>
    <s v="RD-19810"/>
    <s v="Ross DeVincentis"/>
    <x v="2"/>
    <s v="United States"/>
    <s v="Richmond"/>
    <x v="0"/>
    <n v="40475"/>
    <x v="0"/>
    <s v="FUR-CH-10000553"/>
    <x v="0"/>
    <x v="1"/>
    <s v="Metal Folding Chairs, Beige, 4/Carton"/>
    <x v="2816"/>
    <n v="1"/>
    <n v="0"/>
    <n v="9.1637999999999984"/>
  </r>
  <r>
    <n v="3550"/>
    <s v="CA-2014-155292"/>
    <x v="3"/>
    <x v="505"/>
    <d v="2014-11-02T00:00:00"/>
    <x v="2"/>
    <s v="RD-19810"/>
    <s v="Ross DeVincentis"/>
    <x v="2"/>
    <s v="United States"/>
    <s v="Richmond"/>
    <x v="0"/>
    <n v="40475"/>
    <x v="0"/>
    <s v="OFF-LA-10001982"/>
    <x v="1"/>
    <x v="2"/>
    <s v="Smead Alpha-Z Color-Coded Name Labels First Letter Starter Set"/>
    <x v="59"/>
    <n v="8"/>
    <n v="0"/>
    <n v="14.399999999999999"/>
  </r>
  <r>
    <n v="3551"/>
    <s v="CA-2013-152555"/>
    <x v="0"/>
    <x v="892"/>
    <d v="2013-04-03T00:00:00"/>
    <x v="0"/>
    <s v="ME-17320"/>
    <s v="Maria Etezadi"/>
    <x v="2"/>
    <s v="United States"/>
    <s v="Chicago"/>
    <x v="10"/>
    <n v="60653"/>
    <x v="2"/>
    <s v="OFF-PA-10001295"/>
    <x v="1"/>
    <x v="10"/>
    <s v="Computer Printout Paper with Letter-Trim Perforations"/>
    <x v="2817"/>
    <n v="3"/>
    <n v="0.2"/>
    <n v="15.934799999999997"/>
  </r>
  <r>
    <n v="3552"/>
    <s v="CA-2013-152555"/>
    <x v="0"/>
    <x v="892"/>
    <d v="2013-04-03T00:00:00"/>
    <x v="0"/>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x v="0"/>
    <s v="ME-17320"/>
    <s v="Maria Etezadi"/>
    <x v="2"/>
    <s v="United States"/>
    <s v="Chicago"/>
    <x v="10"/>
    <n v="60653"/>
    <x v="2"/>
    <s v="TEC-PH-10001254"/>
    <x v="2"/>
    <x v="7"/>
    <s v="Jabra BIZ 2300 Duo QD Duo Corded Headset"/>
    <x v="2819"/>
    <n v="8"/>
    <n v="0.2"/>
    <n v="60.955199999999962"/>
  </r>
  <r>
    <n v="3554"/>
    <s v="CA-2014-107832"/>
    <x v="3"/>
    <x v="51"/>
    <d v="2014-11-27T00:00:00"/>
    <x v="0"/>
    <s v="FH-14275"/>
    <s v="Frank Hawley"/>
    <x v="1"/>
    <s v="United States"/>
    <s v="Philadelphia"/>
    <x v="9"/>
    <n v="19120"/>
    <x v="3"/>
    <s v="OFF-BI-10001658"/>
    <x v="1"/>
    <x v="8"/>
    <s v="GBC Standard Therm-A-Bind Covers"/>
    <x v="2820"/>
    <n v="1"/>
    <n v="0.7"/>
    <n v="-5.9807999999999986"/>
  </r>
  <r>
    <n v="3555"/>
    <s v="CA-2011-120838"/>
    <x v="2"/>
    <x v="893"/>
    <d v="2011-03-26T00:00:00"/>
    <x v="0"/>
    <s v="PO-18865"/>
    <s v="Patrick O'Donnell"/>
    <x v="0"/>
    <s v="United States"/>
    <s v="Los Angeles"/>
    <x v="1"/>
    <n v="90036"/>
    <x v="1"/>
    <s v="OFF-ST-10000585"/>
    <x v="1"/>
    <x v="4"/>
    <s v="Economy Rollaway Files"/>
    <x v="610"/>
    <n v="2"/>
    <n v="0"/>
    <n v="85.903999999999996"/>
  </r>
  <r>
    <n v="3556"/>
    <s v="CA-2011-120838"/>
    <x v="2"/>
    <x v="893"/>
    <d v="2011-03-26T00:00:00"/>
    <x v="0"/>
    <s v="PO-18865"/>
    <s v="Patrick O'Donnell"/>
    <x v="0"/>
    <s v="United States"/>
    <s v="Los Angeles"/>
    <x v="1"/>
    <n v="90036"/>
    <x v="1"/>
    <s v="TEC-PH-10003484"/>
    <x v="2"/>
    <x v="7"/>
    <s v="Ooma Telo VoIP Home Phone System"/>
    <x v="2821"/>
    <n v="6"/>
    <n v="0.2"/>
    <n v="37.797000000000025"/>
  </r>
  <r>
    <n v="3557"/>
    <s v="CA-2014-118542"/>
    <x v="3"/>
    <x v="96"/>
    <d v="2014-12-06T00:00:00"/>
    <x v="1"/>
    <s v="CC-12550"/>
    <s v="Clay Cheatham"/>
    <x v="0"/>
    <s v="United States"/>
    <s v="Los Angeles"/>
    <x v="1"/>
    <n v="90008"/>
    <x v="1"/>
    <s v="OFF-PA-10004735"/>
    <x v="1"/>
    <x v="10"/>
    <s v="Xerox 1905"/>
    <x v="1568"/>
    <n v="7"/>
    <n v="0"/>
    <n v="21.772800000000004"/>
  </r>
  <r>
    <n v="3558"/>
    <s v="CA-2014-118542"/>
    <x v="3"/>
    <x v="96"/>
    <d v="2014-12-06T00:00:00"/>
    <x v="1"/>
    <s v="CC-12550"/>
    <s v="Clay Cheatham"/>
    <x v="0"/>
    <s v="United States"/>
    <s v="Los Angeles"/>
    <x v="1"/>
    <n v="90008"/>
    <x v="1"/>
    <s v="OFF-BI-10003429"/>
    <x v="1"/>
    <x v="8"/>
    <s v="Cardinal HOLDit! Binder Insert Strips,Extra Strips"/>
    <x v="2822"/>
    <n v="2"/>
    <n v="0.2"/>
    <n v="3.6714000000000002"/>
  </r>
  <r>
    <n v="3559"/>
    <s v="CA-2014-152737"/>
    <x v="3"/>
    <x v="659"/>
    <d v="2014-11-13T00:00:00"/>
    <x v="1"/>
    <s v="TS-21505"/>
    <s v="Tony Sayre"/>
    <x v="0"/>
    <s v="United States"/>
    <s v="San Francisco"/>
    <x v="1"/>
    <n v="94122"/>
    <x v="1"/>
    <s v="OFF-BI-10002982"/>
    <x v="1"/>
    <x v="8"/>
    <s v="Avery Self-Adhesive Photo Pockets for Polaroid Photos"/>
    <x v="2823"/>
    <n v="4"/>
    <n v="0.2"/>
    <n v="7.6271999999999984"/>
  </r>
  <r>
    <n v="3560"/>
    <s v="CA-2014-152737"/>
    <x v="3"/>
    <x v="659"/>
    <d v="2014-11-13T00:00:00"/>
    <x v="1"/>
    <s v="TS-21505"/>
    <s v="Tony Sayre"/>
    <x v="0"/>
    <s v="United States"/>
    <s v="San Francisco"/>
    <x v="1"/>
    <n v="94122"/>
    <x v="1"/>
    <s v="TEC-AC-10004975"/>
    <x v="2"/>
    <x v="11"/>
    <s v="Plantronics Audio 995 Wireless Stereo Headset"/>
    <x v="2824"/>
    <n v="4"/>
    <n v="0"/>
    <n v="145.13400000000001"/>
  </r>
  <r>
    <n v="3561"/>
    <s v="CA-2014-109757"/>
    <x v="3"/>
    <x v="507"/>
    <d v="2014-09-10T00:00:00"/>
    <x v="0"/>
    <s v="MD-17350"/>
    <s v="Maribeth Dona"/>
    <x v="0"/>
    <s v="United States"/>
    <s v="Akron"/>
    <x v="24"/>
    <n v="44312"/>
    <x v="3"/>
    <s v="OFF-AR-10002335"/>
    <x v="1"/>
    <x v="6"/>
    <s v="DIXON Oriole Pencils"/>
    <x v="2825"/>
    <n v="4"/>
    <n v="0.2"/>
    <n v="0.61920000000000019"/>
  </r>
  <r>
    <n v="3562"/>
    <s v="CA-2014-109757"/>
    <x v="3"/>
    <x v="507"/>
    <d v="2014-09-10T00:00:00"/>
    <x v="0"/>
    <s v="MD-17350"/>
    <s v="Maribeth Dona"/>
    <x v="0"/>
    <s v="United States"/>
    <s v="Akron"/>
    <x v="24"/>
    <n v="44312"/>
    <x v="3"/>
    <s v="OFF-BI-10004001"/>
    <x v="1"/>
    <x v="8"/>
    <s v="GBC Recycled VeloBinder Covers"/>
    <x v="2826"/>
    <n v="5"/>
    <n v="0.7"/>
    <n v="-20.448"/>
  </r>
  <r>
    <n v="3563"/>
    <s v="CA-2014-109757"/>
    <x v="3"/>
    <x v="507"/>
    <d v="2014-09-10T00:00:00"/>
    <x v="0"/>
    <s v="MD-17350"/>
    <s v="Maribeth Dona"/>
    <x v="0"/>
    <s v="United States"/>
    <s v="Akron"/>
    <x v="24"/>
    <n v="44312"/>
    <x v="3"/>
    <s v="OFF-BI-10001634"/>
    <x v="1"/>
    <x v="8"/>
    <s v="Wilson Jones Active Use Binders"/>
    <x v="2827"/>
    <n v="2"/>
    <n v="0.7"/>
    <n v="-3.0575999999999999"/>
  </r>
  <r>
    <n v="3564"/>
    <s v="CA-2014-109757"/>
    <x v="3"/>
    <x v="507"/>
    <d v="2014-09-10T00:00:00"/>
    <x v="0"/>
    <s v="MD-17350"/>
    <s v="Maribeth Dona"/>
    <x v="0"/>
    <s v="United States"/>
    <s v="Akron"/>
    <x v="24"/>
    <n v="44312"/>
    <x v="3"/>
    <s v="OFF-PA-10000007"/>
    <x v="1"/>
    <x v="10"/>
    <s v="Telephone Message Books with Fax/Mobile Section, 4 1/4&quot; x 6&quot;"/>
    <x v="2828"/>
    <n v="4"/>
    <n v="0.2"/>
    <n v="3.7439999999999993"/>
  </r>
  <r>
    <n v="3565"/>
    <s v="CA-2013-130029"/>
    <x v="0"/>
    <x v="894"/>
    <d v="2013-07-07T00:00:00"/>
    <x v="2"/>
    <s v="GT-14755"/>
    <s v="Guy Thornton"/>
    <x v="0"/>
    <s v="United States"/>
    <s v="Los Angeles"/>
    <x v="1"/>
    <n v="90049"/>
    <x v="1"/>
    <s v="OFF-PA-10000552"/>
    <x v="1"/>
    <x v="10"/>
    <s v="Xerox 200"/>
    <x v="91"/>
    <n v="2"/>
    <n v="0"/>
    <n v="6.2208000000000006"/>
  </r>
  <r>
    <n v="3566"/>
    <s v="CA-2013-130029"/>
    <x v="0"/>
    <x v="894"/>
    <d v="2013-07-07T00:00:00"/>
    <x v="2"/>
    <s v="GT-14755"/>
    <s v="Guy Thornton"/>
    <x v="0"/>
    <s v="United States"/>
    <s v="Los Angeles"/>
    <x v="1"/>
    <n v="90049"/>
    <x v="1"/>
    <s v="OFF-FA-10001135"/>
    <x v="1"/>
    <x v="13"/>
    <s v="Brites Rubber Bands, 1 1/2 oz. Box"/>
    <x v="536"/>
    <n v="2"/>
    <n v="0"/>
    <n v="7.9200000000000159E-2"/>
  </r>
  <r>
    <n v="3567"/>
    <s v="CA-2014-103877"/>
    <x v="3"/>
    <x v="210"/>
    <d v="2014-09-15T00:00:00"/>
    <x v="1"/>
    <s v="RD-19660"/>
    <s v="Robert Dilbeck"/>
    <x v="2"/>
    <s v="United States"/>
    <s v="Independence"/>
    <x v="25"/>
    <n v="64055"/>
    <x v="2"/>
    <s v="OFF-BI-10003650"/>
    <x v="1"/>
    <x v="8"/>
    <s v="GBC DocuBind 300 Electric Binding Machine"/>
    <x v="2829"/>
    <n v="3"/>
    <n v="0"/>
    <n v="757.41120000000001"/>
  </r>
  <r>
    <n v="3568"/>
    <s v="CA-2013-137176"/>
    <x v="0"/>
    <x v="369"/>
    <d v="2013-09-15T00:00:00"/>
    <x v="0"/>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x v="3"/>
    <s v="JK-15640"/>
    <s v="Jim Kriz"/>
    <x v="2"/>
    <s v="United States"/>
    <s v="Seattle"/>
    <x v="4"/>
    <n v="98105"/>
    <x v="1"/>
    <s v="TEC-AC-10003628"/>
    <x v="2"/>
    <x v="11"/>
    <s v="Logitech 910-002974 M325 Wireless Mouse for Web Scrolling"/>
    <x v="2830"/>
    <n v="2"/>
    <n v="0"/>
    <n v="26.391200000000005"/>
  </r>
  <r>
    <n v="3570"/>
    <s v="CA-2014-168109"/>
    <x v="3"/>
    <x v="445"/>
    <d v="2014-07-04T00:00:00"/>
    <x v="3"/>
    <s v="JK-15640"/>
    <s v="Jim Kriz"/>
    <x v="2"/>
    <s v="United States"/>
    <s v="Seattle"/>
    <x v="4"/>
    <n v="98105"/>
    <x v="1"/>
    <s v="TEC-MA-10001148"/>
    <x v="2"/>
    <x v="15"/>
    <s v="Okidata MB491 Multifunction Printer"/>
    <x v="2831"/>
    <n v="6"/>
    <n v="0.2"/>
    <n v="209.58000000000004"/>
  </r>
  <r>
    <n v="3571"/>
    <s v="CA-2014-168109"/>
    <x v="3"/>
    <x v="445"/>
    <d v="2014-07-04T00:00:00"/>
    <x v="3"/>
    <s v="JK-15640"/>
    <s v="Jim Kriz"/>
    <x v="2"/>
    <s v="United States"/>
    <s v="Seattle"/>
    <x v="4"/>
    <n v="98105"/>
    <x v="1"/>
    <s v="TEC-AC-10002049"/>
    <x v="2"/>
    <x v="11"/>
    <s v="Plantronics Savi W720 Multi-Device Wireless Headset System"/>
    <x v="2832"/>
    <n v="4"/>
    <n v="0"/>
    <n v="742.63200000000006"/>
  </r>
  <r>
    <n v="3572"/>
    <s v="CA-2014-168109"/>
    <x v="3"/>
    <x v="445"/>
    <d v="2014-07-04T00:00:00"/>
    <x v="3"/>
    <s v="JK-15640"/>
    <s v="Jim Kriz"/>
    <x v="2"/>
    <s v="United States"/>
    <s v="Seattle"/>
    <x v="4"/>
    <n v="98105"/>
    <x v="1"/>
    <s v="TEC-PH-10000702"/>
    <x v="2"/>
    <x v="7"/>
    <s v="Square Credit Card Reader, 4 1/2&quot; x 4 1/2&quot; x 1&quot;, White"/>
    <x v="465"/>
    <n v="1"/>
    <n v="0.2"/>
    <n v="2.6972999999999994"/>
  </r>
  <r>
    <n v="3573"/>
    <s v="US-2014-126081"/>
    <x v="3"/>
    <x v="222"/>
    <d v="2014-07-05T00:00:00"/>
    <x v="1"/>
    <s v="FC-14335"/>
    <s v="Fred Chung"/>
    <x v="1"/>
    <s v="United States"/>
    <s v="Mesquite"/>
    <x v="5"/>
    <n v="75150"/>
    <x v="2"/>
    <s v="OFF-PA-10003953"/>
    <x v="1"/>
    <x v="10"/>
    <s v="Xerox 218"/>
    <x v="1182"/>
    <n v="1"/>
    <n v="0.2"/>
    <n v="1.8144"/>
  </r>
  <r>
    <n v="3574"/>
    <s v="CA-2014-117023"/>
    <x v="3"/>
    <x v="783"/>
    <d v="2014-08-13T00:00:00"/>
    <x v="1"/>
    <s v="JW-15955"/>
    <s v="Joni Wasserman"/>
    <x v="0"/>
    <s v="United States"/>
    <s v="Long Beach"/>
    <x v="15"/>
    <n v="11561"/>
    <x v="3"/>
    <s v="OFF-AR-10003602"/>
    <x v="1"/>
    <x v="6"/>
    <s v="Quartet Omega Colored Chalk, 12/Pack"/>
    <x v="2643"/>
    <n v="2"/>
    <n v="0"/>
    <n v="5.4895999999999994"/>
  </r>
  <r>
    <n v="3575"/>
    <s v="CA-2014-117023"/>
    <x v="3"/>
    <x v="783"/>
    <d v="2014-08-13T00:00:00"/>
    <x v="1"/>
    <s v="JW-15955"/>
    <s v="Joni Wasserman"/>
    <x v="0"/>
    <s v="United States"/>
    <s v="Long Beach"/>
    <x v="15"/>
    <n v="11561"/>
    <x v="3"/>
    <s v="OFF-AR-10004062"/>
    <x v="1"/>
    <x v="6"/>
    <s v="Staples"/>
    <x v="2833"/>
    <n v="10"/>
    <n v="0"/>
    <n v="26.200000000000003"/>
  </r>
  <r>
    <n v="3576"/>
    <s v="CA-2012-143532"/>
    <x v="1"/>
    <x v="531"/>
    <d v="2012-03-24T00:00:00"/>
    <x v="1"/>
    <s v="DC-12850"/>
    <s v="Dan Campbell"/>
    <x v="0"/>
    <s v="United States"/>
    <s v="North Miami"/>
    <x v="2"/>
    <n v="33161"/>
    <x v="0"/>
    <s v="OFF-PA-10001560"/>
    <x v="1"/>
    <x v="10"/>
    <s v="Adams Telephone Message Books, 5 1/4” x 11”"/>
    <x v="2834"/>
    <n v="3"/>
    <n v="0.2"/>
    <n v="4.8924000000000003"/>
  </r>
  <r>
    <n v="3577"/>
    <s v="CA-2013-103163"/>
    <x v="0"/>
    <x v="843"/>
    <d v="2013-06-12T00:00:00"/>
    <x v="1"/>
    <s v="FM-14290"/>
    <s v="Frank Merwin"/>
    <x v="2"/>
    <s v="United States"/>
    <s v="Bakersfield"/>
    <x v="1"/>
    <n v="93309"/>
    <x v="1"/>
    <s v="OFF-BI-10003305"/>
    <x v="1"/>
    <x v="8"/>
    <s v="Avery Hanging File Binders"/>
    <x v="2835"/>
    <n v="1"/>
    <n v="0.2"/>
    <n v="1.5547999999999997"/>
  </r>
  <r>
    <n v="3578"/>
    <s v="CA-2013-103163"/>
    <x v="0"/>
    <x v="843"/>
    <d v="2013-06-12T00:00:00"/>
    <x v="1"/>
    <s v="FM-14290"/>
    <s v="Frank Merwin"/>
    <x v="2"/>
    <s v="United States"/>
    <s v="Bakersfield"/>
    <x v="1"/>
    <n v="93309"/>
    <x v="1"/>
    <s v="OFF-PA-10004000"/>
    <x v="1"/>
    <x v="10"/>
    <s v="While You Were Out Pads, 50 per Pad, 4 x 5 1/4, Green Cycle"/>
    <x v="2836"/>
    <n v="1"/>
    <n v="0"/>
    <n v="2.3177000000000003"/>
  </r>
  <r>
    <n v="3579"/>
    <s v="CA-2013-104157"/>
    <x v="0"/>
    <x v="197"/>
    <d v="2013-07-30T00:00:00"/>
    <x v="1"/>
    <s v="MT-17815"/>
    <s v="Meg Tillman"/>
    <x v="0"/>
    <s v="United States"/>
    <s v="Jackson"/>
    <x v="35"/>
    <n v="39212"/>
    <x v="0"/>
    <s v="OFF-ST-10000321"/>
    <x v="1"/>
    <x v="4"/>
    <s v="Akro Stacking Bins"/>
    <x v="2837"/>
    <n v="1"/>
    <n v="0"/>
    <n v="0.31559999999999899"/>
  </r>
  <r>
    <n v="3580"/>
    <s v="CA-2013-104157"/>
    <x v="0"/>
    <x v="197"/>
    <d v="2013-07-30T00:00:00"/>
    <x v="1"/>
    <s v="MT-17815"/>
    <s v="Meg Tillman"/>
    <x v="0"/>
    <s v="United States"/>
    <s v="Jackson"/>
    <x v="35"/>
    <n v="39212"/>
    <x v="0"/>
    <s v="OFF-PA-10004665"/>
    <x v="1"/>
    <x v="10"/>
    <s v="Advantus Motivational Note Cards"/>
    <x v="2838"/>
    <n v="5"/>
    <n v="0"/>
    <n v="32.094999999999999"/>
  </r>
  <r>
    <n v="3581"/>
    <s v="CA-2013-104157"/>
    <x v="0"/>
    <x v="197"/>
    <d v="2013-07-30T00:00:00"/>
    <x v="1"/>
    <s v="MT-17815"/>
    <s v="Meg Tillman"/>
    <x v="0"/>
    <s v="United States"/>
    <s v="Jackson"/>
    <x v="35"/>
    <n v="39212"/>
    <x v="0"/>
    <s v="FUR-TA-10004915"/>
    <x v="0"/>
    <x v="3"/>
    <s v="Office Impressions End Table, 20-1/2&quot;H x 24&quot;W x 20&quot;D"/>
    <x v="2839"/>
    <n v="8"/>
    <n v="0"/>
    <n v="388.81280000000015"/>
  </r>
  <r>
    <n v="3582"/>
    <s v="CA-2014-117807"/>
    <x v="3"/>
    <x v="172"/>
    <d v="2014-10-08T00:00:00"/>
    <x v="1"/>
    <s v="DK-13090"/>
    <s v="Dave Kipp"/>
    <x v="0"/>
    <s v="United States"/>
    <s v="Fremont"/>
    <x v="8"/>
    <n v="68025"/>
    <x v="2"/>
    <s v="OFF-PA-10000994"/>
    <x v="1"/>
    <x v="10"/>
    <s v="Xerox 1915"/>
    <x v="2840"/>
    <n v="1"/>
    <n v="0"/>
    <n v="50.327999999999996"/>
  </r>
  <r>
    <n v="3583"/>
    <s v="CA-2012-121650"/>
    <x v="1"/>
    <x v="895"/>
    <d v="2012-12-16T00:00:00"/>
    <x v="1"/>
    <s v="KD-16495"/>
    <s v="Keith Dawkins"/>
    <x v="1"/>
    <s v="United States"/>
    <s v="Jackson"/>
    <x v="12"/>
    <n v="49201"/>
    <x v="2"/>
    <s v="OFF-AR-10001149"/>
    <x v="1"/>
    <x v="6"/>
    <s v="Avery Hi-Liter Comfort Grip Fluorescent Highlighter, Yellow Ink"/>
    <x v="2841"/>
    <n v="2"/>
    <n v="0"/>
    <n v="1.5209999999999999"/>
  </r>
  <r>
    <n v="3584"/>
    <s v="CA-2012-121650"/>
    <x v="1"/>
    <x v="895"/>
    <d v="2012-12-16T00:00:00"/>
    <x v="1"/>
    <s v="KD-16495"/>
    <s v="Keith Dawkins"/>
    <x v="1"/>
    <s v="United States"/>
    <s v="Jackson"/>
    <x v="12"/>
    <n v="49201"/>
    <x v="2"/>
    <s v="FUR-TA-10003569"/>
    <x v="0"/>
    <x v="3"/>
    <s v="Bretford CR8500 Series Meeting Room Furniture"/>
    <x v="2842"/>
    <n v="2"/>
    <n v="0"/>
    <n v="200.49"/>
  </r>
  <r>
    <n v="3585"/>
    <s v="CA-2012-121650"/>
    <x v="1"/>
    <x v="895"/>
    <d v="2012-12-16T00:00:00"/>
    <x v="1"/>
    <s v="KD-16495"/>
    <s v="Keith Dawkins"/>
    <x v="1"/>
    <s v="United States"/>
    <s v="Jackson"/>
    <x v="12"/>
    <n v="49201"/>
    <x v="2"/>
    <s v="FUR-CH-10004289"/>
    <x v="0"/>
    <x v="1"/>
    <s v="Global Super Steno Chair"/>
    <x v="2843"/>
    <n v="2"/>
    <n v="0"/>
    <n v="32.633199999999988"/>
  </r>
  <r>
    <n v="3586"/>
    <s v="CA-2012-121650"/>
    <x v="1"/>
    <x v="895"/>
    <d v="2012-12-16T00:00:00"/>
    <x v="1"/>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x v="1"/>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x v="1"/>
    <s v="MH-18115"/>
    <s v="Mick Hernandez"/>
    <x v="2"/>
    <s v="United States"/>
    <s v="Lancaster"/>
    <x v="24"/>
    <n v="43130"/>
    <x v="3"/>
    <s v="TEC-PH-10002885"/>
    <x v="2"/>
    <x v="7"/>
    <s v="Apple iPhone 5"/>
    <x v="2844"/>
    <n v="3"/>
    <n v="0.4"/>
    <n v="-253.43369999999993"/>
  </r>
  <r>
    <n v="3589"/>
    <s v="CA-2014-158729"/>
    <x v="3"/>
    <x v="484"/>
    <d v="2014-12-22T00:00:00"/>
    <x v="2"/>
    <s v="AC-10450"/>
    <s v="Amy Cox"/>
    <x v="0"/>
    <s v="United States"/>
    <s v="Lafayette"/>
    <x v="28"/>
    <n v="70506"/>
    <x v="0"/>
    <s v="OFF-SU-10002881"/>
    <x v="1"/>
    <x v="14"/>
    <s v="Martin Yale Chadless Opener Electric Letter Opener"/>
    <x v="2845"/>
    <n v="2"/>
    <n v="0"/>
    <n v="33.312400000000025"/>
  </r>
  <r>
    <n v="3590"/>
    <s v="CA-2014-146535"/>
    <x v="3"/>
    <x v="221"/>
    <d v="2014-12-01T00:00:00"/>
    <x v="1"/>
    <s v="FM-14290"/>
    <s v="Frank Merwin"/>
    <x v="2"/>
    <s v="United States"/>
    <s v="Richmond"/>
    <x v="0"/>
    <n v="40475"/>
    <x v="0"/>
    <s v="OFF-BI-10000546"/>
    <x v="1"/>
    <x v="8"/>
    <s v="Avery Durable Binders"/>
    <x v="709"/>
    <n v="1"/>
    <n v="0"/>
    <n v="1.4112"/>
  </r>
  <r>
    <n v="3591"/>
    <s v="CA-2014-146535"/>
    <x v="3"/>
    <x v="221"/>
    <d v="2014-12-01T00:00:00"/>
    <x v="1"/>
    <s v="FM-14290"/>
    <s v="Frank Merwin"/>
    <x v="2"/>
    <s v="United States"/>
    <s v="Richmond"/>
    <x v="0"/>
    <n v="40475"/>
    <x v="0"/>
    <s v="OFF-ST-10001526"/>
    <x v="1"/>
    <x v="4"/>
    <s v="Iceberg Mobile Mega Data/Printer Cart "/>
    <x v="2846"/>
    <n v="12"/>
    <n v="0"/>
    <n v="375.42959999999994"/>
  </r>
  <r>
    <n v="3592"/>
    <s v="CA-2011-154186"/>
    <x v="2"/>
    <x v="736"/>
    <d v="2011-12-15T00:00:00"/>
    <x v="0"/>
    <s v="RA-19285"/>
    <s v="Ralph Arnett"/>
    <x v="0"/>
    <s v="United States"/>
    <s v="Houston"/>
    <x v="5"/>
    <n v="77070"/>
    <x v="2"/>
    <s v="OFF-SU-10001574"/>
    <x v="1"/>
    <x v="14"/>
    <s v="Acme Value Line Scissors"/>
    <x v="2847"/>
    <n v="1"/>
    <n v="0.2"/>
    <n v="0.36499999999999977"/>
  </r>
  <r>
    <n v="3593"/>
    <s v="CA-2013-108434"/>
    <x v="0"/>
    <x v="5"/>
    <d v="2013-12-08T00:00:00"/>
    <x v="0"/>
    <s v="JG-15160"/>
    <s v="James Galang"/>
    <x v="0"/>
    <s v="United States"/>
    <s v="New York City"/>
    <x v="15"/>
    <n v="10024"/>
    <x v="3"/>
    <s v="OFF-ST-10002615"/>
    <x v="1"/>
    <x v="4"/>
    <s v="Dual Level, Single-Width Filing Carts"/>
    <x v="2848"/>
    <n v="3"/>
    <n v="0"/>
    <n v="120.94680000000001"/>
  </r>
  <r>
    <n v="3594"/>
    <s v="CA-2013-164154"/>
    <x v="0"/>
    <x v="108"/>
    <d v="2013-09-18T00:00:00"/>
    <x v="1"/>
    <s v="NZ-18565"/>
    <s v="Nick Zandusky"/>
    <x v="2"/>
    <s v="United States"/>
    <s v="Toledo"/>
    <x v="24"/>
    <n v="43615"/>
    <x v="3"/>
    <s v="OFF-BI-10001658"/>
    <x v="1"/>
    <x v="8"/>
    <s v="GBC Standard Therm-A-Bind Covers"/>
    <x v="2849"/>
    <n v="3"/>
    <n v="0.7"/>
    <n v="-17.942399999999992"/>
  </r>
  <r>
    <n v="3595"/>
    <s v="CA-2013-164154"/>
    <x v="0"/>
    <x v="108"/>
    <d v="2013-09-18T00:00:00"/>
    <x v="1"/>
    <s v="NZ-18565"/>
    <s v="Nick Zandusky"/>
    <x v="2"/>
    <s v="United States"/>
    <s v="Toledo"/>
    <x v="24"/>
    <n v="43615"/>
    <x v="3"/>
    <s v="OFF-ST-10002562"/>
    <x v="1"/>
    <x v="4"/>
    <s v="Staples"/>
    <x v="2850"/>
    <n v="5"/>
    <n v="0.2"/>
    <n v="3.7519999999999989"/>
  </r>
  <r>
    <n v="3596"/>
    <s v="CA-2014-148012"/>
    <x v="3"/>
    <x v="34"/>
    <d v="2014-12-16T00:00:00"/>
    <x v="1"/>
    <s v="KM-16225"/>
    <s v="Kalyca Meade"/>
    <x v="1"/>
    <s v="United States"/>
    <s v="Philadelphia"/>
    <x v="9"/>
    <n v="19143"/>
    <x v="3"/>
    <s v="OFF-AR-10004757"/>
    <x v="1"/>
    <x v="6"/>
    <s v="Crayola Colored Pencils"/>
    <x v="370"/>
    <n v="1"/>
    <n v="0.2"/>
    <n v="0.42639999999999978"/>
  </r>
  <r>
    <n v="3597"/>
    <s v="CA-2011-102869"/>
    <x v="2"/>
    <x v="340"/>
    <d v="2011-09-14T00:00:00"/>
    <x v="0"/>
    <s v="LC-17140"/>
    <s v="Logan Currie"/>
    <x v="0"/>
    <s v="United States"/>
    <s v="Philadelphia"/>
    <x v="9"/>
    <n v="19140"/>
    <x v="3"/>
    <s v="OFF-PA-10000788"/>
    <x v="1"/>
    <x v="10"/>
    <s v="Xerox 210"/>
    <x v="12"/>
    <n v="3"/>
    <n v="0.2"/>
    <n v="5.4432"/>
  </r>
  <r>
    <n v="3598"/>
    <s v="CA-2011-102869"/>
    <x v="2"/>
    <x v="340"/>
    <d v="2011-09-14T00:00:00"/>
    <x v="0"/>
    <s v="LC-17140"/>
    <s v="Logan Currie"/>
    <x v="0"/>
    <s v="United States"/>
    <s v="Philadelphia"/>
    <x v="9"/>
    <n v="19140"/>
    <x v="3"/>
    <s v="TEC-AC-10002134"/>
    <x v="2"/>
    <x v="11"/>
    <s v="Rosewill 107 Normal Keys USB Wired Standard Keyboard"/>
    <x v="2851"/>
    <n v="6"/>
    <n v="0.2"/>
    <n v="-4.852800000000002"/>
  </r>
  <r>
    <n v="3599"/>
    <s v="CA-2011-102869"/>
    <x v="2"/>
    <x v="340"/>
    <d v="2011-09-14T00:00:00"/>
    <x v="0"/>
    <s v="LC-17140"/>
    <s v="Logan Currie"/>
    <x v="0"/>
    <s v="United States"/>
    <s v="Philadelphia"/>
    <x v="9"/>
    <n v="19140"/>
    <x v="3"/>
    <s v="FUR-FU-10002456"/>
    <x v="0"/>
    <x v="5"/>
    <s v="Master Caster Door Stop, Large Neon Orange"/>
    <x v="1133"/>
    <n v="3"/>
    <n v="0.2"/>
    <n v="5.023200000000001"/>
  </r>
  <r>
    <n v="3600"/>
    <s v="CA-2011-102869"/>
    <x v="2"/>
    <x v="340"/>
    <d v="2011-09-14T00:00:00"/>
    <x v="0"/>
    <s v="LC-17140"/>
    <s v="Logan Currie"/>
    <x v="0"/>
    <s v="United States"/>
    <s v="Philadelphia"/>
    <x v="9"/>
    <n v="19140"/>
    <x v="3"/>
    <s v="TEC-PH-10002549"/>
    <x v="2"/>
    <x v="7"/>
    <s v="Polycom SoundPoint IP 450 VoIP phone"/>
    <x v="2852"/>
    <n v="1"/>
    <n v="0.4"/>
    <n v="-31.620400000000004"/>
  </r>
  <r>
    <n v="3601"/>
    <s v="CA-2014-138310"/>
    <x v="3"/>
    <x v="335"/>
    <d v="2014-07-01T00:00:00"/>
    <x v="1"/>
    <s v="NP-18700"/>
    <s v="Nora Preis"/>
    <x v="0"/>
    <s v="United States"/>
    <s v="Denver"/>
    <x v="22"/>
    <n v="80219"/>
    <x v="1"/>
    <s v="TEC-AC-10001990"/>
    <x v="2"/>
    <x v="11"/>
    <s v="Kensington Orbit Wireless Mobile Trackball for PC and Mac"/>
    <x v="1074"/>
    <n v="9"/>
    <n v="0.2"/>
    <n v="64.789199999999951"/>
  </r>
  <r>
    <n v="3602"/>
    <s v="CA-2011-159835"/>
    <x v="2"/>
    <x v="664"/>
    <d v="2011-11-24T00:00:00"/>
    <x v="1"/>
    <s v="RB-19330"/>
    <s v="Randy Bradley"/>
    <x v="0"/>
    <s v="United States"/>
    <s v="Philadelphia"/>
    <x v="9"/>
    <n v="19143"/>
    <x v="3"/>
    <s v="OFF-PA-10002137"/>
    <x v="1"/>
    <x v="10"/>
    <s v="Southworth 100% Résumé Paper, 24lb."/>
    <x v="2853"/>
    <n v="2"/>
    <n v="0.2"/>
    <n v="3.8899999999999988"/>
  </r>
  <r>
    <n v="3603"/>
    <s v="CA-2011-159835"/>
    <x v="2"/>
    <x v="664"/>
    <d v="2011-11-24T00:00:00"/>
    <x v="1"/>
    <s v="RB-19330"/>
    <s v="Randy Bradley"/>
    <x v="0"/>
    <s v="United States"/>
    <s v="Philadelphia"/>
    <x v="9"/>
    <n v="19143"/>
    <x v="3"/>
    <s v="FUR-CH-10004997"/>
    <x v="0"/>
    <x v="1"/>
    <s v="Hon Every-Day Series Multi-Task Chairs"/>
    <x v="2854"/>
    <n v="5"/>
    <n v="0.3"/>
    <n v="-93.989999999999952"/>
  </r>
  <r>
    <n v="3604"/>
    <s v="CA-2014-112956"/>
    <x v="3"/>
    <x v="170"/>
    <d v="2014-08-28T00:00:00"/>
    <x v="1"/>
    <s v="TH-21550"/>
    <s v="Tracy Hopkins"/>
    <x v="2"/>
    <s v="United States"/>
    <s v="Columbia"/>
    <x v="39"/>
    <n v="21044"/>
    <x v="3"/>
    <s v="OFF-PA-10000357"/>
    <x v="1"/>
    <x v="10"/>
    <s v="Xerox 1888"/>
    <x v="1959"/>
    <n v="5"/>
    <n v="0"/>
    <n v="133.15199999999999"/>
  </r>
  <r>
    <n v="3605"/>
    <s v="CA-2014-112956"/>
    <x v="3"/>
    <x v="170"/>
    <d v="2014-08-28T00:00:00"/>
    <x v="1"/>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x v="1"/>
    <s v="TH-21550"/>
    <s v="Tracy Hopkins"/>
    <x v="2"/>
    <s v="United States"/>
    <s v="Columbia"/>
    <x v="39"/>
    <n v="21044"/>
    <x v="3"/>
    <s v="FUR-FU-10004960"/>
    <x v="0"/>
    <x v="5"/>
    <s v="Seth Thomas 12&quot; Clock w/ Goldtone Case"/>
    <x v="2856"/>
    <n v="4"/>
    <n v="0"/>
    <n v="31.252800000000001"/>
  </r>
  <r>
    <n v="3607"/>
    <s v="CA-2013-119683"/>
    <x v="0"/>
    <x v="299"/>
    <d v="2013-03-17T00:00:00"/>
    <x v="0"/>
    <s v="CK-12595"/>
    <s v="Clytie Kelty"/>
    <x v="0"/>
    <s v="United States"/>
    <s v="New York City"/>
    <x v="15"/>
    <n v="10024"/>
    <x v="3"/>
    <s v="OFF-EN-10001099"/>
    <x v="1"/>
    <x v="12"/>
    <s v="Staples"/>
    <x v="1624"/>
    <n v="3"/>
    <n v="0"/>
    <n v="13.496399999999998"/>
  </r>
  <r>
    <n v="3608"/>
    <s v="CA-2011-163559"/>
    <x v="2"/>
    <x v="865"/>
    <d v="2011-09-28T00:00:00"/>
    <x v="0"/>
    <s v="ST-20530"/>
    <s v="Shui Tom"/>
    <x v="0"/>
    <s v="United States"/>
    <s v="New York City"/>
    <x v="15"/>
    <n v="10035"/>
    <x v="3"/>
    <s v="OFF-BI-10002026"/>
    <x v="1"/>
    <x v="8"/>
    <s v="Avery Arch Ring Binders"/>
    <x v="2857"/>
    <n v="3"/>
    <n v="0.2"/>
    <n v="47.060999999999993"/>
  </r>
  <r>
    <n v="3609"/>
    <s v="CA-2011-140228"/>
    <x v="2"/>
    <x v="582"/>
    <d v="2011-05-03T00:00:00"/>
    <x v="1"/>
    <s v="GB-14530"/>
    <s v="George Bell"/>
    <x v="1"/>
    <s v="United States"/>
    <s v="Newark"/>
    <x v="24"/>
    <n v="43055"/>
    <x v="3"/>
    <s v="OFF-LA-10001613"/>
    <x v="1"/>
    <x v="2"/>
    <s v="Avery File Folder Labels"/>
    <x v="2789"/>
    <n v="3"/>
    <n v="0.2"/>
    <n v="2.5056000000000003"/>
  </r>
  <r>
    <n v="3610"/>
    <s v="CA-2011-140228"/>
    <x v="2"/>
    <x v="582"/>
    <d v="2011-05-03T00:00:00"/>
    <x v="1"/>
    <s v="GB-14530"/>
    <s v="George Bell"/>
    <x v="1"/>
    <s v="United States"/>
    <s v="Newark"/>
    <x v="24"/>
    <n v="43055"/>
    <x v="3"/>
    <s v="OFF-ST-10002214"/>
    <x v="1"/>
    <x v="4"/>
    <s v="X-Rack File for Hanging Folders"/>
    <x v="2858"/>
    <n v="3"/>
    <n v="0.2"/>
    <n v="2.0321999999999987"/>
  </r>
  <r>
    <n v="3611"/>
    <s v="CA-2011-140228"/>
    <x v="2"/>
    <x v="582"/>
    <d v="2011-05-03T00:00:00"/>
    <x v="1"/>
    <s v="GB-14530"/>
    <s v="George Bell"/>
    <x v="1"/>
    <s v="United States"/>
    <s v="Newark"/>
    <x v="24"/>
    <n v="43055"/>
    <x v="3"/>
    <s v="OFF-ST-10001128"/>
    <x v="1"/>
    <x v="4"/>
    <s v="Carina Mini System Audio Rack, Model AR050B"/>
    <x v="2859"/>
    <n v="2"/>
    <n v="0.2"/>
    <n v="-37.733199999999989"/>
  </r>
  <r>
    <n v="3612"/>
    <s v="US-2013-131674"/>
    <x v="0"/>
    <x v="896"/>
    <d v="2013-12-02T00:00:00"/>
    <x v="0"/>
    <s v="NC-18535"/>
    <s v="Nick Crebassa"/>
    <x v="1"/>
    <s v="United States"/>
    <s v="Dallas"/>
    <x v="5"/>
    <n v="75217"/>
    <x v="2"/>
    <s v="TEC-AC-10004864"/>
    <x v="2"/>
    <x v="11"/>
    <s v="Memorex Micro Travel Drive 32 GB"/>
    <x v="2860"/>
    <n v="2"/>
    <n v="0.2"/>
    <n v="16.794600000000003"/>
  </r>
  <r>
    <n v="3613"/>
    <s v="CA-2012-110093"/>
    <x v="1"/>
    <x v="155"/>
    <d v="2012-12-08T00:00:00"/>
    <x v="1"/>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x v="1"/>
    <s v="AB-10255"/>
    <s v="Alejandro Ballentine"/>
    <x v="2"/>
    <s v="United States"/>
    <s v="Philadelphia"/>
    <x v="9"/>
    <n v="19134"/>
    <x v="3"/>
    <s v="TEC-AC-10000171"/>
    <x v="2"/>
    <x v="11"/>
    <s v="Verbatim 25 GB 6x Blu-ray Single Layer Recordable Disc, 25/Pack"/>
    <x v="2862"/>
    <n v="2"/>
    <n v="0.2"/>
    <n v="10.5754"/>
  </r>
  <r>
    <n v="3615"/>
    <s v="CA-2014-112529"/>
    <x v="3"/>
    <x v="123"/>
    <d v="2014-11-22T00:00:00"/>
    <x v="2"/>
    <s v="SC-20770"/>
    <s v="Stewart Carmichael"/>
    <x v="1"/>
    <s v="United States"/>
    <s v="San Antonio"/>
    <x v="5"/>
    <n v="78207"/>
    <x v="2"/>
    <s v="FUR-TA-10002622"/>
    <x v="0"/>
    <x v="3"/>
    <s v="Bush Andora Conference Table, Maple/Graphite Gray Finish"/>
    <x v="2863"/>
    <n v="6"/>
    <n v="0.3"/>
    <n v="-71.811599999999999"/>
  </r>
  <r>
    <n v="3616"/>
    <s v="CA-2014-112529"/>
    <x v="3"/>
    <x v="123"/>
    <d v="2014-11-22T00:00:00"/>
    <x v="2"/>
    <s v="SC-20770"/>
    <s v="Stewart Carmichael"/>
    <x v="1"/>
    <s v="United States"/>
    <s v="San Antonio"/>
    <x v="5"/>
    <n v="78207"/>
    <x v="2"/>
    <s v="OFF-AR-10001915"/>
    <x v="1"/>
    <x v="6"/>
    <s v="Peel-Off China Markers"/>
    <x v="2864"/>
    <n v="4"/>
    <n v="0.2"/>
    <n v="8.7384000000000022"/>
  </r>
  <r>
    <n v="3617"/>
    <s v="CA-2013-154536"/>
    <x v="0"/>
    <x v="64"/>
    <d v="2013-09-10T00:00:00"/>
    <x v="1"/>
    <s v="JC-15340"/>
    <s v="Jasper Cacioppo"/>
    <x v="0"/>
    <s v="United States"/>
    <s v="Philadelphia"/>
    <x v="9"/>
    <n v="19120"/>
    <x v="3"/>
    <s v="OFF-BI-10004410"/>
    <x v="1"/>
    <x v="8"/>
    <s v="C-Line Peel &amp; Stick Add-On Filing Pockets, 8-3/4 x 5-1/8, 10/Pack"/>
    <x v="2865"/>
    <n v="5"/>
    <n v="0.7"/>
    <n v="-7.3254999999999981"/>
  </r>
  <r>
    <n v="3618"/>
    <s v="CA-2014-141929"/>
    <x v="3"/>
    <x v="507"/>
    <d v="2014-09-09T00:00:00"/>
    <x v="1"/>
    <s v="RA-19285"/>
    <s v="Ralph Arnett"/>
    <x v="0"/>
    <s v="United States"/>
    <s v="Los Angeles"/>
    <x v="1"/>
    <n v="90004"/>
    <x v="1"/>
    <s v="OFF-BI-10004632"/>
    <x v="1"/>
    <x v="8"/>
    <s v="Ibico Hi-Tech Manual Binding System"/>
    <x v="1638"/>
    <n v="2"/>
    <n v="0.2"/>
    <n v="152.49499999999998"/>
  </r>
  <r>
    <n v="3619"/>
    <s v="CA-2014-141929"/>
    <x v="3"/>
    <x v="507"/>
    <d v="2014-09-09T00:00:00"/>
    <x v="1"/>
    <s v="RA-19285"/>
    <s v="Ralph Arnett"/>
    <x v="0"/>
    <s v="United States"/>
    <s v="Los Angeles"/>
    <x v="1"/>
    <n v="90004"/>
    <x v="1"/>
    <s v="TEC-PH-10002185"/>
    <x v="2"/>
    <x v="7"/>
    <s v="QVS USB Car Charger 2-Port 2.1Amp for iPod/iPhone/iPad/iPad 2/iPad 3"/>
    <x v="2866"/>
    <n v="1"/>
    <n v="0.2"/>
    <n v="1.7374999999999998"/>
  </r>
  <r>
    <n v="3620"/>
    <s v="CA-2014-141929"/>
    <x v="3"/>
    <x v="507"/>
    <d v="2014-09-09T00:00:00"/>
    <x v="1"/>
    <s v="RA-19285"/>
    <s v="Ralph Arnett"/>
    <x v="0"/>
    <s v="United States"/>
    <s v="Los Angeles"/>
    <x v="1"/>
    <n v="90004"/>
    <x v="1"/>
    <s v="OFF-ST-10002974"/>
    <x v="1"/>
    <x v="4"/>
    <s v="Trav-L-File Heavy-Duty Shuttle II, Black"/>
    <x v="2867"/>
    <n v="5"/>
    <n v="0"/>
    <n v="65.35499999999999"/>
  </r>
  <r>
    <n v="3621"/>
    <s v="CA-2013-109743"/>
    <x v="0"/>
    <x v="897"/>
    <d v="2013-09-30T00:00:00"/>
    <x v="1"/>
    <s v="SH-19975"/>
    <s v="Sally Hughsby"/>
    <x v="1"/>
    <s v="United States"/>
    <s v="Smyrna"/>
    <x v="18"/>
    <n v="37167"/>
    <x v="0"/>
    <s v="OFF-AR-10003727"/>
    <x v="1"/>
    <x v="6"/>
    <s v="Berol Giant Pencil Sharpener"/>
    <x v="2868"/>
    <n v="3"/>
    <n v="0.2"/>
    <n v="4.5872999999999937"/>
  </r>
  <r>
    <n v="3622"/>
    <s v="CA-2013-109743"/>
    <x v="0"/>
    <x v="897"/>
    <d v="2013-09-30T00:00:00"/>
    <x v="1"/>
    <s v="SH-19975"/>
    <s v="Sally Hughsby"/>
    <x v="1"/>
    <s v="United States"/>
    <s v="Smyrna"/>
    <x v="18"/>
    <n v="37167"/>
    <x v="0"/>
    <s v="TEC-PH-10004071"/>
    <x v="2"/>
    <x v="7"/>
    <s v="PayAnywhere Card Reader"/>
    <x v="2869"/>
    <n v="8"/>
    <n v="0.2"/>
    <n v="5.5944000000000003"/>
  </r>
  <r>
    <n v="3623"/>
    <s v="CA-2011-159184"/>
    <x v="2"/>
    <x v="80"/>
    <d v="2011-09-19T00:00:00"/>
    <x v="1"/>
    <s v="JC-15775"/>
    <s v="John Castell"/>
    <x v="0"/>
    <s v="United States"/>
    <s v="Macon"/>
    <x v="32"/>
    <n v="31204"/>
    <x v="0"/>
    <s v="FUR-FU-10002878"/>
    <x v="0"/>
    <x v="5"/>
    <s v="Seth Thomas 14&quot; Day/Date Wall Clock"/>
    <x v="2870"/>
    <n v="5"/>
    <n v="0"/>
    <n v="52.688000000000002"/>
  </r>
  <r>
    <n v="3624"/>
    <s v="CA-2011-159184"/>
    <x v="2"/>
    <x v="80"/>
    <d v="2011-09-19T00:00:00"/>
    <x v="1"/>
    <s v="JC-15775"/>
    <s v="John Castell"/>
    <x v="0"/>
    <s v="United States"/>
    <s v="Macon"/>
    <x v="32"/>
    <n v="31204"/>
    <x v="0"/>
    <s v="OFF-BI-10001890"/>
    <x v="1"/>
    <x v="8"/>
    <s v="Avery Poly Binder Pockets"/>
    <x v="181"/>
    <n v="2"/>
    <n v="0"/>
    <n v="3.4367999999999999"/>
  </r>
  <r>
    <n v="3625"/>
    <s v="CA-2014-113530"/>
    <x v="3"/>
    <x v="240"/>
    <d v="2014-05-22T00:00:00"/>
    <x v="0"/>
    <s v="BC-11125"/>
    <s v="Becky Castell"/>
    <x v="2"/>
    <s v="United States"/>
    <s v="San Francisco"/>
    <x v="1"/>
    <n v="94109"/>
    <x v="1"/>
    <s v="FUR-CH-10002647"/>
    <x v="0"/>
    <x v="1"/>
    <s v="Situations Contoured Folding Chairs, 4/Set"/>
    <x v="2871"/>
    <n v="12"/>
    <n v="0.2"/>
    <n v="42.588000000000022"/>
  </r>
  <r>
    <n v="3626"/>
    <s v="CA-2014-113530"/>
    <x v="3"/>
    <x v="240"/>
    <d v="2014-05-22T00:00:00"/>
    <x v="0"/>
    <s v="BC-11125"/>
    <s v="Becky Castell"/>
    <x v="2"/>
    <s v="United States"/>
    <s v="San Francisco"/>
    <x v="1"/>
    <n v="94109"/>
    <x v="1"/>
    <s v="OFF-AR-10001315"/>
    <x v="1"/>
    <x v="6"/>
    <s v="Newell 310"/>
    <x v="2872"/>
    <n v="2"/>
    <n v="0"/>
    <n v="1.0207999999999999"/>
  </r>
  <r>
    <n v="3627"/>
    <s v="CA-2014-113530"/>
    <x v="3"/>
    <x v="240"/>
    <d v="2014-05-22T00:00:00"/>
    <x v="0"/>
    <s v="BC-11125"/>
    <s v="Becky Castell"/>
    <x v="2"/>
    <s v="United States"/>
    <s v="San Francisco"/>
    <x v="1"/>
    <n v="94109"/>
    <x v="1"/>
    <s v="OFF-AR-10000122"/>
    <x v="1"/>
    <x v="6"/>
    <s v="Newell 314"/>
    <x v="2271"/>
    <n v="1"/>
    <n v="0"/>
    <n v="1.3949999999999996"/>
  </r>
  <r>
    <n v="3628"/>
    <s v="CA-2014-113530"/>
    <x v="3"/>
    <x v="240"/>
    <d v="2014-05-22T00:00:00"/>
    <x v="0"/>
    <s v="BC-11125"/>
    <s v="Becky Castell"/>
    <x v="2"/>
    <s v="United States"/>
    <s v="San Francisco"/>
    <x v="1"/>
    <n v="94109"/>
    <x v="1"/>
    <s v="TEC-AC-10001465"/>
    <x v="2"/>
    <x v="11"/>
    <s v="SanDisk Cruzer 64 GB USB Flash Drive"/>
    <x v="2873"/>
    <n v="1"/>
    <n v="0"/>
    <n v="10.895999999999997"/>
  </r>
  <r>
    <n v="3629"/>
    <s v="CA-2011-169726"/>
    <x v="2"/>
    <x v="128"/>
    <d v="2011-08-13T00:00:00"/>
    <x v="1"/>
    <s v="JH-15985"/>
    <s v="Joseph Holt"/>
    <x v="0"/>
    <s v="United States"/>
    <s v="Seattle"/>
    <x v="4"/>
    <n v="98103"/>
    <x v="1"/>
    <s v="OFF-BI-10004600"/>
    <x v="1"/>
    <x v="8"/>
    <s v="Ibico Ibimaster 300 Manual Binding System"/>
    <x v="2874"/>
    <n v="7"/>
    <n v="0.2"/>
    <n v="643.98249999999996"/>
  </r>
  <r>
    <n v="3630"/>
    <s v="CA-2014-155957"/>
    <x v="3"/>
    <x v="200"/>
    <d v="2014-12-01T00:00:00"/>
    <x v="1"/>
    <s v="CC-12610"/>
    <s v="Corey Catlett"/>
    <x v="1"/>
    <s v="United States"/>
    <s v="Columbus"/>
    <x v="24"/>
    <n v="43229"/>
    <x v="3"/>
    <s v="OFF-AP-10002082"/>
    <x v="1"/>
    <x v="9"/>
    <s v="Holmes HEPA Air Purifier"/>
    <x v="2464"/>
    <n v="3"/>
    <n v="0.2"/>
    <n v="9.8009999999999984"/>
  </r>
  <r>
    <n v="3631"/>
    <s v="CA-2014-155957"/>
    <x v="3"/>
    <x v="200"/>
    <d v="2014-12-01T00:00:00"/>
    <x v="1"/>
    <s v="CC-12610"/>
    <s v="Corey Catlett"/>
    <x v="1"/>
    <s v="United States"/>
    <s v="Columbus"/>
    <x v="24"/>
    <n v="43229"/>
    <x v="3"/>
    <s v="OFF-AP-10004708"/>
    <x v="1"/>
    <x v="9"/>
    <s v="Fellowes Superior 10 Outlet Split Surge Protector"/>
    <x v="2875"/>
    <n v="7"/>
    <n v="0.2"/>
    <n v="23.977799999999988"/>
  </r>
  <r>
    <n v="3632"/>
    <s v="CA-2014-132178"/>
    <x v="3"/>
    <x v="898"/>
    <d v="2014-05-09T00:00:00"/>
    <x v="0"/>
    <s v="DB-12970"/>
    <s v="Darren Budd"/>
    <x v="1"/>
    <s v="United States"/>
    <s v="Los Angeles"/>
    <x v="1"/>
    <n v="90004"/>
    <x v="1"/>
    <s v="OFF-ST-10000464"/>
    <x v="1"/>
    <x v="4"/>
    <s v="Multi-Use Personal File Cart and Caster Set, Three Stacking Bins"/>
    <x v="2876"/>
    <n v="2"/>
    <n v="0"/>
    <n v="19.465600000000002"/>
  </r>
  <r>
    <n v="3633"/>
    <s v="CA-2014-132178"/>
    <x v="3"/>
    <x v="898"/>
    <d v="2014-05-09T00:00:00"/>
    <x v="0"/>
    <s v="DB-12970"/>
    <s v="Darren Budd"/>
    <x v="1"/>
    <s v="United States"/>
    <s v="Los Angeles"/>
    <x v="1"/>
    <n v="90004"/>
    <x v="1"/>
    <s v="OFF-ST-10000025"/>
    <x v="1"/>
    <x v="4"/>
    <s v="Fellowes Stor/Drawer Steel Plus Storage Drawers"/>
    <x v="2877"/>
    <n v="8"/>
    <n v="0"/>
    <n v="45.80639999999994"/>
  </r>
  <r>
    <n v="3634"/>
    <s v="CA-2013-145177"/>
    <x v="0"/>
    <x v="338"/>
    <d v="2013-11-15T00:00:00"/>
    <x v="1"/>
    <s v="PP-18955"/>
    <s v="Paul Prost"/>
    <x v="2"/>
    <s v="United States"/>
    <s v="Springfield"/>
    <x v="24"/>
    <n v="45503"/>
    <x v="3"/>
    <s v="OFF-LA-10001613"/>
    <x v="1"/>
    <x v="2"/>
    <s v="Avery File Folder Labels"/>
    <x v="2145"/>
    <n v="4"/>
    <n v="0.2"/>
    <n v="3.3408000000000002"/>
  </r>
  <r>
    <n v="3635"/>
    <s v="CA-2013-145177"/>
    <x v="0"/>
    <x v="338"/>
    <d v="2013-11-15T00:00:00"/>
    <x v="1"/>
    <s v="PP-18955"/>
    <s v="Paul Prost"/>
    <x v="2"/>
    <s v="United States"/>
    <s v="Springfield"/>
    <x v="24"/>
    <n v="45503"/>
    <x v="3"/>
    <s v="TEC-PH-10000376"/>
    <x v="2"/>
    <x v="7"/>
    <s v="Square Credit Card Reader"/>
    <x v="2878"/>
    <n v="7"/>
    <n v="0.4"/>
    <n v="-9.7901999999999987"/>
  </r>
  <r>
    <n v="3636"/>
    <s v="CA-2013-145177"/>
    <x v="0"/>
    <x v="338"/>
    <d v="2013-11-15T00:00:00"/>
    <x v="1"/>
    <s v="PP-18955"/>
    <s v="Paul Prost"/>
    <x v="2"/>
    <s v="United States"/>
    <s v="Springfield"/>
    <x v="24"/>
    <n v="45503"/>
    <x v="3"/>
    <s v="OFF-PA-10004039"/>
    <x v="1"/>
    <x v="10"/>
    <s v="Xerox 1882"/>
    <x v="2879"/>
    <n v="2"/>
    <n v="0.2"/>
    <n v="32.468400000000003"/>
  </r>
  <r>
    <n v="3637"/>
    <s v="CA-2013-145177"/>
    <x v="0"/>
    <x v="338"/>
    <d v="2013-11-15T00:00:00"/>
    <x v="1"/>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x v="1"/>
    <s v="PP-18955"/>
    <s v="Paul Prost"/>
    <x v="2"/>
    <s v="United States"/>
    <s v="Springfield"/>
    <x v="24"/>
    <n v="45503"/>
    <x v="3"/>
    <s v="OFF-AP-10002457"/>
    <x v="1"/>
    <x v="9"/>
    <s v="Eureka The Boss Plus 12-Amp Hard Box Upright Vacuum, Red"/>
    <x v="2881"/>
    <n v="4"/>
    <n v="0.2"/>
    <n v="29.301999999999978"/>
  </r>
  <r>
    <n v="3639"/>
    <s v="CA-2013-145177"/>
    <x v="0"/>
    <x v="338"/>
    <d v="2013-11-15T00:00:00"/>
    <x v="1"/>
    <s v="PP-18955"/>
    <s v="Paul Prost"/>
    <x v="2"/>
    <s v="United States"/>
    <s v="Springfield"/>
    <x v="24"/>
    <n v="45503"/>
    <x v="3"/>
    <s v="FUR-FU-10000758"/>
    <x v="0"/>
    <x v="5"/>
    <s v="DAX Natural Wood-Tone Poster Frame"/>
    <x v="2882"/>
    <n v="7"/>
    <n v="0.2"/>
    <n v="29.657599999999988"/>
  </r>
  <r>
    <n v="3640"/>
    <s v="CA-2013-145177"/>
    <x v="0"/>
    <x v="338"/>
    <d v="2013-11-15T00:00:00"/>
    <x v="1"/>
    <s v="PP-18955"/>
    <s v="Paul Prost"/>
    <x v="2"/>
    <s v="United States"/>
    <s v="Springfield"/>
    <x v="24"/>
    <n v="45503"/>
    <x v="3"/>
    <s v="OFF-PA-10000682"/>
    <x v="1"/>
    <x v="10"/>
    <s v="Xerox 1924"/>
    <x v="701"/>
    <n v="1"/>
    <n v="0.2"/>
    <n v="1.6762000000000001"/>
  </r>
  <r>
    <n v="3641"/>
    <s v="CA-2013-145177"/>
    <x v="0"/>
    <x v="338"/>
    <d v="2013-11-15T00:00:00"/>
    <x v="1"/>
    <s v="PP-18955"/>
    <s v="Paul Prost"/>
    <x v="2"/>
    <s v="United States"/>
    <s v="Springfield"/>
    <x v="24"/>
    <n v="45503"/>
    <x v="3"/>
    <s v="TEC-AC-10002550"/>
    <x v="2"/>
    <x v="11"/>
    <s v="Memorex 25GB 6X Branded Blu-Ray Recordable Disc, 30/Pack"/>
    <x v="2883"/>
    <n v="7"/>
    <n v="0.2"/>
    <n v="-29.074500000000008"/>
  </r>
  <r>
    <n v="3642"/>
    <s v="CA-2013-145177"/>
    <x v="0"/>
    <x v="338"/>
    <d v="2013-11-15T00:00:00"/>
    <x v="1"/>
    <s v="PP-18955"/>
    <s v="Paul Prost"/>
    <x v="2"/>
    <s v="United States"/>
    <s v="Springfield"/>
    <x v="24"/>
    <n v="45503"/>
    <x v="3"/>
    <s v="OFF-BI-10002082"/>
    <x v="1"/>
    <x v="8"/>
    <s v="GBC Twin Loop Wire Binding Elements"/>
    <x v="2884"/>
    <n v="7"/>
    <n v="0.7"/>
    <n v="-46.591999999999999"/>
  </r>
  <r>
    <n v="3643"/>
    <s v="CA-2011-156594"/>
    <x v="2"/>
    <x v="414"/>
    <d v="2011-12-23T00:00:00"/>
    <x v="0"/>
    <s v="MC-17845"/>
    <s v="Michael Chen"/>
    <x v="0"/>
    <s v="United States"/>
    <s v="Los Angeles"/>
    <x v="1"/>
    <n v="90008"/>
    <x v="1"/>
    <s v="OFF-BI-10004632"/>
    <x v="1"/>
    <x v="8"/>
    <s v="Ibico Hi-Tech Manual Binding System"/>
    <x v="1638"/>
    <n v="2"/>
    <n v="0.2"/>
    <n v="152.49499999999998"/>
  </r>
  <r>
    <n v="3644"/>
    <s v="CA-2011-156594"/>
    <x v="2"/>
    <x v="414"/>
    <d v="2011-12-23T00:00:00"/>
    <x v="0"/>
    <s v="MC-17845"/>
    <s v="Michael Chen"/>
    <x v="0"/>
    <s v="United States"/>
    <s v="Los Angeles"/>
    <x v="1"/>
    <n v="90008"/>
    <x v="1"/>
    <s v="OFF-AR-10001725"/>
    <x v="1"/>
    <x v="6"/>
    <s v="Boston Home &amp; Office Model 2000 Electric Pencil Sharpeners"/>
    <x v="2885"/>
    <n v="2"/>
    <n v="0"/>
    <n v="12.298000000000002"/>
  </r>
  <r>
    <n v="3645"/>
    <s v="CA-2011-156594"/>
    <x v="2"/>
    <x v="414"/>
    <d v="2011-12-23T00:00:00"/>
    <x v="0"/>
    <s v="MC-17845"/>
    <s v="Michael Chen"/>
    <x v="0"/>
    <s v="United States"/>
    <s v="Los Angeles"/>
    <x v="1"/>
    <n v="90008"/>
    <x v="1"/>
    <s v="OFF-AR-10004269"/>
    <x v="1"/>
    <x v="6"/>
    <s v="Newell 31"/>
    <x v="1531"/>
    <n v="1"/>
    <n v="0"/>
    <n v="1.1564000000000001"/>
  </r>
  <r>
    <n v="3646"/>
    <s v="CA-2011-156594"/>
    <x v="2"/>
    <x v="414"/>
    <d v="2011-12-23T00:00:00"/>
    <x v="0"/>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x v="0"/>
    <s v="VF-21715"/>
    <s v="Vicky Freymann"/>
    <x v="2"/>
    <s v="United States"/>
    <s v="Los Angeles"/>
    <x v="1"/>
    <n v="90045"/>
    <x v="1"/>
    <s v="OFF-PA-10002195"/>
    <x v="1"/>
    <x v="10"/>
    <s v="Xerox 1966"/>
    <x v="90"/>
    <n v="1"/>
    <n v="0"/>
    <n v="3.1752000000000002"/>
  </r>
  <r>
    <n v="3648"/>
    <s v="CA-2011-146528"/>
    <x v="2"/>
    <x v="739"/>
    <d v="2011-07-27T00:00:00"/>
    <x v="0"/>
    <s v="VF-21715"/>
    <s v="Vicky Freymann"/>
    <x v="2"/>
    <s v="United States"/>
    <s v="Los Angeles"/>
    <x v="1"/>
    <n v="90045"/>
    <x v="1"/>
    <s v="OFF-SU-10002522"/>
    <x v="1"/>
    <x v="14"/>
    <s v="Acme Kleen Earth Office Shears"/>
    <x v="2887"/>
    <n v="4"/>
    <n v="0"/>
    <n v="4.5007999999999981"/>
  </r>
  <r>
    <n v="3649"/>
    <s v="CA-2012-168459"/>
    <x v="1"/>
    <x v="6"/>
    <d v="2012-11-27T00:00:00"/>
    <x v="1"/>
    <s v="MC-17275"/>
    <s v="Marc Crier"/>
    <x v="0"/>
    <s v="United States"/>
    <s v="Memphis"/>
    <x v="18"/>
    <n v="38109"/>
    <x v="0"/>
    <s v="OFF-BI-10003712"/>
    <x v="1"/>
    <x v="8"/>
    <s v="Acco Pressboard Covers with Storage Hooks, 14 7/8&quot; x 11&quot;, Light Blue"/>
    <x v="194"/>
    <n v="2"/>
    <n v="0.7"/>
    <n v="-2.0621999999999998"/>
  </r>
  <r>
    <n v="3650"/>
    <s v="CA-2012-168459"/>
    <x v="1"/>
    <x v="6"/>
    <d v="2012-11-27T00:00:00"/>
    <x v="1"/>
    <s v="MC-17275"/>
    <s v="Marc Crier"/>
    <x v="0"/>
    <s v="United States"/>
    <s v="Memphis"/>
    <x v="18"/>
    <n v="38109"/>
    <x v="0"/>
    <s v="OFF-FA-10004854"/>
    <x v="1"/>
    <x v="13"/>
    <s v="Vinyl Coated Wire Paper Clips in Organizer Box, 800/Box"/>
    <x v="2888"/>
    <n v="6"/>
    <n v="0.2"/>
    <n v="18.597599999999993"/>
  </r>
  <r>
    <n v="3651"/>
    <s v="CA-2014-109960"/>
    <x v="3"/>
    <x v="34"/>
    <d v="2014-12-12T00:00:00"/>
    <x v="0"/>
    <s v="DB-13210"/>
    <s v="Dean Braden"/>
    <x v="0"/>
    <s v="United States"/>
    <s v="Detroit"/>
    <x v="12"/>
    <n v="48234"/>
    <x v="2"/>
    <s v="TEC-AC-10004859"/>
    <x v="2"/>
    <x v="11"/>
    <s v="Maxell Pro 80 Minute CD-R, 10/Pack"/>
    <x v="2889"/>
    <n v="6"/>
    <n v="0"/>
    <n v="41.952000000000005"/>
  </r>
  <r>
    <n v="3652"/>
    <s v="CA-2014-109960"/>
    <x v="3"/>
    <x v="34"/>
    <d v="2014-12-12T00:00:00"/>
    <x v="0"/>
    <s v="DB-13210"/>
    <s v="Dean Braden"/>
    <x v="0"/>
    <s v="United States"/>
    <s v="Detroit"/>
    <x v="12"/>
    <n v="48234"/>
    <x v="2"/>
    <s v="OFF-AR-10001860"/>
    <x v="1"/>
    <x v="6"/>
    <s v="BIC Liqua Brite Liner"/>
    <x v="2890"/>
    <n v="5"/>
    <n v="0"/>
    <n v="12.492000000000001"/>
  </r>
  <r>
    <n v="3653"/>
    <s v="CA-2014-109960"/>
    <x v="3"/>
    <x v="34"/>
    <d v="2014-12-12T00:00:00"/>
    <x v="0"/>
    <s v="DB-13210"/>
    <s v="Dean Braden"/>
    <x v="0"/>
    <s v="United States"/>
    <s v="Detroit"/>
    <x v="12"/>
    <n v="48234"/>
    <x v="2"/>
    <s v="OFF-BI-10001636"/>
    <x v="1"/>
    <x v="8"/>
    <s v="Ibico Plastic and Wire Spiral Binding Combs"/>
    <x v="2891"/>
    <n v="4"/>
    <n v="0"/>
    <n v="15.511199999999999"/>
  </r>
  <r>
    <n v="3654"/>
    <s v="CA-2014-109960"/>
    <x v="3"/>
    <x v="34"/>
    <d v="2014-12-12T00:00:00"/>
    <x v="0"/>
    <s v="DB-13210"/>
    <s v="Dean Braden"/>
    <x v="0"/>
    <s v="United States"/>
    <s v="Detroit"/>
    <x v="12"/>
    <n v="48234"/>
    <x v="2"/>
    <s v="OFF-PA-10000349"/>
    <x v="1"/>
    <x v="10"/>
    <s v="Staples"/>
    <x v="1830"/>
    <n v="3"/>
    <n v="0"/>
    <n v="7.0218000000000007"/>
  </r>
  <r>
    <n v="3655"/>
    <s v="CA-2014-133004"/>
    <x v="3"/>
    <x v="515"/>
    <d v="2014-09-06T00:00:00"/>
    <x v="1"/>
    <s v="AJ-10945"/>
    <s v="Ashley Jarboe"/>
    <x v="0"/>
    <s v="United States"/>
    <s v="Lawrence"/>
    <x v="14"/>
    <n v="46226"/>
    <x v="2"/>
    <s v="OFF-AP-10002439"/>
    <x v="1"/>
    <x v="9"/>
    <s v="Tripp Lite Isotel 8 Ultra 8 Outlet Metal Surge"/>
    <x v="2892"/>
    <n v="9"/>
    <n v="0"/>
    <n v="166.06979999999999"/>
  </r>
  <r>
    <n v="3656"/>
    <s v="CA-2014-168102"/>
    <x v="3"/>
    <x v="558"/>
    <d v="2014-05-01T00:00:00"/>
    <x v="1"/>
    <s v="CP-12340"/>
    <s v="Christine Phan"/>
    <x v="1"/>
    <s v="United States"/>
    <s v="Jacksonville"/>
    <x v="2"/>
    <n v="32216"/>
    <x v="0"/>
    <s v="OFF-ST-10001370"/>
    <x v="1"/>
    <x v="4"/>
    <s v="Sensible Storage WireTech Storage Systems"/>
    <x v="394"/>
    <n v="2"/>
    <n v="0.2"/>
    <n v="-21.294000000000018"/>
  </r>
  <r>
    <n v="3657"/>
    <s v="CA-2014-158036"/>
    <x v="3"/>
    <x v="565"/>
    <d v="2014-09-15T00:00:00"/>
    <x v="1"/>
    <s v="DB-13555"/>
    <s v="Dorothy Badders"/>
    <x v="1"/>
    <s v="United States"/>
    <s v="Dublin"/>
    <x v="24"/>
    <n v="43017"/>
    <x v="3"/>
    <s v="TEC-AC-10002558"/>
    <x v="2"/>
    <x v="11"/>
    <s v="Imation Swivel Flash Drive USB flash drive - 8 GB"/>
    <x v="2893"/>
    <n v="1"/>
    <n v="0.2"/>
    <n v="1.7054999999999998"/>
  </r>
  <r>
    <n v="3658"/>
    <s v="CA-2012-128083"/>
    <x v="1"/>
    <x v="899"/>
    <d v="2012-03-17T00:00:00"/>
    <x v="1"/>
    <s v="EB-13750"/>
    <s v="Edward Becker"/>
    <x v="1"/>
    <s v="United States"/>
    <s v="Plantation"/>
    <x v="2"/>
    <n v="33317"/>
    <x v="0"/>
    <s v="OFF-EN-10004030"/>
    <x v="1"/>
    <x v="12"/>
    <s v="Convenience Packs of Business Envelopes"/>
    <x v="2894"/>
    <n v="3"/>
    <n v="0.2"/>
    <n v="2.9322000000000004"/>
  </r>
  <r>
    <n v="3659"/>
    <s v="CA-2012-128083"/>
    <x v="1"/>
    <x v="899"/>
    <d v="2012-03-17T00:00:00"/>
    <x v="1"/>
    <s v="EB-13750"/>
    <s v="Edward Becker"/>
    <x v="1"/>
    <s v="United States"/>
    <s v="Plantation"/>
    <x v="2"/>
    <n v="33317"/>
    <x v="0"/>
    <s v="FUR-FU-10003194"/>
    <x v="0"/>
    <x v="5"/>
    <s v="Eldon Expressions Desk Accessory, Wood Pencil Holder, Oak"/>
    <x v="2895"/>
    <n v="4"/>
    <n v="0.2"/>
    <n v="3.8599999999999977"/>
  </r>
  <r>
    <n v="3660"/>
    <s v="CA-2012-128083"/>
    <x v="1"/>
    <x v="899"/>
    <d v="2012-03-17T00:00:00"/>
    <x v="1"/>
    <s v="EB-13750"/>
    <s v="Edward Becker"/>
    <x v="1"/>
    <s v="United States"/>
    <s v="Plantation"/>
    <x v="2"/>
    <n v="33317"/>
    <x v="0"/>
    <s v="FUR-FU-10001731"/>
    <x v="0"/>
    <x v="5"/>
    <s v="Acrylic Self-Standing Desk Frames"/>
    <x v="1697"/>
    <n v="3"/>
    <n v="0.2"/>
    <n v="1.4418"/>
  </r>
  <r>
    <n v="3661"/>
    <s v="CA-2013-161676"/>
    <x v="0"/>
    <x v="427"/>
    <d v="2013-07-24T00:00:00"/>
    <x v="1"/>
    <s v="JP-15460"/>
    <s v="Jennifer Patt"/>
    <x v="1"/>
    <s v="United States"/>
    <s v="Glendale"/>
    <x v="16"/>
    <n v="85301"/>
    <x v="1"/>
    <s v="OFF-SU-10004782"/>
    <x v="1"/>
    <x v="14"/>
    <s v="Elite 5&quot; Scissors"/>
    <x v="2896"/>
    <n v="5"/>
    <n v="0.2"/>
    <n v="4.2249999999999979"/>
  </r>
  <r>
    <n v="3662"/>
    <s v="CA-2013-155005"/>
    <x v="0"/>
    <x v="900"/>
    <d v="2013-06-16T00:00:00"/>
    <x v="0"/>
    <s v="SC-20050"/>
    <s v="Sample Company A"/>
    <x v="2"/>
    <s v="United States"/>
    <s v="Jackson"/>
    <x v="12"/>
    <n v="49201"/>
    <x v="2"/>
    <s v="TEC-PH-10003484"/>
    <x v="2"/>
    <x v="7"/>
    <s v="Ooma Telo VoIP Home Phone System"/>
    <x v="2258"/>
    <n v="3"/>
    <n v="0"/>
    <n v="94.492500000000007"/>
  </r>
  <r>
    <n v="3663"/>
    <s v="US-2014-129777"/>
    <x v="3"/>
    <x v="445"/>
    <d v="2014-07-10T00:00:00"/>
    <x v="1"/>
    <s v="FM-14290"/>
    <s v="Frank Merwin"/>
    <x v="2"/>
    <s v="United States"/>
    <s v="Quincy"/>
    <x v="31"/>
    <n v="2169"/>
    <x v="3"/>
    <s v="TEC-AC-10003590"/>
    <x v="2"/>
    <x v="11"/>
    <s v="TRENDnet 56K USB 2.0 Phone, Internet and Fax Modem"/>
    <x v="2897"/>
    <n v="10"/>
    <n v="0"/>
    <n v="93.203999999999994"/>
  </r>
  <r>
    <n v="3664"/>
    <s v="US-2014-129777"/>
    <x v="3"/>
    <x v="445"/>
    <d v="2014-07-10T00:00:00"/>
    <x v="1"/>
    <s v="FM-14290"/>
    <s v="Frank Merwin"/>
    <x v="2"/>
    <s v="United States"/>
    <s v="Quincy"/>
    <x v="31"/>
    <n v="2169"/>
    <x v="3"/>
    <s v="OFF-PA-10001970"/>
    <x v="1"/>
    <x v="10"/>
    <s v="Xerox 1881"/>
    <x v="335"/>
    <n v="2"/>
    <n v="0"/>
    <n v="11.543199999999999"/>
  </r>
  <r>
    <n v="3665"/>
    <s v="CA-2011-129364"/>
    <x v="2"/>
    <x v="589"/>
    <d v="2011-12-13T00:00:00"/>
    <x v="1"/>
    <s v="TB-21250"/>
    <s v="Tim Brockman"/>
    <x v="0"/>
    <s v="United States"/>
    <s v="Salem"/>
    <x v="21"/>
    <n v="97301"/>
    <x v="1"/>
    <s v="OFF-LA-10001569"/>
    <x v="1"/>
    <x v="2"/>
    <s v="Avery 499"/>
    <x v="2898"/>
    <n v="7"/>
    <n v="0.2"/>
    <n v="9.0635999999999974"/>
  </r>
  <r>
    <n v="3666"/>
    <s v="CA-2011-129364"/>
    <x v="2"/>
    <x v="589"/>
    <d v="2011-12-13T00:00:00"/>
    <x v="1"/>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x v="1"/>
    <s v="TB-21250"/>
    <s v="Tim Brockman"/>
    <x v="0"/>
    <s v="United States"/>
    <s v="Salem"/>
    <x v="21"/>
    <n v="97301"/>
    <x v="1"/>
    <s v="TEC-PH-10003095"/>
    <x v="2"/>
    <x v="7"/>
    <s v="Samsung HM1900 Bluetooth Headset"/>
    <x v="2672"/>
    <n v="3"/>
    <n v="0.2"/>
    <n v="19.754999999999999"/>
  </r>
  <r>
    <n v="3668"/>
    <s v="CA-2011-129364"/>
    <x v="2"/>
    <x v="589"/>
    <d v="2011-12-13T00:00:00"/>
    <x v="1"/>
    <s v="TB-21250"/>
    <s v="Tim Brockman"/>
    <x v="0"/>
    <s v="United States"/>
    <s v="Salem"/>
    <x v="21"/>
    <n v="97301"/>
    <x v="1"/>
    <s v="OFF-SU-10000432"/>
    <x v="1"/>
    <x v="14"/>
    <s v="Acco Side-Punched Conventional Columnar Pads"/>
    <x v="2900"/>
    <n v="5"/>
    <n v="0.2"/>
    <n v="-2.6025000000000014"/>
  </r>
  <r>
    <n v="3669"/>
    <s v="CA-2011-129364"/>
    <x v="2"/>
    <x v="589"/>
    <d v="2011-12-13T00:00:00"/>
    <x v="1"/>
    <s v="TB-21250"/>
    <s v="Tim Brockman"/>
    <x v="0"/>
    <s v="United States"/>
    <s v="Salem"/>
    <x v="21"/>
    <n v="97301"/>
    <x v="1"/>
    <s v="TEC-AC-10004227"/>
    <x v="2"/>
    <x v="11"/>
    <s v="SanDisk Ultra 16 GB MicroSDHC Class 10 Memory Card"/>
    <x v="2901"/>
    <n v="10"/>
    <n v="0.2"/>
    <n v="-18.186000000000014"/>
  </r>
  <r>
    <n v="3670"/>
    <s v="CA-2011-129364"/>
    <x v="2"/>
    <x v="589"/>
    <d v="2011-12-13T00:00:00"/>
    <x v="1"/>
    <s v="TB-21250"/>
    <s v="Tim Brockman"/>
    <x v="0"/>
    <s v="United States"/>
    <s v="Salem"/>
    <x v="21"/>
    <n v="97301"/>
    <x v="1"/>
    <s v="OFF-LA-10004409"/>
    <x v="1"/>
    <x v="2"/>
    <s v="Avery 492"/>
    <x v="132"/>
    <n v="5"/>
    <n v="0.2"/>
    <n v="3.7439999999999989"/>
  </r>
  <r>
    <n v="3671"/>
    <s v="CA-2011-129364"/>
    <x v="2"/>
    <x v="589"/>
    <d v="2011-12-13T00:00:00"/>
    <x v="1"/>
    <s v="TB-21250"/>
    <s v="Tim Brockman"/>
    <x v="0"/>
    <s v="United States"/>
    <s v="Salem"/>
    <x v="21"/>
    <n v="97301"/>
    <x v="1"/>
    <s v="OFF-PA-10001569"/>
    <x v="1"/>
    <x v="10"/>
    <s v="Xerox 232"/>
    <x v="563"/>
    <n v="2"/>
    <n v="0.2"/>
    <n v="3.6288"/>
  </r>
  <r>
    <n v="3672"/>
    <s v="CA-2011-129364"/>
    <x v="2"/>
    <x v="589"/>
    <d v="2011-12-13T00:00:00"/>
    <x v="1"/>
    <s v="TB-21250"/>
    <s v="Tim Brockman"/>
    <x v="0"/>
    <s v="United States"/>
    <s v="Salem"/>
    <x v="21"/>
    <n v="97301"/>
    <x v="1"/>
    <s v="OFF-ST-10001031"/>
    <x v="1"/>
    <x v="4"/>
    <s v="Adjustable Personal File Tote"/>
    <x v="384"/>
    <n v="3"/>
    <n v="0.2"/>
    <n v="2.9304000000000023"/>
  </r>
  <r>
    <n v="3673"/>
    <s v="CA-2013-104969"/>
    <x v="0"/>
    <x v="143"/>
    <d v="2013-04-15T00:00:00"/>
    <x v="1"/>
    <s v="EH-14125"/>
    <s v="Eugene Hildebrand"/>
    <x v="2"/>
    <s v="United States"/>
    <s v="Troy"/>
    <x v="24"/>
    <n v="45373"/>
    <x v="3"/>
    <s v="OFF-EN-10002312"/>
    <x v="1"/>
    <x v="12"/>
    <s v="#10 Self-Seal White Envelopes"/>
    <x v="2902"/>
    <n v="1"/>
    <n v="0.2"/>
    <n v="3.2161"/>
  </r>
  <r>
    <n v="3674"/>
    <s v="CA-2013-104969"/>
    <x v="0"/>
    <x v="143"/>
    <d v="2013-04-15T00:00:00"/>
    <x v="1"/>
    <s v="EH-14125"/>
    <s v="Eugene Hildebrand"/>
    <x v="2"/>
    <s v="United States"/>
    <s v="Troy"/>
    <x v="24"/>
    <n v="45373"/>
    <x v="3"/>
    <s v="OFF-BI-10004224"/>
    <x v="1"/>
    <x v="8"/>
    <s v="Catalog Binders with Expanding Posts"/>
    <x v="1444"/>
    <n v="6"/>
    <n v="0.7"/>
    <n v="-100.91999999999999"/>
  </r>
  <r>
    <n v="3675"/>
    <s v="CA-2014-154109"/>
    <x v="3"/>
    <x v="44"/>
    <d v="2014-11-12T00:00:00"/>
    <x v="1"/>
    <s v="ML-17410"/>
    <s v="Maris LaWare"/>
    <x v="0"/>
    <s v="United States"/>
    <s v="Philadelphia"/>
    <x v="9"/>
    <n v="19143"/>
    <x v="3"/>
    <s v="FUR-CH-10003774"/>
    <x v="0"/>
    <x v="1"/>
    <s v="Global Wood Trimmed Manager's Task Chair, Khaki"/>
    <x v="2903"/>
    <n v="2"/>
    <n v="0.3"/>
    <n v="-30.933200000000006"/>
  </r>
  <r>
    <n v="3676"/>
    <s v="CA-2014-154109"/>
    <x v="3"/>
    <x v="44"/>
    <d v="2014-11-12T00:00:00"/>
    <x v="1"/>
    <s v="ML-17410"/>
    <s v="Maris LaWare"/>
    <x v="0"/>
    <s v="United States"/>
    <s v="Philadelphia"/>
    <x v="9"/>
    <n v="19143"/>
    <x v="3"/>
    <s v="OFF-PA-10000157"/>
    <x v="1"/>
    <x v="10"/>
    <s v="Xerox 191"/>
    <x v="1107"/>
    <n v="3"/>
    <n v="0.2"/>
    <n v="16.183799999999998"/>
  </r>
  <r>
    <n v="3677"/>
    <s v="CA-2012-156440"/>
    <x v="1"/>
    <x v="901"/>
    <d v="2012-12-09T00:00:00"/>
    <x v="1"/>
    <s v="MH-17620"/>
    <s v="Matt Hagelstein"/>
    <x v="1"/>
    <s v="United States"/>
    <s v="San Diego"/>
    <x v="1"/>
    <n v="92105"/>
    <x v="1"/>
    <s v="FUR-FU-10004090"/>
    <x v="0"/>
    <x v="5"/>
    <s v="Executive Impressions 14&quot; Contract Wall Clock"/>
    <x v="791"/>
    <n v="2"/>
    <n v="0"/>
    <n v="14.671799999999998"/>
  </r>
  <r>
    <n v="3678"/>
    <s v="CA-2012-132626"/>
    <x v="1"/>
    <x v="584"/>
    <d v="2012-07-14T00:00:00"/>
    <x v="1"/>
    <s v="BT-11680"/>
    <s v="Brian Thompson"/>
    <x v="0"/>
    <s v="United States"/>
    <s v="Clinton"/>
    <x v="39"/>
    <n v="20735"/>
    <x v="3"/>
    <s v="OFF-FA-10002763"/>
    <x v="1"/>
    <x v="13"/>
    <s v="Advantus Map Pennant Flags and Round Head Tacks"/>
    <x v="2394"/>
    <n v="4"/>
    <n v="0"/>
    <n v="5.0559999999999992"/>
  </r>
  <r>
    <n v="3679"/>
    <s v="CA-2012-132626"/>
    <x v="1"/>
    <x v="584"/>
    <d v="2012-07-14T00:00:00"/>
    <x v="1"/>
    <s v="BT-11680"/>
    <s v="Brian Thompson"/>
    <x v="0"/>
    <s v="United States"/>
    <s v="Clinton"/>
    <x v="39"/>
    <n v="20735"/>
    <x v="3"/>
    <s v="TEC-MA-10002428"/>
    <x v="2"/>
    <x v="15"/>
    <s v="Fellowes Powershred HS-440 4-Sheet High Security Shredder"/>
    <x v="2904"/>
    <n v="3"/>
    <n v="0"/>
    <n v="209.23649999999998"/>
  </r>
  <r>
    <n v="3680"/>
    <s v="CA-2012-132626"/>
    <x v="1"/>
    <x v="584"/>
    <d v="2012-07-14T00:00:00"/>
    <x v="1"/>
    <s v="BT-11680"/>
    <s v="Brian Thompson"/>
    <x v="0"/>
    <s v="United States"/>
    <s v="Clinton"/>
    <x v="39"/>
    <n v="20735"/>
    <x v="3"/>
    <s v="FUR-FU-10002918"/>
    <x v="0"/>
    <x v="5"/>
    <s v="Eldon ClusterMat Chair Mat with Cordless Antistatic Protection"/>
    <x v="2905"/>
    <n v="2"/>
    <n v="0"/>
    <n v="20.015600000000006"/>
  </r>
  <r>
    <n v="3681"/>
    <s v="CA-2012-132626"/>
    <x v="1"/>
    <x v="584"/>
    <d v="2012-07-14T00:00:00"/>
    <x v="1"/>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x v="1"/>
    <s v="BT-11680"/>
    <s v="Brian Thompson"/>
    <x v="0"/>
    <s v="United States"/>
    <s v="Clinton"/>
    <x v="39"/>
    <n v="20735"/>
    <x v="3"/>
    <s v="OFF-BI-10002854"/>
    <x v="1"/>
    <x v="8"/>
    <s v="Performers Binder/Pad Holder, Black"/>
    <x v="2906"/>
    <n v="3"/>
    <n v="0"/>
    <n v="42.045000000000002"/>
  </r>
  <r>
    <n v="3683"/>
    <s v="CA-2012-132626"/>
    <x v="1"/>
    <x v="584"/>
    <d v="2012-07-14T00:00:00"/>
    <x v="1"/>
    <s v="BT-11680"/>
    <s v="Brian Thompson"/>
    <x v="0"/>
    <s v="United States"/>
    <s v="Clinton"/>
    <x v="39"/>
    <n v="20735"/>
    <x v="3"/>
    <s v="OFF-AR-10002987"/>
    <x v="1"/>
    <x v="6"/>
    <s v="Prismacolor Color Pencil Set"/>
    <x v="1378"/>
    <n v="4"/>
    <n v="0"/>
    <n v="32.537600000000005"/>
  </r>
  <r>
    <n v="3684"/>
    <s v="CA-2012-132626"/>
    <x v="1"/>
    <x v="584"/>
    <d v="2012-07-14T00:00:00"/>
    <x v="1"/>
    <s v="BT-11680"/>
    <s v="Brian Thompson"/>
    <x v="0"/>
    <s v="United States"/>
    <s v="Clinton"/>
    <x v="39"/>
    <n v="20735"/>
    <x v="3"/>
    <s v="OFF-BI-10004001"/>
    <x v="1"/>
    <x v="8"/>
    <s v="GBC Recycled VeloBinder Covers"/>
    <x v="2907"/>
    <n v="9"/>
    <n v="0"/>
    <n v="70.545599999999979"/>
  </r>
  <r>
    <n v="3685"/>
    <s v="CA-2012-132626"/>
    <x v="1"/>
    <x v="584"/>
    <d v="2012-07-14T00:00:00"/>
    <x v="1"/>
    <s v="BT-11680"/>
    <s v="Brian Thompson"/>
    <x v="0"/>
    <s v="United States"/>
    <s v="Clinton"/>
    <x v="39"/>
    <n v="20735"/>
    <x v="3"/>
    <s v="OFF-BI-10001634"/>
    <x v="1"/>
    <x v="8"/>
    <s v="Wilson Jones Active Use Binders"/>
    <x v="2908"/>
    <n v="6"/>
    <n v="0"/>
    <n v="21.403200000000002"/>
  </r>
  <r>
    <n v="3686"/>
    <s v="CA-2012-132626"/>
    <x v="1"/>
    <x v="584"/>
    <d v="2012-07-14T00:00:00"/>
    <x v="1"/>
    <s v="BT-11680"/>
    <s v="Brian Thompson"/>
    <x v="0"/>
    <s v="United States"/>
    <s v="Clinton"/>
    <x v="39"/>
    <n v="20735"/>
    <x v="3"/>
    <s v="OFF-ST-10003722"/>
    <x v="1"/>
    <x v="4"/>
    <s v="Project Tote Personal File"/>
    <x v="2909"/>
    <n v="7"/>
    <n v="0"/>
    <n v="28.480899999999984"/>
  </r>
  <r>
    <n v="3687"/>
    <s v="CA-2013-102792"/>
    <x v="0"/>
    <x v="180"/>
    <d v="2013-12-20T00:00:00"/>
    <x v="1"/>
    <s v="JC-15340"/>
    <s v="Jasper Cacioppo"/>
    <x v="0"/>
    <s v="United States"/>
    <s v="Riverside"/>
    <x v="1"/>
    <n v="92503"/>
    <x v="1"/>
    <s v="OFF-AR-10004757"/>
    <x v="1"/>
    <x v="6"/>
    <s v="Crayola Colored Pencils"/>
    <x v="296"/>
    <n v="3"/>
    <n v="0"/>
    <n v="3.2471999999999994"/>
  </r>
  <r>
    <n v="3688"/>
    <s v="CA-2013-108567"/>
    <x v="0"/>
    <x v="244"/>
    <d v="2013-05-25T00:00:00"/>
    <x v="1"/>
    <s v="DB-13210"/>
    <s v="Dean Braden"/>
    <x v="0"/>
    <s v="United States"/>
    <s v="Port Saint Lucie"/>
    <x v="2"/>
    <n v="34952"/>
    <x v="0"/>
    <s v="OFF-BI-10004140"/>
    <x v="1"/>
    <x v="8"/>
    <s v="Avery Non-Stick Binders"/>
    <x v="2910"/>
    <n v="2"/>
    <n v="0.7"/>
    <n v="-2.2450000000000001"/>
  </r>
  <r>
    <n v="3689"/>
    <s v="CA-2014-140760"/>
    <x v="3"/>
    <x v="455"/>
    <d v="2014-06-06T00:00:00"/>
    <x v="0"/>
    <s v="DO-13435"/>
    <s v="Denny Ordway"/>
    <x v="0"/>
    <s v="United States"/>
    <s v="Mesa"/>
    <x v="16"/>
    <n v="85204"/>
    <x v="1"/>
    <s v="OFF-PA-10002479"/>
    <x v="1"/>
    <x v="10"/>
    <s v="Xerox 4200 Series MultiUse Premium Copy Paper (20Lb. and 84 Bright)"/>
    <x v="869"/>
    <n v="6"/>
    <n v="0.2"/>
    <n v="7.92"/>
  </r>
  <r>
    <n v="3690"/>
    <s v="CA-2014-140760"/>
    <x v="3"/>
    <x v="455"/>
    <d v="2014-06-06T00:00:00"/>
    <x v="0"/>
    <s v="DO-13435"/>
    <s v="Denny Ordway"/>
    <x v="0"/>
    <s v="United States"/>
    <s v="Mesa"/>
    <x v="16"/>
    <n v="85204"/>
    <x v="1"/>
    <s v="OFF-EN-10001141"/>
    <x v="1"/>
    <x v="12"/>
    <s v="Manila Recycled Extra-Heavyweight Clasp Envelopes, 6&quot; x 9&quot;"/>
    <x v="2911"/>
    <n v="5"/>
    <n v="0.2"/>
    <n v="15.921000000000003"/>
  </r>
  <r>
    <n v="3691"/>
    <s v="US-2012-131359"/>
    <x v="1"/>
    <x v="628"/>
    <d v="2012-11-02T00:00:00"/>
    <x v="0"/>
    <s v="FA-14230"/>
    <s v="Frank Atkinson"/>
    <x v="1"/>
    <s v="United States"/>
    <s v="Denver"/>
    <x v="22"/>
    <n v="80219"/>
    <x v="1"/>
    <s v="TEC-MA-10000597"/>
    <x v="2"/>
    <x v="15"/>
    <s v="Lexmark S315 Color Inkjet Printer"/>
    <x v="2912"/>
    <n v="2"/>
    <n v="0.7"/>
    <n v="-45.995400000000004"/>
  </r>
  <r>
    <n v="3692"/>
    <s v="US-2012-131359"/>
    <x v="1"/>
    <x v="628"/>
    <d v="2012-11-02T00:00:00"/>
    <x v="0"/>
    <s v="FA-14230"/>
    <s v="Frank Atkinson"/>
    <x v="1"/>
    <s v="United States"/>
    <s v="Denver"/>
    <x v="22"/>
    <n v="80219"/>
    <x v="1"/>
    <s v="TEC-CO-10001571"/>
    <x v="2"/>
    <x v="16"/>
    <s v="Sharp 1540cs Digital Laser Copier"/>
    <x v="2913"/>
    <n v="1"/>
    <n v="0.2"/>
    <n v="164.99700000000001"/>
  </r>
  <r>
    <n v="3693"/>
    <s v="US-2012-131359"/>
    <x v="1"/>
    <x v="628"/>
    <d v="2012-11-02T00:00:00"/>
    <x v="0"/>
    <s v="FA-14230"/>
    <s v="Frank Atkinson"/>
    <x v="1"/>
    <s v="United States"/>
    <s v="Denver"/>
    <x v="22"/>
    <n v="80219"/>
    <x v="1"/>
    <s v="TEC-PH-10004531"/>
    <x v="2"/>
    <x v="7"/>
    <s v="OtterBox Commuter Series Case - iPhone 5 &amp; 5s"/>
    <x v="2914"/>
    <n v="5"/>
    <n v="0.2"/>
    <n v="30.785999999999998"/>
  </r>
  <r>
    <n v="3694"/>
    <s v="US-2012-131359"/>
    <x v="1"/>
    <x v="628"/>
    <d v="2012-11-02T00:00:00"/>
    <x v="0"/>
    <s v="FA-14230"/>
    <s v="Frank Atkinson"/>
    <x v="1"/>
    <s v="United States"/>
    <s v="Denver"/>
    <x v="22"/>
    <n v="80219"/>
    <x v="1"/>
    <s v="FUR-FU-10003026"/>
    <x v="0"/>
    <x v="5"/>
    <s v="Eldon Regeneration Recycled Desk Accessories, Black"/>
    <x v="2915"/>
    <n v="4"/>
    <n v="0.2"/>
    <n v="3.6783999999999999"/>
  </r>
  <r>
    <n v="3695"/>
    <s v="CA-2013-142097"/>
    <x v="0"/>
    <x v="680"/>
    <d v="2013-10-21T00:00:00"/>
    <x v="1"/>
    <s v="QJ-19255"/>
    <s v="Quincy Jones"/>
    <x v="1"/>
    <s v="United States"/>
    <s v="Springfield"/>
    <x v="17"/>
    <n v="22153"/>
    <x v="0"/>
    <s v="OFF-BI-10002082"/>
    <x v="1"/>
    <x v="8"/>
    <s v="GBC Twin Loop Wire Binding Elements"/>
    <x v="2916"/>
    <n v="7"/>
    <n v="0"/>
    <n v="116.48"/>
  </r>
  <r>
    <n v="3696"/>
    <s v="CA-2013-142097"/>
    <x v="0"/>
    <x v="680"/>
    <d v="2013-10-21T00:00:00"/>
    <x v="1"/>
    <s v="QJ-19255"/>
    <s v="Quincy Jones"/>
    <x v="1"/>
    <s v="United States"/>
    <s v="Springfield"/>
    <x v="17"/>
    <n v="22153"/>
    <x v="0"/>
    <s v="OFF-EN-10002312"/>
    <x v="1"/>
    <x v="12"/>
    <s v="#10 Self-Seal White Envelopes"/>
    <x v="2917"/>
    <n v="6"/>
    <n v="0"/>
    <n v="32.604599999999998"/>
  </r>
  <r>
    <n v="3697"/>
    <s v="CA-2013-142097"/>
    <x v="0"/>
    <x v="680"/>
    <d v="2013-10-21T00:00:00"/>
    <x v="1"/>
    <s v="QJ-19255"/>
    <s v="Quincy Jones"/>
    <x v="1"/>
    <s v="United States"/>
    <s v="Springfield"/>
    <x v="17"/>
    <n v="22153"/>
    <x v="0"/>
    <s v="OFF-AP-10000696"/>
    <x v="1"/>
    <x v="9"/>
    <s v="Holmes Odor Grabber"/>
    <x v="1905"/>
    <n v="3"/>
    <n v="0"/>
    <n v="14.275799999999998"/>
  </r>
  <r>
    <n v="3698"/>
    <s v="CA-2012-151680"/>
    <x v="1"/>
    <x v="902"/>
    <d v="2012-11-21T00:00:00"/>
    <x v="0"/>
    <s v="TC-21475"/>
    <s v="Tony Chapman"/>
    <x v="2"/>
    <s v="United States"/>
    <s v="Seattle"/>
    <x v="4"/>
    <n v="98115"/>
    <x v="1"/>
    <s v="FUR-FU-10000305"/>
    <x v="0"/>
    <x v="5"/>
    <s v="Tenex V2T-RE Standard Weight Series Chair Mat, 45&quot; x 53&quot;, Lip 25&quot; x 12&quot;"/>
    <x v="1741"/>
    <n v="2"/>
    <n v="0"/>
    <n v="22.7136"/>
  </r>
  <r>
    <n v="3699"/>
    <s v="CA-2011-140039"/>
    <x v="2"/>
    <x v="103"/>
    <d v="2011-09-17T00:00:00"/>
    <x v="1"/>
    <s v="ON-18715"/>
    <s v="Odella Nelson"/>
    <x v="1"/>
    <s v="United States"/>
    <s v="Tempe"/>
    <x v="16"/>
    <n v="85281"/>
    <x v="1"/>
    <s v="OFF-ST-10001034"/>
    <x v="1"/>
    <x v="4"/>
    <s v="Eldon File Chest Portable File"/>
    <x v="2918"/>
    <n v="5"/>
    <n v="0.2"/>
    <n v="5.9550000000000054"/>
  </r>
  <r>
    <n v="3700"/>
    <s v="CA-2014-160416"/>
    <x v="3"/>
    <x v="38"/>
    <d v="2014-11-19T00:00:00"/>
    <x v="0"/>
    <s v="AD-10180"/>
    <s v="Alan Dominguez"/>
    <x v="2"/>
    <s v="United States"/>
    <s v="Yonkers"/>
    <x v="15"/>
    <n v="10701"/>
    <x v="3"/>
    <s v="TEC-AC-10004114"/>
    <x v="2"/>
    <x v="11"/>
    <s v="KeyTronic 6101 Series - Keyboard - Black"/>
    <x v="2919"/>
    <n v="4"/>
    <n v="0"/>
    <n v="70.502800000000008"/>
  </r>
  <r>
    <n v="3701"/>
    <s v="CA-2014-169411"/>
    <x v="3"/>
    <x v="165"/>
    <d v="2014-12-30T00:00:00"/>
    <x v="1"/>
    <s v="AC-10615"/>
    <s v="Ann Chong"/>
    <x v="1"/>
    <s v="United States"/>
    <s v="Rochester"/>
    <x v="15"/>
    <n v="14609"/>
    <x v="3"/>
    <s v="FUR-FU-10001602"/>
    <x v="0"/>
    <x v="5"/>
    <s v="Eldon Delta Triangular Chair Mat, 52&quot; x 58&quot;, Clear"/>
    <x v="2920"/>
    <n v="1"/>
    <n v="0"/>
    <n v="6.8273999999999972"/>
  </r>
  <r>
    <n v="3702"/>
    <s v="CA-2013-126543"/>
    <x v="0"/>
    <x v="850"/>
    <d v="2013-01-13T00:00:00"/>
    <x v="0"/>
    <s v="MF-17665"/>
    <s v="Maureen Fritzler"/>
    <x v="1"/>
    <s v="United States"/>
    <s v="Toledo"/>
    <x v="24"/>
    <n v="43615"/>
    <x v="3"/>
    <s v="FUR-FU-10002445"/>
    <x v="0"/>
    <x v="5"/>
    <s v="DAX Two-Tone Rosewood/Black Document Frame, Desktop, 5 x 7"/>
    <x v="2921"/>
    <n v="2"/>
    <n v="0.2"/>
    <n v="3.7920000000000011"/>
  </r>
  <r>
    <n v="3703"/>
    <s v="CA-2012-104941"/>
    <x v="1"/>
    <x v="385"/>
    <d v="2012-06-19T00:00:00"/>
    <x v="1"/>
    <s v="DH-13075"/>
    <s v="Dave Hallsten"/>
    <x v="1"/>
    <s v="United States"/>
    <s v="Decatur"/>
    <x v="19"/>
    <n v="35601"/>
    <x v="0"/>
    <s v="OFF-AR-10004269"/>
    <x v="1"/>
    <x v="6"/>
    <s v="Newell 31"/>
    <x v="2922"/>
    <n v="6"/>
    <n v="0"/>
    <n v="6.9384000000000006"/>
  </r>
  <r>
    <n v="3704"/>
    <s v="CA-2012-104941"/>
    <x v="1"/>
    <x v="385"/>
    <d v="2012-06-19T00:00:00"/>
    <x v="1"/>
    <s v="DH-13075"/>
    <s v="Dave Hallsten"/>
    <x v="1"/>
    <s v="United States"/>
    <s v="Decatur"/>
    <x v="19"/>
    <n v="35601"/>
    <x v="0"/>
    <s v="OFF-BI-10001249"/>
    <x v="1"/>
    <x v="8"/>
    <s v="Avery Heavy-Duty EZD View Binder with Locking Rings"/>
    <x v="2923"/>
    <n v="3"/>
    <n v="0"/>
    <n v="8.8043999999999993"/>
  </r>
  <r>
    <n v="3705"/>
    <s v="CA-2012-104941"/>
    <x v="1"/>
    <x v="385"/>
    <d v="2012-06-19T00:00:00"/>
    <x v="1"/>
    <s v="DH-13075"/>
    <s v="Dave Hallsten"/>
    <x v="1"/>
    <s v="United States"/>
    <s v="Decatur"/>
    <x v="19"/>
    <n v="35601"/>
    <x v="0"/>
    <s v="TEC-CO-10004202"/>
    <x v="2"/>
    <x v="16"/>
    <s v="Brother DCP1000 Digital 3 in 1 Multifunction Machine"/>
    <x v="2924"/>
    <n v="3"/>
    <n v="0"/>
    <n v="314.98950000000002"/>
  </r>
  <r>
    <n v="3706"/>
    <s v="CA-2012-104941"/>
    <x v="1"/>
    <x v="385"/>
    <d v="2012-06-19T00:00:00"/>
    <x v="1"/>
    <s v="DH-13075"/>
    <s v="Dave Hallsten"/>
    <x v="1"/>
    <s v="United States"/>
    <s v="Decatur"/>
    <x v="19"/>
    <n v="35601"/>
    <x v="0"/>
    <s v="OFF-PA-10003363"/>
    <x v="1"/>
    <x v="10"/>
    <s v="Xerox 204"/>
    <x v="56"/>
    <n v="5"/>
    <n v="0"/>
    <n v="15.552000000000001"/>
  </r>
  <r>
    <n v="3707"/>
    <s v="CA-2014-160087"/>
    <x v="3"/>
    <x v="257"/>
    <d v="2014-03-23T00:00:00"/>
    <x v="1"/>
    <s v="EN-13780"/>
    <s v="Edward Nazzal"/>
    <x v="0"/>
    <s v="United States"/>
    <s v="Dallas"/>
    <x v="5"/>
    <n v="75220"/>
    <x v="2"/>
    <s v="OFF-AR-10001915"/>
    <x v="1"/>
    <x v="6"/>
    <s v="Peel-Off China Markers"/>
    <x v="361"/>
    <n v="3"/>
    <n v="0.2"/>
    <n v="6.5538000000000007"/>
  </r>
  <r>
    <n v="3708"/>
    <s v="CA-2011-120544"/>
    <x v="2"/>
    <x v="533"/>
    <d v="2011-11-27T00:00:00"/>
    <x v="1"/>
    <s v="SS-20140"/>
    <s v="Saphhira Shifley"/>
    <x v="1"/>
    <s v="United States"/>
    <s v="Mesquite"/>
    <x v="5"/>
    <n v="75150"/>
    <x v="2"/>
    <s v="FUR-FU-10001940"/>
    <x v="0"/>
    <x v="5"/>
    <s v="Staples"/>
    <x v="2925"/>
    <n v="2"/>
    <n v="0.6"/>
    <n v="-2.5471999999999984"/>
  </r>
  <r>
    <n v="3709"/>
    <s v="CA-2011-120544"/>
    <x v="2"/>
    <x v="533"/>
    <d v="2011-11-27T00:00:00"/>
    <x v="1"/>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x v="1"/>
    <s v="SS-20140"/>
    <s v="Saphhira Shifley"/>
    <x v="1"/>
    <s v="United States"/>
    <s v="Mesquite"/>
    <x v="5"/>
    <n v="75150"/>
    <x v="2"/>
    <s v="TEC-AC-10003709"/>
    <x v="2"/>
    <x v="11"/>
    <s v="Maxell 4.7GB DVD-R 5/Pack"/>
    <x v="2927"/>
    <n v="7"/>
    <n v="0.2"/>
    <n v="1.6632000000000007"/>
  </r>
  <r>
    <n v="3711"/>
    <s v="CA-2014-113670"/>
    <x v="3"/>
    <x v="453"/>
    <d v="2014-10-18T00:00:00"/>
    <x v="2"/>
    <s v="RS-19765"/>
    <s v="Roland Schwarz"/>
    <x v="1"/>
    <s v="United States"/>
    <s v="Los Angeles"/>
    <x v="1"/>
    <n v="90045"/>
    <x v="1"/>
    <s v="FUR-TA-10001705"/>
    <x v="0"/>
    <x v="3"/>
    <s v="Bush Advantage Collection Round Conference Table"/>
    <x v="2928"/>
    <n v="3"/>
    <n v="0.2"/>
    <n v="6.3779999999999575"/>
  </r>
  <r>
    <n v="3712"/>
    <s v="CA-2014-113670"/>
    <x v="3"/>
    <x v="453"/>
    <d v="2014-10-18T00:00:00"/>
    <x v="2"/>
    <s v="RS-19765"/>
    <s v="Roland Schwarz"/>
    <x v="1"/>
    <s v="United States"/>
    <s v="Los Angeles"/>
    <x v="1"/>
    <n v="90045"/>
    <x v="1"/>
    <s v="OFF-PA-10000675"/>
    <x v="1"/>
    <x v="10"/>
    <s v="Xerox 1919"/>
    <x v="2929"/>
    <n v="5"/>
    <n v="0"/>
    <n v="100.4255"/>
  </r>
  <r>
    <n v="3713"/>
    <s v="CA-2014-166198"/>
    <x v="3"/>
    <x v="81"/>
    <d v="2014-04-25T00:00:00"/>
    <x v="2"/>
    <s v="JW-15955"/>
    <s v="Joni Wasserman"/>
    <x v="0"/>
    <s v="United States"/>
    <s v="Seattle"/>
    <x v="4"/>
    <n v="98103"/>
    <x v="1"/>
    <s v="TEC-AC-10000521"/>
    <x v="2"/>
    <x v="11"/>
    <s v="Verbatim Slim CD and DVD Storage Cases, 50/Pack"/>
    <x v="1042"/>
    <n v="1"/>
    <n v="0"/>
    <n v="3.4619999999999997"/>
  </r>
  <r>
    <n v="3714"/>
    <s v="CA-2014-166198"/>
    <x v="3"/>
    <x v="81"/>
    <d v="2014-04-25T00:00:00"/>
    <x v="2"/>
    <s v="JW-15955"/>
    <s v="Joni Wasserman"/>
    <x v="0"/>
    <s v="United States"/>
    <s v="Seattle"/>
    <x v="4"/>
    <n v="98103"/>
    <x v="1"/>
    <s v="FUR-FU-10004622"/>
    <x v="0"/>
    <x v="5"/>
    <s v="Eldon Advantage Foldable Chair Mats for Low Pile Carpets"/>
    <x v="2930"/>
    <n v="3"/>
    <n v="0"/>
    <n v="34.145999999999994"/>
  </r>
  <r>
    <n v="3715"/>
    <s v="CA-2011-135608"/>
    <x v="2"/>
    <x v="589"/>
    <d v="2011-12-10T00:00:00"/>
    <x v="0"/>
    <s v="JK-15625"/>
    <s v="Jim Karlsson"/>
    <x v="0"/>
    <s v="United States"/>
    <s v="Olympia"/>
    <x v="4"/>
    <n v="98502"/>
    <x v="1"/>
    <s v="OFF-PA-10001954"/>
    <x v="1"/>
    <x v="10"/>
    <s v="Xerox 1964"/>
    <x v="1846"/>
    <n v="2"/>
    <n v="0"/>
    <n v="21.012799999999999"/>
  </r>
  <r>
    <n v="3716"/>
    <s v="CA-2011-135608"/>
    <x v="2"/>
    <x v="589"/>
    <d v="2011-12-10T00:00:00"/>
    <x v="0"/>
    <s v="JK-15625"/>
    <s v="Jim Karlsson"/>
    <x v="0"/>
    <s v="United States"/>
    <s v="Olympia"/>
    <x v="4"/>
    <n v="98502"/>
    <x v="1"/>
    <s v="FUR-CH-10002602"/>
    <x v="0"/>
    <x v="1"/>
    <s v="DMI Arturo Collection Mission-style Design Wood Chair"/>
    <x v="891"/>
    <n v="5"/>
    <n v="0.2"/>
    <n v="45.294000000000011"/>
  </r>
  <r>
    <n v="3717"/>
    <s v="CA-2014-144568"/>
    <x v="3"/>
    <x v="148"/>
    <d v="2014-06-03T00:00:00"/>
    <x v="1"/>
    <s v="JO-15550"/>
    <s v="Jesus Ocampo"/>
    <x v="2"/>
    <s v="United States"/>
    <s v="Omaha"/>
    <x v="8"/>
    <n v="68104"/>
    <x v="2"/>
    <s v="OFF-FA-10004395"/>
    <x v="1"/>
    <x v="13"/>
    <s v="Plymouth Boxed Rubber Bands by Plymouth"/>
    <x v="2931"/>
    <n v="5"/>
    <n v="0"/>
    <n v="1.1775000000000002"/>
  </r>
  <r>
    <n v="3718"/>
    <s v="CA-2013-142370"/>
    <x v="0"/>
    <x v="251"/>
    <d v="2013-09-24T00:00:00"/>
    <x v="1"/>
    <s v="TP-21130"/>
    <s v="Theone Pippenger"/>
    <x v="0"/>
    <s v="United States"/>
    <s v="Columbus"/>
    <x v="32"/>
    <n v="31907"/>
    <x v="0"/>
    <s v="OFF-SU-10003002"/>
    <x v="1"/>
    <x v="14"/>
    <s v="Letter Slitter"/>
    <x v="1325"/>
    <n v="2"/>
    <n v="0"/>
    <n v="0.15120000000000022"/>
  </r>
  <r>
    <n v="3719"/>
    <s v="CA-2013-142370"/>
    <x v="0"/>
    <x v="251"/>
    <d v="2013-09-24T00:00:00"/>
    <x v="1"/>
    <s v="TP-21130"/>
    <s v="Theone Pippenger"/>
    <x v="0"/>
    <s v="United States"/>
    <s v="Columbus"/>
    <x v="32"/>
    <n v="31907"/>
    <x v="0"/>
    <s v="TEC-AC-10002926"/>
    <x v="2"/>
    <x v="11"/>
    <s v="Logitech Wireless Marathon Mouse M705"/>
    <x v="2932"/>
    <n v="5"/>
    <n v="0"/>
    <n v="107.47850000000001"/>
  </r>
  <r>
    <n v="3720"/>
    <s v="CA-2013-105900"/>
    <x v="0"/>
    <x v="42"/>
    <d v="2013-09-24T00:00:00"/>
    <x v="1"/>
    <s v="BS-11590"/>
    <s v="Brendan Sweed"/>
    <x v="1"/>
    <s v="United States"/>
    <s v="Columbus"/>
    <x v="14"/>
    <n v="47201"/>
    <x v="2"/>
    <s v="OFF-AR-10002656"/>
    <x v="1"/>
    <x v="6"/>
    <s v="Sanford Liquid Accent Highlighters"/>
    <x v="657"/>
    <n v="5"/>
    <n v="0"/>
    <n v="12.357999999999997"/>
  </r>
  <r>
    <n v="3721"/>
    <s v="CA-2013-151155"/>
    <x v="0"/>
    <x v="887"/>
    <d v="2013-12-25T00:00:00"/>
    <x v="1"/>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x v="1"/>
    <s v="AB-10255"/>
    <s v="Alejandro Ballentine"/>
    <x v="2"/>
    <s v="United States"/>
    <s v="Jackson"/>
    <x v="35"/>
    <n v="39212"/>
    <x v="0"/>
    <s v="OFF-BI-10003910"/>
    <x v="1"/>
    <x v="8"/>
    <s v="DXL Angle-View Binders with Locking Rings by Samsill"/>
    <x v="741"/>
    <n v="2"/>
    <n v="0"/>
    <n v="6.9390000000000001"/>
  </r>
  <r>
    <n v="3723"/>
    <s v="CA-2014-144036"/>
    <x v="3"/>
    <x v="903"/>
    <d v="2014-11-27T00:00:00"/>
    <x v="1"/>
    <s v="FO-14305"/>
    <s v="Frank Olsen"/>
    <x v="0"/>
    <s v="United States"/>
    <s v="Houston"/>
    <x v="5"/>
    <n v="77070"/>
    <x v="2"/>
    <s v="OFF-AR-10000122"/>
    <x v="1"/>
    <x v="6"/>
    <s v="Newell 314"/>
    <x v="2934"/>
    <n v="8"/>
    <n v="0.2"/>
    <n v="2.2319999999999958"/>
  </r>
  <r>
    <n v="3724"/>
    <s v="US-2011-169789"/>
    <x v="2"/>
    <x v="125"/>
    <d v="2012-01-04T00:00:00"/>
    <x v="1"/>
    <s v="MF-17665"/>
    <s v="Maureen Fritzler"/>
    <x v="1"/>
    <s v="United States"/>
    <s v="Phoenix"/>
    <x v="16"/>
    <n v="85023"/>
    <x v="1"/>
    <s v="OFF-BI-10004600"/>
    <x v="1"/>
    <x v="8"/>
    <s v="Ibico Ibimaster 300 Manual Binding System"/>
    <x v="2935"/>
    <n v="5"/>
    <n v="0.7"/>
    <n v="-459.98750000000018"/>
  </r>
  <r>
    <n v="3725"/>
    <s v="CA-2014-127264"/>
    <x v="3"/>
    <x v="355"/>
    <d v="2014-04-06T00:00:00"/>
    <x v="2"/>
    <s v="SA-20830"/>
    <s v="Sue Ann Reed"/>
    <x v="0"/>
    <s v="United States"/>
    <s v="Chicago"/>
    <x v="10"/>
    <n v="60653"/>
    <x v="2"/>
    <s v="OFF-AR-10003045"/>
    <x v="1"/>
    <x v="6"/>
    <s v="Prang Colored Pencils"/>
    <x v="2617"/>
    <n v="3"/>
    <n v="0.2"/>
    <n v="2.2050000000000001"/>
  </r>
  <r>
    <n v="3726"/>
    <s v="CA-2013-151512"/>
    <x v="0"/>
    <x v="482"/>
    <d v="2014-01-03T00:00:00"/>
    <x v="1"/>
    <s v="SH-19975"/>
    <s v="Sally Hughsby"/>
    <x v="1"/>
    <s v="United States"/>
    <s v="Denver"/>
    <x v="22"/>
    <n v="80219"/>
    <x v="1"/>
    <s v="OFF-AP-10000252"/>
    <x v="1"/>
    <x v="9"/>
    <s v="Harmony HEPA Quiet Air Purifiers"/>
    <x v="694"/>
    <n v="2"/>
    <n v="0.2"/>
    <n v="3.51"/>
  </r>
  <r>
    <n v="3727"/>
    <s v="CA-2013-165169"/>
    <x v="0"/>
    <x v="410"/>
    <d v="2013-06-12T00:00:00"/>
    <x v="1"/>
    <s v="JL-15235"/>
    <s v="Janet Lee"/>
    <x v="0"/>
    <s v="United States"/>
    <s v="Newark"/>
    <x v="13"/>
    <n v="19711"/>
    <x v="3"/>
    <s v="OFF-ST-10001496"/>
    <x v="1"/>
    <x v="4"/>
    <s v="Standard Rollaway File with Lock"/>
    <x v="2936"/>
    <n v="2"/>
    <n v="0"/>
    <n v="93.698800000000006"/>
  </r>
  <r>
    <n v="3728"/>
    <s v="CA-2013-165169"/>
    <x v="0"/>
    <x v="410"/>
    <d v="2013-06-12T00:00:00"/>
    <x v="1"/>
    <s v="JL-15235"/>
    <s v="Janet Lee"/>
    <x v="0"/>
    <s v="United States"/>
    <s v="Newark"/>
    <x v="13"/>
    <n v="19711"/>
    <x v="3"/>
    <s v="OFF-AR-10000122"/>
    <x v="1"/>
    <x v="6"/>
    <s v="Newell 314"/>
    <x v="954"/>
    <n v="2"/>
    <n v="0"/>
    <n v="2.7899999999999991"/>
  </r>
  <r>
    <n v="3729"/>
    <s v="CA-2013-165169"/>
    <x v="0"/>
    <x v="410"/>
    <d v="2013-06-12T00:00:00"/>
    <x v="1"/>
    <s v="JL-15235"/>
    <s v="Janet Lee"/>
    <x v="0"/>
    <s v="United States"/>
    <s v="Newark"/>
    <x v="13"/>
    <n v="19711"/>
    <x v="3"/>
    <s v="OFF-LA-10000407"/>
    <x v="1"/>
    <x v="2"/>
    <s v="Avery White Multi-Purpose Labels"/>
    <x v="1830"/>
    <n v="3"/>
    <n v="0"/>
    <n v="6.8723999999999998"/>
  </r>
  <r>
    <n v="3730"/>
    <s v="CA-2012-109575"/>
    <x v="1"/>
    <x v="227"/>
    <d v="2012-09-23T00:00:00"/>
    <x v="1"/>
    <s v="KH-16630"/>
    <s v="Ken Heidel"/>
    <x v="1"/>
    <s v="United States"/>
    <s v="Clinton"/>
    <x v="39"/>
    <n v="20735"/>
    <x v="3"/>
    <s v="OFF-ST-10004950"/>
    <x v="1"/>
    <x v="4"/>
    <s v="Acco Perma 3000 Stacking Storage Drawers"/>
    <x v="108"/>
    <n v="2"/>
    <n v="0"/>
    <n v="7.9724000000000004"/>
  </r>
  <r>
    <n v="3731"/>
    <s v="CA-2012-109575"/>
    <x v="1"/>
    <x v="227"/>
    <d v="2012-09-23T00:00:00"/>
    <x v="1"/>
    <s v="KH-16630"/>
    <s v="Ken Heidel"/>
    <x v="1"/>
    <s v="United States"/>
    <s v="Clinton"/>
    <x v="39"/>
    <n v="20735"/>
    <x v="3"/>
    <s v="OFF-ST-10004123"/>
    <x v="1"/>
    <x v="4"/>
    <s v="Safco Industrial Wire Shelving System"/>
    <x v="2937"/>
    <n v="7"/>
    <n v="0"/>
    <n v="0"/>
  </r>
  <r>
    <n v="3732"/>
    <s v="CA-2012-109575"/>
    <x v="1"/>
    <x v="227"/>
    <d v="2012-09-23T00:00:00"/>
    <x v="1"/>
    <s v="KH-16630"/>
    <s v="Ken Heidel"/>
    <x v="1"/>
    <s v="United States"/>
    <s v="Clinton"/>
    <x v="39"/>
    <n v="20735"/>
    <x v="3"/>
    <s v="TEC-PH-10000730"/>
    <x v="2"/>
    <x v="7"/>
    <s v="Samsung Galaxy S4 Active"/>
    <x v="2938"/>
    <n v="1"/>
    <n v="0"/>
    <n v="129.99740000000003"/>
  </r>
  <r>
    <n v="3733"/>
    <s v="CA-2012-109575"/>
    <x v="1"/>
    <x v="227"/>
    <d v="2012-09-23T00:00:00"/>
    <x v="1"/>
    <s v="KH-16630"/>
    <s v="Ken Heidel"/>
    <x v="1"/>
    <s v="United States"/>
    <s v="Clinton"/>
    <x v="39"/>
    <n v="20735"/>
    <x v="3"/>
    <s v="TEC-PH-10000895"/>
    <x v="2"/>
    <x v="7"/>
    <s v="Polycom VVX 310 VoIP phone"/>
    <x v="2939"/>
    <n v="7"/>
    <n v="0"/>
    <n v="327.58180000000004"/>
  </r>
  <r>
    <n v="3734"/>
    <s v="CA-2012-109575"/>
    <x v="1"/>
    <x v="227"/>
    <d v="2012-09-23T00:00:00"/>
    <x v="1"/>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x v="0"/>
    <s v="RM-19750"/>
    <s v="Roland Murray"/>
    <x v="0"/>
    <s v="United States"/>
    <s v="New York City"/>
    <x v="15"/>
    <n v="10011"/>
    <x v="3"/>
    <s v="OFF-PA-10002254"/>
    <x v="1"/>
    <x v="10"/>
    <s v="Xerox 1883"/>
    <x v="978"/>
    <n v="1"/>
    <n v="0"/>
    <n v="12.134799999999998"/>
  </r>
  <r>
    <n v="3736"/>
    <s v="CA-2014-168193"/>
    <x v="3"/>
    <x v="904"/>
    <d v="2014-03-12T00:00:00"/>
    <x v="0"/>
    <s v="RM-19750"/>
    <s v="Roland Murray"/>
    <x v="0"/>
    <s v="United States"/>
    <s v="New York City"/>
    <x v="15"/>
    <n v="10011"/>
    <x v="3"/>
    <s v="FUR-FU-10002554"/>
    <x v="0"/>
    <x v="5"/>
    <s v="Westinghouse Floor Lamp with Metal Mesh Shade, Black"/>
    <x v="2941"/>
    <n v="3"/>
    <n v="0"/>
    <n v="16.553099999999993"/>
  </r>
  <r>
    <n v="3737"/>
    <s v="CA-2013-115476"/>
    <x v="0"/>
    <x v="716"/>
    <d v="2013-03-18T00:00:00"/>
    <x v="3"/>
    <s v="VM-21835"/>
    <s v="Vivian Mathis"/>
    <x v="0"/>
    <s v="United States"/>
    <s v="Newark"/>
    <x v="13"/>
    <n v="19711"/>
    <x v="3"/>
    <s v="TEC-PH-10000673"/>
    <x v="2"/>
    <x v="7"/>
    <s v="Plantronics Voyager Pro HD - Bluetooth Headset"/>
    <x v="2256"/>
    <n v="2"/>
    <n v="0"/>
    <n v="62.3904"/>
  </r>
  <r>
    <n v="3738"/>
    <s v="CA-2013-115476"/>
    <x v="0"/>
    <x v="716"/>
    <d v="2013-03-18T00:00:00"/>
    <x v="3"/>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x v="1"/>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x v="1"/>
    <s v="LH-17155"/>
    <s v="Logan Haushalter"/>
    <x v="0"/>
    <s v="United States"/>
    <s v="Jackson"/>
    <x v="12"/>
    <n v="49201"/>
    <x v="2"/>
    <s v="TEC-AC-10001109"/>
    <x v="2"/>
    <x v="11"/>
    <s v="Logitech Trackman Marble Mouse"/>
    <x v="2830"/>
    <n v="2"/>
    <n v="0"/>
    <n v="25.191600000000001"/>
  </r>
  <r>
    <n v="3741"/>
    <s v="CA-2013-133340"/>
    <x v="0"/>
    <x v="10"/>
    <d v="2013-12-14T00:00:00"/>
    <x v="1"/>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x v="1"/>
    <s v="WB-21850"/>
    <s v="William Brown"/>
    <x v="0"/>
    <s v="United States"/>
    <s v="New York City"/>
    <x v="15"/>
    <n v="10011"/>
    <x v="3"/>
    <s v="OFF-EN-10001137"/>
    <x v="1"/>
    <x v="12"/>
    <s v="#10 Gummed Flap White Envelopes, 100/Box"/>
    <x v="1873"/>
    <n v="4"/>
    <n v="0"/>
    <n v="7.5991999999999997"/>
  </r>
  <r>
    <n v="3743"/>
    <s v="CA-2013-137848"/>
    <x v="0"/>
    <x v="804"/>
    <d v="2013-01-21T00:00:00"/>
    <x v="1"/>
    <s v="WB-21850"/>
    <s v="William Brown"/>
    <x v="0"/>
    <s v="United States"/>
    <s v="New York City"/>
    <x v="15"/>
    <n v="10011"/>
    <x v="3"/>
    <s v="OFF-PA-10004285"/>
    <x v="1"/>
    <x v="10"/>
    <s v="Xerox 1959"/>
    <x v="1847"/>
    <n v="9"/>
    <n v="0"/>
    <n v="28.857599999999998"/>
  </r>
  <r>
    <n v="3744"/>
    <s v="CA-2013-137848"/>
    <x v="0"/>
    <x v="804"/>
    <d v="2013-01-21T00:00:00"/>
    <x v="1"/>
    <s v="WB-21850"/>
    <s v="William Brown"/>
    <x v="0"/>
    <s v="United States"/>
    <s v="New York City"/>
    <x v="15"/>
    <n v="10011"/>
    <x v="3"/>
    <s v="OFF-BI-10002225"/>
    <x v="1"/>
    <x v="8"/>
    <s v="Square Ring Data Binders, Rigid 75 Pt. Covers, 11&quot; x 14-7/8&quot;"/>
    <x v="364"/>
    <n v="3"/>
    <n v="0.2"/>
    <n v="17.337599999999998"/>
  </r>
  <r>
    <n v="3745"/>
    <s v="CA-2011-113047"/>
    <x v="2"/>
    <x v="745"/>
    <d v="2011-10-24T00:00:00"/>
    <x v="3"/>
    <s v="AP-10915"/>
    <s v="Arthur Prichep"/>
    <x v="0"/>
    <s v="United States"/>
    <s v="Rock Hill"/>
    <x v="20"/>
    <n v="29730"/>
    <x v="0"/>
    <s v="OFF-FA-10002763"/>
    <x v="1"/>
    <x v="13"/>
    <s v="Advantus Map Pennant Flags and Round Head Tacks"/>
    <x v="2945"/>
    <n v="3"/>
    <n v="0"/>
    <n v="3.7919999999999994"/>
  </r>
  <r>
    <n v="3746"/>
    <s v="CA-2013-149979"/>
    <x v="0"/>
    <x v="713"/>
    <d v="2013-09-29T00:00:00"/>
    <x v="0"/>
    <s v="RA-19915"/>
    <s v="Russell Applegate"/>
    <x v="0"/>
    <s v="United States"/>
    <s v="Columbus"/>
    <x v="32"/>
    <n v="31907"/>
    <x v="0"/>
    <s v="OFF-ST-10003058"/>
    <x v="1"/>
    <x v="4"/>
    <s v="Eldon Mobile Mega Data Cart  Mega Stackable  Add-On Trays"/>
    <x v="2946"/>
    <n v="5"/>
    <n v="0"/>
    <n v="34.292499999999997"/>
  </r>
  <r>
    <n v="3747"/>
    <s v="CA-2013-149979"/>
    <x v="0"/>
    <x v="713"/>
    <d v="2013-09-29T00:00:00"/>
    <x v="0"/>
    <s v="RA-19915"/>
    <s v="Russell Applegate"/>
    <x v="0"/>
    <s v="United States"/>
    <s v="Columbus"/>
    <x v="32"/>
    <n v="31907"/>
    <x v="0"/>
    <s v="FUR-CH-10002084"/>
    <x v="0"/>
    <x v="1"/>
    <s v="Hon Mobius Operator's Chair"/>
    <x v="2411"/>
    <n v="3"/>
    <n v="0"/>
    <n v="81.173400000000001"/>
  </r>
  <r>
    <n v="3748"/>
    <s v="CA-2014-161956"/>
    <x v="3"/>
    <x v="151"/>
    <d v="2014-08-30T00:00:00"/>
    <x v="0"/>
    <s v="DR-12880"/>
    <s v="Dan Reichenbach"/>
    <x v="1"/>
    <s v="United States"/>
    <s v="Inglewood"/>
    <x v="1"/>
    <n v="90301"/>
    <x v="1"/>
    <s v="FUR-FU-10002937"/>
    <x v="0"/>
    <x v="5"/>
    <s v="GE 48&quot; Fluorescent Tube, Cool White Energy Saver, 34 Watts, 30/Box"/>
    <x v="1421"/>
    <n v="2"/>
    <n v="0"/>
    <n v="99.23"/>
  </r>
  <r>
    <n v="3749"/>
    <s v="CA-2014-161956"/>
    <x v="3"/>
    <x v="151"/>
    <d v="2014-08-30T00:00:00"/>
    <x v="0"/>
    <s v="DR-12880"/>
    <s v="Dan Reichenbach"/>
    <x v="1"/>
    <s v="United States"/>
    <s v="Inglewood"/>
    <x v="1"/>
    <n v="90301"/>
    <x v="1"/>
    <s v="OFF-AP-10001242"/>
    <x v="1"/>
    <x v="9"/>
    <s v="APC 7 Outlet Network SurgeArrest Surge Protector"/>
    <x v="2947"/>
    <n v="4"/>
    <n v="0"/>
    <n v="96.575999999999993"/>
  </r>
  <r>
    <n v="3750"/>
    <s v="CA-2014-161956"/>
    <x v="3"/>
    <x v="151"/>
    <d v="2014-08-30T00:00:00"/>
    <x v="0"/>
    <s v="DR-12880"/>
    <s v="Dan Reichenbach"/>
    <x v="1"/>
    <s v="United States"/>
    <s v="Inglewood"/>
    <x v="1"/>
    <n v="90301"/>
    <x v="1"/>
    <s v="TEC-CO-10001571"/>
    <x v="2"/>
    <x v="16"/>
    <s v="Sharp 1540cs Digital Laser Copier"/>
    <x v="2948"/>
    <n v="2"/>
    <n v="0.2"/>
    <n v="329.99400000000003"/>
  </r>
  <r>
    <n v="3751"/>
    <s v="CA-2014-161956"/>
    <x v="3"/>
    <x v="151"/>
    <d v="2014-08-30T00:00:00"/>
    <x v="0"/>
    <s v="DR-12880"/>
    <s v="Dan Reichenbach"/>
    <x v="1"/>
    <s v="United States"/>
    <s v="Inglewood"/>
    <x v="1"/>
    <n v="90301"/>
    <x v="1"/>
    <s v="OFF-SU-10002503"/>
    <x v="1"/>
    <x v="14"/>
    <s v="Acme Preferred Stainless Steel Scissors"/>
    <x v="158"/>
    <n v="5"/>
    <n v="0"/>
    <n v="8.2359999999999989"/>
  </r>
  <r>
    <n v="3752"/>
    <s v="CA-2014-161956"/>
    <x v="3"/>
    <x v="151"/>
    <d v="2014-08-30T00:00:00"/>
    <x v="0"/>
    <s v="DR-12880"/>
    <s v="Dan Reichenbach"/>
    <x v="1"/>
    <s v="United States"/>
    <s v="Inglewood"/>
    <x v="1"/>
    <n v="90301"/>
    <x v="1"/>
    <s v="FUR-CH-10004886"/>
    <x v="0"/>
    <x v="1"/>
    <s v="Bevis Steel Folding Chairs"/>
    <x v="2186"/>
    <n v="3"/>
    <n v="0.2"/>
    <n v="23.027999999999992"/>
  </r>
  <r>
    <n v="3753"/>
    <s v="CA-2014-161956"/>
    <x v="3"/>
    <x v="151"/>
    <d v="2014-08-30T00:00:00"/>
    <x v="0"/>
    <s v="DR-12880"/>
    <s v="Dan Reichenbach"/>
    <x v="1"/>
    <s v="United States"/>
    <s v="Inglewood"/>
    <x v="1"/>
    <n v="90301"/>
    <x v="1"/>
    <s v="OFF-PA-10001289"/>
    <x v="1"/>
    <x v="10"/>
    <s v="White Computer Printout Paper by Universal"/>
    <x v="2248"/>
    <n v="3"/>
    <n v="0"/>
    <n v="56.977199999999996"/>
  </r>
  <r>
    <n v="3754"/>
    <s v="CA-2014-161956"/>
    <x v="3"/>
    <x v="151"/>
    <d v="2014-08-30T00:00:00"/>
    <x v="0"/>
    <s v="DR-12880"/>
    <s v="Dan Reichenbach"/>
    <x v="1"/>
    <s v="United States"/>
    <s v="Inglewood"/>
    <x v="1"/>
    <n v="90301"/>
    <x v="1"/>
    <s v="OFF-BI-10003650"/>
    <x v="1"/>
    <x v="8"/>
    <s v="GBC DocuBind 300 Electric Binding Machine"/>
    <x v="847"/>
    <n v="2"/>
    <n v="0.2"/>
    <n v="294.54879999999991"/>
  </r>
  <r>
    <n v="3755"/>
    <s v="CA-2014-161956"/>
    <x v="3"/>
    <x v="151"/>
    <d v="2014-08-30T00:00:00"/>
    <x v="0"/>
    <s v="DR-12880"/>
    <s v="Dan Reichenbach"/>
    <x v="1"/>
    <s v="United States"/>
    <s v="Inglewood"/>
    <x v="1"/>
    <n v="90301"/>
    <x v="1"/>
    <s v="OFF-ST-10001370"/>
    <x v="1"/>
    <x v="4"/>
    <s v="Sensible Storage WireTech Storage Systems"/>
    <x v="1383"/>
    <n v="5"/>
    <n v="0"/>
    <n v="17.744999999999962"/>
  </r>
  <r>
    <n v="3756"/>
    <s v="CA-2013-116799"/>
    <x v="0"/>
    <x v="840"/>
    <d v="2013-03-07T00:00:00"/>
    <x v="2"/>
    <s v="JG-15310"/>
    <s v="Jason Gross"/>
    <x v="1"/>
    <s v="United States"/>
    <s v="Odessa"/>
    <x v="5"/>
    <n v="79762"/>
    <x v="2"/>
    <s v="OFF-PA-10001892"/>
    <x v="1"/>
    <x v="10"/>
    <s v="Rediform Wirebound &quot;Phone Memo&quot; Message Book, 11 x 5-3/4"/>
    <x v="2949"/>
    <n v="7"/>
    <n v="0.2"/>
    <n v="15.509199999999998"/>
  </r>
  <r>
    <n v="3757"/>
    <s v="CA-2013-116799"/>
    <x v="0"/>
    <x v="840"/>
    <d v="2013-03-07T00:00:00"/>
    <x v="2"/>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x v="1"/>
    <s v="LC-16870"/>
    <s v="Lena Cacioppo"/>
    <x v="0"/>
    <s v="United States"/>
    <s v="Newark"/>
    <x v="24"/>
    <n v="43055"/>
    <x v="3"/>
    <s v="OFF-AR-10001615"/>
    <x v="1"/>
    <x v="6"/>
    <s v="Newell 34"/>
    <x v="2951"/>
    <n v="7"/>
    <n v="0.2"/>
    <n v="8.3328000000000024"/>
  </r>
  <r>
    <n v="3759"/>
    <s v="CA-2012-167745"/>
    <x v="1"/>
    <x v="227"/>
    <d v="2012-09-23T00:00:00"/>
    <x v="1"/>
    <s v="GB-14530"/>
    <s v="George Bell"/>
    <x v="1"/>
    <s v="United States"/>
    <s v="Los Angeles"/>
    <x v="1"/>
    <n v="90049"/>
    <x v="1"/>
    <s v="OFF-AR-10003602"/>
    <x v="1"/>
    <x v="6"/>
    <s v="Quartet Omega Colored Chalk, 12/Pack"/>
    <x v="2643"/>
    <n v="2"/>
    <n v="0"/>
    <n v="5.4895999999999994"/>
  </r>
  <r>
    <n v="3760"/>
    <s v="CA-2012-167745"/>
    <x v="1"/>
    <x v="227"/>
    <d v="2012-09-23T00:00:00"/>
    <x v="1"/>
    <s v="GB-14530"/>
    <s v="George Bell"/>
    <x v="1"/>
    <s v="United States"/>
    <s v="Los Angeles"/>
    <x v="1"/>
    <n v="90049"/>
    <x v="1"/>
    <s v="OFF-SU-10004782"/>
    <x v="1"/>
    <x v="14"/>
    <s v="Elite 5&quot; Scissors"/>
    <x v="2952"/>
    <n v="2"/>
    <n v="0"/>
    <n v="5.0699999999999985"/>
  </r>
  <r>
    <n v="3761"/>
    <s v="CA-2012-167745"/>
    <x v="1"/>
    <x v="227"/>
    <d v="2012-09-23T00:00:00"/>
    <x v="1"/>
    <s v="GB-14530"/>
    <s v="George Bell"/>
    <x v="1"/>
    <s v="United States"/>
    <s v="Los Angeles"/>
    <x v="1"/>
    <n v="90049"/>
    <x v="1"/>
    <s v="FUR-FU-10001591"/>
    <x v="0"/>
    <x v="5"/>
    <s v="Advantus Panel Wall Certificate Holder - 8.5x11"/>
    <x v="2953"/>
    <n v="2"/>
    <n v="0"/>
    <n v="10.248000000000001"/>
  </r>
  <r>
    <n v="3762"/>
    <s v="CA-2014-104577"/>
    <x v="3"/>
    <x v="605"/>
    <d v="2014-05-18T00:00:00"/>
    <x v="1"/>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x v="0"/>
    <s v="TS-21160"/>
    <s v="Theresa Swint"/>
    <x v="1"/>
    <s v="United States"/>
    <s v="West Allis"/>
    <x v="6"/>
    <n v="53214"/>
    <x v="2"/>
    <s v="FUR-BO-10001337"/>
    <x v="0"/>
    <x v="0"/>
    <s v="O'Sullivan Living Dimensions 2-Shelf Bookcases"/>
    <x v="1805"/>
    <n v="2"/>
    <n v="0"/>
    <n v="24.195999999999998"/>
  </r>
  <r>
    <n v="3764"/>
    <s v="CA-2013-156251"/>
    <x v="0"/>
    <x v="572"/>
    <d v="2013-08-19T00:00:00"/>
    <x v="0"/>
    <s v="TS-21160"/>
    <s v="Theresa Swint"/>
    <x v="1"/>
    <s v="United States"/>
    <s v="West Allis"/>
    <x v="6"/>
    <n v="53214"/>
    <x v="2"/>
    <s v="OFF-BI-10003529"/>
    <x v="1"/>
    <x v="8"/>
    <s v="Avery Round Ring Poly Binders"/>
    <x v="2955"/>
    <n v="3"/>
    <n v="0"/>
    <n v="4.1747999999999994"/>
  </r>
  <r>
    <n v="3765"/>
    <s v="CA-2014-125878"/>
    <x v="3"/>
    <x v="906"/>
    <d v="2014-03-03T00:00:00"/>
    <x v="1"/>
    <s v="MH-18025"/>
    <s v="Michelle Huthwaite"/>
    <x v="0"/>
    <s v="United States"/>
    <s v="Chicago"/>
    <x v="10"/>
    <n v="60623"/>
    <x v="2"/>
    <s v="OFF-BI-10002609"/>
    <x v="1"/>
    <x v="8"/>
    <s v="Avery Hidden Tab Dividers for Binding Systems"/>
    <x v="99"/>
    <n v="3"/>
    <n v="0.8"/>
    <n v="-3.0396000000000001"/>
  </r>
  <r>
    <n v="3766"/>
    <s v="CA-2013-163153"/>
    <x v="0"/>
    <x v="844"/>
    <d v="2013-03-26T00:00:00"/>
    <x v="1"/>
    <s v="DM-12955"/>
    <s v="Dario Medina"/>
    <x v="1"/>
    <s v="United States"/>
    <s v="Houston"/>
    <x v="5"/>
    <n v="77036"/>
    <x v="2"/>
    <s v="FUR-TA-10004767"/>
    <x v="0"/>
    <x v="3"/>
    <s v="Safco Drafting Table"/>
    <x v="2811"/>
    <n v="2"/>
    <n v="0.3"/>
    <n v="-1.4196000000000097"/>
  </r>
  <r>
    <n v="3767"/>
    <s v="CA-2013-163153"/>
    <x v="0"/>
    <x v="844"/>
    <d v="2013-03-26T00:00:00"/>
    <x v="1"/>
    <s v="DM-12955"/>
    <s v="Dario Medina"/>
    <x v="1"/>
    <s v="United States"/>
    <s v="Houston"/>
    <x v="5"/>
    <n v="77036"/>
    <x v="2"/>
    <s v="OFF-AR-10001868"/>
    <x v="1"/>
    <x v="6"/>
    <s v="Prang Dustless Chalk Sticks"/>
    <x v="2956"/>
    <n v="1"/>
    <n v="0.2"/>
    <n v="0.504"/>
  </r>
  <r>
    <n v="3768"/>
    <s v="CA-2012-103205"/>
    <x v="1"/>
    <x v="575"/>
    <d v="2012-12-10T00:00:00"/>
    <x v="0"/>
    <s v="JJ-15760"/>
    <s v="Joel Jenkins"/>
    <x v="2"/>
    <s v="United States"/>
    <s v="Houston"/>
    <x v="5"/>
    <n v="77036"/>
    <x v="2"/>
    <s v="TEC-PH-10004896"/>
    <x v="2"/>
    <x v="7"/>
    <s v="Nokia Lumia 521 (T-Mobile)"/>
    <x v="2546"/>
    <n v="5"/>
    <n v="0.2"/>
    <n v="11.996000000000002"/>
  </r>
  <r>
    <n v="3769"/>
    <s v="CA-2011-153913"/>
    <x v="2"/>
    <x v="757"/>
    <d v="2011-12-20T00:00:00"/>
    <x v="0"/>
    <s v="KB-16585"/>
    <s v="Ken Black"/>
    <x v="1"/>
    <s v="United States"/>
    <s v="Hialeah"/>
    <x v="2"/>
    <n v="33012"/>
    <x v="0"/>
    <s v="FUR-CH-10000988"/>
    <x v="0"/>
    <x v="1"/>
    <s v="Hon Olson Stacker Stools"/>
    <x v="2957"/>
    <n v="9"/>
    <n v="0.2"/>
    <n v="101.38319999999999"/>
  </r>
  <r>
    <n v="3770"/>
    <s v="CA-2011-153913"/>
    <x v="2"/>
    <x v="757"/>
    <d v="2011-12-20T00:00:00"/>
    <x v="0"/>
    <s v="KB-16585"/>
    <s v="Ken Black"/>
    <x v="1"/>
    <s v="United States"/>
    <s v="Hialeah"/>
    <x v="2"/>
    <n v="33012"/>
    <x v="0"/>
    <s v="OFF-FA-10000490"/>
    <x v="1"/>
    <x v="13"/>
    <s v="OIC Binder Clips, Mini, 1/4&quot; Capacity, Black"/>
    <x v="2958"/>
    <n v="2"/>
    <n v="0.2"/>
    <n v="0.66959999999999997"/>
  </r>
  <r>
    <n v="3771"/>
    <s v="CA-2013-155530"/>
    <x v="0"/>
    <x v="907"/>
    <d v="2013-12-22T00:00:00"/>
    <x v="1"/>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x v="1"/>
    <s v="FM-14215"/>
    <s v="Filia McAdams"/>
    <x v="1"/>
    <s v="United States"/>
    <s v="Philadelphia"/>
    <x v="9"/>
    <n v="19140"/>
    <x v="3"/>
    <s v="OFF-ST-10004804"/>
    <x v="1"/>
    <x v="4"/>
    <s v="Belkin 19&quot; Vented Equipment Shelf, Black"/>
    <x v="250"/>
    <n v="2"/>
    <n v="0.2"/>
    <n v="-19.562399999999997"/>
  </r>
  <r>
    <n v="3773"/>
    <s v="CA-2011-115357"/>
    <x v="2"/>
    <x v="908"/>
    <d v="2011-08-11T00:00:00"/>
    <x v="0"/>
    <s v="RF-19735"/>
    <s v="Roland Fjeld"/>
    <x v="0"/>
    <s v="United States"/>
    <s v="Columbia"/>
    <x v="20"/>
    <n v="29203"/>
    <x v="0"/>
    <s v="TEC-AC-10000023"/>
    <x v="2"/>
    <x v="11"/>
    <s v="Maxell 74 Minute CD-R Spindle, 50/Pack"/>
    <x v="2960"/>
    <n v="3"/>
    <n v="0"/>
    <n v="22.647599999999997"/>
  </r>
  <r>
    <n v="3774"/>
    <s v="US-2011-102715"/>
    <x v="2"/>
    <x v="909"/>
    <d v="2011-04-13T00:00:00"/>
    <x v="0"/>
    <s v="JK-15370"/>
    <s v="Jay Kimmel"/>
    <x v="0"/>
    <s v="United States"/>
    <s v="Miami"/>
    <x v="2"/>
    <n v="33180"/>
    <x v="0"/>
    <s v="OFF-FA-10001332"/>
    <x v="1"/>
    <x v="13"/>
    <s v="Acco Banker's Clasps, 5 3/4&quot;-Long"/>
    <x v="2789"/>
    <n v="3"/>
    <n v="0.2"/>
    <n v="2.3327999999999998"/>
  </r>
  <r>
    <n v="3775"/>
    <s v="US-2011-102715"/>
    <x v="2"/>
    <x v="909"/>
    <d v="2011-04-13T00:00:00"/>
    <x v="0"/>
    <s v="JK-15370"/>
    <s v="Jay Kimmel"/>
    <x v="0"/>
    <s v="United States"/>
    <s v="Miami"/>
    <x v="2"/>
    <n v="33180"/>
    <x v="0"/>
    <s v="TEC-AC-10002001"/>
    <x v="2"/>
    <x v="11"/>
    <s v="Logitech Wireless Gaming Headset G930"/>
    <x v="2961"/>
    <n v="3"/>
    <n v="0.2"/>
    <n v="81.59490000000001"/>
  </r>
  <r>
    <n v="3776"/>
    <s v="US-2011-102715"/>
    <x v="2"/>
    <x v="909"/>
    <d v="2011-04-13T00:00:00"/>
    <x v="0"/>
    <s v="JK-15370"/>
    <s v="Jay Kimmel"/>
    <x v="0"/>
    <s v="United States"/>
    <s v="Miami"/>
    <x v="2"/>
    <n v="33180"/>
    <x v="0"/>
    <s v="OFF-PA-10000029"/>
    <x v="1"/>
    <x v="10"/>
    <s v="Xerox 224"/>
    <x v="563"/>
    <n v="2"/>
    <n v="0.2"/>
    <n v="3.6288"/>
  </r>
  <r>
    <n v="3777"/>
    <s v="US-2011-102715"/>
    <x v="2"/>
    <x v="909"/>
    <d v="2011-04-13T00:00:00"/>
    <x v="0"/>
    <s v="JK-15370"/>
    <s v="Jay Kimmel"/>
    <x v="0"/>
    <s v="United States"/>
    <s v="Miami"/>
    <x v="2"/>
    <n v="33180"/>
    <x v="0"/>
    <s v="TEC-AC-10001874"/>
    <x v="2"/>
    <x v="11"/>
    <s v="Logitech Wireless Anywhere Mouse MX for PC and Mac"/>
    <x v="2962"/>
    <n v="7"/>
    <n v="0.2"/>
    <n v="41.992999999999995"/>
  </r>
  <r>
    <n v="3778"/>
    <s v="CA-2012-107937"/>
    <x v="1"/>
    <x v="910"/>
    <d v="2012-05-08T00:00:00"/>
    <x v="1"/>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x v="0"/>
    <s v="PN-18775"/>
    <s v="Parhena Norris"/>
    <x v="2"/>
    <s v="United States"/>
    <s v="Miami"/>
    <x v="2"/>
    <n v="33180"/>
    <x v="0"/>
    <s v="TEC-PH-10002564"/>
    <x v="2"/>
    <x v="7"/>
    <s v="OtterBox Defender Series Case - Samsung Galaxy S4"/>
    <x v="981"/>
    <n v="3"/>
    <n v="0.2"/>
    <n v="8.9969999999999892"/>
  </r>
  <r>
    <n v="3780"/>
    <s v="CA-2014-118521"/>
    <x v="3"/>
    <x v="911"/>
    <d v="2014-02-21T00:00:00"/>
    <x v="1"/>
    <s v="LF-17185"/>
    <s v="Luke Foster"/>
    <x v="0"/>
    <s v="United States"/>
    <s v="New York City"/>
    <x v="15"/>
    <n v="10035"/>
    <x v="3"/>
    <s v="OFF-PA-10003465"/>
    <x v="1"/>
    <x v="10"/>
    <s v="Xerox 1912"/>
    <x v="2479"/>
    <n v="2"/>
    <n v="0"/>
    <n v="18.211199999999998"/>
  </r>
  <r>
    <n v="3781"/>
    <s v="CA-2011-149643"/>
    <x v="2"/>
    <x v="912"/>
    <d v="2011-11-20T00:00:00"/>
    <x v="1"/>
    <s v="RH-19510"/>
    <s v="Rick Huthwaite"/>
    <x v="2"/>
    <s v="United States"/>
    <s v="Manhattan"/>
    <x v="41"/>
    <n v="66502"/>
    <x v="2"/>
    <s v="TEC-PH-10000038"/>
    <x v="2"/>
    <x v="7"/>
    <s v="Jawbone MINI JAMBOX Wireless Bluetooth Speaker"/>
    <x v="2963"/>
    <n v="2"/>
    <n v="0"/>
    <n v="10.958399999999983"/>
  </r>
  <r>
    <n v="3782"/>
    <s v="CA-2012-135314"/>
    <x v="1"/>
    <x v="584"/>
    <d v="2012-07-14T00:00:00"/>
    <x v="0"/>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x v="0"/>
    <s v="MN-17935"/>
    <s v="Michael Nguyen"/>
    <x v="0"/>
    <s v="United States"/>
    <s v="Memphis"/>
    <x v="18"/>
    <n v="38109"/>
    <x v="0"/>
    <s v="OFF-PA-10003424"/>
    <x v="1"/>
    <x v="10"/>
    <s v="&quot;While you Were Out&quot; Message Book, One Form per Page"/>
    <x v="2965"/>
    <n v="3"/>
    <n v="0.2"/>
    <n v="3.3389999999999995"/>
  </r>
  <r>
    <n v="3784"/>
    <s v="CA-2014-165204"/>
    <x v="3"/>
    <x v="38"/>
    <d v="2014-11-17T00:00:00"/>
    <x v="0"/>
    <s v="MN-17935"/>
    <s v="Michael Nguyen"/>
    <x v="0"/>
    <s v="United States"/>
    <s v="Memphis"/>
    <x v="18"/>
    <n v="38109"/>
    <x v="0"/>
    <s v="OFF-ST-10003716"/>
    <x v="1"/>
    <x v="4"/>
    <s v="Tennsco Double-Tier Lockers"/>
    <x v="2966"/>
    <n v="4"/>
    <n v="0.2"/>
    <n v="-63.005600000000015"/>
  </r>
  <r>
    <n v="3785"/>
    <s v="CA-2014-125752"/>
    <x v="3"/>
    <x v="689"/>
    <d v="2014-08-05T00:00:00"/>
    <x v="1"/>
    <s v="EH-14125"/>
    <s v="Eugene Hildebrand"/>
    <x v="2"/>
    <s v="United States"/>
    <s v="Fort Lauderdale"/>
    <x v="2"/>
    <n v="33311"/>
    <x v="0"/>
    <s v="TEC-AC-10003590"/>
    <x v="2"/>
    <x v="11"/>
    <s v="TRENDnet 56K USB 2.0 Phone, Internet and Fax Modem"/>
    <x v="2967"/>
    <n v="2"/>
    <n v="0.2"/>
    <n v="8.2847999999999971"/>
  </r>
  <r>
    <n v="3786"/>
    <s v="CA-2014-112487"/>
    <x v="3"/>
    <x v="377"/>
    <d v="2014-12-31T00:00:00"/>
    <x v="1"/>
    <s v="TC-21535"/>
    <s v="Tracy Collins"/>
    <x v="2"/>
    <s v="United States"/>
    <s v="Columbus"/>
    <x v="24"/>
    <n v="43229"/>
    <x v="3"/>
    <s v="OFF-BI-10000494"/>
    <x v="1"/>
    <x v="8"/>
    <s v="Acco Economy Flexible Poly Round Ring Binder"/>
    <x v="2968"/>
    <n v="2"/>
    <n v="0.7"/>
    <n v="-2.6099999999999994"/>
  </r>
  <r>
    <n v="3787"/>
    <s v="CA-2013-144218"/>
    <x v="0"/>
    <x v="731"/>
    <d v="2013-11-05T00:00:00"/>
    <x v="1"/>
    <s v="JD-15895"/>
    <s v="Jonathan Doherty"/>
    <x v="1"/>
    <s v="United States"/>
    <s v="Los Angeles"/>
    <x v="1"/>
    <n v="90045"/>
    <x v="1"/>
    <s v="OFF-ST-10002615"/>
    <x v="1"/>
    <x v="4"/>
    <s v="Dual Level, Single-Width Filing Carts"/>
    <x v="2969"/>
    <n v="7"/>
    <n v="0"/>
    <n v="282.20920000000001"/>
  </r>
  <r>
    <n v="3788"/>
    <s v="CA-2013-169971"/>
    <x v="0"/>
    <x v="913"/>
    <d v="2013-09-10T00:00:00"/>
    <x v="1"/>
    <s v="IL-15100"/>
    <s v="Ivan Liston"/>
    <x v="0"/>
    <s v="United States"/>
    <s v="Houston"/>
    <x v="5"/>
    <n v="77041"/>
    <x v="2"/>
    <s v="OFF-AR-10002804"/>
    <x v="1"/>
    <x v="6"/>
    <s v="Faber Castell Col-Erase Pencils"/>
    <x v="2970"/>
    <n v="1"/>
    <n v="0.2"/>
    <n v="1.0269000000000001"/>
  </r>
  <r>
    <n v="3789"/>
    <s v="CA-2013-169971"/>
    <x v="0"/>
    <x v="913"/>
    <d v="2013-09-10T00:00:00"/>
    <x v="1"/>
    <s v="IL-15100"/>
    <s v="Ivan Liston"/>
    <x v="0"/>
    <s v="United States"/>
    <s v="Houston"/>
    <x v="5"/>
    <n v="77041"/>
    <x v="2"/>
    <s v="OFF-AR-10001044"/>
    <x v="1"/>
    <x v="6"/>
    <s v="BOSTON Ranger #55 Pencil Sharpener, Black"/>
    <x v="2971"/>
    <n v="3"/>
    <n v="0.2"/>
    <n v="7.0172999999999952"/>
  </r>
  <r>
    <n v="3790"/>
    <s v="US-2013-133508"/>
    <x v="0"/>
    <x v="764"/>
    <d v="2013-04-22T00:00:00"/>
    <x v="1"/>
    <s v="SW-20350"/>
    <s v="Sean Wendt"/>
    <x v="2"/>
    <s v="United States"/>
    <s v="Omaha"/>
    <x v="8"/>
    <n v="68104"/>
    <x v="2"/>
    <s v="OFF-FA-10000134"/>
    <x v="1"/>
    <x v="13"/>
    <s v="Advantus Push Pins, Aluminum Head"/>
    <x v="2972"/>
    <n v="5"/>
    <n v="0"/>
    <n v="9.0054999999999996"/>
  </r>
  <r>
    <n v="3791"/>
    <s v="CA-2011-107139"/>
    <x v="2"/>
    <x v="260"/>
    <d v="2011-07-11T00:00:00"/>
    <x v="1"/>
    <s v="DP-13390"/>
    <s v="Dennis Pardue"/>
    <x v="2"/>
    <s v="United States"/>
    <s v="Los Angeles"/>
    <x v="1"/>
    <n v="90004"/>
    <x v="1"/>
    <s v="OFF-BI-10001670"/>
    <x v="1"/>
    <x v="8"/>
    <s v="Vinyl Sectional Post Binders"/>
    <x v="2973"/>
    <n v="6"/>
    <n v="0.2"/>
    <n v="67.86"/>
  </r>
  <r>
    <n v="3792"/>
    <s v="CA-2012-111325"/>
    <x v="1"/>
    <x v="914"/>
    <d v="2012-02-28T00:00:00"/>
    <x v="2"/>
    <s v="BT-11395"/>
    <s v="Bill Tyler"/>
    <x v="1"/>
    <s v="United States"/>
    <s v="Altoona"/>
    <x v="9"/>
    <n v="16602"/>
    <x v="3"/>
    <s v="OFF-BI-10000343"/>
    <x v="1"/>
    <x v="8"/>
    <s v="Pressboard Covers with Storage Hooks, 9 1/2&quot; x 11&quot;, Light Blue"/>
    <x v="2974"/>
    <n v="3"/>
    <n v="0.7"/>
    <n v="-3.3879000000000001"/>
  </r>
  <r>
    <n v="3793"/>
    <s v="CA-2012-111325"/>
    <x v="1"/>
    <x v="914"/>
    <d v="2012-02-28T00:00:00"/>
    <x v="2"/>
    <s v="BT-11395"/>
    <s v="Bill Tyler"/>
    <x v="1"/>
    <s v="United States"/>
    <s v="Altoona"/>
    <x v="9"/>
    <n v="16602"/>
    <x v="3"/>
    <s v="OFF-AR-10002257"/>
    <x v="1"/>
    <x v="6"/>
    <s v="Eldon Spacemaker Box, Quick-Snap Lid, Clear"/>
    <x v="2975"/>
    <n v="6"/>
    <n v="0.2"/>
    <n v="2.2043999999999979"/>
  </r>
  <r>
    <n v="3794"/>
    <s v="CA-2012-163762"/>
    <x v="1"/>
    <x v="154"/>
    <d v="2012-12-01T00:00:00"/>
    <x v="1"/>
    <s v="JE-15475"/>
    <s v="Jeremy Ellison"/>
    <x v="0"/>
    <s v="United States"/>
    <s v="New York City"/>
    <x v="15"/>
    <n v="10024"/>
    <x v="3"/>
    <s v="OFF-AR-10001915"/>
    <x v="1"/>
    <x v="6"/>
    <s v="Peel-Off China Markers"/>
    <x v="1418"/>
    <n v="3"/>
    <n v="0"/>
    <n v="12.511800000000001"/>
  </r>
  <r>
    <n v="3795"/>
    <s v="US-2011-117163"/>
    <x v="2"/>
    <x v="915"/>
    <d v="2011-02-03T00:00:00"/>
    <x v="1"/>
    <s v="EJ-13720"/>
    <s v="Ed Jacobs"/>
    <x v="0"/>
    <s v="United States"/>
    <s v="San Diego"/>
    <x v="1"/>
    <n v="92037"/>
    <x v="1"/>
    <s v="OFF-ST-10003692"/>
    <x v="1"/>
    <x v="4"/>
    <s v="Recycled Steel Personal File for Hanging File Folders"/>
    <x v="2976"/>
    <n v="1"/>
    <n v="0"/>
    <n v="14.307499999999997"/>
  </r>
  <r>
    <n v="3796"/>
    <s v="US-2011-117163"/>
    <x v="2"/>
    <x v="915"/>
    <d v="2011-02-03T00:00:00"/>
    <x v="1"/>
    <s v="EJ-13720"/>
    <s v="Ed Jacobs"/>
    <x v="0"/>
    <s v="United States"/>
    <s v="San Diego"/>
    <x v="1"/>
    <n v="92037"/>
    <x v="1"/>
    <s v="FUR-TA-10003469"/>
    <x v="0"/>
    <x v="3"/>
    <s v="Balt Split Level Computer Training Table"/>
    <x v="2977"/>
    <n v="3"/>
    <n v="0.2"/>
    <n v="-16.649999999999991"/>
  </r>
  <r>
    <n v="3797"/>
    <s v="US-2011-117163"/>
    <x v="2"/>
    <x v="915"/>
    <d v="2011-02-03T00:00:00"/>
    <x v="1"/>
    <s v="EJ-13720"/>
    <s v="Ed Jacobs"/>
    <x v="0"/>
    <s v="United States"/>
    <s v="San Diego"/>
    <x v="1"/>
    <n v="92037"/>
    <x v="1"/>
    <s v="OFF-AR-10003179"/>
    <x v="1"/>
    <x v="6"/>
    <s v="Dixon Ticonderoga Core-Lock Colored Pencils"/>
    <x v="2978"/>
    <n v="4"/>
    <n v="0"/>
    <n v="12.025199999999998"/>
  </r>
  <r>
    <n v="3798"/>
    <s v="CA-2014-121314"/>
    <x v="3"/>
    <x v="397"/>
    <d v="2014-09-27T00:00:00"/>
    <x v="2"/>
    <s v="BE-11410"/>
    <s v="Bobby Elias"/>
    <x v="0"/>
    <s v="United States"/>
    <s v="Miami"/>
    <x v="2"/>
    <n v="33178"/>
    <x v="0"/>
    <s v="OFF-PA-10003395"/>
    <x v="1"/>
    <x v="10"/>
    <s v="Xerox 1941"/>
    <x v="1152"/>
    <n v="3"/>
    <n v="0.2"/>
    <n v="88.073999999999984"/>
  </r>
  <r>
    <n v="3799"/>
    <s v="CA-2014-147760"/>
    <x v="3"/>
    <x v="259"/>
    <d v="2014-11-06T00:00:00"/>
    <x v="2"/>
    <s v="KL-16555"/>
    <s v="Kelly Lampkin"/>
    <x v="1"/>
    <s v="United States"/>
    <s v="Greensboro"/>
    <x v="3"/>
    <n v="27405"/>
    <x v="0"/>
    <s v="FUR-TA-10004575"/>
    <x v="0"/>
    <x v="3"/>
    <s v="Hon 5100 Series Wood Tables"/>
    <x v="2979"/>
    <n v="3"/>
    <n v="0.4"/>
    <n v="-192.04680000000008"/>
  </r>
  <r>
    <n v="3800"/>
    <s v="CA-2014-147760"/>
    <x v="3"/>
    <x v="259"/>
    <d v="2014-11-06T00:00:00"/>
    <x v="2"/>
    <s v="KL-16555"/>
    <s v="Kelly Lampkin"/>
    <x v="1"/>
    <s v="United States"/>
    <s v="Greensboro"/>
    <x v="3"/>
    <n v="27405"/>
    <x v="0"/>
    <s v="TEC-PH-10002483"/>
    <x v="2"/>
    <x v="7"/>
    <s v="Motorola Moto X"/>
    <x v="2980"/>
    <n v="5"/>
    <n v="0.2"/>
    <n v="118.99650000000003"/>
  </r>
  <r>
    <n v="3801"/>
    <s v="CA-2013-156503"/>
    <x v="0"/>
    <x v="500"/>
    <d v="2013-10-21T00:00:00"/>
    <x v="1"/>
    <s v="NC-18415"/>
    <s v="Nathan Cano"/>
    <x v="0"/>
    <s v="United States"/>
    <s v="Jacksonville"/>
    <x v="3"/>
    <n v="28540"/>
    <x v="0"/>
    <s v="FUR-CH-10003606"/>
    <x v="0"/>
    <x v="1"/>
    <s v="SAFCO Folding Chair Trolley"/>
    <x v="2981"/>
    <n v="1"/>
    <n v="0.2"/>
    <n v="10.2592"/>
  </r>
  <r>
    <n v="3802"/>
    <s v="CA-2013-156503"/>
    <x v="0"/>
    <x v="500"/>
    <d v="2013-10-21T00:00:00"/>
    <x v="1"/>
    <s v="NC-18415"/>
    <s v="Nathan Cano"/>
    <x v="0"/>
    <s v="United States"/>
    <s v="Jacksonville"/>
    <x v="3"/>
    <n v="28540"/>
    <x v="0"/>
    <s v="TEC-AC-10002473"/>
    <x v="2"/>
    <x v="11"/>
    <s v="Maxell 4.7GB DVD-R"/>
    <x v="2982"/>
    <n v="1"/>
    <n v="0.2"/>
    <n v="5.9597999999999995"/>
  </r>
  <r>
    <n v="3803"/>
    <s v="CA-2013-156503"/>
    <x v="0"/>
    <x v="500"/>
    <d v="2013-10-21T00:00:00"/>
    <x v="1"/>
    <s v="NC-18415"/>
    <s v="Nathan Cano"/>
    <x v="0"/>
    <s v="United States"/>
    <s v="Jacksonville"/>
    <x v="3"/>
    <n v="28540"/>
    <x v="0"/>
    <s v="OFF-PA-10002319"/>
    <x v="1"/>
    <x v="10"/>
    <s v="Xerox 1944"/>
    <x v="2557"/>
    <n v="3"/>
    <n v="0.2"/>
    <n v="33.721199999999996"/>
  </r>
  <r>
    <n v="3804"/>
    <s v="CA-2013-156503"/>
    <x v="0"/>
    <x v="500"/>
    <d v="2013-10-21T00:00:00"/>
    <x v="1"/>
    <s v="NC-18415"/>
    <s v="Nathan Cano"/>
    <x v="0"/>
    <s v="United States"/>
    <s v="Jacksonville"/>
    <x v="3"/>
    <n v="28540"/>
    <x v="0"/>
    <s v="OFF-SU-10000946"/>
    <x v="1"/>
    <x v="14"/>
    <s v="Staples"/>
    <x v="2600"/>
    <n v="2"/>
    <n v="0.2"/>
    <n v="1.436399999999999"/>
  </r>
  <r>
    <n v="3805"/>
    <s v="CA-2013-156503"/>
    <x v="0"/>
    <x v="500"/>
    <d v="2013-10-21T00:00:00"/>
    <x v="1"/>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x v="1"/>
    <s v="NC-18415"/>
    <s v="Nathan Cano"/>
    <x v="0"/>
    <s v="United States"/>
    <s v="Jacksonville"/>
    <x v="3"/>
    <n v="28540"/>
    <x v="0"/>
    <s v="OFF-PA-10002377"/>
    <x v="1"/>
    <x v="10"/>
    <s v="Xerox 1916"/>
    <x v="2984"/>
    <n v="1"/>
    <n v="0.2"/>
    <n v="14.681999999999999"/>
  </r>
  <r>
    <n v="3807"/>
    <s v="CA-2012-113628"/>
    <x v="1"/>
    <x v="768"/>
    <d v="2012-11-19T00:00:00"/>
    <x v="1"/>
    <s v="AH-10690"/>
    <s v="Anna Häberlin"/>
    <x v="1"/>
    <s v="United States"/>
    <s v="Plantation"/>
    <x v="2"/>
    <n v="33317"/>
    <x v="0"/>
    <s v="OFF-AR-10001246"/>
    <x v="1"/>
    <x v="6"/>
    <s v="Newell 317"/>
    <x v="2722"/>
    <n v="5"/>
    <n v="0.2"/>
    <n v="1.3229999999999991"/>
  </r>
  <r>
    <n v="3808"/>
    <s v="CA-2012-113628"/>
    <x v="1"/>
    <x v="768"/>
    <d v="2012-11-19T00:00:00"/>
    <x v="1"/>
    <s v="AH-10690"/>
    <s v="Anna Häberlin"/>
    <x v="1"/>
    <s v="United States"/>
    <s v="Plantation"/>
    <x v="2"/>
    <n v="33317"/>
    <x v="0"/>
    <s v="OFF-BI-10003291"/>
    <x v="1"/>
    <x v="8"/>
    <s v="Wilson Jones Leather-Like Binders with DublLock Round Rings"/>
    <x v="2985"/>
    <n v="2"/>
    <n v="0.7"/>
    <n v="-4.0158000000000005"/>
  </r>
  <r>
    <n v="3809"/>
    <s v="CA-2012-113628"/>
    <x v="1"/>
    <x v="768"/>
    <d v="2012-11-19T00:00:00"/>
    <x v="1"/>
    <s v="AH-10690"/>
    <s v="Anna Häberlin"/>
    <x v="1"/>
    <s v="United States"/>
    <s v="Plantation"/>
    <x v="2"/>
    <n v="33317"/>
    <x v="0"/>
    <s v="OFF-BI-10002799"/>
    <x v="1"/>
    <x v="8"/>
    <s v="SlimView Poly Binder, 3/8&quot;"/>
    <x v="2986"/>
    <n v="3"/>
    <n v="0.7"/>
    <n v="-3.7295999999999996"/>
  </r>
  <r>
    <n v="3810"/>
    <s v="CA-2012-113628"/>
    <x v="1"/>
    <x v="768"/>
    <d v="2012-11-19T00:00:00"/>
    <x v="1"/>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x v="1"/>
    <s v="AH-10690"/>
    <s v="Anna Häberlin"/>
    <x v="1"/>
    <s v="United States"/>
    <s v="Plantation"/>
    <x v="2"/>
    <n v="33317"/>
    <x v="0"/>
    <s v="TEC-PH-10000441"/>
    <x v="2"/>
    <x v="7"/>
    <s v="VTech DS6151"/>
    <x v="519"/>
    <n v="1"/>
    <n v="0.2"/>
    <n v="10.079200000000007"/>
  </r>
  <r>
    <n v="3812"/>
    <s v="CA-2012-113628"/>
    <x v="1"/>
    <x v="768"/>
    <d v="2012-11-19T00:00:00"/>
    <x v="1"/>
    <s v="AH-10690"/>
    <s v="Anna Häberlin"/>
    <x v="1"/>
    <s v="United States"/>
    <s v="Plantation"/>
    <x v="2"/>
    <n v="33317"/>
    <x v="0"/>
    <s v="FUR-CH-10004477"/>
    <x v="0"/>
    <x v="1"/>
    <s v="Global Push Button Manager's Chair, Indigo"/>
    <x v="2988"/>
    <n v="3"/>
    <n v="0.2"/>
    <n v="16.440299999999986"/>
  </r>
  <r>
    <n v="3813"/>
    <s v="CA-2014-147753"/>
    <x v="3"/>
    <x v="916"/>
    <d v="2014-03-06T00:00:00"/>
    <x v="3"/>
    <s v="PK-19075"/>
    <s v="Pete Kriz"/>
    <x v="0"/>
    <s v="United States"/>
    <s v="Milwaukee"/>
    <x v="6"/>
    <n v="53209"/>
    <x v="2"/>
    <s v="OFF-LA-10003537"/>
    <x v="1"/>
    <x v="2"/>
    <s v="Avery 515"/>
    <x v="2989"/>
    <n v="2"/>
    <n v="0"/>
    <n v="11.778199999999998"/>
  </r>
  <r>
    <n v="3814"/>
    <s v="CA-2012-103961"/>
    <x v="1"/>
    <x v="599"/>
    <d v="2012-11-09T00:00:00"/>
    <x v="1"/>
    <s v="NG-18430"/>
    <s v="Nathan Gelder"/>
    <x v="0"/>
    <s v="United States"/>
    <s v="Quincy"/>
    <x v="10"/>
    <n v="62301"/>
    <x v="2"/>
    <s v="OFF-LA-10004484"/>
    <x v="1"/>
    <x v="2"/>
    <s v="Avery 476"/>
    <x v="2990"/>
    <n v="6"/>
    <n v="0.2"/>
    <n v="6.4427999999999992"/>
  </r>
  <r>
    <n v="3815"/>
    <s v="CA-2013-152471"/>
    <x v="0"/>
    <x v="630"/>
    <d v="2013-07-09T00:00:00"/>
    <x v="3"/>
    <s v="ZD-21925"/>
    <s v="Zuschuss Donatelli"/>
    <x v="0"/>
    <s v="United States"/>
    <s v="Jacksonville"/>
    <x v="2"/>
    <n v="32216"/>
    <x v="0"/>
    <s v="TEC-PH-10002824"/>
    <x v="2"/>
    <x v="7"/>
    <s v="Jabra SPEAK 410 Multidevice Speakerphone"/>
    <x v="2991"/>
    <n v="5"/>
    <n v="0.2"/>
    <n v="51.497499999999974"/>
  </r>
  <r>
    <n v="3816"/>
    <s v="CA-2013-152471"/>
    <x v="0"/>
    <x v="630"/>
    <d v="2013-07-09T00:00:00"/>
    <x v="3"/>
    <s v="ZD-21925"/>
    <s v="Zuschuss Donatelli"/>
    <x v="0"/>
    <s v="United States"/>
    <s v="Jacksonville"/>
    <x v="2"/>
    <n v="32216"/>
    <x v="0"/>
    <s v="OFF-PA-10004965"/>
    <x v="1"/>
    <x v="10"/>
    <s v="Xerox 1921"/>
    <x v="2992"/>
    <n v="2"/>
    <n v="0.2"/>
    <n v="4.9949999999999992"/>
  </r>
  <r>
    <n v="3817"/>
    <s v="CA-2012-102582"/>
    <x v="1"/>
    <x v="426"/>
    <d v="2012-09-19T00:00:00"/>
    <x v="1"/>
    <s v="NW-18400"/>
    <s v="Natalie Webber"/>
    <x v="0"/>
    <s v="United States"/>
    <s v="Mobile"/>
    <x v="19"/>
    <n v="36608"/>
    <x v="0"/>
    <s v="FUR-TA-10003569"/>
    <x v="0"/>
    <x v="3"/>
    <s v="Bretford CR8500 Series Meeting Room Furniture"/>
    <x v="2842"/>
    <n v="2"/>
    <n v="0"/>
    <n v="200.49"/>
  </r>
  <r>
    <n v="3818"/>
    <s v="CA-2012-102582"/>
    <x v="1"/>
    <x v="426"/>
    <d v="2012-09-19T00:00:00"/>
    <x v="1"/>
    <s v="NW-18400"/>
    <s v="Natalie Webber"/>
    <x v="0"/>
    <s v="United States"/>
    <s v="Mobile"/>
    <x v="19"/>
    <n v="36608"/>
    <x v="0"/>
    <s v="TEC-PH-10003187"/>
    <x v="2"/>
    <x v="7"/>
    <s v="Anker Astro Mini 3000mAh Ultra-Compact Portable Charger"/>
    <x v="1543"/>
    <n v="3"/>
    <n v="0"/>
    <n v="0"/>
  </r>
  <r>
    <n v="3819"/>
    <s v="CA-2012-102582"/>
    <x v="1"/>
    <x v="426"/>
    <d v="2012-09-19T00:00:00"/>
    <x v="1"/>
    <s v="NW-18400"/>
    <s v="Natalie Webber"/>
    <x v="0"/>
    <s v="United States"/>
    <s v="Mobile"/>
    <x v="19"/>
    <n v="36608"/>
    <x v="0"/>
    <s v="FUR-CH-10004853"/>
    <x v="0"/>
    <x v="1"/>
    <s v="Global Manager's Adjustable Task Chair, Storm"/>
    <x v="2993"/>
    <n v="7"/>
    <n v="0"/>
    <n v="306.48939999999988"/>
  </r>
  <r>
    <n v="3820"/>
    <s v="CA-2014-141873"/>
    <x v="3"/>
    <x v="449"/>
    <d v="2014-10-15T00:00:00"/>
    <x v="1"/>
    <s v="HG-14845"/>
    <s v="Harry Greene"/>
    <x v="0"/>
    <s v="United States"/>
    <s v="New York City"/>
    <x v="15"/>
    <n v="10024"/>
    <x v="3"/>
    <s v="OFF-BI-10001031"/>
    <x v="1"/>
    <x v="8"/>
    <s v="Pressboard Data Binders by Wilson Jones"/>
    <x v="2994"/>
    <n v="3"/>
    <n v="0.2"/>
    <n v="4.3253999999999984"/>
  </r>
  <r>
    <n v="3821"/>
    <s v="CA-2014-141873"/>
    <x v="3"/>
    <x v="449"/>
    <d v="2014-10-15T00:00:00"/>
    <x v="1"/>
    <s v="HG-14845"/>
    <s v="Harry Greene"/>
    <x v="0"/>
    <s v="United States"/>
    <s v="New York City"/>
    <x v="15"/>
    <n v="10024"/>
    <x v="3"/>
    <s v="FUR-BO-10003034"/>
    <x v="0"/>
    <x v="0"/>
    <s v="O'Sullivan Elevations Bookcase, Cherry Finish"/>
    <x v="2361"/>
    <n v="3"/>
    <n v="0.2"/>
    <n v="-15.71759999999999"/>
  </r>
  <r>
    <n v="3822"/>
    <s v="CA-2014-141873"/>
    <x v="3"/>
    <x v="449"/>
    <d v="2014-10-15T00:00:00"/>
    <x v="1"/>
    <s v="HG-14845"/>
    <s v="Harry Greene"/>
    <x v="0"/>
    <s v="United States"/>
    <s v="New York City"/>
    <x v="15"/>
    <n v="10024"/>
    <x v="3"/>
    <s v="OFF-PA-10000069"/>
    <x v="1"/>
    <x v="10"/>
    <s v="TOPS 4 x 6 Fluorescent Color Memo Sheets, 500 Sheets per Pack"/>
    <x v="2995"/>
    <n v="2"/>
    <n v="0"/>
    <n v="8.9206000000000003"/>
  </r>
  <r>
    <n v="3823"/>
    <s v="CA-2014-141873"/>
    <x v="3"/>
    <x v="449"/>
    <d v="2014-10-15T00:00:00"/>
    <x v="1"/>
    <s v="HG-14845"/>
    <s v="Harry Greene"/>
    <x v="0"/>
    <s v="United States"/>
    <s v="New York City"/>
    <x v="15"/>
    <n v="10024"/>
    <x v="3"/>
    <s v="OFF-BI-10003655"/>
    <x v="1"/>
    <x v="8"/>
    <s v="Durable Pressboard Binders"/>
    <x v="2614"/>
    <n v="6"/>
    <n v="0.2"/>
    <n v="6.1560000000000006"/>
  </r>
  <r>
    <n v="3824"/>
    <s v="CA-2012-140984"/>
    <x v="1"/>
    <x v="471"/>
    <d v="2012-09-18T00:00:00"/>
    <x v="1"/>
    <s v="CC-12685"/>
    <s v="Craig Carroll"/>
    <x v="0"/>
    <s v="United States"/>
    <s v="New York City"/>
    <x v="15"/>
    <n v="10011"/>
    <x v="3"/>
    <s v="OFF-ST-10000585"/>
    <x v="1"/>
    <x v="4"/>
    <s v="Economy Rollaway Files"/>
    <x v="2996"/>
    <n v="6"/>
    <n v="0"/>
    <n v="257.71199999999999"/>
  </r>
  <r>
    <n v="3825"/>
    <s v="CA-2012-140984"/>
    <x v="1"/>
    <x v="471"/>
    <d v="2012-09-18T00:00:00"/>
    <x v="1"/>
    <s v="CC-12685"/>
    <s v="Craig Carroll"/>
    <x v="0"/>
    <s v="United States"/>
    <s v="New York City"/>
    <x v="15"/>
    <n v="10011"/>
    <x v="3"/>
    <s v="TEC-CO-10001571"/>
    <x v="2"/>
    <x v="16"/>
    <s v="Sharp 1540cs Digital Laser Copier"/>
    <x v="2948"/>
    <n v="2"/>
    <n v="0.2"/>
    <n v="329.99400000000003"/>
  </r>
  <r>
    <n v="3826"/>
    <s v="CA-2012-140984"/>
    <x v="1"/>
    <x v="471"/>
    <d v="2012-09-18T00:00:00"/>
    <x v="1"/>
    <s v="CC-12685"/>
    <s v="Craig Carroll"/>
    <x v="0"/>
    <s v="United States"/>
    <s v="New York City"/>
    <x v="15"/>
    <n v="10011"/>
    <x v="3"/>
    <s v="OFF-BI-10002012"/>
    <x v="1"/>
    <x v="8"/>
    <s v="Wilson Jones Easy Flow II Sheet Lifters"/>
    <x v="91"/>
    <n v="9"/>
    <n v="0.2"/>
    <n v="4.5359999999999996"/>
  </r>
  <r>
    <n v="3827"/>
    <s v="CA-2011-132801"/>
    <x v="2"/>
    <x v="273"/>
    <d v="2011-10-12T00:00:00"/>
    <x v="1"/>
    <s v="JG-15805"/>
    <s v="John Grady"/>
    <x v="1"/>
    <s v="United States"/>
    <s v="Dallas"/>
    <x v="5"/>
    <n v="75217"/>
    <x v="2"/>
    <s v="OFF-ST-10001228"/>
    <x v="1"/>
    <x v="4"/>
    <s v="Fellowes Personal Hanging Folder Files, Navy"/>
    <x v="2060"/>
    <n v="10"/>
    <n v="0.2"/>
    <n v="10.744000000000007"/>
  </r>
  <r>
    <n v="3828"/>
    <s v="CA-2014-141733"/>
    <x v="3"/>
    <x v="917"/>
    <d v="2014-05-12T00:00:00"/>
    <x v="1"/>
    <s v="RW-19540"/>
    <s v="Rick Wilson"/>
    <x v="1"/>
    <s v="United States"/>
    <s v="Detroit"/>
    <x v="12"/>
    <n v="48234"/>
    <x v="2"/>
    <s v="FUR-CH-10004086"/>
    <x v="0"/>
    <x v="1"/>
    <s v="Hon 4070 Series Pagoda Armless Upholstered Stacking Chairs"/>
    <x v="2997"/>
    <n v="5"/>
    <n v="0"/>
    <n v="423.00849999999997"/>
  </r>
  <r>
    <n v="3829"/>
    <s v="CA-2014-141733"/>
    <x v="3"/>
    <x v="917"/>
    <d v="2014-05-12T00:00:00"/>
    <x v="1"/>
    <s v="RW-19540"/>
    <s v="Rick Wilson"/>
    <x v="1"/>
    <s v="United States"/>
    <s v="Detroit"/>
    <x v="12"/>
    <n v="48234"/>
    <x v="2"/>
    <s v="FUR-CH-10002017"/>
    <x v="0"/>
    <x v="1"/>
    <s v="SAFCO Optional Arm Kit for Workspace Cribbage Stacking Chair"/>
    <x v="2998"/>
    <n v="1"/>
    <n v="0"/>
    <n v="7.4591999999999992"/>
  </r>
  <r>
    <n v="3830"/>
    <s v="CA-2014-141733"/>
    <x v="3"/>
    <x v="917"/>
    <d v="2014-05-12T00:00:00"/>
    <x v="1"/>
    <s v="RW-19540"/>
    <s v="Rick Wilson"/>
    <x v="1"/>
    <s v="United States"/>
    <s v="Detroit"/>
    <x v="12"/>
    <n v="48234"/>
    <x v="2"/>
    <s v="FUR-CH-10000595"/>
    <x v="0"/>
    <x v="1"/>
    <s v="Safco Contoured Stacking Chairs"/>
    <x v="2999"/>
    <n v="2"/>
    <n v="0"/>
    <n v="119.19999999999999"/>
  </r>
  <r>
    <n v="3831"/>
    <s v="CA-2014-141733"/>
    <x v="3"/>
    <x v="917"/>
    <d v="2014-05-12T00:00:00"/>
    <x v="1"/>
    <s v="RW-19540"/>
    <s v="Rick Wilson"/>
    <x v="1"/>
    <s v="United States"/>
    <s v="Detroit"/>
    <x v="12"/>
    <n v="48234"/>
    <x v="2"/>
    <s v="OFF-AP-10001563"/>
    <x v="1"/>
    <x v="9"/>
    <s v="Belkin Premiere Surge Master II 8-outlet surge protector"/>
    <x v="3000"/>
    <n v="2"/>
    <n v="0.1"/>
    <n v="18.460399999999986"/>
  </r>
  <r>
    <n v="3832"/>
    <s v="US-2012-111927"/>
    <x v="1"/>
    <x v="717"/>
    <d v="2012-11-19T00:00:00"/>
    <x v="1"/>
    <s v="LS-17230"/>
    <s v="Lycoris Saunders"/>
    <x v="0"/>
    <s v="United States"/>
    <s v="Dover"/>
    <x v="13"/>
    <n v="19901"/>
    <x v="3"/>
    <s v="FUR-FU-10004017"/>
    <x v="0"/>
    <x v="5"/>
    <s v="Executive Impressions 13&quot; Chairman Wall Clock"/>
    <x v="3001"/>
    <n v="3"/>
    <n v="0"/>
    <n v="26.648999999999997"/>
  </r>
  <r>
    <n v="3833"/>
    <s v="US-2012-111927"/>
    <x v="1"/>
    <x v="717"/>
    <d v="2012-11-19T00:00:00"/>
    <x v="1"/>
    <s v="LS-17230"/>
    <s v="Lycoris Saunders"/>
    <x v="0"/>
    <s v="United States"/>
    <s v="Dover"/>
    <x v="13"/>
    <n v="19901"/>
    <x v="3"/>
    <s v="OFF-BI-10002571"/>
    <x v="1"/>
    <x v="8"/>
    <s v="Avery Framed View Binder, EZD Ring (Locking), Navy, 1 1/2&quot;"/>
    <x v="3002"/>
    <n v="2"/>
    <n v="0"/>
    <n v="9.3811999999999998"/>
  </r>
  <r>
    <n v="3834"/>
    <s v="CA-2011-105984"/>
    <x v="2"/>
    <x v="156"/>
    <d v="2011-11-24T00:00:00"/>
    <x v="3"/>
    <s v="MY-18295"/>
    <s v="Muhammed Yedwab"/>
    <x v="1"/>
    <s v="United States"/>
    <s v="Columbus"/>
    <x v="24"/>
    <n v="43229"/>
    <x v="3"/>
    <s v="TEC-PH-10000560"/>
    <x v="2"/>
    <x v="7"/>
    <s v="Samsung Galaxy S III - 16GB - pebble blue (T-Mobile)"/>
    <x v="3003"/>
    <n v="5"/>
    <n v="0.4"/>
    <n v="-209.99399999999991"/>
  </r>
  <r>
    <n v="3835"/>
    <s v="CA-2011-105984"/>
    <x v="2"/>
    <x v="156"/>
    <d v="2011-11-24T00:00:00"/>
    <x v="3"/>
    <s v="MY-18295"/>
    <s v="Muhammed Yedwab"/>
    <x v="1"/>
    <s v="United States"/>
    <s v="Columbus"/>
    <x v="24"/>
    <n v="43229"/>
    <x v="3"/>
    <s v="FUR-CH-10000847"/>
    <x v="0"/>
    <x v="1"/>
    <s v="Global Executive Mid-Back Manager's Chair"/>
    <x v="3004"/>
    <n v="3"/>
    <n v="0.3"/>
    <n v="-34.917600000000022"/>
  </r>
  <r>
    <n v="3836"/>
    <s v="CA-2011-100363"/>
    <x v="2"/>
    <x v="918"/>
    <d v="2011-04-15T00:00:00"/>
    <x v="1"/>
    <s v="JM-15655"/>
    <s v="Jim Mitchum"/>
    <x v="1"/>
    <s v="United States"/>
    <s v="Glendale"/>
    <x v="16"/>
    <n v="85301"/>
    <x v="1"/>
    <s v="OFF-FA-10000611"/>
    <x v="1"/>
    <x v="13"/>
    <s v="Binder Clips by OIC"/>
    <x v="3005"/>
    <n v="2"/>
    <n v="0.2"/>
    <n v="0.82879999999999987"/>
  </r>
  <r>
    <n v="3837"/>
    <s v="CA-2011-100363"/>
    <x v="2"/>
    <x v="918"/>
    <d v="2011-04-15T00:00:00"/>
    <x v="1"/>
    <s v="JM-15655"/>
    <s v="Jim Mitchum"/>
    <x v="1"/>
    <s v="United States"/>
    <s v="Glendale"/>
    <x v="16"/>
    <n v="85301"/>
    <x v="1"/>
    <s v="OFF-PA-10004733"/>
    <x v="1"/>
    <x v="10"/>
    <s v="Things To Do Today Spiral Book"/>
    <x v="3006"/>
    <n v="3"/>
    <n v="0.2"/>
    <n v="6.8903999999999979"/>
  </r>
  <r>
    <n v="3838"/>
    <s v="CA-2011-126760"/>
    <x v="2"/>
    <x v="711"/>
    <d v="2011-08-02T00:00:00"/>
    <x v="1"/>
    <s v="KM-16720"/>
    <s v="Kunst Miller"/>
    <x v="0"/>
    <s v="United States"/>
    <s v="North Las Vegas"/>
    <x v="33"/>
    <n v="89031"/>
    <x v="1"/>
    <s v="TEC-PH-10001363"/>
    <x v="2"/>
    <x v="7"/>
    <s v="Apple iPhone 5S"/>
    <x v="3007"/>
    <n v="2"/>
    <n v="0.2"/>
    <n v="113.99799999999991"/>
  </r>
  <r>
    <n v="3839"/>
    <s v="CA-2011-126760"/>
    <x v="2"/>
    <x v="711"/>
    <d v="2011-08-02T00:00:00"/>
    <x v="1"/>
    <s v="KM-16720"/>
    <s v="Kunst Miller"/>
    <x v="0"/>
    <s v="United States"/>
    <s v="North Las Vegas"/>
    <x v="33"/>
    <n v="89031"/>
    <x v="1"/>
    <s v="FUR-CH-10003312"/>
    <x v="0"/>
    <x v="1"/>
    <s v="Hon 2090 “Pillow Soft” Series Mid Back Swivel/Tilt Chairs"/>
    <x v="3008"/>
    <n v="3"/>
    <n v="0.2"/>
    <n v="-109.58220000000011"/>
  </r>
  <r>
    <n v="3840"/>
    <s v="CA-2011-126760"/>
    <x v="2"/>
    <x v="711"/>
    <d v="2011-08-02T00:00:00"/>
    <x v="1"/>
    <s v="KM-16720"/>
    <s v="Kunst Miller"/>
    <x v="0"/>
    <s v="United States"/>
    <s v="North Las Vegas"/>
    <x v="33"/>
    <n v="89031"/>
    <x v="1"/>
    <s v="FUR-FU-10004018"/>
    <x v="0"/>
    <x v="5"/>
    <s v="Tensor Computer Mounted Lamp"/>
    <x v="3009"/>
    <n v="9"/>
    <n v="0"/>
    <n v="36.182700000000004"/>
  </r>
  <r>
    <n v="3841"/>
    <s v="CA-2011-126760"/>
    <x v="2"/>
    <x v="711"/>
    <d v="2011-08-02T00:00:00"/>
    <x v="1"/>
    <s v="KM-16720"/>
    <s v="Kunst Miller"/>
    <x v="0"/>
    <s v="United States"/>
    <s v="North Las Vegas"/>
    <x v="33"/>
    <n v="89031"/>
    <x v="1"/>
    <s v="TEC-AC-10004814"/>
    <x v="2"/>
    <x v="11"/>
    <s v="Logitech Illuminated Ultrathin Keyboard with Backlighting"/>
    <x v="3010"/>
    <n v="3"/>
    <n v="0"/>
    <n v="70.097700000000003"/>
  </r>
  <r>
    <n v="3842"/>
    <s v="US-2011-109162"/>
    <x v="2"/>
    <x v="785"/>
    <d v="2011-06-12T00:00:00"/>
    <x v="1"/>
    <s v="KE-16420"/>
    <s v="Katrina Edelman"/>
    <x v="1"/>
    <s v="United States"/>
    <s v="Bristol"/>
    <x v="18"/>
    <n v="37620"/>
    <x v="0"/>
    <s v="FUR-CH-10002647"/>
    <x v="0"/>
    <x v="1"/>
    <s v="Situations Contoured Folding Chairs, 4/Set"/>
    <x v="3011"/>
    <n v="3"/>
    <n v="0.2"/>
    <n v="10.647000000000006"/>
  </r>
  <r>
    <n v="3843"/>
    <s v="CA-2011-101931"/>
    <x v="2"/>
    <x v="919"/>
    <d v="2011-10-31T00:00:00"/>
    <x v="2"/>
    <s v="TS-21370"/>
    <s v="Todd Sumrall"/>
    <x v="1"/>
    <s v="United States"/>
    <s v="Los Angeles"/>
    <x v="1"/>
    <n v="90049"/>
    <x v="1"/>
    <s v="OFF-BI-10004140"/>
    <x v="1"/>
    <x v="8"/>
    <s v="Avery Non-Stick Binders"/>
    <x v="1600"/>
    <n v="2"/>
    <n v="0.2"/>
    <n v="2.2449999999999992"/>
  </r>
  <r>
    <n v="3844"/>
    <s v="CA-2011-101931"/>
    <x v="2"/>
    <x v="919"/>
    <d v="2011-10-31T00:00:00"/>
    <x v="2"/>
    <s v="TS-21370"/>
    <s v="Todd Sumrall"/>
    <x v="1"/>
    <s v="United States"/>
    <s v="Los Angeles"/>
    <x v="1"/>
    <n v="90049"/>
    <x v="1"/>
    <s v="OFF-SU-10002301"/>
    <x v="1"/>
    <x v="14"/>
    <s v="Serrated Blade or Curved Handle Hand Letter Openers"/>
    <x v="3012"/>
    <n v="2"/>
    <n v="0"/>
    <n v="6.2800000000000189E-2"/>
  </r>
  <r>
    <n v="3845"/>
    <s v="CA-2011-101931"/>
    <x v="2"/>
    <x v="919"/>
    <d v="2011-10-31T00:00:00"/>
    <x v="2"/>
    <s v="TS-21370"/>
    <s v="Todd Sumrall"/>
    <x v="1"/>
    <s v="United States"/>
    <s v="Los Angeles"/>
    <x v="1"/>
    <n v="90049"/>
    <x v="1"/>
    <s v="OFF-SU-10000646"/>
    <x v="1"/>
    <x v="14"/>
    <s v="Premier Automatic Letter Opener"/>
    <x v="3013"/>
    <n v="2"/>
    <n v="0"/>
    <n v="14.422200000000032"/>
  </r>
  <r>
    <n v="3846"/>
    <s v="CA-2011-101931"/>
    <x v="2"/>
    <x v="919"/>
    <d v="2011-10-31T00:00:00"/>
    <x v="2"/>
    <s v="TS-21370"/>
    <s v="Todd Sumrall"/>
    <x v="1"/>
    <s v="United States"/>
    <s v="Los Angeles"/>
    <x v="1"/>
    <n v="90049"/>
    <x v="1"/>
    <s v="FUR-BO-10001337"/>
    <x v="0"/>
    <x v="0"/>
    <s v="O'Sullivan Living Dimensions 2-Shelf Bookcases"/>
    <x v="3014"/>
    <n v="6"/>
    <n v="0.15"/>
    <n v="-36.293999999999997"/>
  </r>
  <r>
    <n v="3847"/>
    <s v="CA-2011-101931"/>
    <x v="2"/>
    <x v="919"/>
    <d v="2011-10-31T00:00:00"/>
    <x v="2"/>
    <s v="TS-21370"/>
    <s v="Todd Sumrall"/>
    <x v="1"/>
    <s v="United States"/>
    <s v="Los Angeles"/>
    <x v="1"/>
    <n v="90049"/>
    <x v="1"/>
    <s v="OFF-ST-10003442"/>
    <x v="1"/>
    <x v="4"/>
    <s v="Eldon Portable Mobile Manager"/>
    <x v="1605"/>
    <n v="5"/>
    <n v="0"/>
    <n v="38.177999999999997"/>
  </r>
  <r>
    <n v="3848"/>
    <s v="CA-2014-129000"/>
    <x v="3"/>
    <x v="920"/>
    <d v="2014-11-28T00:00:00"/>
    <x v="0"/>
    <s v="SZ-20035"/>
    <s v="Sam Zeldin"/>
    <x v="2"/>
    <s v="United States"/>
    <s v="Canton"/>
    <x v="12"/>
    <n v="48187"/>
    <x v="2"/>
    <s v="OFF-ST-10001097"/>
    <x v="1"/>
    <x v="4"/>
    <s v="Office Impressions Heavy Duty Welded Shelving &amp; Multimedia Storage Drawers"/>
    <x v="881"/>
    <n v="3"/>
    <n v="0"/>
    <n v="0"/>
  </r>
  <r>
    <n v="3849"/>
    <s v="CA-2014-161053"/>
    <x v="3"/>
    <x v="585"/>
    <d v="2014-09-24T00:00:00"/>
    <x v="2"/>
    <s v="JE-15745"/>
    <s v="Joel Eaton"/>
    <x v="0"/>
    <s v="United States"/>
    <s v="Fayetteville"/>
    <x v="36"/>
    <n v="72701"/>
    <x v="0"/>
    <s v="OFF-BI-10004318"/>
    <x v="1"/>
    <x v="8"/>
    <s v="Ibico EB-19 Dual Function Manual Binding System"/>
    <x v="3015"/>
    <n v="4"/>
    <n v="0"/>
    <n v="318.30160000000001"/>
  </r>
  <r>
    <n v="3850"/>
    <s v="CA-2014-161053"/>
    <x v="3"/>
    <x v="585"/>
    <d v="2014-09-24T00:00:00"/>
    <x v="2"/>
    <s v="JE-15745"/>
    <s v="Joel Eaton"/>
    <x v="0"/>
    <s v="United States"/>
    <s v="Fayetteville"/>
    <x v="36"/>
    <n v="72701"/>
    <x v="0"/>
    <s v="TEC-AC-10004633"/>
    <x v="2"/>
    <x v="11"/>
    <s v="Verbatim 25 GB 6x Blu-ray Single Layer Recordable Disc, 3/Pack"/>
    <x v="2765"/>
    <n v="5"/>
    <n v="0"/>
    <n v="15.378000000000004"/>
  </r>
  <r>
    <n v="3851"/>
    <s v="CA-2012-142377"/>
    <x v="1"/>
    <x v="784"/>
    <d v="2012-12-09T00:00:00"/>
    <x v="1"/>
    <s v="MS-17980"/>
    <s v="Michael Stewart"/>
    <x v="1"/>
    <s v="United States"/>
    <s v="Springfield"/>
    <x v="25"/>
    <n v="65807"/>
    <x v="2"/>
    <s v="OFF-PA-10001970"/>
    <x v="1"/>
    <x v="10"/>
    <s v="Xerox 1881"/>
    <x v="3016"/>
    <n v="7"/>
    <n v="0"/>
    <n v="40.401199999999996"/>
  </r>
  <r>
    <n v="3852"/>
    <s v="CA-2012-127593"/>
    <x v="1"/>
    <x v="481"/>
    <d v="2012-09-21T00:00:00"/>
    <x v="3"/>
    <s v="DH-13675"/>
    <s v="Duane Huffman"/>
    <x v="2"/>
    <s v="United States"/>
    <s v="Quincy"/>
    <x v="31"/>
    <n v="2169"/>
    <x v="3"/>
    <s v="FUR-FU-10004006"/>
    <x v="0"/>
    <x v="5"/>
    <s v="Deflect-o DuraMat Lighweight, Studded, Beveled Mat for Low Pile Carpeting"/>
    <x v="3017"/>
    <n v="2"/>
    <n v="0"/>
    <n v="14.500999999999991"/>
  </r>
  <r>
    <n v="3853"/>
    <s v="CA-2014-130526"/>
    <x v="3"/>
    <x v="200"/>
    <d v="2014-11-30T00:00:00"/>
    <x v="2"/>
    <s v="GT-14755"/>
    <s v="Guy Thornton"/>
    <x v="0"/>
    <s v="United States"/>
    <s v="Rockford"/>
    <x v="10"/>
    <n v="61107"/>
    <x v="2"/>
    <s v="OFF-BI-10001524"/>
    <x v="1"/>
    <x v="8"/>
    <s v="GBC Premium Transparent Covers with Diagonal Lined Pattern"/>
    <x v="3018"/>
    <n v="8"/>
    <n v="0.8"/>
    <n v="-53.708800000000025"/>
  </r>
  <r>
    <n v="3854"/>
    <s v="US-2014-131849"/>
    <x v="3"/>
    <x v="921"/>
    <d v="2014-06-11T00:00:00"/>
    <x v="1"/>
    <s v="GH-14410"/>
    <s v="Gary Hansen"/>
    <x v="2"/>
    <s v="United States"/>
    <s v="San Francisco"/>
    <x v="1"/>
    <n v="94122"/>
    <x v="1"/>
    <s v="FUR-FU-10004164"/>
    <x v="0"/>
    <x v="5"/>
    <s v="Eldon 300 Class Desk Accessories, Black"/>
    <x v="1931"/>
    <n v="1"/>
    <n v="0"/>
    <n v="2.1780000000000004"/>
  </r>
  <r>
    <n v="3855"/>
    <s v="US-2014-131849"/>
    <x v="3"/>
    <x v="921"/>
    <d v="2014-06-11T00:00:00"/>
    <x v="1"/>
    <s v="GH-14410"/>
    <s v="Gary Hansen"/>
    <x v="2"/>
    <s v="United States"/>
    <s v="San Francisco"/>
    <x v="1"/>
    <n v="94122"/>
    <x v="1"/>
    <s v="OFF-ST-10002957"/>
    <x v="1"/>
    <x v="4"/>
    <s v="Sterilite Show Offs Storage Containers"/>
    <x v="1603"/>
    <n v="5"/>
    <n v="0"/>
    <n v="0"/>
  </r>
  <r>
    <n v="3856"/>
    <s v="US-2014-105389"/>
    <x v="3"/>
    <x v="436"/>
    <d v="2014-10-29T00:00:00"/>
    <x v="0"/>
    <s v="DM-13015"/>
    <s v="Darrin Martin"/>
    <x v="0"/>
    <s v="United States"/>
    <s v="San Antonio"/>
    <x v="5"/>
    <n v="78207"/>
    <x v="2"/>
    <s v="OFF-BI-10004364"/>
    <x v="1"/>
    <x v="8"/>
    <s v="Storex Dura Pro Binders"/>
    <x v="3019"/>
    <n v="3"/>
    <n v="0.8"/>
    <n v="-6.2370000000000019"/>
  </r>
  <r>
    <n v="3857"/>
    <s v="US-2014-105389"/>
    <x v="3"/>
    <x v="436"/>
    <d v="2014-10-29T00:00:00"/>
    <x v="0"/>
    <s v="DM-13015"/>
    <s v="Darrin Martin"/>
    <x v="0"/>
    <s v="United States"/>
    <s v="San Antonio"/>
    <x v="5"/>
    <n v="78207"/>
    <x v="2"/>
    <s v="TEC-PH-10002824"/>
    <x v="2"/>
    <x v="7"/>
    <s v="Jabra SPEAK 410 Multidevice Speakerphone"/>
    <x v="2991"/>
    <n v="5"/>
    <n v="0.2"/>
    <n v="51.497499999999974"/>
  </r>
  <r>
    <n v="3858"/>
    <s v="US-2014-105389"/>
    <x v="3"/>
    <x v="436"/>
    <d v="2014-10-29T00:00:00"/>
    <x v="0"/>
    <s v="DM-13015"/>
    <s v="Darrin Martin"/>
    <x v="0"/>
    <s v="United States"/>
    <s v="San Antonio"/>
    <x v="5"/>
    <n v="78207"/>
    <x v="2"/>
    <s v="OFF-AR-10000634"/>
    <x v="1"/>
    <x v="6"/>
    <s v="Newell 320"/>
    <x v="1518"/>
    <n v="3"/>
    <n v="0.2"/>
    <n v="0.89880000000000004"/>
  </r>
  <r>
    <n v="3859"/>
    <s v="CA-2011-140816"/>
    <x v="2"/>
    <x v="414"/>
    <d v="2011-12-20T00:00:00"/>
    <x v="3"/>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x v="1"/>
    <s v="JK-16120"/>
    <s v="Julie Kriz"/>
    <x v="2"/>
    <s v="United States"/>
    <s v="Chicago"/>
    <x v="10"/>
    <n v="60653"/>
    <x v="2"/>
    <s v="FUR-TA-10001932"/>
    <x v="0"/>
    <x v="3"/>
    <s v="Chromcraft 48&quot; x 96&quot; Racetrack Double Pedestal Table"/>
    <x v="3021"/>
    <n v="3"/>
    <n v="0.5"/>
    <n v="-269.33760000000001"/>
  </r>
  <r>
    <n v="3861"/>
    <s v="CA-2014-154039"/>
    <x v="3"/>
    <x v="922"/>
    <d v="2014-02-23T00:00:00"/>
    <x v="1"/>
    <s v="JK-16120"/>
    <s v="Julie Kriz"/>
    <x v="2"/>
    <s v="United States"/>
    <s v="Chicago"/>
    <x v="10"/>
    <n v="60653"/>
    <x v="2"/>
    <s v="TEC-PH-10002789"/>
    <x v="2"/>
    <x v="7"/>
    <s v="LG Exalt"/>
    <x v="1889"/>
    <n v="1"/>
    <n v="0.2"/>
    <n v="10.919299999999996"/>
  </r>
  <r>
    <n v="3862"/>
    <s v="CA-2011-135755"/>
    <x v="2"/>
    <x v="523"/>
    <d v="2011-05-10T00:00:00"/>
    <x v="1"/>
    <s v="NC-18415"/>
    <s v="Nathan Cano"/>
    <x v="0"/>
    <s v="United States"/>
    <s v="Yonkers"/>
    <x v="15"/>
    <n v="10701"/>
    <x v="3"/>
    <s v="OFF-BI-10004828"/>
    <x v="1"/>
    <x v="8"/>
    <s v="GBC Poly Designer Binding Covers"/>
    <x v="3022"/>
    <n v="3"/>
    <n v="0.2"/>
    <n v="14.563799999999997"/>
  </r>
  <r>
    <n v="3863"/>
    <s v="CA-2011-135755"/>
    <x v="2"/>
    <x v="523"/>
    <d v="2011-05-10T00:00:00"/>
    <x v="1"/>
    <s v="NC-18415"/>
    <s v="Nathan Cano"/>
    <x v="0"/>
    <s v="United States"/>
    <s v="Yonkers"/>
    <x v="15"/>
    <n v="10701"/>
    <x v="3"/>
    <s v="OFF-BI-10003981"/>
    <x v="1"/>
    <x v="8"/>
    <s v="Avery Durable Plastic 1&quot; Binders"/>
    <x v="3023"/>
    <n v="3"/>
    <n v="0.2"/>
    <n v="3.9497999999999998"/>
  </r>
  <r>
    <n v="3864"/>
    <s v="CA-2014-123246"/>
    <x v="3"/>
    <x v="161"/>
    <d v="2014-10-20T00:00:00"/>
    <x v="0"/>
    <s v="AJ-10960"/>
    <s v="Astrea Jones"/>
    <x v="0"/>
    <s v="United States"/>
    <s v="San Diego"/>
    <x v="1"/>
    <n v="92037"/>
    <x v="1"/>
    <s v="OFF-AR-10001770"/>
    <x v="1"/>
    <x v="6"/>
    <s v="Economy #2 Pencils"/>
    <x v="3024"/>
    <n v="4"/>
    <n v="0"/>
    <n v="2.7664"/>
  </r>
  <r>
    <n v="3865"/>
    <s v="CA-2012-157133"/>
    <x v="1"/>
    <x v="109"/>
    <d v="2012-12-03T00:00:00"/>
    <x v="1"/>
    <s v="LC-16885"/>
    <s v="Lena Creighton"/>
    <x v="0"/>
    <s v="United States"/>
    <s v="Champaign"/>
    <x v="10"/>
    <n v="61821"/>
    <x v="2"/>
    <s v="FUR-FU-10004904"/>
    <x v="0"/>
    <x v="5"/>
    <s v="Eldon &quot;L&quot; Workstation Diamond Chairmat"/>
    <x v="3025"/>
    <n v="5"/>
    <n v="0.6"/>
    <n v="-182.35200000000003"/>
  </r>
  <r>
    <n v="3866"/>
    <s v="CA-2011-124709"/>
    <x v="2"/>
    <x v="923"/>
    <d v="2011-07-29T00:00:00"/>
    <x v="0"/>
    <s v="GW-14605"/>
    <s v="Giulietta Weimer"/>
    <x v="0"/>
    <s v="United States"/>
    <s v="San Francisco"/>
    <x v="1"/>
    <n v="94122"/>
    <x v="1"/>
    <s v="TEC-AC-10002842"/>
    <x v="2"/>
    <x v="11"/>
    <s v="WD My Passport Ultra 2TB Portable External Hard Drive"/>
    <x v="1685"/>
    <n v="2"/>
    <n v="0"/>
    <n v="38.080000000000013"/>
  </r>
  <r>
    <n v="3867"/>
    <s v="CA-2014-146360"/>
    <x v="3"/>
    <x v="756"/>
    <d v="2014-04-26T00:00:00"/>
    <x v="0"/>
    <s v="SC-20305"/>
    <s v="Sean Christensen"/>
    <x v="0"/>
    <s v="United States"/>
    <s v="Lawrence"/>
    <x v="14"/>
    <n v="46226"/>
    <x v="2"/>
    <s v="TEC-AC-10003590"/>
    <x v="2"/>
    <x v="11"/>
    <s v="TRENDnet 56K USB 2.0 Phone, Internet and Fax Modem"/>
    <x v="3026"/>
    <n v="6"/>
    <n v="0"/>
    <n v="55.922399999999996"/>
  </r>
  <r>
    <n v="3868"/>
    <s v="CA-2012-132486"/>
    <x v="1"/>
    <x v="924"/>
    <d v="2012-10-27T00:00:00"/>
    <x v="0"/>
    <s v="JF-15355"/>
    <s v="Jay Fein"/>
    <x v="0"/>
    <s v="United States"/>
    <s v="San Diego"/>
    <x v="1"/>
    <n v="92105"/>
    <x v="1"/>
    <s v="TEC-AC-10000710"/>
    <x v="2"/>
    <x v="11"/>
    <s v="Maxell DVD-RAM Discs"/>
    <x v="3027"/>
    <n v="9"/>
    <n v="0"/>
    <n v="63.777600000000007"/>
  </r>
  <r>
    <n v="3869"/>
    <s v="CA-2012-132486"/>
    <x v="1"/>
    <x v="924"/>
    <d v="2012-10-27T00:00:00"/>
    <x v="0"/>
    <s v="JF-15355"/>
    <s v="Jay Fein"/>
    <x v="0"/>
    <s v="United States"/>
    <s v="San Diego"/>
    <x v="1"/>
    <n v="92105"/>
    <x v="1"/>
    <s v="FUR-CH-10004495"/>
    <x v="0"/>
    <x v="1"/>
    <s v="Global Leather and Oak Executive Chair, Black"/>
    <x v="3028"/>
    <n v="1"/>
    <n v="0.2"/>
    <n v="27.088199999999965"/>
  </r>
  <r>
    <n v="3870"/>
    <s v="CA-2012-132486"/>
    <x v="1"/>
    <x v="924"/>
    <d v="2012-10-27T00:00:00"/>
    <x v="0"/>
    <s v="JF-15355"/>
    <s v="Jay Fein"/>
    <x v="0"/>
    <s v="United States"/>
    <s v="San Diego"/>
    <x v="1"/>
    <n v="92105"/>
    <x v="1"/>
    <s v="FUR-CH-10004540"/>
    <x v="0"/>
    <x v="1"/>
    <s v="Global Chrome Stack Chair"/>
    <x v="3029"/>
    <n v="7"/>
    <n v="0.2"/>
    <n v="16.797200000000004"/>
  </r>
  <r>
    <n v="3871"/>
    <s v="CA-2012-132486"/>
    <x v="1"/>
    <x v="924"/>
    <d v="2012-10-27T00:00:00"/>
    <x v="0"/>
    <s v="JF-15355"/>
    <s v="Jay Fein"/>
    <x v="0"/>
    <s v="United States"/>
    <s v="San Diego"/>
    <x v="1"/>
    <n v="92105"/>
    <x v="1"/>
    <s v="OFF-PA-10004971"/>
    <x v="1"/>
    <x v="10"/>
    <s v="Xerox 196"/>
    <x v="1057"/>
    <n v="2"/>
    <n v="0"/>
    <n v="5.6644000000000005"/>
  </r>
  <r>
    <n v="3872"/>
    <s v="CA-2012-132486"/>
    <x v="1"/>
    <x v="924"/>
    <d v="2012-10-27T00:00:00"/>
    <x v="0"/>
    <s v="JF-15355"/>
    <s v="Jay Fein"/>
    <x v="0"/>
    <s v="United States"/>
    <s v="San Diego"/>
    <x v="1"/>
    <n v="92105"/>
    <x v="1"/>
    <s v="OFF-EN-10002600"/>
    <x v="1"/>
    <x v="12"/>
    <s v="Redi-Strip #10 Envelopes, 4 1/8 x 9 1/2"/>
    <x v="3030"/>
    <n v="4"/>
    <n v="0"/>
    <n v="5.6639999999999997"/>
  </r>
  <r>
    <n v="3873"/>
    <s v="CA-2012-132486"/>
    <x v="1"/>
    <x v="924"/>
    <d v="2012-10-27T00:00:00"/>
    <x v="0"/>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x v="0"/>
    <s v="DM-13015"/>
    <s v="Darrin Martin"/>
    <x v="0"/>
    <s v="United States"/>
    <s v="Johnson City"/>
    <x v="18"/>
    <n v="37604"/>
    <x v="0"/>
    <s v="OFF-EN-10001099"/>
    <x v="1"/>
    <x v="12"/>
    <s v="Staples"/>
    <x v="3032"/>
    <n v="3"/>
    <n v="0.2"/>
    <n v="7.6283999999999974"/>
  </r>
  <r>
    <n v="3875"/>
    <s v="CA-2013-136231"/>
    <x v="0"/>
    <x v="64"/>
    <d v="2013-09-08T00:00:00"/>
    <x v="0"/>
    <s v="DM-13015"/>
    <s v="Darrin Martin"/>
    <x v="0"/>
    <s v="United States"/>
    <s v="Johnson City"/>
    <x v="18"/>
    <n v="37604"/>
    <x v="0"/>
    <s v="OFF-BI-10001597"/>
    <x v="1"/>
    <x v="8"/>
    <s v="Wilson Jones Ledger-Size, Piano-Hinge Binder, 2&quot;, Blue"/>
    <x v="3033"/>
    <n v="7"/>
    <n v="0.7"/>
    <n v="-63.109199999999987"/>
  </r>
  <r>
    <n v="3876"/>
    <s v="CA-2013-136231"/>
    <x v="0"/>
    <x v="64"/>
    <d v="2013-09-08T00:00:00"/>
    <x v="0"/>
    <s v="DM-13015"/>
    <s v="Darrin Martin"/>
    <x v="0"/>
    <s v="United States"/>
    <s v="Johnson City"/>
    <x v="18"/>
    <n v="37604"/>
    <x v="0"/>
    <s v="TEC-PH-10002660"/>
    <x v="2"/>
    <x v="7"/>
    <s v="Nortel Networks T7316 E Nt8 B27"/>
    <x v="3034"/>
    <n v="2"/>
    <n v="0.2"/>
    <n v="6.7990000000000066"/>
  </r>
  <r>
    <n v="3877"/>
    <s v="CA-2013-136231"/>
    <x v="0"/>
    <x v="64"/>
    <d v="2013-09-08T00:00:00"/>
    <x v="0"/>
    <s v="DM-13015"/>
    <s v="Darrin Martin"/>
    <x v="0"/>
    <s v="United States"/>
    <s v="Johnson City"/>
    <x v="18"/>
    <n v="37604"/>
    <x v="0"/>
    <s v="OFF-PA-10000327"/>
    <x v="1"/>
    <x v="10"/>
    <s v="Xerox 1971"/>
    <x v="1518"/>
    <n v="3"/>
    <n v="0.2"/>
    <n v="3.2099999999999982"/>
  </r>
  <r>
    <n v="3878"/>
    <s v="CA-2013-140641"/>
    <x v="0"/>
    <x v="99"/>
    <d v="2013-11-03T00:00:00"/>
    <x v="1"/>
    <s v="EP-13915"/>
    <s v="Emily Phan"/>
    <x v="0"/>
    <s v="United States"/>
    <s v="Tampa"/>
    <x v="2"/>
    <n v="33614"/>
    <x v="0"/>
    <s v="OFF-BI-10001191"/>
    <x v="1"/>
    <x v="8"/>
    <s v="Canvas Sectional Post Binders"/>
    <x v="3035"/>
    <n v="5"/>
    <n v="0.7"/>
    <n v="-26.732999999999997"/>
  </r>
  <r>
    <n v="3879"/>
    <s v="CA-2011-151001"/>
    <x v="2"/>
    <x v="267"/>
    <d v="2011-04-07T00:00:00"/>
    <x v="2"/>
    <s v="JG-15805"/>
    <s v="John Grady"/>
    <x v="1"/>
    <s v="United States"/>
    <s v="Decatur"/>
    <x v="10"/>
    <n v="62521"/>
    <x v="2"/>
    <s v="OFF-ST-10003455"/>
    <x v="1"/>
    <x v="4"/>
    <s v="Tenex File Box, Personal Filing Tote with Lid, Black"/>
    <x v="1612"/>
    <n v="4"/>
    <n v="0.2"/>
    <n v="3.7224000000000004"/>
  </r>
  <r>
    <n v="3880"/>
    <s v="CA-2011-151001"/>
    <x v="2"/>
    <x v="267"/>
    <d v="2011-04-07T00:00:00"/>
    <x v="2"/>
    <s v="JG-15805"/>
    <s v="John Grady"/>
    <x v="1"/>
    <s v="United States"/>
    <s v="Decatur"/>
    <x v="10"/>
    <n v="62521"/>
    <x v="2"/>
    <s v="OFF-ST-10001031"/>
    <x v="1"/>
    <x v="4"/>
    <s v="Adjustable Personal File Tote"/>
    <x v="3036"/>
    <n v="4"/>
    <n v="0.2"/>
    <n v="3.9072000000000031"/>
  </r>
  <r>
    <n v="3881"/>
    <s v="CA-2012-129896"/>
    <x v="1"/>
    <x v="925"/>
    <d v="2012-06-20T00:00:00"/>
    <x v="1"/>
    <s v="PF-19120"/>
    <s v="Peter Fuller"/>
    <x v="0"/>
    <s v="United States"/>
    <s v="Gilbert"/>
    <x v="16"/>
    <n v="85234"/>
    <x v="1"/>
    <s v="OFF-PA-10002245"/>
    <x v="1"/>
    <x v="10"/>
    <s v="Xerox 1895"/>
    <x v="383"/>
    <n v="2"/>
    <n v="0.2"/>
    <n v="2.9899999999999993"/>
  </r>
  <r>
    <n v="3882"/>
    <s v="CA-2012-129896"/>
    <x v="1"/>
    <x v="925"/>
    <d v="2012-06-20T00:00:00"/>
    <x v="1"/>
    <s v="PF-19120"/>
    <s v="Peter Fuller"/>
    <x v="0"/>
    <s v="United States"/>
    <s v="Gilbert"/>
    <x v="16"/>
    <n v="85234"/>
    <x v="1"/>
    <s v="OFF-ST-10004804"/>
    <x v="1"/>
    <x v="4"/>
    <s v="Belkin 19&quot; Vented Equipment Shelf, Black"/>
    <x v="250"/>
    <n v="2"/>
    <n v="0.2"/>
    <n v="-19.562399999999997"/>
  </r>
  <r>
    <n v="3883"/>
    <s v="CA-2012-129896"/>
    <x v="1"/>
    <x v="925"/>
    <d v="2012-06-20T00:00:00"/>
    <x v="1"/>
    <s v="PF-19120"/>
    <s v="Peter Fuller"/>
    <x v="0"/>
    <s v="United States"/>
    <s v="Gilbert"/>
    <x v="16"/>
    <n v="85234"/>
    <x v="1"/>
    <s v="FUR-FU-10004904"/>
    <x v="0"/>
    <x v="5"/>
    <s v="Eldon &quot;L&quot; Workstation Diamond Chairmat"/>
    <x v="3037"/>
    <n v="6"/>
    <n v="0.2"/>
    <n v="-36.470400000000041"/>
  </r>
  <r>
    <n v="3884"/>
    <s v="CA-2012-129896"/>
    <x v="1"/>
    <x v="925"/>
    <d v="2012-06-20T00:00:00"/>
    <x v="1"/>
    <s v="PF-19120"/>
    <s v="Peter Fuller"/>
    <x v="0"/>
    <s v="United States"/>
    <s v="Gilbert"/>
    <x v="16"/>
    <n v="85234"/>
    <x v="1"/>
    <s v="FUR-FU-10002396"/>
    <x v="0"/>
    <x v="5"/>
    <s v="DAX Copper Panel Document Frame, 5 x 7 Size"/>
    <x v="3038"/>
    <n v="4"/>
    <n v="0.2"/>
    <n v="11.070400000000003"/>
  </r>
  <r>
    <n v="3885"/>
    <s v="CA-2011-152849"/>
    <x v="2"/>
    <x v="260"/>
    <d v="2011-07-12T00:00:00"/>
    <x v="1"/>
    <s v="DW-13195"/>
    <s v="David Wiener"/>
    <x v="1"/>
    <s v="United States"/>
    <s v="Knoxville"/>
    <x v="18"/>
    <n v="37918"/>
    <x v="0"/>
    <s v="OFF-AR-10002833"/>
    <x v="1"/>
    <x v="6"/>
    <s v="Newell 322"/>
    <x v="972"/>
    <n v="3"/>
    <n v="0.2"/>
    <n v="0.3822000000000001"/>
  </r>
  <r>
    <n v="3886"/>
    <s v="US-2014-127341"/>
    <x v="3"/>
    <x v="926"/>
    <d v="2014-02-03T00:00:00"/>
    <x v="1"/>
    <s v="CK-12595"/>
    <s v="Clytie Kelty"/>
    <x v="0"/>
    <s v="United States"/>
    <s v="Chicago"/>
    <x v="10"/>
    <n v="60653"/>
    <x v="2"/>
    <s v="OFF-BI-10001072"/>
    <x v="1"/>
    <x v="8"/>
    <s v="GBC Clear Cover, 8-1/2 x 11, unpunched, 25 covers per pack"/>
    <x v="3039"/>
    <n v="4"/>
    <n v="0.8"/>
    <n v="-20.617600000000003"/>
  </r>
  <r>
    <n v="3887"/>
    <s v="CA-2013-167759"/>
    <x v="0"/>
    <x v="840"/>
    <d v="2013-03-09T00:00:00"/>
    <x v="0"/>
    <s v="CC-12670"/>
    <s v="Craig Carreira"/>
    <x v="0"/>
    <s v="United States"/>
    <s v="Bloomington"/>
    <x v="14"/>
    <n v="47401"/>
    <x v="2"/>
    <s v="TEC-PH-10003171"/>
    <x v="2"/>
    <x v="7"/>
    <s v="Plantronics Encore H101 Dual Earpieces Headset"/>
    <x v="3040"/>
    <n v="3"/>
    <n v="0"/>
    <n v="37.757999999999996"/>
  </r>
  <r>
    <n v="3888"/>
    <s v="CA-2011-100895"/>
    <x v="2"/>
    <x v="270"/>
    <d v="2011-06-06T00:00:00"/>
    <x v="1"/>
    <s v="SV-20785"/>
    <s v="Stewart Visinsky"/>
    <x v="0"/>
    <s v="United States"/>
    <s v="Roswell"/>
    <x v="32"/>
    <n v="30076"/>
    <x v="0"/>
    <s v="OFF-AR-10004511"/>
    <x v="1"/>
    <x v="6"/>
    <s v="Sanford Colorific Scented Colored Pencils, 12/Pack"/>
    <x v="18"/>
    <n v="2"/>
    <n v="0"/>
    <n v="2.6536"/>
  </r>
  <r>
    <n v="3889"/>
    <s v="CA-2011-100895"/>
    <x v="2"/>
    <x v="270"/>
    <d v="2011-06-06T00:00:00"/>
    <x v="1"/>
    <s v="SV-20785"/>
    <s v="Stewart Visinsky"/>
    <x v="0"/>
    <s v="United States"/>
    <s v="Roswell"/>
    <x v="32"/>
    <n v="30076"/>
    <x v="0"/>
    <s v="TEC-PH-10001425"/>
    <x v="2"/>
    <x v="7"/>
    <s v="Mophie Juice Pack Helium for iPhone"/>
    <x v="764"/>
    <n v="3"/>
    <n v="0"/>
    <n v="67.191599999999994"/>
  </r>
  <r>
    <n v="3890"/>
    <s v="CA-2011-100895"/>
    <x v="2"/>
    <x v="270"/>
    <d v="2011-06-06T00:00:00"/>
    <x v="1"/>
    <s v="SV-20785"/>
    <s v="Stewart Visinsky"/>
    <x v="0"/>
    <s v="United States"/>
    <s v="Roswell"/>
    <x v="32"/>
    <n v="30076"/>
    <x v="0"/>
    <s v="OFF-ST-10001490"/>
    <x v="1"/>
    <x v="4"/>
    <s v="Hot File 7-Pocket, Floor Stand"/>
    <x v="3041"/>
    <n v="2"/>
    <n v="0"/>
    <n v="107.08199999999997"/>
  </r>
  <r>
    <n v="3891"/>
    <s v="US-2013-163881"/>
    <x v="0"/>
    <x v="390"/>
    <d v="2013-12-01T00:00:00"/>
    <x v="1"/>
    <s v="SP-20860"/>
    <s v="Sung Pak"/>
    <x v="1"/>
    <s v="United States"/>
    <s v="Los Angeles"/>
    <x v="1"/>
    <n v="90036"/>
    <x v="1"/>
    <s v="TEC-AC-10003033"/>
    <x v="2"/>
    <x v="11"/>
    <s v="Plantronics CS510 - Over-the-Head monaural Wireless Headset System"/>
    <x v="3042"/>
    <n v="2"/>
    <n v="0"/>
    <n v="217.76699999999994"/>
  </r>
  <r>
    <n v="3892"/>
    <s v="US-2013-163881"/>
    <x v="0"/>
    <x v="390"/>
    <d v="2013-12-01T00:00:00"/>
    <x v="1"/>
    <s v="SP-20860"/>
    <s v="Sung Pak"/>
    <x v="1"/>
    <s v="United States"/>
    <s v="Los Angeles"/>
    <x v="1"/>
    <n v="90036"/>
    <x v="1"/>
    <s v="FUR-CH-10001394"/>
    <x v="0"/>
    <x v="1"/>
    <s v="Global Leather Executive Chair"/>
    <x v="3043"/>
    <n v="6"/>
    <n v="0.2"/>
    <n v="210.59399999999977"/>
  </r>
  <r>
    <n v="3893"/>
    <s v="US-2013-163881"/>
    <x v="0"/>
    <x v="390"/>
    <d v="2013-12-01T00:00:00"/>
    <x v="1"/>
    <s v="SP-20860"/>
    <s v="Sung Pak"/>
    <x v="1"/>
    <s v="United States"/>
    <s v="Los Angeles"/>
    <x v="1"/>
    <n v="90036"/>
    <x v="1"/>
    <s v="TEC-AC-10000420"/>
    <x v="2"/>
    <x v="11"/>
    <s v="Logitech G500s Laser Gaming Mouse with Adjustable Weight Tuning"/>
    <x v="3044"/>
    <n v="8"/>
    <n v="0"/>
    <n v="190.37279999999998"/>
  </r>
  <r>
    <n v="3894"/>
    <s v="US-2013-144547"/>
    <x v="0"/>
    <x v="338"/>
    <d v="2013-11-15T00:00:00"/>
    <x v="1"/>
    <s v="MS-17770"/>
    <s v="Maxwell Schwartz"/>
    <x v="0"/>
    <s v="United States"/>
    <s v="Houston"/>
    <x v="5"/>
    <n v="77036"/>
    <x v="2"/>
    <s v="TEC-AC-10004901"/>
    <x v="2"/>
    <x v="11"/>
    <s v="Kensington SlimBlade Notebook Wireless Mouse with Nano Receiver "/>
    <x v="1790"/>
    <n v="7"/>
    <n v="0.2"/>
    <n v="48.990200000000002"/>
  </r>
  <r>
    <n v="3895"/>
    <s v="US-2011-112200"/>
    <x v="2"/>
    <x v="754"/>
    <d v="2011-11-28T00:00:00"/>
    <x v="1"/>
    <s v="TC-21475"/>
    <s v="Tony Chapman"/>
    <x v="2"/>
    <s v="United States"/>
    <s v="Bolingbrook"/>
    <x v="10"/>
    <n v="60440"/>
    <x v="2"/>
    <s v="OFF-BI-10002571"/>
    <x v="1"/>
    <x v="8"/>
    <s v="Avery Framed View Binder, EZD Ring (Locking), Navy, 1 1/2&quot;"/>
    <x v="3045"/>
    <n v="5"/>
    <n v="0.8"/>
    <n v="-16.467000000000002"/>
  </r>
  <r>
    <n v="3896"/>
    <s v="CA-2014-110212"/>
    <x v="3"/>
    <x v="927"/>
    <d v="2014-05-06T00:00:00"/>
    <x v="1"/>
    <s v="SJ-20125"/>
    <s v="Sanjit Jacobs"/>
    <x v="2"/>
    <s v="United States"/>
    <s v="Texarkana"/>
    <x v="36"/>
    <n v="71854"/>
    <x v="0"/>
    <s v="TEC-AC-10002331"/>
    <x v="2"/>
    <x v="11"/>
    <s v="Maxell 74 Minute CDR, 10/Pack"/>
    <x v="3046"/>
    <n v="5"/>
    <n v="0"/>
    <n v="18.093"/>
  </r>
  <r>
    <n v="3897"/>
    <s v="CA-2014-134285"/>
    <x v="3"/>
    <x v="226"/>
    <d v="2014-12-13T00:00:00"/>
    <x v="1"/>
    <s v="DS-13180"/>
    <s v="David Smith"/>
    <x v="1"/>
    <s v="United States"/>
    <s v="San Antonio"/>
    <x v="5"/>
    <n v="78207"/>
    <x v="2"/>
    <s v="OFF-FA-10000611"/>
    <x v="1"/>
    <x v="13"/>
    <s v="Binder Clips by OIC"/>
    <x v="3047"/>
    <n v="3"/>
    <n v="0.2"/>
    <n v="1.2431999999999999"/>
  </r>
  <r>
    <n v="3898"/>
    <s v="CA-2014-134285"/>
    <x v="3"/>
    <x v="226"/>
    <d v="2014-12-13T00:00:00"/>
    <x v="1"/>
    <s v="DS-13180"/>
    <s v="David Smith"/>
    <x v="1"/>
    <s v="United States"/>
    <s v="San Antonio"/>
    <x v="5"/>
    <n v="78207"/>
    <x v="2"/>
    <s v="OFF-PA-10000304"/>
    <x v="1"/>
    <x v="10"/>
    <s v="Xerox 1995"/>
    <x v="12"/>
    <n v="3"/>
    <n v="0.2"/>
    <n v="5.4432"/>
  </r>
  <r>
    <n v="3899"/>
    <s v="CA-2014-102267"/>
    <x v="3"/>
    <x v="329"/>
    <d v="2014-12-05T00:00:00"/>
    <x v="1"/>
    <s v="SC-20800"/>
    <s v="Stuart Calhoun"/>
    <x v="0"/>
    <s v="United States"/>
    <s v="Edinburg"/>
    <x v="5"/>
    <n v="78539"/>
    <x v="2"/>
    <s v="OFF-FA-10000611"/>
    <x v="1"/>
    <x v="13"/>
    <s v="Binder Clips by OIC"/>
    <x v="3005"/>
    <n v="2"/>
    <n v="0.2"/>
    <n v="0.82879999999999987"/>
  </r>
  <r>
    <n v="3900"/>
    <s v="CA-2014-157980"/>
    <x v="3"/>
    <x v="226"/>
    <d v="2014-12-10T00:00:00"/>
    <x v="2"/>
    <s v="SH-20395"/>
    <s v="Shahid Hopkins"/>
    <x v="0"/>
    <s v="United States"/>
    <s v="Toledo"/>
    <x v="24"/>
    <n v="43615"/>
    <x v="3"/>
    <s v="TEC-AC-10002567"/>
    <x v="2"/>
    <x v="11"/>
    <s v="Logitech G602 Wireless Gaming Mouse"/>
    <x v="2506"/>
    <n v="2"/>
    <n v="0.2"/>
    <n v="25.596799999999998"/>
  </r>
  <r>
    <n v="3901"/>
    <s v="CA-2012-121097"/>
    <x v="1"/>
    <x v="928"/>
    <d v="2012-01-08T00:00:00"/>
    <x v="1"/>
    <s v="SF-20965"/>
    <s v="Sylvia Foulston"/>
    <x v="1"/>
    <s v="United States"/>
    <s v="Baytown"/>
    <x v="5"/>
    <n v="77520"/>
    <x v="2"/>
    <s v="OFF-PA-10001937"/>
    <x v="1"/>
    <x v="10"/>
    <s v="Xerox 21"/>
    <x v="563"/>
    <n v="2"/>
    <n v="0.2"/>
    <n v="3.6288"/>
  </r>
  <r>
    <n v="3902"/>
    <s v="CA-2012-151043"/>
    <x v="1"/>
    <x v="717"/>
    <d v="2012-11-20T00:00:00"/>
    <x v="1"/>
    <s v="MG-17680"/>
    <s v="Maureen Gastineau"/>
    <x v="2"/>
    <s v="United States"/>
    <s v="Philadelphia"/>
    <x v="9"/>
    <n v="19143"/>
    <x v="3"/>
    <s v="TEC-AC-10001090"/>
    <x v="2"/>
    <x v="11"/>
    <s v="Micro Innovations Wireless Classic Keyboard with Mouse"/>
    <x v="736"/>
    <n v="2"/>
    <n v="0.2"/>
    <n v="-1.199600000000002"/>
  </r>
  <r>
    <n v="3903"/>
    <s v="US-2012-119312"/>
    <x v="1"/>
    <x v="653"/>
    <d v="2012-10-07T00:00:00"/>
    <x v="0"/>
    <s v="CS-12400"/>
    <s v="Christopher Schild"/>
    <x v="2"/>
    <s v="United States"/>
    <s v="Los Angeles"/>
    <x v="1"/>
    <n v="90045"/>
    <x v="1"/>
    <s v="OFF-ST-10000943"/>
    <x v="1"/>
    <x v="4"/>
    <s v="Eldon ProFile File 'N Store Portable File Tub Letter/Legal Size Black"/>
    <x v="3048"/>
    <n v="14"/>
    <n v="0"/>
    <n v="75.6952"/>
  </r>
  <r>
    <n v="3904"/>
    <s v="CA-2012-167010"/>
    <x v="1"/>
    <x v="57"/>
    <d v="2012-04-10T00:00:00"/>
    <x v="1"/>
    <s v="VT-21700"/>
    <s v="Valerie Takahito"/>
    <x v="2"/>
    <s v="United States"/>
    <s v="Philadelphia"/>
    <x v="9"/>
    <n v="19143"/>
    <x v="3"/>
    <s v="OFF-AP-10004036"/>
    <x v="1"/>
    <x v="9"/>
    <s v="Bionaire 99.97% HEPA Air Cleaner"/>
    <x v="3049"/>
    <n v="7"/>
    <n v="0.2"/>
    <n v="18.396000000000001"/>
  </r>
  <r>
    <n v="3905"/>
    <s v="CA-2012-167010"/>
    <x v="1"/>
    <x v="57"/>
    <d v="2012-04-10T00:00:00"/>
    <x v="1"/>
    <s v="VT-21700"/>
    <s v="Valerie Takahito"/>
    <x v="2"/>
    <s v="United States"/>
    <s v="Philadelphia"/>
    <x v="9"/>
    <n v="19143"/>
    <x v="3"/>
    <s v="OFF-ST-10003816"/>
    <x v="1"/>
    <x v="4"/>
    <s v="Fellowes High-Stak Drawer Files"/>
    <x v="2533"/>
    <n v="4"/>
    <n v="0.2"/>
    <n v="21.142799999999966"/>
  </r>
  <r>
    <n v="3906"/>
    <s v="CA-2012-167010"/>
    <x v="1"/>
    <x v="57"/>
    <d v="2012-04-10T00:00:00"/>
    <x v="1"/>
    <s v="VT-21700"/>
    <s v="Valerie Takahito"/>
    <x v="2"/>
    <s v="United States"/>
    <s v="Philadelphia"/>
    <x v="9"/>
    <n v="19143"/>
    <x v="3"/>
    <s v="OFF-BI-10002072"/>
    <x v="1"/>
    <x v="8"/>
    <s v="Cardinal Slant-D Ring Binders"/>
    <x v="3050"/>
    <n v="4"/>
    <n v="0.7"/>
    <n v="-6.9519999999999982"/>
  </r>
  <r>
    <n v="3907"/>
    <s v="CA-2012-167010"/>
    <x v="1"/>
    <x v="57"/>
    <d v="2012-04-10T00:00:00"/>
    <x v="1"/>
    <s v="VT-21700"/>
    <s v="Valerie Takahito"/>
    <x v="2"/>
    <s v="United States"/>
    <s v="Philadelphia"/>
    <x v="9"/>
    <n v="19143"/>
    <x v="3"/>
    <s v="FUR-FU-10001468"/>
    <x v="0"/>
    <x v="5"/>
    <s v="Tenex Antistatic Computer Chair Mats"/>
    <x v="1957"/>
    <n v="4"/>
    <n v="0.2"/>
    <n v="-68.392000000000053"/>
  </r>
  <r>
    <n v="3908"/>
    <s v="CA-2012-167010"/>
    <x v="1"/>
    <x v="57"/>
    <d v="2012-04-10T00:00:00"/>
    <x v="1"/>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x v="1"/>
    <s v="VT-21700"/>
    <s v="Valerie Takahito"/>
    <x v="2"/>
    <s v="United States"/>
    <s v="Philadelphia"/>
    <x v="9"/>
    <n v="19143"/>
    <x v="3"/>
    <s v="TEC-PH-10002844"/>
    <x v="2"/>
    <x v="7"/>
    <s v="Speck Products Candyshell Flip Case"/>
    <x v="3051"/>
    <n v="2"/>
    <n v="0.4"/>
    <n v="-9.7972000000000037"/>
  </r>
  <r>
    <n v="3910"/>
    <s v="CA-2012-167010"/>
    <x v="1"/>
    <x v="57"/>
    <d v="2012-04-10T00:00:00"/>
    <x v="1"/>
    <s v="VT-21700"/>
    <s v="Valerie Takahito"/>
    <x v="2"/>
    <s v="United States"/>
    <s v="Philadelphia"/>
    <x v="9"/>
    <n v="19143"/>
    <x v="3"/>
    <s v="FUR-FU-10001037"/>
    <x v="0"/>
    <x v="5"/>
    <s v="DAX Charcoal/Nickel-Tone Document Frame, 5 x 7"/>
    <x v="3052"/>
    <n v="1"/>
    <n v="0.2"/>
    <n v="2.37"/>
  </r>
  <r>
    <n v="3911"/>
    <s v="CA-2012-167010"/>
    <x v="1"/>
    <x v="57"/>
    <d v="2012-04-10T00:00:00"/>
    <x v="1"/>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x v="2"/>
    <s v="AB-10105"/>
    <s v="Adrian Barton"/>
    <x v="0"/>
    <s v="United States"/>
    <s v="Pearland"/>
    <x v="5"/>
    <n v="77581"/>
    <x v="2"/>
    <s v="TEC-PH-10001619"/>
    <x v="2"/>
    <x v="7"/>
    <s v="LG G3"/>
    <x v="553"/>
    <n v="3"/>
    <n v="0.2"/>
    <n v="52.917299999999955"/>
  </r>
  <r>
    <n v="3913"/>
    <s v="CA-2014-148068"/>
    <x v="3"/>
    <x v="65"/>
    <d v="2014-09-26T00:00:00"/>
    <x v="1"/>
    <s v="MM-18280"/>
    <s v="Muhammed MacIntyre"/>
    <x v="1"/>
    <s v="United States"/>
    <s v="New York City"/>
    <x v="15"/>
    <n v="10035"/>
    <x v="3"/>
    <s v="OFF-PA-10001639"/>
    <x v="1"/>
    <x v="10"/>
    <s v="Xerox 203"/>
    <x v="541"/>
    <n v="3"/>
    <n v="0"/>
    <n v="9.3312000000000008"/>
  </r>
  <r>
    <n v="3914"/>
    <s v="CA-2014-148068"/>
    <x v="3"/>
    <x v="65"/>
    <d v="2014-09-26T00:00:00"/>
    <x v="1"/>
    <s v="MM-18280"/>
    <s v="Muhammed MacIntyre"/>
    <x v="1"/>
    <s v="United States"/>
    <s v="New York City"/>
    <x v="15"/>
    <n v="10035"/>
    <x v="3"/>
    <s v="FUR-FU-10002268"/>
    <x v="0"/>
    <x v="5"/>
    <s v="Ultra Door Push Plate"/>
    <x v="765"/>
    <n v="2"/>
    <n v="0"/>
    <n v="3.2405999999999997"/>
  </r>
  <r>
    <n v="3915"/>
    <s v="US-2014-142573"/>
    <x v="3"/>
    <x v="930"/>
    <d v="2014-07-24T00:00:00"/>
    <x v="1"/>
    <s v="ML-17410"/>
    <s v="Maris LaWare"/>
    <x v="0"/>
    <s v="United States"/>
    <s v="Phoenix"/>
    <x v="16"/>
    <n v="85023"/>
    <x v="1"/>
    <s v="FUR-TA-10001932"/>
    <x v="0"/>
    <x v="3"/>
    <s v="Chromcraft 48&quot; x 96&quot; Racetrack Double Pedestal Table"/>
    <x v="3054"/>
    <n v="5"/>
    <n v="0.5"/>
    <n v="-448.89599999999996"/>
  </r>
  <r>
    <n v="3916"/>
    <s v="US-2014-142573"/>
    <x v="3"/>
    <x v="930"/>
    <d v="2014-07-24T00:00:00"/>
    <x v="1"/>
    <s v="ML-17410"/>
    <s v="Maris LaWare"/>
    <x v="0"/>
    <s v="United States"/>
    <s v="Phoenix"/>
    <x v="16"/>
    <n v="85023"/>
    <x v="1"/>
    <s v="FUR-CH-10004218"/>
    <x v="0"/>
    <x v="1"/>
    <s v="Global Fabric Manager's Chair, Dark Gray"/>
    <x v="224"/>
    <n v="2"/>
    <n v="0.2"/>
    <n v="10.098000000000006"/>
  </r>
  <r>
    <n v="3917"/>
    <s v="US-2014-142573"/>
    <x v="3"/>
    <x v="930"/>
    <d v="2014-07-24T00:00:00"/>
    <x v="1"/>
    <s v="ML-17410"/>
    <s v="Maris LaWare"/>
    <x v="0"/>
    <s v="United States"/>
    <s v="Phoenix"/>
    <x v="16"/>
    <n v="85023"/>
    <x v="1"/>
    <s v="OFF-PA-10000246"/>
    <x v="1"/>
    <x v="10"/>
    <s v="Riverleaf Stik-Withit Designer Note Cubes"/>
    <x v="3055"/>
    <n v="2"/>
    <n v="0.2"/>
    <n v="5.2312000000000003"/>
  </r>
  <r>
    <n v="3918"/>
    <s v="US-2014-142573"/>
    <x v="3"/>
    <x v="930"/>
    <d v="2014-07-24T00:00:00"/>
    <x v="1"/>
    <s v="ML-17410"/>
    <s v="Maris LaWare"/>
    <x v="0"/>
    <s v="United States"/>
    <s v="Phoenix"/>
    <x v="16"/>
    <n v="85023"/>
    <x v="1"/>
    <s v="OFF-BI-10003350"/>
    <x v="1"/>
    <x v="8"/>
    <s v="Acco Expandable Hanging Binders"/>
    <x v="3056"/>
    <n v="4"/>
    <n v="0.7"/>
    <n v="-6.1247999999999987"/>
  </r>
  <r>
    <n v="3919"/>
    <s v="US-2014-142573"/>
    <x v="3"/>
    <x v="930"/>
    <d v="2014-07-24T00:00:00"/>
    <x v="1"/>
    <s v="ML-17410"/>
    <s v="Maris LaWare"/>
    <x v="0"/>
    <s v="United States"/>
    <s v="Phoenix"/>
    <x v="16"/>
    <n v="85023"/>
    <x v="1"/>
    <s v="FUR-CH-10000513"/>
    <x v="0"/>
    <x v="1"/>
    <s v="High-Back Leather Manager's Chair"/>
    <x v="3057"/>
    <n v="3"/>
    <n v="0.2"/>
    <n v="-42.89670000000001"/>
  </r>
  <r>
    <n v="3920"/>
    <s v="US-2012-148817"/>
    <x v="1"/>
    <x v="494"/>
    <d v="2012-12-07T00:00:00"/>
    <x v="1"/>
    <s v="KD-16495"/>
    <s v="Keith Dawkins"/>
    <x v="1"/>
    <s v="United States"/>
    <s v="Chesapeake"/>
    <x v="17"/>
    <n v="23320"/>
    <x v="0"/>
    <s v="OFF-ST-10001321"/>
    <x v="1"/>
    <x v="4"/>
    <s v="Decoflex Hanging Personal Folder File, Blue"/>
    <x v="3058"/>
    <n v="4"/>
    <n v="0"/>
    <n v="16.653600000000004"/>
  </r>
  <r>
    <n v="3921"/>
    <s v="US-2012-148817"/>
    <x v="1"/>
    <x v="494"/>
    <d v="2012-12-07T00:00:00"/>
    <x v="1"/>
    <s v="KD-16495"/>
    <s v="Keith Dawkins"/>
    <x v="1"/>
    <s v="United States"/>
    <s v="Chesapeake"/>
    <x v="17"/>
    <n v="23320"/>
    <x v="0"/>
    <s v="OFF-BI-10004233"/>
    <x v="1"/>
    <x v="8"/>
    <s v="GBC Pre-Punched Binding Paper, Plastic, White, 8-1/2&quot; x 11&quot;"/>
    <x v="1480"/>
    <n v="4"/>
    <n v="0"/>
    <n v="30.700800000000001"/>
  </r>
  <r>
    <n v="3922"/>
    <s v="CA-2013-110044"/>
    <x v="0"/>
    <x v="931"/>
    <d v="2013-07-03T00:00:00"/>
    <x v="0"/>
    <s v="RF-19735"/>
    <s v="Roland Fjeld"/>
    <x v="0"/>
    <s v="United States"/>
    <s v="Chicago"/>
    <x v="10"/>
    <n v="60610"/>
    <x v="2"/>
    <s v="TEC-PH-10001299"/>
    <x v="2"/>
    <x v="7"/>
    <s v="Polycom CX300 Desktop Phone USB VoIP phone"/>
    <x v="2022"/>
    <n v="3"/>
    <n v="0.2"/>
    <n v="35.997600000000006"/>
  </r>
  <r>
    <n v="3923"/>
    <s v="CA-2014-146920"/>
    <x v="3"/>
    <x v="735"/>
    <d v="2014-09-02T00:00:00"/>
    <x v="1"/>
    <s v="SC-20305"/>
    <s v="Sean Christensen"/>
    <x v="0"/>
    <s v="United States"/>
    <s v="Chicago"/>
    <x v="10"/>
    <n v="60623"/>
    <x v="2"/>
    <s v="OFF-PA-10002479"/>
    <x v="1"/>
    <x v="10"/>
    <s v="Xerox 4200 Series MultiUse Premium Copy Paper (20Lb. and 84 Bright)"/>
    <x v="869"/>
    <n v="6"/>
    <n v="0.2"/>
    <n v="7.92"/>
  </r>
  <r>
    <n v="3924"/>
    <s v="CA-2014-146920"/>
    <x v="3"/>
    <x v="735"/>
    <d v="2014-09-02T00:00:00"/>
    <x v="1"/>
    <s v="SC-20305"/>
    <s v="Sean Christensen"/>
    <x v="0"/>
    <s v="United States"/>
    <s v="Chicago"/>
    <x v="10"/>
    <n v="60623"/>
    <x v="2"/>
    <s v="OFF-PA-10001461"/>
    <x v="1"/>
    <x v="10"/>
    <s v="HP Office Paper (20Lb. and 87 Bright)"/>
    <x v="3059"/>
    <n v="5"/>
    <n v="0.2"/>
    <n v="9.3520000000000003"/>
  </r>
  <r>
    <n v="3925"/>
    <s v="CA-2011-103940"/>
    <x v="2"/>
    <x v="328"/>
    <d v="2011-09-21T00:00:00"/>
    <x v="1"/>
    <s v="BN-11515"/>
    <s v="Bradley Nguyen"/>
    <x v="0"/>
    <s v="United States"/>
    <s v="Seattle"/>
    <x v="4"/>
    <n v="98103"/>
    <x v="1"/>
    <s v="OFF-ST-10004963"/>
    <x v="1"/>
    <x v="4"/>
    <s v="Eldon Gobal File Keepers"/>
    <x v="3060"/>
    <n v="2"/>
    <n v="0"/>
    <n v="1.2111999999999981"/>
  </r>
  <r>
    <n v="3926"/>
    <s v="CA-2011-103940"/>
    <x v="2"/>
    <x v="328"/>
    <d v="2011-09-21T00:00:00"/>
    <x v="1"/>
    <s v="BN-11515"/>
    <s v="Bradley Nguyen"/>
    <x v="0"/>
    <s v="United States"/>
    <s v="Seattle"/>
    <x v="4"/>
    <n v="98103"/>
    <x v="1"/>
    <s v="OFF-ST-10000943"/>
    <x v="1"/>
    <x v="4"/>
    <s v="Eldon ProFile File 'N Store Portable File Tub Letter/Legal Size Black"/>
    <x v="3061"/>
    <n v="3"/>
    <n v="0"/>
    <n v="16.220400000000001"/>
  </r>
  <r>
    <n v="3927"/>
    <s v="CA-2011-103940"/>
    <x v="2"/>
    <x v="328"/>
    <d v="2011-09-21T00:00:00"/>
    <x v="1"/>
    <s v="BN-11515"/>
    <s v="Bradley Nguyen"/>
    <x v="0"/>
    <s v="United States"/>
    <s v="Seattle"/>
    <x v="4"/>
    <n v="98103"/>
    <x v="1"/>
    <s v="FUR-FU-10004671"/>
    <x v="0"/>
    <x v="5"/>
    <s v="Executive Impressions 12&quot; Wall Clock"/>
    <x v="2276"/>
    <n v="2"/>
    <n v="0"/>
    <n v="13.429200000000002"/>
  </r>
  <r>
    <n v="3928"/>
    <s v="CA-2011-103940"/>
    <x v="2"/>
    <x v="328"/>
    <d v="2011-09-21T00:00:00"/>
    <x v="1"/>
    <s v="BN-11515"/>
    <s v="Bradley Nguyen"/>
    <x v="0"/>
    <s v="United States"/>
    <s v="Seattle"/>
    <x v="4"/>
    <n v="98103"/>
    <x v="1"/>
    <s v="OFF-BI-10002735"/>
    <x v="1"/>
    <x v="8"/>
    <s v="GBC Prestige Therm-A-Bind Covers"/>
    <x v="1975"/>
    <n v="5"/>
    <n v="0.2"/>
    <n v="46.3185"/>
  </r>
  <r>
    <n v="3929"/>
    <s v="CA-2013-162082"/>
    <x v="0"/>
    <x v="560"/>
    <d v="2013-03-18T00:00:00"/>
    <x v="2"/>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x v="2"/>
    <s v="JS-15880"/>
    <s v="John Stevenson"/>
    <x v="0"/>
    <s v="United States"/>
    <s v="Harlingen"/>
    <x v="5"/>
    <n v="78550"/>
    <x v="2"/>
    <s v="OFF-PA-10001934"/>
    <x v="1"/>
    <x v="10"/>
    <s v="Xerox 1993"/>
    <x v="1182"/>
    <n v="1"/>
    <n v="0.2"/>
    <n v="1.8792"/>
  </r>
  <r>
    <n v="3931"/>
    <s v="CA-2013-162082"/>
    <x v="0"/>
    <x v="560"/>
    <d v="2013-03-18T00:00:00"/>
    <x v="2"/>
    <s v="JS-15880"/>
    <s v="John Stevenson"/>
    <x v="0"/>
    <s v="United States"/>
    <s v="Harlingen"/>
    <x v="5"/>
    <n v="78550"/>
    <x v="2"/>
    <s v="OFF-AR-10001044"/>
    <x v="1"/>
    <x v="6"/>
    <s v="BOSTON Ranger #55 Pencil Sharpener, Black"/>
    <x v="3063"/>
    <n v="7"/>
    <n v="0.2"/>
    <n v="16.373699999999992"/>
  </r>
  <r>
    <n v="3932"/>
    <s v="CA-2013-132094"/>
    <x v="0"/>
    <x v="370"/>
    <d v="2013-09-03T00:00:00"/>
    <x v="1"/>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x v="1"/>
    <s v="VG-21805"/>
    <s v="Vivek Grady"/>
    <x v="1"/>
    <s v="United States"/>
    <s v="Philadelphia"/>
    <x v="9"/>
    <n v="19140"/>
    <x v="3"/>
    <s v="TEC-AC-10001109"/>
    <x v="2"/>
    <x v="11"/>
    <s v="Logitech Trackman Marble Mouse"/>
    <x v="736"/>
    <n v="2"/>
    <n v="0.2"/>
    <n v="13.195600000000001"/>
  </r>
  <r>
    <n v="3934"/>
    <s v="CA-2014-123001"/>
    <x v="3"/>
    <x v="264"/>
    <d v="2014-09-09T00:00:00"/>
    <x v="1"/>
    <s v="AW-10840"/>
    <s v="Anthony Witt"/>
    <x v="0"/>
    <s v="United States"/>
    <s v="Bakersfield"/>
    <x v="1"/>
    <n v="93309"/>
    <x v="1"/>
    <s v="OFF-AR-10001919"/>
    <x v="1"/>
    <x v="6"/>
    <s v="OIC #2 Pencils, Medium Soft"/>
    <x v="3065"/>
    <n v="5"/>
    <n v="0"/>
    <n v="2.7259999999999995"/>
  </r>
  <r>
    <n v="3935"/>
    <s v="CA-2014-123001"/>
    <x v="3"/>
    <x v="264"/>
    <d v="2014-09-09T00:00:00"/>
    <x v="1"/>
    <s v="AW-10840"/>
    <s v="Anthony Witt"/>
    <x v="0"/>
    <s v="United States"/>
    <s v="Bakersfield"/>
    <x v="1"/>
    <n v="93309"/>
    <x v="1"/>
    <s v="OFF-LA-10004544"/>
    <x v="1"/>
    <x v="2"/>
    <s v="Avery 505"/>
    <x v="3066"/>
    <n v="5"/>
    <n v="0"/>
    <n v="37"/>
  </r>
  <r>
    <n v="3936"/>
    <s v="CA-2014-123001"/>
    <x v="3"/>
    <x v="264"/>
    <d v="2014-09-09T00:00:00"/>
    <x v="1"/>
    <s v="AW-10840"/>
    <s v="Anthony Witt"/>
    <x v="0"/>
    <s v="United States"/>
    <s v="Bakersfield"/>
    <x v="1"/>
    <n v="93309"/>
    <x v="1"/>
    <s v="TEC-PH-10003484"/>
    <x v="2"/>
    <x v="7"/>
    <s v="Ooma Telo VoIP Home Phone System"/>
    <x v="1227"/>
    <n v="2"/>
    <n v="0.2"/>
    <n v="12.599000000000004"/>
  </r>
  <r>
    <n v="3937"/>
    <s v="CA-2012-118955"/>
    <x v="1"/>
    <x v="382"/>
    <d v="2012-06-20T00:00:00"/>
    <x v="1"/>
    <s v="LS-17230"/>
    <s v="Lycoris Saunders"/>
    <x v="0"/>
    <s v="United States"/>
    <s v="Grand Prairie"/>
    <x v="5"/>
    <n v="75051"/>
    <x v="2"/>
    <s v="OFF-EN-10001028"/>
    <x v="1"/>
    <x v="12"/>
    <s v="Staples"/>
    <x v="1528"/>
    <n v="3"/>
    <n v="0.2"/>
    <n v="9.3443999999999985"/>
  </r>
  <r>
    <n v="3938"/>
    <s v="CA-2012-118955"/>
    <x v="1"/>
    <x v="382"/>
    <d v="2012-06-20T00:00:00"/>
    <x v="1"/>
    <s v="LS-17230"/>
    <s v="Lycoris Saunders"/>
    <x v="0"/>
    <s v="United States"/>
    <s v="Grand Prairie"/>
    <x v="5"/>
    <n v="75051"/>
    <x v="2"/>
    <s v="OFF-PA-10004156"/>
    <x v="1"/>
    <x v="10"/>
    <s v="Xerox 188"/>
    <x v="1939"/>
    <n v="3"/>
    <n v="0.2"/>
    <n v="9.8657999999999983"/>
  </r>
  <r>
    <n v="3939"/>
    <s v="CA-2012-118955"/>
    <x v="1"/>
    <x v="382"/>
    <d v="2012-06-20T00:00:00"/>
    <x v="1"/>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x v="3"/>
    <s v="MH-17455"/>
    <s v="Mark Hamilton"/>
    <x v="0"/>
    <s v="United States"/>
    <s v="Greenwood"/>
    <x v="14"/>
    <n v="46142"/>
    <x v="2"/>
    <s v="FUR-CH-10003379"/>
    <x v="0"/>
    <x v="1"/>
    <s v="Global Commerce Series High-Back Swivel/Tilt Chairs"/>
    <x v="3068"/>
    <n v="5"/>
    <n v="0"/>
    <n v="356.22500000000002"/>
  </r>
  <r>
    <n v="3941"/>
    <s v="CA-2014-117863"/>
    <x v="3"/>
    <x v="796"/>
    <d v="2014-05-24T00:00:00"/>
    <x v="1"/>
    <s v="TS-21340"/>
    <s v="Toby Swindell"/>
    <x v="0"/>
    <s v="United States"/>
    <s v="New York City"/>
    <x v="15"/>
    <n v="10024"/>
    <x v="3"/>
    <s v="FUR-FU-10002456"/>
    <x v="0"/>
    <x v="5"/>
    <s v="Master Caster Door Stop, Large Neon Orange"/>
    <x v="58"/>
    <n v="2"/>
    <n v="0"/>
    <n v="6.2608000000000015"/>
  </r>
  <r>
    <n v="3942"/>
    <s v="CA-2014-117863"/>
    <x v="3"/>
    <x v="796"/>
    <d v="2014-05-24T00:00:00"/>
    <x v="1"/>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x v="0"/>
    <s v="EH-13945"/>
    <s v="Eric Hoffmann"/>
    <x v="0"/>
    <s v="United States"/>
    <s v="Memphis"/>
    <x v="18"/>
    <n v="38109"/>
    <x v="0"/>
    <s v="OFF-PA-10001166"/>
    <x v="1"/>
    <x v="10"/>
    <s v="Xerox 2"/>
    <x v="233"/>
    <n v="5"/>
    <n v="0.2"/>
    <n v="9.0719999999999992"/>
  </r>
  <r>
    <n v="3944"/>
    <s v="US-2013-142685"/>
    <x v="0"/>
    <x v="661"/>
    <d v="2013-07-01T00:00:00"/>
    <x v="1"/>
    <s v="MG-17695"/>
    <s v="Maureen Gnade"/>
    <x v="0"/>
    <s v="United States"/>
    <s v="Buffalo"/>
    <x v="15"/>
    <n v="14215"/>
    <x v="3"/>
    <s v="OFF-SU-10000157"/>
    <x v="1"/>
    <x v="14"/>
    <s v="Compact Automatic Electric Letter Opener"/>
    <x v="3069"/>
    <n v="7"/>
    <n v="0"/>
    <n v="16.703400000000016"/>
  </r>
  <r>
    <n v="3945"/>
    <s v="CA-2013-133144"/>
    <x v="0"/>
    <x v="458"/>
    <d v="2013-05-22T00:00:00"/>
    <x v="0"/>
    <s v="DO-13435"/>
    <s v="Denny Ordway"/>
    <x v="0"/>
    <s v="United States"/>
    <s v="Los Angeles"/>
    <x v="1"/>
    <n v="90036"/>
    <x v="1"/>
    <s v="OFF-PA-10004971"/>
    <x v="1"/>
    <x v="10"/>
    <s v="Xerox 196"/>
    <x v="1714"/>
    <n v="3"/>
    <n v="0"/>
    <n v="8.4966000000000008"/>
  </r>
  <r>
    <n v="3946"/>
    <s v="CA-2014-167871"/>
    <x v="3"/>
    <x v="551"/>
    <d v="2014-11-24T00:00:00"/>
    <x v="1"/>
    <s v="AF-10870"/>
    <s v="Art Ferguson"/>
    <x v="0"/>
    <s v="United States"/>
    <s v="Homestead"/>
    <x v="2"/>
    <n v="33030"/>
    <x v="0"/>
    <s v="OFF-PA-10001977"/>
    <x v="1"/>
    <x v="10"/>
    <s v="Xerox 194"/>
    <x v="3070"/>
    <n v="1"/>
    <n v="0.2"/>
    <n v="15.534399999999998"/>
  </r>
  <r>
    <n v="3947"/>
    <s v="CA-2014-167871"/>
    <x v="3"/>
    <x v="551"/>
    <d v="2014-11-24T00:00:00"/>
    <x v="1"/>
    <s v="AF-10870"/>
    <s v="Art Ferguson"/>
    <x v="0"/>
    <s v="United States"/>
    <s v="Homestead"/>
    <x v="2"/>
    <n v="33030"/>
    <x v="0"/>
    <s v="OFF-SU-10001225"/>
    <x v="1"/>
    <x v="14"/>
    <s v="Staples"/>
    <x v="3071"/>
    <n v="1"/>
    <n v="0.2"/>
    <n v="-0.66240000000000021"/>
  </r>
  <r>
    <n v="3948"/>
    <s v="CA-2013-119963"/>
    <x v="0"/>
    <x v="741"/>
    <d v="2013-11-23T00:00:00"/>
    <x v="1"/>
    <s v="SN-20710"/>
    <s v="Steve Nguyen"/>
    <x v="2"/>
    <s v="United States"/>
    <s v="Pasadena"/>
    <x v="5"/>
    <n v="77506"/>
    <x v="2"/>
    <s v="OFF-AR-10003514"/>
    <x v="1"/>
    <x v="6"/>
    <s v="4009 Highlighters by Sanford"/>
    <x v="2925"/>
    <n v="2"/>
    <n v="0.2"/>
    <n v="1.0347999999999993"/>
  </r>
  <r>
    <n v="3949"/>
    <s v="CA-2013-119963"/>
    <x v="0"/>
    <x v="741"/>
    <d v="2013-11-23T00:00:00"/>
    <x v="1"/>
    <s v="SN-20710"/>
    <s v="Steve Nguyen"/>
    <x v="2"/>
    <s v="United States"/>
    <s v="Pasadena"/>
    <x v="5"/>
    <n v="77506"/>
    <x v="2"/>
    <s v="OFF-LA-10003510"/>
    <x v="1"/>
    <x v="2"/>
    <s v="Avery 4027 File Folder Labels for Dot Matrix Printers, 5000 Labels per Box, White"/>
    <x v="3072"/>
    <n v="2"/>
    <n v="0.2"/>
    <n v="15.8756"/>
  </r>
  <r>
    <n v="3950"/>
    <s v="CA-2013-119963"/>
    <x v="0"/>
    <x v="741"/>
    <d v="2013-11-23T00:00:00"/>
    <x v="1"/>
    <s v="SN-20710"/>
    <s v="Steve Nguyen"/>
    <x v="2"/>
    <s v="United States"/>
    <s v="Pasadena"/>
    <x v="5"/>
    <n v="77506"/>
    <x v="2"/>
    <s v="OFF-PA-10001970"/>
    <x v="1"/>
    <x v="10"/>
    <s v="Xerox 1881"/>
    <x v="3073"/>
    <n v="2"/>
    <n v="0.2"/>
    <n v="6.6311999999999989"/>
  </r>
  <r>
    <n v="3951"/>
    <s v="CA-2013-119963"/>
    <x v="0"/>
    <x v="741"/>
    <d v="2013-11-23T00:00:00"/>
    <x v="1"/>
    <s v="SN-20710"/>
    <s v="Steve Nguyen"/>
    <x v="2"/>
    <s v="United States"/>
    <s v="Pasadena"/>
    <x v="5"/>
    <n v="77506"/>
    <x v="2"/>
    <s v="FUR-CH-10003817"/>
    <x v="0"/>
    <x v="1"/>
    <s v="Global Value Steno Chair, Gray"/>
    <x v="3074"/>
    <n v="6"/>
    <n v="0.3"/>
    <n v="-18.221999999999994"/>
  </r>
  <r>
    <n v="3952"/>
    <s v="CA-2011-121167"/>
    <x v="2"/>
    <x v="683"/>
    <d v="2011-11-30T00:00:00"/>
    <x v="0"/>
    <s v="MO-17500"/>
    <s v="Mary O'Rourke"/>
    <x v="0"/>
    <s v="United States"/>
    <s v="Freeport"/>
    <x v="15"/>
    <n v="11520"/>
    <x v="3"/>
    <s v="OFF-BI-10003676"/>
    <x v="1"/>
    <x v="8"/>
    <s v="GBC Standard Recycled Report Covers, Clear Plastic Sheets"/>
    <x v="3075"/>
    <n v="2"/>
    <n v="0.2"/>
    <n v="6.0367999999999986"/>
  </r>
  <r>
    <n v="3953"/>
    <s v="US-2013-151862"/>
    <x v="0"/>
    <x v="398"/>
    <d v="2013-03-09T00:00:00"/>
    <x v="1"/>
    <s v="ON-18715"/>
    <s v="Odella Nelson"/>
    <x v="1"/>
    <s v="United States"/>
    <s v="Denver"/>
    <x v="22"/>
    <n v="80219"/>
    <x v="1"/>
    <s v="TEC-PH-10003535"/>
    <x v="2"/>
    <x v="7"/>
    <s v="RCA ViSYS 25423RE1 Corded phone"/>
    <x v="1305"/>
    <n v="2"/>
    <n v="0.2"/>
    <n v="13.998599999999989"/>
  </r>
  <r>
    <n v="3954"/>
    <s v="CA-2014-152961"/>
    <x v="3"/>
    <x v="787"/>
    <d v="2014-01-20T00:00:00"/>
    <x v="1"/>
    <s v="SC-20095"/>
    <s v="Sanjit Chand"/>
    <x v="0"/>
    <s v="United States"/>
    <s v="Quincy"/>
    <x v="31"/>
    <n v="2169"/>
    <x v="3"/>
    <s v="OFF-PA-10004675"/>
    <x v="1"/>
    <x v="10"/>
    <s v="Telephone Message Books with Fax/Mobile Section, 5 1/2&quot; x 3 3/16&quot;"/>
    <x v="1436"/>
    <n v="2"/>
    <n v="0"/>
    <n v="5.8419999999999996"/>
  </r>
  <r>
    <n v="3955"/>
    <s v="CA-2011-133228"/>
    <x v="2"/>
    <x v="527"/>
    <d v="2011-04-09T00:00:00"/>
    <x v="1"/>
    <s v="MS-17710"/>
    <s v="Maurice Satty"/>
    <x v="0"/>
    <s v="United States"/>
    <s v="Detroit"/>
    <x v="12"/>
    <n v="48205"/>
    <x v="2"/>
    <s v="FUR-FU-10004020"/>
    <x v="0"/>
    <x v="5"/>
    <s v="Advantus Panel Wall Acrylic Frame"/>
    <x v="3076"/>
    <n v="1"/>
    <n v="0"/>
    <n v="2.3521000000000001"/>
  </r>
  <r>
    <n v="3956"/>
    <s v="CA-2011-133228"/>
    <x v="2"/>
    <x v="527"/>
    <d v="2011-04-09T00:00:00"/>
    <x v="1"/>
    <s v="MS-17710"/>
    <s v="Maurice Satty"/>
    <x v="0"/>
    <s v="United States"/>
    <s v="Detroit"/>
    <x v="12"/>
    <n v="48205"/>
    <x v="2"/>
    <s v="OFF-AR-10001955"/>
    <x v="1"/>
    <x v="6"/>
    <s v="Newell 319"/>
    <x v="1378"/>
    <n v="4"/>
    <n v="0"/>
    <n v="23.807999999999993"/>
  </r>
  <r>
    <n v="3957"/>
    <s v="CA-2013-114951"/>
    <x v="0"/>
    <x v="190"/>
    <d v="2013-07-04T00:00:00"/>
    <x v="1"/>
    <s v="DN-13690"/>
    <s v="Duane Noonan"/>
    <x v="0"/>
    <s v="United States"/>
    <s v="San Francisco"/>
    <x v="1"/>
    <n v="94109"/>
    <x v="1"/>
    <s v="FUR-FU-10002364"/>
    <x v="0"/>
    <x v="5"/>
    <s v="Eldon Expressions Wood Desk Accessories, Oak"/>
    <x v="3077"/>
    <n v="3"/>
    <n v="0"/>
    <n v="6.4205999999999976"/>
  </r>
  <r>
    <n v="3958"/>
    <s v="CA-2013-156573"/>
    <x v="0"/>
    <x v="211"/>
    <d v="2013-06-03T00:00:00"/>
    <x v="1"/>
    <s v="RB-19360"/>
    <s v="Raymond Buch"/>
    <x v="0"/>
    <s v="United States"/>
    <s v="Nashville"/>
    <x v="18"/>
    <n v="37211"/>
    <x v="0"/>
    <s v="OFF-BI-10002414"/>
    <x v="1"/>
    <x v="8"/>
    <s v="GBC ProClick Spines for 32-Hole Punch"/>
    <x v="3078"/>
    <n v="3"/>
    <n v="0.7"/>
    <n v="-8.6456999999999979"/>
  </r>
  <r>
    <n v="3959"/>
    <s v="CA-2013-156573"/>
    <x v="0"/>
    <x v="211"/>
    <d v="2013-06-03T00:00:00"/>
    <x v="1"/>
    <s v="RB-19360"/>
    <s v="Raymond Buch"/>
    <x v="0"/>
    <s v="United States"/>
    <s v="Nashville"/>
    <x v="18"/>
    <n v="37211"/>
    <x v="0"/>
    <s v="OFF-AR-10003732"/>
    <x v="1"/>
    <x v="6"/>
    <s v="Newell 333"/>
    <x v="3079"/>
    <n v="2"/>
    <n v="0.2"/>
    <n v="0.3335999999999999"/>
  </r>
  <r>
    <n v="3960"/>
    <s v="CA-2013-156573"/>
    <x v="0"/>
    <x v="211"/>
    <d v="2013-06-03T00:00:00"/>
    <x v="1"/>
    <s v="RB-19360"/>
    <s v="Raymond Buch"/>
    <x v="0"/>
    <s v="United States"/>
    <s v="Nashville"/>
    <x v="18"/>
    <n v="37211"/>
    <x v="0"/>
    <s v="FUR-FU-10001085"/>
    <x v="0"/>
    <x v="5"/>
    <s v="3M Polarizing Light Filter Sleeves"/>
    <x v="3080"/>
    <n v="3"/>
    <n v="0.2"/>
    <n v="14.546999999999995"/>
  </r>
  <r>
    <n v="3961"/>
    <s v="CA-2012-113901"/>
    <x v="1"/>
    <x v="324"/>
    <d v="2012-10-24T00:00:00"/>
    <x v="1"/>
    <s v="NH-18610"/>
    <s v="Nicole Hansen"/>
    <x v="1"/>
    <s v="United States"/>
    <s v="Detroit"/>
    <x v="12"/>
    <n v="48227"/>
    <x v="2"/>
    <s v="OFF-BI-10001249"/>
    <x v="1"/>
    <x v="8"/>
    <s v="Avery Heavy-Duty EZD View Binder with Locking Rings"/>
    <x v="3081"/>
    <n v="6"/>
    <n v="0"/>
    <n v="17.608799999999999"/>
  </r>
  <r>
    <n v="3962"/>
    <s v="CA-2012-113901"/>
    <x v="1"/>
    <x v="324"/>
    <d v="2012-10-24T00:00:00"/>
    <x v="1"/>
    <s v="NH-18610"/>
    <s v="Nicole Hansen"/>
    <x v="1"/>
    <s v="United States"/>
    <s v="Detroit"/>
    <x v="12"/>
    <n v="48227"/>
    <x v="2"/>
    <s v="TEC-PH-10002564"/>
    <x v="2"/>
    <x v="7"/>
    <s v="OtterBox Defender Series Case - Samsung Galaxy S4"/>
    <x v="179"/>
    <n v="5"/>
    <n v="0"/>
    <n v="44.984999999999985"/>
  </r>
  <r>
    <n v="3963"/>
    <s v="CA-2014-134838"/>
    <x v="3"/>
    <x v="600"/>
    <d v="2014-02-21T00:00:00"/>
    <x v="2"/>
    <s v="ED-13885"/>
    <s v="Emily Ducich"/>
    <x v="2"/>
    <s v="United States"/>
    <s v="Los Angeles"/>
    <x v="1"/>
    <n v="90045"/>
    <x v="1"/>
    <s v="OFF-AR-10000634"/>
    <x v="1"/>
    <x v="6"/>
    <s v="Newell 320"/>
    <x v="1387"/>
    <n v="3"/>
    <n v="0"/>
    <n v="3.4668000000000005"/>
  </r>
  <r>
    <n v="3964"/>
    <s v="CA-2014-134838"/>
    <x v="3"/>
    <x v="600"/>
    <d v="2014-02-21T00:00:00"/>
    <x v="2"/>
    <s v="ED-13885"/>
    <s v="Emily Ducich"/>
    <x v="2"/>
    <s v="United States"/>
    <s v="Los Angeles"/>
    <x v="1"/>
    <n v="90045"/>
    <x v="1"/>
    <s v="FUR-FU-10004018"/>
    <x v="0"/>
    <x v="5"/>
    <s v="Tensor Computer Mounted Lamp"/>
    <x v="3082"/>
    <n v="3"/>
    <n v="0"/>
    <n v="12.060900000000002"/>
  </r>
  <r>
    <n v="3965"/>
    <s v="CA-2013-120257"/>
    <x v="0"/>
    <x v="897"/>
    <d v="2013-09-29T00:00:00"/>
    <x v="1"/>
    <s v="PW-19240"/>
    <s v="Pierre Wener"/>
    <x v="0"/>
    <s v="United States"/>
    <s v="Philadelphia"/>
    <x v="9"/>
    <n v="19140"/>
    <x v="3"/>
    <s v="OFF-AR-10003481"/>
    <x v="1"/>
    <x v="6"/>
    <s v="Newell 348"/>
    <x v="964"/>
    <n v="3"/>
    <n v="0.2"/>
    <n v="0.88559999999999883"/>
  </r>
  <r>
    <n v="3966"/>
    <s v="CA-2011-164910"/>
    <x v="2"/>
    <x v="607"/>
    <d v="2011-11-17T00:00:00"/>
    <x v="0"/>
    <s v="DM-13345"/>
    <s v="Denise Monton"/>
    <x v="1"/>
    <s v="United States"/>
    <s v="Asheville"/>
    <x v="3"/>
    <n v="28806"/>
    <x v="0"/>
    <s v="OFF-AR-10003651"/>
    <x v="1"/>
    <x v="6"/>
    <s v="Newell 350"/>
    <x v="964"/>
    <n v="3"/>
    <n v="0.2"/>
    <n v="0.88559999999999883"/>
  </r>
  <r>
    <n v="3967"/>
    <s v="CA-2013-149902"/>
    <x v="0"/>
    <x v="178"/>
    <d v="2013-04-07T00:00:00"/>
    <x v="1"/>
    <s v="DW-13540"/>
    <s v="Don Weiss"/>
    <x v="0"/>
    <s v="United States"/>
    <s v="New York City"/>
    <x v="15"/>
    <n v="10024"/>
    <x v="3"/>
    <s v="OFF-AR-10002956"/>
    <x v="1"/>
    <x v="6"/>
    <s v="Boston 16801 Nautilus Battery Pencil Sharpener"/>
    <x v="1943"/>
    <n v="4"/>
    <n v="0"/>
    <n v="22.8904"/>
  </r>
  <r>
    <n v="3968"/>
    <s v="CA-2013-146010"/>
    <x v="0"/>
    <x v="244"/>
    <d v="2013-05-24T00:00:00"/>
    <x v="2"/>
    <s v="EH-14125"/>
    <s v="Eugene Hildebrand"/>
    <x v="2"/>
    <s v="United States"/>
    <s v="Colorado Springs"/>
    <x v="22"/>
    <n v="80906"/>
    <x v="1"/>
    <s v="OFF-BI-10003638"/>
    <x v="1"/>
    <x v="8"/>
    <s v="GBC Durable Plastic Covers"/>
    <x v="3083"/>
    <n v="7"/>
    <n v="0.7"/>
    <n v="-32.507999999999996"/>
  </r>
  <r>
    <n v="3969"/>
    <s v="US-2012-163685"/>
    <x v="1"/>
    <x v="932"/>
    <d v="2012-06-05T00:00:00"/>
    <x v="1"/>
    <s v="KE-16420"/>
    <s v="Katrina Edelman"/>
    <x v="1"/>
    <s v="United States"/>
    <s v="San Antonio"/>
    <x v="5"/>
    <n v="78207"/>
    <x v="2"/>
    <s v="OFF-BI-10001890"/>
    <x v="1"/>
    <x v="8"/>
    <s v="Avery Poly Binder Pockets"/>
    <x v="3084"/>
    <n v="8"/>
    <n v="0.8"/>
    <n v="-9.1648000000000032"/>
  </r>
  <r>
    <n v="3970"/>
    <s v="US-2012-163685"/>
    <x v="1"/>
    <x v="932"/>
    <d v="2012-06-05T00:00:00"/>
    <x v="1"/>
    <s v="KE-16420"/>
    <s v="Katrina Edelman"/>
    <x v="1"/>
    <s v="United States"/>
    <s v="San Antonio"/>
    <x v="5"/>
    <n v="78207"/>
    <x v="2"/>
    <s v="OFF-PA-10002606"/>
    <x v="1"/>
    <x v="10"/>
    <s v="Xerox 1928"/>
    <x v="3085"/>
    <n v="10"/>
    <n v="0.2"/>
    <n v="13.199999999999998"/>
  </r>
  <r>
    <n v="3971"/>
    <s v="CA-2011-135090"/>
    <x v="2"/>
    <x v="754"/>
    <d v="2011-11-26T00:00:00"/>
    <x v="1"/>
    <s v="SP-20920"/>
    <s v="Susan Pistek"/>
    <x v="0"/>
    <s v="United States"/>
    <s v="Los Angeles"/>
    <x v="1"/>
    <n v="90036"/>
    <x v="1"/>
    <s v="OFF-PA-10002245"/>
    <x v="1"/>
    <x v="10"/>
    <s v="Xerox 1895"/>
    <x v="3086"/>
    <n v="9"/>
    <n v="0"/>
    <n v="24.218999999999998"/>
  </r>
  <r>
    <n v="3972"/>
    <s v="CA-2012-132374"/>
    <x v="1"/>
    <x v="933"/>
    <d v="2012-02-24T00:00:00"/>
    <x v="0"/>
    <s v="PS-19045"/>
    <s v="Penelope Sewall"/>
    <x v="2"/>
    <s v="United States"/>
    <s v="Sterling Heights"/>
    <x v="12"/>
    <n v="48310"/>
    <x v="2"/>
    <s v="OFF-AR-10001615"/>
    <x v="1"/>
    <x v="6"/>
    <s v="Newell 34"/>
    <x v="1378"/>
    <n v="4"/>
    <n v="0"/>
    <n v="20.633600000000001"/>
  </r>
  <r>
    <n v="3973"/>
    <s v="CA-2013-167556"/>
    <x v="0"/>
    <x v="892"/>
    <d v="2013-04-03T00:00:00"/>
    <x v="1"/>
    <s v="JM-15250"/>
    <s v="Janet Martin"/>
    <x v="0"/>
    <s v="United States"/>
    <s v="New York City"/>
    <x v="15"/>
    <n v="10009"/>
    <x v="3"/>
    <s v="OFF-PA-10000466"/>
    <x v="1"/>
    <x v="10"/>
    <s v="Memo Book, 100 Message Capacity, 5 3/8” x 11”"/>
    <x v="814"/>
    <n v="2"/>
    <n v="0"/>
    <n v="6.74"/>
  </r>
  <r>
    <n v="3974"/>
    <s v="CA-2013-167556"/>
    <x v="0"/>
    <x v="892"/>
    <d v="2013-04-03T00:00:00"/>
    <x v="1"/>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x v="1"/>
    <s v="JM-15250"/>
    <s v="Janet Martin"/>
    <x v="0"/>
    <s v="United States"/>
    <s v="New York City"/>
    <x v="15"/>
    <n v="10009"/>
    <x v="3"/>
    <s v="FUR-FU-10004848"/>
    <x v="0"/>
    <x v="5"/>
    <s v="Howard Miller 13-3/4&quot; Diameter Brushed Chrome Round Wall Clock"/>
    <x v="3087"/>
    <n v="8"/>
    <n v="0"/>
    <n v="124.19999999999999"/>
  </r>
  <r>
    <n v="3976"/>
    <s v="CA-2013-167556"/>
    <x v="0"/>
    <x v="892"/>
    <d v="2013-04-03T00:00:00"/>
    <x v="1"/>
    <s v="JM-15250"/>
    <s v="Janet Martin"/>
    <x v="0"/>
    <s v="United States"/>
    <s v="New York City"/>
    <x v="15"/>
    <n v="10009"/>
    <x v="3"/>
    <s v="OFF-BI-10000320"/>
    <x v="1"/>
    <x v="8"/>
    <s v="GBC Plastic Binding Combs"/>
    <x v="3088"/>
    <n v="7"/>
    <n v="0.2"/>
    <n v="14.981400000000001"/>
  </r>
  <r>
    <n v="3977"/>
    <s v="US-2013-116400"/>
    <x v="0"/>
    <x v="332"/>
    <d v="2013-10-25T00:00:00"/>
    <x v="2"/>
    <s v="EB-13930"/>
    <s v="Eric Barreto"/>
    <x v="0"/>
    <s v="United States"/>
    <s v="Richmond"/>
    <x v="17"/>
    <n v="23223"/>
    <x v="0"/>
    <s v="FUR-FU-10003731"/>
    <x v="0"/>
    <x v="5"/>
    <s v="Eldon Expressions Wood and Plastic Desk Accessories, Oak"/>
    <x v="3089"/>
    <n v="4"/>
    <n v="0"/>
    <n v="11.177600000000002"/>
  </r>
  <r>
    <n v="3978"/>
    <s v="CA-2014-101308"/>
    <x v="3"/>
    <x v="280"/>
    <d v="2014-10-08T00:00:00"/>
    <x v="1"/>
    <s v="FG-14260"/>
    <s v="Frank Gastineau"/>
    <x v="2"/>
    <s v="United States"/>
    <s v="Seattle"/>
    <x v="4"/>
    <n v="98105"/>
    <x v="1"/>
    <s v="OFF-FA-10002780"/>
    <x v="1"/>
    <x v="13"/>
    <s v="Staples"/>
    <x v="3090"/>
    <n v="3"/>
    <n v="0"/>
    <n v="4.1123999999999992"/>
  </r>
  <r>
    <n v="3979"/>
    <s v="CA-2014-101308"/>
    <x v="3"/>
    <x v="280"/>
    <d v="2014-10-08T00:00:00"/>
    <x v="1"/>
    <s v="FG-14260"/>
    <s v="Frank Gastineau"/>
    <x v="2"/>
    <s v="United States"/>
    <s v="Seattle"/>
    <x v="4"/>
    <n v="98105"/>
    <x v="1"/>
    <s v="TEC-PH-10003800"/>
    <x v="2"/>
    <x v="7"/>
    <s v="i.Sound Portable Power - 8000 mAh"/>
    <x v="560"/>
    <n v="2"/>
    <n v="0.2"/>
    <n v="-20.136200000000006"/>
  </r>
  <r>
    <n v="3980"/>
    <s v="CA-2011-114517"/>
    <x v="2"/>
    <x v="851"/>
    <d v="2011-12-27T00:00:00"/>
    <x v="1"/>
    <s v="TH-21235"/>
    <s v="Tiffany House"/>
    <x v="1"/>
    <s v="United States"/>
    <s v="New York City"/>
    <x v="15"/>
    <n v="10024"/>
    <x v="3"/>
    <s v="FUR-TA-10001676"/>
    <x v="0"/>
    <x v="3"/>
    <s v="Hon 61000 Series Interactive Training Tables"/>
    <x v="3091"/>
    <n v="2"/>
    <n v="0.4"/>
    <n v="-19.549200000000006"/>
  </r>
  <r>
    <n v="3981"/>
    <s v="CA-2011-114517"/>
    <x v="2"/>
    <x v="851"/>
    <d v="2011-12-27T00:00:00"/>
    <x v="1"/>
    <s v="TH-21235"/>
    <s v="Tiffany House"/>
    <x v="1"/>
    <s v="United States"/>
    <s v="New York City"/>
    <x v="15"/>
    <n v="10024"/>
    <x v="3"/>
    <s v="OFF-AP-10002350"/>
    <x v="1"/>
    <x v="9"/>
    <s v="Belkin F9H710-06 7 Outlet SurgeMaster Surge Protector"/>
    <x v="3092"/>
    <n v="3"/>
    <n v="0"/>
    <n v="15.8256"/>
  </r>
  <r>
    <n v="3982"/>
    <s v="CA-2014-119564"/>
    <x v="3"/>
    <x v="934"/>
    <d v="2014-12-21T00:00:00"/>
    <x v="1"/>
    <s v="PL-18925"/>
    <s v="Paul Lucas"/>
    <x v="2"/>
    <s v="United States"/>
    <s v="Seattle"/>
    <x v="4"/>
    <n v="98115"/>
    <x v="1"/>
    <s v="FUR-FU-10003096"/>
    <x v="0"/>
    <x v="5"/>
    <s v="Master Giant Foot Doorstop, Safety Yellow"/>
    <x v="3093"/>
    <n v="3"/>
    <n v="0"/>
    <n v="9.7911000000000001"/>
  </r>
  <r>
    <n v="3983"/>
    <s v="CA-2013-135265"/>
    <x v="0"/>
    <x v="274"/>
    <d v="2013-07-10T00:00:00"/>
    <x v="0"/>
    <s v="CC-12370"/>
    <s v="Christopher Conant"/>
    <x v="0"/>
    <s v="United States"/>
    <s v="Los Angeles"/>
    <x v="1"/>
    <n v="90045"/>
    <x v="1"/>
    <s v="FUR-CH-10003061"/>
    <x v="0"/>
    <x v="1"/>
    <s v="Global Leather Task Chair, Black"/>
    <x v="2804"/>
    <n v="4"/>
    <n v="0.2"/>
    <n v="-3.5996000000000521"/>
  </r>
  <r>
    <n v="3984"/>
    <s v="CA-2013-135265"/>
    <x v="0"/>
    <x v="274"/>
    <d v="2013-07-10T00:00:00"/>
    <x v="0"/>
    <s v="CC-12370"/>
    <s v="Christopher Conant"/>
    <x v="0"/>
    <s v="United States"/>
    <s v="Los Angeles"/>
    <x v="1"/>
    <n v="90045"/>
    <x v="1"/>
    <s v="TEC-CO-10003763"/>
    <x v="2"/>
    <x v="16"/>
    <s v="Canon PC1060 Personal Laser Copier"/>
    <x v="2481"/>
    <n v="5"/>
    <n v="0.2"/>
    <n v="944.98649999999986"/>
  </r>
  <r>
    <n v="3985"/>
    <s v="CA-2013-135265"/>
    <x v="0"/>
    <x v="274"/>
    <d v="2013-07-10T00:00:00"/>
    <x v="0"/>
    <s v="CC-12370"/>
    <s v="Christopher Conant"/>
    <x v="0"/>
    <s v="United States"/>
    <s v="Los Angeles"/>
    <x v="1"/>
    <n v="90045"/>
    <x v="1"/>
    <s v="OFF-PA-10002923"/>
    <x v="1"/>
    <x v="10"/>
    <s v="Xerox 1942"/>
    <x v="1553"/>
    <n v="1"/>
    <n v="0"/>
    <n v="24.47"/>
  </r>
  <r>
    <n v="3986"/>
    <s v="CA-2013-108735"/>
    <x v="0"/>
    <x v="764"/>
    <d v="2013-04-22T00:00:00"/>
    <x v="1"/>
    <s v="JM-15535"/>
    <s v="Jessica Myrick"/>
    <x v="0"/>
    <s v="United States"/>
    <s v="Lakewood"/>
    <x v="1"/>
    <n v="90712"/>
    <x v="1"/>
    <s v="FUR-BO-10003441"/>
    <x v="0"/>
    <x v="0"/>
    <s v="Bush Westfield Collection Bookcases, Fully Assembled"/>
    <x v="3094"/>
    <n v="3"/>
    <n v="0.15"/>
    <n v="24.235199999999978"/>
  </r>
  <r>
    <n v="3987"/>
    <s v="CA-2014-112333"/>
    <x v="3"/>
    <x v="798"/>
    <d v="2014-04-15T00:00:00"/>
    <x v="1"/>
    <s v="KF-16285"/>
    <s v="Karen Ferguson"/>
    <x v="2"/>
    <s v="United States"/>
    <s v="Plainfield"/>
    <x v="30"/>
    <n v="7060"/>
    <x v="3"/>
    <s v="OFF-ST-10001780"/>
    <x v="1"/>
    <x v="4"/>
    <s v="Tennsco 16-Compartment Lockers with Coat Rack"/>
    <x v="3095"/>
    <n v="4"/>
    <n v="0"/>
    <n v="621.97440000000006"/>
  </r>
  <r>
    <n v="3988"/>
    <s v="CA-2014-112333"/>
    <x v="3"/>
    <x v="798"/>
    <d v="2014-04-15T00:00:00"/>
    <x v="1"/>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x v="1"/>
    <s v="CS-12175"/>
    <s v="Charles Sheldon"/>
    <x v="1"/>
    <s v="United States"/>
    <s v="Columbia"/>
    <x v="18"/>
    <n v="38401"/>
    <x v="0"/>
    <s v="FUR-FU-10003798"/>
    <x v="0"/>
    <x v="5"/>
    <s v="Ultra Door Kickplate, 8&quot;H x 34&quot;W"/>
    <x v="3097"/>
    <n v="5"/>
    <n v="0.2"/>
    <n v="13.845999999999997"/>
  </r>
  <r>
    <n v="3990"/>
    <s v="CA-2011-122588"/>
    <x v="2"/>
    <x v="641"/>
    <d v="2011-11-27T00:00:00"/>
    <x v="0"/>
    <s v="AR-10540"/>
    <s v="Andy Reiter"/>
    <x v="0"/>
    <s v="United States"/>
    <s v="Woonsocket"/>
    <x v="34"/>
    <n v="2895"/>
    <x v="3"/>
    <s v="FUR-FU-10001095"/>
    <x v="0"/>
    <x v="5"/>
    <s v="DAX Black Cherry Wood-Tone Poster Frame"/>
    <x v="3098"/>
    <n v="2"/>
    <n v="0"/>
    <n v="20.1248"/>
  </r>
  <r>
    <n v="3991"/>
    <s v="CA-2011-137589"/>
    <x v="2"/>
    <x v="935"/>
    <d v="2011-11-08T00:00:00"/>
    <x v="1"/>
    <s v="MS-17770"/>
    <s v="Maxwell Schwartz"/>
    <x v="0"/>
    <s v="United States"/>
    <s v="Lancaster"/>
    <x v="9"/>
    <n v="17602"/>
    <x v="3"/>
    <s v="OFF-SU-10000157"/>
    <x v="1"/>
    <x v="14"/>
    <s v="Compact Automatic Electric Letter Opener"/>
    <x v="3099"/>
    <n v="3"/>
    <n v="0.2"/>
    <n v="-64.427400000000006"/>
  </r>
  <r>
    <n v="3992"/>
    <s v="CA-2012-161998"/>
    <x v="1"/>
    <x v="489"/>
    <d v="2012-05-05T00:00:00"/>
    <x v="1"/>
    <s v="DB-13120"/>
    <s v="David Bremer"/>
    <x v="1"/>
    <s v="United States"/>
    <s v="Tampa"/>
    <x v="2"/>
    <n v="33614"/>
    <x v="0"/>
    <s v="FUR-FU-10001095"/>
    <x v="0"/>
    <x v="5"/>
    <s v="DAX Black Cherry Wood-Tone Poster Frame"/>
    <x v="3100"/>
    <n v="3"/>
    <n v="0.2"/>
    <n v="14.299199999999999"/>
  </r>
  <r>
    <n v="3993"/>
    <s v="CA-2012-161998"/>
    <x v="1"/>
    <x v="489"/>
    <d v="2012-05-05T00:00:00"/>
    <x v="1"/>
    <s v="DB-13120"/>
    <s v="David Bremer"/>
    <x v="1"/>
    <s v="United States"/>
    <s v="Tampa"/>
    <x v="2"/>
    <n v="33614"/>
    <x v="0"/>
    <s v="OFF-SU-10004261"/>
    <x v="1"/>
    <x v="14"/>
    <s v="Fiskars 8&quot; Scissors, 2/Pack"/>
    <x v="3101"/>
    <n v="3"/>
    <n v="0.2"/>
    <n v="4.6547999999999927"/>
  </r>
  <r>
    <n v="3994"/>
    <s v="CA-2012-161998"/>
    <x v="1"/>
    <x v="489"/>
    <d v="2012-05-05T00:00:00"/>
    <x v="1"/>
    <s v="DB-13120"/>
    <s v="David Bremer"/>
    <x v="1"/>
    <s v="United States"/>
    <s v="Tampa"/>
    <x v="2"/>
    <n v="33614"/>
    <x v="0"/>
    <s v="OFF-AR-10004022"/>
    <x v="1"/>
    <x v="6"/>
    <s v="Panasonic KP-380BK Classic Electric Pencil Sharpener"/>
    <x v="3102"/>
    <n v="6"/>
    <n v="0.2"/>
    <n v="10.793999999999983"/>
  </r>
  <r>
    <n v="3995"/>
    <s v="CA-2012-105627"/>
    <x v="1"/>
    <x v="936"/>
    <d v="2012-03-12T00:00:00"/>
    <x v="1"/>
    <s v="DK-12895"/>
    <s v="Dana Kaydos"/>
    <x v="0"/>
    <s v="United States"/>
    <s v="Kenosha"/>
    <x v="6"/>
    <n v="53142"/>
    <x v="2"/>
    <s v="FUR-BO-10002916"/>
    <x v="0"/>
    <x v="0"/>
    <s v="Rush Hierlooms Collection 1&quot; Thick Stackable Bookcases"/>
    <x v="3103"/>
    <n v="3"/>
    <n v="0"/>
    <n v="97.45859999999999"/>
  </r>
  <r>
    <n v="3996"/>
    <s v="CA-2012-105627"/>
    <x v="1"/>
    <x v="936"/>
    <d v="2012-03-12T00:00:00"/>
    <x v="1"/>
    <s v="DK-12895"/>
    <s v="Dana Kaydos"/>
    <x v="0"/>
    <s v="United States"/>
    <s v="Kenosha"/>
    <x v="6"/>
    <n v="53142"/>
    <x v="2"/>
    <s v="FUR-CH-10002084"/>
    <x v="0"/>
    <x v="1"/>
    <s v="Hon Mobius Operator's Chair"/>
    <x v="3104"/>
    <n v="7"/>
    <n v="0"/>
    <n v="189.40460000000002"/>
  </r>
  <r>
    <n v="3997"/>
    <s v="CA-2012-105627"/>
    <x v="1"/>
    <x v="936"/>
    <d v="2012-03-12T00:00:00"/>
    <x v="1"/>
    <s v="DK-12895"/>
    <s v="Dana Kaydos"/>
    <x v="0"/>
    <s v="United States"/>
    <s v="Kenosha"/>
    <x v="6"/>
    <n v="53142"/>
    <x v="2"/>
    <s v="TEC-PH-10003012"/>
    <x v="2"/>
    <x v="7"/>
    <s v="Nortel Meridian M3904 Professional Digital phone"/>
    <x v="3105"/>
    <n v="5"/>
    <n v="0"/>
    <n v="223.28549999999993"/>
  </r>
  <r>
    <n v="3998"/>
    <s v="CA-2012-105627"/>
    <x v="1"/>
    <x v="936"/>
    <d v="2012-03-12T00:00:00"/>
    <x v="1"/>
    <s v="DK-12895"/>
    <s v="Dana Kaydos"/>
    <x v="0"/>
    <s v="United States"/>
    <s v="Kenosha"/>
    <x v="6"/>
    <n v="53142"/>
    <x v="2"/>
    <s v="OFF-AR-10002704"/>
    <x v="1"/>
    <x v="6"/>
    <s v="Boston 1900 Electric Pencil Sharpener"/>
    <x v="1883"/>
    <n v="1"/>
    <n v="0"/>
    <n v="4.4939999999999998"/>
  </r>
  <r>
    <n v="3999"/>
    <s v="CA-2012-105627"/>
    <x v="1"/>
    <x v="936"/>
    <d v="2012-03-12T00:00:00"/>
    <x v="1"/>
    <s v="DK-12895"/>
    <s v="Dana Kaydos"/>
    <x v="0"/>
    <s v="United States"/>
    <s v="Kenosha"/>
    <x v="6"/>
    <n v="53142"/>
    <x v="2"/>
    <s v="FUR-FU-10000308"/>
    <x v="0"/>
    <x v="5"/>
    <s v="Deflect-o Glass Clear Studded Chair Mats"/>
    <x v="3106"/>
    <n v="6"/>
    <n v="0"/>
    <n v="82.077600000000004"/>
  </r>
  <r>
    <n v="4000"/>
    <s v="US-2012-149629"/>
    <x v="1"/>
    <x v="789"/>
    <d v="2012-07-20T00:00:00"/>
    <x v="0"/>
    <s v="MP-17965"/>
    <s v="Michael Paige"/>
    <x v="1"/>
    <s v="United States"/>
    <s v="Port Saint Lucie"/>
    <x v="2"/>
    <n v="34952"/>
    <x v="0"/>
    <s v="FUR-BO-10004709"/>
    <x v="0"/>
    <x v="0"/>
    <s v="Bush Westfield Collection Bookcases, Medium Cherry Finish"/>
    <x v="3107"/>
    <n v="5"/>
    <n v="0.2"/>
    <n v="5.7980000000000018"/>
  </r>
  <r>
    <n v="4001"/>
    <s v="CA-2011-116834"/>
    <x v="2"/>
    <x v="856"/>
    <d v="2011-10-16T00:00:00"/>
    <x v="1"/>
    <s v="Dp-13240"/>
    <s v="Dean percer"/>
    <x v="2"/>
    <s v="United States"/>
    <s v="Seattle"/>
    <x v="4"/>
    <n v="98115"/>
    <x v="1"/>
    <s v="FUR-FU-10001196"/>
    <x v="0"/>
    <x v="5"/>
    <s v="DAX Cubicle Frames - 8x10"/>
    <x v="3108"/>
    <n v="11"/>
    <n v="0"/>
    <n v="19.040999999999997"/>
  </r>
  <r>
    <n v="4002"/>
    <s v="CA-2011-116834"/>
    <x v="2"/>
    <x v="856"/>
    <d v="2011-10-16T00:00:00"/>
    <x v="1"/>
    <s v="Dp-13240"/>
    <s v="Dean percer"/>
    <x v="2"/>
    <s v="United States"/>
    <s v="Seattle"/>
    <x v="4"/>
    <n v="98115"/>
    <x v="1"/>
    <s v="TEC-AC-10002942"/>
    <x v="2"/>
    <x v="11"/>
    <s v="WD My Passport Ultra 1TB Portable External Hard Drive"/>
    <x v="2047"/>
    <n v="5"/>
    <n v="0"/>
    <n v="58.649999999999984"/>
  </r>
  <r>
    <n v="4003"/>
    <s v="CA-2013-145730"/>
    <x v="0"/>
    <x v="840"/>
    <d v="2013-03-09T00:00:00"/>
    <x v="1"/>
    <s v="CC-12220"/>
    <s v="Chris Cortes"/>
    <x v="0"/>
    <s v="United States"/>
    <s v="San Antonio"/>
    <x v="5"/>
    <n v="78207"/>
    <x v="2"/>
    <s v="FUR-TA-10004915"/>
    <x v="0"/>
    <x v="3"/>
    <s v="Office Impressions End Table, 20-1/2&quot;H x 24&quot;W x 20&quot;D"/>
    <x v="3109"/>
    <n v="3"/>
    <n v="0.3"/>
    <n v="-127.57919999999996"/>
  </r>
  <r>
    <n v="4004"/>
    <s v="CA-2013-145730"/>
    <x v="0"/>
    <x v="840"/>
    <d v="2013-03-09T00:00:00"/>
    <x v="1"/>
    <s v="CC-12220"/>
    <s v="Chris Cortes"/>
    <x v="0"/>
    <s v="United States"/>
    <s v="San Antonio"/>
    <x v="5"/>
    <n v="78207"/>
    <x v="2"/>
    <s v="TEC-MA-10001016"/>
    <x v="2"/>
    <x v="15"/>
    <s v="Canon PC170 Desktop Personal Copier"/>
    <x v="3110"/>
    <n v="3"/>
    <n v="0.4"/>
    <n v="33.589499999999987"/>
  </r>
  <r>
    <n v="4005"/>
    <s v="CA-2013-145730"/>
    <x v="0"/>
    <x v="840"/>
    <d v="2013-03-09T00:00:00"/>
    <x v="1"/>
    <s v="CC-12220"/>
    <s v="Chris Cortes"/>
    <x v="0"/>
    <s v="United States"/>
    <s v="San Antonio"/>
    <x v="5"/>
    <n v="78207"/>
    <x v="2"/>
    <s v="OFF-EN-10000483"/>
    <x v="1"/>
    <x v="12"/>
    <s v="White Envelopes, White Envelopes with Clear Poly Window"/>
    <x v="3111"/>
    <n v="3"/>
    <n v="0.2"/>
    <n v="11.894999999999994"/>
  </r>
  <r>
    <n v="4006"/>
    <s v="US-2012-168732"/>
    <x v="1"/>
    <x v="895"/>
    <d v="2012-12-16T00:00:00"/>
    <x v="1"/>
    <s v="KM-16660"/>
    <s v="Khloe Miller"/>
    <x v="0"/>
    <s v="United States"/>
    <s v="Roswell"/>
    <x v="32"/>
    <n v="30076"/>
    <x v="0"/>
    <s v="OFF-AR-10003087"/>
    <x v="1"/>
    <x v="6"/>
    <s v="Staples"/>
    <x v="3112"/>
    <n v="1"/>
    <n v="0"/>
    <n v="0.49839999999999995"/>
  </r>
  <r>
    <n v="4007"/>
    <s v="US-2012-168732"/>
    <x v="1"/>
    <x v="895"/>
    <d v="2012-12-16T00:00:00"/>
    <x v="1"/>
    <s v="KM-16660"/>
    <s v="Khloe Miller"/>
    <x v="0"/>
    <s v="United States"/>
    <s v="Roswell"/>
    <x v="32"/>
    <n v="30076"/>
    <x v="0"/>
    <s v="OFF-PA-10000520"/>
    <x v="1"/>
    <x v="10"/>
    <s v="Xerox 201"/>
    <x v="243"/>
    <n v="4"/>
    <n v="0"/>
    <n v="12.441600000000001"/>
  </r>
  <r>
    <n v="4008"/>
    <s v="US-2012-168732"/>
    <x v="1"/>
    <x v="895"/>
    <d v="2012-12-16T00:00:00"/>
    <x v="1"/>
    <s v="KM-16660"/>
    <s v="Khloe Miller"/>
    <x v="0"/>
    <s v="United States"/>
    <s v="Roswell"/>
    <x v="32"/>
    <n v="30076"/>
    <x v="0"/>
    <s v="TEC-AC-10001553"/>
    <x v="2"/>
    <x v="11"/>
    <s v="Memorex 25GB 6X Branded Blu-Ray Recordable Disc, 15/Pack"/>
    <x v="3113"/>
    <n v="6"/>
    <n v="0"/>
    <n v="21.407399999999999"/>
  </r>
  <r>
    <n v="4009"/>
    <s v="CA-2012-107468"/>
    <x v="1"/>
    <x v="217"/>
    <d v="2012-12-22T00:00:00"/>
    <x v="1"/>
    <s v="MK-17905"/>
    <s v="Michael Kennedy"/>
    <x v="1"/>
    <s v="United States"/>
    <s v="Louisville"/>
    <x v="22"/>
    <n v="80027"/>
    <x v="1"/>
    <s v="OFF-AR-10000634"/>
    <x v="1"/>
    <x v="6"/>
    <s v="Newell 320"/>
    <x v="1312"/>
    <n v="2"/>
    <n v="0.2"/>
    <n v="0.59920000000000018"/>
  </r>
  <r>
    <n v="4010"/>
    <s v="CA-2014-144463"/>
    <x v="3"/>
    <x v="314"/>
    <d v="2014-01-06T00:00:00"/>
    <x v="1"/>
    <s v="SC-20725"/>
    <s v="Steven Cartwright"/>
    <x v="0"/>
    <s v="United States"/>
    <s v="Los Angeles"/>
    <x v="1"/>
    <n v="90036"/>
    <x v="1"/>
    <s v="FUR-FU-10001215"/>
    <x v="0"/>
    <x v="5"/>
    <s v="Howard Miller 11-1/2&quot; Diameter Brentwood Wall Clock"/>
    <x v="3114"/>
    <n v="11"/>
    <n v="0"/>
    <n v="199.26060000000004"/>
  </r>
  <r>
    <n v="4011"/>
    <s v="CA-2014-100811"/>
    <x v="3"/>
    <x v="610"/>
    <d v="2014-11-25T00:00:00"/>
    <x v="2"/>
    <s v="CC-12475"/>
    <s v="Cindy Chapman"/>
    <x v="0"/>
    <s v="United States"/>
    <s v="Philadelphia"/>
    <x v="9"/>
    <n v="19143"/>
    <x v="3"/>
    <s v="OFF-PA-10001204"/>
    <x v="1"/>
    <x v="10"/>
    <s v="Xerox 1972"/>
    <x v="582"/>
    <n v="2"/>
    <n v="0.2"/>
    <n v="2.6399999999999997"/>
  </r>
  <r>
    <n v="4012"/>
    <s v="CA-2014-100811"/>
    <x v="3"/>
    <x v="610"/>
    <d v="2014-11-25T00:00:00"/>
    <x v="2"/>
    <s v="CC-12475"/>
    <s v="Cindy Chapman"/>
    <x v="0"/>
    <s v="United States"/>
    <s v="Philadelphia"/>
    <x v="9"/>
    <n v="19143"/>
    <x v="3"/>
    <s v="OFF-ST-10002444"/>
    <x v="1"/>
    <x v="4"/>
    <s v="Recycled Eldon Regeneration Jumbo File"/>
    <x v="3115"/>
    <n v="4"/>
    <n v="0.2"/>
    <n v="3.9295999999999989"/>
  </r>
  <r>
    <n v="4013"/>
    <s v="CA-2012-153612"/>
    <x v="1"/>
    <x v="937"/>
    <d v="2012-12-27T00:00:00"/>
    <x v="1"/>
    <s v="BT-11305"/>
    <s v="Beth Thompson"/>
    <x v="2"/>
    <s v="United States"/>
    <s v="Superior"/>
    <x v="6"/>
    <n v="54880"/>
    <x v="2"/>
    <s v="OFF-AR-10000203"/>
    <x v="1"/>
    <x v="6"/>
    <s v="Newell 336"/>
    <x v="860"/>
    <n v="4"/>
    <n v="0"/>
    <n v="4.9647999999999985"/>
  </r>
  <r>
    <n v="4014"/>
    <s v="CA-2012-165624"/>
    <x v="1"/>
    <x v="841"/>
    <d v="2012-08-28T00:00:00"/>
    <x v="1"/>
    <s v="FH-14350"/>
    <s v="Fred Harton"/>
    <x v="0"/>
    <s v="United States"/>
    <s v="Atlanta"/>
    <x v="32"/>
    <n v="30318"/>
    <x v="0"/>
    <s v="OFF-AP-10000828"/>
    <x v="1"/>
    <x v="9"/>
    <s v="Avanti 4.4 Cu. Ft. Refrigerator"/>
    <x v="3116"/>
    <n v="3"/>
    <n v="0"/>
    <n v="152.02319999999997"/>
  </r>
  <r>
    <n v="4015"/>
    <s v="CA-2012-165624"/>
    <x v="1"/>
    <x v="841"/>
    <d v="2012-08-28T00:00:00"/>
    <x v="1"/>
    <s v="FH-14350"/>
    <s v="Fred Harton"/>
    <x v="0"/>
    <s v="United States"/>
    <s v="Atlanta"/>
    <x v="32"/>
    <n v="30318"/>
    <x v="0"/>
    <s v="OFF-LA-10003190"/>
    <x v="1"/>
    <x v="2"/>
    <s v="Avery 474"/>
    <x v="880"/>
    <n v="3"/>
    <n v="0"/>
    <n v="4.2336"/>
  </r>
  <r>
    <n v="4016"/>
    <s v="CA-2012-165624"/>
    <x v="1"/>
    <x v="841"/>
    <d v="2012-08-28T00:00:00"/>
    <x v="1"/>
    <s v="FH-14350"/>
    <s v="Fred Harton"/>
    <x v="0"/>
    <s v="United States"/>
    <s v="Atlanta"/>
    <x v="32"/>
    <n v="30318"/>
    <x v="0"/>
    <s v="OFF-PA-10002319"/>
    <x v="1"/>
    <x v="10"/>
    <s v="Xerox 1944"/>
    <x v="3117"/>
    <n v="5"/>
    <n v="0"/>
    <n v="94.962000000000003"/>
  </r>
  <r>
    <n v="4017"/>
    <s v="CA-2012-165624"/>
    <x v="1"/>
    <x v="841"/>
    <d v="2012-08-28T00:00:00"/>
    <x v="1"/>
    <s v="FH-14350"/>
    <s v="Fred Harton"/>
    <x v="0"/>
    <s v="United States"/>
    <s v="Atlanta"/>
    <x v="32"/>
    <n v="30318"/>
    <x v="0"/>
    <s v="OFF-PA-10003893"/>
    <x v="1"/>
    <x v="10"/>
    <s v="Xerox 1962"/>
    <x v="1591"/>
    <n v="5"/>
    <n v="0"/>
    <n v="9.629999999999999"/>
  </r>
  <r>
    <n v="4018"/>
    <s v="CA-2012-165624"/>
    <x v="1"/>
    <x v="841"/>
    <d v="2012-08-28T00:00:00"/>
    <x v="1"/>
    <s v="FH-14350"/>
    <s v="Fred Harton"/>
    <x v="0"/>
    <s v="United States"/>
    <s v="Atlanta"/>
    <x v="32"/>
    <n v="30318"/>
    <x v="0"/>
    <s v="OFF-PA-10002499"/>
    <x v="1"/>
    <x v="10"/>
    <s v="Xerox 1890"/>
    <x v="3118"/>
    <n v="2"/>
    <n v="0"/>
    <n v="48.94"/>
  </r>
  <r>
    <n v="4019"/>
    <s v="CA-2012-165624"/>
    <x v="1"/>
    <x v="841"/>
    <d v="2012-08-28T00:00:00"/>
    <x v="1"/>
    <s v="FH-14350"/>
    <s v="Fred Harton"/>
    <x v="0"/>
    <s v="United States"/>
    <s v="Atlanta"/>
    <x v="32"/>
    <n v="30318"/>
    <x v="0"/>
    <s v="TEC-AC-10004568"/>
    <x v="2"/>
    <x v="11"/>
    <s v="Maxell LTO Ultrium - 800 GB"/>
    <x v="1771"/>
    <n v="9"/>
    <n v="0"/>
    <n v="47.862899999999982"/>
  </r>
  <r>
    <n v="4020"/>
    <s v="CA-2012-165624"/>
    <x v="1"/>
    <x v="841"/>
    <d v="2012-08-28T00:00:00"/>
    <x v="1"/>
    <s v="FH-14350"/>
    <s v="Fred Harton"/>
    <x v="0"/>
    <s v="United States"/>
    <s v="Atlanta"/>
    <x v="32"/>
    <n v="30318"/>
    <x v="0"/>
    <s v="OFF-AP-10001492"/>
    <x v="1"/>
    <x v="9"/>
    <s v="Acco Six-Outlet Power Strip, 4' Cord Length"/>
    <x v="3119"/>
    <n v="3"/>
    <n v="0"/>
    <n v="6.7236000000000002"/>
  </r>
  <r>
    <n v="4021"/>
    <s v="CA-2011-154963"/>
    <x v="2"/>
    <x v="169"/>
    <d v="2011-06-27T00:00:00"/>
    <x v="1"/>
    <s v="AA-10645"/>
    <s v="Anna Andreadi"/>
    <x v="0"/>
    <s v="United States"/>
    <s v="Chester"/>
    <x v="9"/>
    <n v="19013"/>
    <x v="3"/>
    <s v="FUR-CH-10004698"/>
    <x v="0"/>
    <x v="1"/>
    <s v="Padded Folding Chairs, Black, 4/Carton"/>
    <x v="3120"/>
    <n v="3"/>
    <n v="0.3"/>
    <n v="-4.858799999999988"/>
  </r>
  <r>
    <n v="4022"/>
    <s v="CA-2011-154963"/>
    <x v="2"/>
    <x v="169"/>
    <d v="2011-06-27T00:00:00"/>
    <x v="1"/>
    <s v="AA-10645"/>
    <s v="Anna Andreadi"/>
    <x v="0"/>
    <s v="United States"/>
    <s v="Chester"/>
    <x v="9"/>
    <n v="19013"/>
    <x v="3"/>
    <s v="TEC-PH-10004093"/>
    <x v="2"/>
    <x v="7"/>
    <s v="Panasonic Kx-TS550"/>
    <x v="3121"/>
    <n v="3"/>
    <n v="0.4"/>
    <n v="-15.176700000000004"/>
  </r>
  <r>
    <n v="4023"/>
    <s v="CA-2011-154963"/>
    <x v="2"/>
    <x v="169"/>
    <d v="2011-06-27T00:00:00"/>
    <x v="1"/>
    <s v="AA-10645"/>
    <s v="Anna Andreadi"/>
    <x v="0"/>
    <s v="United States"/>
    <s v="Chester"/>
    <x v="9"/>
    <n v="19013"/>
    <x v="3"/>
    <s v="FUR-CH-10000454"/>
    <x v="0"/>
    <x v="1"/>
    <s v="Hon Deluxe Fabric Upholstered Stacking Chairs, Rounded Back"/>
    <x v="3122"/>
    <n v="5"/>
    <n v="0.3"/>
    <n v="0"/>
  </r>
  <r>
    <n v="4024"/>
    <s v="CA-2014-130764"/>
    <x v="3"/>
    <x v="855"/>
    <d v="2014-10-29T00:00:00"/>
    <x v="2"/>
    <s v="JO-15145"/>
    <s v="Jack O'Briant"/>
    <x v="1"/>
    <s v="United States"/>
    <s v="San Francisco"/>
    <x v="1"/>
    <n v="94110"/>
    <x v="1"/>
    <s v="FUR-BO-10003034"/>
    <x v="0"/>
    <x v="0"/>
    <s v="O'Sullivan Elevations Bookcase, Cherry Finish"/>
    <x v="3123"/>
    <n v="5"/>
    <n v="0.15"/>
    <n v="6.5490000000000208"/>
  </r>
  <r>
    <n v="4025"/>
    <s v="CA-2014-130764"/>
    <x v="3"/>
    <x v="855"/>
    <d v="2014-10-29T00:00:00"/>
    <x v="2"/>
    <s v="JO-15145"/>
    <s v="Jack O'Briant"/>
    <x v="1"/>
    <s v="United States"/>
    <s v="San Francisco"/>
    <x v="1"/>
    <n v="94110"/>
    <x v="1"/>
    <s v="TEC-PH-10003215"/>
    <x v="2"/>
    <x v="7"/>
    <s v="Jackery Bar Premium Fast-charging Portable Charger"/>
    <x v="3124"/>
    <n v="4"/>
    <n v="0.2"/>
    <n v="34.741999999999997"/>
  </r>
  <r>
    <n v="4026"/>
    <s v="CA-2014-139311"/>
    <x v="3"/>
    <x v="938"/>
    <d v="2014-08-14T00:00:00"/>
    <x v="2"/>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x v="2"/>
    <s v="SF-20965"/>
    <s v="Sylvia Foulston"/>
    <x v="1"/>
    <s v="United States"/>
    <s v="Bedford"/>
    <x v="5"/>
    <n v="76021"/>
    <x v="2"/>
    <s v="OFF-AR-10004582"/>
    <x v="1"/>
    <x v="6"/>
    <s v="BIC Brite Liner Grip Highlighters"/>
    <x v="1997"/>
    <n v="7"/>
    <n v="0.2"/>
    <n v="2.8699999999999992"/>
  </r>
  <r>
    <n v="4028"/>
    <s v="CA-2014-139311"/>
    <x v="3"/>
    <x v="938"/>
    <d v="2014-08-14T00:00:00"/>
    <x v="2"/>
    <s v="SF-20965"/>
    <s v="Sylvia Foulston"/>
    <x v="1"/>
    <s v="United States"/>
    <s v="Bedford"/>
    <x v="5"/>
    <n v="76021"/>
    <x v="2"/>
    <s v="TEC-PH-10001557"/>
    <x v="2"/>
    <x v="7"/>
    <s v="Pyle PMP37LED"/>
    <x v="2081"/>
    <n v="2"/>
    <n v="0.2"/>
    <n v="13.438599999999994"/>
  </r>
  <r>
    <n v="4029"/>
    <s v="CA-2014-139311"/>
    <x v="3"/>
    <x v="938"/>
    <d v="2014-08-14T00:00:00"/>
    <x v="2"/>
    <s v="SF-20965"/>
    <s v="Sylvia Foulston"/>
    <x v="1"/>
    <s v="United States"/>
    <s v="Bedford"/>
    <x v="5"/>
    <n v="76021"/>
    <x v="2"/>
    <s v="OFF-BI-10004209"/>
    <x v="1"/>
    <x v="8"/>
    <s v="Fellowes Twister Kit, Gray/Clear, 3/pkg"/>
    <x v="3126"/>
    <n v="8"/>
    <n v="0.8"/>
    <n v="-22.512"/>
  </r>
  <r>
    <n v="4030"/>
    <s v="CA-2014-124296"/>
    <x v="3"/>
    <x v="165"/>
    <d v="2014-12-29T00:00:00"/>
    <x v="1"/>
    <s v="CS-12355"/>
    <s v="Christine Sundaresam"/>
    <x v="0"/>
    <s v="United States"/>
    <s v="Lafayette"/>
    <x v="28"/>
    <n v="70506"/>
    <x v="0"/>
    <s v="TEC-MA-10003183"/>
    <x v="2"/>
    <x v="15"/>
    <s v="DYMO CardScan Personal V9 Business Card Scanner"/>
    <x v="651"/>
    <n v="3"/>
    <n v="0"/>
    <n v="239.98500000000001"/>
  </r>
  <r>
    <n v="4031"/>
    <s v="CA-2014-124296"/>
    <x v="3"/>
    <x v="165"/>
    <d v="2014-12-29T00:00:00"/>
    <x v="1"/>
    <s v="CS-12355"/>
    <s v="Christine Sundaresam"/>
    <x v="0"/>
    <s v="United States"/>
    <s v="Lafayette"/>
    <x v="28"/>
    <n v="70506"/>
    <x v="0"/>
    <s v="FUR-CH-10002439"/>
    <x v="0"/>
    <x v="1"/>
    <s v="Iceberg Nesting Folding Chair, 19w x 6d x 43h"/>
    <x v="3127"/>
    <n v="4"/>
    <n v="0"/>
    <n v="60.5488"/>
  </r>
  <r>
    <n v="4032"/>
    <s v="CA-2013-169957"/>
    <x v="0"/>
    <x v="182"/>
    <d v="2013-10-01T00:00:00"/>
    <x v="1"/>
    <s v="SN-20710"/>
    <s v="Steve Nguyen"/>
    <x v="2"/>
    <s v="United States"/>
    <s v="Covington"/>
    <x v="4"/>
    <n v="98042"/>
    <x v="1"/>
    <s v="OFF-AP-10000576"/>
    <x v="1"/>
    <x v="9"/>
    <s v="Belkin 7 Outlet SurgeMaster II"/>
    <x v="3128"/>
    <n v="6"/>
    <n v="0"/>
    <n v="66.326400000000007"/>
  </r>
  <r>
    <n v="4033"/>
    <s v="CA-2013-169957"/>
    <x v="0"/>
    <x v="182"/>
    <d v="2013-10-01T00:00:00"/>
    <x v="1"/>
    <s v="SN-20710"/>
    <s v="Steve Nguyen"/>
    <x v="2"/>
    <s v="United States"/>
    <s v="Covington"/>
    <x v="4"/>
    <n v="98042"/>
    <x v="1"/>
    <s v="OFF-PA-10004040"/>
    <x v="1"/>
    <x v="10"/>
    <s v="Universal Premium White Copier/Laser Paper (20Lb. and 87 Bright)"/>
    <x v="2744"/>
    <n v="5"/>
    <n v="0"/>
    <n v="14.651"/>
  </r>
  <r>
    <n v="4034"/>
    <s v="CA-2013-169957"/>
    <x v="0"/>
    <x v="182"/>
    <d v="2013-10-01T00:00:00"/>
    <x v="1"/>
    <s v="SN-20710"/>
    <s v="Steve Nguyen"/>
    <x v="2"/>
    <s v="United States"/>
    <s v="Covington"/>
    <x v="4"/>
    <n v="98042"/>
    <x v="1"/>
    <s v="TEC-AC-10003063"/>
    <x v="2"/>
    <x v="11"/>
    <s v="Micro Innovations USB RF Wireless Keyboard with Mouse"/>
    <x v="1506"/>
    <n v="4"/>
    <n v="0"/>
    <n v="21"/>
  </r>
  <r>
    <n v="4035"/>
    <s v="US-2013-108777"/>
    <x v="0"/>
    <x v="939"/>
    <d v="2013-12-13T00:00:00"/>
    <x v="3"/>
    <s v="JM-15655"/>
    <s v="Jim Mitchum"/>
    <x v="1"/>
    <s v="United States"/>
    <s v="Lorain"/>
    <x v="24"/>
    <n v="44052"/>
    <x v="3"/>
    <s v="OFF-BI-10003982"/>
    <x v="1"/>
    <x v="8"/>
    <s v="Wilson Jones Century Plastic Molded Ring Binders"/>
    <x v="3129"/>
    <n v="3"/>
    <n v="0.7"/>
    <n v="-14.331299999999992"/>
  </r>
  <r>
    <n v="4036"/>
    <s v="US-2013-108777"/>
    <x v="0"/>
    <x v="939"/>
    <d v="2013-12-13T00:00:00"/>
    <x v="3"/>
    <s v="JM-15655"/>
    <s v="Jim Mitchum"/>
    <x v="1"/>
    <s v="United States"/>
    <s v="Lorain"/>
    <x v="24"/>
    <n v="44052"/>
    <x v="3"/>
    <s v="TEC-AC-10002567"/>
    <x v="2"/>
    <x v="11"/>
    <s v="Logitech G602 Wireless Gaming Mouse"/>
    <x v="3130"/>
    <n v="6"/>
    <n v="0.2"/>
    <n v="76.790399999999977"/>
  </r>
  <r>
    <n v="4037"/>
    <s v="CA-2012-148859"/>
    <x v="1"/>
    <x v="75"/>
    <d v="2013-01-01T00:00:00"/>
    <x v="1"/>
    <s v="FH-14350"/>
    <s v="Fred Harton"/>
    <x v="0"/>
    <s v="United States"/>
    <s v="Chicago"/>
    <x v="10"/>
    <n v="60623"/>
    <x v="2"/>
    <s v="OFF-ST-10004950"/>
    <x v="1"/>
    <x v="4"/>
    <s v="Tenex Personal Filing Tote With Secure Closure Lid, Black/Frost"/>
    <x v="176"/>
    <n v="2"/>
    <n v="0.2"/>
    <n v="1.5509999999999984"/>
  </r>
  <r>
    <n v="4038"/>
    <s v="CA-2011-110786"/>
    <x v="2"/>
    <x v="282"/>
    <d v="2012-01-02T00:00:00"/>
    <x v="1"/>
    <s v="AJ-10795"/>
    <s v="Anthony Johnson"/>
    <x v="1"/>
    <s v="United States"/>
    <s v="San Francisco"/>
    <x v="1"/>
    <n v="94110"/>
    <x v="1"/>
    <s v="FUR-FU-10000550"/>
    <x v="0"/>
    <x v="5"/>
    <s v="Stacking Trays by OIC"/>
    <x v="1691"/>
    <n v="5"/>
    <n v="0"/>
    <n v="8.2169999999999987"/>
  </r>
  <r>
    <n v="4039"/>
    <s v="CA-2011-110786"/>
    <x v="2"/>
    <x v="282"/>
    <d v="2012-01-02T00:00:00"/>
    <x v="1"/>
    <s v="AJ-10795"/>
    <s v="Anthony Johnson"/>
    <x v="1"/>
    <s v="United States"/>
    <s v="San Francisco"/>
    <x v="1"/>
    <n v="94110"/>
    <x v="1"/>
    <s v="OFF-PA-10000528"/>
    <x v="1"/>
    <x v="10"/>
    <s v="Xerox 1981"/>
    <x v="3131"/>
    <n v="4"/>
    <n v="0"/>
    <n v="9.5039999999999996"/>
  </r>
  <r>
    <n v="4040"/>
    <s v="CA-2011-110786"/>
    <x v="2"/>
    <x v="282"/>
    <d v="2012-01-02T00:00:00"/>
    <x v="1"/>
    <s v="AJ-10795"/>
    <s v="Anthony Johnson"/>
    <x v="1"/>
    <s v="United States"/>
    <s v="San Francisco"/>
    <x v="1"/>
    <n v="94110"/>
    <x v="1"/>
    <s v="TEC-MA-10003183"/>
    <x v="2"/>
    <x v="15"/>
    <s v="DYMO CardScan Personal V9 Business Card Scanner"/>
    <x v="3132"/>
    <n v="6"/>
    <n v="0.2"/>
    <n v="287.98199999999997"/>
  </r>
  <r>
    <n v="4041"/>
    <s v="CA-2011-110786"/>
    <x v="2"/>
    <x v="282"/>
    <d v="2012-01-02T00:00:00"/>
    <x v="1"/>
    <s v="AJ-10795"/>
    <s v="Anthony Johnson"/>
    <x v="1"/>
    <s v="United States"/>
    <s v="San Francisco"/>
    <x v="1"/>
    <n v="94110"/>
    <x v="1"/>
    <s v="OFF-BI-10003305"/>
    <x v="1"/>
    <x v="8"/>
    <s v="Avery Hanging File Binders"/>
    <x v="646"/>
    <n v="3"/>
    <n v="0.2"/>
    <n v="4.6643999999999988"/>
  </r>
  <r>
    <n v="4042"/>
    <s v="CA-2011-110786"/>
    <x v="2"/>
    <x v="282"/>
    <d v="2012-01-02T00:00:00"/>
    <x v="1"/>
    <s v="AJ-10795"/>
    <s v="Anthony Johnson"/>
    <x v="1"/>
    <s v="United States"/>
    <s v="San Francisco"/>
    <x v="1"/>
    <n v="94110"/>
    <x v="1"/>
    <s v="TEC-PH-10001425"/>
    <x v="2"/>
    <x v="7"/>
    <s v="Mophie Juice Pack Helium for iPhone"/>
    <x v="1837"/>
    <n v="3"/>
    <n v="0.2"/>
    <n v="19.197599999999994"/>
  </r>
  <r>
    <n v="4043"/>
    <s v="CA-2011-110786"/>
    <x v="2"/>
    <x v="282"/>
    <d v="2012-01-02T00:00:00"/>
    <x v="1"/>
    <s v="AJ-10795"/>
    <s v="Anthony Johnson"/>
    <x v="1"/>
    <s v="United States"/>
    <s v="San Francisco"/>
    <x v="1"/>
    <n v="94110"/>
    <x v="1"/>
    <s v="OFF-LA-10001474"/>
    <x v="1"/>
    <x v="2"/>
    <s v="Avery 477"/>
    <x v="3133"/>
    <n v="9"/>
    <n v="0"/>
    <n v="126.39420000000001"/>
  </r>
  <r>
    <n v="4044"/>
    <s v="CA-2011-110786"/>
    <x v="2"/>
    <x v="282"/>
    <d v="2012-01-02T00:00:00"/>
    <x v="1"/>
    <s v="AJ-10795"/>
    <s v="Anthony Johnson"/>
    <x v="1"/>
    <s v="United States"/>
    <s v="San Francisco"/>
    <x v="1"/>
    <n v="94110"/>
    <x v="1"/>
    <s v="FUR-FU-10000672"/>
    <x v="0"/>
    <x v="5"/>
    <s v="Executive Impressions 10&quot; Spectator Wall Clock"/>
    <x v="3134"/>
    <n v="6"/>
    <n v="0"/>
    <n v="23.990399999999994"/>
  </r>
  <r>
    <n v="4045"/>
    <s v="CA-2012-137750"/>
    <x v="1"/>
    <x v="608"/>
    <d v="2012-06-30T00:00:00"/>
    <x v="1"/>
    <s v="JF-15565"/>
    <s v="Jill Fjeld"/>
    <x v="0"/>
    <s v="United States"/>
    <s v="San Francisco"/>
    <x v="1"/>
    <n v="94110"/>
    <x v="1"/>
    <s v="FUR-FU-10001979"/>
    <x v="0"/>
    <x v="5"/>
    <s v="Dana Halogen Swing-Arm Architect Lamp"/>
    <x v="3135"/>
    <n v="5"/>
    <n v="0"/>
    <n v="57.358000000000011"/>
  </r>
  <r>
    <n v="4046"/>
    <s v="CA-2012-136378"/>
    <x v="1"/>
    <x v="788"/>
    <d v="2012-04-07T00:00:00"/>
    <x v="1"/>
    <s v="CS-11845"/>
    <s v="Cari Sayre"/>
    <x v="1"/>
    <s v="United States"/>
    <s v="Houston"/>
    <x v="5"/>
    <n v="77070"/>
    <x v="2"/>
    <s v="OFF-BI-10003707"/>
    <x v="1"/>
    <x v="8"/>
    <s v="Aluminum Screw Posts"/>
    <x v="3136"/>
    <n v="3"/>
    <n v="0.8"/>
    <n v="-13.734000000000002"/>
  </r>
  <r>
    <n v="4047"/>
    <s v="CA-2014-100356"/>
    <x v="3"/>
    <x v="208"/>
    <d v="2014-10-26T00:00:00"/>
    <x v="1"/>
    <s v="SP-20920"/>
    <s v="Susan Pistek"/>
    <x v="0"/>
    <s v="United States"/>
    <s v="Chicago"/>
    <x v="10"/>
    <n v="60653"/>
    <x v="2"/>
    <s v="OFF-AP-10002191"/>
    <x v="1"/>
    <x v="9"/>
    <s v="Belkin 8 Outlet SurgeMaster II Gold Surge Protector"/>
    <x v="3137"/>
    <n v="2"/>
    <n v="0.8"/>
    <n v="-62.379199999999997"/>
  </r>
  <r>
    <n v="4048"/>
    <s v="US-2012-166520"/>
    <x v="1"/>
    <x v="747"/>
    <d v="2012-07-19T00:00:00"/>
    <x v="2"/>
    <s v="KE-16420"/>
    <s v="Katrina Edelman"/>
    <x v="1"/>
    <s v="United States"/>
    <s v="New York City"/>
    <x v="15"/>
    <n v="10035"/>
    <x v="3"/>
    <s v="OFF-PA-10000501"/>
    <x v="1"/>
    <x v="10"/>
    <s v="Petty Cash Envelope"/>
    <x v="152"/>
    <n v="3"/>
    <n v="0"/>
    <n v="39.6312"/>
  </r>
  <r>
    <n v="4049"/>
    <s v="US-2012-166520"/>
    <x v="1"/>
    <x v="747"/>
    <d v="2012-07-19T00:00:00"/>
    <x v="2"/>
    <s v="KE-16420"/>
    <s v="Katrina Edelman"/>
    <x v="1"/>
    <s v="United States"/>
    <s v="New York City"/>
    <x v="15"/>
    <n v="10035"/>
    <x v="3"/>
    <s v="TEC-AC-10001990"/>
    <x v="2"/>
    <x v="11"/>
    <s v="Kensington Orbit Wireless Mobile Trackball for PC and Mac"/>
    <x v="3138"/>
    <n v="10"/>
    <n v="0"/>
    <n v="191.96799999999996"/>
  </r>
  <r>
    <n v="4050"/>
    <s v="CA-2014-136350"/>
    <x v="3"/>
    <x v="92"/>
    <d v="2014-06-27T00:00:00"/>
    <x v="0"/>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x v="0"/>
    <s v="GA-14515"/>
    <s v="George Ashbrook"/>
    <x v="0"/>
    <s v="United States"/>
    <s v="New York City"/>
    <x v="15"/>
    <n v="10011"/>
    <x v="3"/>
    <s v="FUR-CH-10001891"/>
    <x v="0"/>
    <x v="1"/>
    <s v="Global Deluxe Office Fabric Chairs"/>
    <x v="3140"/>
    <n v="2"/>
    <n v="0.1"/>
    <n v="32.633200000000016"/>
  </r>
  <r>
    <n v="4052"/>
    <s v="CA-2011-122931"/>
    <x v="2"/>
    <x v="411"/>
    <d v="2011-10-03T00:00:00"/>
    <x v="1"/>
    <s v="SM-20950"/>
    <s v="Suzanne McNair"/>
    <x v="1"/>
    <s v="United States"/>
    <s v="Philadelphia"/>
    <x v="9"/>
    <n v="19134"/>
    <x v="3"/>
    <s v="OFF-AR-10003469"/>
    <x v="1"/>
    <x v="6"/>
    <s v="Nontoxic Chalk"/>
    <x v="1728"/>
    <n v="3"/>
    <n v="0.2"/>
    <n v="1.4783999999999997"/>
  </r>
  <r>
    <n v="4053"/>
    <s v="CA-2011-122931"/>
    <x v="2"/>
    <x v="411"/>
    <d v="2011-10-03T00:00:00"/>
    <x v="1"/>
    <s v="SM-20950"/>
    <s v="Suzanne McNair"/>
    <x v="1"/>
    <s v="United States"/>
    <s v="Philadelphia"/>
    <x v="9"/>
    <n v="19134"/>
    <x v="3"/>
    <s v="FUR-TA-10004175"/>
    <x v="0"/>
    <x v="3"/>
    <s v="Hon 30&quot; x 60&quot; Table with Locking Drawer"/>
    <x v="3141"/>
    <n v="2"/>
    <n v="0.4"/>
    <n v="-81.854399999999998"/>
  </r>
  <r>
    <n v="4054"/>
    <s v="CA-2011-122931"/>
    <x v="2"/>
    <x v="411"/>
    <d v="2011-10-03T00:00:00"/>
    <x v="1"/>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x v="1"/>
    <s v="SM-20950"/>
    <s v="Suzanne McNair"/>
    <x v="1"/>
    <s v="United States"/>
    <s v="Philadelphia"/>
    <x v="9"/>
    <n v="19134"/>
    <x v="3"/>
    <s v="OFF-PA-10000533"/>
    <x v="1"/>
    <x v="10"/>
    <s v="Southworth Parchment Paper &amp; Envelopes"/>
    <x v="2579"/>
    <n v="4"/>
    <n v="0.2"/>
    <n v="6.8015999999999996"/>
  </r>
  <r>
    <n v="4056"/>
    <s v="CA-2011-122931"/>
    <x v="2"/>
    <x v="411"/>
    <d v="2011-10-03T00:00:00"/>
    <x v="1"/>
    <s v="SM-20950"/>
    <s v="Suzanne McNair"/>
    <x v="1"/>
    <s v="United States"/>
    <s v="Philadelphia"/>
    <x v="9"/>
    <n v="19134"/>
    <x v="3"/>
    <s v="OFF-ST-10004459"/>
    <x v="1"/>
    <x v="4"/>
    <s v="Tennsco Single-Tier Lockers"/>
    <x v="2122"/>
    <n v="6"/>
    <n v="0.2"/>
    <n v="-337.80600000000004"/>
  </r>
  <r>
    <n v="4057"/>
    <s v="CA-2011-122931"/>
    <x v="2"/>
    <x v="411"/>
    <d v="2011-10-03T00:00:00"/>
    <x v="1"/>
    <s v="SM-20950"/>
    <s v="Suzanne McNair"/>
    <x v="1"/>
    <s v="United States"/>
    <s v="Philadelphia"/>
    <x v="9"/>
    <n v="19134"/>
    <x v="3"/>
    <s v="FUR-TA-10004147"/>
    <x v="0"/>
    <x v="3"/>
    <s v="Hon 4060 Series Tables"/>
    <x v="3143"/>
    <n v="1"/>
    <n v="0.4"/>
    <n v="-20.152800000000006"/>
  </r>
  <r>
    <n v="4058"/>
    <s v="CA-2011-163034"/>
    <x v="2"/>
    <x v="156"/>
    <d v="2011-11-28T00:00:00"/>
    <x v="1"/>
    <s v="DK-12985"/>
    <s v="Darren Koutras"/>
    <x v="0"/>
    <s v="United States"/>
    <s v="Chicago"/>
    <x v="10"/>
    <n v="60610"/>
    <x v="2"/>
    <s v="OFF-ST-10000046"/>
    <x v="1"/>
    <x v="4"/>
    <s v="Fellowes Super Stor/Drawer Files"/>
    <x v="3144"/>
    <n v="5"/>
    <n v="0.2"/>
    <n v="-8.0774999999999864"/>
  </r>
  <r>
    <n v="4059"/>
    <s v="CA-2012-124058"/>
    <x v="1"/>
    <x v="312"/>
    <d v="2012-11-24T00:00:00"/>
    <x v="1"/>
    <s v="LC-16885"/>
    <s v="Lena Creighton"/>
    <x v="0"/>
    <s v="United States"/>
    <s v="Oakland"/>
    <x v="1"/>
    <n v="94601"/>
    <x v="1"/>
    <s v="TEC-PH-10004774"/>
    <x v="2"/>
    <x v="7"/>
    <s v="Gear Head AU3700S Headset"/>
    <x v="3145"/>
    <n v="7"/>
    <n v="0.2"/>
    <n v="-15.458100000000007"/>
  </r>
  <r>
    <n v="4060"/>
    <s v="CA-2012-124058"/>
    <x v="1"/>
    <x v="312"/>
    <d v="2012-11-24T00:00:00"/>
    <x v="1"/>
    <s v="LC-16885"/>
    <s v="Lena Creighton"/>
    <x v="0"/>
    <s v="United States"/>
    <s v="Oakland"/>
    <x v="1"/>
    <n v="94601"/>
    <x v="1"/>
    <s v="FUR-CH-10000595"/>
    <x v="0"/>
    <x v="1"/>
    <s v="Safco Contoured Stacking Chairs"/>
    <x v="3146"/>
    <n v="3"/>
    <n v="0.2"/>
    <n v="35.759999999999962"/>
  </r>
  <r>
    <n v="4061"/>
    <s v="CA-2013-129196"/>
    <x v="0"/>
    <x v="474"/>
    <d v="2013-11-08T00:00:00"/>
    <x v="1"/>
    <s v="XP-21865"/>
    <s v="Xylona Preis"/>
    <x v="0"/>
    <s v="United States"/>
    <s v="Chicago"/>
    <x v="10"/>
    <n v="60610"/>
    <x v="2"/>
    <s v="TEC-AC-10002473"/>
    <x v="2"/>
    <x v="11"/>
    <s v="Maxell 4.7GB DVD-R"/>
    <x v="3147"/>
    <n v="3"/>
    <n v="0.2"/>
    <n v="17.879399999999997"/>
  </r>
  <r>
    <n v="4062"/>
    <s v="US-2012-138716"/>
    <x v="1"/>
    <x v="14"/>
    <d v="2012-09-20T00:00:00"/>
    <x v="2"/>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x v="1"/>
    <s v="BD-11770"/>
    <s v="Bryan Davis"/>
    <x v="0"/>
    <s v="United States"/>
    <s v="Philadelphia"/>
    <x v="9"/>
    <n v="19143"/>
    <x v="3"/>
    <s v="TEC-AC-10002800"/>
    <x v="2"/>
    <x v="11"/>
    <s v="Plantronics Audio 478 Stereo USB Headset"/>
    <x v="3149"/>
    <n v="1"/>
    <n v="0.2"/>
    <n v="7.4984999999999964"/>
  </r>
  <r>
    <n v="4064"/>
    <s v="US-2011-130358"/>
    <x v="2"/>
    <x v="670"/>
    <d v="2011-06-26T00:00:00"/>
    <x v="2"/>
    <s v="DL-13330"/>
    <s v="Denise Leinenbach"/>
    <x v="0"/>
    <s v="United States"/>
    <s v="Concord"/>
    <x v="3"/>
    <n v="28027"/>
    <x v="0"/>
    <s v="OFF-AR-10002766"/>
    <x v="1"/>
    <x v="6"/>
    <s v="Prang Drawing Pencil Set"/>
    <x v="3150"/>
    <n v="9"/>
    <n v="0.2"/>
    <n v="1.7514000000000003"/>
  </r>
  <r>
    <n v="4065"/>
    <s v="US-2011-130358"/>
    <x v="2"/>
    <x v="670"/>
    <d v="2011-06-26T00:00:00"/>
    <x v="2"/>
    <s v="DL-13330"/>
    <s v="Denise Leinenbach"/>
    <x v="0"/>
    <s v="United States"/>
    <s v="Concord"/>
    <x v="3"/>
    <n v="28027"/>
    <x v="0"/>
    <s v="OFF-SU-10002522"/>
    <x v="1"/>
    <x v="14"/>
    <s v="Acme Kleen Earth Office Shears"/>
    <x v="3151"/>
    <n v="1"/>
    <n v="0.2"/>
    <n v="0.34919999999999951"/>
  </r>
  <r>
    <n v="4066"/>
    <s v="CA-2011-102673"/>
    <x v="2"/>
    <x v="301"/>
    <d v="2011-11-05T00:00:00"/>
    <x v="1"/>
    <s v="KH-16630"/>
    <s v="Ken Heidel"/>
    <x v="1"/>
    <s v="United States"/>
    <s v="Charlotte"/>
    <x v="3"/>
    <n v="28205"/>
    <x v="0"/>
    <s v="OFF-FA-10003021"/>
    <x v="1"/>
    <x v="13"/>
    <s v="Staples"/>
    <x v="2024"/>
    <n v="5"/>
    <n v="0.2"/>
    <n v="1.4099999999999997"/>
  </r>
  <r>
    <n v="4067"/>
    <s v="CA-2011-102673"/>
    <x v="2"/>
    <x v="301"/>
    <d v="2011-11-05T00:00:00"/>
    <x v="1"/>
    <s v="KH-16630"/>
    <s v="Ken Heidel"/>
    <x v="1"/>
    <s v="United States"/>
    <s v="Charlotte"/>
    <x v="3"/>
    <n v="28205"/>
    <x v="0"/>
    <s v="OFF-AR-10000634"/>
    <x v="1"/>
    <x v="6"/>
    <s v="Newell 320"/>
    <x v="1518"/>
    <n v="3"/>
    <n v="0.2"/>
    <n v="0.89880000000000004"/>
  </r>
  <r>
    <n v="4068"/>
    <s v="CA-2011-102673"/>
    <x v="2"/>
    <x v="301"/>
    <d v="2011-11-05T00:00:00"/>
    <x v="1"/>
    <s v="KH-16630"/>
    <s v="Ken Heidel"/>
    <x v="1"/>
    <s v="United States"/>
    <s v="Charlotte"/>
    <x v="3"/>
    <n v="28205"/>
    <x v="0"/>
    <s v="OFF-LA-10001771"/>
    <x v="1"/>
    <x v="2"/>
    <s v="Avery 513"/>
    <x v="3152"/>
    <n v="12"/>
    <n v="0.2"/>
    <n v="15.537599999999998"/>
  </r>
  <r>
    <n v="4069"/>
    <s v="CA-2011-102673"/>
    <x v="2"/>
    <x v="301"/>
    <d v="2011-11-05T00:00:00"/>
    <x v="1"/>
    <s v="KH-16630"/>
    <s v="Ken Heidel"/>
    <x v="1"/>
    <s v="United States"/>
    <s v="Charlotte"/>
    <x v="3"/>
    <n v="28205"/>
    <x v="0"/>
    <s v="TEC-PH-10004434"/>
    <x v="2"/>
    <x v="7"/>
    <s v="Cisco IP Phone 7961G VoIP phone - Dark gray"/>
    <x v="3153"/>
    <n v="9"/>
    <n v="0.2"/>
    <n v="110.1194999999999"/>
  </r>
  <r>
    <n v="4070"/>
    <s v="CA-2013-145303"/>
    <x v="0"/>
    <x v="770"/>
    <d v="2013-09-01T00:00:00"/>
    <x v="2"/>
    <s v="TP-21415"/>
    <s v="Tom Prescott"/>
    <x v="0"/>
    <s v="United States"/>
    <s v="Dallas"/>
    <x v="5"/>
    <n v="75081"/>
    <x v="2"/>
    <s v="OFF-BI-10000050"/>
    <x v="1"/>
    <x v="8"/>
    <s v="Angle-D Binders with Locking Rings, Label Holders"/>
    <x v="3154"/>
    <n v="9"/>
    <n v="0.8"/>
    <n v="-21.681000000000004"/>
  </r>
  <r>
    <n v="4071"/>
    <s v="CA-2013-145303"/>
    <x v="0"/>
    <x v="770"/>
    <d v="2013-09-01T00:00:00"/>
    <x v="2"/>
    <s v="TP-21415"/>
    <s v="Tom Prescott"/>
    <x v="0"/>
    <s v="United States"/>
    <s v="Dallas"/>
    <x v="5"/>
    <n v="75081"/>
    <x v="2"/>
    <s v="OFF-BI-10002414"/>
    <x v="1"/>
    <x v="8"/>
    <s v="GBC ProClick Spines for 32-Hole Punch"/>
    <x v="3155"/>
    <n v="4"/>
    <n v="0.8"/>
    <n v="-16.539600000000007"/>
  </r>
  <r>
    <n v="4072"/>
    <s v="CA-2013-145303"/>
    <x v="0"/>
    <x v="770"/>
    <d v="2013-09-01T00:00:00"/>
    <x v="2"/>
    <s v="TP-21415"/>
    <s v="Tom Prescott"/>
    <x v="0"/>
    <s v="United States"/>
    <s v="Dallas"/>
    <x v="5"/>
    <n v="75081"/>
    <x v="2"/>
    <s v="FUR-BO-10003159"/>
    <x v="0"/>
    <x v="0"/>
    <s v="Sauder Camden County Collection Libraries, Planked Cherry Finish"/>
    <x v="3156"/>
    <n v="2"/>
    <n v="0.32"/>
    <n v="-52.890800000000027"/>
  </r>
  <r>
    <n v="4073"/>
    <s v="CA-2012-156104"/>
    <x v="1"/>
    <x v="401"/>
    <d v="2012-12-08T00:00:00"/>
    <x v="0"/>
    <s v="NP-18685"/>
    <s v="Nora Pelletier"/>
    <x v="2"/>
    <s v="United States"/>
    <s v="Indianapolis"/>
    <x v="14"/>
    <n v="46203"/>
    <x v="2"/>
    <s v="TEC-CO-10002095"/>
    <x v="2"/>
    <x v="16"/>
    <s v="Hewlett Packard 610 Color Digital Copier / Printer"/>
    <x v="3157"/>
    <n v="2"/>
    <n v="0"/>
    <n v="449.99099999999999"/>
  </r>
  <r>
    <n v="4074"/>
    <s v="US-2012-164308"/>
    <x v="1"/>
    <x v="496"/>
    <d v="2012-09-27T00:00:00"/>
    <x v="2"/>
    <s v="SC-20680"/>
    <s v="Steve Carroll"/>
    <x v="2"/>
    <s v="United States"/>
    <s v="Broken Arrow"/>
    <x v="26"/>
    <n v="74012"/>
    <x v="2"/>
    <s v="TEC-PH-10004120"/>
    <x v="2"/>
    <x v="7"/>
    <s v="AT&amp;T 1080 Phone"/>
    <x v="3158"/>
    <n v="6"/>
    <n v="0"/>
    <n v="213.70440000000002"/>
  </r>
  <r>
    <n v="4075"/>
    <s v="CA-2014-108112"/>
    <x v="3"/>
    <x v="940"/>
    <d v="2014-11-21T00:00:00"/>
    <x v="1"/>
    <s v="DK-12895"/>
    <s v="Dana Kaydos"/>
    <x v="0"/>
    <s v="United States"/>
    <s v="Miramar"/>
    <x v="2"/>
    <n v="33023"/>
    <x v="0"/>
    <s v="FUR-FU-10003553"/>
    <x v="0"/>
    <x v="5"/>
    <s v="Howard Miller 13-1/2&quot; Diameter Rosebrook Wall Clock"/>
    <x v="3159"/>
    <n v="4"/>
    <n v="0.2"/>
    <n v="55.016000000000012"/>
  </r>
  <r>
    <n v="4076"/>
    <s v="CA-2014-108112"/>
    <x v="3"/>
    <x v="940"/>
    <d v="2014-11-21T00:00:00"/>
    <x v="1"/>
    <s v="DK-12895"/>
    <s v="Dana Kaydos"/>
    <x v="0"/>
    <s v="United States"/>
    <s v="Miramar"/>
    <x v="2"/>
    <n v="33023"/>
    <x v="0"/>
    <s v="FUR-FU-10001488"/>
    <x v="0"/>
    <x v="5"/>
    <s v="Tenex 46&quot; x 60&quot; Computer Anti-Static Chairmat, Rectangular Shaped"/>
    <x v="3160"/>
    <n v="4"/>
    <n v="0.2"/>
    <n v="0"/>
  </r>
  <r>
    <n v="4077"/>
    <s v="CA-2012-100685"/>
    <x v="1"/>
    <x v="546"/>
    <d v="2012-12-21T00:00:00"/>
    <x v="0"/>
    <s v="SM-20950"/>
    <s v="Suzanne McNair"/>
    <x v="1"/>
    <s v="United States"/>
    <s v="Omaha"/>
    <x v="8"/>
    <n v="68104"/>
    <x v="2"/>
    <s v="OFF-BI-10003094"/>
    <x v="1"/>
    <x v="8"/>
    <s v="Self-Adhesive Ring Binder Labels"/>
    <x v="991"/>
    <n v="2"/>
    <n v="0"/>
    <n v="3.3087999999999997"/>
  </r>
  <r>
    <n v="4078"/>
    <s v="CA-2012-100685"/>
    <x v="1"/>
    <x v="546"/>
    <d v="2012-12-21T00:00:00"/>
    <x v="0"/>
    <s v="SM-20950"/>
    <s v="Suzanne McNair"/>
    <x v="1"/>
    <s v="United States"/>
    <s v="Omaha"/>
    <x v="8"/>
    <n v="68104"/>
    <x v="2"/>
    <s v="OFF-FA-10003472"/>
    <x v="1"/>
    <x v="13"/>
    <s v="Bagged Rubber Bands"/>
    <x v="1325"/>
    <n v="4"/>
    <n v="0"/>
    <n v="0.2016"/>
  </r>
  <r>
    <n v="4079"/>
    <s v="CA-2012-100685"/>
    <x v="1"/>
    <x v="546"/>
    <d v="2012-12-21T00:00:00"/>
    <x v="0"/>
    <s v="SM-20950"/>
    <s v="Suzanne McNair"/>
    <x v="1"/>
    <s v="United States"/>
    <s v="Omaha"/>
    <x v="8"/>
    <n v="68104"/>
    <x v="2"/>
    <s v="OFF-PA-10001289"/>
    <x v="1"/>
    <x v="10"/>
    <s v="White Computer Printout Paper by Universal"/>
    <x v="2248"/>
    <n v="3"/>
    <n v="0"/>
    <n v="56.977199999999996"/>
  </r>
  <r>
    <n v="4080"/>
    <s v="CA-2012-165414"/>
    <x v="1"/>
    <x v="379"/>
    <d v="2012-12-24T00:00:00"/>
    <x v="2"/>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x v="1"/>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x v="1"/>
    <s v="KE-16420"/>
    <s v="Katrina Edelman"/>
    <x v="1"/>
    <s v="United States"/>
    <s v="Tigard"/>
    <x v="21"/>
    <n v="97224"/>
    <x v="1"/>
    <s v="OFF-BI-10004828"/>
    <x v="1"/>
    <x v="8"/>
    <s v="GBC Poly Designer Binding Covers"/>
    <x v="3162"/>
    <n v="1"/>
    <n v="0.7"/>
    <n v="-3.5153999999999996"/>
  </r>
  <r>
    <n v="4083"/>
    <s v="US-2014-151316"/>
    <x v="3"/>
    <x v="92"/>
    <d v="2014-07-01T00:00:00"/>
    <x v="1"/>
    <s v="MC-17635"/>
    <s v="Matthew Clasen"/>
    <x v="1"/>
    <s v="United States"/>
    <s v="Decatur"/>
    <x v="10"/>
    <n v="62521"/>
    <x v="2"/>
    <s v="OFF-BI-10004632"/>
    <x v="1"/>
    <x v="8"/>
    <s v="Ibico Hi-Tech Manual Binding System"/>
    <x v="645"/>
    <n v="3"/>
    <n v="0.8"/>
    <n v="-320.23950000000013"/>
  </r>
  <r>
    <n v="4084"/>
    <s v="US-2014-151316"/>
    <x v="3"/>
    <x v="92"/>
    <d v="2014-07-01T00:00:00"/>
    <x v="1"/>
    <s v="MC-17635"/>
    <s v="Matthew Clasen"/>
    <x v="1"/>
    <s v="United States"/>
    <s v="Decatur"/>
    <x v="10"/>
    <n v="62521"/>
    <x v="2"/>
    <s v="OFF-PA-10000327"/>
    <x v="1"/>
    <x v="10"/>
    <s v="Xerox 1971"/>
    <x v="1518"/>
    <n v="3"/>
    <n v="0.2"/>
    <n v="3.2099999999999982"/>
  </r>
  <r>
    <n v="4085"/>
    <s v="CA-2014-163692"/>
    <x v="3"/>
    <x v="210"/>
    <d v="2014-09-10T00:00:00"/>
    <x v="2"/>
    <s v="Dp-13240"/>
    <s v="Dean percer"/>
    <x v="2"/>
    <s v="United States"/>
    <s v="Phoenix"/>
    <x v="16"/>
    <n v="85023"/>
    <x v="1"/>
    <s v="OFF-BI-10003291"/>
    <x v="1"/>
    <x v="8"/>
    <s v="Wilson Jones Leather-Like Binders with DublLock Round Rings"/>
    <x v="3163"/>
    <n v="3"/>
    <n v="0.7"/>
    <n v="-6.0236999999999998"/>
  </r>
  <r>
    <n v="4086"/>
    <s v="CA-2013-111913"/>
    <x v="0"/>
    <x v="578"/>
    <d v="2013-08-07T00:00:00"/>
    <x v="0"/>
    <s v="LC-16930"/>
    <s v="Linda Cazamias"/>
    <x v="1"/>
    <s v="United States"/>
    <s v="Sacramento"/>
    <x v="1"/>
    <n v="95823"/>
    <x v="1"/>
    <s v="TEC-PH-10002275"/>
    <x v="2"/>
    <x v="7"/>
    <s v="Mitel 5320 IP Phone VoIP phone"/>
    <x v="3164"/>
    <n v="2"/>
    <n v="0.2"/>
    <n v="30.238400000000013"/>
  </r>
  <r>
    <n v="4087"/>
    <s v="CA-2013-111913"/>
    <x v="0"/>
    <x v="578"/>
    <d v="2013-08-07T00:00:00"/>
    <x v="0"/>
    <s v="LC-16930"/>
    <s v="Linda Cazamias"/>
    <x v="1"/>
    <s v="United States"/>
    <s v="Sacramento"/>
    <x v="1"/>
    <n v="95823"/>
    <x v="1"/>
    <s v="OFF-BI-10003291"/>
    <x v="1"/>
    <x v="8"/>
    <s v="Wilson Jones Leather-Like Binders with DublLock Round Rings"/>
    <x v="3165"/>
    <n v="3"/>
    <n v="0.2"/>
    <n v="7.0712999999999981"/>
  </r>
  <r>
    <n v="4088"/>
    <s v="CA-2013-111913"/>
    <x v="0"/>
    <x v="578"/>
    <d v="2013-08-07T00:00:00"/>
    <x v="0"/>
    <s v="LC-16930"/>
    <s v="Linda Cazamias"/>
    <x v="1"/>
    <s v="United States"/>
    <s v="Sacramento"/>
    <x v="1"/>
    <n v="95823"/>
    <x v="1"/>
    <s v="OFF-BI-10000343"/>
    <x v="1"/>
    <x v="8"/>
    <s v="Pressboard Covers with Storage Hooks, 9 1/2&quot; x 11&quot;, Light Blue"/>
    <x v="696"/>
    <n v="3"/>
    <n v="0.2"/>
    <n v="3.9770999999999996"/>
  </r>
  <r>
    <n v="4089"/>
    <s v="US-2011-156559"/>
    <x v="2"/>
    <x v="710"/>
    <d v="2011-08-26T00:00:00"/>
    <x v="1"/>
    <s v="LH-16900"/>
    <s v="Lena Hernandez"/>
    <x v="0"/>
    <s v="United States"/>
    <s v="Jonesboro"/>
    <x v="36"/>
    <n v="72401"/>
    <x v="0"/>
    <s v="FUR-BO-10000711"/>
    <x v="0"/>
    <x v="0"/>
    <s v="Hon Metal Bookcases, Gray"/>
    <x v="3166"/>
    <n v="9"/>
    <n v="0"/>
    <n v="172.48140000000001"/>
  </r>
  <r>
    <n v="4090"/>
    <s v="CA-2013-161473"/>
    <x v="0"/>
    <x v="178"/>
    <d v="2013-04-06T00:00:00"/>
    <x v="1"/>
    <s v="TB-21175"/>
    <s v="Thomas Boland"/>
    <x v="1"/>
    <s v="United States"/>
    <s v="New York City"/>
    <x v="15"/>
    <n v="10035"/>
    <x v="3"/>
    <s v="OFF-LA-10001297"/>
    <x v="1"/>
    <x v="2"/>
    <s v="Avery 473"/>
    <x v="346"/>
    <n v="2"/>
    <n v="0"/>
    <n v="9.9359999999999999"/>
  </r>
  <r>
    <n v="4091"/>
    <s v="CA-2013-161473"/>
    <x v="0"/>
    <x v="178"/>
    <d v="2013-04-06T00:00:00"/>
    <x v="1"/>
    <s v="TB-21175"/>
    <s v="Thomas Boland"/>
    <x v="1"/>
    <s v="United States"/>
    <s v="New York City"/>
    <x v="15"/>
    <n v="10035"/>
    <x v="3"/>
    <s v="OFF-SU-10001574"/>
    <x v="1"/>
    <x v="14"/>
    <s v="Acme Value Line Scissors"/>
    <x v="1031"/>
    <n v="3"/>
    <n v="0"/>
    <n v="3.2849999999999993"/>
  </r>
  <r>
    <n v="4092"/>
    <s v="CA-2013-161473"/>
    <x v="0"/>
    <x v="178"/>
    <d v="2013-04-06T00:00:00"/>
    <x v="1"/>
    <s v="TB-21175"/>
    <s v="Thomas Boland"/>
    <x v="1"/>
    <s v="United States"/>
    <s v="New York City"/>
    <x v="15"/>
    <n v="10035"/>
    <x v="3"/>
    <s v="OFF-BI-10003305"/>
    <x v="1"/>
    <x v="8"/>
    <s v="Avery Hanging File Binders"/>
    <x v="646"/>
    <n v="3"/>
    <n v="0.2"/>
    <n v="4.6643999999999988"/>
  </r>
  <r>
    <n v="4093"/>
    <s v="CA-2014-166576"/>
    <x v="3"/>
    <x v="941"/>
    <d v="2014-05-19T00:00:00"/>
    <x v="2"/>
    <s v="JM-15865"/>
    <s v="John Murray"/>
    <x v="0"/>
    <s v="United States"/>
    <s v="Akron"/>
    <x v="24"/>
    <n v="44312"/>
    <x v="3"/>
    <s v="OFF-ST-10002574"/>
    <x v="1"/>
    <x v="4"/>
    <s v="SAFCO Commercial Wire Shelving, Black"/>
    <x v="3167"/>
    <n v="2"/>
    <n v="0.2"/>
    <n v="-55.256"/>
  </r>
  <r>
    <n v="4094"/>
    <s v="CA-2012-102491"/>
    <x v="1"/>
    <x v="252"/>
    <d v="2012-08-28T00:00:00"/>
    <x v="1"/>
    <s v="KW-16435"/>
    <s v="Katrina Willman"/>
    <x v="0"/>
    <s v="United States"/>
    <s v="Florence"/>
    <x v="0"/>
    <n v="41042"/>
    <x v="0"/>
    <s v="TEC-MA-10000864"/>
    <x v="2"/>
    <x v="15"/>
    <s v="Cisco 9971 IP Video Phone Charcoal"/>
    <x v="3168"/>
    <n v="7"/>
    <n v="0"/>
    <n v="1416.7999999999997"/>
  </r>
  <r>
    <n v="4095"/>
    <s v="CA-2012-102491"/>
    <x v="1"/>
    <x v="252"/>
    <d v="2012-08-28T00:00:00"/>
    <x v="1"/>
    <s v="KW-16435"/>
    <s v="Katrina Willman"/>
    <x v="0"/>
    <s v="United States"/>
    <s v="Florence"/>
    <x v="0"/>
    <n v="41042"/>
    <x v="0"/>
    <s v="TEC-AC-10003289"/>
    <x v="2"/>
    <x v="11"/>
    <s v="Anker Ultra-Slim Mini Bluetooth 3.0 Wireless Keyboard"/>
    <x v="1105"/>
    <n v="4"/>
    <n v="0"/>
    <n v="18.390799999999999"/>
  </r>
  <r>
    <n v="4096"/>
    <s v="CA-2012-102491"/>
    <x v="1"/>
    <x v="252"/>
    <d v="2012-08-28T00:00:00"/>
    <x v="1"/>
    <s v="KW-16435"/>
    <s v="Katrina Willman"/>
    <x v="0"/>
    <s v="United States"/>
    <s v="Florence"/>
    <x v="0"/>
    <n v="41042"/>
    <x v="0"/>
    <s v="TEC-PH-10001619"/>
    <x v="2"/>
    <x v="7"/>
    <s v="LG G3"/>
    <x v="2173"/>
    <n v="3"/>
    <n v="0"/>
    <n v="170.51129999999998"/>
  </r>
  <r>
    <n v="4097"/>
    <s v="CA-2011-116904"/>
    <x v="2"/>
    <x v="865"/>
    <d v="2011-09-28T00:00:00"/>
    <x v="1"/>
    <s v="SC-20095"/>
    <s v="Sanjit Chand"/>
    <x v="0"/>
    <s v="United States"/>
    <s v="Minneapolis"/>
    <x v="11"/>
    <n v="55407"/>
    <x v="2"/>
    <s v="OFF-PA-10004888"/>
    <x v="1"/>
    <x v="10"/>
    <s v="Xerox 217"/>
    <x v="56"/>
    <n v="5"/>
    <n v="0"/>
    <n v="15.552000000000001"/>
  </r>
  <r>
    <n v="4098"/>
    <s v="CA-2011-116904"/>
    <x v="2"/>
    <x v="865"/>
    <d v="2011-09-28T00:00:00"/>
    <x v="1"/>
    <s v="SC-20095"/>
    <s v="Sanjit Chand"/>
    <x v="0"/>
    <s v="United States"/>
    <s v="Minneapolis"/>
    <x v="11"/>
    <n v="55407"/>
    <x v="2"/>
    <s v="OFF-ST-10000736"/>
    <x v="1"/>
    <x v="4"/>
    <s v="Carina Double Wide Media Storage Towers in Natural &amp; Black"/>
    <x v="3169"/>
    <n v="5"/>
    <n v="0"/>
    <n v="16.195999999999984"/>
  </r>
  <r>
    <n v="4099"/>
    <s v="CA-2011-116904"/>
    <x v="2"/>
    <x v="865"/>
    <d v="2011-09-28T00:00:00"/>
    <x v="1"/>
    <s v="SC-20095"/>
    <s v="Sanjit Chand"/>
    <x v="0"/>
    <s v="United States"/>
    <s v="Minneapolis"/>
    <x v="11"/>
    <n v="55407"/>
    <x v="2"/>
    <s v="OFF-BI-10001120"/>
    <x v="1"/>
    <x v="8"/>
    <s v="Ibico EPK-21 Electric Binding System"/>
    <x v="3170"/>
    <n v="5"/>
    <n v="0"/>
    <n v="4630.4755000000005"/>
  </r>
  <r>
    <n v="4100"/>
    <s v="CA-2011-116904"/>
    <x v="2"/>
    <x v="865"/>
    <d v="2011-09-28T00:00:00"/>
    <x v="1"/>
    <s v="SC-20095"/>
    <s v="Sanjit Chand"/>
    <x v="0"/>
    <s v="United States"/>
    <s v="Minneapolis"/>
    <x v="11"/>
    <n v="55407"/>
    <x v="2"/>
    <s v="OFF-BI-10000301"/>
    <x v="1"/>
    <x v="8"/>
    <s v="GBC Instant Report Kit"/>
    <x v="3171"/>
    <n v="2"/>
    <n v="0"/>
    <n v="6.47"/>
  </r>
  <r>
    <n v="4101"/>
    <s v="US-2014-102288"/>
    <x v="3"/>
    <x v="249"/>
    <d v="2014-06-24T00:00:00"/>
    <x v="1"/>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x v="1"/>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x v="1"/>
    <s v="ZC-21910"/>
    <s v="Zuschuss Carroll"/>
    <x v="0"/>
    <s v="United States"/>
    <s v="Houston"/>
    <x v="5"/>
    <n v="77095"/>
    <x v="2"/>
    <s v="OFF-PA-10000740"/>
    <x v="1"/>
    <x v="10"/>
    <s v="Xerox 1982"/>
    <x v="3174"/>
    <n v="8"/>
    <n v="0.2"/>
    <n v="47.50719999999999"/>
  </r>
  <r>
    <n v="4104"/>
    <s v="CA-2014-137456"/>
    <x v="3"/>
    <x v="202"/>
    <d v="2014-12-22T00:00:00"/>
    <x v="3"/>
    <s v="RB-19465"/>
    <s v="Rick Bensley"/>
    <x v="2"/>
    <s v="United States"/>
    <s v="Fremont"/>
    <x v="8"/>
    <n v="68025"/>
    <x v="2"/>
    <s v="FUR-FU-10001940"/>
    <x v="0"/>
    <x v="5"/>
    <s v="Staples"/>
    <x v="204"/>
    <n v="2"/>
    <n v="0"/>
    <n v="7.0048000000000012"/>
  </r>
  <r>
    <n v="4105"/>
    <s v="US-2014-155999"/>
    <x v="3"/>
    <x v="783"/>
    <d v="2014-08-14T00:00:00"/>
    <x v="1"/>
    <s v="JK-15370"/>
    <s v="Jay Kimmel"/>
    <x v="0"/>
    <s v="United States"/>
    <s v="San Diego"/>
    <x v="1"/>
    <n v="92105"/>
    <x v="1"/>
    <s v="TEC-PH-10000439"/>
    <x v="2"/>
    <x v="7"/>
    <s v="GE DSL Phone Line Filter"/>
    <x v="3175"/>
    <n v="5"/>
    <n v="0.2"/>
    <n v="17.995499999999979"/>
  </r>
  <r>
    <n v="4106"/>
    <s v="US-2014-155999"/>
    <x v="3"/>
    <x v="783"/>
    <d v="2014-08-14T00:00:00"/>
    <x v="1"/>
    <s v="JK-15370"/>
    <s v="Jay Kimmel"/>
    <x v="0"/>
    <s v="United States"/>
    <s v="San Diego"/>
    <x v="1"/>
    <n v="92105"/>
    <x v="1"/>
    <s v="OFF-BI-10000404"/>
    <x v="1"/>
    <x v="8"/>
    <s v="Avery Printable Repositionable Plastic Tabs"/>
    <x v="1288"/>
    <n v="2"/>
    <n v="0.2"/>
    <n v="4.6440000000000001"/>
  </r>
  <r>
    <n v="4107"/>
    <s v="US-2013-148334"/>
    <x v="0"/>
    <x v="250"/>
    <d v="2013-08-27T00:00:00"/>
    <x v="1"/>
    <s v="DD-13570"/>
    <s v="Dorothy Dickinson"/>
    <x v="0"/>
    <s v="United States"/>
    <s v="Houston"/>
    <x v="5"/>
    <n v="77041"/>
    <x v="2"/>
    <s v="OFF-BI-10003676"/>
    <x v="1"/>
    <x v="8"/>
    <s v="GBC Standard Recycled Report Covers, Clear Plastic Sheets"/>
    <x v="3176"/>
    <n v="2"/>
    <n v="0.8"/>
    <n v="-6.8992000000000022"/>
  </r>
  <r>
    <n v="4108"/>
    <s v="CA-2012-105599"/>
    <x v="1"/>
    <x v="67"/>
    <d v="2012-09-07T00:00:00"/>
    <x v="3"/>
    <s v="MC-17275"/>
    <s v="Marc Crier"/>
    <x v="0"/>
    <s v="United States"/>
    <s v="New York City"/>
    <x v="15"/>
    <n v="10011"/>
    <x v="3"/>
    <s v="OFF-ST-10002486"/>
    <x v="1"/>
    <x v="4"/>
    <s v="Eldon Shelf Savers Cubes and Bins"/>
    <x v="544"/>
    <n v="2"/>
    <n v="0"/>
    <n v="0.27919999999999945"/>
  </r>
  <r>
    <n v="4109"/>
    <s v="CA-2012-105599"/>
    <x v="1"/>
    <x v="67"/>
    <d v="2012-09-07T00:00:00"/>
    <x v="3"/>
    <s v="MC-17275"/>
    <s v="Marc Crier"/>
    <x v="0"/>
    <s v="United States"/>
    <s v="New York City"/>
    <x v="15"/>
    <n v="10011"/>
    <x v="3"/>
    <s v="FUR-TA-10003837"/>
    <x v="0"/>
    <x v="3"/>
    <s v="Anderson Hickey Conga Table Tops &amp; Accessories"/>
    <x v="3177"/>
    <n v="3"/>
    <n v="0.4"/>
    <n v="-14.163900000000005"/>
  </r>
  <r>
    <n v="4110"/>
    <s v="CA-2012-153717"/>
    <x v="1"/>
    <x v="707"/>
    <d v="2013-01-01T00:00:00"/>
    <x v="1"/>
    <s v="DL-13495"/>
    <s v="Dionis Lloyd"/>
    <x v="1"/>
    <s v="United States"/>
    <s v="Detroit"/>
    <x v="12"/>
    <n v="48227"/>
    <x v="2"/>
    <s v="TEC-PH-10002923"/>
    <x v="2"/>
    <x v="7"/>
    <s v="Logitech B530 USB Headset - headset - Full size, Binaural"/>
    <x v="2270"/>
    <n v="2"/>
    <n v="0"/>
    <n v="19.974600000000002"/>
  </r>
  <r>
    <n v="4111"/>
    <s v="CA-2012-153717"/>
    <x v="1"/>
    <x v="707"/>
    <d v="2013-01-01T00:00:00"/>
    <x v="1"/>
    <s v="DL-13495"/>
    <s v="Dionis Lloyd"/>
    <x v="1"/>
    <s v="United States"/>
    <s v="Detroit"/>
    <x v="12"/>
    <n v="48227"/>
    <x v="2"/>
    <s v="FUR-BO-10004360"/>
    <x v="0"/>
    <x v="0"/>
    <s v="Rush Hierlooms Collection Rich Wood Bookcases"/>
    <x v="3178"/>
    <n v="1"/>
    <n v="0"/>
    <n v="20.927400000000006"/>
  </r>
  <r>
    <n v="4112"/>
    <s v="CA-2012-153717"/>
    <x v="1"/>
    <x v="707"/>
    <d v="2013-01-01T00:00:00"/>
    <x v="1"/>
    <s v="DL-13495"/>
    <s v="Dionis Lloyd"/>
    <x v="1"/>
    <s v="United States"/>
    <s v="Detroit"/>
    <x v="12"/>
    <n v="48227"/>
    <x v="2"/>
    <s v="OFF-PA-10002160"/>
    <x v="1"/>
    <x v="10"/>
    <s v="Xerox 1978"/>
    <x v="1714"/>
    <n v="3"/>
    <n v="0"/>
    <n v="8.4966000000000008"/>
  </r>
  <r>
    <n v="4113"/>
    <s v="CA-2012-153717"/>
    <x v="1"/>
    <x v="707"/>
    <d v="2013-01-01T00:00:00"/>
    <x v="1"/>
    <s v="DL-13495"/>
    <s v="Dionis Lloyd"/>
    <x v="1"/>
    <s v="United States"/>
    <s v="Detroit"/>
    <x v="12"/>
    <n v="48227"/>
    <x v="2"/>
    <s v="OFF-AR-10002375"/>
    <x v="1"/>
    <x v="6"/>
    <s v="Newell 351"/>
    <x v="175"/>
    <n v="1"/>
    <n v="0"/>
    <n v="0.9511999999999996"/>
  </r>
  <r>
    <n v="4114"/>
    <s v="CA-2012-116687"/>
    <x v="1"/>
    <x v="942"/>
    <d v="2012-05-07T00:00:00"/>
    <x v="1"/>
    <s v="NC-18625"/>
    <s v="Noah Childs"/>
    <x v="1"/>
    <s v="United States"/>
    <s v="Houston"/>
    <x v="5"/>
    <n v="77095"/>
    <x v="2"/>
    <s v="OFF-LA-10000443"/>
    <x v="1"/>
    <x v="2"/>
    <s v="Avery 501"/>
    <x v="3179"/>
    <n v="3"/>
    <n v="0.2"/>
    <n v="2.9888999999999997"/>
  </r>
  <r>
    <n v="4115"/>
    <s v="CA-2012-116687"/>
    <x v="1"/>
    <x v="942"/>
    <d v="2012-05-07T00:00:00"/>
    <x v="1"/>
    <s v="NC-18625"/>
    <s v="Noah Childs"/>
    <x v="1"/>
    <s v="United States"/>
    <s v="Houston"/>
    <x v="5"/>
    <n v="77095"/>
    <x v="2"/>
    <s v="TEC-PH-10001750"/>
    <x v="2"/>
    <x v="7"/>
    <s v="Samsung Rugby III"/>
    <x v="3180"/>
    <n v="3"/>
    <n v="0.2"/>
    <n v="13.857900000000008"/>
  </r>
  <r>
    <n v="4116"/>
    <s v="CA-2013-163573"/>
    <x v="0"/>
    <x v="390"/>
    <d v="2013-11-28T00:00:00"/>
    <x v="2"/>
    <s v="AC-10450"/>
    <s v="Amy Cox"/>
    <x v="0"/>
    <s v="United States"/>
    <s v="Seattle"/>
    <x v="4"/>
    <n v="98105"/>
    <x v="1"/>
    <s v="OFF-BI-10004632"/>
    <x v="1"/>
    <x v="8"/>
    <s v="Ibico Hi-Tech Manual Binding System"/>
    <x v="3181"/>
    <n v="5"/>
    <n v="0.2"/>
    <n v="381.23749999999995"/>
  </r>
  <r>
    <n v="4117"/>
    <s v="CA-2012-153416"/>
    <x v="1"/>
    <x v="27"/>
    <d v="2012-11-29T00:00:00"/>
    <x v="1"/>
    <s v="TS-21340"/>
    <s v="Toby Swindell"/>
    <x v="0"/>
    <s v="United States"/>
    <s v="Los Angeles"/>
    <x v="1"/>
    <n v="90036"/>
    <x v="1"/>
    <s v="OFF-BI-10002813"/>
    <x v="1"/>
    <x v="8"/>
    <s v="Avery Reinforcements for Hole-Punch Pages"/>
    <x v="1443"/>
    <n v="2"/>
    <n v="0.2"/>
    <n v="0.99"/>
  </r>
  <r>
    <n v="4118"/>
    <s v="CA-2012-153416"/>
    <x v="1"/>
    <x v="27"/>
    <d v="2012-11-29T00:00:00"/>
    <x v="1"/>
    <s v="TS-21340"/>
    <s v="Toby Swindell"/>
    <x v="0"/>
    <s v="United States"/>
    <s v="Los Angeles"/>
    <x v="1"/>
    <n v="90036"/>
    <x v="1"/>
    <s v="OFF-PA-10002005"/>
    <x v="1"/>
    <x v="10"/>
    <s v="Xerox 225"/>
    <x v="541"/>
    <n v="3"/>
    <n v="0"/>
    <n v="9.3312000000000008"/>
  </r>
  <r>
    <n v="4119"/>
    <s v="CA-2012-153416"/>
    <x v="1"/>
    <x v="27"/>
    <d v="2012-11-29T00:00:00"/>
    <x v="1"/>
    <s v="TS-21340"/>
    <s v="Toby Swindell"/>
    <x v="0"/>
    <s v="United States"/>
    <s v="Los Angeles"/>
    <x v="1"/>
    <n v="90036"/>
    <x v="1"/>
    <s v="OFF-ST-10000060"/>
    <x v="1"/>
    <x v="4"/>
    <s v="Fellowes Bankers Box Staxonsteel Drawer File/Stacking System"/>
    <x v="3182"/>
    <n v="7"/>
    <n v="0"/>
    <n v="54.583200000000019"/>
  </r>
  <r>
    <n v="4120"/>
    <s v="CA-2012-153416"/>
    <x v="1"/>
    <x v="27"/>
    <d v="2012-11-29T00:00:00"/>
    <x v="1"/>
    <s v="TS-21340"/>
    <s v="Toby Swindell"/>
    <x v="0"/>
    <s v="United States"/>
    <s v="Los Angeles"/>
    <x v="1"/>
    <n v="90036"/>
    <x v="1"/>
    <s v="OFF-BI-10002706"/>
    <x v="1"/>
    <x v="8"/>
    <s v="Avery Premier Heavy-Duty Binder with Round Locking Rings"/>
    <x v="3183"/>
    <n v="8"/>
    <n v="0.2"/>
    <n v="29.702399999999997"/>
  </r>
  <r>
    <n v="4121"/>
    <s v="CA-2014-117394"/>
    <x v="3"/>
    <x v="507"/>
    <d v="2014-09-11T00:00:00"/>
    <x v="1"/>
    <s v="MM-17920"/>
    <s v="Michael Moore"/>
    <x v="0"/>
    <s v="United States"/>
    <s v="Philadelphia"/>
    <x v="9"/>
    <n v="19120"/>
    <x v="3"/>
    <s v="TEC-AC-10000199"/>
    <x v="2"/>
    <x v="11"/>
    <s v="Kingston Digital DataTraveler 8GB USB 2.0"/>
    <x v="3184"/>
    <n v="4"/>
    <n v="0.2"/>
    <n v="-1.4279999999999999"/>
  </r>
  <r>
    <n v="4122"/>
    <s v="CA-2014-133823"/>
    <x v="3"/>
    <x v="943"/>
    <d v="2014-05-13T00:00:00"/>
    <x v="3"/>
    <s v="LP-17080"/>
    <s v="Liz Pelletier"/>
    <x v="0"/>
    <s v="United States"/>
    <s v="Seattle"/>
    <x v="4"/>
    <n v="98103"/>
    <x v="1"/>
    <s v="OFF-PA-10002870"/>
    <x v="1"/>
    <x v="10"/>
    <s v="Ampad Phone Message Book, Recycled, 400 Message Capacity, 5 ¾” x 11”"/>
    <x v="782"/>
    <n v="6"/>
    <n v="0"/>
    <n v="16.847999999999999"/>
  </r>
  <r>
    <n v="4123"/>
    <s v="CA-2014-133823"/>
    <x v="3"/>
    <x v="943"/>
    <d v="2014-05-13T00:00:00"/>
    <x v="3"/>
    <s v="LP-17080"/>
    <s v="Liz Pelletier"/>
    <x v="0"/>
    <s v="United States"/>
    <s v="Seattle"/>
    <x v="4"/>
    <n v="98103"/>
    <x v="1"/>
    <s v="OFF-LA-10004545"/>
    <x v="1"/>
    <x v="2"/>
    <s v="Avery 50"/>
    <x v="3185"/>
    <n v="3"/>
    <n v="0"/>
    <n v="17.667299999999997"/>
  </r>
  <r>
    <n v="4124"/>
    <s v="CA-2014-133823"/>
    <x v="3"/>
    <x v="943"/>
    <d v="2014-05-13T00:00:00"/>
    <x v="3"/>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x v="1"/>
    <s v="BG-11695"/>
    <s v="Brooke Gillingham"/>
    <x v="1"/>
    <s v="United States"/>
    <s v="Watertown"/>
    <x v="15"/>
    <n v="13601"/>
    <x v="3"/>
    <s v="OFF-AP-10004249"/>
    <x v="1"/>
    <x v="9"/>
    <s v="Staples"/>
    <x v="385"/>
    <n v="3"/>
    <n v="0"/>
    <n v="9.6956999999999987"/>
  </r>
  <r>
    <n v="4126"/>
    <s v="CA-2014-123239"/>
    <x v="3"/>
    <x v="944"/>
    <d v="2014-08-01T00:00:00"/>
    <x v="0"/>
    <s v="MG-18145"/>
    <s v="Mike Gockenbach"/>
    <x v="0"/>
    <s v="United States"/>
    <s v="Jacksonville"/>
    <x v="2"/>
    <n v="32216"/>
    <x v="0"/>
    <s v="FUR-FU-10001602"/>
    <x v="0"/>
    <x v="5"/>
    <s v="Eldon Delta Triangular Chair Mat, 52&quot; x 58&quot;, Clear"/>
    <x v="3187"/>
    <n v="3"/>
    <n v="0.2"/>
    <n v="-2.2758000000000109"/>
  </r>
  <r>
    <n v="4127"/>
    <s v="CA-2014-156769"/>
    <x v="3"/>
    <x v="636"/>
    <d v="2014-05-10T00:00:00"/>
    <x v="2"/>
    <s v="GZ-14470"/>
    <s v="Gary Zandusky"/>
    <x v="0"/>
    <s v="United States"/>
    <s v="Arlington"/>
    <x v="17"/>
    <n v="22204"/>
    <x v="0"/>
    <s v="OFF-AR-10003179"/>
    <x v="1"/>
    <x v="6"/>
    <s v="Dixon Ticonderoga Core-Lock Colored Pencils"/>
    <x v="3188"/>
    <n v="6"/>
    <n v="0"/>
    <n v="18.037799999999997"/>
  </r>
  <r>
    <n v="4128"/>
    <s v="CA-2011-127299"/>
    <x v="2"/>
    <x v="111"/>
    <d v="2011-09-24T00:00:00"/>
    <x v="1"/>
    <s v="JL-15835"/>
    <s v="John Lee"/>
    <x v="0"/>
    <s v="United States"/>
    <s v="Charlotte"/>
    <x v="3"/>
    <n v="28205"/>
    <x v="0"/>
    <s v="OFF-ST-10003722"/>
    <x v="1"/>
    <x v="4"/>
    <s v="Project Tote Personal File"/>
    <x v="3189"/>
    <n v="6"/>
    <n v="0.2"/>
    <n v="7.5761999999999894"/>
  </r>
  <r>
    <n v="4129"/>
    <s v="CA-2011-127299"/>
    <x v="2"/>
    <x v="111"/>
    <d v="2011-09-24T00:00:00"/>
    <x v="1"/>
    <s v="JL-15835"/>
    <s v="John Lee"/>
    <x v="0"/>
    <s v="United States"/>
    <s v="Charlotte"/>
    <x v="3"/>
    <n v="28205"/>
    <x v="0"/>
    <s v="TEC-MA-10001127"/>
    <x v="2"/>
    <x v="15"/>
    <s v="HP Designjet T520 Inkjet Large Format Printer - 24&quot; Color"/>
    <x v="3190"/>
    <n v="3"/>
    <n v="0.5"/>
    <n v="-944.99460000000045"/>
  </r>
  <r>
    <n v="4130"/>
    <s v="CA-2012-121272"/>
    <x v="1"/>
    <x v="368"/>
    <d v="2012-04-04T00:00:00"/>
    <x v="1"/>
    <s v="DO-13435"/>
    <s v="Denny Ordway"/>
    <x v="0"/>
    <s v="United States"/>
    <s v="Seattle"/>
    <x v="4"/>
    <n v="98103"/>
    <x v="1"/>
    <s v="OFF-AP-10001947"/>
    <x v="1"/>
    <x v="9"/>
    <s v="Acco 6 Outlet Guardian Premium Plus Surge Suppressor"/>
    <x v="3191"/>
    <n v="4"/>
    <n v="0"/>
    <n v="21.251199999999997"/>
  </r>
  <r>
    <n v="4131"/>
    <s v="CA-2011-115336"/>
    <x v="2"/>
    <x v="728"/>
    <d v="2011-11-25T00:00:00"/>
    <x v="1"/>
    <s v="AB-10600"/>
    <s v="Ann Blume"/>
    <x v="1"/>
    <s v="United States"/>
    <s v="Chicago"/>
    <x v="10"/>
    <n v="60623"/>
    <x v="2"/>
    <s v="OFF-BI-10001107"/>
    <x v="1"/>
    <x v="8"/>
    <s v="GBC White Gloss Covers, Plain Front"/>
    <x v="3192"/>
    <n v="5"/>
    <n v="0.8"/>
    <n v="-23.89200000000001"/>
  </r>
  <r>
    <n v="4132"/>
    <s v="CA-2012-111703"/>
    <x v="1"/>
    <x v="740"/>
    <d v="2012-07-09T00:00:00"/>
    <x v="1"/>
    <s v="KB-16315"/>
    <s v="Karl Braun"/>
    <x v="0"/>
    <s v="United States"/>
    <s v="Hollywood"/>
    <x v="2"/>
    <n v="33021"/>
    <x v="0"/>
    <s v="OFF-PA-10000349"/>
    <x v="1"/>
    <x v="10"/>
    <s v="Staples"/>
    <x v="1655"/>
    <n v="3"/>
    <n v="0.2"/>
    <n v="4.0338000000000003"/>
  </r>
  <r>
    <n v="4133"/>
    <s v="CA-2012-111703"/>
    <x v="1"/>
    <x v="740"/>
    <d v="2012-07-09T00:00:00"/>
    <x v="1"/>
    <s v="KB-16315"/>
    <s v="Karl Braun"/>
    <x v="0"/>
    <s v="United States"/>
    <s v="Hollywood"/>
    <x v="2"/>
    <n v="33021"/>
    <x v="0"/>
    <s v="OFF-PA-10003349"/>
    <x v="1"/>
    <x v="10"/>
    <s v="Xerox 1957"/>
    <x v="12"/>
    <n v="3"/>
    <n v="0.2"/>
    <n v="5.6375999999999999"/>
  </r>
  <r>
    <n v="4134"/>
    <s v="CA-2011-128839"/>
    <x v="2"/>
    <x v="78"/>
    <d v="2011-09-13T00:00:00"/>
    <x v="1"/>
    <s v="TT-21070"/>
    <s v="Ted Trevino"/>
    <x v="0"/>
    <s v="United States"/>
    <s v="Chesapeake"/>
    <x v="17"/>
    <n v="23320"/>
    <x v="0"/>
    <s v="OFF-FA-10002280"/>
    <x v="1"/>
    <x v="13"/>
    <s v="Advantus Plastic Paper Clips"/>
    <x v="47"/>
    <n v="9"/>
    <n v="0"/>
    <n v="21.599999999999998"/>
  </r>
  <r>
    <n v="4135"/>
    <s v="CA-2011-128839"/>
    <x v="2"/>
    <x v="78"/>
    <d v="2011-09-13T00:00:00"/>
    <x v="1"/>
    <s v="TT-21070"/>
    <s v="Ted Trevino"/>
    <x v="0"/>
    <s v="United States"/>
    <s v="Chesapeake"/>
    <x v="17"/>
    <n v="23320"/>
    <x v="0"/>
    <s v="TEC-MA-10000029"/>
    <x v="2"/>
    <x v="15"/>
    <s v="Epson WorkForce WF-2530 All-in-One Printer, Copier Scanner"/>
    <x v="2779"/>
    <n v="3"/>
    <n v="0"/>
    <n v="90.287100000000009"/>
  </r>
  <r>
    <n v="4136"/>
    <s v="CA-2014-105914"/>
    <x v="3"/>
    <x v="280"/>
    <d v="2014-10-09T00:00:00"/>
    <x v="1"/>
    <s v="PV-18985"/>
    <s v="Paul Van Hugh"/>
    <x v="2"/>
    <s v="United States"/>
    <s v="Los Angeles"/>
    <x v="1"/>
    <n v="90036"/>
    <x v="1"/>
    <s v="OFF-BI-10002854"/>
    <x v="1"/>
    <x v="8"/>
    <s v="Performers Binder/Pad Holder, Black"/>
    <x v="3193"/>
    <n v="5"/>
    <n v="0.2"/>
    <n v="42.045000000000002"/>
  </r>
  <r>
    <n v="4137"/>
    <s v="CA-2014-105914"/>
    <x v="3"/>
    <x v="280"/>
    <d v="2014-10-09T00:00:00"/>
    <x v="1"/>
    <s v="PV-18985"/>
    <s v="Paul Van Hugh"/>
    <x v="2"/>
    <s v="United States"/>
    <s v="Los Angeles"/>
    <x v="1"/>
    <n v="90036"/>
    <x v="1"/>
    <s v="OFF-ST-10003716"/>
    <x v="1"/>
    <x v="4"/>
    <s v="Tennsco Double-Tier Lockers"/>
    <x v="3194"/>
    <n v="7"/>
    <n v="0"/>
    <n v="204.76820000000001"/>
  </r>
  <r>
    <n v="4138"/>
    <s v="CA-2014-110926"/>
    <x v="3"/>
    <x v="123"/>
    <d v="2014-11-24T00:00:00"/>
    <x v="1"/>
    <s v="DD-13570"/>
    <s v="Dorothy Dickinson"/>
    <x v="0"/>
    <s v="United States"/>
    <s v="Alexandria"/>
    <x v="17"/>
    <n v="22304"/>
    <x v="0"/>
    <s v="OFF-FA-10000624"/>
    <x v="1"/>
    <x v="13"/>
    <s v="OIC Binder Clips"/>
    <x v="3195"/>
    <n v="7"/>
    <n v="0"/>
    <n v="12.530000000000001"/>
  </r>
  <r>
    <n v="4139"/>
    <s v="CA-2013-117226"/>
    <x v="0"/>
    <x v="945"/>
    <d v="2014-01-02T00:00:00"/>
    <x v="2"/>
    <s v="KD-16495"/>
    <s v="Keith Dawkins"/>
    <x v="1"/>
    <s v="United States"/>
    <s v="Deer Park"/>
    <x v="5"/>
    <n v="77536"/>
    <x v="2"/>
    <s v="OFF-BI-10004654"/>
    <x v="1"/>
    <x v="8"/>
    <s v="Avery Binding System Hidden Tab Executive Style Index Sets"/>
    <x v="3196"/>
    <n v="6"/>
    <n v="0.8"/>
    <n v="-10.385999999999999"/>
  </r>
  <r>
    <n v="4140"/>
    <s v="CA-2014-127313"/>
    <x v="3"/>
    <x v="96"/>
    <d v="2014-12-05T00:00:00"/>
    <x v="2"/>
    <s v="RA-19285"/>
    <s v="Ralph Arnett"/>
    <x v="0"/>
    <s v="United States"/>
    <s v="Philadelphia"/>
    <x v="9"/>
    <n v="19120"/>
    <x v="3"/>
    <s v="OFF-ST-10001228"/>
    <x v="1"/>
    <x v="4"/>
    <s v="Personal File Boxes with Fold-Down Carry Handle"/>
    <x v="3197"/>
    <n v="3"/>
    <n v="0.2"/>
    <n v="2.336999999999998"/>
  </r>
  <r>
    <n v="4141"/>
    <s v="CA-2014-127313"/>
    <x v="3"/>
    <x v="96"/>
    <d v="2014-12-05T00:00:00"/>
    <x v="2"/>
    <s v="RA-19285"/>
    <s v="Ralph Arnett"/>
    <x v="0"/>
    <s v="United States"/>
    <s v="Philadelphia"/>
    <x v="9"/>
    <n v="19120"/>
    <x v="3"/>
    <s v="FUR-FU-10003798"/>
    <x v="0"/>
    <x v="5"/>
    <s v="Ultra Door Kickplate, 8&quot;H x 34&quot;W"/>
    <x v="3097"/>
    <n v="5"/>
    <n v="0.2"/>
    <n v="13.845999999999997"/>
  </r>
  <r>
    <n v="4142"/>
    <s v="CA-2013-136287"/>
    <x v="0"/>
    <x v="900"/>
    <d v="2013-06-18T00:00:00"/>
    <x v="1"/>
    <s v="SS-20590"/>
    <s v="Sonia Sunley"/>
    <x v="0"/>
    <s v="United States"/>
    <s v="Wichita"/>
    <x v="41"/>
    <n v="67212"/>
    <x v="2"/>
    <s v="OFF-LA-10003148"/>
    <x v="1"/>
    <x v="2"/>
    <s v="Avery 51"/>
    <x v="1381"/>
    <n v="3"/>
    <n v="0"/>
    <n v="8.6939999999999991"/>
  </r>
  <r>
    <n v="4143"/>
    <s v="US-2011-107699"/>
    <x v="2"/>
    <x v="946"/>
    <d v="2011-05-23T00:00:00"/>
    <x v="1"/>
    <s v="JH-15820"/>
    <s v="John Huston"/>
    <x v="0"/>
    <s v="United States"/>
    <s v="Midland"/>
    <x v="12"/>
    <n v="48640"/>
    <x v="2"/>
    <s v="OFF-BI-10001249"/>
    <x v="1"/>
    <x v="8"/>
    <s v="Avery Heavy-Duty EZD View Binder with Locking Rings"/>
    <x v="3198"/>
    <n v="9"/>
    <n v="0"/>
    <n v="26.413199999999996"/>
  </r>
  <r>
    <n v="4144"/>
    <s v="CA-2014-112725"/>
    <x v="3"/>
    <x v="289"/>
    <d v="2014-02-07T00:00:00"/>
    <x v="1"/>
    <s v="EH-14125"/>
    <s v="Eugene Hildebrand"/>
    <x v="2"/>
    <s v="United States"/>
    <s v="San Francisco"/>
    <x v="1"/>
    <n v="94110"/>
    <x v="1"/>
    <s v="OFF-AR-10003759"/>
    <x v="1"/>
    <x v="6"/>
    <s v="Crayola Anti Dust Chalk, 12/Pack"/>
    <x v="3199"/>
    <n v="7"/>
    <n v="0"/>
    <n v="5.7329999999999997"/>
  </r>
  <r>
    <n v="4145"/>
    <s v="CA-2014-112725"/>
    <x v="3"/>
    <x v="289"/>
    <d v="2014-02-07T00:00:00"/>
    <x v="1"/>
    <s v="EH-14125"/>
    <s v="Eugene Hildebrand"/>
    <x v="2"/>
    <s v="United States"/>
    <s v="San Francisco"/>
    <x v="1"/>
    <n v="94110"/>
    <x v="1"/>
    <s v="OFF-AR-10001227"/>
    <x v="1"/>
    <x v="6"/>
    <s v="Newell 338"/>
    <x v="138"/>
    <n v="3"/>
    <n v="0"/>
    <n v="2.3814000000000002"/>
  </r>
  <r>
    <n v="4146"/>
    <s v="CA-2014-112725"/>
    <x v="3"/>
    <x v="289"/>
    <d v="2014-02-07T00:00:00"/>
    <x v="1"/>
    <s v="EH-14125"/>
    <s v="Eugene Hildebrand"/>
    <x v="2"/>
    <s v="United States"/>
    <s v="San Francisco"/>
    <x v="1"/>
    <n v="94110"/>
    <x v="1"/>
    <s v="FUR-CH-10000863"/>
    <x v="0"/>
    <x v="1"/>
    <s v="Novimex Swivel Fabric Task Chair"/>
    <x v="3200"/>
    <n v="1"/>
    <n v="0.2"/>
    <n v="-13.588200000000001"/>
  </r>
  <r>
    <n v="4147"/>
    <s v="CA-2012-136196"/>
    <x v="1"/>
    <x v="109"/>
    <d v="2012-12-04T00:00:00"/>
    <x v="1"/>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x v="1"/>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x v="1"/>
    <s v="RB-19330"/>
    <s v="Randy Bradley"/>
    <x v="0"/>
    <s v="United States"/>
    <s v="Austin"/>
    <x v="5"/>
    <n v="78745"/>
    <x v="2"/>
    <s v="OFF-ST-10004507"/>
    <x v="1"/>
    <x v="4"/>
    <s v="Advantus Rolling Storage Box"/>
    <x v="3202"/>
    <n v="1"/>
    <n v="0.2"/>
    <n v="1.2004999999999999"/>
  </r>
  <r>
    <n v="4150"/>
    <s v="CA-2014-106068"/>
    <x v="3"/>
    <x v="436"/>
    <d v="2014-10-29T00:00:00"/>
    <x v="1"/>
    <s v="RB-19330"/>
    <s v="Randy Bradley"/>
    <x v="0"/>
    <s v="United States"/>
    <s v="Austin"/>
    <x v="5"/>
    <n v="78745"/>
    <x v="2"/>
    <s v="TEC-AC-10002942"/>
    <x v="2"/>
    <x v="11"/>
    <s v="WD My Passport Ultra 1TB Portable External Hard Drive"/>
    <x v="3203"/>
    <n v="1"/>
    <n v="0.2"/>
    <n v="-2.0700000000000038"/>
  </r>
  <r>
    <n v="4151"/>
    <s v="CA-2014-106068"/>
    <x v="3"/>
    <x v="436"/>
    <d v="2014-10-29T00:00:00"/>
    <x v="1"/>
    <s v="RB-19330"/>
    <s v="Randy Bradley"/>
    <x v="0"/>
    <s v="United States"/>
    <s v="Austin"/>
    <x v="5"/>
    <n v="78745"/>
    <x v="2"/>
    <s v="OFF-ST-10002344"/>
    <x v="1"/>
    <x v="4"/>
    <s v="Carina 42&quot;Hx23 3/4&quot;W Media Storage Unit"/>
    <x v="1793"/>
    <n v="4"/>
    <n v="0.2"/>
    <n v="-58.305599999999984"/>
  </r>
  <r>
    <n v="4152"/>
    <s v="CA-2014-100160"/>
    <x v="3"/>
    <x v="210"/>
    <d v="2014-09-12T00:00:00"/>
    <x v="1"/>
    <s v="CB-12025"/>
    <s v="Cassandra Brandow"/>
    <x v="0"/>
    <s v="United States"/>
    <s v="Philadelphia"/>
    <x v="9"/>
    <n v="19134"/>
    <x v="3"/>
    <s v="OFF-LA-10002475"/>
    <x v="1"/>
    <x v="2"/>
    <s v="Avery 519"/>
    <x v="3204"/>
    <n v="5"/>
    <n v="0.2"/>
    <n v="9.8685000000000009"/>
  </r>
  <r>
    <n v="4153"/>
    <s v="CA-2014-100160"/>
    <x v="3"/>
    <x v="210"/>
    <d v="2014-09-12T00:00:00"/>
    <x v="1"/>
    <s v="CB-12025"/>
    <s v="Cassandra Brandow"/>
    <x v="0"/>
    <s v="United States"/>
    <s v="Philadelphia"/>
    <x v="9"/>
    <n v="19134"/>
    <x v="3"/>
    <s v="OFF-PA-10003072"/>
    <x v="1"/>
    <x v="10"/>
    <s v="Eureka Recycled Copy Paper 8 1/2&quot; x 11&quot;, Ream"/>
    <x v="12"/>
    <n v="3"/>
    <n v="0.2"/>
    <n v="5.4432"/>
  </r>
  <r>
    <n v="4154"/>
    <s v="CA-2014-100160"/>
    <x v="3"/>
    <x v="210"/>
    <d v="2014-09-12T00:00:00"/>
    <x v="1"/>
    <s v="CB-12025"/>
    <s v="Cassandra Brandow"/>
    <x v="0"/>
    <s v="United States"/>
    <s v="Philadelphia"/>
    <x v="9"/>
    <n v="19134"/>
    <x v="3"/>
    <s v="OFF-EN-10001509"/>
    <x v="1"/>
    <x v="12"/>
    <s v="Poly String Tie Envelopes"/>
    <x v="322"/>
    <n v="3"/>
    <n v="0.2"/>
    <n v="1.6523999999999992"/>
  </r>
  <r>
    <n v="4155"/>
    <s v="CA-2013-139689"/>
    <x v="0"/>
    <x v="723"/>
    <d v="2014-01-04T00:00:00"/>
    <x v="1"/>
    <s v="MP-17965"/>
    <s v="Michael Paige"/>
    <x v="1"/>
    <s v="United States"/>
    <s v="Bristol"/>
    <x v="18"/>
    <n v="37620"/>
    <x v="0"/>
    <s v="OFF-BI-10004781"/>
    <x v="1"/>
    <x v="8"/>
    <s v="GBC Wire Binding Strips"/>
    <x v="1824"/>
    <n v="4"/>
    <n v="0.7"/>
    <n v="-27.93119999999999"/>
  </r>
  <r>
    <n v="4156"/>
    <s v="CA-2013-139689"/>
    <x v="0"/>
    <x v="723"/>
    <d v="2014-01-04T00:00:00"/>
    <x v="1"/>
    <s v="MP-17965"/>
    <s v="Michael Paige"/>
    <x v="1"/>
    <s v="United States"/>
    <s v="Bristol"/>
    <x v="18"/>
    <n v="37620"/>
    <x v="0"/>
    <s v="OFF-BI-10000145"/>
    <x v="1"/>
    <x v="8"/>
    <s v="Zipper Ring Binder Pockets"/>
    <x v="1803"/>
    <n v="3"/>
    <n v="0.7"/>
    <n v="-1.9656000000000002"/>
  </r>
  <r>
    <n v="4157"/>
    <s v="CA-2012-101091"/>
    <x v="1"/>
    <x v="901"/>
    <d v="2012-12-09T00:00:00"/>
    <x v="0"/>
    <s v="SW-20245"/>
    <s v="Scot Wooten"/>
    <x v="0"/>
    <s v="United States"/>
    <s v="Philadelphia"/>
    <x v="9"/>
    <n v="19140"/>
    <x v="3"/>
    <s v="TEC-AC-10003280"/>
    <x v="2"/>
    <x v="11"/>
    <s v="Belkin F8E887 USB Wired Ergonomic Keyboard"/>
    <x v="736"/>
    <n v="2"/>
    <n v="0.2"/>
    <n v="0.59979999999999656"/>
  </r>
  <r>
    <n v="4158"/>
    <s v="CA-2012-101091"/>
    <x v="1"/>
    <x v="901"/>
    <d v="2012-12-09T00:00:00"/>
    <x v="0"/>
    <s v="SW-20245"/>
    <s v="Scot Wooten"/>
    <x v="0"/>
    <s v="United States"/>
    <s v="Philadelphia"/>
    <x v="9"/>
    <n v="19140"/>
    <x v="3"/>
    <s v="OFF-BI-10001107"/>
    <x v="1"/>
    <x v="8"/>
    <s v="GBC White Gloss Covers, Plain Front"/>
    <x v="3205"/>
    <n v="6"/>
    <n v="0.7"/>
    <n v="-19.982399999999991"/>
  </r>
  <r>
    <n v="4159"/>
    <s v="CA-2011-126907"/>
    <x v="2"/>
    <x v="301"/>
    <d v="2011-11-08T00:00:00"/>
    <x v="1"/>
    <s v="SM-20950"/>
    <s v="Suzanne McNair"/>
    <x v="1"/>
    <s v="United States"/>
    <s v="Chicago"/>
    <x v="10"/>
    <n v="60610"/>
    <x v="2"/>
    <s v="OFF-PA-10000533"/>
    <x v="1"/>
    <x v="10"/>
    <s v="Southworth Parchment Paper &amp; Envelopes"/>
    <x v="937"/>
    <n v="3"/>
    <n v="0.2"/>
    <n v="5.1011999999999995"/>
  </r>
  <r>
    <n v="4160"/>
    <s v="US-2013-164588"/>
    <x v="0"/>
    <x v="947"/>
    <d v="2013-04-24T00:00:00"/>
    <x v="1"/>
    <s v="AP-10915"/>
    <s v="Arthur Prichep"/>
    <x v="0"/>
    <s v="United States"/>
    <s v="Columbus"/>
    <x v="32"/>
    <n v="31907"/>
    <x v="0"/>
    <s v="OFF-AR-10003056"/>
    <x v="1"/>
    <x v="6"/>
    <s v="Newell 341"/>
    <x v="1387"/>
    <n v="3"/>
    <n v="0"/>
    <n v="3.7235999999999989"/>
  </r>
  <r>
    <n v="4161"/>
    <s v="CA-2014-115546"/>
    <x v="3"/>
    <x v="304"/>
    <d v="2014-05-19T00:00:00"/>
    <x v="1"/>
    <s v="AH-10465"/>
    <s v="Amy Hunt"/>
    <x v="0"/>
    <s v="United States"/>
    <s v="New York City"/>
    <x v="15"/>
    <n v="10035"/>
    <x v="3"/>
    <s v="TEC-PH-10002834"/>
    <x v="2"/>
    <x v="7"/>
    <s v="Google Nexus 5"/>
    <x v="2503"/>
    <n v="3"/>
    <n v="0"/>
    <n v="134.99250000000001"/>
  </r>
  <r>
    <n v="4162"/>
    <s v="CA-2014-115546"/>
    <x v="3"/>
    <x v="304"/>
    <d v="2014-05-19T00:00:00"/>
    <x v="1"/>
    <s v="AH-10465"/>
    <s v="Amy Hunt"/>
    <x v="0"/>
    <s v="United States"/>
    <s v="New York City"/>
    <x v="15"/>
    <n v="10035"/>
    <x v="3"/>
    <s v="OFF-ST-10002214"/>
    <x v="1"/>
    <x v="4"/>
    <s v="X-Rack File for Hanging Folders"/>
    <x v="2433"/>
    <n v="2"/>
    <n v="0"/>
    <n v="5.8707999999999991"/>
  </r>
  <r>
    <n v="4163"/>
    <s v="CA-2012-163587"/>
    <x v="1"/>
    <x v="948"/>
    <d v="2012-03-18T00:00:00"/>
    <x v="1"/>
    <s v="EP-13915"/>
    <s v="Emily Phan"/>
    <x v="0"/>
    <s v="United States"/>
    <s v="Dover"/>
    <x v="38"/>
    <n v="3820"/>
    <x v="3"/>
    <s v="OFF-LA-10004484"/>
    <x v="1"/>
    <x v="2"/>
    <s v="Avery 476"/>
    <x v="1873"/>
    <n v="4"/>
    <n v="0"/>
    <n v="7.5991999999999997"/>
  </r>
  <r>
    <n v="4164"/>
    <s v="CA-2012-163587"/>
    <x v="1"/>
    <x v="948"/>
    <d v="2012-03-18T00:00:00"/>
    <x v="1"/>
    <s v="EP-13915"/>
    <s v="Emily Phan"/>
    <x v="0"/>
    <s v="United States"/>
    <s v="Dover"/>
    <x v="38"/>
    <n v="3820"/>
    <x v="3"/>
    <s v="OFF-BI-10003091"/>
    <x v="1"/>
    <x v="8"/>
    <s v="GBC DocuBind TL200 Manual Binding Machine"/>
    <x v="3206"/>
    <n v="3"/>
    <n v="0"/>
    <n v="315.81179999999995"/>
  </r>
  <r>
    <n v="4165"/>
    <s v="US-2014-106131"/>
    <x v="3"/>
    <x v="424"/>
    <d v="2014-01-17T00:00:00"/>
    <x v="2"/>
    <s v="TP-21565"/>
    <s v="Tracy Poddar"/>
    <x v="1"/>
    <s v="United States"/>
    <s v="Aurora"/>
    <x v="22"/>
    <n v="80013"/>
    <x v="1"/>
    <s v="TEC-AC-10003027"/>
    <x v="2"/>
    <x v="11"/>
    <s v="Imation 8GB Mini TravelDrive USB 2.0 Flash Drive"/>
    <x v="3207"/>
    <n v="7"/>
    <n v="0.2"/>
    <n v="-14.793099999999995"/>
  </r>
  <r>
    <n v="4166"/>
    <s v="US-2014-106131"/>
    <x v="3"/>
    <x v="424"/>
    <d v="2014-01-17T00:00:00"/>
    <x v="2"/>
    <s v="TP-21565"/>
    <s v="Tracy Poddar"/>
    <x v="1"/>
    <s v="United States"/>
    <s v="Aurora"/>
    <x v="22"/>
    <n v="80013"/>
    <x v="1"/>
    <s v="OFF-ST-10003638"/>
    <x v="1"/>
    <x v="4"/>
    <s v="Mobile Personal File Cube"/>
    <x v="3208"/>
    <n v="9"/>
    <n v="0.2"/>
    <n v="14.754599999999996"/>
  </r>
  <r>
    <n v="4167"/>
    <s v="CA-2012-160213"/>
    <x v="1"/>
    <x v="936"/>
    <d v="2012-03-13T00:00:00"/>
    <x v="1"/>
    <s v="AR-10825"/>
    <s v="Anthony Rawles"/>
    <x v="1"/>
    <s v="United States"/>
    <s v="Long Beach"/>
    <x v="15"/>
    <n v="11561"/>
    <x v="3"/>
    <s v="OFF-PA-10003848"/>
    <x v="1"/>
    <x v="10"/>
    <s v="Xerox 1997"/>
    <x v="541"/>
    <n v="3"/>
    <n v="0"/>
    <n v="9.3312000000000008"/>
  </r>
  <r>
    <n v="4168"/>
    <s v="CA-2011-157924"/>
    <x v="2"/>
    <x v="856"/>
    <d v="2011-10-13T00:00:00"/>
    <x v="2"/>
    <s v="HA-14920"/>
    <s v="Helen Andreada"/>
    <x v="0"/>
    <s v="United States"/>
    <s v="Pasadena"/>
    <x v="1"/>
    <n v="91104"/>
    <x v="1"/>
    <s v="OFF-ST-10002352"/>
    <x v="1"/>
    <x v="4"/>
    <s v="Iris Project Case"/>
    <x v="1051"/>
    <n v="4"/>
    <n v="0"/>
    <n v="8.299199999999999"/>
  </r>
  <r>
    <n v="4169"/>
    <s v="CA-2011-157924"/>
    <x v="2"/>
    <x v="856"/>
    <d v="2011-10-13T00:00:00"/>
    <x v="2"/>
    <s v="HA-14920"/>
    <s v="Helen Andreada"/>
    <x v="0"/>
    <s v="United States"/>
    <s v="Pasadena"/>
    <x v="1"/>
    <n v="91104"/>
    <x v="1"/>
    <s v="FUR-CH-10000229"/>
    <x v="0"/>
    <x v="1"/>
    <s v="Global Enterprise Series Seating High-Back Swivel/Tilt Chairs"/>
    <x v="3209"/>
    <n v="2"/>
    <n v="0.2"/>
    <n v="-65.035200000000046"/>
  </r>
  <r>
    <n v="4170"/>
    <s v="CA-2012-100216"/>
    <x v="1"/>
    <x v="657"/>
    <d v="2012-04-14T00:00:00"/>
    <x v="2"/>
    <s v="HJ-14875"/>
    <s v="Heather Jas"/>
    <x v="2"/>
    <s v="United States"/>
    <s v="Mesa"/>
    <x v="16"/>
    <n v="85204"/>
    <x v="1"/>
    <s v="OFF-PA-10000788"/>
    <x v="1"/>
    <x v="10"/>
    <s v="Xerox 210"/>
    <x v="277"/>
    <n v="6"/>
    <n v="0.2"/>
    <n v="10.8864"/>
  </r>
  <r>
    <n v="4171"/>
    <s v="CA-2012-100216"/>
    <x v="1"/>
    <x v="657"/>
    <d v="2012-04-14T00:00:00"/>
    <x v="2"/>
    <s v="HJ-14875"/>
    <s v="Heather Jas"/>
    <x v="2"/>
    <s v="United States"/>
    <s v="Mesa"/>
    <x v="16"/>
    <n v="85204"/>
    <x v="1"/>
    <s v="OFF-PA-10002968"/>
    <x v="1"/>
    <x v="10"/>
    <s v="Xerox 1973"/>
    <x v="1572"/>
    <n v="3"/>
    <n v="0.2"/>
    <n v="17.815199999999997"/>
  </r>
  <r>
    <n v="4172"/>
    <s v="CA-2014-100601"/>
    <x v="3"/>
    <x v="673"/>
    <d v="2014-11-21T00:00:00"/>
    <x v="1"/>
    <s v="JK-15370"/>
    <s v="Jay Kimmel"/>
    <x v="0"/>
    <s v="United States"/>
    <s v="Fresno"/>
    <x v="1"/>
    <n v="93727"/>
    <x v="1"/>
    <s v="OFF-ST-10002486"/>
    <x v="1"/>
    <x v="4"/>
    <s v="Eldon Shelf Savers Cubes and Bins"/>
    <x v="5"/>
    <n v="7"/>
    <n v="0"/>
    <n v="0.97719999999999807"/>
  </r>
  <r>
    <n v="4173"/>
    <s v="CA-2013-152163"/>
    <x v="0"/>
    <x v="949"/>
    <d v="2013-07-02T00:00:00"/>
    <x v="3"/>
    <s v="JF-15355"/>
    <s v="Jay Fein"/>
    <x v="0"/>
    <s v="United States"/>
    <s v="Columbia"/>
    <x v="20"/>
    <n v="29203"/>
    <x v="0"/>
    <s v="OFF-BI-10002215"/>
    <x v="1"/>
    <x v="8"/>
    <s v="Wilson Jones Hanging View Binder, White, 1&quot;"/>
    <x v="3210"/>
    <n v="2"/>
    <n v="0"/>
    <n v="6.5319999999999991"/>
  </r>
  <r>
    <n v="4174"/>
    <s v="CA-2013-152163"/>
    <x v="0"/>
    <x v="949"/>
    <d v="2013-07-02T00:00:00"/>
    <x v="3"/>
    <s v="JF-15355"/>
    <s v="Jay Fein"/>
    <x v="0"/>
    <s v="United States"/>
    <s v="Columbia"/>
    <x v="20"/>
    <n v="29203"/>
    <x v="0"/>
    <s v="OFF-PA-10000788"/>
    <x v="1"/>
    <x v="10"/>
    <s v="Xerox 210"/>
    <x v="91"/>
    <n v="2"/>
    <n v="0"/>
    <n v="6.2208000000000006"/>
  </r>
  <r>
    <n v="4175"/>
    <s v="CA-2013-152163"/>
    <x v="0"/>
    <x v="949"/>
    <d v="2013-07-02T00:00:00"/>
    <x v="3"/>
    <s v="JF-15355"/>
    <s v="Jay Fein"/>
    <x v="0"/>
    <s v="United States"/>
    <s v="Columbia"/>
    <x v="20"/>
    <n v="29203"/>
    <x v="0"/>
    <s v="OFF-BI-10003364"/>
    <x v="1"/>
    <x v="8"/>
    <s v="Binding Machine Supplies"/>
    <x v="2502"/>
    <n v="2"/>
    <n v="0"/>
    <n v="28.0032"/>
  </r>
  <r>
    <n v="4176"/>
    <s v="CA-2012-154340"/>
    <x v="1"/>
    <x v="239"/>
    <d v="2012-11-30T00:00:00"/>
    <x v="2"/>
    <s v="EK-13795"/>
    <s v="Eileen Kiefer"/>
    <x v="2"/>
    <s v="United States"/>
    <s v="Santa Ana"/>
    <x v="1"/>
    <n v="92704"/>
    <x v="1"/>
    <s v="OFF-AR-10003582"/>
    <x v="1"/>
    <x v="6"/>
    <s v="Boston Electric Pencil Sharpener, Model 1818, Charcoal Black"/>
    <x v="2471"/>
    <n v="2"/>
    <n v="0"/>
    <n v="15.764000000000003"/>
  </r>
  <r>
    <n v="4177"/>
    <s v="CA-2011-128846"/>
    <x v="2"/>
    <x v="884"/>
    <d v="2011-04-12T00:00:00"/>
    <x v="1"/>
    <s v="RS-19765"/>
    <s v="Roland Schwarz"/>
    <x v="1"/>
    <s v="United States"/>
    <s v="Columbia"/>
    <x v="20"/>
    <n v="29203"/>
    <x v="0"/>
    <s v="TEC-PH-10003273"/>
    <x v="2"/>
    <x v="7"/>
    <s v="AT&amp;T TR1909W"/>
    <x v="3211"/>
    <n v="5"/>
    <n v="0"/>
    <n v="163.78700000000003"/>
  </r>
  <r>
    <n v="4178"/>
    <s v="CA-2011-128846"/>
    <x v="2"/>
    <x v="884"/>
    <d v="2011-04-12T00:00:00"/>
    <x v="1"/>
    <s v="RS-19765"/>
    <s v="Roland Schwarz"/>
    <x v="1"/>
    <s v="United States"/>
    <s v="Columbia"/>
    <x v="20"/>
    <n v="29203"/>
    <x v="0"/>
    <s v="OFF-PA-10000100"/>
    <x v="1"/>
    <x v="10"/>
    <s v="Xerox 1945"/>
    <x v="1247"/>
    <n v="3"/>
    <n v="0"/>
    <n v="60.255300000000005"/>
  </r>
  <r>
    <n v="4179"/>
    <s v="CA-2013-148593"/>
    <x v="0"/>
    <x v="950"/>
    <d v="2013-06-19T00:00:00"/>
    <x v="0"/>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x v="1"/>
    <s v="BF-11170"/>
    <s v="Ben Ferrer"/>
    <x v="2"/>
    <s v="United States"/>
    <s v="San Francisco"/>
    <x v="1"/>
    <n v="94109"/>
    <x v="1"/>
    <s v="OFF-BI-10004182"/>
    <x v="1"/>
    <x v="8"/>
    <s v="Economy Binders"/>
    <x v="3213"/>
    <n v="9"/>
    <n v="0.2"/>
    <n v="5.4288000000000007"/>
  </r>
  <r>
    <n v="4181"/>
    <s v="CA-2014-128426"/>
    <x v="3"/>
    <x v="566"/>
    <d v="2014-10-12T00:00:00"/>
    <x v="1"/>
    <s v="JK-15730"/>
    <s v="Joe Kamberova"/>
    <x v="0"/>
    <s v="United States"/>
    <s v="Houston"/>
    <x v="5"/>
    <n v="77036"/>
    <x v="2"/>
    <s v="OFF-BI-10000756"/>
    <x v="1"/>
    <x v="8"/>
    <s v="Storex DuraTech Recycled Plastic Frosted Binders"/>
    <x v="3214"/>
    <n v="5"/>
    <n v="0.8"/>
    <n v="-6.3599999999999994"/>
  </r>
  <r>
    <n v="4182"/>
    <s v="US-2014-136868"/>
    <x v="3"/>
    <x v="833"/>
    <d v="2014-10-13T00:00:00"/>
    <x v="1"/>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x v="1"/>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x v="1"/>
    <s v="CR-12820"/>
    <s v="Cyra Reiten"/>
    <x v="2"/>
    <s v="United States"/>
    <s v="New York City"/>
    <x v="15"/>
    <n v="10035"/>
    <x v="3"/>
    <s v="OFF-ST-10000991"/>
    <x v="1"/>
    <x v="4"/>
    <s v="Space Solutions HD Industrial Steel Shelving."/>
    <x v="3216"/>
    <n v="3"/>
    <n v="0"/>
    <n v="10.347300000000004"/>
  </r>
  <r>
    <n v="4185"/>
    <s v="CA-2013-143749"/>
    <x v="0"/>
    <x v="5"/>
    <d v="2013-12-08T00:00:00"/>
    <x v="2"/>
    <s v="AG-10300"/>
    <s v="Aleksandra Gannaway"/>
    <x v="1"/>
    <s v="United States"/>
    <s v="Franklin"/>
    <x v="31"/>
    <n v="2038"/>
    <x v="3"/>
    <s v="FUR-BO-10002853"/>
    <x v="0"/>
    <x v="0"/>
    <s v="O'Sullivan 5-Shelf Heavy-Duty Bookcases"/>
    <x v="3217"/>
    <n v="1"/>
    <n v="0"/>
    <n v="20.484999999999999"/>
  </r>
  <r>
    <n v="4186"/>
    <s v="CA-2013-111493"/>
    <x v="0"/>
    <x v="147"/>
    <d v="2013-10-23T00:00:00"/>
    <x v="2"/>
    <s v="CM-12160"/>
    <s v="Charles McCrossin"/>
    <x v="0"/>
    <s v="United States"/>
    <s v="Baltimore"/>
    <x v="39"/>
    <n v="21215"/>
    <x v="3"/>
    <s v="TEC-AC-10004510"/>
    <x v="2"/>
    <x v="11"/>
    <s v="Logitech Desktop MK120 Mouse and keyboard Combo"/>
    <x v="1548"/>
    <n v="6"/>
    <n v="0"/>
    <n v="9.8159999999999954"/>
  </r>
  <r>
    <n v="4187"/>
    <s v="CA-2014-112536"/>
    <x v="3"/>
    <x v="796"/>
    <d v="2014-05-24T00:00:00"/>
    <x v="1"/>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x v="1"/>
    <s v="SG-20890"/>
    <s v="Susan Gilcrest"/>
    <x v="1"/>
    <s v="United States"/>
    <s v="Mcallen"/>
    <x v="5"/>
    <n v="78501"/>
    <x v="2"/>
    <s v="OFF-BI-10002571"/>
    <x v="1"/>
    <x v="8"/>
    <s v="Avery Framed View Binder, EZD Ring (Locking), Navy, 1 1/2&quot;"/>
    <x v="3219"/>
    <n v="1"/>
    <n v="0.8"/>
    <n v="-3.293400000000001"/>
  </r>
  <r>
    <n v="4189"/>
    <s v="CA-2014-112536"/>
    <x v="3"/>
    <x v="796"/>
    <d v="2014-05-24T00:00:00"/>
    <x v="1"/>
    <s v="SG-20890"/>
    <s v="Susan Gilcrest"/>
    <x v="1"/>
    <s v="United States"/>
    <s v="Mcallen"/>
    <x v="5"/>
    <n v="78501"/>
    <x v="2"/>
    <s v="OFF-ST-10004835"/>
    <x v="1"/>
    <x v="4"/>
    <s v="Plastic Stacking Crates &amp; Casters"/>
    <x v="436"/>
    <n v="2"/>
    <n v="0.2"/>
    <n v="0.66959999999999997"/>
  </r>
  <r>
    <n v="4190"/>
    <s v="CA-2013-157714"/>
    <x v="0"/>
    <x v="182"/>
    <d v="2013-10-02T00:00:00"/>
    <x v="0"/>
    <s v="CS-12175"/>
    <s v="Charles Sheldon"/>
    <x v="1"/>
    <s v="United States"/>
    <s v="Iowa City"/>
    <x v="23"/>
    <n v="52240"/>
    <x v="2"/>
    <s v="OFF-PA-10004022"/>
    <x v="1"/>
    <x v="10"/>
    <s v="Hammermill Color Copier Paper (28Lb. and 96 Bright)"/>
    <x v="1044"/>
    <n v="1"/>
    <n v="0"/>
    <n v="4.4954999999999998"/>
  </r>
  <r>
    <n v="4191"/>
    <s v="CA-2014-166709"/>
    <x v="3"/>
    <x v="701"/>
    <d v="2014-11-23T00:00:00"/>
    <x v="1"/>
    <s v="HL-15040"/>
    <s v="Hunter Lopez"/>
    <x v="0"/>
    <s v="United States"/>
    <s v="Newark"/>
    <x v="13"/>
    <n v="19711"/>
    <x v="3"/>
    <s v="TEC-CO-10004722"/>
    <x v="2"/>
    <x v="16"/>
    <s v="Canon imageCLASS 2200 Advanced Copier"/>
    <x v="3220"/>
    <n v="3"/>
    <n v="0"/>
    <n v="5039.9856"/>
  </r>
  <r>
    <n v="4192"/>
    <s v="CA-2012-129392"/>
    <x v="1"/>
    <x v="951"/>
    <d v="2012-07-08T00:00:00"/>
    <x v="3"/>
    <s v="DM-13015"/>
    <s v="Darrin Martin"/>
    <x v="0"/>
    <s v="United States"/>
    <s v="Houston"/>
    <x v="5"/>
    <n v="77070"/>
    <x v="2"/>
    <s v="OFF-PA-10004248"/>
    <x v="1"/>
    <x v="10"/>
    <s v="Xerox 1990"/>
    <x v="3131"/>
    <n v="5"/>
    <n v="0.2"/>
    <n v="6.5999999999999988"/>
  </r>
  <r>
    <n v="4193"/>
    <s v="CA-2012-150875"/>
    <x v="1"/>
    <x v="547"/>
    <d v="2012-11-20T00:00:00"/>
    <x v="1"/>
    <s v="HK-14890"/>
    <s v="Heather Kirkland"/>
    <x v="1"/>
    <s v="United States"/>
    <s v="Boise"/>
    <x v="45"/>
    <n v="83704"/>
    <x v="1"/>
    <s v="FUR-TA-10000577"/>
    <x v="0"/>
    <x v="3"/>
    <s v="Bretford CR4500 Series Slim Rectangular Table"/>
    <x v="3221"/>
    <n v="2"/>
    <n v="0"/>
    <n v="160.17660000000001"/>
  </r>
  <r>
    <n v="4194"/>
    <s v="CA-2012-150875"/>
    <x v="1"/>
    <x v="547"/>
    <d v="2012-11-20T00:00:00"/>
    <x v="1"/>
    <s v="HK-14890"/>
    <s v="Heather Kirkland"/>
    <x v="1"/>
    <s v="United States"/>
    <s v="Boise"/>
    <x v="45"/>
    <n v="83704"/>
    <x v="1"/>
    <s v="TEC-PH-10001254"/>
    <x v="2"/>
    <x v="7"/>
    <s v="Jabra BIZ 2300 Duo QD Duo Corded Headset"/>
    <x v="3222"/>
    <n v="3"/>
    <n v="0.2"/>
    <n v="22.858199999999982"/>
  </r>
  <r>
    <n v="4195"/>
    <s v="CA-2012-154200"/>
    <x v="1"/>
    <x v="652"/>
    <d v="2012-06-22T00:00:00"/>
    <x v="1"/>
    <s v="BG-11740"/>
    <s v="Bruce Geld"/>
    <x v="0"/>
    <s v="United States"/>
    <s v="San Diego"/>
    <x v="1"/>
    <n v="92105"/>
    <x v="1"/>
    <s v="OFF-AR-10001044"/>
    <x v="1"/>
    <x v="6"/>
    <s v="BOSTON Ranger #55 Pencil Sharpener, Black"/>
    <x v="3223"/>
    <n v="2"/>
    <n v="0"/>
    <n v="15.074199999999998"/>
  </r>
  <r>
    <n v="4196"/>
    <s v="CA-2013-124233"/>
    <x v="0"/>
    <x v="143"/>
    <d v="2013-04-15T00:00:00"/>
    <x v="1"/>
    <s v="CK-12595"/>
    <s v="Clytie Kelty"/>
    <x v="0"/>
    <s v="United States"/>
    <s v="Los Angeles"/>
    <x v="1"/>
    <n v="90032"/>
    <x v="1"/>
    <s v="FUR-FU-10002597"/>
    <x v="0"/>
    <x v="5"/>
    <s v="C-Line Magnetic Cubicle Keepers, Clear Polypropylene"/>
    <x v="3224"/>
    <n v="5"/>
    <n v="0"/>
    <n v="10.374000000000001"/>
  </r>
  <r>
    <n v="4197"/>
    <s v="US-2012-134271"/>
    <x v="1"/>
    <x v="24"/>
    <d v="2012-04-23T00:00:00"/>
    <x v="0"/>
    <s v="RF-19735"/>
    <s v="Roland Fjeld"/>
    <x v="0"/>
    <s v="United States"/>
    <s v="New York City"/>
    <x v="15"/>
    <n v="10024"/>
    <x v="3"/>
    <s v="OFF-LA-10004093"/>
    <x v="1"/>
    <x v="2"/>
    <s v="Avery 486"/>
    <x v="2521"/>
    <n v="3"/>
    <n v="0"/>
    <n v="10.307099999999998"/>
  </r>
  <r>
    <n v="4198"/>
    <s v="US-2013-161683"/>
    <x v="0"/>
    <x v="275"/>
    <d v="2013-12-09T00:00:00"/>
    <x v="1"/>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x v="1"/>
    <s v="CJ-12010"/>
    <s v="Caroline Jumper"/>
    <x v="0"/>
    <s v="United States"/>
    <s v="Philadelphia"/>
    <x v="9"/>
    <n v="19134"/>
    <x v="3"/>
    <s v="OFF-BI-10001072"/>
    <x v="1"/>
    <x v="8"/>
    <s v="GBC Clear Cover, 8-1/2 x 11, unpunched, 25 covers per pack"/>
    <x v="3226"/>
    <n v="4"/>
    <n v="0.7"/>
    <n v="-14.553600000000003"/>
  </r>
  <r>
    <n v="4200"/>
    <s v="CA-2012-143105"/>
    <x v="1"/>
    <x v="895"/>
    <d v="2012-12-10T00:00:00"/>
    <x v="3"/>
    <s v="MA-17560"/>
    <s v="Matt Abelman"/>
    <x v="2"/>
    <s v="United States"/>
    <s v="New York City"/>
    <x v="15"/>
    <n v="10024"/>
    <x v="3"/>
    <s v="OFF-LA-10004093"/>
    <x v="1"/>
    <x v="2"/>
    <s v="Avery 486"/>
    <x v="2061"/>
    <n v="1"/>
    <n v="0"/>
    <n v="3.4356999999999998"/>
  </r>
  <r>
    <n v="4201"/>
    <s v="CA-2012-143105"/>
    <x v="1"/>
    <x v="895"/>
    <d v="2012-12-10T00:00:00"/>
    <x v="3"/>
    <s v="MA-17560"/>
    <s v="Matt Abelman"/>
    <x v="2"/>
    <s v="United States"/>
    <s v="New York City"/>
    <x v="15"/>
    <n v="10024"/>
    <x v="3"/>
    <s v="TEC-CO-10002095"/>
    <x v="2"/>
    <x v="16"/>
    <s v="Hewlett Packard 610 Color Digital Copier / Printer"/>
    <x v="3227"/>
    <n v="2"/>
    <n v="0.2"/>
    <n v="249.99499999999998"/>
  </r>
  <r>
    <n v="4202"/>
    <s v="CA-2012-143105"/>
    <x v="1"/>
    <x v="895"/>
    <d v="2012-12-10T00:00:00"/>
    <x v="3"/>
    <s v="MA-17560"/>
    <s v="Matt Abelman"/>
    <x v="2"/>
    <s v="United States"/>
    <s v="New York City"/>
    <x v="15"/>
    <n v="10024"/>
    <x v="3"/>
    <s v="OFF-PA-10002713"/>
    <x v="1"/>
    <x v="10"/>
    <s v="Adams Phone Message Book, 200 Message Capacity, 8 1/16” x 11”"/>
    <x v="521"/>
    <n v="6"/>
    <n v="0"/>
    <n v="18.988799999999998"/>
  </r>
  <r>
    <n v="4203"/>
    <s v="CA-2012-143105"/>
    <x v="1"/>
    <x v="895"/>
    <d v="2012-12-10T00:00:00"/>
    <x v="3"/>
    <s v="MA-17560"/>
    <s v="Matt Abelman"/>
    <x v="2"/>
    <s v="United States"/>
    <s v="New York City"/>
    <x v="15"/>
    <n v="10024"/>
    <x v="3"/>
    <s v="OFF-PA-10002254"/>
    <x v="1"/>
    <x v="10"/>
    <s v="Xerox 1883"/>
    <x v="2381"/>
    <n v="7"/>
    <n v="0"/>
    <n v="84.943599999999989"/>
  </r>
  <r>
    <n v="4204"/>
    <s v="CA-2011-145387"/>
    <x v="2"/>
    <x v="656"/>
    <d v="2011-11-02T00:00:00"/>
    <x v="0"/>
    <s v="AM-10705"/>
    <s v="Anne McFarland"/>
    <x v="0"/>
    <s v="United States"/>
    <s v="Cranston"/>
    <x v="34"/>
    <n v="2920"/>
    <x v="3"/>
    <s v="OFF-AR-10001683"/>
    <x v="1"/>
    <x v="6"/>
    <s v="Lumber Crayons"/>
    <x v="3228"/>
    <n v="5"/>
    <n v="0"/>
    <n v="18.715000000000003"/>
  </r>
  <r>
    <n v="4205"/>
    <s v="CA-2011-145387"/>
    <x v="2"/>
    <x v="656"/>
    <d v="2011-11-02T00:00:00"/>
    <x v="0"/>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x v="0"/>
    <s v="AM-10705"/>
    <s v="Anne McFarland"/>
    <x v="0"/>
    <s v="United States"/>
    <s v="Cranston"/>
    <x v="34"/>
    <n v="2920"/>
    <x v="3"/>
    <s v="FUR-FU-10002364"/>
    <x v="0"/>
    <x v="5"/>
    <s v="Eldon Expressions Wood Desk Accessories, Oak"/>
    <x v="1816"/>
    <n v="2"/>
    <n v="0"/>
    <n v="4.2803999999999984"/>
  </r>
  <r>
    <n v="4207"/>
    <s v="CA-2011-145387"/>
    <x v="2"/>
    <x v="656"/>
    <d v="2011-11-02T00:00:00"/>
    <x v="0"/>
    <s v="AM-10705"/>
    <s v="Anne McFarland"/>
    <x v="0"/>
    <s v="United States"/>
    <s v="Cranston"/>
    <x v="34"/>
    <n v="2920"/>
    <x v="3"/>
    <s v="OFF-BI-10004001"/>
    <x v="1"/>
    <x v="8"/>
    <s v="GBC Recycled VeloBinder Covers"/>
    <x v="3229"/>
    <n v="2"/>
    <n v="0"/>
    <n v="15.676799999999997"/>
  </r>
  <r>
    <n v="4208"/>
    <s v="CA-2011-145387"/>
    <x v="2"/>
    <x v="656"/>
    <d v="2011-11-02T00:00:00"/>
    <x v="0"/>
    <s v="AM-10705"/>
    <s v="Anne McFarland"/>
    <x v="0"/>
    <s v="United States"/>
    <s v="Cranston"/>
    <x v="34"/>
    <n v="2920"/>
    <x v="3"/>
    <s v="FUR-FU-10000023"/>
    <x v="0"/>
    <x v="5"/>
    <s v="Eldon Wave Desk Accessories"/>
    <x v="3230"/>
    <n v="3"/>
    <n v="0"/>
    <n v="7.7748000000000008"/>
  </r>
  <r>
    <n v="4209"/>
    <s v="CA-2011-145387"/>
    <x v="2"/>
    <x v="656"/>
    <d v="2011-11-02T00:00:00"/>
    <x v="0"/>
    <s v="AM-10705"/>
    <s v="Anne McFarland"/>
    <x v="0"/>
    <s v="United States"/>
    <s v="Cranston"/>
    <x v="34"/>
    <n v="2920"/>
    <x v="3"/>
    <s v="FUR-CH-10002320"/>
    <x v="0"/>
    <x v="1"/>
    <s v="Hon Pagoda Stacking Chairs"/>
    <x v="3231"/>
    <n v="5"/>
    <n v="0"/>
    <n v="481.46999999999991"/>
  </r>
  <r>
    <n v="4210"/>
    <s v="CA-2011-145387"/>
    <x v="2"/>
    <x v="656"/>
    <d v="2011-11-02T00:00:00"/>
    <x v="0"/>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x v="1"/>
    <s v="AH-10585"/>
    <s v="Angele Hood"/>
    <x v="0"/>
    <s v="United States"/>
    <s v="Chicago"/>
    <x v="10"/>
    <n v="60623"/>
    <x v="2"/>
    <s v="OFF-PA-10004965"/>
    <x v="1"/>
    <x v="10"/>
    <s v="Xerox 1921"/>
    <x v="2992"/>
    <n v="2"/>
    <n v="0.2"/>
    <n v="4.9949999999999992"/>
  </r>
  <r>
    <n v="4212"/>
    <s v="CA-2011-166457"/>
    <x v="2"/>
    <x v="952"/>
    <d v="2011-05-09T00:00:00"/>
    <x v="0"/>
    <s v="PF-19120"/>
    <s v="Peter Fuller"/>
    <x v="0"/>
    <s v="United States"/>
    <s v="Richmond"/>
    <x v="0"/>
    <n v="40475"/>
    <x v="0"/>
    <s v="OFF-PA-10003016"/>
    <x v="1"/>
    <x v="10"/>
    <s v="Adams &quot;While You Were Out&quot; Message Pads"/>
    <x v="2320"/>
    <n v="3"/>
    <n v="0"/>
    <n v="4.238999999999999"/>
  </r>
  <r>
    <n v="4213"/>
    <s v="CA-2011-166457"/>
    <x v="2"/>
    <x v="952"/>
    <d v="2011-05-09T00:00:00"/>
    <x v="0"/>
    <s v="PF-19120"/>
    <s v="Peter Fuller"/>
    <x v="0"/>
    <s v="United States"/>
    <s v="Richmond"/>
    <x v="0"/>
    <n v="40475"/>
    <x v="0"/>
    <s v="OFF-AR-10003651"/>
    <x v="1"/>
    <x v="6"/>
    <s v="Newell 350"/>
    <x v="2637"/>
    <n v="2"/>
    <n v="0"/>
    <n v="1.9023999999999992"/>
  </r>
  <r>
    <n v="4214"/>
    <s v="CA-2011-166457"/>
    <x v="2"/>
    <x v="952"/>
    <d v="2011-05-09T00:00:00"/>
    <x v="0"/>
    <s v="PF-19120"/>
    <s v="Peter Fuller"/>
    <x v="0"/>
    <s v="United States"/>
    <s v="Richmond"/>
    <x v="0"/>
    <n v="40475"/>
    <x v="0"/>
    <s v="OFF-PA-10001363"/>
    <x v="1"/>
    <x v="10"/>
    <s v="Xerox 1933"/>
    <x v="335"/>
    <n v="2"/>
    <n v="0"/>
    <n v="11.543199999999999"/>
  </r>
  <r>
    <n v="4215"/>
    <s v="CA-2013-164637"/>
    <x v="0"/>
    <x v="758"/>
    <d v="2013-03-09T00:00:00"/>
    <x v="1"/>
    <s v="RD-19480"/>
    <s v="Rick Duston"/>
    <x v="0"/>
    <s v="United States"/>
    <s v="Mishawaka"/>
    <x v="14"/>
    <n v="46544"/>
    <x v="2"/>
    <s v="OFF-BI-10003876"/>
    <x v="1"/>
    <x v="8"/>
    <s v="Green Canvas Binder for 8-1/2&quot; x 14&quot; Sheets"/>
    <x v="3233"/>
    <n v="3"/>
    <n v="0"/>
    <n v="64.199999999999989"/>
  </r>
  <r>
    <n v="4216"/>
    <s v="CA-2011-103590"/>
    <x v="2"/>
    <x v="953"/>
    <d v="2011-12-04T00:00:00"/>
    <x v="1"/>
    <s v="JL-15505"/>
    <s v="Jeremy Lonsdale"/>
    <x v="0"/>
    <s v="United States"/>
    <s v="Mount Vernon"/>
    <x v="15"/>
    <n v="10550"/>
    <x v="3"/>
    <s v="OFF-EN-10004007"/>
    <x v="1"/>
    <x v="12"/>
    <s v="Park Ridge Embossed Executive Business Envelopes"/>
    <x v="3234"/>
    <n v="4"/>
    <n v="0"/>
    <n v="29.271599999999999"/>
  </r>
  <r>
    <n v="4217"/>
    <s v="CA-2012-111234"/>
    <x v="1"/>
    <x v="954"/>
    <d v="2012-02-22T00:00:00"/>
    <x v="1"/>
    <s v="AB-10600"/>
    <s v="Ann Blume"/>
    <x v="1"/>
    <s v="United States"/>
    <s v="Los Angeles"/>
    <x v="1"/>
    <n v="90004"/>
    <x v="1"/>
    <s v="OFF-LA-10002271"/>
    <x v="1"/>
    <x v="2"/>
    <s v="Smead Alpha-Z Color-Coded Second Alphabetical Labels and Starter Set"/>
    <x v="357"/>
    <n v="3"/>
    <n v="0"/>
    <n v="4.4352"/>
  </r>
  <r>
    <n v="4218"/>
    <s v="CA-2014-149881"/>
    <x v="3"/>
    <x v="719"/>
    <d v="2014-04-04T00:00:00"/>
    <x v="2"/>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x v="2"/>
    <s v="NC-18535"/>
    <s v="Nick Crebassa"/>
    <x v="1"/>
    <s v="United States"/>
    <s v="San Francisco"/>
    <x v="1"/>
    <n v="94110"/>
    <x v="1"/>
    <s v="TEC-MA-10000418"/>
    <x v="2"/>
    <x v="15"/>
    <s v="Cubify CubeX 3D Printer Double Head Print"/>
    <x v="3236"/>
    <n v="2"/>
    <n v="0.2"/>
    <n v="359.99879999999962"/>
  </r>
  <r>
    <n v="4220"/>
    <s v="CA-2014-134565"/>
    <x v="3"/>
    <x v="532"/>
    <d v="2014-06-14T00:00:00"/>
    <x v="0"/>
    <s v="TB-21400"/>
    <s v="Tom Boeckenhauer"/>
    <x v="0"/>
    <s v="United States"/>
    <s v="Seattle"/>
    <x v="4"/>
    <n v="98103"/>
    <x v="1"/>
    <s v="OFF-PA-10004243"/>
    <x v="1"/>
    <x v="10"/>
    <s v="Xerox 1939"/>
    <x v="2479"/>
    <n v="2"/>
    <n v="0"/>
    <n v="18.211199999999998"/>
  </r>
  <r>
    <n v="4221"/>
    <s v="CA-2014-134565"/>
    <x v="3"/>
    <x v="532"/>
    <d v="2014-06-14T00:00:00"/>
    <x v="0"/>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x v="0"/>
    <s v="TB-21400"/>
    <s v="Tom Boeckenhauer"/>
    <x v="0"/>
    <s v="United States"/>
    <s v="Seattle"/>
    <x v="4"/>
    <n v="98103"/>
    <x v="1"/>
    <s v="TEC-MA-10001570"/>
    <x v="2"/>
    <x v="15"/>
    <s v="Cisco Desktop Collaboration Experience DX650 IP Video Phone"/>
    <x v="3237"/>
    <n v="5"/>
    <n v="0.2"/>
    <n v="130.20749999999998"/>
  </r>
  <r>
    <n v="4223"/>
    <s v="CA-2014-134565"/>
    <x v="3"/>
    <x v="532"/>
    <d v="2014-06-14T00:00:00"/>
    <x v="0"/>
    <s v="TB-21400"/>
    <s v="Tom Boeckenhauer"/>
    <x v="0"/>
    <s v="United States"/>
    <s v="Seattle"/>
    <x v="4"/>
    <n v="98103"/>
    <x v="1"/>
    <s v="OFF-ST-10004804"/>
    <x v="1"/>
    <x v="4"/>
    <s v="Belkin 19&quot; Vented Equipment Shelf, Black"/>
    <x v="3238"/>
    <n v="2"/>
    <n v="0"/>
    <n v="1.0296000000000021"/>
  </r>
  <r>
    <n v="4224"/>
    <s v="CA-2014-134565"/>
    <x v="3"/>
    <x v="532"/>
    <d v="2014-06-14T00:00:00"/>
    <x v="0"/>
    <s v="TB-21400"/>
    <s v="Tom Boeckenhauer"/>
    <x v="0"/>
    <s v="United States"/>
    <s v="Seattle"/>
    <x v="4"/>
    <n v="98103"/>
    <x v="1"/>
    <s v="FUR-BO-10001519"/>
    <x v="0"/>
    <x v="0"/>
    <s v="O'Sullivan 3-Shelf Heavy-Duty Bookcases"/>
    <x v="3239"/>
    <n v="3"/>
    <n v="0"/>
    <n v="41.860800000000005"/>
  </r>
  <r>
    <n v="4225"/>
    <s v="CA-2013-108644"/>
    <x v="0"/>
    <x v="955"/>
    <d v="2013-10-04T00:00:00"/>
    <x v="2"/>
    <s v="SJ-20215"/>
    <s v="Sarah Jordon"/>
    <x v="0"/>
    <s v="United States"/>
    <s v="Quincy"/>
    <x v="10"/>
    <n v="62301"/>
    <x v="2"/>
    <s v="OFF-BI-10000343"/>
    <x v="1"/>
    <x v="8"/>
    <s v="Pressboard Covers with Storage Hooks, 9 1/2&quot; x 11&quot;, Light Blue"/>
    <x v="3240"/>
    <n v="2"/>
    <n v="0.8"/>
    <n v="-3.2406000000000006"/>
  </r>
  <r>
    <n v="4226"/>
    <s v="US-2011-102631"/>
    <x v="2"/>
    <x v="736"/>
    <d v="2011-12-17T00:00:00"/>
    <x v="1"/>
    <s v="EB-13840"/>
    <s v="Ellis Ballard"/>
    <x v="1"/>
    <s v="United States"/>
    <s v="Chicago"/>
    <x v="10"/>
    <n v="60623"/>
    <x v="2"/>
    <s v="FUR-FU-10003930"/>
    <x v="0"/>
    <x v="5"/>
    <s v="Howard Miller 12-3/4 Diameter Accuwave DS  Wall Clock"/>
    <x v="3241"/>
    <n v="3"/>
    <n v="0.6"/>
    <n v="-42.492599999999982"/>
  </r>
  <r>
    <n v="4227"/>
    <s v="CA-2014-120327"/>
    <x v="3"/>
    <x v="343"/>
    <d v="2014-11-17T00:00:00"/>
    <x v="1"/>
    <s v="WB-21850"/>
    <s v="William Brown"/>
    <x v="0"/>
    <s v="United States"/>
    <s v="Urbandale"/>
    <x v="23"/>
    <n v="50322"/>
    <x v="2"/>
    <s v="OFF-FA-10004854"/>
    <x v="1"/>
    <x v="13"/>
    <s v="Vinyl Coated Wire Paper Clips in Organizer Box, 800/Box"/>
    <x v="1962"/>
    <n v="4"/>
    <n v="0"/>
    <n v="21.5824"/>
  </r>
  <r>
    <n v="4228"/>
    <s v="CA-2012-154970"/>
    <x v="1"/>
    <x v="956"/>
    <d v="2012-01-10T00:00:00"/>
    <x v="1"/>
    <s v="SR-20740"/>
    <s v="Steven Roelle"/>
    <x v="2"/>
    <s v="United States"/>
    <s v="Seattle"/>
    <x v="4"/>
    <n v="98103"/>
    <x v="1"/>
    <s v="FUR-CH-10003396"/>
    <x v="0"/>
    <x v="1"/>
    <s v="Global Deluxe Steno Chair"/>
    <x v="3242"/>
    <n v="1"/>
    <n v="0.2"/>
    <n v="-6.9282000000000039"/>
  </r>
  <r>
    <n v="4229"/>
    <s v="CA-2013-113803"/>
    <x v="0"/>
    <x v="830"/>
    <d v="2013-03-27T00:00:00"/>
    <x v="2"/>
    <s v="VG-21805"/>
    <s v="Vivek Grady"/>
    <x v="1"/>
    <s v="United States"/>
    <s v="Richmond"/>
    <x v="14"/>
    <n v="47374"/>
    <x v="2"/>
    <s v="OFF-PA-10001994"/>
    <x v="1"/>
    <x v="10"/>
    <s v="Ink Jet Note and Greeting Cards, 8-1/2&quot; x 5-1/2&quot; Card Size"/>
    <x v="3243"/>
    <n v="1"/>
    <n v="0"/>
    <n v="10.3408"/>
  </r>
  <r>
    <n v="4230"/>
    <s v="CA-2014-100223"/>
    <x v="3"/>
    <x v="957"/>
    <d v="2014-07-11T00:00:00"/>
    <x v="1"/>
    <s v="LS-16945"/>
    <s v="Linda Southworth"/>
    <x v="1"/>
    <s v="United States"/>
    <s v="Dallas"/>
    <x v="5"/>
    <n v="75220"/>
    <x v="2"/>
    <s v="FUR-FU-10003601"/>
    <x v="0"/>
    <x v="5"/>
    <s v="Deflect-o RollaMat Studded, Beveled Mat for Medium Pile Carpeting"/>
    <x v="3244"/>
    <n v="9"/>
    <n v="0.6"/>
    <n v="-348.62940000000003"/>
  </r>
  <r>
    <n v="4231"/>
    <s v="CA-2014-100223"/>
    <x v="3"/>
    <x v="957"/>
    <d v="2014-07-11T00:00:00"/>
    <x v="1"/>
    <s v="LS-16945"/>
    <s v="Linda Southworth"/>
    <x v="1"/>
    <s v="United States"/>
    <s v="Dallas"/>
    <x v="5"/>
    <n v="75220"/>
    <x v="2"/>
    <s v="OFF-BI-10003429"/>
    <x v="1"/>
    <x v="8"/>
    <s v="Cardinal HOLDit! Binder Insert Strips,Extra Strips"/>
    <x v="3245"/>
    <n v="9"/>
    <n v="0.8"/>
    <n v="-17.660699999999999"/>
  </r>
  <r>
    <n v="4232"/>
    <s v="CA-2014-100223"/>
    <x v="3"/>
    <x v="957"/>
    <d v="2014-07-11T00:00:00"/>
    <x v="1"/>
    <s v="LS-16945"/>
    <s v="Linda Southworth"/>
    <x v="1"/>
    <s v="United States"/>
    <s v="Dallas"/>
    <x v="5"/>
    <n v="75220"/>
    <x v="2"/>
    <s v="OFF-PA-10000232"/>
    <x v="1"/>
    <x v="10"/>
    <s v="Xerox 1975"/>
    <x v="12"/>
    <n v="3"/>
    <n v="0.2"/>
    <n v="5.6375999999999999"/>
  </r>
  <r>
    <n v="4233"/>
    <s v="CA-2014-100223"/>
    <x v="3"/>
    <x v="957"/>
    <d v="2014-07-11T00:00:00"/>
    <x v="1"/>
    <s v="LS-16945"/>
    <s v="Linda Southworth"/>
    <x v="1"/>
    <s v="United States"/>
    <s v="Dallas"/>
    <x v="5"/>
    <n v="75220"/>
    <x v="2"/>
    <s v="OFF-PA-10002195"/>
    <x v="1"/>
    <x v="10"/>
    <s v="Xerox 1966"/>
    <x v="277"/>
    <n v="6"/>
    <n v="0.2"/>
    <n v="11.2752"/>
  </r>
  <r>
    <n v="4234"/>
    <s v="CA-2014-100223"/>
    <x v="3"/>
    <x v="957"/>
    <d v="2014-07-11T00:00:00"/>
    <x v="1"/>
    <s v="LS-16945"/>
    <s v="Linda Southworth"/>
    <x v="1"/>
    <s v="United States"/>
    <s v="Dallas"/>
    <x v="5"/>
    <n v="75220"/>
    <x v="2"/>
    <s v="OFF-BI-10004492"/>
    <x v="1"/>
    <x v="8"/>
    <s v="Tuf-Vin Binders"/>
    <x v="3246"/>
    <n v="1"/>
    <n v="0.8"/>
    <n v="-10.421400000000002"/>
  </r>
  <r>
    <n v="4235"/>
    <s v="CA-2011-168823"/>
    <x v="2"/>
    <x v="158"/>
    <d v="2011-09-24T00:00:00"/>
    <x v="2"/>
    <s v="MA-17560"/>
    <s v="Matt Abelman"/>
    <x v="2"/>
    <s v="United States"/>
    <s v="Philadelphia"/>
    <x v="9"/>
    <n v="19143"/>
    <x v="3"/>
    <s v="OFF-PA-10004000"/>
    <x v="1"/>
    <x v="10"/>
    <s v="While You Were Out Pads, 50 per Pad, 4 x 5 1/4, Green Cycle"/>
    <x v="1382"/>
    <n v="3"/>
    <n v="0.2"/>
    <n v="4.1151"/>
  </r>
  <r>
    <n v="4236"/>
    <s v="CA-2011-168823"/>
    <x v="2"/>
    <x v="158"/>
    <d v="2011-09-24T00:00:00"/>
    <x v="2"/>
    <s v="MA-17560"/>
    <s v="Matt Abelman"/>
    <x v="2"/>
    <s v="United States"/>
    <s v="Philadelphia"/>
    <x v="9"/>
    <n v="19143"/>
    <x v="3"/>
    <s v="OFF-LA-10004425"/>
    <x v="1"/>
    <x v="2"/>
    <s v="Staples"/>
    <x v="3247"/>
    <n v="9"/>
    <n v="0.2"/>
    <n v="7.0226999999999995"/>
  </r>
  <r>
    <n v="4237"/>
    <s v="CA-2013-162404"/>
    <x v="0"/>
    <x v="310"/>
    <d v="2013-07-28T00:00:00"/>
    <x v="1"/>
    <s v="NF-18475"/>
    <s v="Neil Französisch"/>
    <x v="2"/>
    <s v="United States"/>
    <s v="Rockford"/>
    <x v="10"/>
    <n v="61107"/>
    <x v="2"/>
    <s v="OFF-BI-10000948"/>
    <x v="1"/>
    <x v="8"/>
    <s v="GBC Laser Imprintable Binding System Covers, Desert Sand"/>
    <x v="3248"/>
    <n v="4"/>
    <n v="0.8"/>
    <n v="-18.836400000000005"/>
  </r>
  <r>
    <n v="4238"/>
    <s v="CA-2014-104024"/>
    <x v="3"/>
    <x v="635"/>
    <d v="2014-09-04T00:00:00"/>
    <x v="0"/>
    <s v="MD-17860"/>
    <s v="Michael Dominguez"/>
    <x v="1"/>
    <s v="United States"/>
    <s v="Philadelphia"/>
    <x v="9"/>
    <n v="19134"/>
    <x v="3"/>
    <s v="OFF-AR-10001972"/>
    <x v="1"/>
    <x v="6"/>
    <s v="Newell 323"/>
    <x v="3249"/>
    <n v="7"/>
    <n v="0.2"/>
    <n v="0.70560000000000045"/>
  </r>
  <r>
    <n v="4239"/>
    <s v="CA-2014-147144"/>
    <x v="3"/>
    <x v="606"/>
    <d v="2014-03-29T00:00:00"/>
    <x v="2"/>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x v="1"/>
    <s v="KB-16600"/>
    <s v="Ken Brennan"/>
    <x v="1"/>
    <s v="United States"/>
    <s v="Grand Rapids"/>
    <x v="12"/>
    <n v="49505"/>
    <x v="2"/>
    <s v="OFF-PA-10000994"/>
    <x v="1"/>
    <x v="10"/>
    <s v="Xerox 1915"/>
    <x v="1441"/>
    <n v="2"/>
    <n v="0"/>
    <n v="100.65599999999999"/>
  </r>
  <r>
    <n v="4241"/>
    <s v="CA-2011-133704"/>
    <x v="2"/>
    <x v="59"/>
    <d v="2011-09-26T00:00:00"/>
    <x v="1"/>
    <s v="MA-17995"/>
    <s v="Michelle Arnett"/>
    <x v="2"/>
    <s v="United States"/>
    <s v="Los Angeles"/>
    <x v="1"/>
    <n v="90004"/>
    <x v="1"/>
    <s v="OFF-AP-10001366"/>
    <x v="1"/>
    <x v="9"/>
    <s v="Staples"/>
    <x v="2911"/>
    <n v="4"/>
    <n v="0"/>
    <n v="11.858400000000003"/>
  </r>
  <r>
    <n v="4242"/>
    <s v="CA-2011-133704"/>
    <x v="2"/>
    <x v="59"/>
    <d v="2011-09-26T00:00:00"/>
    <x v="1"/>
    <s v="MA-17995"/>
    <s v="Michelle Arnett"/>
    <x v="2"/>
    <s v="United States"/>
    <s v="Los Angeles"/>
    <x v="1"/>
    <n v="90004"/>
    <x v="1"/>
    <s v="OFF-BI-10001636"/>
    <x v="1"/>
    <x v="8"/>
    <s v="Ibico Plastic and Wire Spiral Binding Combs"/>
    <x v="3251"/>
    <n v="3"/>
    <n v="0.2"/>
    <n v="6.5753999999999984"/>
  </r>
  <r>
    <n v="4243"/>
    <s v="CA-2013-159142"/>
    <x v="0"/>
    <x v="958"/>
    <d v="2013-04-06T00:00:00"/>
    <x v="2"/>
    <s v="ME-17320"/>
    <s v="Maria Etezadi"/>
    <x v="2"/>
    <s v="United States"/>
    <s v="Springfield"/>
    <x v="17"/>
    <n v="22153"/>
    <x v="0"/>
    <s v="TEC-PH-10001448"/>
    <x v="2"/>
    <x v="7"/>
    <s v="Anker Astro 15000mAh USB Portable Charger"/>
    <x v="145"/>
    <n v="3"/>
    <n v="0"/>
    <n v="5.9987999999999815"/>
  </r>
  <r>
    <n v="4244"/>
    <s v="CA-2013-159142"/>
    <x v="0"/>
    <x v="958"/>
    <d v="2013-04-06T00:00:00"/>
    <x v="2"/>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x v="1"/>
    <s v="JD-15895"/>
    <s v="Jonathan Doherty"/>
    <x v="1"/>
    <s v="United States"/>
    <s v="Los Angeles"/>
    <x v="1"/>
    <n v="90036"/>
    <x v="1"/>
    <s v="TEC-AC-10002323"/>
    <x v="2"/>
    <x v="11"/>
    <s v="SanDisk Ultra 32 GB MicroSDHC Class 10 Memory Card"/>
    <x v="2790"/>
    <n v="3"/>
    <n v="0"/>
    <n v="8.6190000000000033"/>
  </r>
  <r>
    <n v="4246"/>
    <s v="CA-2014-117702"/>
    <x v="3"/>
    <x v="354"/>
    <d v="2014-12-05T00:00:00"/>
    <x v="1"/>
    <s v="LS-16975"/>
    <s v="Lindsay Shagiari"/>
    <x v="2"/>
    <s v="United States"/>
    <s v="Baltimore"/>
    <x v="39"/>
    <n v="21215"/>
    <x v="3"/>
    <s v="OFF-AR-10004582"/>
    <x v="1"/>
    <x v="6"/>
    <s v="BIC Brite Liner Grip Highlighters"/>
    <x v="3253"/>
    <n v="1"/>
    <n v="0"/>
    <n v="0.73799999999999988"/>
  </r>
  <r>
    <n v="4247"/>
    <s v="CA-2014-117702"/>
    <x v="3"/>
    <x v="354"/>
    <d v="2014-12-05T00:00:00"/>
    <x v="1"/>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x v="1"/>
    <s v="LS-16975"/>
    <s v="Lindsay Shagiari"/>
    <x v="2"/>
    <s v="United States"/>
    <s v="Baltimore"/>
    <x v="39"/>
    <n v="21215"/>
    <x v="3"/>
    <s v="FUR-FU-10004270"/>
    <x v="0"/>
    <x v="5"/>
    <s v="Eldon Image Series Desk Accessories, Burgundy"/>
    <x v="3254"/>
    <n v="5"/>
    <n v="0"/>
    <n v="7.5239999999999991"/>
  </r>
  <r>
    <n v="4249"/>
    <s v="CA-2013-157336"/>
    <x v="0"/>
    <x v="49"/>
    <d v="2013-12-06T00:00:00"/>
    <x v="0"/>
    <s v="SJ-20500"/>
    <s v="Shirley Jackson"/>
    <x v="0"/>
    <s v="United States"/>
    <s v="Fairfield"/>
    <x v="29"/>
    <n v="6824"/>
    <x v="3"/>
    <s v="OFF-BI-10004236"/>
    <x v="1"/>
    <x v="8"/>
    <s v="XtraLife ClearVue Slant-D Ring Binder, White, 3&quot;"/>
    <x v="3255"/>
    <n v="6"/>
    <n v="0"/>
    <n v="40.516799999999996"/>
  </r>
  <r>
    <n v="4250"/>
    <s v="CA-2013-157336"/>
    <x v="0"/>
    <x v="49"/>
    <d v="2013-12-06T00:00:00"/>
    <x v="0"/>
    <s v="SJ-20500"/>
    <s v="Shirley Jackson"/>
    <x v="0"/>
    <s v="United States"/>
    <s v="Fairfield"/>
    <x v="29"/>
    <n v="6824"/>
    <x v="3"/>
    <s v="FUR-CH-10004997"/>
    <x v="0"/>
    <x v="1"/>
    <s v="Hon Every-Day Series Multi-Task Chairs"/>
    <x v="3256"/>
    <n v="4"/>
    <n v="0"/>
    <n v="150.38400000000001"/>
  </r>
  <r>
    <n v="4251"/>
    <s v="CA-2011-168130"/>
    <x v="2"/>
    <x v="111"/>
    <d v="2011-09-19T00:00:00"/>
    <x v="3"/>
    <s v="BS-11365"/>
    <s v="Bill Shonely"/>
    <x v="1"/>
    <s v="United States"/>
    <s v="New York City"/>
    <x v="15"/>
    <n v="10011"/>
    <x v="3"/>
    <s v="FUR-CH-10000988"/>
    <x v="0"/>
    <x v="1"/>
    <s v="Hon Olson Stacker Stools"/>
    <x v="3257"/>
    <n v="7"/>
    <n v="0.1"/>
    <n v="177.42059999999998"/>
  </r>
  <r>
    <n v="4252"/>
    <s v="CA-2012-155068"/>
    <x v="1"/>
    <x v="924"/>
    <d v="2012-10-23T00:00:00"/>
    <x v="3"/>
    <s v="RA-19285"/>
    <s v="Ralph Arnett"/>
    <x v="0"/>
    <s v="United States"/>
    <s v="Lakeland"/>
    <x v="2"/>
    <n v="33801"/>
    <x v="0"/>
    <s v="TEC-PH-10004897"/>
    <x v="2"/>
    <x v="7"/>
    <s v="Mediabridge Sport Armband iPhone 5s"/>
    <x v="3258"/>
    <n v="7"/>
    <n v="0.2"/>
    <n v="-13.286700000000002"/>
  </r>
  <r>
    <n v="4253"/>
    <s v="CA-2012-155068"/>
    <x v="1"/>
    <x v="924"/>
    <d v="2012-10-23T00:00:00"/>
    <x v="3"/>
    <s v="RA-19285"/>
    <s v="Ralph Arnett"/>
    <x v="0"/>
    <s v="United States"/>
    <s v="Lakeland"/>
    <x v="2"/>
    <n v="33801"/>
    <x v="0"/>
    <s v="OFF-AR-10002656"/>
    <x v="1"/>
    <x v="6"/>
    <s v="Sanford Liquid Accent Highlighters"/>
    <x v="1432"/>
    <n v="2"/>
    <n v="0.2"/>
    <n v="2.271199999999999"/>
  </r>
  <r>
    <n v="4254"/>
    <s v="CA-2012-155068"/>
    <x v="1"/>
    <x v="924"/>
    <d v="2012-10-23T00:00:00"/>
    <x v="3"/>
    <s v="RA-19285"/>
    <s v="Ralph Arnett"/>
    <x v="0"/>
    <s v="United States"/>
    <s v="Lakeland"/>
    <x v="2"/>
    <n v="33801"/>
    <x v="0"/>
    <s v="TEC-PH-10004924"/>
    <x v="2"/>
    <x v="7"/>
    <s v="SKILCRAFT Telephone Shoulder Rest, 2&quot; x 6.5&quot; x 2.5&quot;, Black"/>
    <x v="3259"/>
    <n v="2"/>
    <n v="0.2"/>
    <n v="1.0346000000000006"/>
  </r>
  <r>
    <n v="4255"/>
    <s v="CA-2014-163160"/>
    <x v="3"/>
    <x v="119"/>
    <d v="2014-10-17T00:00:00"/>
    <x v="2"/>
    <s v="TS-21610"/>
    <s v="Troy Staebel"/>
    <x v="0"/>
    <s v="United States"/>
    <s v="Freeport"/>
    <x v="10"/>
    <n v="61032"/>
    <x v="2"/>
    <s v="OFF-PA-10003127"/>
    <x v="1"/>
    <x v="10"/>
    <s v="Staples"/>
    <x v="930"/>
    <n v="3"/>
    <n v="0.2"/>
    <n v="20.576399999999996"/>
  </r>
  <r>
    <n v="4256"/>
    <s v="CA-2014-163160"/>
    <x v="3"/>
    <x v="119"/>
    <d v="2014-10-17T00:00:00"/>
    <x v="2"/>
    <s v="TS-21610"/>
    <s v="Troy Staebel"/>
    <x v="0"/>
    <s v="United States"/>
    <s v="Freeport"/>
    <x v="10"/>
    <n v="61032"/>
    <x v="2"/>
    <s v="OFF-BI-10000778"/>
    <x v="1"/>
    <x v="8"/>
    <s v="GBC VeloBinder Electric Binding Machine"/>
    <x v="3260"/>
    <n v="4"/>
    <n v="0.8"/>
    <n v="-145.17600000000002"/>
  </r>
  <r>
    <n v="4257"/>
    <s v="CA-2014-163160"/>
    <x v="3"/>
    <x v="119"/>
    <d v="2014-10-17T00:00:00"/>
    <x v="2"/>
    <s v="TS-21610"/>
    <s v="Troy Staebel"/>
    <x v="0"/>
    <s v="United States"/>
    <s v="Freeport"/>
    <x v="10"/>
    <n v="61032"/>
    <x v="2"/>
    <s v="FUR-FU-10001424"/>
    <x v="0"/>
    <x v="5"/>
    <s v="Dax Clear Box Frame"/>
    <x v="3261"/>
    <n v="3"/>
    <n v="0.6"/>
    <n v="-6.8094000000000037"/>
  </r>
  <r>
    <n v="4258"/>
    <s v="CA-2012-101924"/>
    <x v="1"/>
    <x v="406"/>
    <d v="2012-09-09T00:00:00"/>
    <x v="1"/>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x v="2"/>
    <s v="MM-18280"/>
    <s v="Muhammed MacIntyre"/>
    <x v="1"/>
    <s v="United States"/>
    <s v="Seattle"/>
    <x v="4"/>
    <n v="98103"/>
    <x v="1"/>
    <s v="FUR-CH-10002880"/>
    <x v="0"/>
    <x v="1"/>
    <s v="Global High-Back Leather Tilter, Burgundy"/>
    <x v="3263"/>
    <n v="2"/>
    <n v="0.2"/>
    <n v="-22.138200000000012"/>
  </r>
  <r>
    <n v="4260"/>
    <s v="CA-2014-118367"/>
    <x v="3"/>
    <x v="960"/>
    <d v="2014-11-03T00:00:00"/>
    <x v="0"/>
    <s v="LO-17170"/>
    <s v="Lori Olson"/>
    <x v="1"/>
    <s v="United States"/>
    <s v="New York City"/>
    <x v="15"/>
    <n v="10035"/>
    <x v="3"/>
    <s v="OFF-EN-10004386"/>
    <x v="1"/>
    <x v="12"/>
    <s v="Recycled Interoffice Envelopes with String and Button Closure, 10 x 13"/>
    <x v="3264"/>
    <n v="2"/>
    <n v="0"/>
    <n v="23.99"/>
  </r>
  <r>
    <n v="4261"/>
    <s v="CA-2014-164819"/>
    <x v="3"/>
    <x v="453"/>
    <d v="2014-10-20T00:00:00"/>
    <x v="0"/>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x v="1"/>
    <s v="CC-12475"/>
    <s v="Cindy Chapman"/>
    <x v="0"/>
    <s v="United States"/>
    <s v="Moorhead"/>
    <x v="11"/>
    <n v="56560"/>
    <x v="2"/>
    <s v="TEC-AC-10002006"/>
    <x v="2"/>
    <x v="11"/>
    <s v="Memorex Micro Travel Drive 16 GB"/>
    <x v="1480"/>
    <n v="4"/>
    <n v="0"/>
    <n v="19.827599999999997"/>
  </r>
  <r>
    <n v="4263"/>
    <s v="CA-2014-123351"/>
    <x v="3"/>
    <x v="296"/>
    <d v="2014-09-26T00:00:00"/>
    <x v="1"/>
    <s v="KT-16480"/>
    <s v="Kean Thornton"/>
    <x v="0"/>
    <s v="United States"/>
    <s v="Columbus"/>
    <x v="32"/>
    <n v="31907"/>
    <x v="0"/>
    <s v="OFF-AP-10001242"/>
    <x v="1"/>
    <x v="9"/>
    <s v="APC 7 Outlet Network SurgeArrest Surge Protector"/>
    <x v="3265"/>
    <n v="1"/>
    <n v="0"/>
    <n v="24.143999999999998"/>
  </r>
  <r>
    <n v="4264"/>
    <s v="CA-2014-110429"/>
    <x v="3"/>
    <x v="132"/>
    <d v="2014-11-09T00:00:00"/>
    <x v="1"/>
    <s v="DM-13015"/>
    <s v="Darrin Martin"/>
    <x v="0"/>
    <s v="United States"/>
    <s v="Philadelphia"/>
    <x v="9"/>
    <n v="19143"/>
    <x v="3"/>
    <s v="OFF-BI-10000216"/>
    <x v="1"/>
    <x v="8"/>
    <s v="Mead 1st Gear 2&quot; Zipper Binder, Asst. Colors"/>
    <x v="3266"/>
    <n v="3"/>
    <n v="0.7"/>
    <n v="-7.782"/>
  </r>
  <r>
    <n v="4265"/>
    <s v="US-2013-131611"/>
    <x v="0"/>
    <x v="732"/>
    <d v="2013-11-10T00:00:00"/>
    <x v="1"/>
    <s v="EP-13915"/>
    <s v="Emily Phan"/>
    <x v="0"/>
    <s v="United States"/>
    <s v="Houston"/>
    <x v="5"/>
    <n v="77036"/>
    <x v="2"/>
    <s v="FUR-TA-10002774"/>
    <x v="0"/>
    <x v="3"/>
    <s v="Laminate Occasional Tables"/>
    <x v="3267"/>
    <n v="8"/>
    <n v="0.3"/>
    <n v="-160.29520000000008"/>
  </r>
  <r>
    <n v="4266"/>
    <s v="US-2013-131611"/>
    <x v="0"/>
    <x v="732"/>
    <d v="2013-11-10T00:00:00"/>
    <x v="1"/>
    <s v="EP-13915"/>
    <s v="Emily Phan"/>
    <x v="0"/>
    <s v="United States"/>
    <s v="Houston"/>
    <x v="5"/>
    <n v="77036"/>
    <x v="2"/>
    <s v="OFF-BI-10004364"/>
    <x v="1"/>
    <x v="8"/>
    <s v="Storex Dura Pro Binders"/>
    <x v="3019"/>
    <n v="3"/>
    <n v="0.8"/>
    <n v="-6.2370000000000019"/>
  </r>
  <r>
    <n v="4267"/>
    <s v="US-2013-131611"/>
    <x v="0"/>
    <x v="732"/>
    <d v="2013-11-10T00:00:00"/>
    <x v="1"/>
    <s v="EP-13915"/>
    <s v="Emily Phan"/>
    <x v="0"/>
    <s v="United States"/>
    <s v="Houston"/>
    <x v="5"/>
    <n v="77036"/>
    <x v="2"/>
    <s v="FUR-BO-10000780"/>
    <x v="0"/>
    <x v="0"/>
    <s v="O'Sullivan Plantations 2-Door Library in Landvery Oak"/>
    <x v="2017"/>
    <n v="7"/>
    <n v="0.32"/>
    <n v="-225.09759999999991"/>
  </r>
  <r>
    <n v="4268"/>
    <s v="US-2013-131611"/>
    <x v="0"/>
    <x v="732"/>
    <d v="2013-11-10T00:00:00"/>
    <x v="1"/>
    <s v="EP-13915"/>
    <s v="Emily Phan"/>
    <x v="0"/>
    <s v="United States"/>
    <s v="Houston"/>
    <x v="5"/>
    <n v="77036"/>
    <x v="2"/>
    <s v="OFF-BI-10001989"/>
    <x v="1"/>
    <x v="8"/>
    <s v="Premium Transparent Presentation Covers by GBC"/>
    <x v="3268"/>
    <n v="3"/>
    <n v="0.8"/>
    <n v="-20.140800000000006"/>
  </r>
  <r>
    <n v="4269"/>
    <s v="US-2013-131611"/>
    <x v="0"/>
    <x v="732"/>
    <d v="2013-11-10T00:00:00"/>
    <x v="1"/>
    <s v="EP-13915"/>
    <s v="Emily Phan"/>
    <x v="0"/>
    <s v="United States"/>
    <s v="Houston"/>
    <x v="5"/>
    <n v="77036"/>
    <x v="2"/>
    <s v="TEC-AC-10004001"/>
    <x v="2"/>
    <x v="11"/>
    <s v="Logitech Wireless Headset H600 Over-The-Head Design"/>
    <x v="1379"/>
    <n v="5"/>
    <n v="0.2"/>
    <n v="45.139500000000005"/>
  </r>
  <r>
    <n v="4270"/>
    <s v="US-2014-124821"/>
    <x v="3"/>
    <x v="643"/>
    <d v="2014-06-30T00:00:00"/>
    <x v="0"/>
    <s v="AM-10705"/>
    <s v="Anne McFarland"/>
    <x v="0"/>
    <s v="United States"/>
    <s v="Seattle"/>
    <x v="4"/>
    <n v="98115"/>
    <x v="1"/>
    <s v="FUR-TA-10000688"/>
    <x v="0"/>
    <x v="3"/>
    <s v="Chromcraft Bull-Nose Wood Round Conference Table Top, Wood Base"/>
    <x v="3269"/>
    <n v="4"/>
    <n v="0"/>
    <n v="148.13799999999992"/>
  </r>
  <r>
    <n v="4271"/>
    <s v="CA-2012-166975"/>
    <x v="1"/>
    <x v="650"/>
    <d v="2012-11-30T00:00:00"/>
    <x v="1"/>
    <s v="SH-20635"/>
    <s v="Stefanie Holloman"/>
    <x v="1"/>
    <s v="United States"/>
    <s v="Jackson"/>
    <x v="18"/>
    <n v="38301"/>
    <x v="0"/>
    <s v="FUR-FU-10003930"/>
    <x v="0"/>
    <x v="5"/>
    <s v="Howard Miller 12-3/4 Diameter Accuwave DS  Wall Clock"/>
    <x v="3270"/>
    <n v="11"/>
    <n v="0.2"/>
    <n v="190.42980000000006"/>
  </r>
  <r>
    <n v="4272"/>
    <s v="CA-2013-123806"/>
    <x v="0"/>
    <x v="390"/>
    <d v="2013-11-28T00:00:00"/>
    <x v="0"/>
    <s v="LA-16780"/>
    <s v="Laura Armstrong"/>
    <x v="1"/>
    <s v="United States"/>
    <s v="Baltimore"/>
    <x v="39"/>
    <n v="21215"/>
    <x v="3"/>
    <s v="FUR-FU-10000965"/>
    <x v="0"/>
    <x v="5"/>
    <s v="Howard Miller 11-1/2&quot; Diameter Ridgewood Wall Clock"/>
    <x v="3271"/>
    <n v="4"/>
    <n v="0"/>
    <n v="85.181600000000003"/>
  </r>
  <r>
    <n v="4273"/>
    <s v="US-2014-158505"/>
    <x v="3"/>
    <x v="246"/>
    <d v="2014-07-22T00:00:00"/>
    <x v="3"/>
    <s v="SF-20200"/>
    <s v="Sarah Foster"/>
    <x v="0"/>
    <s v="United States"/>
    <s v="Murray"/>
    <x v="7"/>
    <n v="84107"/>
    <x v="1"/>
    <s v="TEC-PH-10004071"/>
    <x v="2"/>
    <x v="7"/>
    <s v="PayAnywhere Card Reader"/>
    <x v="3272"/>
    <n v="9"/>
    <n v="0.2"/>
    <n v="6.2936999999999976"/>
  </r>
  <r>
    <n v="4274"/>
    <s v="US-2014-158505"/>
    <x v="3"/>
    <x v="246"/>
    <d v="2014-07-22T00:00:00"/>
    <x v="3"/>
    <s v="SF-20200"/>
    <s v="Sarah Foster"/>
    <x v="0"/>
    <s v="United States"/>
    <s v="Murray"/>
    <x v="7"/>
    <n v="84107"/>
    <x v="1"/>
    <s v="OFF-AR-10001044"/>
    <x v="1"/>
    <x v="6"/>
    <s v="BOSTON Ranger #55 Pencil Sharpener, Black"/>
    <x v="2467"/>
    <n v="1"/>
    <n v="0"/>
    <n v="7.5370999999999988"/>
  </r>
  <r>
    <n v="4275"/>
    <s v="CA-2012-142692"/>
    <x v="1"/>
    <x v="924"/>
    <d v="2012-10-28T00:00:00"/>
    <x v="1"/>
    <s v="AG-10495"/>
    <s v="Andrew Gjertsen"/>
    <x v="1"/>
    <s v="United States"/>
    <s v="Seattle"/>
    <x v="4"/>
    <n v="98105"/>
    <x v="1"/>
    <s v="OFF-BI-10004140"/>
    <x v="1"/>
    <x v="8"/>
    <s v="Avery Non-Stick Binders"/>
    <x v="3273"/>
    <n v="1"/>
    <n v="0.2"/>
    <n v="1.1224999999999996"/>
  </r>
  <r>
    <n v="4276"/>
    <s v="CA-2012-123456"/>
    <x v="1"/>
    <x v="584"/>
    <d v="2012-07-13T00:00:00"/>
    <x v="1"/>
    <s v="KN-16450"/>
    <s v="Kean Nguyen"/>
    <x v="1"/>
    <s v="United States"/>
    <s v="Dallas"/>
    <x v="5"/>
    <n v="75220"/>
    <x v="2"/>
    <s v="OFF-AP-10002684"/>
    <x v="1"/>
    <x v="9"/>
    <s v="Acco 7-Outlet Masterpiece Power Center, Wihtout Fax/Phone Line Protection"/>
    <x v="3274"/>
    <n v="2"/>
    <n v="0.8"/>
    <n v="-121.58000000000004"/>
  </r>
  <r>
    <n v="4277"/>
    <s v="CA-2014-151358"/>
    <x v="3"/>
    <x v="238"/>
    <d v="2014-08-23T00:00:00"/>
    <x v="1"/>
    <s v="NF-18595"/>
    <s v="Nicole Fjeld"/>
    <x v="2"/>
    <s v="United States"/>
    <s v="Seattle"/>
    <x v="4"/>
    <n v="98105"/>
    <x v="1"/>
    <s v="OFF-ST-10000046"/>
    <x v="1"/>
    <x v="4"/>
    <s v="Fellowes Super Stor/Drawer Files"/>
    <x v="2144"/>
    <n v="2"/>
    <n v="0"/>
    <n v="61.38900000000001"/>
  </r>
  <r>
    <n v="4278"/>
    <s v="US-2013-107440"/>
    <x v="0"/>
    <x v="947"/>
    <d v="2013-04-21T00:00:00"/>
    <x v="1"/>
    <s v="BS-11365"/>
    <s v="Bill Shonely"/>
    <x v="1"/>
    <s v="United States"/>
    <s v="Lakewood"/>
    <x v="30"/>
    <n v="8701"/>
    <x v="3"/>
    <s v="TEC-MA-10001047"/>
    <x v="2"/>
    <x v="15"/>
    <s v="3D Systems Cube Printer, 2nd Generation, Magenta"/>
    <x v="3275"/>
    <n v="7"/>
    <n v="0"/>
    <n v="2365.9817999999996"/>
  </r>
  <r>
    <n v="4279"/>
    <s v="US-2013-107440"/>
    <x v="0"/>
    <x v="947"/>
    <d v="2013-04-21T00:00:00"/>
    <x v="1"/>
    <s v="BS-11365"/>
    <s v="Bill Shonely"/>
    <x v="1"/>
    <s v="United States"/>
    <s v="Lakewood"/>
    <x v="30"/>
    <n v="8701"/>
    <x v="3"/>
    <s v="FUR-FU-10000550"/>
    <x v="0"/>
    <x v="5"/>
    <s v="Stacking Trays by OIC"/>
    <x v="745"/>
    <n v="2"/>
    <n v="0"/>
    <n v="3.2867999999999995"/>
  </r>
  <r>
    <n v="4280"/>
    <s v="US-2013-107440"/>
    <x v="0"/>
    <x v="947"/>
    <d v="2013-04-21T00:00:00"/>
    <x v="1"/>
    <s v="BS-11365"/>
    <s v="Bill Shonely"/>
    <x v="1"/>
    <s v="United States"/>
    <s v="Lakewood"/>
    <x v="30"/>
    <n v="8701"/>
    <x v="3"/>
    <s v="OFF-BI-10002432"/>
    <x v="1"/>
    <x v="8"/>
    <s v="Wilson Jones Standard D-Ring Binders"/>
    <x v="3276"/>
    <n v="5"/>
    <n v="0"/>
    <n v="11.890999999999998"/>
  </r>
  <r>
    <n v="4281"/>
    <s v="CA-2011-166989"/>
    <x v="2"/>
    <x v="687"/>
    <d v="2011-11-18T00:00:00"/>
    <x v="1"/>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x v="1"/>
    <s v="RM-19675"/>
    <s v="Robert Marley"/>
    <x v="2"/>
    <s v="United States"/>
    <s v="New York City"/>
    <x v="15"/>
    <n v="10011"/>
    <x v="3"/>
    <s v="FUR-CH-10001797"/>
    <x v="0"/>
    <x v="1"/>
    <s v="Safco Chair Connectors, 6/Carton"/>
    <x v="3277"/>
    <n v="2"/>
    <n v="0.1"/>
    <n v="14.62239999999999"/>
  </r>
  <r>
    <n v="4283"/>
    <s v="CA-2011-103100"/>
    <x v="2"/>
    <x v="414"/>
    <d v="2011-12-23T00:00:00"/>
    <x v="2"/>
    <s v="AB-10105"/>
    <s v="Adrian Barton"/>
    <x v="0"/>
    <s v="United States"/>
    <s v="Indianapolis"/>
    <x v="14"/>
    <n v="46203"/>
    <x v="2"/>
    <s v="OFF-LA-10003720"/>
    <x v="1"/>
    <x v="2"/>
    <s v="Avery 487"/>
    <x v="1175"/>
    <n v="1"/>
    <n v="0"/>
    <n v="1.7343"/>
  </r>
  <r>
    <n v="4284"/>
    <s v="CA-2011-103100"/>
    <x v="2"/>
    <x v="414"/>
    <d v="2011-12-23T00:00:00"/>
    <x v="2"/>
    <s v="AB-10105"/>
    <s v="Adrian Barton"/>
    <x v="0"/>
    <s v="United States"/>
    <s v="Indianapolis"/>
    <x v="14"/>
    <n v="46203"/>
    <x v="2"/>
    <s v="OFF-BI-10004600"/>
    <x v="1"/>
    <x v="8"/>
    <s v="Ibico Ibimaster 300 Manual Binding System"/>
    <x v="3278"/>
    <n v="3"/>
    <n v="0"/>
    <n v="496.78649999999993"/>
  </r>
  <r>
    <n v="4285"/>
    <s v="CA-2012-105690"/>
    <x v="1"/>
    <x v="82"/>
    <d v="2012-11-26T00:00:00"/>
    <x v="0"/>
    <s v="CA-11965"/>
    <s v="Carol Adams"/>
    <x v="1"/>
    <s v="United States"/>
    <s v="Port Arthur"/>
    <x v="5"/>
    <n v="77642"/>
    <x v="2"/>
    <s v="FUR-BO-10003965"/>
    <x v="0"/>
    <x v="0"/>
    <s v="O'Sullivan Manor Hill 2-Door Library in Brianna Oak"/>
    <x v="3279"/>
    <n v="2"/>
    <n v="0.32"/>
    <n v="-76.011599999999973"/>
  </r>
  <r>
    <n v="4286"/>
    <s v="CA-2012-105690"/>
    <x v="1"/>
    <x v="82"/>
    <d v="2012-11-26T00:00:00"/>
    <x v="0"/>
    <s v="CA-11965"/>
    <s v="Carol Adams"/>
    <x v="1"/>
    <s v="United States"/>
    <s v="Port Arthur"/>
    <x v="5"/>
    <n v="77642"/>
    <x v="2"/>
    <s v="OFF-LA-10000240"/>
    <x v="1"/>
    <x v="2"/>
    <s v="Self-Adhesive Address Labels for Typewriters by Universal"/>
    <x v="3280"/>
    <n v="2"/>
    <n v="0.2"/>
    <n v="3.9473999999999996"/>
  </r>
  <r>
    <n v="4287"/>
    <s v="CA-2012-105690"/>
    <x v="1"/>
    <x v="82"/>
    <d v="2012-11-26T00:00:00"/>
    <x v="0"/>
    <s v="CA-11965"/>
    <s v="Carol Adams"/>
    <x v="1"/>
    <s v="United States"/>
    <s v="Port Arthur"/>
    <x v="5"/>
    <n v="77642"/>
    <x v="2"/>
    <s v="TEC-CO-10001571"/>
    <x v="2"/>
    <x v="16"/>
    <s v="Sharp 1540cs Digital Laser Copier"/>
    <x v="2913"/>
    <n v="1"/>
    <n v="0.2"/>
    <n v="164.99700000000001"/>
  </r>
  <r>
    <n v="4288"/>
    <s v="CA-2014-127516"/>
    <x v="3"/>
    <x v="116"/>
    <d v="2015-01-04T00:00:00"/>
    <x v="1"/>
    <s v="EH-14005"/>
    <s v="Erica Hernandez"/>
    <x v="2"/>
    <s v="United States"/>
    <s v="Nashville"/>
    <x v="18"/>
    <n v="37211"/>
    <x v="0"/>
    <s v="OFF-ST-10000736"/>
    <x v="1"/>
    <x v="4"/>
    <s v="Carina Double Wide Media Storage Towers in Natural &amp; Black"/>
    <x v="1466"/>
    <n v="1"/>
    <n v="0.2"/>
    <n v="-12.956800000000005"/>
  </r>
  <r>
    <n v="4289"/>
    <s v="US-2012-117184"/>
    <x v="1"/>
    <x v="961"/>
    <d v="2012-05-21T00:00:00"/>
    <x v="1"/>
    <s v="ON-18715"/>
    <s v="Odella Nelson"/>
    <x v="1"/>
    <s v="United States"/>
    <s v="Houston"/>
    <x v="5"/>
    <n v="77095"/>
    <x v="2"/>
    <s v="OFF-BI-10002082"/>
    <x v="1"/>
    <x v="8"/>
    <s v="GBC Twin Loop Wire Binding Elements"/>
    <x v="3281"/>
    <n v="5"/>
    <n v="0.8"/>
    <n v="-49.92"/>
  </r>
  <r>
    <n v="4290"/>
    <s v="US-2012-117184"/>
    <x v="1"/>
    <x v="961"/>
    <d v="2012-05-21T00:00:00"/>
    <x v="1"/>
    <s v="ON-18715"/>
    <s v="Odella Nelson"/>
    <x v="1"/>
    <s v="United States"/>
    <s v="Houston"/>
    <x v="5"/>
    <n v="77095"/>
    <x v="2"/>
    <s v="OFF-PA-10002250"/>
    <x v="1"/>
    <x v="10"/>
    <s v="Things To Do Today Pad"/>
    <x v="3282"/>
    <n v="3"/>
    <n v="0.2"/>
    <n v="4.9307999999999996"/>
  </r>
  <r>
    <n v="4291"/>
    <s v="CA-2014-102407"/>
    <x v="3"/>
    <x v="34"/>
    <d v="2014-12-14T00:00:00"/>
    <x v="0"/>
    <s v="AT-10435"/>
    <s v="Alyssa Tate"/>
    <x v="2"/>
    <s v="United States"/>
    <s v="Los Angeles"/>
    <x v="1"/>
    <n v="90004"/>
    <x v="1"/>
    <s v="OFF-AR-10000122"/>
    <x v="1"/>
    <x v="6"/>
    <s v="Newell 314"/>
    <x v="954"/>
    <n v="2"/>
    <n v="0"/>
    <n v="2.7899999999999991"/>
  </r>
  <r>
    <n v="4292"/>
    <s v="CA-2014-102407"/>
    <x v="3"/>
    <x v="34"/>
    <d v="2014-12-14T00:00:00"/>
    <x v="0"/>
    <s v="AT-10435"/>
    <s v="Alyssa Tate"/>
    <x v="2"/>
    <s v="United States"/>
    <s v="Los Angeles"/>
    <x v="1"/>
    <n v="90004"/>
    <x v="1"/>
    <s v="FUR-TA-10003748"/>
    <x v="0"/>
    <x v="3"/>
    <s v="Bevis 36 x 72 Conference Tables"/>
    <x v="3283"/>
    <n v="9"/>
    <n v="0.2"/>
    <n v="22.408199999999994"/>
  </r>
  <r>
    <n v="4293"/>
    <s v="CA-2014-102407"/>
    <x v="3"/>
    <x v="34"/>
    <d v="2014-12-14T00:00:00"/>
    <x v="0"/>
    <s v="AT-10435"/>
    <s v="Alyssa Tate"/>
    <x v="2"/>
    <s v="United States"/>
    <s v="Los Angeles"/>
    <x v="1"/>
    <n v="90004"/>
    <x v="1"/>
    <s v="OFF-AP-10001394"/>
    <x v="1"/>
    <x v="9"/>
    <s v="Harmony Air Purifier"/>
    <x v="3284"/>
    <n v="1"/>
    <n v="0"/>
    <n v="68.039999999999992"/>
  </r>
  <r>
    <n v="4294"/>
    <s v="CA-2014-130967"/>
    <x v="3"/>
    <x v="434"/>
    <d v="2014-03-17T00:00:00"/>
    <x v="1"/>
    <s v="EB-13870"/>
    <s v="Emily Burns"/>
    <x v="0"/>
    <s v="United States"/>
    <s v="Philadelphia"/>
    <x v="9"/>
    <n v="19140"/>
    <x v="3"/>
    <s v="TEC-PH-10004896"/>
    <x v="2"/>
    <x v="7"/>
    <s v="Nokia Lumia 521 (T-Mobile)"/>
    <x v="3285"/>
    <n v="3"/>
    <n v="0.4"/>
    <n v="-10.796399999999995"/>
  </r>
  <r>
    <n v="4295"/>
    <s v="CA-2014-101581"/>
    <x v="3"/>
    <x v="760"/>
    <d v="2014-10-28T00:00:00"/>
    <x v="1"/>
    <s v="DW-13195"/>
    <s v="David Wiener"/>
    <x v="1"/>
    <s v="United States"/>
    <s v="Redmond"/>
    <x v="21"/>
    <n v="97756"/>
    <x v="1"/>
    <s v="FUR-TA-10002607"/>
    <x v="0"/>
    <x v="3"/>
    <s v="KI Conference Tables"/>
    <x v="237"/>
    <n v="5"/>
    <n v="0.5"/>
    <n v="-120.51299999999998"/>
  </r>
  <r>
    <n v="4296"/>
    <s v="CA-2014-169124"/>
    <x v="3"/>
    <x v="445"/>
    <d v="2014-07-11T00:00:00"/>
    <x v="1"/>
    <s v="MB-17305"/>
    <s v="Maria Bertelson"/>
    <x v="0"/>
    <s v="United States"/>
    <s v="Citrus Heights"/>
    <x v="1"/>
    <n v="95610"/>
    <x v="1"/>
    <s v="FUR-FU-10001215"/>
    <x v="0"/>
    <x v="5"/>
    <s v="Howard Miller 11-1/2&quot; Diameter Brentwood Wall Clock"/>
    <x v="3286"/>
    <n v="3"/>
    <n v="0"/>
    <n v="54.343800000000009"/>
  </r>
  <r>
    <n v="4297"/>
    <s v="CA-2014-117261"/>
    <x v="3"/>
    <x v="507"/>
    <d v="2014-09-11T00:00:00"/>
    <x v="1"/>
    <s v="TH-21235"/>
    <s v="Tiffany House"/>
    <x v="1"/>
    <s v="United States"/>
    <s v="Los Angeles"/>
    <x v="1"/>
    <n v="90032"/>
    <x v="1"/>
    <s v="OFF-ST-10000419"/>
    <x v="1"/>
    <x v="4"/>
    <s v="Rogers Jumbo File, Granite"/>
    <x v="3287"/>
    <n v="4"/>
    <n v="0"/>
    <n v="0.54319999999999879"/>
  </r>
  <r>
    <n v="4298"/>
    <s v="CA-2014-129021"/>
    <x v="3"/>
    <x v="962"/>
    <d v="2014-08-27T00:00:00"/>
    <x v="0"/>
    <s v="PO-18850"/>
    <s v="Patrick O'Brill"/>
    <x v="0"/>
    <s v="United States"/>
    <s v="Tallahassee"/>
    <x v="2"/>
    <n v="32303"/>
    <x v="0"/>
    <s v="TEC-PH-10001459"/>
    <x v="2"/>
    <x v="7"/>
    <s v="Samsung Galaxy Mega 6.3"/>
    <x v="3288"/>
    <n v="13"/>
    <n v="0.2"/>
    <n v="327.59220000000005"/>
  </r>
  <r>
    <n v="4299"/>
    <s v="CA-2014-129021"/>
    <x v="3"/>
    <x v="962"/>
    <d v="2014-08-27T00:00:00"/>
    <x v="0"/>
    <s v="PO-18850"/>
    <s v="Patrick O'Brill"/>
    <x v="0"/>
    <s v="United States"/>
    <s v="Tallahassee"/>
    <x v="2"/>
    <n v="32303"/>
    <x v="0"/>
    <s v="OFF-PA-10000241"/>
    <x v="1"/>
    <x v="10"/>
    <s v="IBM Multi-Purpose Copy Paper, 8 1/2 x 11&quot;, Case"/>
    <x v="2000"/>
    <n v="2"/>
    <n v="0.2"/>
    <n v="15.489999999999997"/>
  </r>
  <r>
    <n v="4300"/>
    <s v="CA-2014-129021"/>
    <x v="3"/>
    <x v="962"/>
    <d v="2014-08-27T00:00:00"/>
    <x v="0"/>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x v="0"/>
    <s v="PO-18850"/>
    <s v="Patrick O'Brill"/>
    <x v="0"/>
    <s v="United States"/>
    <s v="Tallahassee"/>
    <x v="2"/>
    <n v="32303"/>
    <x v="0"/>
    <s v="FUR-FU-10001852"/>
    <x v="0"/>
    <x v="5"/>
    <s v="Eldon Regeneration Recycled Desk Accessories, Smoke"/>
    <x v="3290"/>
    <n v="2"/>
    <n v="0.2"/>
    <n v="0.41759999999999986"/>
  </r>
  <r>
    <n v="4302"/>
    <s v="CA-2014-129021"/>
    <x v="3"/>
    <x v="962"/>
    <d v="2014-08-27T00:00:00"/>
    <x v="0"/>
    <s v="PO-18850"/>
    <s v="Patrick O'Brill"/>
    <x v="0"/>
    <s v="United States"/>
    <s v="Tallahassee"/>
    <x v="2"/>
    <n v="32303"/>
    <x v="0"/>
    <s v="OFF-PA-10000141"/>
    <x v="1"/>
    <x v="10"/>
    <s v="Ampad Evidence Wirebond Steno Books, 6&quot; x 9&quot;"/>
    <x v="525"/>
    <n v="5"/>
    <n v="0.2"/>
    <n v="2.9429999999999992"/>
  </r>
  <r>
    <n v="4303"/>
    <s v="CA-2011-123253"/>
    <x v="2"/>
    <x v="963"/>
    <d v="2011-08-25T00:00:00"/>
    <x v="0"/>
    <s v="DE-13255"/>
    <s v="Deanra Eno"/>
    <x v="2"/>
    <s v="United States"/>
    <s v="Lakewood"/>
    <x v="24"/>
    <n v="44107"/>
    <x v="3"/>
    <s v="OFF-AR-10002804"/>
    <x v="1"/>
    <x v="6"/>
    <s v="Faber Castell Col-Erase Pencils"/>
    <x v="2970"/>
    <n v="1"/>
    <n v="0.2"/>
    <n v="1.0269000000000001"/>
  </r>
  <r>
    <n v="4304"/>
    <s v="CA-2013-121601"/>
    <x v="0"/>
    <x v="964"/>
    <d v="2013-10-05T00:00:00"/>
    <x v="3"/>
    <s v="MO-17500"/>
    <s v="Mary O'Rourke"/>
    <x v="0"/>
    <s v="United States"/>
    <s v="The Colony"/>
    <x v="5"/>
    <n v="75056"/>
    <x v="2"/>
    <s v="OFF-EN-10003862"/>
    <x v="1"/>
    <x v="12"/>
    <s v="Laser &amp; Ink Jet Business Envelopes"/>
    <x v="3291"/>
    <n v="7"/>
    <n v="0.2"/>
    <n v="19.4194"/>
  </r>
  <r>
    <n v="4305"/>
    <s v="CA-2011-162278"/>
    <x v="2"/>
    <x v="965"/>
    <d v="2011-10-30T00:00:00"/>
    <x v="0"/>
    <s v="AH-10585"/>
    <s v="Angele Hood"/>
    <x v="0"/>
    <s v="United States"/>
    <s v="Seattle"/>
    <x v="4"/>
    <n v="98105"/>
    <x v="1"/>
    <s v="FUR-FU-10000448"/>
    <x v="0"/>
    <x v="5"/>
    <s v="Tenex Chairmats For Use With Carpeted Floors"/>
    <x v="3292"/>
    <n v="4"/>
    <n v="0"/>
    <n v="3.195999999999998"/>
  </r>
  <r>
    <n v="4306"/>
    <s v="CA-2011-162278"/>
    <x v="2"/>
    <x v="965"/>
    <d v="2011-10-30T00:00:00"/>
    <x v="0"/>
    <s v="AH-10585"/>
    <s v="Angele Hood"/>
    <x v="0"/>
    <s v="United States"/>
    <s v="Seattle"/>
    <x v="4"/>
    <n v="98105"/>
    <x v="1"/>
    <s v="TEC-PH-10000526"/>
    <x v="2"/>
    <x v="7"/>
    <s v="Vtech CS6719"/>
    <x v="3293"/>
    <n v="5"/>
    <n v="0.2"/>
    <n v="38.396000000000015"/>
  </r>
  <r>
    <n v="4307"/>
    <s v="CA-2013-161095"/>
    <x v="0"/>
    <x v="931"/>
    <d v="2013-06-29T00:00:00"/>
    <x v="3"/>
    <s v="CS-12250"/>
    <s v="Chris Selesnick"/>
    <x v="1"/>
    <s v="United States"/>
    <s v="Los Angeles"/>
    <x v="1"/>
    <n v="90032"/>
    <x v="1"/>
    <s v="OFF-BI-10002764"/>
    <x v="1"/>
    <x v="8"/>
    <s v="Recycled Pressboard Report Cover with Reinforced Top Hinge"/>
    <x v="3294"/>
    <n v="3"/>
    <n v="0.2"/>
    <n v="2.8100999999999998"/>
  </r>
  <r>
    <n v="4308"/>
    <s v="CA-2013-161095"/>
    <x v="0"/>
    <x v="931"/>
    <d v="2013-06-29T00:00:00"/>
    <x v="3"/>
    <s v="CS-12250"/>
    <s v="Chris Selesnick"/>
    <x v="1"/>
    <s v="United States"/>
    <s v="Los Angeles"/>
    <x v="1"/>
    <n v="90032"/>
    <x v="1"/>
    <s v="OFF-BI-10001524"/>
    <x v="1"/>
    <x v="8"/>
    <s v="GBC Premium Transparent Covers with Diagonal Lined Pattern"/>
    <x v="3295"/>
    <n v="2"/>
    <n v="0.2"/>
    <n v="11.748799999999997"/>
  </r>
  <r>
    <n v="4309"/>
    <s v="CA-2011-125829"/>
    <x v="2"/>
    <x v="130"/>
    <d v="2011-11-11T00:00:00"/>
    <x v="1"/>
    <s v="WB-21850"/>
    <s v="William Brown"/>
    <x v="0"/>
    <s v="United States"/>
    <s v="Los Angeles"/>
    <x v="1"/>
    <n v="90045"/>
    <x v="1"/>
    <s v="TEC-PH-10001079"/>
    <x v="2"/>
    <x v="7"/>
    <s v="Polycom SoundPoint Pro SE-225 Corded phone"/>
    <x v="3296"/>
    <n v="7"/>
    <n v="0.2"/>
    <n v="66.634399999999971"/>
  </r>
  <r>
    <n v="4310"/>
    <s v="CA-2011-125829"/>
    <x v="2"/>
    <x v="130"/>
    <d v="2011-11-11T00:00:00"/>
    <x v="1"/>
    <s v="WB-21850"/>
    <s v="William Brown"/>
    <x v="0"/>
    <s v="United States"/>
    <s v="Los Angeles"/>
    <x v="1"/>
    <n v="90045"/>
    <x v="1"/>
    <s v="FUR-TA-10002041"/>
    <x v="0"/>
    <x v="3"/>
    <s v="Bevis Round Conference Table Top, X-Base"/>
    <x v="3297"/>
    <n v="4"/>
    <n v="0.2"/>
    <n v="-64.544399999999968"/>
  </r>
  <r>
    <n v="4311"/>
    <s v="CA-2011-125829"/>
    <x v="2"/>
    <x v="130"/>
    <d v="2011-11-11T00:00:00"/>
    <x v="1"/>
    <s v="WB-21850"/>
    <s v="William Brown"/>
    <x v="0"/>
    <s v="United States"/>
    <s v="Los Angeles"/>
    <x v="1"/>
    <n v="90045"/>
    <x v="1"/>
    <s v="OFF-BI-10001036"/>
    <x v="1"/>
    <x v="8"/>
    <s v="Cardinal EasyOpen D-Ring Binders"/>
    <x v="1462"/>
    <n v="3"/>
    <n v="0.2"/>
    <n v="8.2259999999999991"/>
  </r>
  <r>
    <n v="4312"/>
    <s v="CA-2011-125829"/>
    <x v="2"/>
    <x v="130"/>
    <d v="2011-11-11T00:00:00"/>
    <x v="1"/>
    <s v="WB-21850"/>
    <s v="William Brown"/>
    <x v="0"/>
    <s v="United States"/>
    <s v="Los Angeles"/>
    <x v="1"/>
    <n v="90045"/>
    <x v="1"/>
    <s v="OFF-PA-10000223"/>
    <x v="1"/>
    <x v="10"/>
    <s v="Xerox 2000"/>
    <x v="541"/>
    <n v="3"/>
    <n v="0"/>
    <n v="9.3312000000000008"/>
  </r>
  <r>
    <n v="4313"/>
    <s v="CA-2011-125829"/>
    <x v="2"/>
    <x v="130"/>
    <d v="2011-11-11T00:00:00"/>
    <x v="1"/>
    <s v="WB-21850"/>
    <s v="William Brown"/>
    <x v="0"/>
    <s v="United States"/>
    <s v="Los Angeles"/>
    <x v="1"/>
    <n v="90045"/>
    <x v="1"/>
    <s v="TEC-MA-10003246"/>
    <x v="2"/>
    <x v="15"/>
    <s v="Hewlett-Packard Deskjet D4360 Printer"/>
    <x v="3298"/>
    <n v="4"/>
    <n v="0.2"/>
    <n v="139.98999999999995"/>
  </r>
  <r>
    <n v="4314"/>
    <s v="CA-2011-123127"/>
    <x v="2"/>
    <x v="78"/>
    <d v="2011-09-12T00:00:00"/>
    <x v="1"/>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x v="1"/>
    <s v="AB-10165"/>
    <s v="Alan Barnes"/>
    <x v="0"/>
    <s v="United States"/>
    <s v="Los Angeles"/>
    <x v="1"/>
    <n v="90045"/>
    <x v="1"/>
    <s v="OFF-AR-10004062"/>
    <x v="1"/>
    <x v="6"/>
    <s v="Staples"/>
    <x v="3300"/>
    <n v="2"/>
    <n v="0"/>
    <n v="5.24"/>
  </r>
  <r>
    <n v="4316"/>
    <s v="CA-2012-115945"/>
    <x v="1"/>
    <x v="608"/>
    <d v="2012-07-01T00:00:00"/>
    <x v="1"/>
    <s v="AB-10165"/>
    <s v="Alan Barnes"/>
    <x v="0"/>
    <s v="United States"/>
    <s v="Los Angeles"/>
    <x v="1"/>
    <n v="90045"/>
    <x v="1"/>
    <s v="OFF-BI-10004330"/>
    <x v="1"/>
    <x v="8"/>
    <s v="GBC Velobind Prepunched Cover Sets, Regency Series"/>
    <x v="1294"/>
    <n v="3"/>
    <n v="0.2"/>
    <n v="27.734999999999996"/>
  </r>
  <r>
    <n v="4317"/>
    <s v="CA-2012-115945"/>
    <x v="1"/>
    <x v="608"/>
    <d v="2012-07-01T00:00:00"/>
    <x v="1"/>
    <s v="AB-10165"/>
    <s v="Alan Barnes"/>
    <x v="0"/>
    <s v="United States"/>
    <s v="Los Angeles"/>
    <x v="1"/>
    <n v="90045"/>
    <x v="1"/>
    <s v="OFF-ST-10001963"/>
    <x v="1"/>
    <x v="4"/>
    <s v="Tennsco Regal Shelving Units"/>
    <x v="3301"/>
    <n v="3"/>
    <n v="0"/>
    <n v="9.126899999999992"/>
  </r>
  <r>
    <n v="4318"/>
    <s v="CA-2012-136735"/>
    <x v="1"/>
    <x v="353"/>
    <d v="2012-08-02T00:00:00"/>
    <x v="1"/>
    <s v="HA-14920"/>
    <s v="Helen Andreada"/>
    <x v="0"/>
    <s v="United States"/>
    <s v="San Francisco"/>
    <x v="1"/>
    <n v="94110"/>
    <x v="1"/>
    <s v="OFF-EN-10002230"/>
    <x v="1"/>
    <x v="12"/>
    <s v="Airmail Envelopes"/>
    <x v="3302"/>
    <n v="2"/>
    <n v="0"/>
    <n v="78.894199999999998"/>
  </r>
  <r>
    <n v="4319"/>
    <s v="US-2014-136189"/>
    <x v="3"/>
    <x v="226"/>
    <d v="2014-12-12T00:00:00"/>
    <x v="1"/>
    <s v="DC-13285"/>
    <s v="Debra Catini"/>
    <x v="0"/>
    <s v="United States"/>
    <s v="Richmond"/>
    <x v="17"/>
    <n v="23223"/>
    <x v="0"/>
    <s v="FUR-FU-10000175"/>
    <x v="0"/>
    <x v="5"/>
    <s v="DAX Wood Document Frame."/>
    <x v="3303"/>
    <n v="6"/>
    <n v="0"/>
    <n v="25.537799999999997"/>
  </r>
  <r>
    <n v="4320"/>
    <s v="CA-2011-152345"/>
    <x v="2"/>
    <x v="282"/>
    <d v="2012-01-03T00:00:00"/>
    <x v="0"/>
    <s v="ST-20530"/>
    <s v="Shui Tom"/>
    <x v="0"/>
    <s v="United States"/>
    <s v="Albuquerque"/>
    <x v="27"/>
    <n v="87105"/>
    <x v="1"/>
    <s v="TEC-PH-10004897"/>
    <x v="2"/>
    <x v="7"/>
    <s v="Mediabridge Sport Armband iPhone 5s"/>
    <x v="112"/>
    <n v="3"/>
    <n v="0.2"/>
    <n v="-5.694300000000001"/>
  </r>
  <r>
    <n v="4321"/>
    <s v="CA-2011-152345"/>
    <x v="2"/>
    <x v="282"/>
    <d v="2012-01-03T00:00:00"/>
    <x v="0"/>
    <s v="ST-20530"/>
    <s v="Shui Tom"/>
    <x v="0"/>
    <s v="United States"/>
    <s v="Albuquerque"/>
    <x v="27"/>
    <n v="87105"/>
    <x v="1"/>
    <s v="OFF-ST-10003123"/>
    <x v="1"/>
    <x v="4"/>
    <s v="Fellowes Bases and Tops For Staxonsteel/High-Stak Systems"/>
    <x v="3304"/>
    <n v="1"/>
    <n v="0"/>
    <n v="7.9895999999999994"/>
  </r>
  <r>
    <n v="4322"/>
    <s v="US-2012-147662"/>
    <x v="1"/>
    <x v="966"/>
    <d v="2012-02-19T00:00:00"/>
    <x v="1"/>
    <s v="KB-16315"/>
    <s v="Karl Braun"/>
    <x v="0"/>
    <s v="United States"/>
    <s v="Akron"/>
    <x v="24"/>
    <n v="44312"/>
    <x v="3"/>
    <s v="OFF-BI-10001658"/>
    <x v="1"/>
    <x v="8"/>
    <s v="GBC Standard Therm-A-Bind Covers"/>
    <x v="478"/>
    <n v="2"/>
    <n v="0.7"/>
    <n v="-11.961599999999997"/>
  </r>
  <r>
    <n v="4323"/>
    <s v="US-2012-147662"/>
    <x v="1"/>
    <x v="966"/>
    <d v="2012-02-19T00:00:00"/>
    <x v="1"/>
    <s v="KB-16315"/>
    <s v="Karl Braun"/>
    <x v="0"/>
    <s v="United States"/>
    <s v="Akron"/>
    <x v="24"/>
    <n v="44312"/>
    <x v="3"/>
    <s v="TEC-PH-10002834"/>
    <x v="2"/>
    <x v="7"/>
    <s v="Google Nexus 5"/>
    <x v="3305"/>
    <n v="3"/>
    <n v="0.4"/>
    <n v="-80.995500000000021"/>
  </r>
  <r>
    <n v="4324"/>
    <s v="US-2012-147662"/>
    <x v="1"/>
    <x v="966"/>
    <d v="2012-02-19T00:00:00"/>
    <x v="1"/>
    <s v="KB-16315"/>
    <s v="Karl Braun"/>
    <x v="0"/>
    <s v="United States"/>
    <s v="Akron"/>
    <x v="24"/>
    <n v="44312"/>
    <x v="3"/>
    <s v="OFF-BI-10002160"/>
    <x v="1"/>
    <x v="8"/>
    <s v="Acco Hanging Data Binders"/>
    <x v="3306"/>
    <n v="2"/>
    <n v="0.7"/>
    <n v="-1.6763999999999997"/>
  </r>
  <r>
    <n v="4325"/>
    <s v="US-2012-147662"/>
    <x v="1"/>
    <x v="966"/>
    <d v="2012-02-19T00:00:00"/>
    <x v="1"/>
    <s v="KB-16315"/>
    <s v="Karl Braun"/>
    <x v="0"/>
    <s v="United States"/>
    <s v="Akron"/>
    <x v="24"/>
    <n v="44312"/>
    <x v="3"/>
    <s v="OFF-AR-10004999"/>
    <x v="1"/>
    <x v="6"/>
    <s v="Newell 315"/>
    <x v="646"/>
    <n v="3"/>
    <n v="0.2"/>
    <n v="0.8969999999999998"/>
  </r>
  <r>
    <n v="4326"/>
    <s v="US-2012-147662"/>
    <x v="1"/>
    <x v="966"/>
    <d v="2012-02-19T00:00:00"/>
    <x v="1"/>
    <s v="KB-16315"/>
    <s v="Karl Braun"/>
    <x v="0"/>
    <s v="United States"/>
    <s v="Akron"/>
    <x v="24"/>
    <n v="44312"/>
    <x v="3"/>
    <s v="TEC-AC-10003280"/>
    <x v="2"/>
    <x v="11"/>
    <s v="Belkin F8E887 USB Wired Ergonomic Keyboard"/>
    <x v="981"/>
    <n v="3"/>
    <n v="0.2"/>
    <n v="0.89969999999999573"/>
  </r>
  <r>
    <n v="4327"/>
    <s v="CA-2013-153346"/>
    <x v="0"/>
    <x v="967"/>
    <d v="2013-01-27T00:00:00"/>
    <x v="2"/>
    <s v="TB-21355"/>
    <s v="Todd Boyes"/>
    <x v="1"/>
    <s v="United States"/>
    <s v="Plainfield"/>
    <x v="30"/>
    <n v="7060"/>
    <x v="3"/>
    <s v="OFF-AR-10000315"/>
    <x v="1"/>
    <x v="6"/>
    <s v="Dixon Ticonderoga Maple Cedar Pencil, #2"/>
    <x v="3307"/>
    <n v="3"/>
    <n v="0"/>
    <n v="2.3025000000000002"/>
  </r>
  <r>
    <n v="4328"/>
    <s v="CA-2013-153346"/>
    <x v="0"/>
    <x v="967"/>
    <d v="2013-01-27T00:00:00"/>
    <x v="2"/>
    <s v="TB-21355"/>
    <s v="Todd Boyes"/>
    <x v="1"/>
    <s v="United States"/>
    <s v="Plainfield"/>
    <x v="30"/>
    <n v="7060"/>
    <x v="3"/>
    <s v="OFF-PA-10000007"/>
    <x v="1"/>
    <x v="10"/>
    <s v="Telephone Message Books with Fax/Mobile Section, 4 1/4&quot; x 6&quot;"/>
    <x v="3308"/>
    <n v="5"/>
    <n v="0"/>
    <n v="8.2799999999999994"/>
  </r>
  <r>
    <n v="4329"/>
    <s v="CA-2014-118360"/>
    <x v="3"/>
    <x v="719"/>
    <d v="2014-04-08T00:00:00"/>
    <x v="1"/>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x v="1"/>
    <s v="PO-18850"/>
    <s v="Patrick O'Brill"/>
    <x v="0"/>
    <s v="United States"/>
    <s v="Hialeah"/>
    <x v="2"/>
    <n v="33012"/>
    <x v="0"/>
    <s v="OFF-PA-10000556"/>
    <x v="1"/>
    <x v="10"/>
    <s v="Xerox 208"/>
    <x v="12"/>
    <n v="3"/>
    <n v="0.2"/>
    <n v="5.4432"/>
  </r>
  <r>
    <n v="4331"/>
    <s v="CA-2014-149853"/>
    <x v="3"/>
    <x v="621"/>
    <d v="2014-10-10T00:00:00"/>
    <x v="1"/>
    <s v="PO-18850"/>
    <s v="Patrick O'Brill"/>
    <x v="0"/>
    <s v="United States"/>
    <s v="Hialeah"/>
    <x v="2"/>
    <n v="33012"/>
    <x v="0"/>
    <s v="OFF-AP-10000804"/>
    <x v="1"/>
    <x v="9"/>
    <s v="Hoover Portapower Portable Vacuum"/>
    <x v="1429"/>
    <n v="5"/>
    <n v="0.2"/>
    <n v="1.1200000000000001"/>
  </r>
  <r>
    <n v="4332"/>
    <s v="CA-2014-107909"/>
    <x v="3"/>
    <x v="853"/>
    <d v="2014-09-07T00:00:00"/>
    <x v="1"/>
    <s v="SS-20875"/>
    <s v="Sung Shariari"/>
    <x v="0"/>
    <s v="United States"/>
    <s v="Redmond"/>
    <x v="4"/>
    <n v="98052"/>
    <x v="1"/>
    <s v="TEC-AC-10001998"/>
    <x v="2"/>
    <x v="11"/>
    <s v="Logitech LS21 Speaker System - PC Multimedia - 2.1-CH - Wired"/>
    <x v="86"/>
    <n v="1"/>
    <n v="0"/>
    <n v="6.796599999999998"/>
  </r>
  <r>
    <n v="4333"/>
    <s v="CA-2014-107909"/>
    <x v="3"/>
    <x v="853"/>
    <d v="2014-09-07T00:00:00"/>
    <x v="1"/>
    <s v="SS-20875"/>
    <s v="Sung Shariari"/>
    <x v="0"/>
    <s v="United States"/>
    <s v="Redmond"/>
    <x v="4"/>
    <n v="98052"/>
    <x v="1"/>
    <s v="OFF-BI-10003476"/>
    <x v="1"/>
    <x v="8"/>
    <s v="Avery Metallic Poly Binders"/>
    <x v="3310"/>
    <n v="5"/>
    <n v="0.2"/>
    <n v="8.0219999999999985"/>
  </r>
  <r>
    <n v="4334"/>
    <s v="CA-2012-112375"/>
    <x v="1"/>
    <x v="379"/>
    <d v="2012-12-27T00:00:00"/>
    <x v="1"/>
    <s v="RD-19720"/>
    <s v="Roger Demir"/>
    <x v="0"/>
    <s v="United States"/>
    <s v="Daytona Beach"/>
    <x v="2"/>
    <n v="32114"/>
    <x v="0"/>
    <s v="TEC-AC-10003237"/>
    <x v="2"/>
    <x v="11"/>
    <s v="Memorex Micro Travel Drive 4 GB"/>
    <x v="3311"/>
    <n v="6"/>
    <n v="0.2"/>
    <n v="14.628000000000005"/>
  </r>
  <r>
    <n v="4335"/>
    <s v="CA-2012-112375"/>
    <x v="1"/>
    <x v="379"/>
    <d v="2012-12-27T00:00:00"/>
    <x v="1"/>
    <s v="RD-19720"/>
    <s v="Roger Demir"/>
    <x v="0"/>
    <s v="United States"/>
    <s v="Daytona Beach"/>
    <x v="2"/>
    <n v="32114"/>
    <x v="0"/>
    <s v="OFF-EN-10003798"/>
    <x v="1"/>
    <x v="12"/>
    <s v="Recycled Interoffice Envelopes with Re-Use-A-Seal Closure, 10 x 13"/>
    <x v="3312"/>
    <n v="2"/>
    <n v="0.2"/>
    <n v="9.2178000000000004"/>
  </r>
  <r>
    <n v="4336"/>
    <s v="CA-2012-154795"/>
    <x v="1"/>
    <x v="139"/>
    <d v="2012-12-24T00:00:00"/>
    <x v="1"/>
    <s v="GZ-14470"/>
    <s v="Gary Zandusky"/>
    <x v="0"/>
    <s v="United States"/>
    <s v="Bullhead City"/>
    <x v="16"/>
    <n v="86442"/>
    <x v="1"/>
    <s v="OFF-EN-10003068"/>
    <x v="1"/>
    <x v="12"/>
    <s v="#6 3/4 Gummed Flap White Envelopes"/>
    <x v="2418"/>
    <n v="1"/>
    <n v="0.2"/>
    <n v="2.7719999999999994"/>
  </r>
  <r>
    <n v="4337"/>
    <s v="CA-2012-154795"/>
    <x v="1"/>
    <x v="139"/>
    <d v="2012-12-24T00:00:00"/>
    <x v="1"/>
    <s v="GZ-14470"/>
    <s v="Gary Zandusky"/>
    <x v="0"/>
    <s v="United States"/>
    <s v="Bullhead City"/>
    <x v="16"/>
    <n v="86442"/>
    <x v="1"/>
    <s v="FUR-FU-10002088"/>
    <x v="0"/>
    <x v="5"/>
    <s v="Nu-Dell Float Frame 11 x 14 1/2"/>
    <x v="325"/>
    <n v="2"/>
    <n v="0.2"/>
    <n v="3.9512"/>
  </r>
  <r>
    <n v="4338"/>
    <s v="CA-2012-125234"/>
    <x v="1"/>
    <x v="154"/>
    <d v="2012-12-01T00:00:00"/>
    <x v="1"/>
    <s v="SN-20710"/>
    <s v="Steve Nguyen"/>
    <x v="2"/>
    <s v="United States"/>
    <s v="Los Angeles"/>
    <x v="1"/>
    <n v="90049"/>
    <x v="1"/>
    <s v="TEC-AC-10000158"/>
    <x v="2"/>
    <x v="11"/>
    <s v="Sony 64GB Class 10 Micro SDHC R40 Memory Card"/>
    <x v="3313"/>
    <n v="3"/>
    <n v="0"/>
    <n v="22.6737"/>
  </r>
  <r>
    <n v="4339"/>
    <s v="CA-2012-125234"/>
    <x v="1"/>
    <x v="154"/>
    <d v="2012-12-01T00:00:00"/>
    <x v="1"/>
    <s v="SN-20710"/>
    <s v="Steve Nguyen"/>
    <x v="2"/>
    <s v="United States"/>
    <s v="Los Angeles"/>
    <x v="1"/>
    <n v="90049"/>
    <x v="1"/>
    <s v="OFF-PA-10000482"/>
    <x v="1"/>
    <x v="10"/>
    <s v="Snap-A-Way Black Print Carbonless Ruled Speed Letter, Triplicate"/>
    <x v="3314"/>
    <n v="3"/>
    <n v="0"/>
    <n v="53.495399999999989"/>
  </r>
  <r>
    <n v="4340"/>
    <s v="CA-2014-133501"/>
    <x v="3"/>
    <x v="151"/>
    <d v="2014-09-02T00:00:00"/>
    <x v="1"/>
    <s v="DK-12895"/>
    <s v="Dana Kaydos"/>
    <x v="0"/>
    <s v="United States"/>
    <s v="Franklin"/>
    <x v="18"/>
    <n v="37064"/>
    <x v="0"/>
    <s v="OFF-PA-10004888"/>
    <x v="1"/>
    <x v="10"/>
    <s v="Xerox 217"/>
    <x v="1182"/>
    <n v="1"/>
    <n v="0.2"/>
    <n v="1.8144"/>
  </r>
  <r>
    <n v="4341"/>
    <s v="US-2011-129609"/>
    <x v="2"/>
    <x v="579"/>
    <d v="2011-03-22T00:00:00"/>
    <x v="3"/>
    <s v="VM-21835"/>
    <s v="Vivian Mathis"/>
    <x v="0"/>
    <s v="United States"/>
    <s v="Portage"/>
    <x v="14"/>
    <n v="46368"/>
    <x v="2"/>
    <s v="OFF-AR-10003478"/>
    <x v="1"/>
    <x v="6"/>
    <s v="Avery Hi-Liter EverBold Pen Style Fluorescent Highlighters, 4/Pack"/>
    <x v="1363"/>
    <n v="2"/>
    <n v="0"/>
    <n v="6.5120000000000005"/>
  </r>
  <r>
    <n v="4342"/>
    <s v="CA-2014-130309"/>
    <x v="3"/>
    <x v="94"/>
    <d v="2014-12-22T00:00:00"/>
    <x v="1"/>
    <s v="GB-14575"/>
    <s v="Giulietta Baptist"/>
    <x v="0"/>
    <s v="United States"/>
    <s v="Arlington"/>
    <x v="17"/>
    <n v="22204"/>
    <x v="0"/>
    <s v="OFF-ST-10003208"/>
    <x v="1"/>
    <x v="4"/>
    <s v="Adjustable Depth Letter/Legal Cart"/>
    <x v="2577"/>
    <n v="3"/>
    <n v="0"/>
    <n v="157.87019999999993"/>
  </r>
  <r>
    <n v="4343"/>
    <s v="CA-2014-105410"/>
    <x v="3"/>
    <x v="498"/>
    <d v="2014-03-23T00:00:00"/>
    <x v="2"/>
    <s v="ND-18370"/>
    <s v="Natalie DeCherney"/>
    <x v="0"/>
    <s v="United States"/>
    <s v="San Francisco"/>
    <x v="1"/>
    <n v="94110"/>
    <x v="1"/>
    <s v="OFF-BI-10004970"/>
    <x v="1"/>
    <x v="8"/>
    <s v="ACCOHIDE 3-Ring Binder, Blue, 1&quot;"/>
    <x v="2990"/>
    <n v="6"/>
    <n v="0.2"/>
    <n v="6.690599999999999"/>
  </r>
  <r>
    <n v="4344"/>
    <s v="CA-2014-105410"/>
    <x v="3"/>
    <x v="498"/>
    <d v="2014-03-23T00:00:00"/>
    <x v="2"/>
    <s v="ND-18370"/>
    <s v="Natalie DeCherney"/>
    <x v="0"/>
    <s v="United States"/>
    <s v="San Francisco"/>
    <x v="1"/>
    <n v="94110"/>
    <x v="1"/>
    <s v="TEC-PH-10000038"/>
    <x v="2"/>
    <x v="7"/>
    <s v="Jawbone MINI JAMBOX Wireless Bluetooth Speaker"/>
    <x v="3315"/>
    <n v="6"/>
    <n v="0.2"/>
    <n v="-131.50080000000005"/>
  </r>
  <r>
    <n v="4345"/>
    <s v="CA-2014-105410"/>
    <x v="3"/>
    <x v="498"/>
    <d v="2014-03-23T00:00:00"/>
    <x v="2"/>
    <s v="ND-18370"/>
    <s v="Natalie DeCherney"/>
    <x v="0"/>
    <s v="United States"/>
    <s v="San Francisco"/>
    <x v="1"/>
    <n v="94110"/>
    <x v="1"/>
    <s v="TEC-AC-10001552"/>
    <x v="2"/>
    <x v="11"/>
    <s v="Logitech K350 2.4Ghz Wireless Keyboard"/>
    <x v="3316"/>
    <n v="2"/>
    <n v="0"/>
    <n v="10.949399999999997"/>
  </r>
  <r>
    <n v="4346"/>
    <s v="CA-2014-105410"/>
    <x v="3"/>
    <x v="498"/>
    <d v="2014-03-23T00:00:00"/>
    <x v="2"/>
    <s v="ND-18370"/>
    <s v="Natalie DeCherney"/>
    <x v="0"/>
    <s v="United States"/>
    <s v="San Francisco"/>
    <x v="1"/>
    <n v="94110"/>
    <x v="1"/>
    <s v="TEC-AC-10002926"/>
    <x v="2"/>
    <x v="11"/>
    <s v="Logitech Wireless Marathon Mouse M705"/>
    <x v="1772"/>
    <n v="4"/>
    <n v="0"/>
    <n v="85.982800000000012"/>
  </r>
  <r>
    <n v="4347"/>
    <s v="CA-2013-120355"/>
    <x v="0"/>
    <x v="31"/>
    <d v="2013-09-26T00:00:00"/>
    <x v="1"/>
    <s v="MM-17260"/>
    <s v="Magdelene Morse"/>
    <x v="0"/>
    <s v="United States"/>
    <s v="New Rochelle"/>
    <x v="15"/>
    <n v="10801"/>
    <x v="3"/>
    <s v="FUR-CH-10001394"/>
    <x v="0"/>
    <x v="1"/>
    <s v="Global Leather Executive Chair"/>
    <x v="3317"/>
    <n v="2"/>
    <n v="0.1"/>
    <n v="140.39599999999993"/>
  </r>
  <r>
    <n v="4348"/>
    <s v="CA-2013-120355"/>
    <x v="0"/>
    <x v="31"/>
    <d v="2013-09-26T00:00:00"/>
    <x v="1"/>
    <s v="MM-17260"/>
    <s v="Magdelene Morse"/>
    <x v="0"/>
    <s v="United States"/>
    <s v="New Rochelle"/>
    <x v="15"/>
    <n v="10801"/>
    <x v="3"/>
    <s v="FUR-FU-10004053"/>
    <x v="0"/>
    <x v="5"/>
    <s v="DAX Two-Tone Silver Metal Document Frame"/>
    <x v="3318"/>
    <n v="3"/>
    <n v="0"/>
    <n v="26.1096"/>
  </r>
  <r>
    <n v="4349"/>
    <s v="CA-2014-169894"/>
    <x v="3"/>
    <x v="221"/>
    <d v="2014-11-30T00:00:00"/>
    <x v="0"/>
    <s v="MV-17485"/>
    <s v="Mark Van Huff"/>
    <x v="0"/>
    <s v="United States"/>
    <s v="Mesa"/>
    <x v="16"/>
    <n v="85204"/>
    <x v="1"/>
    <s v="OFF-BI-10004230"/>
    <x v="1"/>
    <x v="8"/>
    <s v="GBC Recycled Grain Textured Covers"/>
    <x v="321"/>
    <n v="2"/>
    <n v="0.7"/>
    <n v="-15.197599999999994"/>
  </r>
  <r>
    <n v="4350"/>
    <s v="CA-2014-169894"/>
    <x v="3"/>
    <x v="221"/>
    <d v="2014-11-30T00:00:00"/>
    <x v="0"/>
    <s v="MV-17485"/>
    <s v="Mark Van Huff"/>
    <x v="0"/>
    <s v="United States"/>
    <s v="Mesa"/>
    <x v="16"/>
    <n v="85204"/>
    <x v="1"/>
    <s v="OFF-ST-10000060"/>
    <x v="1"/>
    <x v="4"/>
    <s v="Fellowes Bankers Box Staxonsteel Drawer File/Stacking System"/>
    <x v="3319"/>
    <n v="8"/>
    <n v="0.2"/>
    <n v="-41.587199999999996"/>
  </r>
  <r>
    <n v="4351"/>
    <s v="US-2014-100482"/>
    <x v="3"/>
    <x v="645"/>
    <d v="2014-04-16T00:00:00"/>
    <x v="1"/>
    <s v="JL-15130"/>
    <s v="Jack Lebron"/>
    <x v="0"/>
    <s v="United States"/>
    <s v="Lancaster"/>
    <x v="24"/>
    <n v="43130"/>
    <x v="3"/>
    <s v="OFF-ST-10001325"/>
    <x v="1"/>
    <x v="4"/>
    <s v="Sterilite Officeware Hinged File Box"/>
    <x v="510"/>
    <n v="2"/>
    <n v="0.2"/>
    <n v="1.4672000000000001"/>
  </r>
  <r>
    <n v="4352"/>
    <s v="US-2014-100482"/>
    <x v="3"/>
    <x v="645"/>
    <d v="2014-04-16T00:00:00"/>
    <x v="1"/>
    <s v="JL-15130"/>
    <s v="Jack Lebron"/>
    <x v="0"/>
    <s v="United States"/>
    <s v="Lancaster"/>
    <x v="24"/>
    <n v="43130"/>
    <x v="3"/>
    <s v="TEC-AC-10003441"/>
    <x v="2"/>
    <x v="11"/>
    <s v="Kingston Digital DataTraveler 32GB USB 2.0"/>
    <x v="3320"/>
    <n v="2"/>
    <n v="0.2"/>
    <n v="-4.7460000000000013"/>
  </r>
  <r>
    <n v="4353"/>
    <s v="CA-2014-107748"/>
    <x v="3"/>
    <x v="389"/>
    <d v="2014-12-13T00:00:00"/>
    <x v="0"/>
    <s v="AG-10330"/>
    <s v="Alex Grayson"/>
    <x v="0"/>
    <s v="United States"/>
    <s v="Stockton"/>
    <x v="1"/>
    <n v="95207"/>
    <x v="1"/>
    <s v="TEC-PH-10003215"/>
    <x v="2"/>
    <x v="7"/>
    <s v="Jackery Bar Premium Fast-charging Portable Charger"/>
    <x v="3124"/>
    <n v="4"/>
    <n v="0.2"/>
    <n v="34.741999999999997"/>
  </r>
  <r>
    <n v="4354"/>
    <s v="CA-2014-107748"/>
    <x v="3"/>
    <x v="389"/>
    <d v="2014-12-13T00:00:00"/>
    <x v="0"/>
    <s v="AG-10330"/>
    <s v="Alex Grayson"/>
    <x v="0"/>
    <s v="United States"/>
    <s v="Stockton"/>
    <x v="1"/>
    <n v="95207"/>
    <x v="1"/>
    <s v="OFF-PA-10002005"/>
    <x v="1"/>
    <x v="10"/>
    <s v="Xerox 225"/>
    <x v="91"/>
    <n v="2"/>
    <n v="0"/>
    <n v="6.2208000000000006"/>
  </r>
  <r>
    <n v="4355"/>
    <s v="CA-2014-153654"/>
    <x v="3"/>
    <x v="221"/>
    <d v="2014-11-27T00:00:00"/>
    <x v="0"/>
    <s v="MD-17860"/>
    <s v="Michael Dominguez"/>
    <x v="1"/>
    <s v="United States"/>
    <s v="Asheville"/>
    <x v="3"/>
    <n v="28806"/>
    <x v="0"/>
    <s v="OFF-BI-10004465"/>
    <x v="1"/>
    <x v="8"/>
    <s v="Avery Durable Slant Ring Binders"/>
    <x v="3006"/>
    <n v="8"/>
    <n v="0.7"/>
    <n v="-12.671999999999997"/>
  </r>
  <r>
    <n v="4356"/>
    <s v="CA-2012-155600"/>
    <x v="1"/>
    <x v="784"/>
    <d v="2012-12-07T00:00:00"/>
    <x v="0"/>
    <s v="RO-19780"/>
    <s v="Rose O'Brian"/>
    <x v="0"/>
    <s v="United States"/>
    <s v="Clarksville"/>
    <x v="18"/>
    <n v="37042"/>
    <x v="0"/>
    <s v="OFF-BI-10000545"/>
    <x v="1"/>
    <x v="8"/>
    <s v="GBC Ibimaster 500 Manual ProClick Binding System"/>
    <x v="3321"/>
    <n v="7"/>
    <n v="0.7"/>
    <n v="-1065.3719999999998"/>
  </r>
  <r>
    <n v="4357"/>
    <s v="CA-2012-155600"/>
    <x v="1"/>
    <x v="784"/>
    <d v="2012-12-07T00:00:00"/>
    <x v="0"/>
    <s v="RO-19780"/>
    <s v="Rose O'Brian"/>
    <x v="0"/>
    <s v="United States"/>
    <s v="Clarksville"/>
    <x v="18"/>
    <n v="37042"/>
    <x v="0"/>
    <s v="OFF-AR-10003752"/>
    <x v="1"/>
    <x v="6"/>
    <s v="Deluxe Chalkboard Eraser Cleaner"/>
    <x v="3322"/>
    <n v="4"/>
    <n v="0.2"/>
    <n v="12.011999999999999"/>
  </r>
  <r>
    <n v="4358"/>
    <s v="CA-2014-162565"/>
    <x v="3"/>
    <x v="157"/>
    <d v="2014-12-12T00:00:00"/>
    <x v="3"/>
    <s v="RR-19315"/>
    <s v="Ralph Ritter"/>
    <x v="0"/>
    <s v="United States"/>
    <s v="Aurora"/>
    <x v="10"/>
    <n v="60505"/>
    <x v="2"/>
    <s v="OFF-PA-10001937"/>
    <x v="1"/>
    <x v="10"/>
    <s v="Xerox 21"/>
    <x v="563"/>
    <n v="2"/>
    <n v="0.2"/>
    <n v="3.6288"/>
  </r>
  <r>
    <n v="4359"/>
    <s v="CA-2014-162565"/>
    <x v="3"/>
    <x v="157"/>
    <d v="2014-12-12T00:00:00"/>
    <x v="3"/>
    <s v="RR-19315"/>
    <s v="Ralph Ritter"/>
    <x v="0"/>
    <s v="United States"/>
    <s v="Aurora"/>
    <x v="10"/>
    <n v="60505"/>
    <x v="2"/>
    <s v="FUR-FU-10004306"/>
    <x v="0"/>
    <x v="5"/>
    <s v="Electrix Halogen Magnifier Lamp"/>
    <x v="3323"/>
    <n v="1"/>
    <n v="0.6"/>
    <n v="-66.061999999999998"/>
  </r>
  <r>
    <n v="4360"/>
    <s v="CA-2014-162565"/>
    <x v="3"/>
    <x v="157"/>
    <d v="2014-12-12T00:00:00"/>
    <x v="3"/>
    <s v="RR-19315"/>
    <s v="Ralph Ritter"/>
    <x v="0"/>
    <s v="United States"/>
    <s v="Aurora"/>
    <x v="10"/>
    <n v="60505"/>
    <x v="2"/>
    <s v="FUR-CH-10003973"/>
    <x v="0"/>
    <x v="1"/>
    <s v="GuestStacker Chair with Chrome Finish Legs"/>
    <x v="3324"/>
    <n v="2"/>
    <n v="0.3"/>
    <n v="-14.870399999999961"/>
  </r>
  <r>
    <n v="4361"/>
    <s v="CA-2013-127642"/>
    <x v="0"/>
    <x v="206"/>
    <d v="2013-05-24T00:00:00"/>
    <x v="2"/>
    <s v="CP-12340"/>
    <s v="Christine Phan"/>
    <x v="1"/>
    <s v="United States"/>
    <s v="Warwick"/>
    <x v="34"/>
    <n v="2886"/>
    <x v="3"/>
    <s v="OFF-PA-10000565"/>
    <x v="1"/>
    <x v="10"/>
    <s v="Staples"/>
    <x v="1375"/>
    <n v="2"/>
    <n v="0"/>
    <n v="54.860399999999998"/>
  </r>
  <r>
    <n v="4362"/>
    <s v="US-2014-163195"/>
    <x v="3"/>
    <x v="922"/>
    <d v="2014-02-22T00:00:00"/>
    <x v="0"/>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x v="0"/>
    <s v="NC-18340"/>
    <s v="Nat Carroll"/>
    <x v="0"/>
    <s v="United States"/>
    <s v="Fargo"/>
    <x v="46"/>
    <n v="58103"/>
    <x v="2"/>
    <s v="OFF-AR-10001953"/>
    <x v="1"/>
    <x v="6"/>
    <s v="Boston 1645 Deluxe Heavier-Duty Electric Pencil Sharpener"/>
    <x v="3326"/>
    <n v="3"/>
    <n v="0"/>
    <n v="35.623800000000003"/>
  </r>
  <r>
    <n v="4364"/>
    <s v="CA-2014-111332"/>
    <x v="3"/>
    <x v="968"/>
    <d v="2014-05-23T00:00:00"/>
    <x v="0"/>
    <s v="NC-18340"/>
    <s v="Nat Carroll"/>
    <x v="0"/>
    <s v="United States"/>
    <s v="Fargo"/>
    <x v="46"/>
    <n v="58103"/>
    <x v="2"/>
    <s v="OFF-AR-10001374"/>
    <x v="1"/>
    <x v="6"/>
    <s v="BIC Brite Liner Highlighters, Chisel Tip"/>
    <x v="243"/>
    <n v="4"/>
    <n v="0"/>
    <n v="8.2943999999999996"/>
  </r>
  <r>
    <n v="4365"/>
    <s v="CA-2014-111332"/>
    <x v="3"/>
    <x v="968"/>
    <d v="2014-05-23T00:00:00"/>
    <x v="0"/>
    <s v="NC-18340"/>
    <s v="Nat Carroll"/>
    <x v="0"/>
    <s v="United States"/>
    <s v="Fargo"/>
    <x v="46"/>
    <n v="58103"/>
    <x v="2"/>
    <s v="OFF-ST-10003816"/>
    <x v="1"/>
    <x v="4"/>
    <s v="Fellowes High-Stak Drawer Files"/>
    <x v="3327"/>
    <n v="4"/>
    <n v="0"/>
    <n v="162.09479999999996"/>
  </r>
  <r>
    <n v="4366"/>
    <s v="CA-2014-111332"/>
    <x v="3"/>
    <x v="968"/>
    <d v="2014-05-23T00:00:00"/>
    <x v="0"/>
    <s v="NC-18340"/>
    <s v="Nat Carroll"/>
    <x v="0"/>
    <s v="United States"/>
    <s v="Fargo"/>
    <x v="46"/>
    <n v="58103"/>
    <x v="2"/>
    <s v="OFF-FA-10001843"/>
    <x v="1"/>
    <x v="13"/>
    <s v="Staples"/>
    <x v="3328"/>
    <n v="3"/>
    <n v="0"/>
    <n v="3.4827000000000004"/>
  </r>
  <r>
    <n v="4367"/>
    <s v="CA-2014-111332"/>
    <x v="3"/>
    <x v="968"/>
    <d v="2014-05-23T00:00:00"/>
    <x v="0"/>
    <s v="NC-18340"/>
    <s v="Nat Carroll"/>
    <x v="0"/>
    <s v="United States"/>
    <s v="Fargo"/>
    <x v="46"/>
    <n v="58103"/>
    <x v="2"/>
    <s v="OFF-AR-10000657"/>
    <x v="1"/>
    <x v="6"/>
    <s v="Binney &amp; Smith inkTank Desk Highlighter, Chisel Tip, Yellow, 12/Box"/>
    <x v="3329"/>
    <n v="10"/>
    <n v="0"/>
    <n v="7.094999999999998"/>
  </r>
  <r>
    <n v="4368"/>
    <s v="CA-2014-117044"/>
    <x v="3"/>
    <x v="220"/>
    <d v="2014-09-14T00:00:00"/>
    <x v="0"/>
    <s v="HA-14920"/>
    <s v="Helen Andreada"/>
    <x v="0"/>
    <s v="United States"/>
    <s v="Chicago"/>
    <x v="10"/>
    <n v="60623"/>
    <x v="2"/>
    <s v="OFF-FA-10000936"/>
    <x v="1"/>
    <x v="13"/>
    <s v="Acco Hot Clips Clips to Go"/>
    <x v="3330"/>
    <n v="4"/>
    <n v="0.2"/>
    <n v="3.2899999999999996"/>
  </r>
  <r>
    <n v="4369"/>
    <s v="CA-2014-117044"/>
    <x v="3"/>
    <x v="220"/>
    <d v="2014-09-14T00:00:00"/>
    <x v="0"/>
    <s v="HA-14920"/>
    <s v="Helen Andreada"/>
    <x v="0"/>
    <s v="United States"/>
    <s v="Chicago"/>
    <x v="10"/>
    <n v="60623"/>
    <x v="2"/>
    <s v="OFF-PA-10003657"/>
    <x v="1"/>
    <x v="10"/>
    <s v="Xerox 1927"/>
    <x v="3331"/>
    <n v="6"/>
    <n v="0.2"/>
    <n v="6.4199999999999964"/>
  </r>
  <r>
    <n v="4370"/>
    <s v="US-2013-165078"/>
    <x v="0"/>
    <x v="732"/>
    <d v="2013-11-11T00:00:00"/>
    <x v="1"/>
    <s v="MA-17995"/>
    <s v="Michelle Arnett"/>
    <x v="2"/>
    <s v="United States"/>
    <s v="Lawrence"/>
    <x v="14"/>
    <n v="46226"/>
    <x v="2"/>
    <s v="OFF-BI-10001989"/>
    <x v="1"/>
    <x v="8"/>
    <s v="Premium Transparent Presentation Covers by GBC"/>
    <x v="1744"/>
    <n v="5"/>
    <n v="0"/>
    <n v="50.351999999999997"/>
  </r>
  <r>
    <n v="4371"/>
    <s v="US-2013-165078"/>
    <x v="0"/>
    <x v="732"/>
    <d v="2013-11-11T00:00:00"/>
    <x v="1"/>
    <s v="MA-17995"/>
    <s v="Michelle Arnett"/>
    <x v="2"/>
    <s v="United States"/>
    <s v="Lawrence"/>
    <x v="14"/>
    <n v="46226"/>
    <x v="2"/>
    <s v="OFF-AR-10002987"/>
    <x v="1"/>
    <x v="6"/>
    <s v="Prismacolor Color Pencil Set"/>
    <x v="2010"/>
    <n v="2"/>
    <n v="0"/>
    <n v="16.268800000000002"/>
  </r>
  <r>
    <n v="4372"/>
    <s v="US-2013-165078"/>
    <x v="0"/>
    <x v="732"/>
    <d v="2013-11-11T00:00:00"/>
    <x v="1"/>
    <s v="MA-17995"/>
    <s v="Michelle Arnett"/>
    <x v="2"/>
    <s v="United States"/>
    <s v="Lawrence"/>
    <x v="14"/>
    <n v="46226"/>
    <x v="2"/>
    <s v="OFF-LA-10000414"/>
    <x v="1"/>
    <x v="2"/>
    <s v="Avery 503"/>
    <x v="2678"/>
    <n v="5"/>
    <n v="0"/>
    <n v="24.84"/>
  </r>
  <r>
    <n v="4373"/>
    <s v="US-2014-169320"/>
    <x v="3"/>
    <x v="283"/>
    <d v="2014-07-26T00:00:00"/>
    <x v="0"/>
    <s v="LH-16900"/>
    <s v="Lena Hernandez"/>
    <x v="0"/>
    <s v="United States"/>
    <s v="Elkhart"/>
    <x v="14"/>
    <n v="46514"/>
    <x v="2"/>
    <s v="OFF-AR-10003602"/>
    <x v="1"/>
    <x v="6"/>
    <s v="Quartet Omega Colored Chalk, 12/Pack"/>
    <x v="2643"/>
    <n v="2"/>
    <n v="0"/>
    <n v="5.4895999999999994"/>
  </r>
  <r>
    <n v="4374"/>
    <s v="US-2014-169320"/>
    <x v="3"/>
    <x v="283"/>
    <d v="2014-07-26T00:00:00"/>
    <x v="0"/>
    <s v="LH-16900"/>
    <s v="Lena Hernandez"/>
    <x v="0"/>
    <s v="United States"/>
    <s v="Elkhart"/>
    <x v="14"/>
    <n v="46514"/>
    <x v="2"/>
    <s v="TEC-AC-10002550"/>
    <x v="2"/>
    <x v="11"/>
    <s v="Memorex 25GB 6X Branded Blu-Ray Recordable Disc, 30/Pack"/>
    <x v="3332"/>
    <n v="5"/>
    <n v="0"/>
    <n v="11.182499999999997"/>
  </r>
  <r>
    <n v="4375"/>
    <s v="CA-2013-158575"/>
    <x v="0"/>
    <x v="741"/>
    <d v="2013-11-25T00:00:00"/>
    <x v="1"/>
    <s v="SB-20290"/>
    <s v="Sean Braxton"/>
    <x v="1"/>
    <s v="United States"/>
    <s v="Kent"/>
    <x v="24"/>
    <n v="44240"/>
    <x v="3"/>
    <s v="OFF-AP-10002998"/>
    <x v="1"/>
    <x v="9"/>
    <s v="Holmes 99% HEPA Air Purifier"/>
    <x v="3333"/>
    <n v="6"/>
    <n v="0.2"/>
    <n v="16.894799999999996"/>
  </r>
  <r>
    <n v="4376"/>
    <s v="CA-2011-166954"/>
    <x v="2"/>
    <x v="573"/>
    <d v="2011-04-30T00:00:00"/>
    <x v="1"/>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x v="1"/>
    <s v="BT-11305"/>
    <s v="Beth Thompson"/>
    <x v="2"/>
    <s v="United States"/>
    <s v="San Gabriel"/>
    <x v="1"/>
    <n v="91776"/>
    <x v="1"/>
    <s v="OFF-AP-10001391"/>
    <x v="1"/>
    <x v="9"/>
    <s v="Kensington 6 Outlet MasterPiece HOMEOFFICE Power Control Center"/>
    <x v="3335"/>
    <n v="3"/>
    <n v="0"/>
    <n v="78.508799999999965"/>
  </r>
  <r>
    <n v="4378"/>
    <s v="CA-2011-166954"/>
    <x v="2"/>
    <x v="573"/>
    <d v="2011-04-30T00:00:00"/>
    <x v="1"/>
    <s v="BT-11305"/>
    <s v="Beth Thompson"/>
    <x v="2"/>
    <s v="United States"/>
    <s v="San Gabriel"/>
    <x v="1"/>
    <n v="91776"/>
    <x v="1"/>
    <s v="FUR-CH-10003973"/>
    <x v="0"/>
    <x v="1"/>
    <s v="GuestStacker Chair with Chrome Finish Legs"/>
    <x v="3336"/>
    <n v="5"/>
    <n v="0.2"/>
    <n v="148.70400000000006"/>
  </r>
  <r>
    <n v="4379"/>
    <s v="CA-2012-140830"/>
    <x v="1"/>
    <x v="672"/>
    <d v="2012-12-02T00:00:00"/>
    <x v="0"/>
    <s v="PS-18970"/>
    <s v="Paul Stevenson"/>
    <x v="2"/>
    <s v="United States"/>
    <s v="Henderson"/>
    <x v="0"/>
    <n v="42420"/>
    <x v="0"/>
    <s v="OFF-EN-10000461"/>
    <x v="1"/>
    <x v="12"/>
    <s v="#10- 4 1/8&quot; x 9 1/2&quot; Recycled Envelopes"/>
    <x v="2053"/>
    <n v="2"/>
    <n v="0"/>
    <n v="8.2156000000000002"/>
  </r>
  <r>
    <n v="4380"/>
    <s v="CA-2012-140830"/>
    <x v="1"/>
    <x v="672"/>
    <d v="2012-12-02T00:00:00"/>
    <x v="0"/>
    <s v="PS-18970"/>
    <s v="Paul Stevenson"/>
    <x v="2"/>
    <s v="United States"/>
    <s v="Henderson"/>
    <x v="0"/>
    <n v="42420"/>
    <x v="0"/>
    <s v="OFF-EN-10002831"/>
    <x v="1"/>
    <x v="12"/>
    <s v="Tyvek  Top-Opening Peel &amp; Seel  Envelopes, Gray"/>
    <x v="3337"/>
    <n v="2"/>
    <n v="0"/>
    <n v="32.345999999999997"/>
  </r>
  <r>
    <n v="4381"/>
    <s v="CA-2012-152891"/>
    <x v="1"/>
    <x v="969"/>
    <d v="2012-10-30T00:00:00"/>
    <x v="1"/>
    <s v="TB-21625"/>
    <s v="Trudy Brown"/>
    <x v="0"/>
    <s v="United States"/>
    <s v="San Francisco"/>
    <x v="1"/>
    <n v="94110"/>
    <x v="1"/>
    <s v="OFF-AR-10004648"/>
    <x v="1"/>
    <x v="6"/>
    <s v="Boston 19500 Mighty Mite Electric Pencil Sharpener"/>
    <x v="780"/>
    <n v="3"/>
    <n v="0"/>
    <n v="16.3215"/>
  </r>
  <r>
    <n v="4382"/>
    <s v="CA-2012-152891"/>
    <x v="1"/>
    <x v="969"/>
    <d v="2012-10-30T00:00:00"/>
    <x v="1"/>
    <s v="TB-21625"/>
    <s v="Trudy Brown"/>
    <x v="0"/>
    <s v="United States"/>
    <s v="San Francisco"/>
    <x v="1"/>
    <n v="94110"/>
    <x v="1"/>
    <s v="FUR-TA-10001857"/>
    <x v="0"/>
    <x v="3"/>
    <s v="Balt Solid Wood Rectangular Table"/>
    <x v="3338"/>
    <n v="3"/>
    <n v="0.2"/>
    <n v="-31.64700000000002"/>
  </r>
  <r>
    <n v="4383"/>
    <s v="US-2012-122784"/>
    <x v="1"/>
    <x v="603"/>
    <d v="2012-07-27T00:00:00"/>
    <x v="1"/>
    <s v="RA-19915"/>
    <s v="Russell Applegate"/>
    <x v="0"/>
    <s v="United States"/>
    <s v="Highland Park"/>
    <x v="10"/>
    <n v="60035"/>
    <x v="2"/>
    <s v="OFF-BI-10000546"/>
    <x v="1"/>
    <x v="8"/>
    <s v="Avery Durable Binders"/>
    <x v="3339"/>
    <n v="5"/>
    <n v="0.8"/>
    <n v="-4.4639999999999995"/>
  </r>
  <r>
    <n v="4384"/>
    <s v="US-2012-122784"/>
    <x v="1"/>
    <x v="603"/>
    <d v="2012-07-27T00:00:00"/>
    <x v="1"/>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x v="1"/>
    <s v="RA-19915"/>
    <s v="Russell Applegate"/>
    <x v="0"/>
    <s v="United States"/>
    <s v="Highland Park"/>
    <x v="10"/>
    <n v="60035"/>
    <x v="2"/>
    <s v="TEC-PH-10001557"/>
    <x v="2"/>
    <x v="7"/>
    <s v="Pyle PMP37LED"/>
    <x v="2081"/>
    <n v="2"/>
    <n v="0.2"/>
    <n v="13.438599999999994"/>
  </r>
  <r>
    <n v="4386"/>
    <s v="US-2012-122784"/>
    <x v="1"/>
    <x v="603"/>
    <d v="2012-07-27T00:00:00"/>
    <x v="1"/>
    <s v="RA-19915"/>
    <s v="Russell Applegate"/>
    <x v="0"/>
    <s v="United States"/>
    <s v="Highland Park"/>
    <x v="10"/>
    <n v="60035"/>
    <x v="2"/>
    <s v="FUR-BO-10002545"/>
    <x v="0"/>
    <x v="0"/>
    <s v="Atlantic Metals Mobile 3-Shelf Bookcases, Custom Colors"/>
    <x v="3341"/>
    <n v="5"/>
    <n v="0.3"/>
    <n v="-52.195999999999913"/>
  </r>
  <r>
    <n v="4387"/>
    <s v="CA-2013-156811"/>
    <x v="0"/>
    <x v="189"/>
    <d v="2013-11-03T00:00:00"/>
    <x v="1"/>
    <s v="BP-11095"/>
    <s v="Bart Pistole"/>
    <x v="1"/>
    <s v="United States"/>
    <s v="San Francisco"/>
    <x v="1"/>
    <n v="94122"/>
    <x v="1"/>
    <s v="OFF-AP-10001366"/>
    <x v="1"/>
    <x v="9"/>
    <s v="Staples"/>
    <x v="2911"/>
    <n v="4"/>
    <n v="0"/>
    <n v="11.858400000000003"/>
  </r>
  <r>
    <n v="4388"/>
    <s v="CA-2013-156811"/>
    <x v="0"/>
    <x v="189"/>
    <d v="2013-11-03T00:00:00"/>
    <x v="1"/>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x v="2"/>
    <s v="CD-11920"/>
    <s v="Carlos Daly"/>
    <x v="0"/>
    <s v="United States"/>
    <s v="New York City"/>
    <x v="15"/>
    <n v="10035"/>
    <x v="3"/>
    <s v="OFF-PA-10003651"/>
    <x v="1"/>
    <x v="10"/>
    <s v="Xerox 1968"/>
    <x v="1172"/>
    <n v="7"/>
    <n v="0"/>
    <n v="22.444800000000001"/>
  </r>
  <r>
    <n v="4390"/>
    <s v="CA-2014-111556"/>
    <x v="3"/>
    <x v="225"/>
    <d v="2014-11-23T00:00:00"/>
    <x v="2"/>
    <s v="CD-11920"/>
    <s v="Carlos Daly"/>
    <x v="0"/>
    <s v="United States"/>
    <s v="New York City"/>
    <x v="15"/>
    <n v="10035"/>
    <x v="3"/>
    <s v="FUR-BO-10003159"/>
    <x v="0"/>
    <x v="0"/>
    <s v="Sauder Camden County Collection Libraries, Planked Cherry Finish"/>
    <x v="3342"/>
    <n v="2"/>
    <n v="0.2"/>
    <n v="-25.295600000000022"/>
  </r>
  <r>
    <n v="4391"/>
    <s v="CA-2014-111556"/>
    <x v="3"/>
    <x v="225"/>
    <d v="2014-11-23T00:00:00"/>
    <x v="2"/>
    <s v="CD-11920"/>
    <s v="Carlos Daly"/>
    <x v="0"/>
    <s v="United States"/>
    <s v="New York City"/>
    <x v="15"/>
    <n v="10035"/>
    <x v="3"/>
    <s v="TEC-PH-10001459"/>
    <x v="2"/>
    <x v="7"/>
    <s v="Samsung Galaxy Mega 6.3"/>
    <x v="3343"/>
    <n v="3"/>
    <n v="0"/>
    <n v="327.59220000000005"/>
  </r>
  <r>
    <n v="4392"/>
    <s v="CA-2014-111556"/>
    <x v="3"/>
    <x v="225"/>
    <d v="2014-11-23T00:00:00"/>
    <x v="2"/>
    <s v="CD-11920"/>
    <s v="Carlos Daly"/>
    <x v="0"/>
    <s v="United States"/>
    <s v="New York City"/>
    <x v="15"/>
    <n v="10035"/>
    <x v="3"/>
    <s v="OFF-AR-10004602"/>
    <x v="1"/>
    <x v="6"/>
    <s v="Boston KS Multi-Size Manual Pencil Sharpener"/>
    <x v="3344"/>
    <n v="3"/>
    <n v="0"/>
    <n v="19.311600000000002"/>
  </r>
  <r>
    <n v="4393"/>
    <s v="CA-2013-108868"/>
    <x v="0"/>
    <x v="162"/>
    <d v="2013-09-13T00:00:00"/>
    <x v="1"/>
    <s v="KB-16585"/>
    <s v="Ken Black"/>
    <x v="1"/>
    <s v="United States"/>
    <s v="Dallas"/>
    <x v="5"/>
    <n v="75081"/>
    <x v="2"/>
    <s v="OFF-AR-10001953"/>
    <x v="1"/>
    <x v="6"/>
    <s v="Boston 1645 Deluxe Heavier-Duty Electric Pencil Sharpener"/>
    <x v="467"/>
    <n v="2"/>
    <n v="0.2"/>
    <n v="6.1572000000000031"/>
  </r>
  <r>
    <n v="4394"/>
    <s v="CA-2013-108868"/>
    <x v="0"/>
    <x v="162"/>
    <d v="2013-09-13T00:00:00"/>
    <x v="1"/>
    <s v="KB-16585"/>
    <s v="Ken Black"/>
    <x v="1"/>
    <s v="United States"/>
    <s v="Dallas"/>
    <x v="5"/>
    <n v="75081"/>
    <x v="2"/>
    <s v="TEC-PH-10000923"/>
    <x v="2"/>
    <x v="7"/>
    <s v="Belkin SportFit Armband For iPhone 5s/5c, Fuchsia"/>
    <x v="3345"/>
    <n v="5"/>
    <n v="0.2"/>
    <n v="21.735500000000002"/>
  </r>
  <r>
    <n v="4395"/>
    <s v="CA-2011-142965"/>
    <x v="2"/>
    <x v="836"/>
    <d v="2011-07-20T00:00:00"/>
    <x v="3"/>
    <s v="SW-20245"/>
    <s v="Scot Wooten"/>
    <x v="0"/>
    <s v="United States"/>
    <s v="Springfield"/>
    <x v="24"/>
    <n v="45503"/>
    <x v="3"/>
    <s v="OFF-ST-10002583"/>
    <x v="1"/>
    <x v="4"/>
    <s v="Fellowes Neat Ideas Storage Cubes"/>
    <x v="3346"/>
    <n v="1"/>
    <n v="0.2"/>
    <n v="-5.1968000000000005"/>
  </r>
  <r>
    <n v="4396"/>
    <s v="CA-2011-142965"/>
    <x v="2"/>
    <x v="836"/>
    <d v="2011-07-20T00:00:00"/>
    <x v="3"/>
    <s v="SW-20245"/>
    <s v="Scot Wooten"/>
    <x v="0"/>
    <s v="United States"/>
    <s v="Springfield"/>
    <x v="24"/>
    <n v="45503"/>
    <x v="3"/>
    <s v="OFF-BI-10000977"/>
    <x v="1"/>
    <x v="8"/>
    <s v="Ibico Plastic Spiral Binding Combs"/>
    <x v="3347"/>
    <n v="3"/>
    <n v="0.7"/>
    <n v="-21.887999999999991"/>
  </r>
  <r>
    <n v="4397"/>
    <s v="CA-2013-148740"/>
    <x v="0"/>
    <x v="625"/>
    <d v="2013-11-20T00:00:00"/>
    <x v="1"/>
    <s v="AH-10690"/>
    <s v="Anna Häberlin"/>
    <x v="1"/>
    <s v="United States"/>
    <s v="San Diego"/>
    <x v="1"/>
    <n v="92024"/>
    <x v="1"/>
    <s v="TEC-PH-10002549"/>
    <x v="2"/>
    <x v="7"/>
    <s v="Polycom SoundPoint IP 450 VoIP phone"/>
    <x v="3348"/>
    <n v="2"/>
    <n v="0.2"/>
    <n v="27.103200000000001"/>
  </r>
  <r>
    <n v="4398"/>
    <s v="US-2011-138758"/>
    <x v="2"/>
    <x v="970"/>
    <d v="2011-07-11T00:00:00"/>
    <x v="1"/>
    <s v="JL-15835"/>
    <s v="John Lee"/>
    <x v="0"/>
    <s v="United States"/>
    <s v="Philadelphia"/>
    <x v="9"/>
    <n v="19120"/>
    <x v="3"/>
    <s v="FUR-CH-10002880"/>
    <x v="0"/>
    <x v="1"/>
    <s v="Global High-Back Leather Tilter, Burgundy"/>
    <x v="3349"/>
    <n v="2"/>
    <n v="0.3"/>
    <n v="-46.736200000000011"/>
  </r>
  <r>
    <n v="4399"/>
    <s v="US-2011-138758"/>
    <x v="2"/>
    <x v="970"/>
    <d v="2011-07-11T00:00:00"/>
    <x v="1"/>
    <s v="JL-15835"/>
    <s v="John Lee"/>
    <x v="0"/>
    <s v="United States"/>
    <s v="Philadelphia"/>
    <x v="9"/>
    <n v="19120"/>
    <x v="3"/>
    <s v="FUR-FU-10003039"/>
    <x v="0"/>
    <x v="5"/>
    <s v="Howard Miller 11-1/2&quot; Diameter Grantwood Wall Clock"/>
    <x v="3350"/>
    <n v="2"/>
    <n v="0.2"/>
    <n v="12.0764"/>
  </r>
  <r>
    <n v="4400"/>
    <s v="CA-2013-131737"/>
    <x v="0"/>
    <x v="716"/>
    <d v="2013-03-18T00:00:00"/>
    <x v="3"/>
    <s v="GZ-14470"/>
    <s v="Gary Zandusky"/>
    <x v="0"/>
    <s v="United States"/>
    <s v="Columbia"/>
    <x v="39"/>
    <n v="21044"/>
    <x v="3"/>
    <s v="OFF-EN-10003055"/>
    <x v="1"/>
    <x v="12"/>
    <s v="Blue String-Tie &amp; Button Interoffice Envelopes, 10 x 13"/>
    <x v="3351"/>
    <n v="5"/>
    <n v="0"/>
    <n v="89.954999999999984"/>
  </r>
  <r>
    <n v="4401"/>
    <s v="CA-2013-131737"/>
    <x v="0"/>
    <x v="716"/>
    <d v="2013-03-18T00:00:00"/>
    <x v="3"/>
    <s v="GZ-14470"/>
    <s v="Gary Zandusky"/>
    <x v="0"/>
    <s v="United States"/>
    <s v="Columbia"/>
    <x v="39"/>
    <n v="21044"/>
    <x v="3"/>
    <s v="OFF-AP-10002945"/>
    <x v="1"/>
    <x v="9"/>
    <s v="Honeywell Enviracaire Portable HEPA Air Cleaner for 17' x 22' Room"/>
    <x v="3352"/>
    <n v="3"/>
    <n v="0"/>
    <n v="297.64349999999996"/>
  </r>
  <r>
    <n v="4402"/>
    <s v="CA-2013-131737"/>
    <x v="0"/>
    <x v="716"/>
    <d v="2013-03-18T00:00:00"/>
    <x v="3"/>
    <s v="GZ-14470"/>
    <s v="Gary Zandusky"/>
    <x v="0"/>
    <s v="United States"/>
    <s v="Columbia"/>
    <x v="39"/>
    <n v="21044"/>
    <x v="3"/>
    <s v="FUR-FU-10004306"/>
    <x v="0"/>
    <x v="5"/>
    <s v="Electrix Halogen Magnifier Lamp"/>
    <x v="3353"/>
    <n v="5"/>
    <n v="0"/>
    <n v="252.59"/>
  </r>
  <r>
    <n v="4403"/>
    <s v="CA-2013-114538"/>
    <x v="0"/>
    <x v="482"/>
    <d v="2013-12-28T00:00:00"/>
    <x v="2"/>
    <s v="RC-19825"/>
    <s v="Roy Collins"/>
    <x v="0"/>
    <s v="United States"/>
    <s v="Colorado Springs"/>
    <x v="22"/>
    <n v="80906"/>
    <x v="1"/>
    <s v="OFF-AR-10002445"/>
    <x v="1"/>
    <x v="6"/>
    <s v="SANFORD Major Accent Highlighters"/>
    <x v="3354"/>
    <n v="2"/>
    <n v="0.2"/>
    <n v="2.5488000000000004"/>
  </r>
  <r>
    <n v="4404"/>
    <s v="CA-2011-127936"/>
    <x v="2"/>
    <x v="814"/>
    <d v="2011-09-04T00:00:00"/>
    <x v="2"/>
    <s v="CL-12565"/>
    <s v="Clay Ludtke"/>
    <x v="0"/>
    <s v="United States"/>
    <s v="New York City"/>
    <x v="15"/>
    <n v="10009"/>
    <x v="3"/>
    <s v="OFF-AR-10002445"/>
    <x v="1"/>
    <x v="6"/>
    <s v="SANFORD Major Accent Highlighters"/>
    <x v="3355"/>
    <n v="3"/>
    <n v="0"/>
    <n v="8.071200000000001"/>
  </r>
  <r>
    <n v="4405"/>
    <s v="CA-2012-164336"/>
    <x v="1"/>
    <x v="761"/>
    <d v="2012-07-10T00:00:00"/>
    <x v="1"/>
    <s v="MW-18220"/>
    <s v="Mitch Webber"/>
    <x v="0"/>
    <s v="United States"/>
    <s v="Philadelphia"/>
    <x v="9"/>
    <n v="19140"/>
    <x v="3"/>
    <s v="TEC-AC-10002345"/>
    <x v="2"/>
    <x v="11"/>
    <s v="HP Standard 104 key PS/2 Keyboard"/>
    <x v="3356"/>
    <n v="3"/>
    <n v="0.2"/>
    <n v="2.1749999999999989"/>
  </r>
  <r>
    <n v="4406"/>
    <s v="CA-2012-164336"/>
    <x v="1"/>
    <x v="761"/>
    <d v="2012-07-10T00:00:00"/>
    <x v="1"/>
    <s v="MW-18220"/>
    <s v="Mitch Webber"/>
    <x v="0"/>
    <s v="United States"/>
    <s v="Philadelphia"/>
    <x v="9"/>
    <n v="19140"/>
    <x v="3"/>
    <s v="OFF-ST-10001558"/>
    <x v="1"/>
    <x v="4"/>
    <s v="Acco Perma 4000 Stacking Storage Drawers"/>
    <x v="2360"/>
    <n v="3"/>
    <n v="0.2"/>
    <n v="-2.4359999999999999"/>
  </r>
  <r>
    <n v="4407"/>
    <s v="CA-2013-100041"/>
    <x v="0"/>
    <x v="73"/>
    <d v="2013-11-26T00:00:00"/>
    <x v="1"/>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x v="1"/>
    <s v="BF-10975"/>
    <s v="Barbara Fisher"/>
    <x v="1"/>
    <s v="United States"/>
    <s v="Columbus"/>
    <x v="14"/>
    <n v="47201"/>
    <x v="2"/>
    <s v="OFF-PA-10000418"/>
    <x v="1"/>
    <x v="10"/>
    <s v="Xerox 189"/>
    <x v="1836"/>
    <n v="3"/>
    <n v="0"/>
    <n v="150.98399999999998"/>
  </r>
  <r>
    <n v="4409"/>
    <s v="CA-2013-100041"/>
    <x v="0"/>
    <x v="73"/>
    <d v="2013-11-26T00:00:00"/>
    <x v="1"/>
    <s v="BF-10975"/>
    <s v="Barbara Fisher"/>
    <x v="1"/>
    <s v="United States"/>
    <s v="Columbus"/>
    <x v="14"/>
    <n v="47201"/>
    <x v="2"/>
    <s v="OFF-BI-10000343"/>
    <x v="1"/>
    <x v="8"/>
    <s v="Pressboard Covers with Storage Hooks, 9 1/2&quot; x 11&quot;, Light Blue"/>
    <x v="3358"/>
    <n v="1"/>
    <n v="0"/>
    <n v="2.3077000000000001"/>
  </r>
  <r>
    <n v="4410"/>
    <s v="US-2011-154879"/>
    <x v="2"/>
    <x v="457"/>
    <d v="2011-05-11T00:00:00"/>
    <x v="1"/>
    <s v="SN-20710"/>
    <s v="Steve Nguyen"/>
    <x v="2"/>
    <s v="United States"/>
    <s v="Los Angeles"/>
    <x v="1"/>
    <n v="90004"/>
    <x v="1"/>
    <s v="OFF-LA-10004425"/>
    <x v="1"/>
    <x v="2"/>
    <s v="Staples"/>
    <x v="399"/>
    <n v="2"/>
    <n v="0"/>
    <n v="2.7166000000000001"/>
  </r>
  <r>
    <n v="4411"/>
    <s v="US-2011-154879"/>
    <x v="2"/>
    <x v="457"/>
    <d v="2011-05-11T00:00:00"/>
    <x v="1"/>
    <s v="SN-20710"/>
    <s v="Steve Nguyen"/>
    <x v="2"/>
    <s v="United States"/>
    <s v="Los Angeles"/>
    <x v="1"/>
    <n v="90004"/>
    <x v="1"/>
    <s v="OFF-AR-10001897"/>
    <x v="1"/>
    <x v="6"/>
    <s v="Model L Table or Wall-Mount Pencil Sharpener"/>
    <x v="1557"/>
    <n v="6"/>
    <n v="0"/>
    <n v="30.223200000000002"/>
  </r>
  <r>
    <n v="4412"/>
    <s v="CA-2011-130624"/>
    <x v="2"/>
    <x v="261"/>
    <d v="2011-06-24T00:00:00"/>
    <x v="2"/>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x v="2"/>
    <s v="TB-21280"/>
    <s v="Toby Braunhardt"/>
    <x v="0"/>
    <s v="United States"/>
    <s v="New York City"/>
    <x v="15"/>
    <n v="10024"/>
    <x v="3"/>
    <s v="TEC-PH-10003963"/>
    <x v="2"/>
    <x v="7"/>
    <s v="GE 2-Jack Phone Line Splitter"/>
    <x v="903"/>
    <n v="3"/>
    <n v="0"/>
    <n v="160.6722"/>
  </r>
  <r>
    <n v="4414"/>
    <s v="CA-2011-130624"/>
    <x v="2"/>
    <x v="261"/>
    <d v="2011-06-24T00:00:00"/>
    <x v="2"/>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x v="1"/>
    <s v="JB-15400"/>
    <s v="Jennifer Braxton"/>
    <x v="1"/>
    <s v="United States"/>
    <s v="Lawrence"/>
    <x v="31"/>
    <n v="1841"/>
    <x v="3"/>
    <s v="OFF-BI-10003925"/>
    <x v="1"/>
    <x v="8"/>
    <s v="Fellowes PB300 Plastic Comb Binding Machine"/>
    <x v="3360"/>
    <n v="1"/>
    <n v="0"/>
    <n v="182.3553"/>
  </r>
  <r>
    <n v="4416"/>
    <s v="CA-2011-153983"/>
    <x v="2"/>
    <x v="503"/>
    <d v="2011-12-06T00:00:00"/>
    <x v="1"/>
    <s v="AH-10210"/>
    <s v="Alan Hwang"/>
    <x v="0"/>
    <s v="United States"/>
    <s v="San Francisco"/>
    <x v="1"/>
    <n v="94122"/>
    <x v="1"/>
    <s v="TEC-PH-10004586"/>
    <x v="2"/>
    <x v="7"/>
    <s v="Wilson SignalBoost 841262 DB PRO Amplifier Kit"/>
    <x v="1181"/>
    <n v="2"/>
    <n v="0.2"/>
    <n v="71.989999999999981"/>
  </r>
  <r>
    <n v="4417"/>
    <s v="CA-2011-153983"/>
    <x v="2"/>
    <x v="503"/>
    <d v="2011-12-06T00:00:00"/>
    <x v="1"/>
    <s v="AH-10210"/>
    <s v="Alan Hwang"/>
    <x v="0"/>
    <s v="United States"/>
    <s v="San Francisco"/>
    <x v="1"/>
    <n v="94122"/>
    <x v="1"/>
    <s v="OFF-FA-10003495"/>
    <x v="1"/>
    <x v="13"/>
    <s v="Staples"/>
    <x v="3361"/>
    <n v="5"/>
    <n v="0"/>
    <n v="15.2"/>
  </r>
  <r>
    <n v="4418"/>
    <s v="CA-2014-112900"/>
    <x v="3"/>
    <x v="359"/>
    <d v="2014-04-13T00:00:00"/>
    <x v="0"/>
    <s v="KL-16645"/>
    <s v="Ken Lonsdale"/>
    <x v="0"/>
    <s v="United States"/>
    <s v="Detroit"/>
    <x v="12"/>
    <n v="48205"/>
    <x v="2"/>
    <s v="OFF-BI-10002867"/>
    <x v="1"/>
    <x v="8"/>
    <s v="GBC Recycled Regency Composition Covers"/>
    <x v="3362"/>
    <n v="8"/>
    <n v="0"/>
    <n v="219.99039999999997"/>
  </r>
  <r>
    <n v="4419"/>
    <s v="CA-2011-160157"/>
    <x v="2"/>
    <x v="414"/>
    <d v="2011-12-27T00:00:00"/>
    <x v="1"/>
    <s v="MH-17455"/>
    <s v="Mark Hamilton"/>
    <x v="0"/>
    <s v="United States"/>
    <s v="Hamilton"/>
    <x v="24"/>
    <n v="45011"/>
    <x v="3"/>
    <s v="FUR-FU-10003773"/>
    <x v="0"/>
    <x v="5"/>
    <s v="Eldon Cleatmat Plus Chair Mats for High Pile Carpets"/>
    <x v="3363"/>
    <n v="3"/>
    <n v="0.2"/>
    <n v="-21.470400000000026"/>
  </r>
  <r>
    <n v="4420"/>
    <s v="CA-2011-139633"/>
    <x v="2"/>
    <x v="506"/>
    <d v="2011-12-24T00:00:00"/>
    <x v="1"/>
    <s v="EC-14050"/>
    <s v="Erin Creighton"/>
    <x v="0"/>
    <s v="United States"/>
    <s v="Columbus"/>
    <x v="24"/>
    <n v="43229"/>
    <x v="3"/>
    <s v="OFF-BI-10002954"/>
    <x v="1"/>
    <x v="8"/>
    <s v="Newell 3-Hole Punched Plastic Slotted Magazine Holders for Binders"/>
    <x v="3364"/>
    <n v="4"/>
    <n v="0.7"/>
    <n v="-4.0215999999999994"/>
  </r>
  <r>
    <n v="4421"/>
    <s v="CA-2012-163090"/>
    <x v="1"/>
    <x v="972"/>
    <d v="2012-11-21T00:00:00"/>
    <x v="0"/>
    <s v="GH-14665"/>
    <s v="Greg Hansen"/>
    <x v="0"/>
    <s v="United States"/>
    <s v="Chicago"/>
    <x v="10"/>
    <n v="60610"/>
    <x v="2"/>
    <s v="OFF-SU-10002537"/>
    <x v="1"/>
    <x v="14"/>
    <s v="Acme Box Cutter Scissors"/>
    <x v="3365"/>
    <n v="5"/>
    <n v="0.2"/>
    <n v="3.0690000000000026"/>
  </r>
  <r>
    <n v="4422"/>
    <s v="CA-2011-117016"/>
    <x v="2"/>
    <x v="530"/>
    <d v="2011-03-09T00:00:00"/>
    <x v="1"/>
    <s v="SC-20095"/>
    <s v="Sanjit Chand"/>
    <x v="0"/>
    <s v="United States"/>
    <s v="Margate"/>
    <x v="2"/>
    <n v="33063"/>
    <x v="0"/>
    <s v="OFF-AR-10001374"/>
    <x v="1"/>
    <x v="6"/>
    <s v="BIC Brite Liner Highlighters, Chisel Tip"/>
    <x v="12"/>
    <n v="3"/>
    <n v="0.2"/>
    <n v="2.3327999999999989"/>
  </r>
  <r>
    <n v="4423"/>
    <s v="CA-2014-159464"/>
    <x v="3"/>
    <x v="796"/>
    <d v="2014-05-20T00:00:00"/>
    <x v="2"/>
    <s v="TB-21355"/>
    <s v="Todd Boyes"/>
    <x v="1"/>
    <s v="United States"/>
    <s v="Sandy Springs"/>
    <x v="32"/>
    <n v="30328"/>
    <x v="0"/>
    <s v="OFF-AP-10001492"/>
    <x v="1"/>
    <x v="9"/>
    <s v="Acco Six-Outlet Power Strip, 4' Cord Length"/>
    <x v="3366"/>
    <n v="2"/>
    <n v="0"/>
    <n v="4.4824000000000002"/>
  </r>
  <r>
    <n v="4424"/>
    <s v="CA-2014-159464"/>
    <x v="3"/>
    <x v="796"/>
    <d v="2014-05-20T00:00:00"/>
    <x v="2"/>
    <s v="TB-21355"/>
    <s v="Todd Boyes"/>
    <x v="1"/>
    <s v="United States"/>
    <s v="Sandy Springs"/>
    <x v="32"/>
    <n v="30328"/>
    <x v="0"/>
    <s v="FUR-BO-10003546"/>
    <x v="0"/>
    <x v="0"/>
    <s v="Hon 4-Shelf Metal Bookcases"/>
    <x v="3367"/>
    <n v="3"/>
    <n v="0"/>
    <n v="75.735000000000014"/>
  </r>
  <r>
    <n v="4425"/>
    <s v="CA-2014-159464"/>
    <x v="3"/>
    <x v="796"/>
    <d v="2014-05-20T00:00:00"/>
    <x v="2"/>
    <s v="TB-21355"/>
    <s v="Todd Boyes"/>
    <x v="1"/>
    <s v="United States"/>
    <s v="Sandy Springs"/>
    <x v="32"/>
    <n v="30328"/>
    <x v="0"/>
    <s v="TEC-PH-10002185"/>
    <x v="2"/>
    <x v="7"/>
    <s v="QVS USB Car Charger 2-Port 2.1Amp for iPod/iPhone/iPad/iPad 2/iPad 3"/>
    <x v="3368"/>
    <n v="5"/>
    <n v="0"/>
    <n v="15.637499999999999"/>
  </r>
  <r>
    <n v="4426"/>
    <s v="CA-2014-159464"/>
    <x v="3"/>
    <x v="796"/>
    <d v="2014-05-20T00:00:00"/>
    <x v="2"/>
    <s v="TB-21355"/>
    <s v="Todd Boyes"/>
    <x v="1"/>
    <s v="United States"/>
    <s v="Sandy Springs"/>
    <x v="32"/>
    <n v="30328"/>
    <x v="0"/>
    <s v="OFF-BI-10000315"/>
    <x v="1"/>
    <x v="8"/>
    <s v="Poly Designer Cover &amp; Back"/>
    <x v="3369"/>
    <n v="6"/>
    <n v="0"/>
    <n v="54.691199999999995"/>
  </r>
  <r>
    <n v="4427"/>
    <s v="CA-2014-159464"/>
    <x v="3"/>
    <x v="796"/>
    <d v="2014-05-20T00:00:00"/>
    <x v="2"/>
    <s v="TB-21355"/>
    <s v="Todd Boyes"/>
    <x v="1"/>
    <s v="United States"/>
    <s v="Sandy Springs"/>
    <x v="32"/>
    <n v="30328"/>
    <x v="0"/>
    <s v="TEC-PH-10002350"/>
    <x v="2"/>
    <x v="7"/>
    <s v="Apple EarPods with Remote and Mic"/>
    <x v="392"/>
    <n v="2"/>
    <n v="0"/>
    <n v="15.674399999999999"/>
  </r>
  <r>
    <n v="4428"/>
    <s v="US-2014-103226"/>
    <x v="3"/>
    <x v="585"/>
    <d v="2014-09-29T00:00:00"/>
    <x v="1"/>
    <s v="DW-13195"/>
    <s v="David Wiener"/>
    <x v="1"/>
    <s v="United States"/>
    <s v="Albuquerque"/>
    <x v="27"/>
    <n v="87105"/>
    <x v="1"/>
    <s v="OFF-PA-10002666"/>
    <x v="1"/>
    <x v="10"/>
    <s v="Southworth 25% Cotton Linen-Finish Paper &amp; Envelopes"/>
    <x v="3370"/>
    <n v="3"/>
    <n v="0"/>
    <n v="12.231"/>
  </r>
  <r>
    <n v="4429"/>
    <s v="CA-2014-119452"/>
    <x v="3"/>
    <x v="708"/>
    <d v="2014-03-28T00:00:00"/>
    <x v="1"/>
    <s v="CL-12565"/>
    <s v="Clay Ludtke"/>
    <x v="0"/>
    <s v="United States"/>
    <s v="Tulsa"/>
    <x v="26"/>
    <n v="74133"/>
    <x v="2"/>
    <s v="FUR-CH-10004495"/>
    <x v="0"/>
    <x v="1"/>
    <s v="Global Leather and Oak Executive Chair, Black"/>
    <x v="3371"/>
    <n v="6"/>
    <n v="0"/>
    <n v="523.70519999999988"/>
  </r>
  <r>
    <n v="4430"/>
    <s v="CA-2014-147725"/>
    <x v="3"/>
    <x v="32"/>
    <d v="2014-09-15T00:00:00"/>
    <x v="3"/>
    <s v="LT-17110"/>
    <s v="Liz Thompson"/>
    <x v="0"/>
    <s v="United States"/>
    <s v="Orange"/>
    <x v="30"/>
    <n v="7050"/>
    <x v="3"/>
    <s v="OFF-AR-10001725"/>
    <x v="1"/>
    <x v="6"/>
    <s v="Boston Home &amp; Office Model 2000 Electric Pencil Sharpeners"/>
    <x v="421"/>
    <n v="3"/>
    <n v="0"/>
    <n v="18.447000000000003"/>
  </r>
  <r>
    <n v="4431"/>
    <s v="CA-2013-168893"/>
    <x v="0"/>
    <x v="54"/>
    <d v="2013-11-09T00:00:00"/>
    <x v="0"/>
    <s v="AP-10915"/>
    <s v="Arthur Prichep"/>
    <x v="0"/>
    <s v="United States"/>
    <s v="Henderson"/>
    <x v="0"/>
    <n v="42420"/>
    <x v="0"/>
    <s v="OFF-FA-10002280"/>
    <x v="1"/>
    <x v="13"/>
    <s v="Advantus Plastic Paper Clips"/>
    <x v="3372"/>
    <n v="4"/>
    <n v="0"/>
    <n v="9.6"/>
  </r>
  <r>
    <n v="4432"/>
    <s v="CA-2013-168893"/>
    <x v="0"/>
    <x v="54"/>
    <d v="2013-11-09T00:00:00"/>
    <x v="0"/>
    <s v="AP-10915"/>
    <s v="Arthur Prichep"/>
    <x v="0"/>
    <s v="United States"/>
    <s v="Henderson"/>
    <x v="0"/>
    <n v="42420"/>
    <x v="0"/>
    <s v="OFF-AR-10001770"/>
    <x v="1"/>
    <x v="6"/>
    <s v="Economy #2 Pencils"/>
    <x v="3373"/>
    <n v="3"/>
    <n v="0"/>
    <n v="2.0747999999999998"/>
  </r>
  <r>
    <n v="4433"/>
    <s v="CA-2013-168893"/>
    <x v="0"/>
    <x v="54"/>
    <d v="2013-11-09T00:00:00"/>
    <x v="0"/>
    <s v="AP-10915"/>
    <s v="Arthur Prichep"/>
    <x v="0"/>
    <s v="United States"/>
    <s v="Henderson"/>
    <x v="0"/>
    <n v="42420"/>
    <x v="0"/>
    <s v="FUR-FU-10002885"/>
    <x v="0"/>
    <x v="5"/>
    <s v="Magna Visual Magnetic Picture Hangers"/>
    <x v="906"/>
    <n v="5"/>
    <n v="0"/>
    <n v="9.1580000000000013"/>
  </r>
  <r>
    <n v="4434"/>
    <s v="CA-2013-168893"/>
    <x v="0"/>
    <x v="54"/>
    <d v="2013-11-09T00:00:00"/>
    <x v="0"/>
    <s v="AP-10915"/>
    <s v="Arthur Prichep"/>
    <x v="0"/>
    <s v="United States"/>
    <s v="Henderson"/>
    <x v="0"/>
    <n v="42420"/>
    <x v="0"/>
    <s v="OFF-AR-10003772"/>
    <x v="1"/>
    <x v="6"/>
    <s v="Boston 16750 Black Compact Battery Pencil Sharpener"/>
    <x v="3374"/>
    <n v="1"/>
    <n v="0"/>
    <n v="2.6249999999999991"/>
  </r>
  <r>
    <n v="4435"/>
    <s v="CA-2013-168893"/>
    <x v="0"/>
    <x v="54"/>
    <d v="2013-11-09T00:00:00"/>
    <x v="0"/>
    <s v="AP-10915"/>
    <s v="Arthur Prichep"/>
    <x v="0"/>
    <s v="United States"/>
    <s v="Henderson"/>
    <x v="0"/>
    <n v="42420"/>
    <x v="0"/>
    <s v="FUR-TA-10003392"/>
    <x v="0"/>
    <x v="3"/>
    <s v="Global Adaptabilities Conference Tables"/>
    <x v="3375"/>
    <n v="3"/>
    <n v="0"/>
    <n v="160.15860000000001"/>
  </r>
  <r>
    <n v="4436"/>
    <s v="CA-2013-163398"/>
    <x v="0"/>
    <x v="973"/>
    <d v="2013-05-09T00:00:00"/>
    <x v="1"/>
    <s v="CB-12415"/>
    <s v="Christy Brittain"/>
    <x v="0"/>
    <s v="United States"/>
    <s v="Chicago"/>
    <x v="10"/>
    <n v="60653"/>
    <x v="2"/>
    <s v="OFF-BI-10000014"/>
    <x v="1"/>
    <x v="8"/>
    <s v="Heavy-Duty E-Z-D Binders"/>
    <x v="3376"/>
    <n v="1"/>
    <n v="0.8"/>
    <n v="-3.6002999999999998"/>
  </r>
  <r>
    <n v="4437"/>
    <s v="CA-2013-163398"/>
    <x v="0"/>
    <x v="973"/>
    <d v="2013-05-09T00:00:00"/>
    <x v="1"/>
    <s v="CB-12415"/>
    <s v="Christy Brittain"/>
    <x v="0"/>
    <s v="United States"/>
    <s v="Chicago"/>
    <x v="10"/>
    <n v="60653"/>
    <x v="2"/>
    <s v="OFF-AR-10003217"/>
    <x v="1"/>
    <x v="6"/>
    <s v="Newell 316"/>
    <x v="3377"/>
    <n v="7"/>
    <n v="0.2"/>
    <n v="2.7384000000000022"/>
  </r>
  <r>
    <n v="4438"/>
    <s v="CA-2013-163398"/>
    <x v="0"/>
    <x v="973"/>
    <d v="2013-05-09T00:00:00"/>
    <x v="1"/>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x v="1"/>
    <s v="MT-17815"/>
    <s v="Meg Tillman"/>
    <x v="0"/>
    <s v="United States"/>
    <s v="Port Arthur"/>
    <x v="5"/>
    <n v="77642"/>
    <x v="2"/>
    <s v="OFF-PA-10001972"/>
    <x v="1"/>
    <x v="10"/>
    <s v="Xerox 214"/>
    <x v="563"/>
    <n v="2"/>
    <n v="0.2"/>
    <n v="3.6288"/>
  </r>
  <r>
    <n v="4440"/>
    <s v="CA-2013-162726"/>
    <x v="0"/>
    <x v="797"/>
    <d v="2014-01-03T00:00:00"/>
    <x v="1"/>
    <s v="MT-17815"/>
    <s v="Meg Tillman"/>
    <x v="0"/>
    <s v="United States"/>
    <s v="Port Arthur"/>
    <x v="5"/>
    <n v="77642"/>
    <x v="2"/>
    <s v="OFF-PA-10004041"/>
    <x v="1"/>
    <x v="10"/>
    <s v="It's Hot Message Books with Stickers, 2 3/4&quot; x 5&quot;"/>
    <x v="208"/>
    <n v="4"/>
    <n v="0.2"/>
    <n v="7.3999999999999995"/>
  </r>
  <r>
    <n v="4441"/>
    <s v="US-2013-111290"/>
    <x v="0"/>
    <x v="405"/>
    <d v="2013-07-27T00:00:00"/>
    <x v="1"/>
    <s v="DK-13375"/>
    <s v="Dennis Kane"/>
    <x v="0"/>
    <s v="United States"/>
    <s v="Westland"/>
    <x v="12"/>
    <n v="48185"/>
    <x v="2"/>
    <s v="TEC-AC-10004975"/>
    <x v="2"/>
    <x v="11"/>
    <s v="Plantronics Audio 995 Wireless Stereo Headset"/>
    <x v="3379"/>
    <n v="1"/>
    <n v="0"/>
    <n v="36.283500000000004"/>
  </r>
  <r>
    <n v="4442"/>
    <s v="US-2013-111290"/>
    <x v="0"/>
    <x v="405"/>
    <d v="2013-07-27T00:00:00"/>
    <x v="1"/>
    <s v="DK-13375"/>
    <s v="Dennis Kane"/>
    <x v="0"/>
    <s v="United States"/>
    <s v="Westland"/>
    <x v="12"/>
    <n v="48185"/>
    <x v="2"/>
    <s v="OFF-ST-10001932"/>
    <x v="1"/>
    <x v="4"/>
    <s v="Fellowes Staxonsteel Drawer Files"/>
    <x v="3380"/>
    <n v="5"/>
    <n v="0"/>
    <n v="135.21900000000002"/>
  </r>
  <r>
    <n v="4443"/>
    <s v="US-2013-111290"/>
    <x v="0"/>
    <x v="405"/>
    <d v="2013-07-27T00:00:00"/>
    <x v="1"/>
    <s v="DK-13375"/>
    <s v="Dennis Kane"/>
    <x v="0"/>
    <s v="United States"/>
    <s v="Westland"/>
    <x v="12"/>
    <n v="48185"/>
    <x v="2"/>
    <s v="OFF-AR-10001761"/>
    <x v="1"/>
    <x v="6"/>
    <s v="Avery Hi-Liter Smear-Safe Highlighters"/>
    <x v="2640"/>
    <n v="5"/>
    <n v="0"/>
    <n v="10.511999999999999"/>
  </r>
  <r>
    <n v="4444"/>
    <s v="US-2013-111290"/>
    <x v="0"/>
    <x v="405"/>
    <d v="2013-07-27T00:00:00"/>
    <x v="1"/>
    <s v="DK-13375"/>
    <s v="Dennis Kane"/>
    <x v="0"/>
    <s v="United States"/>
    <s v="Westland"/>
    <x v="12"/>
    <n v="48185"/>
    <x v="2"/>
    <s v="OFF-PA-10002262"/>
    <x v="1"/>
    <x v="10"/>
    <s v="Xerox 192"/>
    <x v="56"/>
    <n v="5"/>
    <n v="0"/>
    <n v="15.552000000000001"/>
  </r>
  <r>
    <n v="4445"/>
    <s v="US-2011-147704"/>
    <x v="2"/>
    <x v="912"/>
    <d v="2011-11-21T00:00:00"/>
    <x v="1"/>
    <s v="SR-20740"/>
    <s v="Steven Roelle"/>
    <x v="2"/>
    <s v="United States"/>
    <s v="Bloomington"/>
    <x v="14"/>
    <n v="47401"/>
    <x v="2"/>
    <s v="OFF-EN-10004483"/>
    <x v="1"/>
    <x v="12"/>
    <s v="#10 White Business Envelopes,4 1/8 x 9 1/2"/>
    <x v="2561"/>
    <n v="5"/>
    <n v="0"/>
    <n v="36.824499999999993"/>
  </r>
  <r>
    <n v="4446"/>
    <s v="US-2011-147704"/>
    <x v="2"/>
    <x v="912"/>
    <d v="2011-11-21T00:00:00"/>
    <x v="1"/>
    <s v="SR-20740"/>
    <s v="Steven Roelle"/>
    <x v="2"/>
    <s v="United States"/>
    <s v="Bloomington"/>
    <x v="14"/>
    <n v="47401"/>
    <x v="2"/>
    <s v="OFF-PA-10003270"/>
    <x v="1"/>
    <x v="10"/>
    <s v="Xerox 1954"/>
    <x v="3381"/>
    <n v="6"/>
    <n v="0"/>
    <n v="14.256"/>
  </r>
  <r>
    <n v="4447"/>
    <s v="US-2011-147704"/>
    <x v="2"/>
    <x v="912"/>
    <d v="2011-11-21T00:00:00"/>
    <x v="1"/>
    <s v="SR-20740"/>
    <s v="Steven Roelle"/>
    <x v="2"/>
    <s v="United States"/>
    <s v="Bloomington"/>
    <x v="14"/>
    <n v="47401"/>
    <x v="2"/>
    <s v="OFF-BI-10001634"/>
    <x v="1"/>
    <x v="8"/>
    <s v="Wilson Jones Active Use Binders"/>
    <x v="2769"/>
    <n v="4"/>
    <n v="0"/>
    <n v="14.268800000000001"/>
  </r>
  <r>
    <n v="4448"/>
    <s v="US-2011-147704"/>
    <x v="2"/>
    <x v="912"/>
    <d v="2011-11-21T00:00:00"/>
    <x v="1"/>
    <s v="SR-20740"/>
    <s v="Steven Roelle"/>
    <x v="2"/>
    <s v="United States"/>
    <s v="Bloomington"/>
    <x v="14"/>
    <n v="47401"/>
    <x v="2"/>
    <s v="OFF-ST-10000675"/>
    <x v="1"/>
    <x v="4"/>
    <s v="File Shuttle II and Handi-File, Black"/>
    <x v="3382"/>
    <n v="5"/>
    <n v="0"/>
    <n v="42.362499999999997"/>
  </r>
  <r>
    <n v="4449"/>
    <s v="CA-2012-121965"/>
    <x v="1"/>
    <x v="974"/>
    <d v="2012-06-23T00:00:00"/>
    <x v="1"/>
    <s v="LH-17155"/>
    <s v="Logan Haushalter"/>
    <x v="0"/>
    <s v="United States"/>
    <s v="Los Angeles"/>
    <x v="1"/>
    <n v="90032"/>
    <x v="1"/>
    <s v="FUR-FU-10000732"/>
    <x v="0"/>
    <x v="5"/>
    <s v="Eldon 200 Class Desk Accessories"/>
    <x v="2391"/>
    <n v="2"/>
    <n v="0"/>
    <n v="4.0191999999999997"/>
  </r>
  <r>
    <n v="4450"/>
    <s v="CA-2012-121965"/>
    <x v="1"/>
    <x v="974"/>
    <d v="2012-06-23T00:00:00"/>
    <x v="1"/>
    <s v="LH-17155"/>
    <s v="Logan Haushalter"/>
    <x v="0"/>
    <s v="United States"/>
    <s v="Los Angeles"/>
    <x v="1"/>
    <n v="90032"/>
    <x v="1"/>
    <s v="OFF-PA-10004355"/>
    <x v="1"/>
    <x v="10"/>
    <s v="Xerox 231"/>
    <x v="90"/>
    <n v="1"/>
    <n v="0"/>
    <n v="3.1104000000000003"/>
  </r>
  <r>
    <n v="4451"/>
    <s v="CA-2012-121965"/>
    <x v="1"/>
    <x v="974"/>
    <d v="2012-06-23T00:00:00"/>
    <x v="1"/>
    <s v="LH-17155"/>
    <s v="Logan Haushalter"/>
    <x v="0"/>
    <s v="United States"/>
    <s v="Los Angeles"/>
    <x v="1"/>
    <n v="90032"/>
    <x v="1"/>
    <s v="OFF-EN-10000056"/>
    <x v="1"/>
    <x v="12"/>
    <s v="Cameo Buff Policy Envelopes"/>
    <x v="737"/>
    <n v="3"/>
    <n v="0"/>
    <n v="87.744299999999981"/>
  </r>
  <r>
    <n v="4452"/>
    <s v="CA-2013-147137"/>
    <x v="0"/>
    <x v="975"/>
    <d v="2013-07-07T00:00:00"/>
    <x v="2"/>
    <s v="AA-10645"/>
    <s v="Anna Andreadi"/>
    <x v="0"/>
    <s v="United States"/>
    <s v="San Francisco"/>
    <x v="1"/>
    <n v="94109"/>
    <x v="1"/>
    <s v="FUR-FU-10000221"/>
    <x v="0"/>
    <x v="5"/>
    <s v="Master Caster Door Stop, Brown"/>
    <x v="3383"/>
    <n v="5"/>
    <n v="0"/>
    <n v="8.6359999999999992"/>
  </r>
  <r>
    <n v="4453"/>
    <s v="CA-2013-147137"/>
    <x v="0"/>
    <x v="975"/>
    <d v="2013-07-07T00:00:00"/>
    <x v="2"/>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x v="2"/>
    <s v="AA-10645"/>
    <s v="Anna Andreadi"/>
    <x v="0"/>
    <s v="United States"/>
    <s v="San Francisco"/>
    <x v="1"/>
    <n v="94109"/>
    <x v="1"/>
    <s v="FUR-BO-10001811"/>
    <x v="0"/>
    <x v="0"/>
    <s v="Atlantic Metals Mobile 5-Shelf Bookcases, Custom Colors"/>
    <x v="3385"/>
    <n v="5"/>
    <n v="0.15"/>
    <n v="225.73499999999993"/>
  </r>
  <r>
    <n v="4455"/>
    <s v="CA-2013-147137"/>
    <x v="0"/>
    <x v="975"/>
    <d v="2013-07-07T00:00:00"/>
    <x v="2"/>
    <s v="AA-10645"/>
    <s v="Anna Andreadi"/>
    <x v="0"/>
    <s v="United States"/>
    <s v="San Francisco"/>
    <x v="1"/>
    <n v="94109"/>
    <x v="1"/>
    <s v="OFF-ST-10002486"/>
    <x v="1"/>
    <x v="4"/>
    <s v="Eldon Shelf Savers Cubes and Bins"/>
    <x v="3386"/>
    <n v="4"/>
    <n v="0"/>
    <n v="0.5583999999999989"/>
  </r>
  <r>
    <n v="4456"/>
    <s v="US-2012-146745"/>
    <x v="1"/>
    <x v="37"/>
    <d v="2012-09-08T00:00:00"/>
    <x v="1"/>
    <s v="AS-10630"/>
    <s v="Ann Steele"/>
    <x v="2"/>
    <s v="United States"/>
    <s v="San Francisco"/>
    <x v="1"/>
    <n v="94110"/>
    <x v="1"/>
    <s v="FUR-CH-10002372"/>
    <x v="0"/>
    <x v="1"/>
    <s v="Office Star - Ergonomically Designed Knee Chair"/>
    <x v="434"/>
    <n v="2"/>
    <n v="0.2"/>
    <n v="-12.956799999999994"/>
  </r>
  <r>
    <n v="4457"/>
    <s v="US-2012-146745"/>
    <x v="1"/>
    <x v="37"/>
    <d v="2012-09-08T00:00:00"/>
    <x v="1"/>
    <s v="AS-10630"/>
    <s v="Ann Steele"/>
    <x v="2"/>
    <s v="United States"/>
    <s v="San Francisco"/>
    <x v="1"/>
    <n v="94110"/>
    <x v="1"/>
    <s v="OFF-BI-10003274"/>
    <x v="1"/>
    <x v="8"/>
    <s v="Avery Durable Slant Ring Binders, No Labels"/>
    <x v="2925"/>
    <n v="2"/>
    <n v="0.2"/>
    <n v="2.1492"/>
  </r>
  <r>
    <n v="4458"/>
    <s v="CA-2014-115175"/>
    <x v="3"/>
    <x v="783"/>
    <d v="2014-08-13T00:00:00"/>
    <x v="1"/>
    <s v="MC-17575"/>
    <s v="Matt Collins"/>
    <x v="0"/>
    <s v="United States"/>
    <s v="San Jose"/>
    <x v="1"/>
    <n v="95123"/>
    <x v="1"/>
    <s v="OFF-PA-10001878"/>
    <x v="1"/>
    <x v="10"/>
    <s v="Xerox 1891"/>
    <x v="1672"/>
    <n v="5"/>
    <n v="0"/>
    <n v="114.93849999999998"/>
  </r>
  <r>
    <n v="4459"/>
    <s v="CA-2014-105851"/>
    <x v="3"/>
    <x v="677"/>
    <d v="2014-03-21T00:00:00"/>
    <x v="1"/>
    <s v="SE-20110"/>
    <s v="Sanjit Engle"/>
    <x v="0"/>
    <s v="United States"/>
    <s v="Denver"/>
    <x v="22"/>
    <n v="80219"/>
    <x v="1"/>
    <s v="OFF-SU-10002881"/>
    <x v="1"/>
    <x v="14"/>
    <s v="Martin Yale Chadless Opener Electric Letter Opener"/>
    <x v="3387"/>
    <n v="2"/>
    <n v="0.2"/>
    <n v="-299.8116"/>
  </r>
  <r>
    <n v="4460"/>
    <s v="US-2014-125717"/>
    <x v="3"/>
    <x v="394"/>
    <d v="2014-10-02T00:00:00"/>
    <x v="2"/>
    <s v="DS-13030"/>
    <s v="Darrin Sayre"/>
    <x v="2"/>
    <s v="United States"/>
    <s v="Aurora"/>
    <x v="22"/>
    <n v="80013"/>
    <x v="1"/>
    <s v="FUR-FU-10001979"/>
    <x v="0"/>
    <x v="5"/>
    <s v="Dana Halogen Swing-Arm Architect Lamp"/>
    <x v="3388"/>
    <n v="1"/>
    <n v="0.2"/>
    <n v="3.2776000000000014"/>
  </r>
  <r>
    <n v="4461"/>
    <s v="US-2014-125717"/>
    <x v="3"/>
    <x v="394"/>
    <d v="2014-10-02T00:00:00"/>
    <x v="2"/>
    <s v="DS-13030"/>
    <s v="Darrin Sayre"/>
    <x v="2"/>
    <s v="United States"/>
    <s v="Aurora"/>
    <x v="22"/>
    <n v="80013"/>
    <x v="1"/>
    <s v="OFF-ST-10001522"/>
    <x v="1"/>
    <x v="4"/>
    <s v="Gould Plastics 18-Pocket Panel Bin, 34w x 5-1/4d x 20-1/2h"/>
    <x v="2772"/>
    <n v="2"/>
    <n v="0.2"/>
    <n v="-29.436800000000012"/>
  </r>
  <r>
    <n v="4462"/>
    <s v="US-2014-125717"/>
    <x v="3"/>
    <x v="394"/>
    <d v="2014-10-02T00:00:00"/>
    <x v="2"/>
    <s v="DS-13030"/>
    <s v="Darrin Sayre"/>
    <x v="2"/>
    <s v="United States"/>
    <s v="Aurora"/>
    <x v="22"/>
    <n v="80013"/>
    <x v="1"/>
    <s v="TEC-AC-10003657"/>
    <x v="2"/>
    <x v="11"/>
    <s v="Lenovo 17-Key USB Numeric Keypad"/>
    <x v="157"/>
    <n v="2"/>
    <n v="0.2"/>
    <n v="1.359599999999995"/>
  </r>
  <r>
    <n v="4463"/>
    <s v="US-2014-125717"/>
    <x v="3"/>
    <x v="394"/>
    <d v="2014-10-02T00:00:00"/>
    <x v="2"/>
    <s v="DS-13030"/>
    <s v="Darrin Sayre"/>
    <x v="2"/>
    <s v="United States"/>
    <s v="Aurora"/>
    <x v="22"/>
    <n v="80013"/>
    <x v="1"/>
    <s v="OFF-BI-10001718"/>
    <x v="1"/>
    <x v="8"/>
    <s v="GBC DocuBind P50 Personal Binding Machine"/>
    <x v="1996"/>
    <n v="4"/>
    <n v="0.7"/>
    <n v="-58.861599999999981"/>
  </r>
  <r>
    <n v="4464"/>
    <s v="US-2014-125717"/>
    <x v="3"/>
    <x v="394"/>
    <d v="2014-10-02T00:00:00"/>
    <x v="2"/>
    <s v="DS-13030"/>
    <s v="Darrin Sayre"/>
    <x v="2"/>
    <s v="United States"/>
    <s v="Aurora"/>
    <x v="22"/>
    <n v="80013"/>
    <x v="1"/>
    <s v="OFF-PA-10003022"/>
    <x v="1"/>
    <x v="10"/>
    <s v="Xerox 1992"/>
    <x v="646"/>
    <n v="3"/>
    <n v="0.2"/>
    <n v="5.2026000000000003"/>
  </r>
  <r>
    <n v="4465"/>
    <s v="US-2014-125717"/>
    <x v="3"/>
    <x v="394"/>
    <d v="2014-10-02T00:00:00"/>
    <x v="2"/>
    <s v="DS-13030"/>
    <s v="Darrin Sayre"/>
    <x v="2"/>
    <s v="United States"/>
    <s v="Aurora"/>
    <x v="22"/>
    <n v="80013"/>
    <x v="1"/>
    <s v="OFF-AP-10000891"/>
    <x v="1"/>
    <x v="9"/>
    <s v="Kensington 7 Outlet MasterPiece HOMEOFFICE Power Control Center"/>
    <x v="3389"/>
    <n v="2"/>
    <n v="0.2"/>
    <n v="26.22399999999999"/>
  </r>
  <r>
    <n v="4466"/>
    <s v="CA-2012-163895"/>
    <x v="1"/>
    <x v="976"/>
    <d v="2012-08-11T00:00:00"/>
    <x v="1"/>
    <s v="NS-18640"/>
    <s v="Noel Staavos"/>
    <x v="1"/>
    <s v="United States"/>
    <s v="Boise"/>
    <x v="45"/>
    <n v="83704"/>
    <x v="1"/>
    <s v="OFF-BI-10004970"/>
    <x v="1"/>
    <x v="8"/>
    <s v="ACCOHIDE 3-Ring Binder, Blue, 1&quot;"/>
    <x v="106"/>
    <n v="1"/>
    <n v="0.2"/>
    <n v="1.1151"/>
  </r>
  <r>
    <n v="4467"/>
    <s v="CA-2014-168641"/>
    <x v="3"/>
    <x v="221"/>
    <d v="2014-12-02T00:00:00"/>
    <x v="1"/>
    <s v="KA-16525"/>
    <s v="Kelly Andreada"/>
    <x v="0"/>
    <s v="United States"/>
    <s v="New York City"/>
    <x v="15"/>
    <n v="10035"/>
    <x v="3"/>
    <s v="OFF-AR-10003759"/>
    <x v="1"/>
    <x v="6"/>
    <s v="Crayola Anti Dust Chalk, 12/Pack"/>
    <x v="3390"/>
    <n v="9"/>
    <n v="0"/>
    <n v="7.3709999999999996"/>
  </r>
  <r>
    <n v="4468"/>
    <s v="CA-2014-168641"/>
    <x v="3"/>
    <x v="221"/>
    <d v="2014-12-02T00:00:00"/>
    <x v="1"/>
    <s v="KA-16525"/>
    <s v="Kelly Andreada"/>
    <x v="0"/>
    <s v="United States"/>
    <s v="New York City"/>
    <x v="15"/>
    <n v="10035"/>
    <x v="3"/>
    <s v="OFF-EN-10003001"/>
    <x v="1"/>
    <x v="12"/>
    <s v="Ames Color-File Green Diamond Border X-ray Mailers"/>
    <x v="1244"/>
    <n v="2"/>
    <n v="0"/>
    <n v="78.941199999999995"/>
  </r>
  <r>
    <n v="4469"/>
    <s v="CA-2014-168641"/>
    <x v="3"/>
    <x v="221"/>
    <d v="2014-12-02T00:00:00"/>
    <x v="1"/>
    <s v="KA-16525"/>
    <s v="Kelly Andreada"/>
    <x v="0"/>
    <s v="United States"/>
    <s v="New York City"/>
    <x v="15"/>
    <n v="10035"/>
    <x v="3"/>
    <s v="FUR-BO-10000780"/>
    <x v="0"/>
    <x v="0"/>
    <s v="O'Sullivan Plantations 2-Door Library in Landvery Oak"/>
    <x v="244"/>
    <n v="2"/>
    <n v="0.2"/>
    <n v="-16.078399999999988"/>
  </r>
  <r>
    <n v="4470"/>
    <s v="CA-2014-168641"/>
    <x v="3"/>
    <x v="221"/>
    <d v="2014-12-02T00:00:00"/>
    <x v="1"/>
    <s v="KA-16525"/>
    <s v="Kelly Andreada"/>
    <x v="0"/>
    <s v="United States"/>
    <s v="New York City"/>
    <x v="15"/>
    <n v="10035"/>
    <x v="3"/>
    <s v="OFF-PA-10001972"/>
    <x v="1"/>
    <x v="10"/>
    <s v="Xerox 214"/>
    <x v="91"/>
    <n v="2"/>
    <n v="0"/>
    <n v="6.2208000000000006"/>
  </r>
  <r>
    <n v="4471"/>
    <s v="CA-2014-156895"/>
    <x v="3"/>
    <x v="540"/>
    <d v="2014-05-13T00:00:00"/>
    <x v="1"/>
    <s v="DJ-13510"/>
    <s v="Don Jones"/>
    <x v="1"/>
    <s v="United States"/>
    <s v="Philadelphia"/>
    <x v="9"/>
    <n v="19140"/>
    <x v="3"/>
    <s v="FUR-CH-10003535"/>
    <x v="0"/>
    <x v="1"/>
    <s v="Global Armless Task Chair, Royal Blue"/>
    <x v="3391"/>
    <n v="3"/>
    <n v="0.3"/>
    <n v="-23.782199999999996"/>
  </r>
  <r>
    <n v="4472"/>
    <s v="CA-2014-121300"/>
    <x v="3"/>
    <x v="365"/>
    <d v="2014-09-30T00:00:00"/>
    <x v="3"/>
    <s v="MG-17680"/>
    <s v="Maureen Gastineau"/>
    <x v="2"/>
    <s v="United States"/>
    <s v="Mentor"/>
    <x v="24"/>
    <n v="44060"/>
    <x v="3"/>
    <s v="FUR-CH-10003774"/>
    <x v="0"/>
    <x v="1"/>
    <s v="Global Wood Trimmed Manager's Task Chair, Khaki"/>
    <x v="1346"/>
    <n v="1"/>
    <n v="0.3"/>
    <n v="-15.466600000000003"/>
  </r>
  <r>
    <n v="4473"/>
    <s v="CA-2014-121300"/>
    <x v="3"/>
    <x v="365"/>
    <d v="2014-09-30T00:00:00"/>
    <x v="3"/>
    <s v="MG-17680"/>
    <s v="Maureen Gastineau"/>
    <x v="2"/>
    <s v="United States"/>
    <s v="Mentor"/>
    <x v="24"/>
    <n v="44060"/>
    <x v="3"/>
    <s v="TEC-AC-10004571"/>
    <x v="2"/>
    <x v="11"/>
    <s v="Logitech G700s Rechargeable Gaming Mouse"/>
    <x v="1977"/>
    <n v="3"/>
    <n v="0.2"/>
    <n v="65.993400000000008"/>
  </r>
  <r>
    <n v="4474"/>
    <s v="CA-2014-121300"/>
    <x v="3"/>
    <x v="365"/>
    <d v="2014-09-30T00:00:00"/>
    <x v="3"/>
    <s v="MG-17680"/>
    <s v="Maureen Gastineau"/>
    <x v="2"/>
    <s v="United States"/>
    <s v="Mentor"/>
    <x v="24"/>
    <n v="44060"/>
    <x v="3"/>
    <s v="FUR-TA-10004442"/>
    <x v="0"/>
    <x v="3"/>
    <s v="Riverside Furniture Stanwyck Manor Table Series"/>
    <x v="2458"/>
    <n v="2"/>
    <n v="0.4"/>
    <n v="-189.32100000000003"/>
  </r>
  <r>
    <n v="4475"/>
    <s v="CA-2014-121300"/>
    <x v="3"/>
    <x v="365"/>
    <d v="2014-09-30T00:00:00"/>
    <x v="3"/>
    <s v="MG-17680"/>
    <s v="Maureen Gastineau"/>
    <x v="2"/>
    <s v="United States"/>
    <s v="Mentor"/>
    <x v="24"/>
    <n v="44060"/>
    <x v="3"/>
    <s v="OFF-PA-10002787"/>
    <x v="1"/>
    <x v="10"/>
    <s v="Xerox 227"/>
    <x v="12"/>
    <n v="3"/>
    <n v="0.2"/>
    <n v="5.4432"/>
  </r>
  <r>
    <n v="4476"/>
    <s v="CA-2014-121300"/>
    <x v="3"/>
    <x v="365"/>
    <d v="2014-09-30T00:00:00"/>
    <x v="3"/>
    <s v="MG-17680"/>
    <s v="Maureen Gastineau"/>
    <x v="2"/>
    <s v="United States"/>
    <s v="Mentor"/>
    <x v="24"/>
    <n v="44060"/>
    <x v="3"/>
    <s v="FUR-FU-10004586"/>
    <x v="0"/>
    <x v="5"/>
    <s v="G.E. Longer-Life Indoor Recessed Floodlight Bulbs"/>
    <x v="3392"/>
    <n v="4"/>
    <n v="0.2"/>
    <n v="7.436799999999999"/>
  </r>
  <r>
    <n v="4477"/>
    <s v="CA-2014-121300"/>
    <x v="3"/>
    <x v="365"/>
    <d v="2014-09-30T00:00:00"/>
    <x v="3"/>
    <s v="MG-17680"/>
    <s v="Maureen Gastineau"/>
    <x v="2"/>
    <s v="United States"/>
    <s v="Mentor"/>
    <x v="24"/>
    <n v="44060"/>
    <x v="3"/>
    <s v="OFF-PA-10002606"/>
    <x v="1"/>
    <x v="10"/>
    <s v="Xerox 1928"/>
    <x v="582"/>
    <n v="2"/>
    <n v="0.2"/>
    <n v="2.6399999999999997"/>
  </r>
  <r>
    <n v="4478"/>
    <s v="CA-2014-130211"/>
    <x v="3"/>
    <x v="760"/>
    <d v="2014-10-23T00:00:00"/>
    <x v="3"/>
    <s v="BD-11620"/>
    <s v="Brian DeCherney"/>
    <x v="0"/>
    <s v="United States"/>
    <s v="Lawton"/>
    <x v="26"/>
    <n v="73505"/>
    <x v="2"/>
    <s v="OFF-ST-10000129"/>
    <x v="1"/>
    <x v="4"/>
    <s v="Fellowes Recycled Storage Drawers"/>
    <x v="3393"/>
    <n v="3"/>
    <n v="0"/>
    <n v="23.316299999999984"/>
  </r>
  <r>
    <n v="4479"/>
    <s v="CA-2014-130211"/>
    <x v="3"/>
    <x v="760"/>
    <d v="2014-10-23T00:00:00"/>
    <x v="3"/>
    <s v="BD-11620"/>
    <s v="Brian DeCherney"/>
    <x v="0"/>
    <s v="United States"/>
    <s v="Lawton"/>
    <x v="26"/>
    <n v="73505"/>
    <x v="2"/>
    <s v="FUR-TA-10003748"/>
    <x v="0"/>
    <x v="3"/>
    <s v="Bevis 36 x 72 Conference Tables"/>
    <x v="3394"/>
    <n v="2"/>
    <n v="0"/>
    <n v="54.775599999999997"/>
  </r>
  <r>
    <n v="4480"/>
    <s v="CA-2011-147235"/>
    <x v="2"/>
    <x v="977"/>
    <d v="2011-03-28T00:00:00"/>
    <x v="1"/>
    <s v="CD-11920"/>
    <s v="Carlos Daly"/>
    <x v="0"/>
    <s v="United States"/>
    <s v="New York City"/>
    <x v="15"/>
    <n v="10024"/>
    <x v="3"/>
    <s v="OFF-PA-10004948"/>
    <x v="1"/>
    <x v="10"/>
    <s v="Xerox 190"/>
    <x v="1691"/>
    <n v="5"/>
    <n v="0"/>
    <n v="11.703000000000001"/>
  </r>
  <r>
    <n v="4481"/>
    <s v="CA-2013-109365"/>
    <x v="0"/>
    <x v="54"/>
    <d v="2013-11-09T00:00:00"/>
    <x v="1"/>
    <s v="XP-21865"/>
    <s v="Xylona Preis"/>
    <x v="0"/>
    <s v="United States"/>
    <s v="Los Angeles"/>
    <x v="1"/>
    <n v="90049"/>
    <x v="1"/>
    <s v="OFF-FA-10001561"/>
    <x v="1"/>
    <x v="13"/>
    <s v="Stockwell Push Pins"/>
    <x v="53"/>
    <n v="7"/>
    <n v="0"/>
    <n v="5.0358000000000001"/>
  </r>
  <r>
    <n v="4482"/>
    <s v="CA-2013-109365"/>
    <x v="0"/>
    <x v="54"/>
    <d v="2013-11-09T00:00:00"/>
    <x v="1"/>
    <s v="XP-21865"/>
    <s v="Xylona Preis"/>
    <x v="0"/>
    <s v="United States"/>
    <s v="Los Angeles"/>
    <x v="1"/>
    <n v="90049"/>
    <x v="1"/>
    <s v="OFF-AP-10002998"/>
    <x v="1"/>
    <x v="9"/>
    <s v="Holmes 99% HEPA Air Purifier"/>
    <x v="3395"/>
    <n v="2"/>
    <n v="0"/>
    <n v="14.295599999999997"/>
  </r>
  <r>
    <n v="4483"/>
    <s v="CA-2013-109365"/>
    <x v="0"/>
    <x v="54"/>
    <d v="2013-11-09T00:00:00"/>
    <x v="1"/>
    <s v="XP-21865"/>
    <s v="Xylona Preis"/>
    <x v="0"/>
    <s v="United States"/>
    <s v="Los Angeles"/>
    <x v="1"/>
    <n v="90049"/>
    <x v="1"/>
    <s v="OFF-BI-10003981"/>
    <x v="1"/>
    <x v="8"/>
    <s v="Avery Durable Plastic 1&quot; Binders"/>
    <x v="2226"/>
    <n v="12"/>
    <n v="0.2"/>
    <n v="15.799199999999999"/>
  </r>
  <r>
    <n v="4484"/>
    <s v="CA-2013-109365"/>
    <x v="0"/>
    <x v="54"/>
    <d v="2013-11-09T00:00:00"/>
    <x v="1"/>
    <s v="XP-21865"/>
    <s v="Xylona Preis"/>
    <x v="0"/>
    <s v="United States"/>
    <s v="Los Angeles"/>
    <x v="1"/>
    <n v="90049"/>
    <x v="1"/>
    <s v="OFF-PA-10001725"/>
    <x v="1"/>
    <x v="10"/>
    <s v="Xerox 1892"/>
    <x v="2248"/>
    <n v="3"/>
    <n v="0"/>
    <n v="56.977199999999996"/>
  </r>
  <r>
    <n v="4485"/>
    <s v="CA-2013-109365"/>
    <x v="0"/>
    <x v="54"/>
    <d v="2013-11-09T00:00:00"/>
    <x v="1"/>
    <s v="XP-21865"/>
    <s v="Xylona Preis"/>
    <x v="0"/>
    <s v="United States"/>
    <s v="Los Angeles"/>
    <x v="1"/>
    <n v="90049"/>
    <x v="1"/>
    <s v="OFF-BI-10002071"/>
    <x v="1"/>
    <x v="8"/>
    <s v="Fellowes Black Plastic Comb Bindings"/>
    <x v="3396"/>
    <n v="2"/>
    <n v="0.2"/>
    <n v="3.0211999999999994"/>
  </r>
  <r>
    <n v="4486"/>
    <s v="CA-2013-109365"/>
    <x v="0"/>
    <x v="54"/>
    <d v="2013-11-09T00:00:00"/>
    <x v="1"/>
    <s v="XP-21865"/>
    <s v="Xylona Preis"/>
    <x v="0"/>
    <s v="United States"/>
    <s v="Los Angeles"/>
    <x v="1"/>
    <n v="90049"/>
    <x v="1"/>
    <s v="OFF-PA-10000477"/>
    <x v="1"/>
    <x v="10"/>
    <s v="Xerox 22"/>
    <x v="541"/>
    <n v="3"/>
    <n v="0"/>
    <n v="9.3312000000000008"/>
  </r>
  <r>
    <n v="4487"/>
    <s v="CA-2013-109365"/>
    <x v="0"/>
    <x v="54"/>
    <d v="2013-11-09T00:00:00"/>
    <x v="1"/>
    <s v="XP-21865"/>
    <s v="Xylona Preis"/>
    <x v="0"/>
    <s v="United States"/>
    <s v="Los Angeles"/>
    <x v="1"/>
    <n v="90049"/>
    <x v="1"/>
    <s v="OFF-PA-10004359"/>
    <x v="1"/>
    <x v="10"/>
    <s v="Multicolor Computer Printout Paper"/>
    <x v="1836"/>
    <n v="3"/>
    <n v="0"/>
    <n v="150.98399999999998"/>
  </r>
  <r>
    <n v="4488"/>
    <s v="CA-2012-162621"/>
    <x v="1"/>
    <x v="577"/>
    <d v="2012-09-11T00:00:00"/>
    <x v="1"/>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x v="1"/>
    <s v="CA-12055"/>
    <s v="Cathy Armstrong"/>
    <x v="2"/>
    <s v="United States"/>
    <s v="Houston"/>
    <x v="5"/>
    <n v="77036"/>
    <x v="2"/>
    <s v="OFF-SU-10003567"/>
    <x v="1"/>
    <x v="14"/>
    <s v="Stiletto Hand Letter Openers"/>
    <x v="3398"/>
    <n v="9"/>
    <n v="0.2"/>
    <n v="-14.687999999999999"/>
  </r>
  <r>
    <n v="4490"/>
    <s v="CA-2012-162621"/>
    <x v="1"/>
    <x v="577"/>
    <d v="2012-09-11T00:00:00"/>
    <x v="1"/>
    <s v="CA-12055"/>
    <s v="Cathy Armstrong"/>
    <x v="2"/>
    <s v="United States"/>
    <s v="Houston"/>
    <x v="5"/>
    <n v="77036"/>
    <x v="2"/>
    <s v="OFF-BI-10003708"/>
    <x v="1"/>
    <x v="8"/>
    <s v="Acco Four Pocket Poly Ring Binder with Label Holder, Smoke, 1&quot;"/>
    <x v="3399"/>
    <n v="3"/>
    <n v="0.8"/>
    <n v="-7.8225000000000016"/>
  </r>
  <r>
    <n v="4491"/>
    <s v="CA-2014-105921"/>
    <x v="3"/>
    <x v="718"/>
    <d v="2014-08-22T00:00:00"/>
    <x v="1"/>
    <s v="JM-15250"/>
    <s v="Janet Martin"/>
    <x v="0"/>
    <s v="United States"/>
    <s v="Los Angeles"/>
    <x v="1"/>
    <n v="90032"/>
    <x v="1"/>
    <s v="FUR-TA-10001095"/>
    <x v="0"/>
    <x v="3"/>
    <s v="Chromcraft Round Conference Tables"/>
    <x v="3400"/>
    <n v="3"/>
    <n v="0.2"/>
    <n v="5.2287000000000035"/>
  </r>
  <r>
    <n v="4492"/>
    <s v="CA-2011-150798"/>
    <x v="2"/>
    <x v="588"/>
    <d v="2011-12-03T00:00:00"/>
    <x v="0"/>
    <s v="JK-15730"/>
    <s v="Joe Kamberova"/>
    <x v="0"/>
    <s v="United States"/>
    <s v="Columbus"/>
    <x v="24"/>
    <n v="43229"/>
    <x v="3"/>
    <s v="TEC-CO-10001571"/>
    <x v="2"/>
    <x v="16"/>
    <s v="Sharp 1540cs Digital Laser Copier"/>
    <x v="3401"/>
    <n v="2"/>
    <n v="0.4"/>
    <n v="109.99799999999999"/>
  </r>
  <r>
    <n v="4493"/>
    <s v="CA-2011-150798"/>
    <x v="2"/>
    <x v="588"/>
    <d v="2011-12-03T00:00:00"/>
    <x v="0"/>
    <s v="JK-15730"/>
    <s v="Joe Kamberova"/>
    <x v="0"/>
    <s v="United States"/>
    <s v="Columbus"/>
    <x v="24"/>
    <n v="43229"/>
    <x v="3"/>
    <s v="FUR-FU-10000221"/>
    <x v="0"/>
    <x v="5"/>
    <s v="Master Caster Door Stop, Brown"/>
    <x v="3402"/>
    <n v="2"/>
    <n v="0.2"/>
    <n v="1.4223999999999997"/>
  </r>
  <r>
    <n v="4494"/>
    <s v="CA-2011-150798"/>
    <x v="2"/>
    <x v="588"/>
    <d v="2011-12-03T00:00:00"/>
    <x v="0"/>
    <s v="JK-15730"/>
    <s v="Joe Kamberova"/>
    <x v="0"/>
    <s v="United States"/>
    <s v="Columbus"/>
    <x v="24"/>
    <n v="43229"/>
    <x v="3"/>
    <s v="OFF-PA-10001972"/>
    <x v="1"/>
    <x v="10"/>
    <s v="Xerox 214"/>
    <x v="1590"/>
    <n v="7"/>
    <n v="0.2"/>
    <n v="12.700800000000001"/>
  </r>
  <r>
    <n v="4495"/>
    <s v="CA-2011-150798"/>
    <x v="2"/>
    <x v="588"/>
    <d v="2011-12-03T00:00:00"/>
    <x v="0"/>
    <s v="JK-15730"/>
    <s v="Joe Kamberova"/>
    <x v="0"/>
    <s v="United States"/>
    <s v="Columbus"/>
    <x v="24"/>
    <n v="43229"/>
    <x v="3"/>
    <s v="FUR-CH-10000015"/>
    <x v="0"/>
    <x v="1"/>
    <s v="Hon Multipurpose Stacking Arm Chairs"/>
    <x v="3403"/>
    <n v="6"/>
    <n v="0.3"/>
    <n v="-51.983999999999924"/>
  </r>
  <r>
    <n v="4496"/>
    <s v="CA-2014-112753"/>
    <x v="3"/>
    <x v="978"/>
    <d v="2014-06-24T00:00:00"/>
    <x v="1"/>
    <s v="CC-12670"/>
    <s v="Craig Carreira"/>
    <x v="0"/>
    <s v="United States"/>
    <s v="Los Angeles"/>
    <x v="1"/>
    <n v="90032"/>
    <x v="1"/>
    <s v="FUR-BO-10004015"/>
    <x v="0"/>
    <x v="0"/>
    <s v="Bush Andora Bookcase, Maple/Graphite Gray Finish"/>
    <x v="3404"/>
    <n v="9"/>
    <n v="0.15"/>
    <n v="75.593699999999899"/>
  </r>
  <r>
    <n v="4497"/>
    <s v="CA-2014-112753"/>
    <x v="3"/>
    <x v="978"/>
    <d v="2014-06-24T00:00:00"/>
    <x v="1"/>
    <s v="CC-12670"/>
    <s v="Craig Carreira"/>
    <x v="0"/>
    <s v="United States"/>
    <s v="Los Angeles"/>
    <x v="1"/>
    <n v="90032"/>
    <x v="1"/>
    <s v="OFF-PA-10002036"/>
    <x v="1"/>
    <x v="10"/>
    <s v="Xerox 1930"/>
    <x v="789"/>
    <n v="6"/>
    <n v="0"/>
    <n v="19.051200000000001"/>
  </r>
  <r>
    <n v="4498"/>
    <s v="CA-2014-155075"/>
    <x v="3"/>
    <x v="574"/>
    <d v="2014-12-10T00:00:00"/>
    <x v="1"/>
    <s v="GW-14605"/>
    <s v="Giulietta Weimer"/>
    <x v="0"/>
    <s v="United States"/>
    <s v="Philadelphia"/>
    <x v="9"/>
    <n v="19140"/>
    <x v="3"/>
    <s v="OFF-BI-10003650"/>
    <x v="1"/>
    <x v="8"/>
    <s v="GBC DocuBind 300 Electric Binding Machine"/>
    <x v="3405"/>
    <n v="4"/>
    <n v="0.7"/>
    <n v="-462.86239999999998"/>
  </r>
  <r>
    <n v="4499"/>
    <s v="CA-2011-103401"/>
    <x v="2"/>
    <x v="871"/>
    <d v="2011-11-26T00:00:00"/>
    <x v="1"/>
    <s v="GR-14560"/>
    <s v="Georgia Rosenberg"/>
    <x v="1"/>
    <s v="United States"/>
    <s v="San Francisco"/>
    <x v="1"/>
    <n v="94110"/>
    <x v="1"/>
    <s v="OFF-PA-10003309"/>
    <x v="1"/>
    <x v="10"/>
    <s v="Xerox 211"/>
    <x v="91"/>
    <n v="2"/>
    <n v="0"/>
    <n v="6.2208000000000006"/>
  </r>
  <r>
    <n v="4500"/>
    <s v="CA-2013-124814"/>
    <x v="0"/>
    <x v="342"/>
    <d v="2013-04-17T00:00:00"/>
    <x v="1"/>
    <s v="FM-14215"/>
    <s v="Filia McAdams"/>
    <x v="1"/>
    <s v="United States"/>
    <s v="Bakersfield"/>
    <x v="1"/>
    <n v="93309"/>
    <x v="1"/>
    <s v="OFF-PA-10002787"/>
    <x v="1"/>
    <x v="10"/>
    <s v="Xerox 227"/>
    <x v="91"/>
    <n v="2"/>
    <n v="0"/>
    <n v="6.2208000000000006"/>
  </r>
  <r>
    <n v="4501"/>
    <s v="CA-2013-124814"/>
    <x v="0"/>
    <x v="342"/>
    <d v="2013-04-17T00:00:00"/>
    <x v="1"/>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x v="1"/>
    <s v="MS-17980"/>
    <s v="Michael Stewart"/>
    <x v="1"/>
    <s v="United States"/>
    <s v="Houston"/>
    <x v="5"/>
    <n v="77095"/>
    <x v="2"/>
    <s v="OFF-PA-10002005"/>
    <x v="1"/>
    <x v="10"/>
    <s v="Xerox 225"/>
    <x v="233"/>
    <n v="5"/>
    <n v="0.2"/>
    <n v="9.0719999999999992"/>
  </r>
  <r>
    <n v="4503"/>
    <s v="CA-2011-116757"/>
    <x v="2"/>
    <x v="479"/>
    <d v="2011-07-04T00:00:00"/>
    <x v="1"/>
    <s v="MS-17980"/>
    <s v="Michael Stewart"/>
    <x v="1"/>
    <s v="United States"/>
    <s v="Houston"/>
    <x v="5"/>
    <n v="77095"/>
    <x v="2"/>
    <s v="OFF-FA-10002815"/>
    <x v="1"/>
    <x v="13"/>
    <s v="Staples"/>
    <x v="3406"/>
    <n v="6"/>
    <n v="0.2"/>
    <n v="7.1928000000000001"/>
  </r>
  <r>
    <n v="4504"/>
    <s v="US-2011-138247"/>
    <x v="2"/>
    <x v="163"/>
    <d v="2011-12-29T00:00:00"/>
    <x v="1"/>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x v="1"/>
    <s v="BF-11170"/>
    <s v="Ben Ferrer"/>
    <x v="2"/>
    <s v="United States"/>
    <s v="Los Angeles"/>
    <x v="1"/>
    <n v="90045"/>
    <x v="1"/>
    <s v="OFF-AP-10000828"/>
    <x v="1"/>
    <x v="9"/>
    <s v="Avanti 4.4 Cu. Ft. Refrigerator"/>
    <x v="2759"/>
    <n v="2"/>
    <n v="0"/>
    <n v="101.34879999999998"/>
  </r>
  <r>
    <n v="4506"/>
    <s v="US-2011-138247"/>
    <x v="2"/>
    <x v="163"/>
    <d v="2011-12-29T00:00:00"/>
    <x v="1"/>
    <s v="BF-11170"/>
    <s v="Ben Ferrer"/>
    <x v="2"/>
    <s v="United States"/>
    <s v="Los Angeles"/>
    <x v="1"/>
    <n v="90045"/>
    <x v="1"/>
    <s v="TEC-AC-10004708"/>
    <x v="2"/>
    <x v="11"/>
    <s v="Sony 32GB Class 10 Micro SDHC R40 Memory Card"/>
    <x v="3408"/>
    <n v="3"/>
    <n v="0"/>
    <n v="13.198499999999999"/>
  </r>
  <r>
    <n v="4507"/>
    <s v="US-2011-138247"/>
    <x v="2"/>
    <x v="163"/>
    <d v="2011-12-29T00:00:00"/>
    <x v="1"/>
    <s v="BF-11170"/>
    <s v="Ben Ferrer"/>
    <x v="2"/>
    <s v="United States"/>
    <s v="Los Angeles"/>
    <x v="1"/>
    <n v="90045"/>
    <x v="1"/>
    <s v="TEC-PH-10001530"/>
    <x v="2"/>
    <x v="7"/>
    <s v="Cisco Unified IP Phone 7945G VoIP phone"/>
    <x v="3409"/>
    <n v="3"/>
    <n v="0.2"/>
    <n v="51.148499999999984"/>
  </r>
  <r>
    <n v="4508"/>
    <s v="US-2011-138247"/>
    <x v="2"/>
    <x v="163"/>
    <d v="2011-12-29T00:00:00"/>
    <x v="1"/>
    <s v="BF-11170"/>
    <s v="Ben Ferrer"/>
    <x v="2"/>
    <s v="United States"/>
    <s v="Los Angeles"/>
    <x v="1"/>
    <n v="90045"/>
    <x v="1"/>
    <s v="OFF-ST-10002301"/>
    <x v="1"/>
    <x v="4"/>
    <s v="Tennsco Commercial Shelving"/>
    <x v="2422"/>
    <n v="1"/>
    <n v="0"/>
    <n v="0.20339999999999847"/>
  </r>
  <r>
    <n v="4509"/>
    <s v="US-2011-138247"/>
    <x v="2"/>
    <x v="163"/>
    <d v="2011-12-29T00:00:00"/>
    <x v="1"/>
    <s v="BF-11170"/>
    <s v="Ben Ferrer"/>
    <x v="2"/>
    <s v="United States"/>
    <s v="Los Angeles"/>
    <x v="1"/>
    <n v="90045"/>
    <x v="1"/>
    <s v="FUR-FU-10002554"/>
    <x v="0"/>
    <x v="5"/>
    <s v="Westinghouse Floor Lamp with Metal Mesh Shade, Black"/>
    <x v="1169"/>
    <n v="1"/>
    <n v="0"/>
    <n v="5.5176999999999978"/>
  </r>
  <r>
    <n v="4510"/>
    <s v="CA-2014-167003"/>
    <x v="3"/>
    <x v="979"/>
    <d v="2014-05-30T00:00:00"/>
    <x v="1"/>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x v="1"/>
    <s v="KM-16225"/>
    <s v="Kalyca Meade"/>
    <x v="1"/>
    <s v="United States"/>
    <s v="Springfield"/>
    <x v="25"/>
    <n v="65807"/>
    <x v="2"/>
    <s v="FUR-FU-10001085"/>
    <x v="0"/>
    <x v="5"/>
    <s v="3M Polarizing Light Filter Sleeves"/>
    <x v="3410"/>
    <n v="2"/>
    <n v="0"/>
    <n v="17.157999999999998"/>
  </r>
  <r>
    <n v="4512"/>
    <s v="CA-2013-119935"/>
    <x v="0"/>
    <x v="338"/>
    <d v="2013-11-15T00:00:00"/>
    <x v="1"/>
    <s v="KM-16225"/>
    <s v="Kalyca Meade"/>
    <x v="1"/>
    <s v="United States"/>
    <s v="Springfield"/>
    <x v="25"/>
    <n v="65807"/>
    <x v="2"/>
    <s v="OFF-BI-10001597"/>
    <x v="1"/>
    <x v="8"/>
    <s v="Wilson Jones Ledger-Size, Piano-Hinge Binder, 2&quot;, Blue"/>
    <x v="3411"/>
    <n v="2"/>
    <n v="0"/>
    <n v="39.340799999999994"/>
  </r>
  <r>
    <n v="4513"/>
    <s v="CA-2013-118969"/>
    <x v="0"/>
    <x v="824"/>
    <d v="2013-10-04T00:00:00"/>
    <x v="2"/>
    <s v="LP-17095"/>
    <s v="Liz Preis"/>
    <x v="0"/>
    <s v="United States"/>
    <s v="Phoenix"/>
    <x v="16"/>
    <n v="85023"/>
    <x v="1"/>
    <s v="OFF-BI-10002429"/>
    <x v="1"/>
    <x v="8"/>
    <s v="Premier Elliptical Ring Binder, Black"/>
    <x v="3412"/>
    <n v="6"/>
    <n v="0.7"/>
    <n v="-40.180799999999991"/>
  </r>
  <r>
    <n v="4514"/>
    <s v="CA-2013-145240"/>
    <x v="0"/>
    <x v="47"/>
    <d v="2013-09-09T00:00:00"/>
    <x v="2"/>
    <s v="BG-11740"/>
    <s v="Bruce Geld"/>
    <x v="0"/>
    <s v="United States"/>
    <s v="Houston"/>
    <x v="5"/>
    <n v="77070"/>
    <x v="2"/>
    <s v="OFF-ST-10001590"/>
    <x v="1"/>
    <x v="4"/>
    <s v="Tenex Personal Project File with Scoop Front Design, Black"/>
    <x v="3413"/>
    <n v="1"/>
    <n v="0.2"/>
    <n v="0.8087999999999993"/>
  </r>
  <r>
    <n v="4515"/>
    <s v="CA-2013-120873"/>
    <x v="0"/>
    <x v="189"/>
    <d v="2013-11-02T00:00:00"/>
    <x v="0"/>
    <s v="BW-11200"/>
    <s v="Ben Wallace"/>
    <x v="0"/>
    <s v="United States"/>
    <s v="Hampton"/>
    <x v="17"/>
    <n v="23666"/>
    <x v="0"/>
    <s v="FUR-CH-10000847"/>
    <x v="0"/>
    <x v="1"/>
    <s v="Global Executive Mid-Back Manager's Chair"/>
    <x v="3414"/>
    <n v="1"/>
    <n v="0"/>
    <n v="75.654799999999994"/>
  </r>
  <r>
    <n v="4516"/>
    <s v="US-2014-111920"/>
    <x v="3"/>
    <x v="760"/>
    <d v="2014-10-27T00:00:00"/>
    <x v="1"/>
    <s v="PS-18970"/>
    <s v="Paul Stevenson"/>
    <x v="2"/>
    <s v="United States"/>
    <s v="Tulsa"/>
    <x v="26"/>
    <n v="74133"/>
    <x v="2"/>
    <s v="OFF-AR-10003179"/>
    <x v="1"/>
    <x v="6"/>
    <s v="Dixon Ticonderoga Core-Lock Colored Pencils"/>
    <x v="2978"/>
    <n v="4"/>
    <n v="0"/>
    <n v="12.025199999999998"/>
  </r>
  <r>
    <n v="4517"/>
    <s v="US-2013-128678"/>
    <x v="0"/>
    <x v="306"/>
    <d v="2013-09-21T00:00:00"/>
    <x v="1"/>
    <s v="RB-19570"/>
    <s v="Rob Beeghly"/>
    <x v="0"/>
    <s v="United States"/>
    <s v="Seattle"/>
    <x v="4"/>
    <n v="98105"/>
    <x v="1"/>
    <s v="OFF-PA-10000807"/>
    <x v="1"/>
    <x v="10"/>
    <s v="TOPS &quot;Important Message&quot; Pads, Canary, 4-1/4 x 5-1/2, 50 Sheets per Pad"/>
    <x v="1591"/>
    <n v="5"/>
    <n v="0"/>
    <n v="10.058"/>
  </r>
  <r>
    <n v="4518"/>
    <s v="US-2013-128678"/>
    <x v="0"/>
    <x v="306"/>
    <d v="2013-09-21T00:00:00"/>
    <x v="1"/>
    <s v="RB-19570"/>
    <s v="Rob Beeghly"/>
    <x v="0"/>
    <s v="United States"/>
    <s v="Seattle"/>
    <x v="4"/>
    <n v="98105"/>
    <x v="1"/>
    <s v="OFF-BI-10002103"/>
    <x v="1"/>
    <x v="8"/>
    <s v="Cardinal Slant-D Ring Binder, Heavy Gauge Vinyl"/>
    <x v="3415"/>
    <n v="7"/>
    <n v="0.2"/>
    <n v="15.815799999999999"/>
  </r>
  <r>
    <n v="4519"/>
    <s v="CA-2013-101385"/>
    <x v="0"/>
    <x v="477"/>
    <d v="2013-10-02T00:00:00"/>
    <x v="1"/>
    <s v="JW-16075"/>
    <s v="Julia West"/>
    <x v="0"/>
    <s v="United States"/>
    <s v="San Francisco"/>
    <x v="1"/>
    <n v="94109"/>
    <x v="1"/>
    <s v="OFF-AR-10004441"/>
    <x v="1"/>
    <x v="6"/>
    <s v="BIC Brite Liner Highlighters"/>
    <x v="3416"/>
    <n v="4"/>
    <n v="0"/>
    <n v="6.9551999999999996"/>
  </r>
  <r>
    <n v="4520"/>
    <s v="CA-2014-107167"/>
    <x v="3"/>
    <x v="193"/>
    <d v="2014-06-15T00:00:00"/>
    <x v="1"/>
    <s v="ND-18460"/>
    <s v="Neil Ducich"/>
    <x v="1"/>
    <s v="United States"/>
    <s v="Jacksonville"/>
    <x v="2"/>
    <n v="32216"/>
    <x v="0"/>
    <s v="OFF-ST-10003805"/>
    <x v="1"/>
    <x v="4"/>
    <s v="24 Capacity Maxi Data Binder Racks, Pearl"/>
    <x v="3417"/>
    <n v="8"/>
    <n v="0.2"/>
    <n v="84.219999999999857"/>
  </r>
  <r>
    <n v="4521"/>
    <s v="CA-2011-109491"/>
    <x v="2"/>
    <x v="980"/>
    <d v="2011-02-27T00:00:00"/>
    <x v="1"/>
    <s v="LC-16930"/>
    <s v="Linda Cazamias"/>
    <x v="1"/>
    <s v="United States"/>
    <s v="Richmond"/>
    <x v="14"/>
    <n v="47374"/>
    <x v="2"/>
    <s v="TEC-AC-10001284"/>
    <x v="2"/>
    <x v="11"/>
    <s v="Enermax Briskie RF Wireless Keyboard and Mouse Combo"/>
    <x v="1038"/>
    <n v="3"/>
    <n v="0"/>
    <n v="22.4316"/>
  </r>
  <r>
    <n v="4522"/>
    <s v="CA-2011-109491"/>
    <x v="2"/>
    <x v="980"/>
    <d v="2011-02-27T00:00:00"/>
    <x v="1"/>
    <s v="LC-16930"/>
    <s v="Linda Cazamias"/>
    <x v="1"/>
    <s v="United States"/>
    <s v="Richmond"/>
    <x v="14"/>
    <n v="47374"/>
    <x v="2"/>
    <s v="FUR-FU-10000221"/>
    <x v="0"/>
    <x v="5"/>
    <s v="Master Caster Door Stop, Brown"/>
    <x v="2352"/>
    <n v="4"/>
    <n v="0"/>
    <n v="6.9087999999999994"/>
  </r>
  <r>
    <n v="4523"/>
    <s v="CA-2014-105445"/>
    <x v="3"/>
    <x v="297"/>
    <d v="2014-02-26T00:00:00"/>
    <x v="0"/>
    <s v="BP-11095"/>
    <s v="Bart Pistole"/>
    <x v="1"/>
    <s v="United States"/>
    <s v="Louisville"/>
    <x v="22"/>
    <n v="80027"/>
    <x v="1"/>
    <s v="OFF-FA-10001229"/>
    <x v="1"/>
    <x v="13"/>
    <s v="Staples"/>
    <x v="3418"/>
    <n v="3"/>
    <n v="0.2"/>
    <n v="3.065399999999999"/>
  </r>
  <r>
    <n v="4524"/>
    <s v="CA-2011-107454"/>
    <x v="2"/>
    <x v="981"/>
    <d v="2011-11-06T00:00:00"/>
    <x v="1"/>
    <s v="RD-19720"/>
    <s v="Roger Demir"/>
    <x v="0"/>
    <s v="United States"/>
    <s v="New York City"/>
    <x v="15"/>
    <n v="10024"/>
    <x v="3"/>
    <s v="OFF-LA-10001569"/>
    <x v="1"/>
    <x v="2"/>
    <s v="Avery 499"/>
    <x v="1981"/>
    <n v="7"/>
    <n v="0"/>
    <n v="16.035599999999999"/>
  </r>
  <r>
    <n v="4525"/>
    <s v="CA-2011-107454"/>
    <x v="2"/>
    <x v="981"/>
    <d v="2011-11-06T00:00:00"/>
    <x v="1"/>
    <s v="RD-19720"/>
    <s v="Roger Demir"/>
    <x v="0"/>
    <s v="United States"/>
    <s v="New York City"/>
    <x v="15"/>
    <n v="10024"/>
    <x v="3"/>
    <s v="FUR-FU-10004018"/>
    <x v="0"/>
    <x v="5"/>
    <s v="Tensor Computer Mounted Lamp"/>
    <x v="3419"/>
    <n v="6"/>
    <n v="0"/>
    <n v="24.121800000000004"/>
  </r>
  <r>
    <n v="4526"/>
    <s v="US-2014-105046"/>
    <x v="3"/>
    <x v="729"/>
    <d v="2014-07-24T00:00:00"/>
    <x v="1"/>
    <s v="BE-11335"/>
    <s v="Bill Eplett"/>
    <x v="2"/>
    <s v="United States"/>
    <s v="Rome"/>
    <x v="15"/>
    <n v="13440"/>
    <x v="3"/>
    <s v="TEC-PH-10004536"/>
    <x v="2"/>
    <x v="7"/>
    <s v="Avaya 5420 Digital phone"/>
    <x v="3420"/>
    <n v="2"/>
    <n v="0"/>
    <n v="67.495000000000005"/>
  </r>
  <r>
    <n v="4527"/>
    <s v="US-2014-105046"/>
    <x v="3"/>
    <x v="729"/>
    <d v="2014-07-24T00:00:00"/>
    <x v="1"/>
    <s v="BE-11335"/>
    <s v="Bill Eplett"/>
    <x v="2"/>
    <s v="United States"/>
    <s v="Rome"/>
    <x v="15"/>
    <n v="13440"/>
    <x v="3"/>
    <s v="OFF-PA-10004353"/>
    <x v="1"/>
    <x v="10"/>
    <s v="Southworth 25% Cotton Premium Laser Paper and Envelopes"/>
    <x v="3421"/>
    <n v="5"/>
    <n v="0"/>
    <n v="47.952000000000005"/>
  </r>
  <r>
    <n v="4528"/>
    <s v="US-2014-105046"/>
    <x v="3"/>
    <x v="729"/>
    <d v="2014-07-24T00:00:00"/>
    <x v="1"/>
    <s v="BE-11335"/>
    <s v="Bill Eplett"/>
    <x v="2"/>
    <s v="United States"/>
    <s v="Rome"/>
    <x v="15"/>
    <n v="13440"/>
    <x v="3"/>
    <s v="FUR-FU-10004848"/>
    <x v="0"/>
    <x v="5"/>
    <s v="DAX Solid Wood Frames"/>
    <x v="3422"/>
    <n v="4"/>
    <n v="0"/>
    <n v="14.459599999999998"/>
  </r>
  <r>
    <n v="4529"/>
    <s v="CA-2014-152856"/>
    <x v="3"/>
    <x v="565"/>
    <d v="2014-09-11T00:00:00"/>
    <x v="0"/>
    <s v="RS-19765"/>
    <s v="Roland Schwarz"/>
    <x v="1"/>
    <s v="United States"/>
    <s v="Marion"/>
    <x v="24"/>
    <n v="43302"/>
    <x v="3"/>
    <s v="TEC-AC-10004864"/>
    <x v="2"/>
    <x v="11"/>
    <s v="Memorex Micro Travel Drive 32 GB"/>
    <x v="3423"/>
    <n v="4"/>
    <n v="0.2"/>
    <n v="33.589200000000005"/>
  </r>
  <r>
    <n v="4530"/>
    <s v="CA-2013-134691"/>
    <x v="0"/>
    <x v="696"/>
    <d v="2013-11-19T00:00:00"/>
    <x v="1"/>
    <s v="KC-16540"/>
    <s v="Kelly Collister"/>
    <x v="0"/>
    <s v="United States"/>
    <s v="Houston"/>
    <x v="5"/>
    <n v="77041"/>
    <x v="2"/>
    <s v="OFF-BI-10002393"/>
    <x v="1"/>
    <x v="8"/>
    <s v="Binder Posts"/>
    <x v="3424"/>
    <n v="2"/>
    <n v="0.8"/>
    <n v="-3.9032000000000009"/>
  </r>
  <r>
    <n v="4531"/>
    <s v="CA-2013-118759"/>
    <x v="0"/>
    <x v="696"/>
    <d v="2013-11-18T00:00:00"/>
    <x v="2"/>
    <s v="MB-17305"/>
    <s v="Maria Bertelson"/>
    <x v="0"/>
    <s v="United States"/>
    <s v="New York City"/>
    <x v="15"/>
    <n v="10009"/>
    <x v="3"/>
    <s v="FUR-CH-10002335"/>
    <x v="0"/>
    <x v="1"/>
    <s v="Hon GuestStacker Chair"/>
    <x v="1262"/>
    <n v="2"/>
    <n v="0.1"/>
    <n v="72.534400000000005"/>
  </r>
  <r>
    <n v="4532"/>
    <s v="CA-2013-118759"/>
    <x v="0"/>
    <x v="696"/>
    <d v="2013-11-18T00:00:00"/>
    <x v="2"/>
    <s v="MB-17305"/>
    <s v="Maria Bertelson"/>
    <x v="0"/>
    <s v="United States"/>
    <s v="New York City"/>
    <x v="15"/>
    <n v="10009"/>
    <x v="3"/>
    <s v="OFF-ST-10001590"/>
    <x v="1"/>
    <x v="4"/>
    <s v="Tenex Personal Project File with Scoop Front Design, Black"/>
    <x v="3425"/>
    <n v="3"/>
    <n v="0"/>
    <n v="10.514399999999998"/>
  </r>
  <r>
    <n v="4533"/>
    <s v="CA-2011-140403"/>
    <x v="2"/>
    <x v="982"/>
    <d v="2011-10-10T00:00:00"/>
    <x v="3"/>
    <s v="TN-21040"/>
    <s v="Tanja Norvell"/>
    <x v="2"/>
    <s v="United States"/>
    <s v="Manteca"/>
    <x v="1"/>
    <n v="95336"/>
    <x v="1"/>
    <s v="FUR-CH-10002774"/>
    <x v="0"/>
    <x v="1"/>
    <s v="Global Deluxe Stacking Chair, Gray"/>
    <x v="1919"/>
    <n v="3"/>
    <n v="0.2"/>
    <n v="13.764599999999994"/>
  </r>
  <r>
    <n v="4534"/>
    <s v="CA-2011-140403"/>
    <x v="2"/>
    <x v="982"/>
    <d v="2011-10-10T00:00:00"/>
    <x v="3"/>
    <s v="TN-21040"/>
    <s v="Tanja Norvell"/>
    <x v="2"/>
    <s v="United States"/>
    <s v="Manteca"/>
    <x v="1"/>
    <n v="95336"/>
    <x v="1"/>
    <s v="OFF-EN-10001219"/>
    <x v="1"/>
    <x v="12"/>
    <s v="#10- 4 1/8&quot; x 9 1/2&quot; Security-Tint Envelopes"/>
    <x v="770"/>
    <n v="2"/>
    <n v="0"/>
    <n v="7.4871999999999996"/>
  </r>
  <r>
    <n v="4535"/>
    <s v="CA-2012-163104"/>
    <x v="1"/>
    <x v="531"/>
    <d v="2012-03-26T00:00:00"/>
    <x v="1"/>
    <s v="MC-18130"/>
    <s v="Mike Caudle"/>
    <x v="1"/>
    <s v="United States"/>
    <s v="Los Angeles"/>
    <x v="1"/>
    <n v="90004"/>
    <x v="1"/>
    <s v="OFF-PA-10001947"/>
    <x v="1"/>
    <x v="10"/>
    <s v="Xerox 1974"/>
    <x v="493"/>
    <n v="2"/>
    <n v="0"/>
    <n v="5.8604000000000003"/>
  </r>
  <r>
    <n v="4536"/>
    <s v="CA-2014-138464"/>
    <x v="3"/>
    <x v="141"/>
    <d v="2014-07-13T00:00:00"/>
    <x v="1"/>
    <s v="VF-21715"/>
    <s v="Vicky Freymann"/>
    <x v="2"/>
    <s v="United States"/>
    <s v="Seattle"/>
    <x v="4"/>
    <n v="98115"/>
    <x v="1"/>
    <s v="FUR-FU-10003142"/>
    <x v="0"/>
    <x v="5"/>
    <s v="Master Big Foot Doorstop, Beige"/>
    <x v="3426"/>
    <n v="3"/>
    <n v="0"/>
    <n v="4.9103999999999992"/>
  </r>
  <r>
    <n v="4537"/>
    <s v="CA-2014-138464"/>
    <x v="3"/>
    <x v="141"/>
    <d v="2014-07-13T00:00:00"/>
    <x v="1"/>
    <s v="VF-21715"/>
    <s v="Vicky Freymann"/>
    <x v="2"/>
    <s v="United States"/>
    <s v="Seattle"/>
    <x v="4"/>
    <n v="98115"/>
    <x v="1"/>
    <s v="OFF-BI-10001543"/>
    <x v="1"/>
    <x v="8"/>
    <s v="GBC VeloBinder Manual Binding System"/>
    <x v="1808"/>
    <n v="3"/>
    <n v="0.2"/>
    <n v="30.231600000000007"/>
  </r>
  <r>
    <n v="4538"/>
    <s v="CA-2014-138464"/>
    <x v="3"/>
    <x v="141"/>
    <d v="2014-07-13T00:00:00"/>
    <x v="1"/>
    <s v="VF-21715"/>
    <s v="Vicky Freymann"/>
    <x v="2"/>
    <s v="United States"/>
    <s v="Seattle"/>
    <x v="4"/>
    <n v="98115"/>
    <x v="1"/>
    <s v="OFF-AR-10003560"/>
    <x v="1"/>
    <x v="6"/>
    <s v="Zebra Zazzle Fluorescent Highlighters"/>
    <x v="2614"/>
    <n v="3"/>
    <n v="0"/>
    <n v="6.2015999999999991"/>
  </r>
  <r>
    <n v="4539"/>
    <s v="CA-2014-138464"/>
    <x v="3"/>
    <x v="141"/>
    <d v="2014-07-13T00:00:00"/>
    <x v="1"/>
    <s v="VF-21715"/>
    <s v="Vicky Freymann"/>
    <x v="2"/>
    <s v="United States"/>
    <s v="Seattle"/>
    <x v="4"/>
    <n v="98115"/>
    <x v="1"/>
    <s v="OFF-AR-10004757"/>
    <x v="1"/>
    <x v="6"/>
    <s v="Crayola Colored Pencils"/>
    <x v="2805"/>
    <n v="4"/>
    <n v="0"/>
    <n v="4.3295999999999992"/>
  </r>
  <r>
    <n v="4540"/>
    <s v="CA-2012-104129"/>
    <x v="1"/>
    <x v="914"/>
    <d v="2012-03-02T00:00:00"/>
    <x v="1"/>
    <s v="ES-14080"/>
    <s v="Erin Smith"/>
    <x v="1"/>
    <s v="United States"/>
    <s v="Providence"/>
    <x v="34"/>
    <n v="2908"/>
    <x v="3"/>
    <s v="TEC-PH-10003800"/>
    <x v="2"/>
    <x v="7"/>
    <s v="i.Sound Portable Power - 8000 mAh"/>
    <x v="2815"/>
    <n v="2"/>
    <n v="0"/>
    <n v="1.0597999999999956"/>
  </r>
  <r>
    <n v="4541"/>
    <s v="CA-2012-104129"/>
    <x v="1"/>
    <x v="914"/>
    <d v="2012-03-02T00:00:00"/>
    <x v="1"/>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x v="1"/>
    <s v="MK-17905"/>
    <s v="Michael Kennedy"/>
    <x v="1"/>
    <s v="United States"/>
    <s v="Chicago"/>
    <x v="10"/>
    <n v="60653"/>
    <x v="2"/>
    <s v="OFF-BI-10000756"/>
    <x v="1"/>
    <x v="8"/>
    <s v="Storex DuraTech Recycled Plastic Frosted Binders"/>
    <x v="3428"/>
    <n v="7"/>
    <n v="0.8"/>
    <n v="-8.9040000000000035"/>
  </r>
  <r>
    <n v="4543"/>
    <s v="CA-2014-113474"/>
    <x v="3"/>
    <x v="983"/>
    <d v="2014-04-01T00:00:00"/>
    <x v="2"/>
    <s v="TM-21490"/>
    <s v="Tony Molinari"/>
    <x v="0"/>
    <s v="United States"/>
    <s v="Oklahoma City"/>
    <x v="26"/>
    <n v="73120"/>
    <x v="2"/>
    <s v="OFF-EN-10004206"/>
    <x v="1"/>
    <x v="12"/>
    <s v="Multimedia Mailers"/>
    <x v="3429"/>
    <n v="2"/>
    <n v="0"/>
    <n v="149.8956"/>
  </r>
  <r>
    <n v="4544"/>
    <s v="CA-2012-126557"/>
    <x v="1"/>
    <x v="984"/>
    <d v="2012-07-17T00:00:00"/>
    <x v="0"/>
    <s v="RL-19615"/>
    <s v="Rob Lucas"/>
    <x v="0"/>
    <s v="United States"/>
    <s v="Chicago"/>
    <x v="10"/>
    <n v="60610"/>
    <x v="2"/>
    <s v="FUR-CH-10004477"/>
    <x v="0"/>
    <x v="1"/>
    <s v="Global Push Button Manager's Chair, Indigo"/>
    <x v="3430"/>
    <n v="9"/>
    <n v="0.3"/>
    <n v="-5.4801000000000215"/>
  </r>
  <r>
    <n v="4545"/>
    <s v="CA-2012-126557"/>
    <x v="1"/>
    <x v="984"/>
    <d v="2012-07-17T00:00:00"/>
    <x v="0"/>
    <s v="RL-19615"/>
    <s v="Rob Lucas"/>
    <x v="0"/>
    <s v="United States"/>
    <s v="Chicago"/>
    <x v="10"/>
    <n v="60610"/>
    <x v="2"/>
    <s v="TEC-PH-10003505"/>
    <x v="2"/>
    <x v="7"/>
    <s v="Geemarc AmpliPOWER60"/>
    <x v="1490"/>
    <n v="2"/>
    <n v="0.2"/>
    <n v="16.703999999999986"/>
  </r>
  <r>
    <n v="4546"/>
    <s v="CA-2012-126557"/>
    <x v="1"/>
    <x v="984"/>
    <d v="2012-07-17T00:00:00"/>
    <x v="0"/>
    <s v="RL-19615"/>
    <s v="Rob Lucas"/>
    <x v="0"/>
    <s v="United States"/>
    <s v="Chicago"/>
    <x v="10"/>
    <n v="60610"/>
    <x v="2"/>
    <s v="TEC-PH-10000526"/>
    <x v="2"/>
    <x v="7"/>
    <s v="Vtech CS6719"/>
    <x v="3431"/>
    <n v="7"/>
    <n v="0.2"/>
    <n v="53.754400000000004"/>
  </r>
  <r>
    <n v="4547"/>
    <s v="CA-2012-126557"/>
    <x v="1"/>
    <x v="984"/>
    <d v="2012-07-17T00:00:00"/>
    <x v="0"/>
    <s v="RL-19615"/>
    <s v="Rob Lucas"/>
    <x v="0"/>
    <s v="United States"/>
    <s v="Chicago"/>
    <x v="10"/>
    <n v="60610"/>
    <x v="2"/>
    <s v="OFF-BI-10003314"/>
    <x v="1"/>
    <x v="8"/>
    <s v="Tuff Stuff Recycled Round Ring Binders"/>
    <x v="3432"/>
    <n v="2"/>
    <n v="0.8"/>
    <n v="-2.9884000000000004"/>
  </r>
  <r>
    <n v="4548"/>
    <s v="CA-2012-126557"/>
    <x v="1"/>
    <x v="984"/>
    <d v="2012-07-17T00:00:00"/>
    <x v="0"/>
    <s v="RL-19615"/>
    <s v="Rob Lucas"/>
    <x v="0"/>
    <s v="United States"/>
    <s v="Chicago"/>
    <x v="10"/>
    <n v="60610"/>
    <x v="2"/>
    <s v="OFF-AR-10003190"/>
    <x v="1"/>
    <x v="6"/>
    <s v="Newell 32"/>
    <x v="2789"/>
    <n v="3"/>
    <n v="0.2"/>
    <n v="0.69120000000000026"/>
  </r>
  <r>
    <n v="4549"/>
    <s v="CA-2012-126557"/>
    <x v="1"/>
    <x v="984"/>
    <d v="2012-07-17T00:00:00"/>
    <x v="0"/>
    <s v="RL-19615"/>
    <s v="Rob Lucas"/>
    <x v="0"/>
    <s v="United States"/>
    <s v="Chicago"/>
    <x v="10"/>
    <n v="60610"/>
    <x v="2"/>
    <s v="FUR-FU-10001861"/>
    <x v="0"/>
    <x v="5"/>
    <s v="Floodlight Indoor Halogen Bulbs, 1 Bulb per Pack, 60 Watts"/>
    <x v="3433"/>
    <n v="1"/>
    <n v="0.6"/>
    <n v="-2.1340000000000003"/>
  </r>
  <r>
    <n v="4550"/>
    <s v="CA-2012-126557"/>
    <x v="1"/>
    <x v="984"/>
    <d v="2012-07-17T00:00:00"/>
    <x v="0"/>
    <s v="RL-19615"/>
    <s v="Rob Lucas"/>
    <x v="0"/>
    <s v="United States"/>
    <s v="Chicago"/>
    <x v="10"/>
    <n v="60610"/>
    <x v="2"/>
    <s v="TEC-PH-10003963"/>
    <x v="2"/>
    <x v="7"/>
    <s v="GE 2-Jack Phone Line Splitter"/>
    <x v="3434"/>
    <n v="4"/>
    <n v="0.2"/>
    <n v="49.437599999999975"/>
  </r>
  <r>
    <n v="4551"/>
    <s v="US-2014-107636"/>
    <x v="3"/>
    <x v="504"/>
    <d v="2014-05-03T00:00:00"/>
    <x v="2"/>
    <s v="NM-18520"/>
    <s v="Neoma Murray"/>
    <x v="0"/>
    <s v="United States"/>
    <s v="Manchester"/>
    <x v="29"/>
    <n v="6040"/>
    <x v="3"/>
    <s v="OFF-LA-10003388"/>
    <x v="1"/>
    <x v="2"/>
    <s v="Avery 5"/>
    <x v="1784"/>
    <n v="2"/>
    <n v="0"/>
    <n v="2.8224"/>
  </r>
  <r>
    <n v="4552"/>
    <s v="US-2011-165862"/>
    <x v="2"/>
    <x v="985"/>
    <d v="2011-07-17T00:00:00"/>
    <x v="1"/>
    <s v="GK-14620"/>
    <s v="Grace Kelly"/>
    <x v="1"/>
    <s v="United States"/>
    <s v="Los Angeles"/>
    <x v="1"/>
    <n v="90049"/>
    <x v="1"/>
    <s v="FUR-TA-10002855"/>
    <x v="0"/>
    <x v="3"/>
    <s v="Bevis Round Conference Table Top &amp; Single Column Base"/>
    <x v="3435"/>
    <n v="3"/>
    <n v="0.2"/>
    <n v="4.3901999999999788"/>
  </r>
  <r>
    <n v="4553"/>
    <s v="US-2011-106334"/>
    <x v="2"/>
    <x v="422"/>
    <d v="2012-01-02T00:00:00"/>
    <x v="1"/>
    <s v="JF-15490"/>
    <s v="Jeremy Farry"/>
    <x v="0"/>
    <s v="United States"/>
    <s v="San Francisco"/>
    <x v="1"/>
    <n v="94122"/>
    <x v="1"/>
    <s v="FUR-CH-10004886"/>
    <x v="0"/>
    <x v="1"/>
    <s v="Bevis Steel Folding Chairs"/>
    <x v="2186"/>
    <n v="3"/>
    <n v="0.2"/>
    <n v="23.027999999999992"/>
  </r>
  <r>
    <n v="4554"/>
    <s v="US-2011-106334"/>
    <x v="2"/>
    <x v="422"/>
    <d v="2012-01-02T00:00:00"/>
    <x v="1"/>
    <s v="JF-15490"/>
    <s v="Jeremy Farry"/>
    <x v="0"/>
    <s v="United States"/>
    <s v="San Francisco"/>
    <x v="1"/>
    <n v="94122"/>
    <x v="1"/>
    <s v="OFF-PA-10003657"/>
    <x v="1"/>
    <x v="10"/>
    <s v="Xerox 1927"/>
    <x v="1387"/>
    <n v="3"/>
    <n v="0"/>
    <n v="5.7779999999999987"/>
  </r>
  <r>
    <n v="4555"/>
    <s v="CA-2013-101448"/>
    <x v="0"/>
    <x v="535"/>
    <d v="2013-03-02T00:00:00"/>
    <x v="0"/>
    <s v="EB-13930"/>
    <s v="Eric Barreto"/>
    <x v="0"/>
    <s v="United States"/>
    <s v="La Crosse"/>
    <x v="6"/>
    <n v="54601"/>
    <x v="2"/>
    <s v="OFF-BI-10004738"/>
    <x v="1"/>
    <x v="8"/>
    <s v="Flexible Leather- Look Classic Collection Ring Binder"/>
    <x v="3436"/>
    <n v="3"/>
    <n v="0"/>
    <n v="28.410000000000004"/>
  </r>
  <r>
    <n v="4556"/>
    <s v="CA-2012-130218"/>
    <x v="1"/>
    <x v="391"/>
    <d v="2012-03-26T00:00:00"/>
    <x v="2"/>
    <s v="SG-20470"/>
    <s v="Sheri Gordon"/>
    <x v="0"/>
    <s v="United States"/>
    <s v="Florence"/>
    <x v="20"/>
    <n v="29501"/>
    <x v="0"/>
    <s v="OFF-FA-10003112"/>
    <x v="1"/>
    <x v="13"/>
    <s v="Staples"/>
    <x v="1629"/>
    <n v="4"/>
    <n v="0"/>
    <n v="14.201999999999998"/>
  </r>
  <r>
    <n v="4557"/>
    <s v="CA-2012-130218"/>
    <x v="1"/>
    <x v="391"/>
    <d v="2012-03-26T00:00:00"/>
    <x v="2"/>
    <s v="SG-20470"/>
    <s v="Sheri Gordon"/>
    <x v="0"/>
    <s v="United States"/>
    <s v="Florence"/>
    <x v="20"/>
    <n v="29501"/>
    <x v="0"/>
    <s v="OFF-ST-10002486"/>
    <x v="1"/>
    <x v="4"/>
    <s v="Eldon Shelf Savers Cubes and Bins"/>
    <x v="3386"/>
    <n v="4"/>
    <n v="0"/>
    <n v="0.5583999999999989"/>
  </r>
  <r>
    <n v="4558"/>
    <s v="US-2014-117331"/>
    <x v="3"/>
    <x v="208"/>
    <d v="2014-10-29T00:00:00"/>
    <x v="1"/>
    <s v="ND-18370"/>
    <s v="Natalie DeCherney"/>
    <x v="0"/>
    <s v="United States"/>
    <s v="Glendale"/>
    <x v="16"/>
    <n v="85301"/>
    <x v="1"/>
    <s v="OFF-BI-10003984"/>
    <x v="1"/>
    <x v="8"/>
    <s v="Lock-Up Easel 'Spel-Binder'"/>
    <x v="3437"/>
    <n v="1"/>
    <n v="0.7"/>
    <n v="-6.5618999999999996"/>
  </r>
  <r>
    <n v="4559"/>
    <s v="CA-2011-127383"/>
    <x v="2"/>
    <x v="520"/>
    <d v="2012-01-05T00:00:00"/>
    <x v="1"/>
    <s v="CM-11815"/>
    <s v="Candace McMahon"/>
    <x v="1"/>
    <s v="United States"/>
    <s v="El Paso"/>
    <x v="5"/>
    <n v="79907"/>
    <x v="2"/>
    <s v="OFF-EN-10004773"/>
    <x v="1"/>
    <x v="12"/>
    <s v="Staples"/>
    <x v="2000"/>
    <n v="2"/>
    <n v="0.2"/>
    <n v="17.968399999999995"/>
  </r>
  <r>
    <n v="4560"/>
    <s v="CA-2011-110219"/>
    <x v="2"/>
    <x v="952"/>
    <d v="2011-05-08T00:00:00"/>
    <x v="2"/>
    <s v="EB-13870"/>
    <s v="Emily Burns"/>
    <x v="0"/>
    <s v="United States"/>
    <s v="San Antonio"/>
    <x v="5"/>
    <n v="78207"/>
    <x v="2"/>
    <s v="FUR-CH-10001146"/>
    <x v="0"/>
    <x v="1"/>
    <s v="Global Value Mid-Back Manager's Chair, Gray"/>
    <x v="3438"/>
    <n v="3"/>
    <n v="0.3"/>
    <n v="-9.1335000000000122"/>
  </r>
  <r>
    <n v="4561"/>
    <s v="CA-2012-118871"/>
    <x v="1"/>
    <x v="784"/>
    <d v="2012-12-09T00:00:00"/>
    <x v="0"/>
    <s v="HM-14860"/>
    <s v="Harry Marie"/>
    <x v="1"/>
    <s v="United States"/>
    <s v="Los Angeles"/>
    <x v="1"/>
    <n v="90049"/>
    <x v="1"/>
    <s v="OFF-EN-10003296"/>
    <x v="1"/>
    <x v="12"/>
    <s v="Tyvek Side-Opening Peel &amp; Seel Expanding Envelopes"/>
    <x v="3439"/>
    <n v="3"/>
    <n v="0"/>
    <n v="122.148"/>
  </r>
  <r>
    <n v="4562"/>
    <s v="CA-2012-118871"/>
    <x v="1"/>
    <x v="784"/>
    <d v="2012-12-09T00:00:00"/>
    <x v="0"/>
    <s v="HM-14860"/>
    <s v="Harry Marie"/>
    <x v="1"/>
    <s v="United States"/>
    <s v="Los Angeles"/>
    <x v="1"/>
    <n v="90049"/>
    <x v="1"/>
    <s v="TEC-PH-10000193"/>
    <x v="2"/>
    <x v="7"/>
    <s v="Jensen SMPS-640 - speaker phone"/>
    <x v="3440"/>
    <n v="3"/>
    <n v="0.2"/>
    <n v="8.2763999999999953"/>
  </r>
  <r>
    <n v="4563"/>
    <s v="CA-2012-118871"/>
    <x v="1"/>
    <x v="784"/>
    <d v="2012-12-09T00:00:00"/>
    <x v="0"/>
    <s v="HM-14860"/>
    <s v="Harry Marie"/>
    <x v="1"/>
    <s v="United States"/>
    <s v="Los Angeles"/>
    <x v="1"/>
    <n v="90049"/>
    <x v="1"/>
    <s v="FUR-FU-10002111"/>
    <x v="0"/>
    <x v="5"/>
    <s v="Master Caster Door Stop, Large Brown"/>
    <x v="3441"/>
    <n v="5"/>
    <n v="0"/>
    <n v="13.832000000000001"/>
  </r>
  <r>
    <n v="4564"/>
    <s v="CA-2014-129490"/>
    <x v="3"/>
    <x v="986"/>
    <d v="2014-10-01T00:00:00"/>
    <x v="1"/>
    <s v="SJ-20125"/>
    <s v="Sanjit Jacobs"/>
    <x v="2"/>
    <s v="United States"/>
    <s v="Miramar"/>
    <x v="2"/>
    <n v="33023"/>
    <x v="0"/>
    <s v="FUR-CH-10003298"/>
    <x v="0"/>
    <x v="1"/>
    <s v="Office Star - Contemporary Task Swivel chair with Loop Arms, Charcoal"/>
    <x v="3442"/>
    <n v="4"/>
    <n v="0.2"/>
    <n v="-57.631200000000035"/>
  </r>
  <r>
    <n v="4565"/>
    <s v="CA-2011-101175"/>
    <x v="2"/>
    <x v="337"/>
    <d v="2011-12-14T00:00:00"/>
    <x v="1"/>
    <s v="DM-12955"/>
    <s v="Dario Medina"/>
    <x v="1"/>
    <s v="United States"/>
    <s v="Mesa"/>
    <x v="16"/>
    <n v="85204"/>
    <x v="1"/>
    <s v="OFF-ST-10004950"/>
    <x v="1"/>
    <x v="4"/>
    <s v="Acco Perma 3000 Stacking Storage Drawers"/>
    <x v="997"/>
    <n v="6"/>
    <n v="0.2"/>
    <n v="-1.2588000000000008"/>
  </r>
  <r>
    <n v="4566"/>
    <s v="US-2014-149510"/>
    <x v="3"/>
    <x v="734"/>
    <d v="2014-12-11T00:00:00"/>
    <x v="1"/>
    <s v="MC-17575"/>
    <s v="Matt Collins"/>
    <x v="0"/>
    <s v="United States"/>
    <s v="Fayetteville"/>
    <x v="3"/>
    <n v="28314"/>
    <x v="0"/>
    <s v="OFF-AP-10002350"/>
    <x v="1"/>
    <x v="9"/>
    <s v="Belkin F9H710-06 7 Outlet SurgeMaster Surge Protector"/>
    <x v="962"/>
    <n v="3"/>
    <n v="0.2"/>
    <n v="4.5215999999999994"/>
  </r>
  <r>
    <n v="4567"/>
    <s v="US-2014-149510"/>
    <x v="3"/>
    <x v="734"/>
    <d v="2014-12-11T00:00:00"/>
    <x v="1"/>
    <s v="MC-17575"/>
    <s v="Matt Collins"/>
    <x v="0"/>
    <s v="United States"/>
    <s v="Fayetteville"/>
    <x v="3"/>
    <n v="28314"/>
    <x v="0"/>
    <s v="OFF-BI-10004233"/>
    <x v="1"/>
    <x v="8"/>
    <s v="GBC Pre-Punched Binding Paper, Plastic, White, 8-1/2&quot; x 11&quot;"/>
    <x v="3443"/>
    <n v="6"/>
    <n v="0.7"/>
    <n v="-21.1068"/>
  </r>
  <r>
    <n v="4568"/>
    <s v="US-2014-149510"/>
    <x v="3"/>
    <x v="734"/>
    <d v="2014-12-11T00:00:00"/>
    <x v="1"/>
    <s v="MC-17575"/>
    <s v="Matt Collins"/>
    <x v="0"/>
    <s v="United States"/>
    <s v="Fayetteville"/>
    <x v="3"/>
    <n v="28314"/>
    <x v="0"/>
    <s v="OFF-PA-10001892"/>
    <x v="1"/>
    <x v="10"/>
    <s v="Rediform Wirebound &quot;Phone Memo&quot; Message Book, 11 x 5-3/4"/>
    <x v="671"/>
    <n v="4"/>
    <n v="0.2"/>
    <n v="8.8623999999999992"/>
  </r>
  <r>
    <n v="4569"/>
    <s v="CA-2012-111990"/>
    <x v="1"/>
    <x v="627"/>
    <d v="2012-11-13T00:00:00"/>
    <x v="1"/>
    <s v="DB-13660"/>
    <s v="Duane Benoit"/>
    <x v="0"/>
    <s v="United States"/>
    <s v="Houston"/>
    <x v="5"/>
    <n v="77095"/>
    <x v="2"/>
    <s v="OFF-BI-10003291"/>
    <x v="1"/>
    <x v="8"/>
    <s v="Wilson Jones Leather-Like Binders with DublLock Round Rings"/>
    <x v="3444"/>
    <n v="6"/>
    <n v="0.8"/>
    <n v="-17.285400000000006"/>
  </r>
  <r>
    <n v="4570"/>
    <s v="CA-2011-169460"/>
    <x v="2"/>
    <x v="987"/>
    <d v="2011-04-21T00:00:00"/>
    <x v="0"/>
    <s v="NF-18595"/>
    <s v="Nicole Fjeld"/>
    <x v="2"/>
    <s v="United States"/>
    <s v="San Jose"/>
    <x v="1"/>
    <n v="95123"/>
    <x v="1"/>
    <s v="FUR-FU-10004017"/>
    <x v="0"/>
    <x v="5"/>
    <s v="Executive Impressions 13&quot; Chairman Wall Clock"/>
    <x v="3001"/>
    <n v="3"/>
    <n v="0"/>
    <n v="26.648999999999997"/>
  </r>
  <r>
    <n v="4571"/>
    <s v="US-2012-152128"/>
    <x v="1"/>
    <x v="442"/>
    <d v="2012-05-27T00:00:00"/>
    <x v="0"/>
    <s v="NM-18445"/>
    <s v="Nathan Mautz"/>
    <x v="2"/>
    <s v="United States"/>
    <s v="Wichita"/>
    <x v="41"/>
    <n v="67212"/>
    <x v="2"/>
    <s v="OFF-AR-10002445"/>
    <x v="1"/>
    <x v="6"/>
    <s v="SANFORD Major Accent Highlighters"/>
    <x v="3355"/>
    <n v="3"/>
    <n v="0"/>
    <n v="8.071200000000001"/>
  </r>
  <r>
    <n v="4572"/>
    <s v="US-2012-152128"/>
    <x v="1"/>
    <x v="442"/>
    <d v="2012-05-27T00:00:00"/>
    <x v="0"/>
    <s v="NM-18445"/>
    <s v="Nathan Mautz"/>
    <x v="2"/>
    <s v="United States"/>
    <s v="Wichita"/>
    <x v="41"/>
    <n v="67212"/>
    <x v="2"/>
    <s v="OFF-BI-10001718"/>
    <x v="1"/>
    <x v="8"/>
    <s v="GBC DocuBind P50 Personal Binding Machine"/>
    <x v="3445"/>
    <n v="2"/>
    <n v="0"/>
    <n v="60.141199999999998"/>
  </r>
  <r>
    <n v="4573"/>
    <s v="CA-2014-126662"/>
    <x v="3"/>
    <x v="729"/>
    <d v="2014-07-22T00:00:00"/>
    <x v="1"/>
    <s v="AB-10255"/>
    <s v="Alejandro Ballentine"/>
    <x v="2"/>
    <s v="United States"/>
    <s v="Los Angeles"/>
    <x v="1"/>
    <n v="90036"/>
    <x v="1"/>
    <s v="TEC-CO-10004202"/>
    <x v="2"/>
    <x v="16"/>
    <s v="Brother DCP1000 Digital 3 in 1 Multifunction Machine"/>
    <x v="2006"/>
    <n v="2"/>
    <n v="0.2"/>
    <n v="89.996999999999986"/>
  </r>
  <r>
    <n v="4574"/>
    <s v="CA-2013-139395"/>
    <x v="0"/>
    <x v="939"/>
    <d v="2013-12-19T00:00:00"/>
    <x v="1"/>
    <s v="MG-17650"/>
    <s v="Matthew Grinstein"/>
    <x v="2"/>
    <s v="United States"/>
    <s v="Jackson"/>
    <x v="12"/>
    <n v="49201"/>
    <x v="2"/>
    <s v="TEC-PH-10002103"/>
    <x v="2"/>
    <x v="7"/>
    <s v="Jabra SPEAK 410"/>
    <x v="2854"/>
    <n v="7"/>
    <n v="0"/>
    <n v="184.22039999999998"/>
  </r>
  <r>
    <n v="4575"/>
    <s v="CA-2013-139395"/>
    <x v="0"/>
    <x v="939"/>
    <d v="2013-12-19T00:00:00"/>
    <x v="1"/>
    <s v="MG-17650"/>
    <s v="Matthew Grinstein"/>
    <x v="2"/>
    <s v="United States"/>
    <s v="Jackson"/>
    <x v="12"/>
    <n v="49201"/>
    <x v="2"/>
    <s v="FUR-FU-10003724"/>
    <x v="0"/>
    <x v="5"/>
    <s v="Westinghouse Clip-On Gooseneck Lamps"/>
    <x v="3446"/>
    <n v="4"/>
    <n v="0"/>
    <n v="8.7047999999999988"/>
  </r>
  <r>
    <n v="4576"/>
    <s v="CA-2013-139395"/>
    <x v="0"/>
    <x v="939"/>
    <d v="2013-12-19T00:00:00"/>
    <x v="1"/>
    <s v="MG-17650"/>
    <s v="Matthew Grinstein"/>
    <x v="2"/>
    <s v="United States"/>
    <s v="Jackson"/>
    <x v="12"/>
    <n v="49201"/>
    <x v="2"/>
    <s v="OFF-AR-10003732"/>
    <x v="1"/>
    <x v="6"/>
    <s v="Newell 333"/>
    <x v="2255"/>
    <n v="5"/>
    <n v="0"/>
    <n v="3.6139999999999994"/>
  </r>
  <r>
    <n v="4577"/>
    <s v="CA-2013-139395"/>
    <x v="0"/>
    <x v="939"/>
    <d v="2013-12-19T00:00:00"/>
    <x v="1"/>
    <s v="MG-17650"/>
    <s v="Matthew Grinstein"/>
    <x v="2"/>
    <s v="United States"/>
    <s v="Jackson"/>
    <x v="12"/>
    <n v="49201"/>
    <x v="2"/>
    <s v="OFF-ST-10000885"/>
    <x v="1"/>
    <x v="4"/>
    <s v="Fellowes Desktop Hanging File Manager"/>
    <x v="3447"/>
    <n v="2"/>
    <n v="0"/>
    <n v="6.7149999999999999"/>
  </r>
  <r>
    <n v="4578"/>
    <s v="US-2011-121734"/>
    <x v="2"/>
    <x v="909"/>
    <d v="2011-04-16T00:00:00"/>
    <x v="1"/>
    <s v="SE-20110"/>
    <s v="Sanjit Engle"/>
    <x v="0"/>
    <s v="United States"/>
    <s v="Lewiston"/>
    <x v="45"/>
    <n v="83501"/>
    <x v="1"/>
    <s v="OFF-BI-10004817"/>
    <x v="1"/>
    <x v="8"/>
    <s v="GBC Personal VeloBind Strips"/>
    <x v="2094"/>
    <n v="1"/>
    <n v="0.2"/>
    <n v="3.3543999999999996"/>
  </r>
  <r>
    <n v="4579"/>
    <s v="CA-2012-110947"/>
    <x v="1"/>
    <x v="988"/>
    <d v="2012-06-15T00:00:00"/>
    <x v="1"/>
    <s v="AG-10765"/>
    <s v="Anthony Garverick"/>
    <x v="2"/>
    <s v="United States"/>
    <s v="Hampton"/>
    <x v="17"/>
    <n v="23666"/>
    <x v="0"/>
    <s v="OFF-BI-10001670"/>
    <x v="1"/>
    <x v="8"/>
    <s v="Vinyl Sectional Post Binders"/>
    <x v="3448"/>
    <n v="3"/>
    <n v="0"/>
    <n v="56.550000000000004"/>
  </r>
  <r>
    <n v="4580"/>
    <s v="US-2011-150126"/>
    <x v="2"/>
    <x v="923"/>
    <d v="2011-08-02T00:00:00"/>
    <x v="1"/>
    <s v="AS-10045"/>
    <s v="Aaron Smayling"/>
    <x v="1"/>
    <s v="United States"/>
    <s v="New York City"/>
    <x v="15"/>
    <n v="10035"/>
    <x v="3"/>
    <s v="OFF-PA-10002709"/>
    <x v="1"/>
    <x v="10"/>
    <s v="Xerox 1956"/>
    <x v="3449"/>
    <n v="11"/>
    <n v="0"/>
    <n v="32.232199999999999"/>
  </r>
  <r>
    <n v="4581"/>
    <s v="CA-2012-164427"/>
    <x v="1"/>
    <x v="374"/>
    <d v="2012-08-06T00:00:00"/>
    <x v="1"/>
    <s v="AR-10405"/>
    <s v="Allen Rosenblatt"/>
    <x v="1"/>
    <s v="United States"/>
    <s v="Hattiesburg"/>
    <x v="35"/>
    <n v="39401"/>
    <x v="0"/>
    <s v="TEC-AC-10004469"/>
    <x v="2"/>
    <x v="11"/>
    <s v="Microsoft Sculpt Comfort Mouse"/>
    <x v="3450"/>
    <n v="6"/>
    <n v="0"/>
    <n v="105.46800000000002"/>
  </r>
  <r>
    <n v="4582"/>
    <s v="CA-2013-120250"/>
    <x v="0"/>
    <x v="251"/>
    <d v="2013-09-23T00:00:00"/>
    <x v="2"/>
    <s v="AP-10720"/>
    <s v="Anne Pryor"/>
    <x v="2"/>
    <s v="United States"/>
    <s v="Philadelphia"/>
    <x v="9"/>
    <n v="19140"/>
    <x v="3"/>
    <s v="FUR-FU-10003424"/>
    <x v="0"/>
    <x v="5"/>
    <s v="Nu-Dell Oak Frame"/>
    <x v="3451"/>
    <n v="3"/>
    <n v="0.2"/>
    <n v="3.8447999999999967"/>
  </r>
  <r>
    <n v="4583"/>
    <s v="CA-2013-121993"/>
    <x v="0"/>
    <x v="224"/>
    <d v="2013-06-13T00:00:00"/>
    <x v="2"/>
    <s v="JB-16000"/>
    <s v="Joy Bell-"/>
    <x v="0"/>
    <s v="United States"/>
    <s v="Philadelphia"/>
    <x v="9"/>
    <n v="19140"/>
    <x v="3"/>
    <s v="OFF-LA-10003720"/>
    <x v="1"/>
    <x v="2"/>
    <s v="Avery 487"/>
    <x v="3452"/>
    <n v="8"/>
    <n v="0.2"/>
    <n v="7.9703999999999997"/>
  </r>
  <r>
    <n v="4584"/>
    <s v="US-2013-100405"/>
    <x v="0"/>
    <x v="370"/>
    <d v="2013-08-29T00:00:00"/>
    <x v="0"/>
    <s v="TS-21430"/>
    <s v="Tom Stivers"/>
    <x v="1"/>
    <s v="United States"/>
    <s v="Los Angeles"/>
    <x v="1"/>
    <n v="90045"/>
    <x v="1"/>
    <s v="OFF-AR-10000390"/>
    <x v="1"/>
    <x v="6"/>
    <s v="Newell Chalk Holder"/>
    <x v="341"/>
    <n v="2"/>
    <n v="0"/>
    <n v="3.7995999999999999"/>
  </r>
  <r>
    <n v="4585"/>
    <s v="US-2014-163790"/>
    <x v="3"/>
    <x v="808"/>
    <d v="2014-11-05T00:00:00"/>
    <x v="0"/>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x v="0"/>
    <s v="NL-18310"/>
    <s v="Nancy Lomonaco"/>
    <x v="2"/>
    <s v="United States"/>
    <s v="Danville"/>
    <x v="1"/>
    <n v="94526"/>
    <x v="1"/>
    <s v="OFF-AR-10003469"/>
    <x v="1"/>
    <x v="6"/>
    <s v="Nontoxic Chalk"/>
    <x v="3454"/>
    <n v="5"/>
    <n v="0"/>
    <n v="4.2240000000000002"/>
  </r>
  <r>
    <n v="4587"/>
    <s v="US-2014-163790"/>
    <x v="3"/>
    <x v="808"/>
    <d v="2014-11-05T00:00:00"/>
    <x v="0"/>
    <s v="NL-18310"/>
    <s v="Nancy Lomonaco"/>
    <x v="2"/>
    <s v="United States"/>
    <s v="Danville"/>
    <x v="1"/>
    <n v="94526"/>
    <x v="1"/>
    <s v="OFF-BI-10003718"/>
    <x v="1"/>
    <x v="8"/>
    <s v="GBC Therma-A-Bind 250T Electric Binding System"/>
    <x v="3455"/>
    <n v="6"/>
    <n v="0.2"/>
    <n v="206.62319999999997"/>
  </r>
  <r>
    <n v="4588"/>
    <s v="US-2014-163790"/>
    <x v="3"/>
    <x v="808"/>
    <d v="2014-11-05T00:00:00"/>
    <x v="0"/>
    <s v="NL-18310"/>
    <s v="Nancy Lomonaco"/>
    <x v="2"/>
    <s v="United States"/>
    <s v="Danville"/>
    <x v="1"/>
    <n v="94526"/>
    <x v="1"/>
    <s v="OFF-FA-10004838"/>
    <x v="1"/>
    <x v="13"/>
    <s v="Super Bands, 12/Pack"/>
    <x v="2271"/>
    <n v="3"/>
    <n v="0"/>
    <n v="0.16740000000000022"/>
  </r>
  <r>
    <n v="4589"/>
    <s v="US-2014-163790"/>
    <x v="3"/>
    <x v="808"/>
    <d v="2014-11-05T00:00:00"/>
    <x v="0"/>
    <s v="NL-18310"/>
    <s v="Nancy Lomonaco"/>
    <x v="2"/>
    <s v="United States"/>
    <s v="Danville"/>
    <x v="1"/>
    <n v="94526"/>
    <x v="1"/>
    <s v="FUR-FU-10002508"/>
    <x v="0"/>
    <x v="5"/>
    <s v="Document Clip Frames"/>
    <x v="3456"/>
    <n v="3"/>
    <n v="0"/>
    <n v="10.508400000000002"/>
  </r>
  <r>
    <n v="4590"/>
    <s v="US-2014-163790"/>
    <x v="3"/>
    <x v="808"/>
    <d v="2014-11-05T00:00:00"/>
    <x v="0"/>
    <s v="NL-18310"/>
    <s v="Nancy Lomonaco"/>
    <x v="2"/>
    <s v="United States"/>
    <s v="Danville"/>
    <x v="1"/>
    <n v="94526"/>
    <x v="1"/>
    <s v="OFF-ST-10001511"/>
    <x v="1"/>
    <x v="4"/>
    <s v="Space Solutions Commercial Steel Shelving"/>
    <x v="3457"/>
    <n v="7"/>
    <n v="0"/>
    <n v="22.627499999999962"/>
  </r>
  <r>
    <n v="4591"/>
    <s v="CA-2013-129868"/>
    <x v="0"/>
    <x v="482"/>
    <d v="2014-01-01T00:00:00"/>
    <x v="1"/>
    <s v="MC-18130"/>
    <s v="Mike Caudle"/>
    <x v="1"/>
    <s v="United States"/>
    <s v="Los Angeles"/>
    <x v="1"/>
    <n v="90004"/>
    <x v="1"/>
    <s v="OFF-SU-10000952"/>
    <x v="1"/>
    <x v="14"/>
    <s v="Fiskars Home &amp; Office Scissors"/>
    <x v="2788"/>
    <n v="2"/>
    <n v="0"/>
    <n v="4.9728000000000012"/>
  </r>
  <r>
    <n v="4592"/>
    <s v="CA-2013-129868"/>
    <x v="0"/>
    <x v="482"/>
    <d v="2014-01-01T00:00:00"/>
    <x v="1"/>
    <s v="MC-18130"/>
    <s v="Mike Caudle"/>
    <x v="1"/>
    <s v="United States"/>
    <s v="Los Angeles"/>
    <x v="1"/>
    <n v="90004"/>
    <x v="1"/>
    <s v="TEC-PH-10002275"/>
    <x v="2"/>
    <x v="7"/>
    <s v="Mitel 5320 IP Phone VoIP phone"/>
    <x v="3164"/>
    <n v="2"/>
    <n v="0.2"/>
    <n v="30.238400000000013"/>
  </r>
  <r>
    <n v="4593"/>
    <s v="CA-2013-129868"/>
    <x v="0"/>
    <x v="482"/>
    <d v="2014-01-01T00:00:00"/>
    <x v="1"/>
    <s v="MC-18130"/>
    <s v="Mike Caudle"/>
    <x v="1"/>
    <s v="United States"/>
    <s v="Los Angeles"/>
    <x v="1"/>
    <n v="90004"/>
    <x v="1"/>
    <s v="FUR-CH-10003535"/>
    <x v="0"/>
    <x v="1"/>
    <s v="Global Armless Task Chair, Royal Blue"/>
    <x v="1770"/>
    <n v="3"/>
    <n v="0.2"/>
    <n v="-5.4882000000000062"/>
  </r>
  <r>
    <n v="4594"/>
    <s v="CA-2013-129868"/>
    <x v="0"/>
    <x v="482"/>
    <d v="2014-01-01T00:00:00"/>
    <x v="1"/>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x v="1"/>
    <s v="MC-18130"/>
    <s v="Mike Caudle"/>
    <x v="1"/>
    <s v="United States"/>
    <s v="Los Angeles"/>
    <x v="1"/>
    <n v="90004"/>
    <x v="1"/>
    <s v="FUR-TA-10003473"/>
    <x v="0"/>
    <x v="3"/>
    <s v="Bretford Rectangular Conference Table Tops"/>
    <x v="3458"/>
    <n v="3"/>
    <n v="0.2"/>
    <n v="33.851700000000051"/>
  </r>
  <r>
    <n v="4596"/>
    <s v="CA-2013-129868"/>
    <x v="0"/>
    <x v="482"/>
    <d v="2014-01-01T00:00:00"/>
    <x v="1"/>
    <s v="MC-18130"/>
    <s v="Mike Caudle"/>
    <x v="1"/>
    <s v="United States"/>
    <s v="Los Angeles"/>
    <x v="1"/>
    <n v="90004"/>
    <x v="1"/>
    <s v="OFF-AR-10001897"/>
    <x v="1"/>
    <x v="6"/>
    <s v="Model L Table or Wall-Mount Pencil Sharpener"/>
    <x v="3459"/>
    <n v="3"/>
    <n v="0"/>
    <n v="15.111600000000001"/>
  </r>
  <r>
    <n v="4597"/>
    <s v="CA-2013-140564"/>
    <x v="0"/>
    <x v="5"/>
    <d v="2013-12-11T00:00:00"/>
    <x v="0"/>
    <s v="TC-21475"/>
    <s v="Tony Chapman"/>
    <x v="2"/>
    <s v="United States"/>
    <s v="Washington"/>
    <x v="40"/>
    <n v="20016"/>
    <x v="3"/>
    <s v="OFF-AR-10000034"/>
    <x v="1"/>
    <x v="6"/>
    <s v="BIC Brite Liner Grip Highlighters, Assorted, 5/Pack"/>
    <x v="3460"/>
    <n v="8"/>
    <n v="0"/>
    <n v="13.2288"/>
  </r>
  <r>
    <n v="4598"/>
    <s v="US-2014-169502"/>
    <x v="3"/>
    <x v="735"/>
    <d v="2014-09-02T00:00:00"/>
    <x v="1"/>
    <s v="MG-17650"/>
    <s v="Matthew Grinstein"/>
    <x v="2"/>
    <s v="United States"/>
    <s v="Milwaukee"/>
    <x v="6"/>
    <n v="53209"/>
    <x v="2"/>
    <s v="OFF-SU-10004115"/>
    <x v="1"/>
    <x v="14"/>
    <s v="Acme Stainless Steel Office Snips"/>
    <x v="3461"/>
    <n v="3"/>
    <n v="0"/>
    <n v="5.8887000000000009"/>
  </r>
  <r>
    <n v="4599"/>
    <s v="US-2014-169502"/>
    <x v="3"/>
    <x v="735"/>
    <d v="2014-09-02T00:00:00"/>
    <x v="1"/>
    <s v="MG-17650"/>
    <s v="Matthew Grinstein"/>
    <x v="2"/>
    <s v="United States"/>
    <s v="Milwaukee"/>
    <x v="6"/>
    <n v="53209"/>
    <x v="2"/>
    <s v="OFF-AP-10001947"/>
    <x v="1"/>
    <x v="9"/>
    <s v="Acco 6 Outlet Guardian Premium Plus Surge Suppressor"/>
    <x v="3462"/>
    <n v="5"/>
    <n v="0"/>
    <n v="26.563999999999997"/>
  </r>
  <r>
    <n v="4600"/>
    <s v="CA-2012-146948"/>
    <x v="1"/>
    <x v="747"/>
    <d v="2012-07-20T00:00:00"/>
    <x v="1"/>
    <s v="MG-17890"/>
    <s v="Michael Granlund"/>
    <x v="2"/>
    <s v="United States"/>
    <s v="Baltimore"/>
    <x v="39"/>
    <n v="21215"/>
    <x v="3"/>
    <s v="FUR-CH-10004853"/>
    <x v="0"/>
    <x v="1"/>
    <s v="Global Manager's Adjustable Task Chair, Storm"/>
    <x v="3463"/>
    <n v="1"/>
    <n v="0"/>
    <n v="43.784199999999984"/>
  </r>
  <r>
    <n v="4601"/>
    <s v="CA-2012-146948"/>
    <x v="1"/>
    <x v="747"/>
    <d v="2012-07-20T00:00:00"/>
    <x v="1"/>
    <s v="MG-17890"/>
    <s v="Michael Granlund"/>
    <x v="2"/>
    <s v="United States"/>
    <s v="Baltimore"/>
    <x v="39"/>
    <n v="21215"/>
    <x v="3"/>
    <s v="OFF-EN-10000483"/>
    <x v="1"/>
    <x v="12"/>
    <s v="White Envelopes, White Envelopes with Clear Poly Window"/>
    <x v="3464"/>
    <n v="9"/>
    <n v="0"/>
    <n v="63.134999999999991"/>
  </r>
  <r>
    <n v="4602"/>
    <s v="CA-2012-146948"/>
    <x v="1"/>
    <x v="747"/>
    <d v="2012-07-20T00:00:00"/>
    <x v="1"/>
    <s v="MG-17890"/>
    <s v="Michael Granlund"/>
    <x v="2"/>
    <s v="United States"/>
    <s v="Baltimore"/>
    <x v="39"/>
    <n v="21215"/>
    <x v="3"/>
    <s v="OFF-FA-10001332"/>
    <x v="1"/>
    <x v="13"/>
    <s v="Acco Banker's Clasps, 5 3/4&quot;-Long"/>
    <x v="132"/>
    <n v="4"/>
    <n v="0"/>
    <n v="5.4143999999999997"/>
  </r>
  <r>
    <n v="4603"/>
    <s v="US-2012-113327"/>
    <x v="1"/>
    <x v="989"/>
    <d v="2012-05-29T00:00:00"/>
    <x v="0"/>
    <s v="BF-11170"/>
    <s v="Ben Ferrer"/>
    <x v="2"/>
    <s v="United States"/>
    <s v="Jacksonville"/>
    <x v="3"/>
    <n v="28540"/>
    <x v="0"/>
    <s v="OFF-PA-10003790"/>
    <x v="1"/>
    <x v="10"/>
    <s v="Xerox 1991"/>
    <x v="3465"/>
    <n v="1"/>
    <n v="0.2"/>
    <n v="5.9383999999999988"/>
  </r>
  <r>
    <n v="4604"/>
    <s v="US-2012-113327"/>
    <x v="1"/>
    <x v="989"/>
    <d v="2012-05-29T00:00:00"/>
    <x v="0"/>
    <s v="BF-11170"/>
    <s v="Ben Ferrer"/>
    <x v="2"/>
    <s v="United States"/>
    <s v="Jacksonville"/>
    <x v="3"/>
    <n v="28540"/>
    <x v="0"/>
    <s v="OFF-PA-10003134"/>
    <x v="1"/>
    <x v="10"/>
    <s v="Xerox 1937"/>
    <x v="3466"/>
    <n v="4"/>
    <n v="0.2"/>
    <n v="53.804799999999986"/>
  </r>
  <r>
    <n v="4605"/>
    <s v="US-2012-113327"/>
    <x v="1"/>
    <x v="989"/>
    <d v="2012-05-29T00:00:00"/>
    <x v="0"/>
    <s v="BF-11170"/>
    <s v="Ben Ferrer"/>
    <x v="2"/>
    <s v="United States"/>
    <s v="Jacksonville"/>
    <x v="3"/>
    <n v="28540"/>
    <x v="0"/>
    <s v="OFF-EN-10004459"/>
    <x v="1"/>
    <x v="12"/>
    <s v="Security-Tint Envelopes"/>
    <x v="2096"/>
    <n v="2"/>
    <n v="0.2"/>
    <n v="4.4311999999999996"/>
  </r>
  <r>
    <n v="4606"/>
    <s v="US-2012-113327"/>
    <x v="1"/>
    <x v="989"/>
    <d v="2012-05-29T00:00:00"/>
    <x v="0"/>
    <s v="BF-11170"/>
    <s v="Ben Ferrer"/>
    <x v="2"/>
    <s v="United States"/>
    <s v="Jacksonville"/>
    <x v="3"/>
    <n v="28540"/>
    <x v="0"/>
    <s v="TEC-AC-10003628"/>
    <x v="2"/>
    <x v="11"/>
    <s v="Logitech 910-002974 M325 Wireless Mouse for Web Scrolling"/>
    <x v="3467"/>
    <n v="7"/>
    <n v="0.2"/>
    <n v="50.383200000000016"/>
  </r>
  <r>
    <n v="4607"/>
    <s v="CA-2012-135020"/>
    <x v="1"/>
    <x v="71"/>
    <d v="2012-06-02T00:00:00"/>
    <x v="1"/>
    <s v="MS-17770"/>
    <s v="Maxwell Schwartz"/>
    <x v="0"/>
    <s v="United States"/>
    <s v="Rochester"/>
    <x v="15"/>
    <n v="14609"/>
    <x v="3"/>
    <s v="TEC-PH-10004093"/>
    <x v="2"/>
    <x v="7"/>
    <s v="Panasonic Kx-TS550"/>
    <x v="3468"/>
    <n v="1"/>
    <n v="0"/>
    <n v="13.3371"/>
  </r>
  <r>
    <n v="4608"/>
    <s v="CA-2012-135020"/>
    <x v="1"/>
    <x v="71"/>
    <d v="2012-06-02T00:00:00"/>
    <x v="1"/>
    <s v="MS-17770"/>
    <s v="Maxwell Schwartz"/>
    <x v="0"/>
    <s v="United States"/>
    <s v="Rochester"/>
    <x v="15"/>
    <n v="14609"/>
    <x v="3"/>
    <s v="OFF-ST-10001490"/>
    <x v="1"/>
    <x v="4"/>
    <s v="Hot File 7-Pocket, Floor Stand"/>
    <x v="3469"/>
    <n v="3"/>
    <n v="0"/>
    <n v="160.62299999999993"/>
  </r>
  <r>
    <n v="4609"/>
    <s v="CA-2012-135020"/>
    <x v="1"/>
    <x v="71"/>
    <d v="2012-06-02T00:00:00"/>
    <x v="1"/>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x v="1"/>
    <s v="MS-17770"/>
    <s v="Maxwell Schwartz"/>
    <x v="0"/>
    <s v="United States"/>
    <s v="Rochester"/>
    <x v="15"/>
    <n v="14609"/>
    <x v="3"/>
    <s v="OFF-PA-10004255"/>
    <x v="1"/>
    <x v="10"/>
    <s v="Xerox 219"/>
    <x v="1568"/>
    <n v="7"/>
    <n v="0"/>
    <n v="21.772800000000004"/>
  </r>
  <r>
    <n v="4611"/>
    <s v="US-2014-141852"/>
    <x v="3"/>
    <x v="45"/>
    <d v="2014-11-15T00:00:00"/>
    <x v="1"/>
    <s v="JE-15745"/>
    <s v="Joel Eaton"/>
    <x v="0"/>
    <s v="United States"/>
    <s v="Oceanside"/>
    <x v="1"/>
    <n v="92054"/>
    <x v="1"/>
    <s v="FUR-FU-10000023"/>
    <x v="0"/>
    <x v="5"/>
    <s v="Eldon Wave Desk Accessories"/>
    <x v="349"/>
    <n v="8"/>
    <n v="0"/>
    <n v="20.732800000000001"/>
  </r>
  <r>
    <n v="4612"/>
    <s v="CA-2013-109407"/>
    <x v="0"/>
    <x v="990"/>
    <d v="2013-01-26T00:00:00"/>
    <x v="0"/>
    <s v="HG-14965"/>
    <s v="Henry Goldwyn"/>
    <x v="1"/>
    <s v="United States"/>
    <s v="Gulfport"/>
    <x v="35"/>
    <n v="39503"/>
    <x v="0"/>
    <s v="OFF-BI-10000285"/>
    <x v="1"/>
    <x v="8"/>
    <s v="XtraLife ClearVue Slant-D Ring Binders by Cardinal"/>
    <x v="3470"/>
    <n v="4"/>
    <n v="0"/>
    <n v="15.68"/>
  </r>
  <r>
    <n v="4613"/>
    <s v="US-2014-165953"/>
    <x v="3"/>
    <x v="413"/>
    <d v="2014-01-07T00:00:00"/>
    <x v="1"/>
    <s v="EP-13915"/>
    <s v="Emily Phan"/>
    <x v="0"/>
    <s v="United States"/>
    <s v="Jacksonville"/>
    <x v="2"/>
    <n v="32216"/>
    <x v="0"/>
    <s v="OFF-AR-10000588"/>
    <x v="1"/>
    <x v="6"/>
    <s v="Newell 345"/>
    <x v="1662"/>
    <n v="3"/>
    <n v="0.2"/>
    <n v="3.571200000000001"/>
  </r>
  <r>
    <n v="4614"/>
    <s v="US-2014-165953"/>
    <x v="3"/>
    <x v="413"/>
    <d v="2014-01-07T00:00:00"/>
    <x v="1"/>
    <s v="EP-13915"/>
    <s v="Emily Phan"/>
    <x v="0"/>
    <s v="United States"/>
    <s v="Jacksonville"/>
    <x v="2"/>
    <n v="32216"/>
    <x v="0"/>
    <s v="OFF-PA-10002250"/>
    <x v="1"/>
    <x v="10"/>
    <s v="Things To Do Today Pad"/>
    <x v="3471"/>
    <n v="5"/>
    <n v="0.2"/>
    <n v="8.218"/>
  </r>
  <r>
    <n v="4615"/>
    <s v="CA-2013-144540"/>
    <x v="0"/>
    <x v="64"/>
    <d v="2013-09-11T00:00:00"/>
    <x v="1"/>
    <s v="GH-14410"/>
    <s v="Gary Hansen"/>
    <x v="2"/>
    <s v="United States"/>
    <s v="Houston"/>
    <x v="5"/>
    <n v="77070"/>
    <x v="2"/>
    <s v="OFF-AP-10002457"/>
    <x v="1"/>
    <x v="9"/>
    <s v="Eureka The Boss Plus 12-Amp Hard Box Upright Vacuum, Red"/>
    <x v="3472"/>
    <n v="3"/>
    <n v="0.8"/>
    <n v="-166.39350000000002"/>
  </r>
  <r>
    <n v="4616"/>
    <s v="CA-2013-144540"/>
    <x v="0"/>
    <x v="64"/>
    <d v="2013-09-11T00:00:00"/>
    <x v="1"/>
    <s v="GH-14410"/>
    <s v="Gary Hansen"/>
    <x v="2"/>
    <s v="United States"/>
    <s v="Houston"/>
    <x v="5"/>
    <n v="77070"/>
    <x v="2"/>
    <s v="OFF-FA-10002763"/>
    <x v="1"/>
    <x v="13"/>
    <s v="Advantus Map Pennant Flags and Round Head Tacks"/>
    <x v="2696"/>
    <n v="9"/>
    <n v="0.2"/>
    <n v="4.2659999999999973"/>
  </r>
  <r>
    <n v="4617"/>
    <s v="CA-2012-159863"/>
    <x v="1"/>
    <x v="406"/>
    <d v="2012-09-07T00:00:00"/>
    <x v="0"/>
    <s v="DS-13180"/>
    <s v="David Smith"/>
    <x v="1"/>
    <s v="United States"/>
    <s v="Houston"/>
    <x v="5"/>
    <n v="77095"/>
    <x v="2"/>
    <s v="TEC-AC-10000109"/>
    <x v="2"/>
    <x v="11"/>
    <s v="Sony Micro Vault Click 16 GB USB 2.0 Flash Drive"/>
    <x v="3473"/>
    <n v="3"/>
    <n v="0.2"/>
    <n v="6.7188000000000088"/>
  </r>
  <r>
    <n v="4618"/>
    <s v="CA-2012-117800"/>
    <x v="1"/>
    <x v="481"/>
    <d v="2012-09-26T00:00:00"/>
    <x v="1"/>
    <s v="TH-21550"/>
    <s v="Tracy Hopkins"/>
    <x v="2"/>
    <s v="United States"/>
    <s v="Everett"/>
    <x v="31"/>
    <n v="2149"/>
    <x v="3"/>
    <s v="TEC-PH-10002415"/>
    <x v="2"/>
    <x v="7"/>
    <s v="Polycom VoiceStation 500 Conference phone"/>
    <x v="3474"/>
    <n v="2"/>
    <n v="0"/>
    <n v="147.47500000000002"/>
  </r>
  <r>
    <n v="4619"/>
    <s v="CA-2012-117800"/>
    <x v="1"/>
    <x v="481"/>
    <d v="2012-09-26T00:00:00"/>
    <x v="1"/>
    <s v="TH-21550"/>
    <s v="Tracy Hopkins"/>
    <x v="2"/>
    <s v="United States"/>
    <s v="Everett"/>
    <x v="31"/>
    <n v="2149"/>
    <x v="3"/>
    <s v="FUR-CH-10000785"/>
    <x v="0"/>
    <x v="1"/>
    <s v="Global Ergonomic Managers Chair"/>
    <x v="3116"/>
    <n v="3"/>
    <n v="0"/>
    <n v="141.1644"/>
  </r>
  <r>
    <n v="4620"/>
    <s v="CA-2014-145219"/>
    <x v="3"/>
    <x v="165"/>
    <d v="2014-12-26T00:00:00"/>
    <x v="2"/>
    <s v="RM-19675"/>
    <s v="Robert Marley"/>
    <x v="2"/>
    <s v="United States"/>
    <s v="Los Angeles"/>
    <x v="1"/>
    <n v="90049"/>
    <x v="1"/>
    <s v="TEC-CO-10001449"/>
    <x v="2"/>
    <x v="16"/>
    <s v="Hewlett Packard LaserJet 3310 Copier"/>
    <x v="3475"/>
    <n v="6"/>
    <n v="0.2"/>
    <n v="1007.9831999999999"/>
  </r>
  <r>
    <n v="4621"/>
    <s v="CA-2014-145219"/>
    <x v="3"/>
    <x v="165"/>
    <d v="2014-12-26T00:00:00"/>
    <x v="2"/>
    <s v="RM-19675"/>
    <s v="Robert Marley"/>
    <x v="2"/>
    <s v="United States"/>
    <s v="Los Angeles"/>
    <x v="1"/>
    <n v="90049"/>
    <x v="1"/>
    <s v="OFF-BI-10001670"/>
    <x v="1"/>
    <x v="8"/>
    <s v="Vinyl Sectional Post Binders"/>
    <x v="3476"/>
    <n v="3"/>
    <n v="0.2"/>
    <n v="33.93"/>
  </r>
  <r>
    <n v="4622"/>
    <s v="CA-2012-161214"/>
    <x v="1"/>
    <x v="348"/>
    <d v="2012-10-08T00:00:00"/>
    <x v="0"/>
    <s v="SF-20965"/>
    <s v="Sylvia Foulston"/>
    <x v="1"/>
    <s v="United States"/>
    <s v="Wilmington"/>
    <x v="13"/>
    <n v="19805"/>
    <x v="3"/>
    <s v="OFF-ST-10001328"/>
    <x v="1"/>
    <x v="4"/>
    <s v="Personal Filing Tote with Lid, Black/Gray"/>
    <x v="3477"/>
    <n v="5"/>
    <n v="0"/>
    <n v="21.714000000000002"/>
  </r>
  <r>
    <n v="4623"/>
    <s v="CA-2014-147228"/>
    <x v="3"/>
    <x v="428"/>
    <d v="2014-09-15T00:00:00"/>
    <x v="1"/>
    <s v="SO-20335"/>
    <s v="Sean O'Donnell"/>
    <x v="0"/>
    <s v="United States"/>
    <s v="Columbia"/>
    <x v="18"/>
    <n v="38401"/>
    <x v="0"/>
    <s v="OFF-SU-10001225"/>
    <x v="1"/>
    <x v="14"/>
    <s v="Staples"/>
    <x v="3478"/>
    <n v="3"/>
    <n v="0.2"/>
    <n v="-1.9872000000000005"/>
  </r>
  <r>
    <n v="4624"/>
    <s v="CA-2014-147228"/>
    <x v="3"/>
    <x v="428"/>
    <d v="2014-09-15T00:00:00"/>
    <x v="1"/>
    <s v="SO-20335"/>
    <s v="Sean O'Donnell"/>
    <x v="0"/>
    <s v="United States"/>
    <s v="Columbia"/>
    <x v="18"/>
    <n v="38401"/>
    <x v="0"/>
    <s v="OFF-PA-10000357"/>
    <x v="1"/>
    <x v="10"/>
    <s v="Xerox 1888"/>
    <x v="3479"/>
    <n v="4"/>
    <n v="0.2"/>
    <n v="62.137599999999992"/>
  </r>
  <r>
    <n v="4625"/>
    <s v="CA-2014-147228"/>
    <x v="3"/>
    <x v="428"/>
    <d v="2014-09-15T00:00:00"/>
    <x v="1"/>
    <s v="SO-20335"/>
    <s v="Sean O'Donnell"/>
    <x v="0"/>
    <s v="United States"/>
    <s v="Columbia"/>
    <x v="18"/>
    <n v="38401"/>
    <x v="0"/>
    <s v="OFF-ST-10000046"/>
    <x v="1"/>
    <x v="4"/>
    <s v="Fellowes Super Stor/Drawer Files"/>
    <x v="3480"/>
    <n v="2"/>
    <n v="0.2"/>
    <n v="-3.2309999999999945"/>
  </r>
  <r>
    <n v="4626"/>
    <s v="CA-2014-147228"/>
    <x v="3"/>
    <x v="428"/>
    <d v="2014-09-15T00:00:00"/>
    <x v="1"/>
    <s v="SO-20335"/>
    <s v="Sean O'Donnell"/>
    <x v="0"/>
    <s v="United States"/>
    <s v="Columbia"/>
    <x v="18"/>
    <n v="38401"/>
    <x v="0"/>
    <s v="FUR-FU-10000023"/>
    <x v="0"/>
    <x v="5"/>
    <s v="Eldon Wave Desk Accessories"/>
    <x v="3481"/>
    <n v="3"/>
    <n v="0.2"/>
    <n v="4.240800000000001"/>
  </r>
  <r>
    <n v="4627"/>
    <s v="CA-2013-101336"/>
    <x v="0"/>
    <x v="373"/>
    <d v="2013-11-19T00:00:00"/>
    <x v="1"/>
    <s v="CK-12760"/>
    <s v="Cyma Kinney"/>
    <x v="1"/>
    <s v="United States"/>
    <s v="New York City"/>
    <x v="15"/>
    <n v="10011"/>
    <x v="3"/>
    <s v="OFF-ST-10003455"/>
    <x v="1"/>
    <x v="4"/>
    <s v="Tenex File Box, Personal Filing Tote with Lid, Black"/>
    <x v="3477"/>
    <n v="5"/>
    <n v="0"/>
    <n v="20.163000000000004"/>
  </r>
  <r>
    <n v="4628"/>
    <s v="CA-2013-101336"/>
    <x v="0"/>
    <x v="373"/>
    <d v="2013-11-19T00:00:00"/>
    <x v="1"/>
    <s v="CK-12760"/>
    <s v="Cyma Kinney"/>
    <x v="1"/>
    <s v="United States"/>
    <s v="New York City"/>
    <x v="15"/>
    <n v="10011"/>
    <x v="3"/>
    <s v="OFF-ST-10000876"/>
    <x v="1"/>
    <x v="4"/>
    <s v="Eldon Simplefile Box Office"/>
    <x v="3482"/>
    <n v="2"/>
    <n v="0"/>
    <n v="6.9664000000000001"/>
  </r>
  <r>
    <n v="4629"/>
    <s v="CA-2013-101336"/>
    <x v="0"/>
    <x v="373"/>
    <d v="2013-11-19T00:00:00"/>
    <x v="1"/>
    <s v="CK-12760"/>
    <s v="Cyma Kinney"/>
    <x v="1"/>
    <s v="United States"/>
    <s v="New York City"/>
    <x v="15"/>
    <n v="10011"/>
    <x v="3"/>
    <s v="OFF-AR-10003582"/>
    <x v="1"/>
    <x v="6"/>
    <s v="Boston Electric Pencil Sharpener, Model 1818, Charcoal Black"/>
    <x v="3483"/>
    <n v="5"/>
    <n v="0"/>
    <n v="39.410000000000011"/>
  </r>
  <r>
    <n v="4630"/>
    <s v="CA-2013-101336"/>
    <x v="0"/>
    <x v="373"/>
    <d v="2013-11-19T00:00:00"/>
    <x v="1"/>
    <s v="CK-12760"/>
    <s v="Cyma Kinney"/>
    <x v="1"/>
    <s v="United States"/>
    <s v="New York City"/>
    <x v="15"/>
    <n v="10011"/>
    <x v="3"/>
    <s v="OFF-ST-10004258"/>
    <x v="1"/>
    <x v="4"/>
    <s v="Portable Personal File Box"/>
    <x v="905"/>
    <n v="3"/>
    <n v="0"/>
    <n v="9.8901000000000039"/>
  </r>
  <r>
    <n v="4631"/>
    <s v="US-2012-126235"/>
    <x v="1"/>
    <x v="52"/>
    <d v="2012-10-15T00:00:00"/>
    <x v="3"/>
    <s v="GA-14725"/>
    <s v="Guy Armstrong"/>
    <x v="0"/>
    <s v="United States"/>
    <s v="Mount Pleasant"/>
    <x v="12"/>
    <n v="48858"/>
    <x v="2"/>
    <s v="FUR-FU-10000719"/>
    <x v="0"/>
    <x v="5"/>
    <s v="DAX Cubicle Frames, 8-1/2 x 11"/>
    <x v="1819"/>
    <n v="2"/>
    <n v="0"/>
    <n v="6.1704000000000008"/>
  </r>
  <r>
    <n v="4632"/>
    <s v="CA-2014-168396"/>
    <x v="3"/>
    <x v="646"/>
    <d v="2014-08-09T00:00:00"/>
    <x v="0"/>
    <s v="BD-11725"/>
    <s v="Bruce Degenhardt"/>
    <x v="0"/>
    <s v="United States"/>
    <s v="San Francisco"/>
    <x v="1"/>
    <n v="94122"/>
    <x v="1"/>
    <s v="OFF-LA-10001297"/>
    <x v="1"/>
    <x v="2"/>
    <s v="Avery 473"/>
    <x v="2678"/>
    <n v="5"/>
    <n v="0"/>
    <n v="24.84"/>
  </r>
  <r>
    <n v="4633"/>
    <s v="CA-2014-168396"/>
    <x v="3"/>
    <x v="646"/>
    <d v="2014-08-09T00:00:00"/>
    <x v="0"/>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x v="1"/>
    <s v="DS-13180"/>
    <s v="David Smith"/>
    <x v="1"/>
    <s v="United States"/>
    <s v="San Francisco"/>
    <x v="1"/>
    <n v="94122"/>
    <x v="1"/>
    <s v="FUR-BO-10003893"/>
    <x v="0"/>
    <x v="0"/>
    <s v="Sauder Camden County Collection Library"/>
    <x v="3485"/>
    <n v="6"/>
    <n v="0.15"/>
    <n v="34.493999999999971"/>
  </r>
  <r>
    <n v="4635"/>
    <s v="CA-2012-130456"/>
    <x v="1"/>
    <x v="291"/>
    <d v="2012-08-26T00:00:00"/>
    <x v="1"/>
    <s v="DS-13180"/>
    <s v="David Smith"/>
    <x v="1"/>
    <s v="United States"/>
    <s v="San Francisco"/>
    <x v="1"/>
    <n v="94122"/>
    <x v="1"/>
    <s v="OFF-ST-10000736"/>
    <x v="1"/>
    <x v="4"/>
    <s v="Carina Double Wide Media Storage Towers in Natural &amp; Black"/>
    <x v="1240"/>
    <n v="1"/>
    <n v="0"/>
    <n v="3.2391999999999967"/>
  </r>
  <r>
    <n v="4636"/>
    <s v="CA-2014-116288"/>
    <x v="3"/>
    <x v="846"/>
    <d v="2014-03-18T00:00:00"/>
    <x v="1"/>
    <s v="BS-11380"/>
    <s v="Bill Stewart"/>
    <x v="1"/>
    <s v="United States"/>
    <s v="San Francisco"/>
    <x v="1"/>
    <n v="94122"/>
    <x v="1"/>
    <s v="OFF-ST-10000736"/>
    <x v="1"/>
    <x v="4"/>
    <s v="Carina Double Wide Media Storage Towers in Natural &amp; Black"/>
    <x v="423"/>
    <n v="3"/>
    <n v="0"/>
    <n v="9.7175999999999902"/>
  </r>
  <r>
    <n v="4637"/>
    <s v="CA-2014-168228"/>
    <x v="3"/>
    <x v="842"/>
    <d v="2014-04-30T00:00:00"/>
    <x v="2"/>
    <s v="AP-10915"/>
    <s v="Arthur Prichep"/>
    <x v="0"/>
    <s v="United States"/>
    <s v="Los Angeles"/>
    <x v="1"/>
    <n v="90045"/>
    <x v="1"/>
    <s v="OFF-AR-10003373"/>
    <x v="1"/>
    <x v="6"/>
    <s v="Boston School Pro Electric Pencil Sharpener, 1670"/>
    <x v="1862"/>
    <n v="4"/>
    <n v="0"/>
    <n v="33.458399999999997"/>
  </r>
  <r>
    <n v="4638"/>
    <s v="CA-2014-168228"/>
    <x v="3"/>
    <x v="842"/>
    <d v="2014-04-30T00:00:00"/>
    <x v="2"/>
    <s v="AP-10915"/>
    <s v="Arthur Prichep"/>
    <x v="0"/>
    <s v="United States"/>
    <s v="Los Angeles"/>
    <x v="1"/>
    <n v="90045"/>
    <x v="1"/>
    <s v="OFF-AR-10000390"/>
    <x v="1"/>
    <x v="6"/>
    <s v="Newell Chalk Holder"/>
    <x v="714"/>
    <n v="3"/>
    <n v="0"/>
    <n v="5.6993999999999998"/>
  </r>
  <r>
    <n v="4639"/>
    <s v="CA-2014-168228"/>
    <x v="3"/>
    <x v="842"/>
    <d v="2014-04-30T00:00:00"/>
    <x v="2"/>
    <s v="AP-10915"/>
    <s v="Arthur Prichep"/>
    <x v="0"/>
    <s v="United States"/>
    <s v="Los Angeles"/>
    <x v="1"/>
    <n v="90045"/>
    <x v="1"/>
    <s v="OFF-AR-10001725"/>
    <x v="1"/>
    <x v="6"/>
    <s v="Boston Home &amp; Office Model 2000 Electric Pencil Sharpeners"/>
    <x v="2885"/>
    <n v="2"/>
    <n v="0"/>
    <n v="12.298000000000002"/>
  </r>
  <r>
    <n v="4640"/>
    <s v="CA-2013-102162"/>
    <x v="0"/>
    <x v="108"/>
    <d v="2013-09-17T00:00:00"/>
    <x v="1"/>
    <s v="JF-15565"/>
    <s v="Jill Fjeld"/>
    <x v="0"/>
    <s v="United States"/>
    <s v="Newport News"/>
    <x v="17"/>
    <n v="23602"/>
    <x v="0"/>
    <s v="TEC-CO-10001943"/>
    <x v="2"/>
    <x v="16"/>
    <s v="Canon PC-428 Personal Copier"/>
    <x v="3486"/>
    <n v="8"/>
    <n v="0"/>
    <n v="751.9624"/>
  </r>
  <r>
    <n v="4641"/>
    <s v="CA-2013-102162"/>
    <x v="0"/>
    <x v="108"/>
    <d v="2013-09-17T00:00:00"/>
    <x v="1"/>
    <s v="JF-15565"/>
    <s v="Jill Fjeld"/>
    <x v="0"/>
    <s v="United States"/>
    <s v="Newport News"/>
    <x v="17"/>
    <n v="23602"/>
    <x v="0"/>
    <s v="OFF-EN-10002312"/>
    <x v="1"/>
    <x v="12"/>
    <s v="#10 Self-Seal White Envelopes"/>
    <x v="3487"/>
    <n v="1"/>
    <n v="0"/>
    <n v="5.4340999999999999"/>
  </r>
  <r>
    <n v="4642"/>
    <s v="CA-2014-130141"/>
    <x v="3"/>
    <x v="760"/>
    <d v="2014-10-25T00:00:00"/>
    <x v="0"/>
    <s v="HA-14905"/>
    <s v="Helen Abelman"/>
    <x v="0"/>
    <s v="United States"/>
    <s v="Fort Collins"/>
    <x v="22"/>
    <n v="80525"/>
    <x v="1"/>
    <s v="OFF-BI-10000831"/>
    <x v="1"/>
    <x v="8"/>
    <s v="Storex Flexible Poly Binders with Double Pockets"/>
    <x v="3488"/>
    <n v="4"/>
    <n v="0.7"/>
    <n v="-2.5343999999999998"/>
  </r>
  <r>
    <n v="4643"/>
    <s v="CA-2014-130141"/>
    <x v="3"/>
    <x v="760"/>
    <d v="2014-10-25T00:00:00"/>
    <x v="0"/>
    <s v="HA-14905"/>
    <s v="Helen Abelman"/>
    <x v="0"/>
    <s v="United States"/>
    <s v="Fort Collins"/>
    <x v="22"/>
    <n v="80525"/>
    <x v="1"/>
    <s v="FUR-CH-10000749"/>
    <x v="0"/>
    <x v="1"/>
    <s v="Office Star - Ergonomic Mid Back Chair with 2-Way Adjustable Arms"/>
    <x v="1087"/>
    <n v="4"/>
    <n v="0.2"/>
    <n v="-28.95679999999993"/>
  </r>
  <r>
    <n v="4644"/>
    <s v="CA-2012-147501"/>
    <x v="1"/>
    <x v="991"/>
    <d v="2012-08-06T00:00:00"/>
    <x v="1"/>
    <s v="Co-12640"/>
    <s v="Corey-Lock"/>
    <x v="0"/>
    <s v="United States"/>
    <s v="Seattle"/>
    <x v="4"/>
    <n v="98105"/>
    <x v="1"/>
    <s v="OFF-BI-10002003"/>
    <x v="1"/>
    <x v="8"/>
    <s v="Ibico Presentation Index for Binding Systems"/>
    <x v="2925"/>
    <n v="2"/>
    <n v="0.2"/>
    <n v="2.1492"/>
  </r>
  <r>
    <n v="4645"/>
    <s v="CA-2012-147501"/>
    <x v="1"/>
    <x v="991"/>
    <d v="2012-08-06T00:00:00"/>
    <x v="1"/>
    <s v="Co-12640"/>
    <s v="Corey-Lock"/>
    <x v="0"/>
    <s v="United States"/>
    <s v="Seattle"/>
    <x v="4"/>
    <n v="98105"/>
    <x v="1"/>
    <s v="TEC-MA-10001972"/>
    <x v="2"/>
    <x v="15"/>
    <s v="Okidata C331dn Printer"/>
    <x v="2729"/>
    <n v="2"/>
    <n v="0.2"/>
    <n v="41.880000000000024"/>
  </r>
  <r>
    <n v="4646"/>
    <s v="CA-2013-143910"/>
    <x v="0"/>
    <x v="399"/>
    <d v="2013-08-17T00:00:00"/>
    <x v="1"/>
    <s v="BC-11125"/>
    <s v="Becky Castell"/>
    <x v="2"/>
    <s v="United States"/>
    <s v="New York City"/>
    <x v="15"/>
    <n v="10011"/>
    <x v="3"/>
    <s v="FUR-CH-10000225"/>
    <x v="0"/>
    <x v="1"/>
    <s v="Global Geo Office Task Chair, Gray"/>
    <x v="3489"/>
    <n v="2"/>
    <n v="0.1"/>
    <n v="-8.0980000000000167"/>
  </r>
  <r>
    <n v="4647"/>
    <s v="CA-2011-146885"/>
    <x v="2"/>
    <x v="992"/>
    <d v="2011-06-05T00:00:00"/>
    <x v="1"/>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x v="1"/>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x v="1"/>
    <s v="KB-16585"/>
    <s v="Ken Black"/>
    <x v="1"/>
    <s v="United States"/>
    <s v="Seattle"/>
    <x v="4"/>
    <n v="98103"/>
    <x v="1"/>
    <s v="OFF-PA-10003228"/>
    <x v="1"/>
    <x v="10"/>
    <s v="Xerox 1917"/>
    <x v="3492"/>
    <n v="9"/>
    <n v="0"/>
    <n v="206.88929999999996"/>
  </r>
  <r>
    <n v="4650"/>
    <s v="CA-2014-129357"/>
    <x v="3"/>
    <x v="304"/>
    <d v="2014-05-20T00:00:00"/>
    <x v="1"/>
    <s v="KB-16585"/>
    <s v="Ken Black"/>
    <x v="1"/>
    <s v="United States"/>
    <s v="Seattle"/>
    <x v="4"/>
    <n v="98103"/>
    <x v="1"/>
    <s v="OFF-SU-10004498"/>
    <x v="1"/>
    <x v="14"/>
    <s v="Martin-Yale Premier Letter Opener"/>
    <x v="3493"/>
    <n v="5"/>
    <n v="0"/>
    <n v="1.9320000000000004"/>
  </r>
  <r>
    <n v="4651"/>
    <s v="CA-2014-150987"/>
    <x v="3"/>
    <x v="798"/>
    <d v="2014-04-13T00:00:00"/>
    <x v="1"/>
    <s v="AH-10120"/>
    <s v="Adrian Hane"/>
    <x v="2"/>
    <s v="United States"/>
    <s v="San Francisco"/>
    <x v="1"/>
    <n v="94110"/>
    <x v="1"/>
    <s v="OFF-PA-10001878"/>
    <x v="1"/>
    <x v="10"/>
    <s v="Xerox 1891"/>
    <x v="1672"/>
    <n v="5"/>
    <n v="0"/>
    <n v="114.93849999999998"/>
  </r>
  <r>
    <n v="4652"/>
    <s v="CA-2014-150987"/>
    <x v="3"/>
    <x v="798"/>
    <d v="2014-04-13T00:00:00"/>
    <x v="1"/>
    <s v="AH-10120"/>
    <s v="Adrian Hane"/>
    <x v="2"/>
    <s v="United States"/>
    <s v="San Francisco"/>
    <x v="1"/>
    <n v="94110"/>
    <x v="1"/>
    <s v="OFF-PA-10002923"/>
    <x v="1"/>
    <x v="10"/>
    <s v="Xerox 1942"/>
    <x v="3494"/>
    <n v="4"/>
    <n v="0"/>
    <n v="97.88"/>
  </r>
  <r>
    <n v="4653"/>
    <s v="CA-2014-132647"/>
    <x v="3"/>
    <x v="922"/>
    <d v="2014-02-24T00:00:00"/>
    <x v="1"/>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x v="1"/>
    <s v="GH-14410"/>
    <s v="Gary Hansen"/>
    <x v="2"/>
    <s v="United States"/>
    <s v="Perth Amboy"/>
    <x v="30"/>
    <n v="8861"/>
    <x v="3"/>
    <s v="OFF-ST-10003123"/>
    <x v="1"/>
    <x v="4"/>
    <s v="Fellowes Bases and Tops For Staxonsteel/High-Stak Systems"/>
    <x v="3495"/>
    <n v="5"/>
    <n v="0"/>
    <n v="39.947999999999993"/>
  </r>
  <r>
    <n v="4655"/>
    <s v="CA-2014-159107"/>
    <x v="3"/>
    <x v="92"/>
    <d v="2014-06-27T00:00:00"/>
    <x v="0"/>
    <s v="KT-16480"/>
    <s v="Kean Thornton"/>
    <x v="0"/>
    <s v="United States"/>
    <s v="San Francisco"/>
    <x v="1"/>
    <n v="94110"/>
    <x v="1"/>
    <s v="OFF-FA-10001332"/>
    <x v="1"/>
    <x v="13"/>
    <s v="Acco Banker's Clasps, 5 3/4&quot;-Long"/>
    <x v="709"/>
    <n v="1"/>
    <n v="0"/>
    <n v="1.3535999999999999"/>
  </r>
  <r>
    <n v="4656"/>
    <s v="CA-2011-160738"/>
    <x v="2"/>
    <x v="952"/>
    <d v="2011-05-10T00:00:00"/>
    <x v="1"/>
    <s v="KH-16330"/>
    <s v="Katharine Harms"/>
    <x v="1"/>
    <s v="United States"/>
    <s v="Freeport"/>
    <x v="10"/>
    <n v="61032"/>
    <x v="2"/>
    <s v="OFF-ST-10003442"/>
    <x v="1"/>
    <x v="4"/>
    <s v="Eldon Portable Mobile Manager"/>
    <x v="3496"/>
    <n v="2"/>
    <n v="0.2"/>
    <n v="3.9591999999999992"/>
  </r>
  <r>
    <n v="4657"/>
    <s v="CA-2012-112130"/>
    <x v="1"/>
    <x v="910"/>
    <d v="2012-05-07T00:00:00"/>
    <x v="1"/>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x v="1"/>
    <s v="SV-20785"/>
    <s v="Stewart Visinsky"/>
    <x v="0"/>
    <s v="United States"/>
    <s v="Philadelphia"/>
    <x v="9"/>
    <n v="19140"/>
    <x v="3"/>
    <s v="OFF-AP-10003266"/>
    <x v="1"/>
    <x v="9"/>
    <s v="Holmes Replacement Filter for HEPA Air Cleaner, Large Room"/>
    <x v="775"/>
    <n v="2"/>
    <n v="0.2"/>
    <n v="6.5164"/>
  </r>
  <r>
    <n v="4659"/>
    <s v="CA-2012-112130"/>
    <x v="1"/>
    <x v="910"/>
    <d v="2012-05-07T00:00:00"/>
    <x v="1"/>
    <s v="SV-20785"/>
    <s v="Stewart Visinsky"/>
    <x v="0"/>
    <s v="United States"/>
    <s v="Philadelphia"/>
    <x v="9"/>
    <n v="19140"/>
    <x v="3"/>
    <s v="OFF-PA-10002230"/>
    <x v="1"/>
    <x v="10"/>
    <s v="Xerox 1897"/>
    <x v="892"/>
    <n v="2"/>
    <n v="0.2"/>
    <n v="2.8884000000000007"/>
  </r>
  <r>
    <n v="4660"/>
    <s v="CA-2012-112130"/>
    <x v="1"/>
    <x v="910"/>
    <d v="2012-05-07T00:00:00"/>
    <x v="1"/>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x v="1"/>
    <s v="SV-20785"/>
    <s v="Stewart Visinsky"/>
    <x v="0"/>
    <s v="United States"/>
    <s v="Philadelphia"/>
    <x v="9"/>
    <n v="19140"/>
    <x v="3"/>
    <s v="TEC-AC-10001542"/>
    <x v="2"/>
    <x v="11"/>
    <s v="SanDisk Cruzer 16 GB USB Flash Drive"/>
    <x v="289"/>
    <n v="3"/>
    <n v="0.2"/>
    <n v="-0.3444000000000047"/>
  </r>
  <r>
    <n v="4662"/>
    <s v="CA-2012-112130"/>
    <x v="1"/>
    <x v="910"/>
    <d v="2012-05-07T00:00:00"/>
    <x v="1"/>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x v="1"/>
    <s v="SV-20785"/>
    <s v="Stewart Visinsky"/>
    <x v="0"/>
    <s v="United States"/>
    <s v="Philadelphia"/>
    <x v="9"/>
    <n v="19140"/>
    <x v="3"/>
    <s v="OFF-ST-10000563"/>
    <x v="1"/>
    <x v="4"/>
    <s v="Fellowes Bankers Box Stor/Drawer Steel Plus"/>
    <x v="3499"/>
    <n v="3"/>
    <n v="0.2"/>
    <n v="-9.5940000000000012"/>
  </r>
  <r>
    <n v="4664"/>
    <s v="CA-2013-111409"/>
    <x v="0"/>
    <x v="31"/>
    <d v="2013-09-23T00:00:00"/>
    <x v="1"/>
    <s v="PO-18850"/>
    <s v="Patrick O'Brill"/>
    <x v="0"/>
    <s v="United States"/>
    <s v="Jacksonville"/>
    <x v="2"/>
    <n v="32216"/>
    <x v="0"/>
    <s v="OFF-LA-10002787"/>
    <x v="1"/>
    <x v="2"/>
    <s v="Avery 480"/>
    <x v="3500"/>
    <n v="1"/>
    <n v="0.2"/>
    <n v="1.0499999999999998"/>
  </r>
  <r>
    <n v="4665"/>
    <s v="CA-2013-116232"/>
    <x v="0"/>
    <x v="897"/>
    <d v="2013-09-27T00:00:00"/>
    <x v="1"/>
    <s v="AC-10450"/>
    <s v="Amy Cox"/>
    <x v="0"/>
    <s v="United States"/>
    <s v="Pembroke Pines"/>
    <x v="2"/>
    <n v="33024"/>
    <x v="0"/>
    <s v="OFF-BI-10004022"/>
    <x v="1"/>
    <x v="8"/>
    <s v="Acco Suede Grain Vinyl Round Ring Binder"/>
    <x v="3501"/>
    <n v="9"/>
    <n v="0.7"/>
    <n v="-6.0047999999999977"/>
  </r>
  <r>
    <n v="4666"/>
    <s v="CA-2013-116232"/>
    <x v="0"/>
    <x v="897"/>
    <d v="2013-09-27T00:00:00"/>
    <x v="1"/>
    <s v="AC-10450"/>
    <s v="Amy Cox"/>
    <x v="0"/>
    <s v="United States"/>
    <s v="Pembroke Pines"/>
    <x v="2"/>
    <n v="33024"/>
    <x v="0"/>
    <s v="OFF-LA-10001158"/>
    <x v="1"/>
    <x v="2"/>
    <s v="Avery Address/Shipping Labels for Typewriters, 4&quot; x 2&quot;"/>
    <x v="3416"/>
    <n v="2"/>
    <n v="0.2"/>
    <n v="5.7960000000000003"/>
  </r>
  <r>
    <n v="4667"/>
    <s v="CA-2013-116547"/>
    <x v="0"/>
    <x v="994"/>
    <d v="2013-01-17T00:00:00"/>
    <x v="1"/>
    <s v="KB-16585"/>
    <s v="Ken Black"/>
    <x v="1"/>
    <s v="United States"/>
    <s v="Seattle"/>
    <x v="4"/>
    <n v="98115"/>
    <x v="1"/>
    <s v="FUR-FU-10000076"/>
    <x v="0"/>
    <x v="5"/>
    <s v="24-Hour Round Wall Clock"/>
    <x v="710"/>
    <n v="4"/>
    <n v="0"/>
    <n v="34.365600000000008"/>
  </r>
  <r>
    <n v="4668"/>
    <s v="CA-2013-116547"/>
    <x v="0"/>
    <x v="994"/>
    <d v="2013-01-17T00:00:00"/>
    <x v="1"/>
    <s v="KB-16585"/>
    <s v="Ken Black"/>
    <x v="1"/>
    <s v="United States"/>
    <s v="Seattle"/>
    <x v="4"/>
    <n v="98115"/>
    <x v="1"/>
    <s v="TEC-AC-10002335"/>
    <x v="2"/>
    <x v="11"/>
    <s v="Logitech Media Keyboard K200"/>
    <x v="3502"/>
    <n v="2"/>
    <n v="0"/>
    <n v="13.296199999999999"/>
  </r>
  <r>
    <n v="4669"/>
    <s v="US-2014-133200"/>
    <x v="3"/>
    <x v="636"/>
    <d v="2014-05-12T00:00:00"/>
    <x v="1"/>
    <s v="DB-13555"/>
    <s v="Dorothy Badders"/>
    <x v="1"/>
    <s v="United States"/>
    <s v="Fort Worth"/>
    <x v="5"/>
    <n v="76106"/>
    <x v="2"/>
    <s v="OFF-BI-10002827"/>
    <x v="1"/>
    <x v="8"/>
    <s v="Avery Durable Poly Binders"/>
    <x v="3503"/>
    <n v="10"/>
    <n v="0.8"/>
    <n v="-18.802"/>
  </r>
  <r>
    <n v="4670"/>
    <s v="US-2014-133200"/>
    <x v="3"/>
    <x v="636"/>
    <d v="2014-05-12T00:00:00"/>
    <x v="1"/>
    <s v="DB-13555"/>
    <s v="Dorothy Badders"/>
    <x v="1"/>
    <s v="United States"/>
    <s v="Fort Worth"/>
    <x v="5"/>
    <n v="76106"/>
    <x v="2"/>
    <s v="FUR-BO-10001601"/>
    <x v="0"/>
    <x v="0"/>
    <s v="Sauder Mission Library with Doors, Fruitwood Finish"/>
    <x v="3504"/>
    <n v="7"/>
    <n v="0.32"/>
    <n v="-119.19180000000006"/>
  </r>
  <r>
    <n v="4671"/>
    <s v="US-2014-133200"/>
    <x v="3"/>
    <x v="636"/>
    <d v="2014-05-12T00:00:00"/>
    <x v="1"/>
    <s v="DB-13555"/>
    <s v="Dorothy Badders"/>
    <x v="1"/>
    <s v="United States"/>
    <s v="Fort Worth"/>
    <x v="5"/>
    <n v="76106"/>
    <x v="2"/>
    <s v="OFF-ST-10001932"/>
    <x v="1"/>
    <x v="4"/>
    <s v="Fellowes Staxonsteel Drawer Files"/>
    <x v="3505"/>
    <n v="5"/>
    <n v="0.2"/>
    <n v="-57.950999999999993"/>
  </r>
  <r>
    <n v="4672"/>
    <s v="CA-2013-133550"/>
    <x v="0"/>
    <x v="995"/>
    <d v="2013-08-07T00:00:00"/>
    <x v="1"/>
    <s v="KL-16645"/>
    <s v="Ken Lonsdale"/>
    <x v="0"/>
    <s v="United States"/>
    <s v="Detroit"/>
    <x v="12"/>
    <n v="48205"/>
    <x v="2"/>
    <s v="OFF-AP-10001005"/>
    <x v="1"/>
    <x v="9"/>
    <s v="Honeywell Quietcare HEPA Air Cleaner"/>
    <x v="3506"/>
    <n v="4"/>
    <n v="0.1"/>
    <n v="72.357999999999976"/>
  </r>
  <r>
    <n v="4673"/>
    <s v="CA-2013-133550"/>
    <x v="0"/>
    <x v="995"/>
    <d v="2013-08-07T00:00:00"/>
    <x v="1"/>
    <s v="KL-16645"/>
    <s v="Ken Lonsdale"/>
    <x v="0"/>
    <s v="United States"/>
    <s v="Detroit"/>
    <x v="12"/>
    <n v="48205"/>
    <x v="2"/>
    <s v="TEC-PH-10004042"/>
    <x v="2"/>
    <x v="7"/>
    <s v="ClearOne Communications CHAT 70 OC Speaker Phone"/>
    <x v="3507"/>
    <n v="4"/>
    <n v="0"/>
    <n v="165.34960000000001"/>
  </r>
  <r>
    <n v="4674"/>
    <s v="CA-2013-133550"/>
    <x v="0"/>
    <x v="995"/>
    <d v="2013-08-07T00:00:00"/>
    <x v="1"/>
    <s v="KL-16645"/>
    <s v="Ken Lonsdale"/>
    <x v="0"/>
    <s v="United States"/>
    <s v="Detroit"/>
    <x v="12"/>
    <n v="48205"/>
    <x v="2"/>
    <s v="TEC-PH-10001079"/>
    <x v="2"/>
    <x v="7"/>
    <s v="Polycom SoundPoint Pro SE-225 Corded phone"/>
    <x v="3508"/>
    <n v="1"/>
    <n v="0"/>
    <n v="33.3172"/>
  </r>
  <r>
    <n v="4675"/>
    <s v="CA-2013-133550"/>
    <x v="0"/>
    <x v="995"/>
    <d v="2013-08-07T00:00:00"/>
    <x v="1"/>
    <s v="KL-16645"/>
    <s v="Ken Lonsdale"/>
    <x v="0"/>
    <s v="United States"/>
    <s v="Detroit"/>
    <x v="12"/>
    <n v="48205"/>
    <x v="2"/>
    <s v="FUR-FU-10002918"/>
    <x v="0"/>
    <x v="5"/>
    <s v="Eldon ClusterMat Chair Mat with Cordless Antistatic Protection"/>
    <x v="1050"/>
    <n v="3"/>
    <n v="0"/>
    <n v="30.023400000000009"/>
  </r>
  <r>
    <n v="4676"/>
    <s v="CA-2014-139416"/>
    <x v="3"/>
    <x v="996"/>
    <d v="2014-03-30T00:00:00"/>
    <x v="0"/>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x v="1"/>
    <s v="JF-15295"/>
    <s v="Jason Fortune-"/>
    <x v="0"/>
    <s v="United States"/>
    <s v="Logan"/>
    <x v="7"/>
    <n v="84321"/>
    <x v="1"/>
    <s v="OFF-BI-10001617"/>
    <x v="1"/>
    <x v="8"/>
    <s v="GBC Wire Binding Combs"/>
    <x v="3509"/>
    <n v="4"/>
    <n v="0.2"/>
    <n v="11.167199999999999"/>
  </r>
  <r>
    <n v="4678"/>
    <s v="CA-2011-114510"/>
    <x v="2"/>
    <x v="619"/>
    <d v="2011-03-19T00:00:00"/>
    <x v="1"/>
    <s v="JF-15295"/>
    <s v="Jason Fortune-"/>
    <x v="0"/>
    <s v="United States"/>
    <s v="Logan"/>
    <x v="7"/>
    <n v="84321"/>
    <x v="1"/>
    <s v="OFF-ST-10000736"/>
    <x v="1"/>
    <x v="4"/>
    <s v="Carina Double Wide Media Storage Towers in Natural &amp; Black"/>
    <x v="1240"/>
    <n v="1"/>
    <n v="0"/>
    <n v="3.2391999999999967"/>
  </r>
  <r>
    <n v="4679"/>
    <s v="CA-2011-114510"/>
    <x v="2"/>
    <x v="619"/>
    <d v="2011-03-19T00:00:00"/>
    <x v="1"/>
    <s v="JF-15295"/>
    <s v="Jason Fortune-"/>
    <x v="0"/>
    <s v="United States"/>
    <s v="Logan"/>
    <x v="7"/>
    <n v="84321"/>
    <x v="1"/>
    <s v="TEC-AC-10004877"/>
    <x v="2"/>
    <x v="11"/>
    <s v="Imation 30456 USB Flash Drive 8GB"/>
    <x v="137"/>
    <n v="12"/>
    <n v="0"/>
    <n v="6.6239999999999952"/>
  </r>
  <r>
    <n v="4680"/>
    <s v="CA-2011-114510"/>
    <x v="2"/>
    <x v="619"/>
    <d v="2011-03-19T00:00:00"/>
    <x v="1"/>
    <s v="JF-15295"/>
    <s v="Jason Fortune-"/>
    <x v="0"/>
    <s v="United States"/>
    <s v="Logan"/>
    <x v="7"/>
    <n v="84321"/>
    <x v="1"/>
    <s v="OFF-ST-10003221"/>
    <x v="1"/>
    <x v="4"/>
    <s v="Staples"/>
    <x v="794"/>
    <n v="2"/>
    <n v="0"/>
    <n v="5.7672000000000008"/>
  </r>
  <r>
    <n v="4681"/>
    <s v="CA-2011-114510"/>
    <x v="2"/>
    <x v="619"/>
    <d v="2011-03-19T00:00:00"/>
    <x v="1"/>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x v="0"/>
    <s v="RE-19450"/>
    <s v="Richard Eichhorn"/>
    <x v="0"/>
    <s v="United States"/>
    <s v="Auburn"/>
    <x v="15"/>
    <n v="13021"/>
    <x v="3"/>
    <s v="OFF-FA-10000936"/>
    <x v="1"/>
    <x v="13"/>
    <s v="Acco Hot Clips Clips to Go"/>
    <x v="3511"/>
    <n v="9"/>
    <n v="0"/>
    <n v="13.324499999999999"/>
  </r>
  <r>
    <n v="4683"/>
    <s v="CA-2013-127698"/>
    <x v="0"/>
    <x v="49"/>
    <d v="2013-12-02T00:00:00"/>
    <x v="3"/>
    <s v="MV-18190"/>
    <s v="Mike Vittorini"/>
    <x v="0"/>
    <s v="United States"/>
    <s v="Raleigh"/>
    <x v="3"/>
    <n v="27604"/>
    <x v="0"/>
    <s v="TEC-PH-10003811"/>
    <x v="2"/>
    <x v="7"/>
    <s v="Jabra Supreme Plus Driver Edition Headset"/>
    <x v="3512"/>
    <n v="9"/>
    <n v="0.2"/>
    <n v="86.392799999999994"/>
  </r>
  <r>
    <n v="4684"/>
    <s v="CA-2013-159912"/>
    <x v="0"/>
    <x v="48"/>
    <d v="2013-09-04T00:00:00"/>
    <x v="1"/>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x v="1"/>
    <s v="GB-14530"/>
    <s v="George Bell"/>
    <x v="1"/>
    <s v="United States"/>
    <s v="Philadelphia"/>
    <x v="9"/>
    <n v="19120"/>
    <x v="3"/>
    <s v="FUR-BO-10002853"/>
    <x v="0"/>
    <x v="0"/>
    <s v="O'Sullivan 5-Shelf Heavy-Duty Bookcases"/>
    <x v="3514"/>
    <n v="4"/>
    <n v="0.5"/>
    <n v="-81.94"/>
  </r>
  <r>
    <n v="4686"/>
    <s v="CA-2013-159912"/>
    <x v="0"/>
    <x v="48"/>
    <d v="2013-09-04T00:00:00"/>
    <x v="1"/>
    <s v="GB-14530"/>
    <s v="George Bell"/>
    <x v="1"/>
    <s v="United States"/>
    <s v="Philadelphia"/>
    <x v="9"/>
    <n v="19120"/>
    <x v="3"/>
    <s v="OFF-BI-10002071"/>
    <x v="1"/>
    <x v="8"/>
    <s v="Fellowes Black Plastic Comb Bindings"/>
    <x v="3515"/>
    <n v="2"/>
    <n v="0.7"/>
    <n v="-2.7887999999999993"/>
  </r>
  <r>
    <n v="4687"/>
    <s v="CA-2013-159912"/>
    <x v="0"/>
    <x v="48"/>
    <d v="2013-09-04T00:00:00"/>
    <x v="1"/>
    <s v="GB-14530"/>
    <s v="George Bell"/>
    <x v="1"/>
    <s v="United States"/>
    <s v="Philadelphia"/>
    <x v="9"/>
    <n v="19120"/>
    <x v="3"/>
    <s v="OFF-FA-10000053"/>
    <x v="1"/>
    <x v="13"/>
    <s v="Revere Boxed Rubber Bands by Revere"/>
    <x v="1814"/>
    <n v="7"/>
    <n v="0.2"/>
    <n v="-2.3813999999999993"/>
  </r>
  <r>
    <n v="4688"/>
    <s v="CA-2013-101987"/>
    <x v="0"/>
    <x v="890"/>
    <d v="2013-07-01T00:00:00"/>
    <x v="1"/>
    <s v="HL-15040"/>
    <s v="Hunter Lopez"/>
    <x v="0"/>
    <s v="United States"/>
    <s v="Richmond"/>
    <x v="14"/>
    <n v="47374"/>
    <x v="2"/>
    <s v="TEC-PH-10001305"/>
    <x v="2"/>
    <x v="7"/>
    <s v="Panasonic KX TS208W Corded phone"/>
    <x v="3516"/>
    <n v="9"/>
    <n v="0"/>
    <n v="123.45480000000005"/>
  </r>
  <r>
    <n v="4689"/>
    <s v="US-2014-154851"/>
    <x v="3"/>
    <x v="983"/>
    <d v="2014-04-04T00:00:00"/>
    <x v="1"/>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x v="2"/>
    <s v="CT-11995"/>
    <s v="Carol Triggs"/>
    <x v="0"/>
    <s v="United States"/>
    <s v="Tucson"/>
    <x v="16"/>
    <n v="85705"/>
    <x v="1"/>
    <s v="FUR-FU-10001876"/>
    <x v="0"/>
    <x v="5"/>
    <s v="Computer Room Manger, 14&quot;"/>
    <x v="3518"/>
    <n v="2"/>
    <n v="0.2"/>
    <n v="10.393599999999998"/>
  </r>
  <r>
    <n v="4691"/>
    <s v="CA-2011-138681"/>
    <x v="2"/>
    <x v="414"/>
    <d v="2011-12-22T00:00:00"/>
    <x v="2"/>
    <s v="CT-11995"/>
    <s v="Carol Triggs"/>
    <x v="0"/>
    <s v="United States"/>
    <s v="Tucson"/>
    <x v="16"/>
    <n v="85705"/>
    <x v="1"/>
    <s v="TEC-AC-10003628"/>
    <x v="2"/>
    <x v="11"/>
    <s v="Logitech 910-002974 M325 Wireless Mouse for Web Scrolling"/>
    <x v="981"/>
    <n v="3"/>
    <n v="0.2"/>
    <n v="21.592800000000011"/>
  </r>
  <r>
    <n v="4692"/>
    <s v="CA-2011-138681"/>
    <x v="2"/>
    <x v="414"/>
    <d v="2011-12-22T00:00:00"/>
    <x v="2"/>
    <s v="CT-11995"/>
    <s v="Carol Triggs"/>
    <x v="0"/>
    <s v="United States"/>
    <s v="Tucson"/>
    <x v="16"/>
    <n v="85705"/>
    <x v="1"/>
    <s v="FUR-CH-10004860"/>
    <x v="0"/>
    <x v="1"/>
    <s v="Global Low Back Tilter Chair"/>
    <x v="2516"/>
    <n v="3"/>
    <n v="0.2"/>
    <n v="-42.411600000000035"/>
  </r>
  <r>
    <n v="4693"/>
    <s v="CA-2011-138681"/>
    <x v="2"/>
    <x v="414"/>
    <d v="2011-12-22T00:00:00"/>
    <x v="2"/>
    <s v="CT-11995"/>
    <s v="Carol Triggs"/>
    <x v="0"/>
    <s v="United States"/>
    <s v="Tucson"/>
    <x v="16"/>
    <n v="85705"/>
    <x v="1"/>
    <s v="OFF-PA-10000357"/>
    <x v="1"/>
    <x v="10"/>
    <s v="Xerox 1888"/>
    <x v="3519"/>
    <n v="5"/>
    <n v="0.2"/>
    <n v="77.671999999999983"/>
  </r>
  <r>
    <n v="4694"/>
    <s v="CA-2011-138681"/>
    <x v="2"/>
    <x v="414"/>
    <d v="2011-12-22T00:00:00"/>
    <x v="2"/>
    <s v="CT-11995"/>
    <s v="Carol Triggs"/>
    <x v="0"/>
    <s v="United States"/>
    <s v="Tucson"/>
    <x v="16"/>
    <n v="85705"/>
    <x v="1"/>
    <s v="OFF-PA-10003270"/>
    <x v="1"/>
    <x v="10"/>
    <s v="Xerox 1954"/>
    <x v="582"/>
    <n v="2"/>
    <n v="0.2"/>
    <n v="2.6399999999999997"/>
  </r>
  <r>
    <n v="4695"/>
    <s v="US-2012-138121"/>
    <x v="1"/>
    <x v="997"/>
    <d v="2012-12-17T00:00:00"/>
    <x v="3"/>
    <s v="JL-15835"/>
    <s v="John Lee"/>
    <x v="0"/>
    <s v="United States"/>
    <s v="Detroit"/>
    <x v="12"/>
    <n v="48205"/>
    <x v="2"/>
    <s v="OFF-BI-10000320"/>
    <x v="1"/>
    <x v="8"/>
    <s v="GBC Plastic Binding Combs"/>
    <x v="3520"/>
    <n v="4"/>
    <n v="0"/>
    <n v="14.4648"/>
  </r>
  <r>
    <n v="4696"/>
    <s v="US-2012-138121"/>
    <x v="1"/>
    <x v="997"/>
    <d v="2012-12-17T00:00:00"/>
    <x v="3"/>
    <s v="JL-15835"/>
    <s v="John Lee"/>
    <x v="0"/>
    <s v="United States"/>
    <s v="Detroit"/>
    <x v="12"/>
    <n v="48205"/>
    <x v="2"/>
    <s v="FUR-CH-10003846"/>
    <x v="0"/>
    <x v="1"/>
    <s v="Hon Valutask Swivel Chairs"/>
    <x v="3367"/>
    <n v="3"/>
    <n v="0"/>
    <n v="48.470400000000012"/>
  </r>
  <r>
    <n v="4697"/>
    <s v="US-2012-138121"/>
    <x v="1"/>
    <x v="997"/>
    <d v="2012-12-17T00:00:00"/>
    <x v="3"/>
    <s v="JL-15835"/>
    <s v="John Lee"/>
    <x v="0"/>
    <s v="United States"/>
    <s v="Detroit"/>
    <x v="12"/>
    <n v="48205"/>
    <x v="2"/>
    <s v="FUR-CH-10004875"/>
    <x v="0"/>
    <x v="1"/>
    <s v="Harbour Creations 67200 Series Stacking Chairs"/>
    <x v="3521"/>
    <n v="2"/>
    <n v="0"/>
    <n v="38.437200000000004"/>
  </r>
  <r>
    <n v="4698"/>
    <s v="US-2012-138121"/>
    <x v="1"/>
    <x v="997"/>
    <d v="2012-12-17T00:00:00"/>
    <x v="3"/>
    <s v="JL-15835"/>
    <s v="John Lee"/>
    <x v="0"/>
    <s v="United States"/>
    <s v="Detroit"/>
    <x v="12"/>
    <n v="48205"/>
    <x v="2"/>
    <s v="FUR-CH-10003817"/>
    <x v="0"/>
    <x v="1"/>
    <s v="Global Value Steno Chair, Gray"/>
    <x v="3522"/>
    <n v="9"/>
    <n v="0"/>
    <n v="136.66500000000002"/>
  </r>
  <r>
    <n v="4699"/>
    <s v="US-2012-138121"/>
    <x v="1"/>
    <x v="997"/>
    <d v="2012-12-17T00:00:00"/>
    <x v="3"/>
    <s v="JL-15835"/>
    <s v="John Lee"/>
    <x v="0"/>
    <s v="United States"/>
    <s v="Detroit"/>
    <x v="12"/>
    <n v="48205"/>
    <x v="2"/>
    <s v="FUR-FU-10002116"/>
    <x v="0"/>
    <x v="5"/>
    <s v="Tenex Carpeted, Granite-Look or Clear Contemporary Contour Shape Chair Mats"/>
    <x v="3523"/>
    <n v="3"/>
    <n v="0"/>
    <n v="14.849099999999979"/>
  </r>
  <r>
    <n v="4700"/>
    <s v="CA-2014-140298"/>
    <x v="3"/>
    <x v="943"/>
    <d v="2014-05-18T00:00:00"/>
    <x v="1"/>
    <s v="JK-16120"/>
    <s v="Julie Kriz"/>
    <x v="2"/>
    <s v="United States"/>
    <s v="Austin"/>
    <x v="5"/>
    <n v="78745"/>
    <x v="2"/>
    <s v="OFF-AR-10003481"/>
    <x v="1"/>
    <x v="6"/>
    <s v="Newell 348"/>
    <x v="797"/>
    <n v="2"/>
    <n v="0.2"/>
    <n v="0.59039999999999915"/>
  </r>
  <r>
    <n v="4701"/>
    <s v="CA-2014-140298"/>
    <x v="3"/>
    <x v="943"/>
    <d v="2014-05-18T00:00:00"/>
    <x v="1"/>
    <s v="JK-16120"/>
    <s v="Julie Kriz"/>
    <x v="2"/>
    <s v="United States"/>
    <s v="Austin"/>
    <x v="5"/>
    <n v="78745"/>
    <x v="2"/>
    <s v="OFF-ST-10004180"/>
    <x v="1"/>
    <x v="4"/>
    <s v="Safco Commercial Shelving"/>
    <x v="3524"/>
    <n v="2"/>
    <n v="0.2"/>
    <n v="-14.883200000000002"/>
  </r>
  <r>
    <n v="4702"/>
    <s v="CA-2014-140298"/>
    <x v="3"/>
    <x v="943"/>
    <d v="2014-05-18T00:00:00"/>
    <x v="1"/>
    <s v="JK-16120"/>
    <s v="Julie Kriz"/>
    <x v="2"/>
    <s v="United States"/>
    <s v="Austin"/>
    <x v="5"/>
    <n v="78745"/>
    <x v="2"/>
    <s v="OFF-PA-10003657"/>
    <x v="1"/>
    <x v="10"/>
    <s v="Xerox 1927"/>
    <x v="1312"/>
    <n v="2"/>
    <n v="0.2"/>
    <n v="2.1399999999999992"/>
  </r>
  <r>
    <n v="4703"/>
    <s v="CA-2014-140298"/>
    <x v="3"/>
    <x v="943"/>
    <d v="2014-05-18T00:00:00"/>
    <x v="1"/>
    <s v="JK-16120"/>
    <s v="Julie Kriz"/>
    <x v="2"/>
    <s v="United States"/>
    <s v="Austin"/>
    <x v="5"/>
    <n v="78745"/>
    <x v="2"/>
    <s v="FUR-FU-10001967"/>
    <x v="0"/>
    <x v="5"/>
    <s v="Telescoping Adjustable Floor Lamp"/>
    <x v="3525"/>
    <n v="1"/>
    <n v="0.6"/>
    <n v="-6.9964999999999993"/>
  </r>
  <r>
    <n v="4704"/>
    <s v="CA-2013-166240"/>
    <x v="0"/>
    <x v="890"/>
    <d v="2013-06-29T00:00:00"/>
    <x v="1"/>
    <s v="DH-13075"/>
    <s v="Dave Hallsten"/>
    <x v="1"/>
    <s v="United States"/>
    <s v="Houston"/>
    <x v="5"/>
    <n v="77095"/>
    <x v="2"/>
    <s v="OFF-AP-10002082"/>
    <x v="1"/>
    <x v="9"/>
    <s v="Holmes HEPA Air Purifier"/>
    <x v="3526"/>
    <n v="2"/>
    <n v="0.8"/>
    <n v="-19.602000000000007"/>
  </r>
  <r>
    <n v="4705"/>
    <s v="CA-2013-158435"/>
    <x v="0"/>
    <x v="624"/>
    <d v="2013-05-19T00:00:00"/>
    <x v="2"/>
    <s v="AG-10900"/>
    <s v="Arthur Gainer"/>
    <x v="0"/>
    <s v="United States"/>
    <s v="Waterbury"/>
    <x v="29"/>
    <n v="6708"/>
    <x v="3"/>
    <s v="OFF-SU-10000381"/>
    <x v="1"/>
    <x v="14"/>
    <s v="Acme Forged Steel Scissors with Black Enamel Handles"/>
    <x v="3527"/>
    <n v="7"/>
    <n v="0"/>
    <n v="18.899299999999997"/>
  </r>
  <r>
    <n v="4706"/>
    <s v="CA-2013-158435"/>
    <x v="0"/>
    <x v="624"/>
    <d v="2013-05-19T00:00:00"/>
    <x v="2"/>
    <s v="AG-10900"/>
    <s v="Arthur Gainer"/>
    <x v="0"/>
    <s v="United States"/>
    <s v="Waterbury"/>
    <x v="29"/>
    <n v="6708"/>
    <x v="3"/>
    <s v="OFF-LA-10002475"/>
    <x v="1"/>
    <x v="2"/>
    <s v="Avery 519"/>
    <x v="2"/>
    <n v="2"/>
    <n v="0"/>
    <n v="6.8713999999999995"/>
  </r>
  <r>
    <n v="4707"/>
    <s v="CA-2013-158435"/>
    <x v="0"/>
    <x v="624"/>
    <d v="2013-05-19T00:00:00"/>
    <x v="2"/>
    <s v="AG-10900"/>
    <s v="Arthur Gainer"/>
    <x v="0"/>
    <s v="United States"/>
    <s v="Waterbury"/>
    <x v="29"/>
    <n v="6708"/>
    <x v="3"/>
    <s v="FUR-FU-10003975"/>
    <x v="0"/>
    <x v="5"/>
    <s v="Eldon Advantage Chair Mats for Low to Medium Pile Carpets"/>
    <x v="3528"/>
    <n v="4"/>
    <n v="0"/>
    <n v="17.323999999999984"/>
  </r>
  <r>
    <n v="4708"/>
    <s v="CA-2014-138149"/>
    <x v="3"/>
    <x v="222"/>
    <d v="2014-07-01T00:00:00"/>
    <x v="2"/>
    <s v="WB-21850"/>
    <s v="William Brown"/>
    <x v="0"/>
    <s v="United States"/>
    <s v="Los Angeles"/>
    <x v="1"/>
    <n v="90049"/>
    <x v="1"/>
    <s v="OFF-BI-10003091"/>
    <x v="1"/>
    <x v="8"/>
    <s v="GBC DocuBind TL200 Manual Binding Machine"/>
    <x v="1658"/>
    <n v="5"/>
    <n v="0.2"/>
    <n v="302.37299999999993"/>
  </r>
  <r>
    <n v="4709"/>
    <s v="CA-2014-138149"/>
    <x v="3"/>
    <x v="222"/>
    <d v="2014-07-01T00:00:00"/>
    <x v="2"/>
    <s v="WB-21850"/>
    <s v="William Brown"/>
    <x v="0"/>
    <s v="United States"/>
    <s v="Los Angeles"/>
    <x v="1"/>
    <n v="90049"/>
    <x v="1"/>
    <s v="OFF-ST-10002974"/>
    <x v="1"/>
    <x v="4"/>
    <s v="Trav-L-File Heavy-Duty Shuttle II, Black"/>
    <x v="3529"/>
    <n v="3"/>
    <n v="0"/>
    <n v="39.212999999999994"/>
  </r>
  <r>
    <n v="4710"/>
    <s v="CA-2014-138149"/>
    <x v="3"/>
    <x v="222"/>
    <d v="2014-07-01T00:00:00"/>
    <x v="2"/>
    <s v="WB-21850"/>
    <s v="William Brown"/>
    <x v="0"/>
    <s v="United States"/>
    <s v="Los Angeles"/>
    <x v="1"/>
    <n v="90049"/>
    <x v="1"/>
    <s v="OFF-AR-10000255"/>
    <x v="1"/>
    <x v="6"/>
    <s v="Newell 328"/>
    <x v="2643"/>
    <n v="2"/>
    <n v="0"/>
    <n v="3.0367999999999995"/>
  </r>
  <r>
    <n v="4711"/>
    <s v="CA-2014-138149"/>
    <x v="3"/>
    <x v="222"/>
    <d v="2014-07-01T00:00:00"/>
    <x v="2"/>
    <s v="WB-21850"/>
    <s v="William Brown"/>
    <x v="0"/>
    <s v="United States"/>
    <s v="Los Angeles"/>
    <x v="1"/>
    <n v="90049"/>
    <x v="1"/>
    <s v="TEC-AC-10001284"/>
    <x v="2"/>
    <x v="11"/>
    <s v="Enermax Briskie RF Wireless Keyboard and Mouse Combo"/>
    <x v="1038"/>
    <n v="3"/>
    <n v="0"/>
    <n v="22.4316"/>
  </r>
  <r>
    <n v="4712"/>
    <s v="CA-2011-112403"/>
    <x v="2"/>
    <x v="691"/>
    <d v="2011-03-31T00:00:00"/>
    <x v="3"/>
    <s v="JO-15280"/>
    <s v="Jas O'Carroll"/>
    <x v="0"/>
    <s v="United States"/>
    <s v="Philadelphia"/>
    <x v="9"/>
    <n v="19120"/>
    <x v="3"/>
    <s v="OFF-BI-10003529"/>
    <x v="1"/>
    <x v="8"/>
    <s v="Avery Round Ring Poly Binders"/>
    <x v="3530"/>
    <n v="1"/>
    <n v="0.7"/>
    <n v="-0.59639999999999982"/>
  </r>
  <r>
    <n v="4713"/>
    <s v="CA-2011-108273"/>
    <x v="2"/>
    <x v="757"/>
    <d v="2011-12-21T00:00:00"/>
    <x v="1"/>
    <s v="EJ-13720"/>
    <s v="Ed Jacobs"/>
    <x v="0"/>
    <s v="United States"/>
    <s v="Huntsville"/>
    <x v="5"/>
    <n v="77340"/>
    <x v="2"/>
    <s v="OFF-PA-10000029"/>
    <x v="1"/>
    <x v="10"/>
    <s v="Xerox 224"/>
    <x v="1590"/>
    <n v="7"/>
    <n v="0.2"/>
    <n v="12.700800000000001"/>
  </r>
  <r>
    <n v="4714"/>
    <s v="CA-2011-108273"/>
    <x v="2"/>
    <x v="757"/>
    <d v="2011-12-21T00:00:00"/>
    <x v="1"/>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x v="2"/>
    <s v="AB-10105"/>
    <s v="Adrian Barton"/>
    <x v="0"/>
    <s v="United States"/>
    <s v="Portland"/>
    <x v="21"/>
    <n v="97206"/>
    <x v="1"/>
    <s v="TEC-PH-10002200"/>
    <x v="2"/>
    <x v="7"/>
    <s v="Aastra 6757i CT Wireless VoIP phone"/>
    <x v="3532"/>
    <n v="2"/>
    <n v="0.2"/>
    <n v="38.779199999999989"/>
  </r>
  <r>
    <n v="4716"/>
    <s v="US-2012-122910"/>
    <x v="1"/>
    <x v="793"/>
    <d v="2012-05-16T00:00:00"/>
    <x v="1"/>
    <s v="LT-16765"/>
    <s v="Larry Tron"/>
    <x v="0"/>
    <s v="United States"/>
    <s v="Louisville"/>
    <x v="22"/>
    <n v="80027"/>
    <x v="1"/>
    <s v="TEC-PH-10000441"/>
    <x v="2"/>
    <x v="7"/>
    <s v="VTech DS6151"/>
    <x v="1227"/>
    <n v="2"/>
    <n v="0.2"/>
    <n v="20.158400000000015"/>
  </r>
  <r>
    <n v="4717"/>
    <s v="CA-2014-143126"/>
    <x v="3"/>
    <x v="734"/>
    <d v="2014-12-08T00:00:00"/>
    <x v="0"/>
    <s v="CM-12655"/>
    <s v="Corinna Mitchell"/>
    <x v="2"/>
    <s v="United States"/>
    <s v="Seattle"/>
    <x v="4"/>
    <n v="98115"/>
    <x v="1"/>
    <s v="FUR-TA-10002958"/>
    <x v="0"/>
    <x v="3"/>
    <s v="Bevis Oval Conference Table, Walnut"/>
    <x v="3533"/>
    <n v="2"/>
    <n v="0"/>
    <n v="88.733199999999954"/>
  </r>
  <r>
    <n v="4718"/>
    <s v="CA-2012-129042"/>
    <x v="1"/>
    <x v="295"/>
    <d v="2012-12-17T00:00:00"/>
    <x v="1"/>
    <s v="EM-13960"/>
    <s v="Eric Murdock"/>
    <x v="0"/>
    <s v="United States"/>
    <s v="Baltimore"/>
    <x v="39"/>
    <n v="21215"/>
    <x v="3"/>
    <s v="OFF-AR-10001662"/>
    <x v="1"/>
    <x v="6"/>
    <s v="Rogers Handheld Barrel Pencil Sharpener"/>
    <x v="3534"/>
    <n v="3"/>
    <n v="0"/>
    <n v="2.2194000000000007"/>
  </r>
  <r>
    <n v="4719"/>
    <s v="CA-2012-109736"/>
    <x v="1"/>
    <x v="998"/>
    <d v="2012-10-11T00:00:00"/>
    <x v="2"/>
    <s v="DJ-13420"/>
    <s v="Denny Joy"/>
    <x v="1"/>
    <s v="United States"/>
    <s v="San Francisco"/>
    <x v="1"/>
    <n v="94109"/>
    <x v="1"/>
    <s v="OFF-PA-10004101"/>
    <x v="1"/>
    <x v="10"/>
    <s v="Xerox 1894"/>
    <x v="1568"/>
    <n v="7"/>
    <n v="0"/>
    <n v="21.772800000000004"/>
  </r>
  <r>
    <n v="4720"/>
    <s v="CA-2012-142601"/>
    <x v="1"/>
    <x v="24"/>
    <d v="2012-04-20T00:00:00"/>
    <x v="0"/>
    <s v="DE-13255"/>
    <s v="Deanra Eno"/>
    <x v="2"/>
    <s v="United States"/>
    <s v="Los Angeles"/>
    <x v="1"/>
    <n v="90004"/>
    <x v="1"/>
    <s v="OFF-ST-10002756"/>
    <x v="1"/>
    <x v="4"/>
    <s v="Tennsco Stur-D-Stor Boltless Shelving, 5 Shelves, 24&quot; Deep, Sand"/>
    <x v="3535"/>
    <n v="7"/>
    <n v="0"/>
    <n v="9.4717000000000837"/>
  </r>
  <r>
    <n v="4721"/>
    <s v="CA-2012-142601"/>
    <x v="1"/>
    <x v="24"/>
    <d v="2012-04-20T00:00:00"/>
    <x v="0"/>
    <s v="DE-13255"/>
    <s v="Deanra Eno"/>
    <x v="2"/>
    <s v="United States"/>
    <s v="Los Angeles"/>
    <x v="1"/>
    <n v="90004"/>
    <x v="1"/>
    <s v="OFF-PA-10000483"/>
    <x v="1"/>
    <x v="10"/>
    <s v="Xerox 19"/>
    <x v="1168"/>
    <n v="2"/>
    <n v="0"/>
    <n v="27.881999999999998"/>
  </r>
  <r>
    <n v="4722"/>
    <s v="CA-2011-106229"/>
    <x v="2"/>
    <x v="159"/>
    <d v="2011-06-11T00:00:00"/>
    <x v="0"/>
    <s v="NR-18550"/>
    <s v="Nick Radford"/>
    <x v="0"/>
    <s v="United States"/>
    <s v="Aurora"/>
    <x v="10"/>
    <n v="60505"/>
    <x v="2"/>
    <s v="FUR-TA-10002041"/>
    <x v="0"/>
    <x v="3"/>
    <s v="Bevis Round Conference Table Top, X-Base"/>
    <x v="3536"/>
    <n v="3"/>
    <n v="0.5"/>
    <n v="-209.76929999999999"/>
  </r>
  <r>
    <n v="4723"/>
    <s v="US-2014-135230"/>
    <x v="3"/>
    <x v="853"/>
    <d v="2014-09-08T00:00:00"/>
    <x v="1"/>
    <s v="CK-12325"/>
    <s v="Christine Kargatis"/>
    <x v="2"/>
    <s v="United States"/>
    <s v="Seattle"/>
    <x v="4"/>
    <n v="98103"/>
    <x v="1"/>
    <s v="OFF-AR-10001166"/>
    <x v="1"/>
    <x v="6"/>
    <s v="Staples"/>
    <x v="3537"/>
    <n v="1"/>
    <n v="0"/>
    <n v="2.9561999999999999"/>
  </r>
  <r>
    <n v="4724"/>
    <s v="CA-2013-159653"/>
    <x v="0"/>
    <x v="730"/>
    <d v="2013-05-23T00:00:00"/>
    <x v="3"/>
    <s v="JF-15490"/>
    <s v="Jeremy Farry"/>
    <x v="0"/>
    <s v="United States"/>
    <s v="Athens"/>
    <x v="32"/>
    <n v="30605"/>
    <x v="0"/>
    <s v="OFF-LA-10004345"/>
    <x v="1"/>
    <x v="2"/>
    <s v="Avery 493"/>
    <x v="1674"/>
    <n v="3"/>
    <n v="0"/>
    <n v="7.2176999999999998"/>
  </r>
  <r>
    <n v="4725"/>
    <s v="CA-2013-131968"/>
    <x v="0"/>
    <x v="583"/>
    <d v="2013-11-16T00:00:00"/>
    <x v="1"/>
    <s v="LB-16795"/>
    <s v="Laurel Beltran"/>
    <x v="2"/>
    <s v="United States"/>
    <s v="Apopka"/>
    <x v="2"/>
    <n v="32712"/>
    <x v="0"/>
    <s v="OFF-BI-10002852"/>
    <x v="1"/>
    <x v="8"/>
    <s v="Ibico Standard Transparent Covers"/>
    <x v="3538"/>
    <n v="2"/>
    <n v="0.7"/>
    <n v="-6.921599999999998"/>
  </r>
  <r>
    <n v="4726"/>
    <s v="CA-2013-131968"/>
    <x v="0"/>
    <x v="583"/>
    <d v="2013-11-16T00:00:00"/>
    <x v="1"/>
    <s v="LB-16795"/>
    <s v="Laurel Beltran"/>
    <x v="2"/>
    <s v="United States"/>
    <s v="Apopka"/>
    <x v="2"/>
    <n v="32712"/>
    <x v="0"/>
    <s v="OFF-AP-10001058"/>
    <x v="1"/>
    <x v="9"/>
    <s v="Sanyo 2.5 Cubic Foot Mid-Size Office Refrigerators"/>
    <x v="3539"/>
    <n v="3"/>
    <n v="0.2"/>
    <n v="50.36579999999995"/>
  </r>
  <r>
    <n v="4727"/>
    <s v="CA-2011-119151"/>
    <x v="2"/>
    <x v="641"/>
    <d v="2011-11-29T00:00:00"/>
    <x v="0"/>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x v="0"/>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x v="1"/>
    <s v="LH-16900"/>
    <s v="Lena Hernandez"/>
    <x v="0"/>
    <s v="United States"/>
    <s v="San Francisco"/>
    <x v="1"/>
    <n v="94110"/>
    <x v="1"/>
    <s v="OFF-BI-10003684"/>
    <x v="1"/>
    <x v="8"/>
    <s v="Wilson Jones Legal Size Ring Binders"/>
    <x v="3541"/>
    <n v="7"/>
    <n v="0.2"/>
    <n v="46.178999999999988"/>
  </r>
  <r>
    <n v="4730"/>
    <s v="CA-2013-124681"/>
    <x v="0"/>
    <x v="427"/>
    <d v="2013-07-24T00:00:00"/>
    <x v="0"/>
    <s v="SV-20935"/>
    <s v="Susan Vittorini"/>
    <x v="0"/>
    <s v="United States"/>
    <s v="Dallas"/>
    <x v="5"/>
    <n v="75217"/>
    <x v="2"/>
    <s v="TEC-AC-10000487"/>
    <x v="2"/>
    <x v="11"/>
    <s v="SanDisk Cruzer 4 GB USB Flash Drive"/>
    <x v="3542"/>
    <n v="3"/>
    <n v="0.2"/>
    <n v="3.3098999999999998"/>
  </r>
  <r>
    <n v="4731"/>
    <s v="US-2012-103996"/>
    <x v="1"/>
    <x v="368"/>
    <d v="2012-03-31T00:00:00"/>
    <x v="0"/>
    <s v="RB-19435"/>
    <s v="Richard Bierner"/>
    <x v="0"/>
    <s v="United States"/>
    <s v="San Diego"/>
    <x v="1"/>
    <n v="92105"/>
    <x v="1"/>
    <s v="OFF-PA-10001736"/>
    <x v="1"/>
    <x v="10"/>
    <s v="Xerox 1880"/>
    <x v="3543"/>
    <n v="6"/>
    <n v="0"/>
    <n v="99.940799999999982"/>
  </r>
  <r>
    <n v="4732"/>
    <s v="US-2012-103996"/>
    <x v="1"/>
    <x v="368"/>
    <d v="2012-03-31T00:00:00"/>
    <x v="0"/>
    <s v="RB-19435"/>
    <s v="Richard Bierner"/>
    <x v="0"/>
    <s v="United States"/>
    <s v="San Diego"/>
    <x v="1"/>
    <n v="92105"/>
    <x v="1"/>
    <s v="OFF-PA-10001609"/>
    <x v="1"/>
    <x v="10"/>
    <s v="Tops Wirebound Message Log Books"/>
    <x v="3544"/>
    <n v="3"/>
    <n v="0"/>
    <n v="4.5401999999999996"/>
  </r>
  <r>
    <n v="4733"/>
    <s v="US-2012-103996"/>
    <x v="1"/>
    <x v="368"/>
    <d v="2012-03-31T00:00:00"/>
    <x v="0"/>
    <s v="RB-19435"/>
    <s v="Richard Bierner"/>
    <x v="0"/>
    <s v="United States"/>
    <s v="San Diego"/>
    <x v="1"/>
    <n v="92105"/>
    <x v="1"/>
    <s v="TEC-AC-10003116"/>
    <x v="2"/>
    <x v="11"/>
    <s v="Memorex Froggy Flash Drive 8 GB"/>
    <x v="3545"/>
    <n v="3"/>
    <n v="0"/>
    <n v="20.767499999999998"/>
  </r>
  <r>
    <n v="4734"/>
    <s v="US-2012-103996"/>
    <x v="1"/>
    <x v="368"/>
    <d v="2012-03-31T00:00:00"/>
    <x v="0"/>
    <s v="RB-19435"/>
    <s v="Richard Bierner"/>
    <x v="0"/>
    <s v="United States"/>
    <s v="San Diego"/>
    <x v="1"/>
    <n v="92105"/>
    <x v="1"/>
    <s v="FUR-FU-10004586"/>
    <x v="0"/>
    <x v="5"/>
    <s v="G.E. Longer-Life Indoor Recessed Floodlight Bulbs"/>
    <x v="3546"/>
    <n v="3"/>
    <n v="0"/>
    <n v="9.5615999999999985"/>
  </r>
  <r>
    <n v="4735"/>
    <s v="CA-2013-120530"/>
    <x v="0"/>
    <x v="281"/>
    <d v="2013-04-13T00:00:00"/>
    <x v="1"/>
    <s v="Dl-13600"/>
    <s v="Dorris liebe"/>
    <x v="1"/>
    <s v="United States"/>
    <s v="New York City"/>
    <x v="15"/>
    <n v="10035"/>
    <x v="3"/>
    <s v="FUR-CH-10000454"/>
    <x v="0"/>
    <x v="1"/>
    <s v="Hon Deluxe Fabric Upholstered Stacking Chairs, Rounded Back"/>
    <x v="3547"/>
    <n v="3"/>
    <n v="0.1"/>
    <n v="146.38799999999998"/>
  </r>
  <r>
    <n v="4736"/>
    <s v="CA-2012-155054"/>
    <x v="1"/>
    <x v="385"/>
    <d v="2012-06-19T00:00:00"/>
    <x v="1"/>
    <s v="PS-19045"/>
    <s v="Penelope Sewall"/>
    <x v="2"/>
    <s v="United States"/>
    <s v="Lewiston"/>
    <x v="43"/>
    <n v="4240"/>
    <x v="3"/>
    <s v="OFF-BI-10004970"/>
    <x v="1"/>
    <x v="8"/>
    <s v="ACCOHIDE 3-Ring Binder, Blue, 1&quot;"/>
    <x v="341"/>
    <n v="2"/>
    <n v="0"/>
    <n v="3.8822000000000001"/>
  </r>
  <r>
    <n v="4737"/>
    <s v="CA-2012-155054"/>
    <x v="1"/>
    <x v="385"/>
    <d v="2012-06-19T00:00:00"/>
    <x v="1"/>
    <s v="PS-19045"/>
    <s v="Penelope Sewall"/>
    <x v="2"/>
    <s v="United States"/>
    <s v="Lewiston"/>
    <x v="43"/>
    <n v="4240"/>
    <x v="3"/>
    <s v="OFF-BI-10002824"/>
    <x v="1"/>
    <x v="8"/>
    <s v="Recycled Easel Ring Binders"/>
    <x v="3548"/>
    <n v="2"/>
    <n v="0"/>
    <n v="13.427999999999997"/>
  </r>
  <r>
    <n v="4738"/>
    <s v="CA-2012-155054"/>
    <x v="1"/>
    <x v="385"/>
    <d v="2012-06-19T00:00:00"/>
    <x v="1"/>
    <s v="PS-19045"/>
    <s v="Penelope Sewall"/>
    <x v="2"/>
    <s v="United States"/>
    <s v="Lewiston"/>
    <x v="43"/>
    <n v="4240"/>
    <x v="3"/>
    <s v="TEC-AC-10003657"/>
    <x v="2"/>
    <x v="11"/>
    <s v="Lenovo 17-Key USB Numeric Keypad"/>
    <x v="3549"/>
    <n v="2"/>
    <n v="0"/>
    <n v="14.955599999999997"/>
  </r>
  <r>
    <n v="4739"/>
    <s v="CA-2012-105725"/>
    <x v="1"/>
    <x v="954"/>
    <d v="2012-02-24T00:00:00"/>
    <x v="1"/>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x v="1"/>
    <s v="GT-14755"/>
    <s v="Guy Thornton"/>
    <x v="0"/>
    <s v="United States"/>
    <s v="Long Beach"/>
    <x v="1"/>
    <n v="90805"/>
    <x v="1"/>
    <s v="FUR-TA-10001676"/>
    <x v="0"/>
    <x v="3"/>
    <s v="Hon 61000 Series Interactive Training Tables"/>
    <x v="3551"/>
    <n v="1"/>
    <n v="0.2"/>
    <n v="-0.88860000000000205"/>
  </r>
  <r>
    <n v="4741"/>
    <s v="CA-2014-164364"/>
    <x v="3"/>
    <x v="105"/>
    <d v="2014-11-17T00:00:00"/>
    <x v="1"/>
    <s v="CS-12355"/>
    <s v="Christine Sundaresam"/>
    <x v="0"/>
    <s v="United States"/>
    <s v="Seattle"/>
    <x v="4"/>
    <n v="98115"/>
    <x v="1"/>
    <s v="OFF-LA-10004853"/>
    <x v="1"/>
    <x v="2"/>
    <s v="Avery 483"/>
    <x v="745"/>
    <n v="2"/>
    <n v="0"/>
    <n v="4.5815999999999999"/>
  </r>
  <r>
    <n v="4742"/>
    <s v="CA-2014-164364"/>
    <x v="3"/>
    <x v="105"/>
    <d v="2014-11-17T00:00:00"/>
    <x v="1"/>
    <s v="CS-12355"/>
    <s v="Christine Sundaresam"/>
    <x v="0"/>
    <s v="United States"/>
    <s v="Seattle"/>
    <x v="4"/>
    <n v="98115"/>
    <x v="1"/>
    <s v="OFF-AR-10000315"/>
    <x v="1"/>
    <x v="6"/>
    <s v="Dixon Ticonderoga Maple Cedar Pencil, #2"/>
    <x v="3307"/>
    <n v="3"/>
    <n v="0"/>
    <n v="2.3025000000000002"/>
  </r>
  <r>
    <n v="4743"/>
    <s v="CA-2014-164364"/>
    <x v="3"/>
    <x v="105"/>
    <d v="2014-11-17T00:00:00"/>
    <x v="1"/>
    <s v="CS-12355"/>
    <s v="Christine Sundaresam"/>
    <x v="0"/>
    <s v="United States"/>
    <s v="Seattle"/>
    <x v="4"/>
    <n v="98115"/>
    <x v="1"/>
    <s v="OFF-SU-10000381"/>
    <x v="1"/>
    <x v="14"/>
    <s v="Acme Forged Steel Scissors with Black Enamel Handles"/>
    <x v="1056"/>
    <n v="3"/>
    <n v="0"/>
    <n v="8.0996999999999986"/>
  </r>
  <r>
    <n v="4744"/>
    <s v="CA-2014-168123"/>
    <x v="3"/>
    <x v="916"/>
    <d v="2014-03-06T00:00:00"/>
    <x v="3"/>
    <s v="JD-16060"/>
    <s v="Julia Dunbar"/>
    <x v="0"/>
    <s v="United States"/>
    <s v="Rochester"/>
    <x v="11"/>
    <n v="55901"/>
    <x v="2"/>
    <s v="OFF-FA-10002763"/>
    <x v="1"/>
    <x v="13"/>
    <s v="Advantus Map Pennant Flags and Round Head Tacks"/>
    <x v="2307"/>
    <n v="2"/>
    <n v="0"/>
    <n v="2.5279999999999996"/>
  </r>
  <r>
    <n v="4745"/>
    <s v="CA-2014-168123"/>
    <x v="3"/>
    <x v="916"/>
    <d v="2014-03-06T00:00:00"/>
    <x v="3"/>
    <s v="JD-16060"/>
    <s v="Julia Dunbar"/>
    <x v="0"/>
    <s v="United States"/>
    <s v="Rochester"/>
    <x v="11"/>
    <n v="55901"/>
    <x v="2"/>
    <s v="OFF-ST-10000877"/>
    <x v="1"/>
    <x v="4"/>
    <s v="Recycled Steel Personal File for Standard File Folders"/>
    <x v="3552"/>
    <n v="4"/>
    <n v="0"/>
    <n v="57.501599999999996"/>
  </r>
  <r>
    <n v="4746"/>
    <s v="CA-2014-168123"/>
    <x v="3"/>
    <x v="916"/>
    <d v="2014-03-06T00:00:00"/>
    <x v="3"/>
    <s v="JD-16060"/>
    <s v="Julia Dunbar"/>
    <x v="0"/>
    <s v="United States"/>
    <s v="Rochester"/>
    <x v="11"/>
    <n v="55901"/>
    <x v="2"/>
    <s v="OFF-BI-10001071"/>
    <x v="1"/>
    <x v="8"/>
    <s v="GBC ProClick Punch Binding System"/>
    <x v="3445"/>
    <n v="2"/>
    <n v="0"/>
    <n v="62.700400000000002"/>
  </r>
  <r>
    <n v="4747"/>
    <s v="CA-2014-168123"/>
    <x v="3"/>
    <x v="916"/>
    <d v="2014-03-06T00:00:00"/>
    <x v="3"/>
    <s v="JD-16060"/>
    <s v="Julia Dunbar"/>
    <x v="0"/>
    <s v="United States"/>
    <s v="Rochester"/>
    <x v="11"/>
    <n v="55901"/>
    <x v="2"/>
    <s v="OFF-BI-10001097"/>
    <x v="1"/>
    <x v="8"/>
    <s v="Avery Hole Reinforcements"/>
    <x v="3553"/>
    <n v="3"/>
    <n v="0"/>
    <n v="9.158100000000001"/>
  </r>
  <r>
    <n v="4748"/>
    <s v="CA-2013-120005"/>
    <x v="0"/>
    <x v="840"/>
    <d v="2013-03-04T00:00:00"/>
    <x v="3"/>
    <s v="TS-21160"/>
    <s v="Theresa Swint"/>
    <x v="1"/>
    <s v="United States"/>
    <s v="San Francisco"/>
    <x v="1"/>
    <n v="94110"/>
    <x v="1"/>
    <s v="OFF-SU-10004782"/>
    <x v="1"/>
    <x v="14"/>
    <s v="Elite 5&quot; Scissors"/>
    <x v="3554"/>
    <n v="3"/>
    <n v="0"/>
    <n v="7.6049999999999978"/>
  </r>
  <r>
    <n v="4749"/>
    <s v="CA-2013-120005"/>
    <x v="0"/>
    <x v="840"/>
    <d v="2013-03-04T00:00:00"/>
    <x v="3"/>
    <s v="TS-21160"/>
    <s v="Theresa Swint"/>
    <x v="1"/>
    <s v="United States"/>
    <s v="San Francisco"/>
    <x v="1"/>
    <n v="94110"/>
    <x v="1"/>
    <s v="FUR-FU-10000672"/>
    <x v="0"/>
    <x v="5"/>
    <s v="Executive Impressions 10&quot; Spectator Wall Clock"/>
    <x v="2691"/>
    <n v="3"/>
    <n v="0"/>
    <n v="11.995199999999997"/>
  </r>
  <r>
    <n v="4750"/>
    <s v="CA-2013-123526"/>
    <x v="0"/>
    <x v="435"/>
    <d v="2013-12-26T00:00:00"/>
    <x v="2"/>
    <s v="BV-11245"/>
    <s v="Benjamin Venier"/>
    <x v="1"/>
    <s v="United States"/>
    <s v="Seattle"/>
    <x v="4"/>
    <n v="98103"/>
    <x v="1"/>
    <s v="OFF-PA-10002986"/>
    <x v="1"/>
    <x v="10"/>
    <s v="Xerox 1898"/>
    <x v="657"/>
    <n v="5"/>
    <n v="0"/>
    <n v="16.032"/>
  </r>
  <r>
    <n v="4751"/>
    <s v="CA-2013-127649"/>
    <x v="0"/>
    <x v="877"/>
    <d v="2013-10-10T00:00:00"/>
    <x v="2"/>
    <s v="DL-13495"/>
    <s v="Dionis Lloyd"/>
    <x v="1"/>
    <s v="United States"/>
    <s v="Spokane"/>
    <x v="4"/>
    <n v="99207"/>
    <x v="1"/>
    <s v="TEC-MA-10001972"/>
    <x v="2"/>
    <x v="15"/>
    <s v="Okidata C331dn Printer"/>
    <x v="2524"/>
    <n v="3"/>
    <n v="0.2"/>
    <n v="62.82000000000005"/>
  </r>
  <r>
    <n v="4752"/>
    <s v="CA-2013-159989"/>
    <x v="0"/>
    <x v="10"/>
    <d v="2013-12-14T00:00:00"/>
    <x v="1"/>
    <s v="EB-13870"/>
    <s v="Emily Burns"/>
    <x v="0"/>
    <s v="United States"/>
    <s v="Franklin"/>
    <x v="18"/>
    <n v="37064"/>
    <x v="0"/>
    <s v="TEC-PH-10000169"/>
    <x v="2"/>
    <x v="7"/>
    <s v="ARKON Windshield Dashboard Air Vent Car Mount Holder"/>
    <x v="1390"/>
    <n v="3"/>
    <n v="0.2"/>
    <n v="-9.153000000000004"/>
  </r>
  <r>
    <n v="4753"/>
    <s v="CA-2014-103499"/>
    <x v="3"/>
    <x v="225"/>
    <d v="2014-11-25T00:00:00"/>
    <x v="1"/>
    <s v="ES-14020"/>
    <s v="Erica Smith"/>
    <x v="0"/>
    <s v="United States"/>
    <s v="Jackson"/>
    <x v="18"/>
    <n v="38301"/>
    <x v="0"/>
    <s v="FUR-CH-10001482"/>
    <x v="0"/>
    <x v="1"/>
    <s v="Office Star - Mesh Screen back chair with Vinyl seat"/>
    <x v="3555"/>
    <n v="2"/>
    <n v="0.2"/>
    <n v="-23.576400000000007"/>
  </r>
  <r>
    <n v="4754"/>
    <s v="US-2012-167220"/>
    <x v="1"/>
    <x v="295"/>
    <d v="2012-12-16T00:00:00"/>
    <x v="1"/>
    <s v="JB-15925"/>
    <s v="Joni Blumstein"/>
    <x v="0"/>
    <s v="United States"/>
    <s v="Austin"/>
    <x v="5"/>
    <n v="78745"/>
    <x v="2"/>
    <s v="TEC-AC-10002018"/>
    <x v="2"/>
    <x v="11"/>
    <s v="AmazonBasics 3-Button USB Wired Mouse"/>
    <x v="4"/>
    <n v="4"/>
    <n v="0.2"/>
    <n v="6.4308000000000014"/>
  </r>
  <r>
    <n v="4755"/>
    <s v="CA-2014-126354"/>
    <x v="3"/>
    <x v="447"/>
    <d v="2014-02-09T00:00:00"/>
    <x v="1"/>
    <s v="SC-20380"/>
    <s v="Shahid Collister"/>
    <x v="0"/>
    <s v="United States"/>
    <s v="Pembroke Pines"/>
    <x v="2"/>
    <n v="33024"/>
    <x v="0"/>
    <s v="OFF-BI-10000301"/>
    <x v="1"/>
    <x v="8"/>
    <s v="GBC Instant Report Kit"/>
    <x v="3556"/>
    <n v="2"/>
    <n v="0.7"/>
    <n v="-2.5880000000000001"/>
  </r>
  <r>
    <n v="4756"/>
    <s v="CA-2014-126354"/>
    <x v="3"/>
    <x v="447"/>
    <d v="2014-02-09T00:00:00"/>
    <x v="1"/>
    <s v="SC-20380"/>
    <s v="Shahid Collister"/>
    <x v="0"/>
    <s v="United States"/>
    <s v="Pembroke Pines"/>
    <x v="2"/>
    <n v="33024"/>
    <x v="0"/>
    <s v="OFF-PA-10004381"/>
    <x v="1"/>
    <x v="10"/>
    <s v="14-7/8 x 11 Blue Bar Computer Printout Paper"/>
    <x v="912"/>
    <n v="3"/>
    <n v="0.2"/>
    <n v="40.353599999999986"/>
  </r>
  <r>
    <n v="4757"/>
    <s v="CA-2014-169817"/>
    <x v="3"/>
    <x v="296"/>
    <d v="2014-09-26T00:00:00"/>
    <x v="1"/>
    <s v="EB-13870"/>
    <s v="Emily Burns"/>
    <x v="0"/>
    <s v="United States"/>
    <s v="Philadelphia"/>
    <x v="9"/>
    <n v="19143"/>
    <x v="3"/>
    <s v="OFF-BI-10004141"/>
    <x v="1"/>
    <x v="8"/>
    <s v="Insertable Tab Indexes For Data Binders"/>
    <x v="3557"/>
    <n v="2"/>
    <n v="0.7"/>
    <n v="-1.5264000000000002"/>
  </r>
  <r>
    <n v="4758"/>
    <s v="US-2014-144582"/>
    <x v="3"/>
    <x v="504"/>
    <d v="2014-05-06T00:00:00"/>
    <x v="1"/>
    <s v="TC-21475"/>
    <s v="Tony Chapman"/>
    <x v="2"/>
    <s v="United States"/>
    <s v="Danville"/>
    <x v="10"/>
    <n v="61832"/>
    <x v="2"/>
    <s v="OFF-BI-10001575"/>
    <x v="1"/>
    <x v="8"/>
    <s v="GBC Linen Binding Covers"/>
    <x v="3558"/>
    <n v="7"/>
    <n v="0.8"/>
    <n v="-69.395200000000031"/>
  </r>
  <r>
    <n v="4759"/>
    <s v="CA-2011-121573"/>
    <x v="2"/>
    <x v="935"/>
    <d v="2011-11-07T00:00:00"/>
    <x v="1"/>
    <s v="SG-20605"/>
    <s v="Speros Goranitis"/>
    <x v="0"/>
    <s v="United States"/>
    <s v="New York City"/>
    <x v="15"/>
    <n v="10009"/>
    <x v="3"/>
    <s v="TEC-PH-10000984"/>
    <x v="2"/>
    <x v="7"/>
    <s v="Panasonic KX-TG9471B"/>
    <x v="3559"/>
    <n v="4"/>
    <n v="0"/>
    <n v="219.50880000000006"/>
  </r>
  <r>
    <n v="4760"/>
    <s v="CA-2011-121573"/>
    <x v="2"/>
    <x v="935"/>
    <d v="2011-11-07T00:00:00"/>
    <x v="1"/>
    <s v="SG-20605"/>
    <s v="Speros Goranitis"/>
    <x v="0"/>
    <s v="United States"/>
    <s v="New York City"/>
    <x v="15"/>
    <n v="10009"/>
    <x v="3"/>
    <s v="OFF-BI-10000666"/>
    <x v="1"/>
    <x v="8"/>
    <s v="Surelock Post Binders"/>
    <x v="786"/>
    <n v="2"/>
    <n v="0.2"/>
    <n v="18.335999999999999"/>
  </r>
  <r>
    <n v="4761"/>
    <s v="CA-2011-121573"/>
    <x v="2"/>
    <x v="935"/>
    <d v="2011-11-07T00:00:00"/>
    <x v="1"/>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x v="1"/>
    <s v="BM-11785"/>
    <s v="Bryan Mills"/>
    <x v="0"/>
    <s v="United States"/>
    <s v="Columbus"/>
    <x v="24"/>
    <n v="43229"/>
    <x v="3"/>
    <s v="OFF-LA-10003720"/>
    <x v="1"/>
    <x v="2"/>
    <s v="Avery 487"/>
    <x v="2184"/>
    <n v="2"/>
    <n v="0.2"/>
    <n v="1.9925999999999999"/>
  </r>
  <r>
    <n v="4763"/>
    <s v="CA-2013-117660"/>
    <x v="0"/>
    <x v="945"/>
    <d v="2014-01-05T00:00:00"/>
    <x v="1"/>
    <s v="BM-11785"/>
    <s v="Bryan Mills"/>
    <x v="0"/>
    <s v="United States"/>
    <s v="Columbus"/>
    <x v="24"/>
    <n v="43229"/>
    <x v="3"/>
    <s v="OFF-SU-10001664"/>
    <x v="1"/>
    <x v="14"/>
    <s v="Acme Office Executive Series Stainless Steel Trimmers"/>
    <x v="3561"/>
    <n v="2"/>
    <n v="0.2"/>
    <n v="1.0284"/>
  </r>
  <r>
    <n v="4764"/>
    <s v="CA-2011-112851"/>
    <x v="2"/>
    <x v="328"/>
    <d v="2011-09-21T00:00:00"/>
    <x v="1"/>
    <s v="NR-18550"/>
    <s v="Nick Radford"/>
    <x v="0"/>
    <s v="United States"/>
    <s v="Chula Vista"/>
    <x v="1"/>
    <n v="91911"/>
    <x v="1"/>
    <s v="OFF-EN-10001453"/>
    <x v="1"/>
    <x v="12"/>
    <s v="Tyvek Interoffice Envelopes, 9 1/2&quot; x 12 1/2&quot;, 100/Box"/>
    <x v="1101"/>
    <n v="3"/>
    <n v="0"/>
    <n v="85.981799999999993"/>
  </r>
  <r>
    <n v="4765"/>
    <s v="CA-2014-123701"/>
    <x v="3"/>
    <x v="221"/>
    <d v="2014-11-28T00:00:00"/>
    <x v="2"/>
    <s v="PG-18820"/>
    <s v="Patrick Gardner"/>
    <x v="0"/>
    <s v="United States"/>
    <s v="San Francisco"/>
    <x v="1"/>
    <n v="94110"/>
    <x v="1"/>
    <s v="OFF-AR-10001860"/>
    <x v="1"/>
    <x v="6"/>
    <s v="BIC Liqua Brite Liner"/>
    <x v="3562"/>
    <n v="4"/>
    <n v="0"/>
    <n v="9.9936000000000007"/>
  </r>
  <r>
    <n v="4766"/>
    <s v="CA-2012-118227"/>
    <x v="1"/>
    <x v="999"/>
    <d v="2012-04-28T00:00:00"/>
    <x v="1"/>
    <s v="DB-13270"/>
    <s v="Deborah Brumfield"/>
    <x v="2"/>
    <s v="United States"/>
    <s v="New York City"/>
    <x v="15"/>
    <n v="10009"/>
    <x v="3"/>
    <s v="OFF-AR-10001044"/>
    <x v="1"/>
    <x v="6"/>
    <s v="BOSTON Ranger #55 Pencil Sharpener, Black"/>
    <x v="2467"/>
    <n v="1"/>
    <n v="0"/>
    <n v="7.5370999999999988"/>
  </r>
  <r>
    <n v="4767"/>
    <s v="CA-2012-123155"/>
    <x v="1"/>
    <x v="1000"/>
    <d v="2012-03-12T00:00:00"/>
    <x v="2"/>
    <s v="NS-18640"/>
    <s v="Noel Staavos"/>
    <x v="1"/>
    <s v="United States"/>
    <s v="San Antonio"/>
    <x v="5"/>
    <n v="78207"/>
    <x v="2"/>
    <s v="TEC-AC-10002473"/>
    <x v="2"/>
    <x v="11"/>
    <s v="Maxell 4.7GB DVD-R"/>
    <x v="3563"/>
    <n v="5"/>
    <n v="0.2"/>
    <n v="29.798999999999999"/>
  </r>
  <r>
    <n v="4768"/>
    <s v="CA-2012-123155"/>
    <x v="1"/>
    <x v="1000"/>
    <d v="2012-03-12T00:00:00"/>
    <x v="2"/>
    <s v="NS-18640"/>
    <s v="Noel Staavos"/>
    <x v="1"/>
    <s v="United States"/>
    <s v="San Antonio"/>
    <x v="5"/>
    <n v="78207"/>
    <x v="2"/>
    <s v="TEC-PH-10001809"/>
    <x v="2"/>
    <x v="7"/>
    <s v="Panasonic KX T7736-B Digital phone"/>
    <x v="3564"/>
    <n v="3"/>
    <n v="0.2"/>
    <n v="22.492499999999993"/>
  </r>
  <r>
    <n v="4769"/>
    <s v="CA-2014-158883"/>
    <x v="3"/>
    <x v="455"/>
    <d v="2014-06-04T00:00:00"/>
    <x v="3"/>
    <s v="CS-11860"/>
    <s v="Cari Schnelling"/>
    <x v="0"/>
    <s v="United States"/>
    <s v="Jacksonville"/>
    <x v="3"/>
    <n v="28540"/>
    <x v="0"/>
    <s v="OFF-PA-10004733"/>
    <x v="1"/>
    <x v="10"/>
    <s v="Things To Do Today Spiral Book"/>
    <x v="869"/>
    <n v="4"/>
    <n v="0.2"/>
    <n v="9.1871999999999989"/>
  </r>
  <r>
    <n v="4770"/>
    <s v="US-2013-114888"/>
    <x v="0"/>
    <x v="251"/>
    <d v="2013-09-25T00:00:00"/>
    <x v="0"/>
    <s v="CC-12430"/>
    <s v="Chuck Clark"/>
    <x v="2"/>
    <s v="United States"/>
    <s v="San Francisco"/>
    <x v="1"/>
    <n v="94109"/>
    <x v="1"/>
    <s v="OFF-BI-10003355"/>
    <x v="1"/>
    <x v="8"/>
    <s v="Cardinal Holdit Business Card Pockets"/>
    <x v="1655"/>
    <n v="3"/>
    <n v="0.2"/>
    <n v="4.1832000000000003"/>
  </r>
  <r>
    <n v="4771"/>
    <s v="US-2013-114888"/>
    <x v="0"/>
    <x v="251"/>
    <d v="2013-09-25T00:00:00"/>
    <x v="0"/>
    <s v="CC-12430"/>
    <s v="Chuck Clark"/>
    <x v="2"/>
    <s v="United States"/>
    <s v="San Francisco"/>
    <x v="1"/>
    <n v="94109"/>
    <x v="1"/>
    <s v="OFF-SU-10001212"/>
    <x v="1"/>
    <x v="14"/>
    <s v="Kleencut Forged Office Shears by Acme United Corporation"/>
    <x v="875"/>
    <n v="3"/>
    <n v="0"/>
    <n v="1.8719999999999997"/>
  </r>
  <r>
    <n v="4772"/>
    <s v="US-2011-167262"/>
    <x v="2"/>
    <x v="656"/>
    <d v="2011-11-03T00:00:00"/>
    <x v="0"/>
    <s v="AC-10450"/>
    <s v="Amy Cox"/>
    <x v="0"/>
    <s v="United States"/>
    <s v="Avondale"/>
    <x v="16"/>
    <n v="85323"/>
    <x v="1"/>
    <s v="TEC-PH-10000486"/>
    <x v="2"/>
    <x v="7"/>
    <s v="Plantronics HL10 Handset Lifter"/>
    <x v="3565"/>
    <n v="8"/>
    <n v="0.2"/>
    <n v="83.512799999999913"/>
  </r>
  <r>
    <n v="4773"/>
    <s v="CA-2014-119746"/>
    <x v="3"/>
    <x v="51"/>
    <d v="2014-11-28T00:00:00"/>
    <x v="1"/>
    <s v="CM-12385"/>
    <s v="Christopher Martinez"/>
    <x v="0"/>
    <s v="United States"/>
    <s v="Chicago"/>
    <x v="10"/>
    <n v="60610"/>
    <x v="2"/>
    <s v="FUR-FU-10004909"/>
    <x v="0"/>
    <x v="5"/>
    <s v="Contemporary Wood/Metal Frame"/>
    <x v="3566"/>
    <n v="1"/>
    <n v="0.6"/>
    <n v="-4.0400000000000009"/>
  </r>
  <r>
    <n v="4774"/>
    <s v="CA-2014-119746"/>
    <x v="3"/>
    <x v="51"/>
    <d v="2014-11-28T00:00:00"/>
    <x v="1"/>
    <s v="CM-12385"/>
    <s v="Christopher Martinez"/>
    <x v="0"/>
    <s v="United States"/>
    <s v="Chicago"/>
    <x v="10"/>
    <n v="60610"/>
    <x v="2"/>
    <s v="OFF-LA-10001613"/>
    <x v="1"/>
    <x v="2"/>
    <s v="Avery File Folder Labels"/>
    <x v="132"/>
    <n v="5"/>
    <n v="0.2"/>
    <n v="4.1760000000000002"/>
  </r>
  <r>
    <n v="4775"/>
    <s v="CA-2014-119746"/>
    <x v="3"/>
    <x v="51"/>
    <d v="2014-11-28T00:00:00"/>
    <x v="1"/>
    <s v="CM-12385"/>
    <s v="Christopher Martinez"/>
    <x v="0"/>
    <s v="United States"/>
    <s v="Chicago"/>
    <x v="10"/>
    <n v="60610"/>
    <x v="2"/>
    <s v="TEC-PH-10004447"/>
    <x v="2"/>
    <x v="7"/>
    <s v="Toshiba IPT2010-SD IP Telephone"/>
    <x v="2705"/>
    <n v="2"/>
    <n v="0.2"/>
    <n v="16.678799999999995"/>
  </r>
  <r>
    <n v="4776"/>
    <s v="CA-2014-108091"/>
    <x v="3"/>
    <x v="673"/>
    <d v="2014-11-22T00:00:00"/>
    <x v="1"/>
    <s v="EK-13795"/>
    <s v="Eileen Kiefer"/>
    <x v="2"/>
    <s v="United States"/>
    <s v="Escondido"/>
    <x v="1"/>
    <n v="92025"/>
    <x v="1"/>
    <s v="OFF-AR-10000255"/>
    <x v="1"/>
    <x v="6"/>
    <s v="Newell 328"/>
    <x v="371"/>
    <n v="4"/>
    <n v="0"/>
    <n v="6.073599999999999"/>
  </r>
  <r>
    <n v="4777"/>
    <s v="CA-2013-101630"/>
    <x v="0"/>
    <x v="317"/>
    <d v="2013-02-23T00:00:00"/>
    <x v="0"/>
    <s v="CK-12760"/>
    <s v="Cyma Kinney"/>
    <x v="1"/>
    <s v="United States"/>
    <s v="Long Beach"/>
    <x v="15"/>
    <n v="11561"/>
    <x v="3"/>
    <s v="OFF-LA-10004425"/>
    <x v="1"/>
    <x v="2"/>
    <s v="Staples"/>
    <x v="1313"/>
    <n v="3"/>
    <n v="0"/>
    <n v="4.0749000000000004"/>
  </r>
  <r>
    <n v="4778"/>
    <s v="CA-2013-101630"/>
    <x v="0"/>
    <x v="317"/>
    <d v="2013-02-23T00:00:00"/>
    <x v="0"/>
    <s v="CK-12760"/>
    <s v="Cyma Kinney"/>
    <x v="1"/>
    <s v="United States"/>
    <s v="Long Beach"/>
    <x v="15"/>
    <n v="11561"/>
    <x v="3"/>
    <s v="OFF-SU-10001664"/>
    <x v="1"/>
    <x v="14"/>
    <s v="Acme Office Executive Series Stainless Steel Trimmers"/>
    <x v="3567"/>
    <n v="3"/>
    <n v="0"/>
    <n v="6.6846000000000005"/>
  </r>
  <r>
    <n v="4779"/>
    <s v="CA-2014-132346"/>
    <x v="3"/>
    <x v="659"/>
    <d v="2014-11-12T00:00:00"/>
    <x v="1"/>
    <s v="PK-19075"/>
    <s v="Pete Kriz"/>
    <x v="0"/>
    <s v="United States"/>
    <s v="Newark"/>
    <x v="13"/>
    <n v="19711"/>
    <x v="3"/>
    <s v="OFF-AP-10000696"/>
    <x v="1"/>
    <x v="9"/>
    <s v="Holmes Odor Grabber"/>
    <x v="3568"/>
    <n v="7"/>
    <n v="0"/>
    <n v="33.310199999999995"/>
  </r>
  <r>
    <n v="4780"/>
    <s v="CA-2011-150301"/>
    <x v="2"/>
    <x v="1001"/>
    <d v="2011-07-10T00:00:00"/>
    <x v="2"/>
    <s v="MH-18025"/>
    <s v="Michelle Huthwaite"/>
    <x v="0"/>
    <s v="United States"/>
    <s v="Buffalo"/>
    <x v="15"/>
    <n v="14215"/>
    <x v="3"/>
    <s v="FUR-CH-10002647"/>
    <x v="0"/>
    <x v="1"/>
    <s v="Situations Contoured Folding Chairs, 4/Set"/>
    <x v="3569"/>
    <n v="1"/>
    <n v="0.1"/>
    <n v="10.647000000000004"/>
  </r>
  <r>
    <n v="4781"/>
    <s v="CA-2011-159310"/>
    <x v="2"/>
    <x v="845"/>
    <d v="2011-11-12T00:00:00"/>
    <x v="1"/>
    <s v="SC-20725"/>
    <s v="Steven Cartwright"/>
    <x v="0"/>
    <s v="United States"/>
    <s v="Houston"/>
    <x v="5"/>
    <n v="77070"/>
    <x v="2"/>
    <s v="FUR-CH-10002758"/>
    <x v="0"/>
    <x v="1"/>
    <s v="Hon Deluxe Fabric Upholstered Stacking Chairs, Squared Back"/>
    <x v="3570"/>
    <n v="4"/>
    <n v="0.3"/>
    <n v="0"/>
  </r>
  <r>
    <n v="4782"/>
    <s v="CA-2011-159310"/>
    <x v="2"/>
    <x v="845"/>
    <d v="2011-11-12T00:00:00"/>
    <x v="1"/>
    <s v="SC-20725"/>
    <s v="Steven Cartwright"/>
    <x v="0"/>
    <s v="United States"/>
    <s v="Houston"/>
    <x v="5"/>
    <n v="77070"/>
    <x v="2"/>
    <s v="OFF-BI-10000201"/>
    <x v="1"/>
    <x v="8"/>
    <s v="Avery Triangle Shaped Sheet Lifters, Black, 2/Pack"/>
    <x v="3571"/>
    <n v="3"/>
    <n v="0.8"/>
    <n v="-2.214"/>
  </r>
  <r>
    <n v="4783"/>
    <s v="CA-2011-159310"/>
    <x v="2"/>
    <x v="845"/>
    <d v="2011-11-12T00:00:00"/>
    <x v="1"/>
    <s v="SC-20725"/>
    <s v="Steven Cartwright"/>
    <x v="0"/>
    <s v="United States"/>
    <s v="Houston"/>
    <x v="5"/>
    <n v="77070"/>
    <x v="2"/>
    <s v="OFF-SU-10004115"/>
    <x v="1"/>
    <x v="14"/>
    <s v="Acme Stainless Steel Office Snips"/>
    <x v="3572"/>
    <n v="7"/>
    <n v="0.2"/>
    <n v="3.5623000000000022"/>
  </r>
  <r>
    <n v="4784"/>
    <s v="US-2014-147984"/>
    <x v="3"/>
    <x v="480"/>
    <d v="2014-02-02T00:00:00"/>
    <x v="1"/>
    <s v="GB-14575"/>
    <s v="Giulietta Baptist"/>
    <x v="0"/>
    <s v="United States"/>
    <s v="Wichita"/>
    <x v="41"/>
    <n v="67212"/>
    <x v="2"/>
    <s v="OFF-PA-10000806"/>
    <x v="1"/>
    <x v="10"/>
    <s v="Xerox 1934"/>
    <x v="1007"/>
    <n v="5"/>
    <n v="0"/>
    <n v="137.15100000000001"/>
  </r>
  <r>
    <n v="4785"/>
    <s v="CA-2012-104346"/>
    <x v="1"/>
    <x v="555"/>
    <d v="2012-12-16T00:00:00"/>
    <x v="1"/>
    <s v="IM-15070"/>
    <s v="Irene Maddox"/>
    <x v="0"/>
    <s v="United States"/>
    <s v="Colorado Springs"/>
    <x v="22"/>
    <n v="80906"/>
    <x v="1"/>
    <s v="OFF-AR-10001473"/>
    <x v="1"/>
    <x v="6"/>
    <s v="Newell 313"/>
    <x v="1332"/>
    <n v="5"/>
    <n v="0.2"/>
    <n v="1.1480000000000006"/>
  </r>
  <r>
    <n v="4786"/>
    <s v="CA-2012-104346"/>
    <x v="1"/>
    <x v="555"/>
    <d v="2012-12-16T00:00:00"/>
    <x v="1"/>
    <s v="IM-15070"/>
    <s v="Irene Maddox"/>
    <x v="0"/>
    <s v="United States"/>
    <s v="Colorado Springs"/>
    <x v="22"/>
    <n v="80906"/>
    <x v="1"/>
    <s v="FUR-BO-10003450"/>
    <x v="0"/>
    <x v="0"/>
    <s v="Bush Westfield Collection Bookcases, Dark Cherry Finish"/>
    <x v="3573"/>
    <n v="4"/>
    <n v="0.7"/>
    <n v="-143.79040000000001"/>
  </r>
  <r>
    <n v="4787"/>
    <s v="CA-2012-104346"/>
    <x v="1"/>
    <x v="555"/>
    <d v="2012-12-16T00:00:00"/>
    <x v="1"/>
    <s v="IM-15070"/>
    <s v="Irene Maddox"/>
    <x v="0"/>
    <s v="United States"/>
    <s v="Colorado Springs"/>
    <x v="22"/>
    <n v="80906"/>
    <x v="1"/>
    <s v="OFF-AR-10001545"/>
    <x v="1"/>
    <x v="6"/>
    <s v="Newell 326"/>
    <x v="1728"/>
    <n v="3"/>
    <n v="0.2"/>
    <n v="0.47519999999999984"/>
  </r>
  <r>
    <n v="4788"/>
    <s v="CA-2012-104346"/>
    <x v="1"/>
    <x v="555"/>
    <d v="2012-12-16T00:00:00"/>
    <x v="1"/>
    <s v="IM-15070"/>
    <s v="Irene Maddox"/>
    <x v="0"/>
    <s v="United States"/>
    <s v="Colorado Springs"/>
    <x v="22"/>
    <n v="80906"/>
    <x v="1"/>
    <s v="TEC-AC-10004396"/>
    <x v="2"/>
    <x v="11"/>
    <s v="Logitech Keyboard K120"/>
    <x v="3574"/>
    <n v="4"/>
    <n v="0.2"/>
    <n v="-6.5339999999999954"/>
  </r>
  <r>
    <n v="4789"/>
    <s v="CA-2012-104346"/>
    <x v="1"/>
    <x v="555"/>
    <d v="2012-12-16T00:00:00"/>
    <x v="1"/>
    <s v="IM-15070"/>
    <s v="Irene Maddox"/>
    <x v="0"/>
    <s v="United States"/>
    <s v="Colorado Springs"/>
    <x v="22"/>
    <n v="80906"/>
    <x v="1"/>
    <s v="FUR-FU-10002456"/>
    <x v="0"/>
    <x v="5"/>
    <s v="Master Caster Door Stop, Large Neon Orange"/>
    <x v="3575"/>
    <n v="9"/>
    <n v="0.2"/>
    <n v="15.069600000000007"/>
  </r>
  <r>
    <n v="4790"/>
    <s v="CA-2012-104346"/>
    <x v="1"/>
    <x v="555"/>
    <d v="2012-12-16T00:00:00"/>
    <x v="1"/>
    <s v="IM-15070"/>
    <s v="Irene Maddox"/>
    <x v="0"/>
    <s v="United States"/>
    <s v="Colorado Springs"/>
    <x v="22"/>
    <n v="80906"/>
    <x v="1"/>
    <s v="FUR-FU-10001473"/>
    <x v="0"/>
    <x v="5"/>
    <s v="DAX Wood Document Frame"/>
    <x v="3576"/>
    <n v="5"/>
    <n v="0.2"/>
    <n v="10.983999999999996"/>
  </r>
  <r>
    <n v="4791"/>
    <s v="CA-2012-104346"/>
    <x v="1"/>
    <x v="555"/>
    <d v="2012-12-16T00:00:00"/>
    <x v="1"/>
    <s v="IM-15070"/>
    <s v="Irene Maddox"/>
    <x v="0"/>
    <s v="United States"/>
    <s v="Colorado Springs"/>
    <x v="22"/>
    <n v="80906"/>
    <x v="1"/>
    <s v="FUR-TA-10000849"/>
    <x v="0"/>
    <x v="3"/>
    <s v="Bevis Rectangular Conference Tables"/>
    <x v="3577"/>
    <n v="5"/>
    <n v="0.5"/>
    <n v="-248.16599999999994"/>
  </r>
  <r>
    <n v="4792"/>
    <s v="CA-2012-104346"/>
    <x v="1"/>
    <x v="555"/>
    <d v="2012-12-16T00:00:00"/>
    <x v="1"/>
    <s v="IM-15070"/>
    <s v="Irene Maddox"/>
    <x v="0"/>
    <s v="United States"/>
    <s v="Colorado Springs"/>
    <x v="22"/>
    <n v="80906"/>
    <x v="1"/>
    <s v="OFF-PA-10001166"/>
    <x v="1"/>
    <x v="10"/>
    <s v="Xerox 1932"/>
    <x v="633"/>
    <n v="3"/>
    <n v="0.2"/>
    <n v="28.706399999999991"/>
  </r>
  <r>
    <n v="4793"/>
    <s v="CA-2012-104346"/>
    <x v="1"/>
    <x v="555"/>
    <d v="2012-12-16T00:00:00"/>
    <x v="1"/>
    <s v="IM-15070"/>
    <s v="Irene Maddox"/>
    <x v="0"/>
    <s v="United States"/>
    <s v="Colorado Springs"/>
    <x v="22"/>
    <n v="80906"/>
    <x v="1"/>
    <s v="OFF-PA-10003256"/>
    <x v="1"/>
    <x v="10"/>
    <s v="Avery Personal Creations Heavyweight Cards"/>
    <x v="3578"/>
    <n v="3"/>
    <n v="0.2"/>
    <n v="9.6935999999999964"/>
  </r>
  <r>
    <n v="4794"/>
    <s v="US-2012-141684"/>
    <x v="1"/>
    <x v="685"/>
    <d v="2012-07-04T00:00:00"/>
    <x v="1"/>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x v="1"/>
    <s v="MF-18250"/>
    <s v="Monica Federle"/>
    <x v="1"/>
    <s v="United States"/>
    <s v="Los Angeles"/>
    <x v="1"/>
    <n v="90036"/>
    <x v="1"/>
    <s v="FUR-FU-10001215"/>
    <x v="0"/>
    <x v="5"/>
    <s v="Howard Miller 11-1/2&quot; Diameter Brentwood Wall Clock"/>
    <x v="3579"/>
    <n v="1"/>
    <n v="0"/>
    <n v="18.114600000000003"/>
  </r>
  <r>
    <n v="4796"/>
    <s v="CA-2012-120516"/>
    <x v="1"/>
    <x v="863"/>
    <d v="2012-08-17T00:00:00"/>
    <x v="1"/>
    <s v="CK-12595"/>
    <s v="Clytie Kelty"/>
    <x v="0"/>
    <s v="United States"/>
    <s v="Marietta"/>
    <x v="32"/>
    <n v="30062"/>
    <x v="0"/>
    <s v="OFF-BI-10004187"/>
    <x v="1"/>
    <x v="8"/>
    <s v="Staples"/>
    <x v="719"/>
    <n v="3"/>
    <n v="0"/>
    <n v="2.7071999999999994"/>
  </r>
  <r>
    <n v="4797"/>
    <s v="US-2013-148901"/>
    <x v="0"/>
    <x v="675"/>
    <d v="2013-05-20T00:00:00"/>
    <x v="1"/>
    <s v="MK-17905"/>
    <s v="Michael Kennedy"/>
    <x v="1"/>
    <s v="United States"/>
    <s v="Jacksonville"/>
    <x v="2"/>
    <n v="32216"/>
    <x v="0"/>
    <s v="OFF-BI-10001718"/>
    <x v="1"/>
    <x v="8"/>
    <s v="GBC DocuBind P50 Personal Binding Machine"/>
    <x v="3580"/>
    <n v="3"/>
    <n v="0.7"/>
    <n v="-44.146199999999979"/>
  </r>
  <r>
    <n v="4798"/>
    <s v="US-2013-148901"/>
    <x v="0"/>
    <x v="675"/>
    <d v="2013-05-20T00:00:00"/>
    <x v="1"/>
    <s v="MK-17905"/>
    <s v="Michael Kennedy"/>
    <x v="1"/>
    <s v="United States"/>
    <s v="Jacksonville"/>
    <x v="2"/>
    <n v="32216"/>
    <x v="0"/>
    <s v="OFF-PA-10004983"/>
    <x v="1"/>
    <x v="10"/>
    <s v="Xerox 23"/>
    <x v="277"/>
    <n v="6"/>
    <n v="0.2"/>
    <n v="10.8864"/>
  </r>
  <r>
    <n v="4799"/>
    <s v="US-2013-148901"/>
    <x v="0"/>
    <x v="675"/>
    <d v="2013-05-20T00:00:00"/>
    <x v="1"/>
    <s v="MK-17905"/>
    <s v="Michael Kennedy"/>
    <x v="1"/>
    <s v="United States"/>
    <s v="Jacksonville"/>
    <x v="2"/>
    <n v="32216"/>
    <x v="0"/>
    <s v="FUR-FU-10002396"/>
    <x v="0"/>
    <x v="5"/>
    <s v="DAX Copper Panel Document Frame, 5 x 7 Size"/>
    <x v="3581"/>
    <n v="3"/>
    <n v="0.2"/>
    <n v="8.3028000000000031"/>
  </r>
  <r>
    <n v="4800"/>
    <s v="US-2013-148901"/>
    <x v="0"/>
    <x v="675"/>
    <d v="2013-05-20T00:00:00"/>
    <x v="1"/>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x v="1"/>
    <s v="MK-17905"/>
    <s v="Michael Kennedy"/>
    <x v="1"/>
    <s v="United States"/>
    <s v="Jacksonville"/>
    <x v="2"/>
    <n v="32216"/>
    <x v="0"/>
    <s v="OFF-AR-10002467"/>
    <x v="1"/>
    <x v="6"/>
    <s v="Dixon Ticonderoga Pencils"/>
    <x v="411"/>
    <n v="2"/>
    <n v="0.2"/>
    <n v="0.41720000000000046"/>
  </r>
  <r>
    <n v="4802"/>
    <s v="US-2013-148901"/>
    <x v="0"/>
    <x v="675"/>
    <d v="2013-05-20T00:00:00"/>
    <x v="1"/>
    <s v="MK-17905"/>
    <s v="Michael Kennedy"/>
    <x v="1"/>
    <s v="United States"/>
    <s v="Jacksonville"/>
    <x v="2"/>
    <n v="32216"/>
    <x v="0"/>
    <s v="OFF-BI-10004002"/>
    <x v="1"/>
    <x v="8"/>
    <s v="Wilson Jones International Size A4 Ring Binders"/>
    <x v="3583"/>
    <n v="2"/>
    <n v="0.7"/>
    <n v="-7.6119999999999983"/>
  </r>
  <r>
    <n v="4803"/>
    <s v="US-2013-148901"/>
    <x v="0"/>
    <x v="675"/>
    <d v="2013-05-20T00:00:00"/>
    <x v="1"/>
    <s v="MK-17905"/>
    <s v="Michael Kennedy"/>
    <x v="1"/>
    <s v="United States"/>
    <s v="Jacksonville"/>
    <x v="2"/>
    <n v="32216"/>
    <x v="0"/>
    <s v="OFF-BI-10002309"/>
    <x v="1"/>
    <x v="8"/>
    <s v="Avery Heavy-Duty EZD  Binder With Locking Rings"/>
    <x v="3584"/>
    <n v="8"/>
    <n v="0.7"/>
    <n v="-9.8207999999999984"/>
  </r>
  <r>
    <n v="4804"/>
    <s v="CA-2014-136364"/>
    <x v="3"/>
    <x v="1002"/>
    <d v="2014-07-18T00:00:00"/>
    <x v="0"/>
    <s v="MH-17455"/>
    <s v="Mark Hamilton"/>
    <x v="0"/>
    <s v="United States"/>
    <s v="Philadelphia"/>
    <x v="9"/>
    <n v="19140"/>
    <x v="3"/>
    <s v="TEC-PH-10003885"/>
    <x v="2"/>
    <x v="7"/>
    <s v="Cisco SPA508G"/>
    <x v="3585"/>
    <n v="1"/>
    <n v="0.4"/>
    <n v="-7.2589000000000041"/>
  </r>
  <r>
    <n v="4805"/>
    <s v="CA-2014-136364"/>
    <x v="3"/>
    <x v="1002"/>
    <d v="2014-07-18T00:00:00"/>
    <x v="0"/>
    <s v="MH-17455"/>
    <s v="Mark Hamilton"/>
    <x v="0"/>
    <s v="United States"/>
    <s v="Philadelphia"/>
    <x v="9"/>
    <n v="19140"/>
    <x v="3"/>
    <s v="FUR-FU-10002501"/>
    <x v="0"/>
    <x v="5"/>
    <s v="Nu-Dell Executive Frame"/>
    <x v="3586"/>
    <n v="9"/>
    <n v="0.2"/>
    <n v="19.339199999999998"/>
  </r>
  <r>
    <n v="4806"/>
    <s v="CA-2012-137708"/>
    <x v="1"/>
    <x v="6"/>
    <d v="2012-11-25T00:00:00"/>
    <x v="0"/>
    <s v="NG-18430"/>
    <s v="Nathan Gelder"/>
    <x v="0"/>
    <s v="United States"/>
    <s v="Los Angeles"/>
    <x v="1"/>
    <n v="90008"/>
    <x v="1"/>
    <s v="OFF-PA-10000176"/>
    <x v="1"/>
    <x v="10"/>
    <s v="Xerox 1887"/>
    <x v="2479"/>
    <n v="2"/>
    <n v="0"/>
    <n v="18.211199999999998"/>
  </r>
  <r>
    <n v="4807"/>
    <s v="CA-2012-137708"/>
    <x v="1"/>
    <x v="6"/>
    <d v="2012-11-25T00:00:00"/>
    <x v="0"/>
    <s v="NG-18430"/>
    <s v="Nathan Gelder"/>
    <x v="0"/>
    <s v="United States"/>
    <s v="Los Angeles"/>
    <x v="1"/>
    <n v="90008"/>
    <x v="1"/>
    <s v="OFF-PA-10000327"/>
    <x v="1"/>
    <x v="10"/>
    <s v="Xerox 1971"/>
    <x v="3587"/>
    <n v="10"/>
    <n v="0"/>
    <n v="19.259999999999998"/>
  </r>
  <r>
    <n v="4808"/>
    <s v="CA-2012-137708"/>
    <x v="1"/>
    <x v="6"/>
    <d v="2012-11-25T00:00:00"/>
    <x v="0"/>
    <s v="NG-18430"/>
    <s v="Nathan Gelder"/>
    <x v="0"/>
    <s v="United States"/>
    <s v="Los Angeles"/>
    <x v="1"/>
    <n v="90008"/>
    <x v="1"/>
    <s v="OFF-ST-10004634"/>
    <x v="1"/>
    <x v="4"/>
    <s v="Personal Folder Holder, Ebony"/>
    <x v="687"/>
    <n v="3"/>
    <n v="0"/>
    <n v="10.088999999999999"/>
  </r>
  <r>
    <n v="4809"/>
    <s v="CA-2011-149055"/>
    <x v="2"/>
    <x v="533"/>
    <d v="2011-11-28T00:00:00"/>
    <x v="1"/>
    <s v="PB-19210"/>
    <s v="Phillip Breyer"/>
    <x v="1"/>
    <s v="United States"/>
    <s v="Philadelphia"/>
    <x v="9"/>
    <n v="19134"/>
    <x v="3"/>
    <s v="OFF-EN-10003040"/>
    <x v="1"/>
    <x v="12"/>
    <s v="Quality Park Security Envelopes"/>
    <x v="3588"/>
    <n v="3"/>
    <n v="0.2"/>
    <n v="21.197700000000001"/>
  </r>
  <r>
    <n v="4810"/>
    <s v="CA-2012-151589"/>
    <x v="1"/>
    <x v="17"/>
    <d v="2012-12-30T00:00:00"/>
    <x v="2"/>
    <s v="RE-19450"/>
    <s v="Richard Eichhorn"/>
    <x v="0"/>
    <s v="United States"/>
    <s v="Eau Claire"/>
    <x v="6"/>
    <n v="54703"/>
    <x v="2"/>
    <s v="OFF-PA-10003228"/>
    <x v="1"/>
    <x v="10"/>
    <s v="Xerox 1917"/>
    <x v="3589"/>
    <n v="4"/>
    <n v="0"/>
    <n v="91.950799999999987"/>
  </r>
  <r>
    <n v="4811"/>
    <s v="CA-2012-151589"/>
    <x v="1"/>
    <x v="17"/>
    <d v="2012-12-30T00:00:00"/>
    <x v="2"/>
    <s v="RE-19450"/>
    <s v="Richard Eichhorn"/>
    <x v="0"/>
    <s v="United States"/>
    <s v="Eau Claire"/>
    <x v="6"/>
    <n v="54703"/>
    <x v="2"/>
    <s v="TEC-PH-10004345"/>
    <x v="2"/>
    <x v="7"/>
    <s v="Cisco SPA 502G IP Phone"/>
    <x v="3590"/>
    <n v="2"/>
    <n v="0"/>
    <n v="71.97"/>
  </r>
  <r>
    <n v="4812"/>
    <s v="CA-2013-121370"/>
    <x v="0"/>
    <x v="696"/>
    <d v="2013-11-20T00:00:00"/>
    <x v="0"/>
    <s v="EB-14110"/>
    <s v="Eugene Barchas"/>
    <x v="0"/>
    <s v="United States"/>
    <s v="Philadelphia"/>
    <x v="9"/>
    <n v="19134"/>
    <x v="3"/>
    <s v="FUR-CH-10000785"/>
    <x v="0"/>
    <x v="1"/>
    <s v="Global Ergonomic Managers Chair"/>
    <x v="3591"/>
    <n v="3"/>
    <n v="0.3"/>
    <n v="-21.717600000000004"/>
  </r>
  <r>
    <n v="4813"/>
    <s v="CA-2013-121370"/>
    <x v="0"/>
    <x v="696"/>
    <d v="2013-11-20T00:00:00"/>
    <x v="0"/>
    <s v="EB-14110"/>
    <s v="Eugene Barchas"/>
    <x v="0"/>
    <s v="United States"/>
    <s v="Philadelphia"/>
    <x v="9"/>
    <n v="19134"/>
    <x v="3"/>
    <s v="TEC-CO-10004115"/>
    <x v="2"/>
    <x v="16"/>
    <s v="Sharp AL-1530CS Digital Copier"/>
    <x v="3592"/>
    <n v="4"/>
    <n v="0.4"/>
    <n v="179.99639999999999"/>
  </r>
  <r>
    <n v="4814"/>
    <s v="CA-2013-121370"/>
    <x v="0"/>
    <x v="696"/>
    <d v="2013-11-20T00:00:00"/>
    <x v="0"/>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x v="2"/>
    <s v="TB-21625"/>
    <s v="Trudy Brown"/>
    <x v="0"/>
    <s v="United States"/>
    <s v="Los Angeles"/>
    <x v="1"/>
    <n v="90004"/>
    <x v="1"/>
    <s v="OFF-PA-10002751"/>
    <x v="1"/>
    <x v="10"/>
    <s v="Xerox 1920"/>
    <x v="1465"/>
    <n v="3"/>
    <n v="0"/>
    <n v="8.0730000000000004"/>
  </r>
  <r>
    <n v="4816"/>
    <s v="CA-2011-139598"/>
    <x v="2"/>
    <x v="58"/>
    <d v="2011-12-31T00:00:00"/>
    <x v="1"/>
    <s v="MG-17695"/>
    <s v="Maureen Gnade"/>
    <x v="0"/>
    <s v="United States"/>
    <s v="Philadelphia"/>
    <x v="9"/>
    <n v="19134"/>
    <x v="3"/>
    <s v="OFF-PA-10004569"/>
    <x v="1"/>
    <x v="10"/>
    <s v="Wirebound Message Books, Two 4 1/4&quot; x 5&quot; Forms per Page"/>
    <x v="3594"/>
    <n v="3"/>
    <n v="0.2"/>
    <n v="6.1640999999999995"/>
  </r>
  <r>
    <n v="4817"/>
    <s v="CA-2011-139598"/>
    <x v="2"/>
    <x v="58"/>
    <d v="2011-12-31T00:00:00"/>
    <x v="1"/>
    <s v="MG-17695"/>
    <s v="Maureen Gnade"/>
    <x v="0"/>
    <s v="United States"/>
    <s v="Philadelphia"/>
    <x v="9"/>
    <n v="19134"/>
    <x v="3"/>
    <s v="OFF-AP-10002998"/>
    <x v="1"/>
    <x v="9"/>
    <s v="Holmes 99% HEPA Air Purifier"/>
    <x v="3595"/>
    <n v="2"/>
    <n v="0.2"/>
    <n v="5.6315999999999971"/>
  </r>
  <r>
    <n v="4818"/>
    <s v="CA-2011-139598"/>
    <x v="2"/>
    <x v="58"/>
    <d v="2011-12-31T00:00:00"/>
    <x v="1"/>
    <s v="MG-17695"/>
    <s v="Maureen Gnade"/>
    <x v="0"/>
    <s v="United States"/>
    <s v="Philadelphia"/>
    <x v="9"/>
    <n v="19134"/>
    <x v="3"/>
    <s v="OFF-AP-10003287"/>
    <x v="1"/>
    <x v="9"/>
    <s v="Tripp Lite TLP810NET Broadband Surge for Modem/Fax"/>
    <x v="3596"/>
    <n v="2"/>
    <n v="0.2"/>
    <n v="8.1551999999999971"/>
  </r>
  <r>
    <n v="4819"/>
    <s v="CA-2011-139598"/>
    <x v="2"/>
    <x v="58"/>
    <d v="2011-12-31T00:00:00"/>
    <x v="1"/>
    <s v="MG-17695"/>
    <s v="Maureen Gnade"/>
    <x v="0"/>
    <s v="United States"/>
    <s v="Philadelphia"/>
    <x v="9"/>
    <n v="19134"/>
    <x v="3"/>
    <s v="OFF-ST-10001370"/>
    <x v="1"/>
    <x v="4"/>
    <s v="Sensible Storage WireTech Storage Systems"/>
    <x v="3597"/>
    <n v="4"/>
    <n v="0.2"/>
    <n v="-42.588000000000036"/>
  </r>
  <r>
    <n v="4820"/>
    <s v="CA-2014-117436"/>
    <x v="3"/>
    <x v="110"/>
    <d v="2014-06-15T00:00:00"/>
    <x v="1"/>
    <s v="LW-17125"/>
    <s v="Liz Willingham"/>
    <x v="0"/>
    <s v="United States"/>
    <s v="Norwich"/>
    <x v="29"/>
    <n v="6360"/>
    <x v="3"/>
    <s v="OFF-BI-10004040"/>
    <x v="1"/>
    <x v="8"/>
    <s v="Wilson Jones Impact Binders"/>
    <x v="3598"/>
    <n v="2"/>
    <n v="0"/>
    <n v="5.0763999999999996"/>
  </r>
  <r>
    <n v="4821"/>
    <s v="CA-2012-140025"/>
    <x v="1"/>
    <x v="1003"/>
    <d v="2012-04-11T00:00:00"/>
    <x v="1"/>
    <s v="PF-19120"/>
    <s v="Peter Fuller"/>
    <x v="0"/>
    <s v="United States"/>
    <s v="San Antonio"/>
    <x v="5"/>
    <n v="78207"/>
    <x v="2"/>
    <s v="OFF-AP-10002651"/>
    <x v="1"/>
    <x v="9"/>
    <s v="Hoover Upright Vacuum With Dirt Cup"/>
    <x v="3599"/>
    <n v="8"/>
    <n v="0.8"/>
    <n v="-1181.2824000000003"/>
  </r>
  <r>
    <n v="4822"/>
    <s v="CA-2012-140025"/>
    <x v="1"/>
    <x v="1003"/>
    <d v="2012-04-11T00:00:00"/>
    <x v="1"/>
    <s v="PF-19120"/>
    <s v="Peter Fuller"/>
    <x v="0"/>
    <s v="United States"/>
    <s v="San Antonio"/>
    <x v="5"/>
    <n v="78207"/>
    <x v="2"/>
    <s v="TEC-AC-10002402"/>
    <x v="2"/>
    <x v="11"/>
    <s v="Razer Kraken PRO Over Ear PC and Music Headset"/>
    <x v="3130"/>
    <n v="6"/>
    <n v="0.2"/>
    <n v="47.993999999999971"/>
  </r>
  <r>
    <n v="4823"/>
    <s v="CA-2013-134222"/>
    <x v="0"/>
    <x v="212"/>
    <d v="2013-07-12T00:00:00"/>
    <x v="3"/>
    <s v="NZ-18565"/>
    <s v="Nick Zandusky"/>
    <x v="2"/>
    <s v="United States"/>
    <s v="Yuma"/>
    <x v="16"/>
    <n v="85364"/>
    <x v="1"/>
    <s v="OFF-BI-10001658"/>
    <x v="1"/>
    <x v="8"/>
    <s v="GBC Standard Therm-A-Bind Covers"/>
    <x v="3600"/>
    <n v="6"/>
    <n v="0.7"/>
    <n v="-35.884799999999984"/>
  </r>
  <r>
    <n v="4824"/>
    <s v="CA-2013-140018"/>
    <x v="0"/>
    <x v="831"/>
    <d v="2013-11-27T00:00:00"/>
    <x v="1"/>
    <s v="CK-12205"/>
    <s v="Chloris Kastensmidt"/>
    <x v="0"/>
    <s v="United States"/>
    <s v="Columbus"/>
    <x v="24"/>
    <n v="43229"/>
    <x v="3"/>
    <s v="TEC-MA-10000752"/>
    <x v="2"/>
    <x v="15"/>
    <s v="Texas Instrument TI-15 Fraction Calculator"/>
    <x v="3601"/>
    <n v="7"/>
    <n v="0.7"/>
    <n v="-24.275999999999996"/>
  </r>
  <r>
    <n v="4825"/>
    <s v="CA-2013-140018"/>
    <x v="0"/>
    <x v="831"/>
    <d v="2013-11-27T00:00:00"/>
    <x v="1"/>
    <s v="CK-12205"/>
    <s v="Chloris Kastensmidt"/>
    <x v="0"/>
    <s v="United States"/>
    <s v="Columbus"/>
    <x v="24"/>
    <n v="43229"/>
    <x v="3"/>
    <s v="FUR-CH-10003817"/>
    <x v="0"/>
    <x v="1"/>
    <s v="Global Value Steno Chair, Gray"/>
    <x v="3602"/>
    <n v="3"/>
    <n v="0.3"/>
    <n v="-9.1109999999999971"/>
  </r>
  <r>
    <n v="4826"/>
    <s v="CA-2013-140018"/>
    <x v="0"/>
    <x v="831"/>
    <d v="2013-11-27T00:00:00"/>
    <x v="1"/>
    <s v="CK-12205"/>
    <s v="Chloris Kastensmidt"/>
    <x v="0"/>
    <s v="United States"/>
    <s v="Columbus"/>
    <x v="24"/>
    <n v="43229"/>
    <x v="3"/>
    <s v="FUR-FU-10001876"/>
    <x v="0"/>
    <x v="5"/>
    <s v="Computer Room Manger, 14&quot;"/>
    <x v="2540"/>
    <n v="3"/>
    <n v="0.2"/>
    <n v="15.590399999999995"/>
  </r>
  <r>
    <n v="4827"/>
    <s v="US-2014-136707"/>
    <x v="3"/>
    <x v="105"/>
    <d v="2014-11-16T00:00:00"/>
    <x v="2"/>
    <s v="JE-15610"/>
    <s v="Jim Epp"/>
    <x v="1"/>
    <s v="United States"/>
    <s v="Los Angeles"/>
    <x v="1"/>
    <n v="90036"/>
    <x v="1"/>
    <s v="OFF-BI-10003460"/>
    <x v="1"/>
    <x v="8"/>
    <s v="Acco 3-Hole Punch"/>
    <x v="3603"/>
    <n v="4"/>
    <n v="0.2"/>
    <n v="4.9055999999999997"/>
  </r>
  <r>
    <n v="4828"/>
    <s v="CA-2011-152562"/>
    <x v="2"/>
    <x v="301"/>
    <d v="2011-11-08T00:00:00"/>
    <x v="1"/>
    <s v="JO-15145"/>
    <s v="Jack O'Briant"/>
    <x v="1"/>
    <s v="United States"/>
    <s v="Richmond"/>
    <x v="0"/>
    <n v="40475"/>
    <x v="0"/>
    <s v="OFF-ST-10000464"/>
    <x v="1"/>
    <x v="4"/>
    <s v="Multi-Use Personal File Cart and Caster Set, Three Stacking Bins"/>
    <x v="2876"/>
    <n v="2"/>
    <n v="0"/>
    <n v="19.465600000000002"/>
  </r>
  <r>
    <n v="4829"/>
    <s v="CA-2011-152562"/>
    <x v="2"/>
    <x v="301"/>
    <d v="2011-11-08T00:00:00"/>
    <x v="1"/>
    <s v="JO-15145"/>
    <s v="Jack O'Briant"/>
    <x v="1"/>
    <s v="United States"/>
    <s v="Richmond"/>
    <x v="0"/>
    <n v="40475"/>
    <x v="0"/>
    <s v="OFF-AR-10001919"/>
    <x v="1"/>
    <x v="6"/>
    <s v="OIC #2 Pencils, Medium Soft"/>
    <x v="719"/>
    <n v="3"/>
    <n v="0"/>
    <n v="1.6355999999999997"/>
  </r>
  <r>
    <n v="4830"/>
    <s v="CA-2013-152408"/>
    <x v="0"/>
    <x v="666"/>
    <d v="2013-05-22T00:00:00"/>
    <x v="1"/>
    <s v="TT-21220"/>
    <s v="Thomas Thornton"/>
    <x v="0"/>
    <s v="United States"/>
    <s v="New York City"/>
    <x v="15"/>
    <n v="10035"/>
    <x v="3"/>
    <s v="OFF-BI-10002393"/>
    <x v="1"/>
    <x v="8"/>
    <s v="Binder Posts"/>
    <x v="3604"/>
    <n v="3"/>
    <n v="0.2"/>
    <n v="4.4771999999999998"/>
  </r>
  <r>
    <n v="4831"/>
    <s v="CA-2011-120278"/>
    <x v="2"/>
    <x v="845"/>
    <d v="2011-11-12T00:00:00"/>
    <x v="1"/>
    <s v="MS-17365"/>
    <s v="Maribeth Schnelling"/>
    <x v="0"/>
    <s v="United States"/>
    <s v="Wausau"/>
    <x v="6"/>
    <n v="54401"/>
    <x v="2"/>
    <s v="OFF-AP-10001293"/>
    <x v="1"/>
    <x v="9"/>
    <s v="Belkin 8 Outlet Surge Protector"/>
    <x v="3605"/>
    <n v="6"/>
    <n v="0"/>
    <n v="68.846399999999988"/>
  </r>
  <r>
    <n v="4832"/>
    <s v="CA-2011-120278"/>
    <x v="2"/>
    <x v="845"/>
    <d v="2011-11-12T00:00:00"/>
    <x v="1"/>
    <s v="MS-17365"/>
    <s v="Maribeth Schnelling"/>
    <x v="0"/>
    <s v="United States"/>
    <s v="Wausau"/>
    <x v="6"/>
    <n v="54401"/>
    <x v="2"/>
    <s v="OFF-ST-10004258"/>
    <x v="1"/>
    <x v="4"/>
    <s v="Portable Personal File Box"/>
    <x v="905"/>
    <n v="3"/>
    <n v="0"/>
    <n v="9.8901000000000039"/>
  </r>
  <r>
    <n v="4833"/>
    <s v="CA-2011-120278"/>
    <x v="2"/>
    <x v="845"/>
    <d v="2011-11-12T00:00:00"/>
    <x v="1"/>
    <s v="MS-17365"/>
    <s v="Maribeth Schnelling"/>
    <x v="0"/>
    <s v="United States"/>
    <s v="Wausau"/>
    <x v="6"/>
    <n v="54401"/>
    <x v="2"/>
    <s v="OFF-ST-10002214"/>
    <x v="1"/>
    <x v="4"/>
    <s v="X-Rack File for Hanging Folders"/>
    <x v="2433"/>
    <n v="2"/>
    <n v="0"/>
    <n v="5.8707999999999991"/>
  </r>
  <r>
    <n v="4834"/>
    <s v="CA-2011-120278"/>
    <x v="2"/>
    <x v="845"/>
    <d v="2011-11-12T00:00:00"/>
    <x v="1"/>
    <s v="MS-17365"/>
    <s v="Maribeth Schnelling"/>
    <x v="0"/>
    <s v="United States"/>
    <s v="Wausau"/>
    <x v="6"/>
    <n v="54401"/>
    <x v="2"/>
    <s v="OFF-BI-10004970"/>
    <x v="1"/>
    <x v="8"/>
    <s v="ACCOHIDE 3-Ring Binder, Blue, 1&quot;"/>
    <x v="714"/>
    <n v="3"/>
    <n v="0"/>
    <n v="5.8232999999999997"/>
  </r>
  <r>
    <n v="4835"/>
    <s v="CA-2014-167661"/>
    <x v="3"/>
    <x v="361"/>
    <d v="2014-10-11T00:00:00"/>
    <x v="1"/>
    <s v="MP-18175"/>
    <s v="Mike Pelletier"/>
    <x v="2"/>
    <s v="United States"/>
    <s v="San Francisco"/>
    <x v="1"/>
    <n v="94110"/>
    <x v="1"/>
    <s v="OFF-BI-10002571"/>
    <x v="1"/>
    <x v="8"/>
    <s v="Avery Framed View Binder, EZD Ring (Locking), Navy, 1 1/2&quot;"/>
    <x v="3089"/>
    <n v="5"/>
    <n v="0.2"/>
    <n v="13.472999999999999"/>
  </r>
  <r>
    <n v="4836"/>
    <s v="CA-2014-167661"/>
    <x v="3"/>
    <x v="361"/>
    <d v="2014-10-11T00:00:00"/>
    <x v="1"/>
    <s v="MP-18175"/>
    <s v="Mike Pelletier"/>
    <x v="2"/>
    <s v="United States"/>
    <s v="San Francisco"/>
    <x v="1"/>
    <n v="94110"/>
    <x v="1"/>
    <s v="OFF-PA-10002581"/>
    <x v="1"/>
    <x v="10"/>
    <s v="Xerox 1951"/>
    <x v="1168"/>
    <n v="2"/>
    <n v="0"/>
    <n v="27.881999999999998"/>
  </r>
  <r>
    <n v="4837"/>
    <s v="CA-2014-167661"/>
    <x v="3"/>
    <x v="361"/>
    <d v="2014-10-11T00:00:00"/>
    <x v="1"/>
    <s v="MP-18175"/>
    <s v="Mike Pelletier"/>
    <x v="2"/>
    <s v="United States"/>
    <s v="San Francisco"/>
    <x v="1"/>
    <n v="94110"/>
    <x v="1"/>
    <s v="OFF-BI-10001097"/>
    <x v="1"/>
    <x v="8"/>
    <s v="Avery Hole Reinforcements"/>
    <x v="958"/>
    <n v="4"/>
    <n v="0.2"/>
    <n v="7.2267999999999999"/>
  </r>
  <r>
    <n v="4838"/>
    <s v="CA-2014-106831"/>
    <x v="3"/>
    <x v="702"/>
    <d v="2014-06-04T00:00:00"/>
    <x v="2"/>
    <s v="FH-14350"/>
    <s v="Fred Harton"/>
    <x v="0"/>
    <s v="United States"/>
    <s v="Dublin"/>
    <x v="24"/>
    <n v="43017"/>
    <x v="3"/>
    <s v="OFF-BI-10003429"/>
    <x v="1"/>
    <x v="8"/>
    <s v="Cardinal HOLDit! Binder Insert Strips,Extra Strips"/>
    <x v="3606"/>
    <n v="2"/>
    <n v="0.7"/>
    <n v="-2.6585999999999999"/>
  </r>
  <r>
    <n v="4839"/>
    <s v="CA-2014-106831"/>
    <x v="3"/>
    <x v="702"/>
    <d v="2014-06-04T00:00:00"/>
    <x v="2"/>
    <s v="FH-14350"/>
    <s v="Fred Harton"/>
    <x v="0"/>
    <s v="United States"/>
    <s v="Dublin"/>
    <x v="24"/>
    <n v="43017"/>
    <x v="3"/>
    <s v="OFF-PA-10000682"/>
    <x v="1"/>
    <x v="10"/>
    <s v="Xerox 1924"/>
    <x v="3607"/>
    <n v="6"/>
    <n v="0.2"/>
    <n v="10.057200000000002"/>
  </r>
  <r>
    <n v="4840"/>
    <s v="CA-2014-106831"/>
    <x v="3"/>
    <x v="702"/>
    <d v="2014-06-04T00:00:00"/>
    <x v="2"/>
    <s v="FH-14350"/>
    <s v="Fred Harton"/>
    <x v="0"/>
    <s v="United States"/>
    <s v="Dublin"/>
    <x v="24"/>
    <n v="43017"/>
    <x v="3"/>
    <s v="TEC-PH-10001700"/>
    <x v="2"/>
    <x v="7"/>
    <s v="Panasonic KX-TG6844B Expandable Digital Cordless Telephone"/>
    <x v="3608"/>
    <n v="4"/>
    <n v="0.4"/>
    <n v="-34.314799999999991"/>
  </r>
  <r>
    <n v="4841"/>
    <s v="CA-2014-154123"/>
    <x v="3"/>
    <x v="225"/>
    <d v="2014-11-26T00:00:00"/>
    <x v="1"/>
    <s v="SC-20050"/>
    <s v="Sample Company A"/>
    <x v="2"/>
    <s v="United States"/>
    <s v="Henderson"/>
    <x v="0"/>
    <n v="42420"/>
    <x v="0"/>
    <s v="FUR-FU-10000629"/>
    <x v="0"/>
    <x v="5"/>
    <s v="9-3/4 Diameter Round Wall Clock"/>
    <x v="3609"/>
    <n v="2"/>
    <n v="0"/>
    <n v="11.583600000000001"/>
  </r>
  <r>
    <n v="4842"/>
    <s v="CA-2013-136049"/>
    <x v="0"/>
    <x v="443"/>
    <d v="2013-12-29T00:00:00"/>
    <x v="1"/>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x v="1"/>
    <s v="JO-15280"/>
    <s v="Jas O'Carroll"/>
    <x v="0"/>
    <s v="United States"/>
    <s v="Memphis"/>
    <x v="18"/>
    <n v="38109"/>
    <x v="0"/>
    <s v="OFF-ST-10001418"/>
    <x v="1"/>
    <x v="4"/>
    <s v="Carina Media Storage Towers in Natural &amp; Black"/>
    <x v="3611"/>
    <n v="5"/>
    <n v="0.2"/>
    <n v="-54.881999999999998"/>
  </r>
  <r>
    <n v="4844"/>
    <s v="US-2013-139388"/>
    <x v="0"/>
    <x v="77"/>
    <d v="2013-11-10T00:00:00"/>
    <x v="2"/>
    <s v="CC-12475"/>
    <s v="Cindy Chapman"/>
    <x v="0"/>
    <s v="United States"/>
    <s v="Lakewood"/>
    <x v="30"/>
    <n v="8701"/>
    <x v="3"/>
    <s v="OFF-FA-10004968"/>
    <x v="1"/>
    <x v="13"/>
    <s v="Rubber Band Ball"/>
    <x v="3612"/>
    <n v="4"/>
    <n v="0"/>
    <n v="0.2992000000000008"/>
  </r>
  <r>
    <n v="4845"/>
    <s v="US-2011-128685"/>
    <x v="2"/>
    <x v="527"/>
    <d v="2011-04-05T00:00:00"/>
    <x v="2"/>
    <s v="MZ-17515"/>
    <s v="Mary Zewe"/>
    <x v="1"/>
    <s v="United States"/>
    <s v="Los Angeles"/>
    <x v="1"/>
    <n v="90008"/>
    <x v="1"/>
    <s v="OFF-BI-10004140"/>
    <x v="1"/>
    <x v="8"/>
    <s v="Avery Non-Stick Binders"/>
    <x v="1600"/>
    <n v="2"/>
    <n v="0.2"/>
    <n v="2.2449999999999992"/>
  </r>
  <r>
    <n v="4846"/>
    <s v="CA-2012-124044"/>
    <x v="1"/>
    <x v="862"/>
    <d v="2012-07-26T00:00:00"/>
    <x v="0"/>
    <s v="MS-17830"/>
    <s v="Melanie Seite"/>
    <x v="0"/>
    <s v="United States"/>
    <s v="Rochester"/>
    <x v="15"/>
    <n v="14609"/>
    <x v="3"/>
    <s v="OFF-BI-10003460"/>
    <x v="1"/>
    <x v="8"/>
    <s v="Acco 3-Hole Punch"/>
    <x v="3613"/>
    <n v="3"/>
    <n v="0.2"/>
    <n v="3.6791999999999998"/>
  </r>
  <r>
    <n v="4847"/>
    <s v="CA-2011-164469"/>
    <x v="2"/>
    <x v="402"/>
    <d v="2011-06-27T00:00:00"/>
    <x v="0"/>
    <s v="GK-14620"/>
    <s v="Grace Kelly"/>
    <x v="1"/>
    <s v="United States"/>
    <s v="Salem"/>
    <x v="21"/>
    <n v="97301"/>
    <x v="1"/>
    <s v="TEC-PH-10002115"/>
    <x v="2"/>
    <x v="7"/>
    <s v="Plantronics 81402"/>
    <x v="1274"/>
    <n v="5"/>
    <n v="0.2"/>
    <n v="19.796999999999997"/>
  </r>
  <r>
    <n v="4848"/>
    <s v="CA-2011-164469"/>
    <x v="2"/>
    <x v="402"/>
    <d v="2011-06-27T00:00:00"/>
    <x v="0"/>
    <s v="GK-14620"/>
    <s v="Grace Kelly"/>
    <x v="1"/>
    <s v="United States"/>
    <s v="Salem"/>
    <x v="21"/>
    <n v="97301"/>
    <x v="1"/>
    <s v="OFF-AR-10003478"/>
    <x v="1"/>
    <x v="6"/>
    <s v="Avery Hi-Liter EverBold Pen Style Fluorescent Highlighters, 4/Pack"/>
    <x v="3614"/>
    <n v="11"/>
    <n v="0.2"/>
    <n v="17.908000000000001"/>
  </r>
  <r>
    <n v="4849"/>
    <s v="CA-2011-164469"/>
    <x v="2"/>
    <x v="402"/>
    <d v="2011-06-27T00:00:00"/>
    <x v="0"/>
    <s v="GK-14620"/>
    <s v="Grace Kelly"/>
    <x v="1"/>
    <s v="United States"/>
    <s v="Salem"/>
    <x v="21"/>
    <n v="97301"/>
    <x v="1"/>
    <s v="OFF-AR-10000475"/>
    <x v="1"/>
    <x v="6"/>
    <s v="Hunt BOSTON Vista Battery-Operated Pencil Sharpener, Black"/>
    <x v="1747"/>
    <n v="1"/>
    <n v="0.2"/>
    <n v="0.8162000000000007"/>
  </r>
  <r>
    <n v="4850"/>
    <s v="CA-2011-107818"/>
    <x v="2"/>
    <x v="78"/>
    <d v="2011-09-14T00:00:00"/>
    <x v="1"/>
    <s v="MC-17275"/>
    <s v="Marc Crier"/>
    <x v="0"/>
    <s v="United States"/>
    <s v="Pasco"/>
    <x v="4"/>
    <n v="99301"/>
    <x v="1"/>
    <s v="OFF-AR-10003045"/>
    <x v="1"/>
    <x v="6"/>
    <s v="Prang Colored Pencils"/>
    <x v="490"/>
    <n v="2"/>
    <n v="0"/>
    <n v="2.6459999999999999"/>
  </r>
  <r>
    <n v="4851"/>
    <s v="CA-2011-107818"/>
    <x v="2"/>
    <x v="78"/>
    <d v="2011-09-14T00:00:00"/>
    <x v="1"/>
    <s v="MC-17275"/>
    <s v="Marc Crier"/>
    <x v="0"/>
    <s v="United States"/>
    <s v="Pasco"/>
    <x v="4"/>
    <n v="99301"/>
    <x v="1"/>
    <s v="FUR-CH-10000454"/>
    <x v="0"/>
    <x v="1"/>
    <s v="Hon Deluxe Fabric Upholstered Stacking Chairs, Rounded Back"/>
    <x v="3615"/>
    <n v="5"/>
    <n v="0.2"/>
    <n v="121.98999999999992"/>
  </r>
  <r>
    <n v="4852"/>
    <s v="CA-2011-107818"/>
    <x v="2"/>
    <x v="78"/>
    <d v="2011-09-14T00:00:00"/>
    <x v="1"/>
    <s v="MC-17275"/>
    <s v="Marc Crier"/>
    <x v="0"/>
    <s v="United States"/>
    <s v="Pasco"/>
    <x v="4"/>
    <n v="99301"/>
    <x v="1"/>
    <s v="OFF-AR-10000380"/>
    <x v="1"/>
    <x v="6"/>
    <s v="Hunt PowerHouse Electric Pencil Sharpener, Blue"/>
    <x v="3616"/>
    <n v="8"/>
    <n v="0"/>
    <n v="91.151999999999958"/>
  </r>
  <r>
    <n v="4853"/>
    <s v="CA-2011-107818"/>
    <x v="2"/>
    <x v="78"/>
    <d v="2011-09-14T00:00:00"/>
    <x v="1"/>
    <s v="MC-17275"/>
    <s v="Marc Crier"/>
    <x v="0"/>
    <s v="United States"/>
    <s v="Pasco"/>
    <x v="4"/>
    <n v="99301"/>
    <x v="1"/>
    <s v="OFF-ST-10000736"/>
    <x v="1"/>
    <x v="4"/>
    <s v="Carina Double Wide Media Storage Towers in Natural &amp; Black"/>
    <x v="1065"/>
    <n v="6"/>
    <n v="0"/>
    <n v="19.43519999999998"/>
  </r>
  <r>
    <n v="4854"/>
    <s v="CA-2011-113320"/>
    <x v="2"/>
    <x v="432"/>
    <d v="2011-12-15T00:00:00"/>
    <x v="0"/>
    <s v="LH-17155"/>
    <s v="Logan Haushalter"/>
    <x v="0"/>
    <s v="United States"/>
    <s v="Oakland"/>
    <x v="1"/>
    <n v="94601"/>
    <x v="1"/>
    <s v="FUR-FU-10004270"/>
    <x v="0"/>
    <x v="5"/>
    <s v="Eldon Image Series Desk Accessories, Burgundy"/>
    <x v="3617"/>
    <n v="3"/>
    <n v="0"/>
    <n v="4.5144000000000002"/>
  </r>
  <r>
    <n v="4855"/>
    <s v="CA-2011-113320"/>
    <x v="2"/>
    <x v="432"/>
    <d v="2011-12-15T00:00:00"/>
    <x v="0"/>
    <s v="LH-17155"/>
    <s v="Logan Haushalter"/>
    <x v="0"/>
    <s v="United States"/>
    <s v="Oakland"/>
    <x v="1"/>
    <n v="94601"/>
    <x v="1"/>
    <s v="OFF-ST-10000617"/>
    <x v="1"/>
    <x v="4"/>
    <s v="Woodgrain Magazine Files by Perma"/>
    <x v="3090"/>
    <n v="3"/>
    <n v="0"/>
    <n v="0.62579999999999902"/>
  </r>
  <r>
    <n v="4856"/>
    <s v="CA-2011-113320"/>
    <x v="2"/>
    <x v="432"/>
    <d v="2011-12-15T00:00:00"/>
    <x v="0"/>
    <s v="LH-17155"/>
    <s v="Logan Haushalter"/>
    <x v="0"/>
    <s v="United States"/>
    <s v="Oakland"/>
    <x v="1"/>
    <n v="94601"/>
    <x v="1"/>
    <s v="FUR-FU-10001706"/>
    <x v="0"/>
    <x v="5"/>
    <s v="Longer-Life Soft White Bulbs"/>
    <x v="357"/>
    <n v="3"/>
    <n v="0"/>
    <n v="4.4352"/>
  </r>
  <r>
    <n v="4857"/>
    <s v="CA-2012-137526"/>
    <x v="1"/>
    <x v="1004"/>
    <d v="2012-01-17T00:00:00"/>
    <x v="1"/>
    <s v="PB-19150"/>
    <s v="Philip Brown"/>
    <x v="0"/>
    <s v="United States"/>
    <s v="Los Angeles"/>
    <x v="1"/>
    <n v="90004"/>
    <x v="1"/>
    <s v="OFF-BI-10003364"/>
    <x v="1"/>
    <x v="8"/>
    <s v="Binding Machine Supplies"/>
    <x v="823"/>
    <n v="3"/>
    <n v="0.2"/>
    <n v="24.502800000000001"/>
  </r>
  <r>
    <n v="4858"/>
    <s v="CA-2012-137526"/>
    <x v="1"/>
    <x v="1004"/>
    <d v="2012-01-17T00:00:00"/>
    <x v="1"/>
    <s v="PB-19150"/>
    <s v="Philip Brown"/>
    <x v="0"/>
    <s v="United States"/>
    <s v="Los Angeles"/>
    <x v="1"/>
    <n v="90004"/>
    <x v="1"/>
    <s v="FUR-FU-10001861"/>
    <x v="0"/>
    <x v="5"/>
    <s v="Floodlight Indoor Halogen Bulbs, 1 Bulb per Pack, 60 Watts"/>
    <x v="292"/>
    <n v="4"/>
    <n v="0"/>
    <n v="38.023999999999994"/>
  </r>
  <r>
    <n v="4859"/>
    <s v="CA-2012-137526"/>
    <x v="1"/>
    <x v="1004"/>
    <d v="2012-01-17T00:00:00"/>
    <x v="1"/>
    <s v="PB-19150"/>
    <s v="Philip Brown"/>
    <x v="0"/>
    <s v="United States"/>
    <s v="Los Angeles"/>
    <x v="1"/>
    <n v="90004"/>
    <x v="1"/>
    <s v="FUR-FU-10004845"/>
    <x v="0"/>
    <x v="5"/>
    <s v="Deflect-o EconoMat Nonstudded, No Bevel Mat"/>
    <x v="3618"/>
    <n v="9"/>
    <n v="0"/>
    <n v="92.969999999999985"/>
  </r>
  <r>
    <n v="4860"/>
    <s v="CA-2014-136063"/>
    <x v="3"/>
    <x v="934"/>
    <d v="2014-12-20T00:00:00"/>
    <x v="1"/>
    <s v="SS-20140"/>
    <s v="Saphhira Shifley"/>
    <x v="1"/>
    <s v="United States"/>
    <s v="Oak Park"/>
    <x v="10"/>
    <n v="60302"/>
    <x v="2"/>
    <s v="OFF-AR-10000823"/>
    <x v="1"/>
    <x v="6"/>
    <s v="Newell 307"/>
    <x v="1330"/>
    <n v="7"/>
    <n v="0.2"/>
    <n v="1.0192000000000001"/>
  </r>
  <r>
    <n v="4861"/>
    <s v="CA-2013-101546"/>
    <x v="0"/>
    <x v="122"/>
    <d v="2013-12-25T00:00:00"/>
    <x v="1"/>
    <s v="GK-14620"/>
    <s v="Grace Kelly"/>
    <x v="1"/>
    <s v="United States"/>
    <s v="Morristown"/>
    <x v="30"/>
    <n v="7960"/>
    <x v="3"/>
    <s v="OFF-BI-10001359"/>
    <x v="1"/>
    <x v="8"/>
    <s v="GBC DocuBind TL300 Electric Binding System"/>
    <x v="1639"/>
    <n v="2"/>
    <n v="0"/>
    <n v="843.17059999999992"/>
  </r>
  <r>
    <n v="4862"/>
    <s v="CA-2011-138940"/>
    <x v="2"/>
    <x v="909"/>
    <d v="2011-04-16T00:00:00"/>
    <x v="0"/>
    <s v="GM-14455"/>
    <s v="Gary Mitchum"/>
    <x v="2"/>
    <s v="United States"/>
    <s v="Austin"/>
    <x v="5"/>
    <n v="78745"/>
    <x v="2"/>
    <s v="TEC-PH-10001835"/>
    <x v="2"/>
    <x v="7"/>
    <s v="Jawbone JAMBOX Wireless Bluetooth Speaker"/>
    <x v="3619"/>
    <n v="6"/>
    <n v="0.2"/>
    <n v="265.42320000000001"/>
  </r>
  <r>
    <n v="4863"/>
    <s v="CA-2013-125164"/>
    <x v="0"/>
    <x v="338"/>
    <d v="2013-11-15T00:00:00"/>
    <x v="1"/>
    <s v="SH-19975"/>
    <s v="Sally Hughsby"/>
    <x v="1"/>
    <s v="United States"/>
    <s v="New York City"/>
    <x v="15"/>
    <n v="10011"/>
    <x v="3"/>
    <s v="OFF-BI-10001191"/>
    <x v="1"/>
    <x v="8"/>
    <s v="Canvas Sectional Post Binders"/>
    <x v="3620"/>
    <n v="1"/>
    <n v="0.2"/>
    <n v="7.3834"/>
  </r>
  <r>
    <n v="4864"/>
    <s v="CA-2013-125164"/>
    <x v="0"/>
    <x v="338"/>
    <d v="2013-11-15T00:00:00"/>
    <x v="1"/>
    <s v="SH-19975"/>
    <s v="Sally Hughsby"/>
    <x v="1"/>
    <s v="United States"/>
    <s v="New York City"/>
    <x v="15"/>
    <n v="10011"/>
    <x v="3"/>
    <s v="OFF-BI-10003982"/>
    <x v="1"/>
    <x v="8"/>
    <s v="Wilson Jones Century Plastic Molded Ring Binders"/>
    <x v="3621"/>
    <n v="3"/>
    <n v="0.2"/>
    <n v="16.823699999999999"/>
  </r>
  <r>
    <n v="4865"/>
    <s v="CA-2014-163531"/>
    <x v="3"/>
    <x v="335"/>
    <d v="2014-07-01T00:00:00"/>
    <x v="1"/>
    <s v="SC-20725"/>
    <s v="Steven Cartwright"/>
    <x v="0"/>
    <s v="United States"/>
    <s v="New York City"/>
    <x v="15"/>
    <n v="10024"/>
    <x v="3"/>
    <s v="TEC-PH-10001425"/>
    <x v="2"/>
    <x v="7"/>
    <s v="Mophie Juice Pack Helium for iPhone"/>
    <x v="764"/>
    <n v="3"/>
    <n v="0"/>
    <n v="67.191599999999994"/>
  </r>
  <r>
    <n v="4866"/>
    <s v="CA-2014-122490"/>
    <x v="3"/>
    <x v="38"/>
    <d v="2014-11-19T00:00:00"/>
    <x v="1"/>
    <s v="TT-21070"/>
    <s v="Ted Trevino"/>
    <x v="0"/>
    <s v="United States"/>
    <s v="Seattle"/>
    <x v="4"/>
    <n v="98103"/>
    <x v="1"/>
    <s v="FUR-CH-10001215"/>
    <x v="0"/>
    <x v="1"/>
    <s v="Global Troy Executive Leather Low-Back Tilter"/>
    <x v="3622"/>
    <n v="6"/>
    <n v="0.2"/>
    <n v="150.29399999999998"/>
  </r>
  <r>
    <n v="4867"/>
    <s v="CA-2014-122490"/>
    <x v="3"/>
    <x v="38"/>
    <d v="2014-11-19T00:00:00"/>
    <x v="1"/>
    <s v="TT-21070"/>
    <s v="Ted Trevino"/>
    <x v="0"/>
    <s v="United States"/>
    <s v="Seattle"/>
    <x v="4"/>
    <n v="98103"/>
    <x v="1"/>
    <s v="OFF-BI-10001718"/>
    <x v="1"/>
    <x v="8"/>
    <s v="GBC DocuBind P50 Personal Binding Machine"/>
    <x v="3623"/>
    <n v="11"/>
    <n v="0.2"/>
    <n v="190.02059999999997"/>
  </r>
  <r>
    <n v="4868"/>
    <s v="CA-2014-122490"/>
    <x v="3"/>
    <x v="38"/>
    <d v="2014-11-19T00:00:00"/>
    <x v="1"/>
    <s v="TT-21070"/>
    <s v="Ted Trevino"/>
    <x v="0"/>
    <s v="United States"/>
    <s v="Seattle"/>
    <x v="4"/>
    <n v="98103"/>
    <x v="1"/>
    <s v="OFF-ST-10000991"/>
    <x v="1"/>
    <x v="4"/>
    <s v="Space Solutions HD Industrial Steel Shelving."/>
    <x v="3216"/>
    <n v="3"/>
    <n v="0"/>
    <n v="10.347300000000004"/>
  </r>
  <r>
    <n v="4869"/>
    <s v="CA-2014-122490"/>
    <x v="3"/>
    <x v="38"/>
    <d v="2014-11-19T00:00:00"/>
    <x v="1"/>
    <s v="TT-21070"/>
    <s v="Ted Trevino"/>
    <x v="0"/>
    <s v="United States"/>
    <s v="Seattle"/>
    <x v="4"/>
    <n v="98103"/>
    <x v="1"/>
    <s v="OFF-LA-10001613"/>
    <x v="1"/>
    <x v="2"/>
    <s v="Avery File Folder Labels"/>
    <x v="880"/>
    <n v="3"/>
    <n v="0"/>
    <n v="4.2336"/>
  </r>
  <r>
    <n v="4870"/>
    <s v="CA-2014-131366"/>
    <x v="3"/>
    <x v="221"/>
    <d v="2014-11-30T00:00:00"/>
    <x v="1"/>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x v="1"/>
    <s v="SC-20440"/>
    <s v="Shaun Chance"/>
    <x v="1"/>
    <s v="United States"/>
    <s v="Lancaster"/>
    <x v="9"/>
    <n v="17602"/>
    <x v="3"/>
    <s v="OFF-PA-10000675"/>
    <x v="1"/>
    <x v="10"/>
    <s v="Xerox 1919"/>
    <x v="2343"/>
    <n v="7"/>
    <n v="0.2"/>
    <n v="83.209699999999998"/>
  </r>
  <r>
    <n v="4872"/>
    <s v="CA-2014-164042"/>
    <x v="3"/>
    <x v="979"/>
    <d v="2014-05-28T00:00:00"/>
    <x v="1"/>
    <s v="KL-16645"/>
    <s v="Ken Lonsdale"/>
    <x v="0"/>
    <s v="United States"/>
    <s v="Houston"/>
    <x v="5"/>
    <n v="77095"/>
    <x v="2"/>
    <s v="OFF-FA-10000840"/>
    <x v="1"/>
    <x v="13"/>
    <s v="OIC Thumb-Tacks"/>
    <x v="3625"/>
    <n v="2"/>
    <n v="0.2"/>
    <n v="0.61559999999999993"/>
  </r>
  <r>
    <n v="4873"/>
    <s v="CA-2014-164042"/>
    <x v="3"/>
    <x v="979"/>
    <d v="2014-05-28T00:00:00"/>
    <x v="1"/>
    <s v="KL-16645"/>
    <s v="Ken Lonsdale"/>
    <x v="0"/>
    <s v="United States"/>
    <s v="Houston"/>
    <x v="5"/>
    <n v="77095"/>
    <x v="2"/>
    <s v="OFF-AP-10001947"/>
    <x v="1"/>
    <x v="9"/>
    <s v="Acco 6 Outlet Guardian Premium Plus Surge Suppressor"/>
    <x v="3626"/>
    <n v="5"/>
    <n v="0.8"/>
    <n v="-46.716000000000008"/>
  </r>
  <r>
    <n v="4874"/>
    <s v="CA-2014-164042"/>
    <x v="3"/>
    <x v="979"/>
    <d v="2014-05-28T00:00:00"/>
    <x v="1"/>
    <s v="KL-16645"/>
    <s v="Ken Lonsdale"/>
    <x v="0"/>
    <s v="United States"/>
    <s v="Houston"/>
    <x v="5"/>
    <n v="77095"/>
    <x v="2"/>
    <s v="OFF-ST-10002301"/>
    <x v="1"/>
    <x v="4"/>
    <s v="Tennsco Commercial Shelving"/>
    <x v="3627"/>
    <n v="3"/>
    <n v="0.2"/>
    <n v="-11.593800000000005"/>
  </r>
  <r>
    <n v="4875"/>
    <s v="CA-2014-164042"/>
    <x v="3"/>
    <x v="979"/>
    <d v="2014-05-28T00:00:00"/>
    <x v="1"/>
    <s v="KL-16645"/>
    <s v="Ken Lonsdale"/>
    <x v="0"/>
    <s v="United States"/>
    <s v="Houston"/>
    <x v="5"/>
    <n v="77095"/>
    <x v="2"/>
    <s v="OFF-BI-10001922"/>
    <x v="1"/>
    <x v="8"/>
    <s v="Storex Dura Pro Binders"/>
    <x v="3628"/>
    <n v="1"/>
    <n v="0.8"/>
    <n v="-1.9602000000000008"/>
  </r>
  <r>
    <n v="4876"/>
    <s v="CA-2011-132864"/>
    <x v="2"/>
    <x v="266"/>
    <d v="2011-12-07T00:00:00"/>
    <x v="1"/>
    <s v="KN-16390"/>
    <s v="Katherine Nockton"/>
    <x v="1"/>
    <s v="United States"/>
    <s v="Columbus"/>
    <x v="24"/>
    <n v="43229"/>
    <x v="3"/>
    <s v="TEC-AC-10001267"/>
    <x v="2"/>
    <x v="11"/>
    <s v="Imation 32GB Pocket Pro USB 3.0 Flash Drive - 32 GB - Black - 1 P ..."/>
    <x v="600"/>
    <n v="5"/>
    <n v="0.2"/>
    <n v="29.950000000000003"/>
  </r>
  <r>
    <n v="4877"/>
    <s v="US-2011-155817"/>
    <x v="2"/>
    <x v="462"/>
    <d v="2011-10-09T00:00:00"/>
    <x v="1"/>
    <s v="SL-20155"/>
    <s v="Sara Luxemburg"/>
    <x v="2"/>
    <s v="United States"/>
    <s v="Durham"/>
    <x v="3"/>
    <n v="27707"/>
    <x v="0"/>
    <s v="OFF-ST-10000532"/>
    <x v="1"/>
    <x v="4"/>
    <s v="Advantus Rolling Drawer Organizers"/>
    <x v="3629"/>
    <n v="2"/>
    <n v="0.2"/>
    <n v="4.6175999999999995"/>
  </r>
  <r>
    <n v="4878"/>
    <s v="US-2011-155817"/>
    <x v="2"/>
    <x v="462"/>
    <d v="2011-10-09T00:00:00"/>
    <x v="1"/>
    <s v="SL-20155"/>
    <s v="Sara Luxemburg"/>
    <x v="2"/>
    <s v="United States"/>
    <s v="Durham"/>
    <x v="3"/>
    <n v="27707"/>
    <x v="0"/>
    <s v="OFF-AR-10002335"/>
    <x v="1"/>
    <x v="6"/>
    <s v="DIXON Oriole Pencils"/>
    <x v="3630"/>
    <n v="3"/>
    <n v="0.2"/>
    <n v="0.46440000000000037"/>
  </r>
  <r>
    <n v="4879"/>
    <s v="US-2013-131891"/>
    <x v="0"/>
    <x v="875"/>
    <d v="2013-08-01T00:00:00"/>
    <x v="2"/>
    <s v="PW-19240"/>
    <s v="Pierre Wener"/>
    <x v="0"/>
    <s v="United States"/>
    <s v="Pensacola"/>
    <x v="2"/>
    <n v="32503"/>
    <x v="0"/>
    <s v="OFF-BI-10000201"/>
    <x v="1"/>
    <x v="8"/>
    <s v="Avery Triangle Shaped Sheet Lifters, Black, 2/Pack"/>
    <x v="3631"/>
    <n v="3"/>
    <n v="0.7"/>
    <n v="-1.4760000000000004"/>
  </r>
  <r>
    <n v="4880"/>
    <s v="CA-2014-143567"/>
    <x v="3"/>
    <x v="808"/>
    <d v="2014-11-06T00:00:00"/>
    <x v="0"/>
    <s v="TB-21175"/>
    <s v="Thomas Boland"/>
    <x v="1"/>
    <s v="United States"/>
    <s v="Henderson"/>
    <x v="0"/>
    <n v="42420"/>
    <x v="0"/>
    <s v="OFF-EN-10004846"/>
    <x v="1"/>
    <x v="12"/>
    <s v="Letter or Legal Size Expandable Poly String Tie Envelopes"/>
    <x v="3632"/>
    <n v="2"/>
    <n v="0"/>
    <n v="2.6068000000000002"/>
  </r>
  <r>
    <n v="4881"/>
    <s v="CA-2014-143567"/>
    <x v="3"/>
    <x v="808"/>
    <d v="2014-11-06T00:00:00"/>
    <x v="0"/>
    <s v="TB-21175"/>
    <s v="Thomas Boland"/>
    <x v="1"/>
    <s v="United States"/>
    <s v="Henderson"/>
    <x v="0"/>
    <n v="42420"/>
    <x v="0"/>
    <s v="FUR-CH-10000454"/>
    <x v="0"/>
    <x v="1"/>
    <s v="Hon Deluxe Fabric Upholstered Stacking Chairs, Rounded Back"/>
    <x v="3615"/>
    <n v="4"/>
    <n v="0"/>
    <n v="292.77599999999995"/>
  </r>
  <r>
    <n v="4882"/>
    <s v="CA-2014-143567"/>
    <x v="3"/>
    <x v="808"/>
    <d v="2014-11-06T00:00:00"/>
    <x v="0"/>
    <s v="TB-21175"/>
    <s v="Thomas Boland"/>
    <x v="1"/>
    <s v="United States"/>
    <s v="Henderson"/>
    <x v="0"/>
    <n v="42420"/>
    <x v="0"/>
    <s v="TEC-AC-10004145"/>
    <x v="2"/>
    <x v="11"/>
    <s v="Logitech diNovo Edge Keyboard"/>
    <x v="3633"/>
    <n v="9"/>
    <n v="0"/>
    <n v="517.47930000000008"/>
  </r>
  <r>
    <n v="4883"/>
    <s v="CA-2014-143567"/>
    <x v="3"/>
    <x v="808"/>
    <d v="2014-11-06T00:00:00"/>
    <x v="0"/>
    <s v="TB-21175"/>
    <s v="Thomas Boland"/>
    <x v="1"/>
    <s v="United States"/>
    <s v="Henderson"/>
    <x v="0"/>
    <n v="42420"/>
    <x v="0"/>
    <s v="OFF-ST-10001580"/>
    <x v="1"/>
    <x v="4"/>
    <s v="Super Decoflex Portable Personal File"/>
    <x v="3634"/>
    <n v="4"/>
    <n v="0"/>
    <n v="16.7776"/>
  </r>
  <r>
    <n v="4884"/>
    <s v="CA-2014-104080"/>
    <x v="3"/>
    <x v="144"/>
    <d v="2014-03-16T00:00:00"/>
    <x v="1"/>
    <s v="AH-10210"/>
    <s v="Alan Hwang"/>
    <x v="0"/>
    <s v="United States"/>
    <s v="Anaheim"/>
    <x v="1"/>
    <n v="92804"/>
    <x v="1"/>
    <s v="OFF-BI-10003876"/>
    <x v="1"/>
    <x v="8"/>
    <s v="Green Canvas Binder for 8-1/2&quot; x 14&quot; Sheets"/>
    <x v="3635"/>
    <n v="5"/>
    <n v="0.2"/>
    <n v="64.199999999999989"/>
  </r>
  <r>
    <n v="4885"/>
    <s v="CA-2014-104080"/>
    <x v="3"/>
    <x v="144"/>
    <d v="2014-03-16T00:00:00"/>
    <x v="1"/>
    <s v="AH-10210"/>
    <s v="Alan Hwang"/>
    <x v="0"/>
    <s v="United States"/>
    <s v="Anaheim"/>
    <x v="1"/>
    <n v="92804"/>
    <x v="1"/>
    <s v="OFF-AR-10001972"/>
    <x v="1"/>
    <x v="6"/>
    <s v="Newell 323"/>
    <x v="3636"/>
    <n v="2"/>
    <n v="0"/>
    <n v="0.87360000000000015"/>
  </r>
  <r>
    <n v="4886"/>
    <s v="CA-2011-151379"/>
    <x v="2"/>
    <x v="757"/>
    <d v="2011-12-20T00:00:00"/>
    <x v="1"/>
    <s v="SC-20695"/>
    <s v="Steve Chapman"/>
    <x v="1"/>
    <s v="United States"/>
    <s v="Detroit"/>
    <x v="12"/>
    <n v="48227"/>
    <x v="2"/>
    <s v="OFF-PA-10000595"/>
    <x v="1"/>
    <x v="10"/>
    <s v="Xerox 1929"/>
    <x v="1159"/>
    <n v="5"/>
    <n v="0"/>
    <n v="52.531999999999996"/>
  </r>
  <r>
    <n v="4887"/>
    <s v="CA-2013-163167"/>
    <x v="0"/>
    <x v="85"/>
    <d v="2013-12-02T00:00:00"/>
    <x v="0"/>
    <s v="RF-19345"/>
    <s v="Randy Ferguson"/>
    <x v="1"/>
    <s v="United States"/>
    <s v="Marietta"/>
    <x v="32"/>
    <n v="30062"/>
    <x v="0"/>
    <s v="FUR-CH-10004477"/>
    <x v="0"/>
    <x v="1"/>
    <s v="Global Push Button Manager's Chair, Indigo"/>
    <x v="3637"/>
    <n v="3"/>
    <n v="0"/>
    <n v="52.974299999999992"/>
  </r>
  <r>
    <n v="4888"/>
    <s v="CA-2013-163167"/>
    <x v="0"/>
    <x v="85"/>
    <d v="2013-12-02T00:00:00"/>
    <x v="0"/>
    <s v="RF-19345"/>
    <s v="Randy Ferguson"/>
    <x v="1"/>
    <s v="United States"/>
    <s v="Marietta"/>
    <x v="32"/>
    <n v="30062"/>
    <x v="0"/>
    <s v="TEC-AC-10003441"/>
    <x v="2"/>
    <x v="11"/>
    <s v="Kingston Digital DataTraveler 32GB USB 2.0"/>
    <x v="3638"/>
    <n v="6"/>
    <n v="0"/>
    <n v="6.1019999999999968"/>
  </r>
  <r>
    <n v="4889"/>
    <s v="CA-2013-163167"/>
    <x v="0"/>
    <x v="85"/>
    <d v="2013-12-02T00:00:00"/>
    <x v="0"/>
    <s v="RF-19345"/>
    <s v="Randy Ferguson"/>
    <x v="1"/>
    <s v="United States"/>
    <s v="Marietta"/>
    <x v="32"/>
    <n v="30062"/>
    <x v="0"/>
    <s v="OFF-ST-10004459"/>
    <x v="1"/>
    <x v="4"/>
    <s v="Tennsco Single-Tier Lockers"/>
    <x v="494"/>
    <n v="3"/>
    <n v="0"/>
    <n v="56.300999999999988"/>
  </r>
  <r>
    <n v="4890"/>
    <s v="CA-2013-163167"/>
    <x v="0"/>
    <x v="85"/>
    <d v="2013-12-02T00:00:00"/>
    <x v="0"/>
    <s v="RF-19345"/>
    <s v="Randy Ferguson"/>
    <x v="1"/>
    <s v="United States"/>
    <s v="Marietta"/>
    <x v="32"/>
    <n v="30062"/>
    <x v="0"/>
    <s v="OFF-ST-10003805"/>
    <x v="1"/>
    <x v="4"/>
    <s v="24 Capacity Maxi Data Binder Racks, Pearl"/>
    <x v="3639"/>
    <n v="6"/>
    <n v="0"/>
    <n v="315.82499999999993"/>
  </r>
  <r>
    <n v="4891"/>
    <s v="CA-2013-135776"/>
    <x v="0"/>
    <x v="443"/>
    <d v="2013-12-31T00:00:00"/>
    <x v="1"/>
    <s v="EH-13765"/>
    <s v="Edward Hooks"/>
    <x v="1"/>
    <s v="United States"/>
    <s v="Seattle"/>
    <x v="4"/>
    <n v="98103"/>
    <x v="1"/>
    <s v="OFF-AR-10001246"/>
    <x v="1"/>
    <x v="6"/>
    <s v="Newell 317"/>
    <x v="138"/>
    <n v="3"/>
    <n v="0"/>
    <n v="2.5577999999999994"/>
  </r>
  <r>
    <n v="4892"/>
    <s v="CA-2013-135776"/>
    <x v="0"/>
    <x v="443"/>
    <d v="2013-12-31T00:00:00"/>
    <x v="1"/>
    <s v="EH-13765"/>
    <s v="Edward Hooks"/>
    <x v="1"/>
    <s v="United States"/>
    <s v="Seattle"/>
    <x v="4"/>
    <n v="98103"/>
    <x v="1"/>
    <s v="OFF-PA-10001295"/>
    <x v="1"/>
    <x v="10"/>
    <s v="Computer Printout Paper with Letter-Trim Perforations"/>
    <x v="2479"/>
    <n v="2"/>
    <n v="0"/>
    <n v="18.211199999999998"/>
  </r>
  <r>
    <n v="4893"/>
    <s v="CA-2013-135776"/>
    <x v="0"/>
    <x v="443"/>
    <d v="2013-12-31T00:00:00"/>
    <x v="1"/>
    <s v="EH-13765"/>
    <s v="Edward Hooks"/>
    <x v="1"/>
    <s v="United States"/>
    <s v="Seattle"/>
    <x v="4"/>
    <n v="98103"/>
    <x v="1"/>
    <s v="OFF-AR-10001231"/>
    <x v="1"/>
    <x v="6"/>
    <s v="Sanford EarthWrite Recycled Pencils, Medium Soft, #2"/>
    <x v="3640"/>
    <n v="2"/>
    <n v="0"/>
    <n v="1.1760000000000002"/>
  </r>
  <r>
    <n v="4894"/>
    <s v="CA-2013-135776"/>
    <x v="0"/>
    <x v="443"/>
    <d v="2013-12-31T00:00:00"/>
    <x v="1"/>
    <s v="EH-13765"/>
    <s v="Edward Hooks"/>
    <x v="1"/>
    <s v="United States"/>
    <s v="Seattle"/>
    <x v="4"/>
    <n v="98103"/>
    <x v="1"/>
    <s v="OFF-ST-10002743"/>
    <x v="1"/>
    <x v="4"/>
    <s v="SAFCO Boltless Steel Shelving"/>
    <x v="3641"/>
    <n v="2"/>
    <n v="0"/>
    <n v="2.2727999999999895"/>
  </r>
  <r>
    <n v="4895"/>
    <s v="CA-2013-135776"/>
    <x v="0"/>
    <x v="443"/>
    <d v="2013-12-31T00:00:00"/>
    <x v="1"/>
    <s v="EH-13765"/>
    <s v="Edward Hooks"/>
    <x v="1"/>
    <s v="United States"/>
    <s v="Seattle"/>
    <x v="4"/>
    <n v="98103"/>
    <x v="1"/>
    <s v="OFF-PA-10004327"/>
    <x v="1"/>
    <x v="10"/>
    <s v="Xerox 1911"/>
    <x v="3642"/>
    <n v="1"/>
    <n v="0"/>
    <n v="22.991999999999997"/>
  </r>
  <r>
    <n v="4896"/>
    <s v="CA-2013-135776"/>
    <x v="0"/>
    <x v="443"/>
    <d v="2013-12-31T00:00:00"/>
    <x v="1"/>
    <s v="EH-13765"/>
    <s v="Edward Hooks"/>
    <x v="1"/>
    <s v="United States"/>
    <s v="Seattle"/>
    <x v="4"/>
    <n v="98103"/>
    <x v="1"/>
    <s v="OFF-EN-10004773"/>
    <x v="1"/>
    <x v="12"/>
    <s v="Staples"/>
    <x v="1168"/>
    <n v="2"/>
    <n v="0"/>
    <n v="30.360399999999998"/>
  </r>
  <r>
    <n v="4897"/>
    <s v="CA-2013-135776"/>
    <x v="0"/>
    <x v="443"/>
    <d v="2013-12-31T00:00:00"/>
    <x v="1"/>
    <s v="EH-13765"/>
    <s v="Edward Hooks"/>
    <x v="1"/>
    <s v="United States"/>
    <s v="Seattle"/>
    <x v="4"/>
    <n v="98103"/>
    <x v="1"/>
    <s v="OFF-ST-10003470"/>
    <x v="1"/>
    <x v="4"/>
    <s v="Tennsco Snap-Together Open Shelving Units, Starter Sets and Add-On Units"/>
    <x v="2105"/>
    <n v="4"/>
    <n v="0"/>
    <n v="55.895999999999958"/>
  </r>
  <r>
    <n v="4898"/>
    <s v="US-2011-122021"/>
    <x v="2"/>
    <x v="771"/>
    <d v="2011-10-17T00:00:00"/>
    <x v="2"/>
    <s v="AC-10660"/>
    <s v="Anna Chung"/>
    <x v="0"/>
    <s v="United States"/>
    <s v="Parma"/>
    <x v="24"/>
    <n v="44134"/>
    <x v="3"/>
    <s v="FUR-CH-10003761"/>
    <x v="0"/>
    <x v="1"/>
    <s v="Global Italian Leather Office Chair"/>
    <x v="1727"/>
    <n v="2"/>
    <n v="0.3"/>
    <n v="-7.8588000000000022"/>
  </r>
  <r>
    <n v="4899"/>
    <s v="US-2011-122021"/>
    <x v="2"/>
    <x v="771"/>
    <d v="2011-10-17T00:00:00"/>
    <x v="2"/>
    <s v="AC-10660"/>
    <s v="Anna Chung"/>
    <x v="0"/>
    <s v="United States"/>
    <s v="Parma"/>
    <x v="24"/>
    <n v="44134"/>
    <x v="3"/>
    <s v="OFF-PA-10002230"/>
    <x v="1"/>
    <x v="10"/>
    <s v="Xerox 1897"/>
    <x v="892"/>
    <n v="2"/>
    <n v="0.2"/>
    <n v="2.8884000000000007"/>
  </r>
  <r>
    <n v="4900"/>
    <s v="CA-2013-130484"/>
    <x v="0"/>
    <x v="250"/>
    <d v="2013-08-28T00:00:00"/>
    <x v="1"/>
    <s v="SG-20470"/>
    <s v="Sheri Gordon"/>
    <x v="0"/>
    <s v="United States"/>
    <s v="Gresham"/>
    <x v="21"/>
    <n v="97030"/>
    <x v="1"/>
    <s v="OFF-BI-10000088"/>
    <x v="1"/>
    <x v="8"/>
    <s v="GBC Imprintable Covers"/>
    <x v="3643"/>
    <n v="8"/>
    <n v="0.7"/>
    <n v="-18.446399999999997"/>
  </r>
  <r>
    <n v="4901"/>
    <s v="CA-2014-120936"/>
    <x v="3"/>
    <x v="94"/>
    <d v="2014-12-22T00:00:00"/>
    <x v="1"/>
    <s v="CA-12310"/>
    <s v="Christine Abelman"/>
    <x v="1"/>
    <s v="United States"/>
    <s v="Anaheim"/>
    <x v="1"/>
    <n v="92804"/>
    <x v="1"/>
    <s v="OFF-ST-10001526"/>
    <x v="1"/>
    <x v="4"/>
    <s v="Iceberg Mobile Mega Data/Printer Cart "/>
    <x v="2289"/>
    <n v="4"/>
    <n v="0"/>
    <n v="125.14319999999998"/>
  </r>
  <r>
    <n v="4902"/>
    <s v="CA-2014-120936"/>
    <x v="3"/>
    <x v="94"/>
    <d v="2014-12-22T00:00:00"/>
    <x v="1"/>
    <s v="CA-12310"/>
    <s v="Christine Abelman"/>
    <x v="1"/>
    <s v="United States"/>
    <s v="Anaheim"/>
    <x v="1"/>
    <n v="92804"/>
    <x v="1"/>
    <s v="OFF-SU-10002557"/>
    <x v="1"/>
    <x v="14"/>
    <s v="Fiskars Spring-Action Scissors"/>
    <x v="62"/>
    <n v="1"/>
    <n v="0"/>
    <n v="3.6348000000000003"/>
  </r>
  <r>
    <n v="4903"/>
    <s v="CA-2014-110884"/>
    <x v="3"/>
    <x v="469"/>
    <d v="2014-03-13T00:00:00"/>
    <x v="1"/>
    <s v="SH-20395"/>
    <s v="Shahid Hopkins"/>
    <x v="0"/>
    <s v="United States"/>
    <s v="New York City"/>
    <x v="15"/>
    <n v="10035"/>
    <x v="3"/>
    <s v="OFF-BI-10003669"/>
    <x v="1"/>
    <x v="8"/>
    <s v="3M Organizer Strips"/>
    <x v="243"/>
    <n v="6"/>
    <n v="0.2"/>
    <n v="9.0719999999999992"/>
  </r>
  <r>
    <n v="4904"/>
    <s v="CA-2014-110884"/>
    <x v="3"/>
    <x v="469"/>
    <d v="2014-03-13T00:00:00"/>
    <x v="1"/>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x v="0"/>
    <s v="MC-17605"/>
    <s v="Matt Connell"/>
    <x v="1"/>
    <s v="United States"/>
    <s v="Houston"/>
    <x v="5"/>
    <n v="77070"/>
    <x v="2"/>
    <s v="FUR-CH-10003746"/>
    <x v="0"/>
    <x v="1"/>
    <s v="Hon 4070 Series Pagoda Round Back Stacking Chairs"/>
    <x v="3645"/>
    <n v="3"/>
    <n v="0.3"/>
    <n v="-19.258800000000008"/>
  </r>
  <r>
    <n v="4906"/>
    <s v="US-2011-146353"/>
    <x v="2"/>
    <x v="1005"/>
    <d v="2011-10-16T00:00:00"/>
    <x v="0"/>
    <s v="JE-15610"/>
    <s v="Jim Epp"/>
    <x v="1"/>
    <s v="United States"/>
    <s v="Concord"/>
    <x v="38"/>
    <n v="3301"/>
    <x v="3"/>
    <s v="OFF-BI-10003476"/>
    <x v="1"/>
    <x v="8"/>
    <s v="Avery Metallic Poly Binders"/>
    <x v="3310"/>
    <n v="4"/>
    <n v="0"/>
    <n v="11.0016"/>
  </r>
  <r>
    <n v="4907"/>
    <s v="US-2011-146353"/>
    <x v="2"/>
    <x v="1005"/>
    <d v="2011-10-16T00:00:00"/>
    <x v="0"/>
    <s v="JE-15610"/>
    <s v="Jim Epp"/>
    <x v="1"/>
    <s v="United States"/>
    <s v="Concord"/>
    <x v="38"/>
    <n v="3301"/>
    <x v="3"/>
    <s v="OFF-ST-10001469"/>
    <x v="1"/>
    <x v="4"/>
    <s v="Fellowes Bankers Box Recycled Super Stor/Drawer"/>
    <x v="3646"/>
    <n v="5"/>
    <n v="0"/>
    <n v="16.193999999999988"/>
  </r>
  <r>
    <n v="4908"/>
    <s v="CA-2011-133809"/>
    <x v="2"/>
    <x v="728"/>
    <d v="2011-11-23T00:00:00"/>
    <x v="0"/>
    <s v="MS-17530"/>
    <s v="MaryBeth Skach"/>
    <x v="0"/>
    <s v="United States"/>
    <s v="Fairfield"/>
    <x v="24"/>
    <n v="45014"/>
    <x v="3"/>
    <s v="OFF-BI-10001757"/>
    <x v="1"/>
    <x v="8"/>
    <s v="Pressboard Hanging Data Binders for Unburst Sheets"/>
    <x v="3647"/>
    <n v="8"/>
    <n v="0.7"/>
    <n v="-8.659200000000002"/>
  </r>
  <r>
    <n v="4909"/>
    <s v="CA-2011-133809"/>
    <x v="2"/>
    <x v="728"/>
    <d v="2011-11-23T00:00:00"/>
    <x v="0"/>
    <s v="MS-17530"/>
    <s v="MaryBeth Skach"/>
    <x v="0"/>
    <s v="United States"/>
    <s v="Fairfield"/>
    <x v="24"/>
    <n v="45014"/>
    <x v="3"/>
    <s v="TEC-PH-10004875"/>
    <x v="2"/>
    <x v="7"/>
    <s v="PNY Rapid USB Car Charger - Black"/>
    <x v="3648"/>
    <n v="2"/>
    <n v="0.4"/>
    <n v="-2.0773999999999999"/>
  </r>
  <r>
    <n v="4910"/>
    <s v="CA-2014-127306"/>
    <x v="3"/>
    <x v="424"/>
    <d v="2014-01-19T00:00:00"/>
    <x v="1"/>
    <s v="BH-11710"/>
    <s v="Brosina Hoffman"/>
    <x v="0"/>
    <s v="United States"/>
    <s v="Johnson City"/>
    <x v="18"/>
    <n v="37604"/>
    <x v="0"/>
    <s v="OFF-EN-10001219"/>
    <x v="1"/>
    <x v="12"/>
    <s v="#10- 4 1/8&quot; x 9 1/2&quot; Security-Tint Envelopes"/>
    <x v="829"/>
    <n v="3"/>
    <n v="0.2"/>
    <n v="6.6467999999999989"/>
  </r>
  <r>
    <n v="4911"/>
    <s v="CA-2014-127306"/>
    <x v="3"/>
    <x v="424"/>
    <d v="2014-01-19T00:00:00"/>
    <x v="1"/>
    <s v="BH-11710"/>
    <s v="Brosina Hoffman"/>
    <x v="0"/>
    <s v="United States"/>
    <s v="Johnson City"/>
    <x v="18"/>
    <n v="37604"/>
    <x v="0"/>
    <s v="OFF-PA-10000019"/>
    <x v="1"/>
    <x v="10"/>
    <s v="Xerox 1931"/>
    <x v="1590"/>
    <n v="7"/>
    <n v="0.2"/>
    <n v="12.700800000000001"/>
  </r>
  <r>
    <n v="4912"/>
    <s v="CA-2014-127306"/>
    <x v="3"/>
    <x v="424"/>
    <d v="2014-01-19T00:00:00"/>
    <x v="1"/>
    <s v="BH-11710"/>
    <s v="Brosina Hoffman"/>
    <x v="0"/>
    <s v="United States"/>
    <s v="Johnson City"/>
    <x v="18"/>
    <n v="37604"/>
    <x v="0"/>
    <s v="TEC-PH-10001924"/>
    <x v="2"/>
    <x v="7"/>
    <s v="iHome FM Clock Radio with Lightning Dock"/>
    <x v="1781"/>
    <n v="2"/>
    <n v="0.2"/>
    <n v="6.9990000000000059"/>
  </r>
  <r>
    <n v="4913"/>
    <s v="CA-2014-127306"/>
    <x v="3"/>
    <x v="424"/>
    <d v="2014-01-19T00:00:00"/>
    <x v="1"/>
    <s v="BH-11710"/>
    <s v="Brosina Hoffman"/>
    <x v="0"/>
    <s v="United States"/>
    <s v="Johnson City"/>
    <x v="18"/>
    <n v="37604"/>
    <x v="0"/>
    <s v="OFF-BI-10002003"/>
    <x v="1"/>
    <x v="8"/>
    <s v="Ibico Presentation Index for Binding Systems"/>
    <x v="3649"/>
    <n v="5"/>
    <n v="0.7"/>
    <n v="-4.577"/>
  </r>
  <r>
    <n v="4914"/>
    <s v="CA-2014-127306"/>
    <x v="3"/>
    <x v="424"/>
    <d v="2014-01-19T00:00:00"/>
    <x v="1"/>
    <s v="BH-11710"/>
    <s v="Brosina Hoffman"/>
    <x v="0"/>
    <s v="United States"/>
    <s v="Johnson City"/>
    <x v="18"/>
    <n v="37604"/>
    <x v="0"/>
    <s v="OFF-BI-10003727"/>
    <x v="1"/>
    <x v="8"/>
    <s v="Avery Durable Slant Ring Binders With Label Holder"/>
    <x v="3650"/>
    <n v="2"/>
    <n v="0.7"/>
    <n v="-1.8391999999999999"/>
  </r>
  <r>
    <n v="4915"/>
    <s v="CA-2012-161830"/>
    <x v="1"/>
    <x v="496"/>
    <d v="2012-09-26T00:00:00"/>
    <x v="0"/>
    <s v="ME-17725"/>
    <s v="Max Engle"/>
    <x v="0"/>
    <s v="United States"/>
    <s v="Seattle"/>
    <x v="4"/>
    <n v="98105"/>
    <x v="1"/>
    <s v="OFF-AR-10004042"/>
    <x v="1"/>
    <x v="6"/>
    <s v="BOSTON Model 1800 Electric Pencil Sharpeners, Putty/Woodgrain"/>
    <x v="3651"/>
    <n v="2"/>
    <n v="0"/>
    <n v="10.428399999999996"/>
  </r>
  <r>
    <n v="4916"/>
    <s v="CA-2012-161830"/>
    <x v="1"/>
    <x v="496"/>
    <d v="2012-09-26T00:00:00"/>
    <x v="0"/>
    <s v="ME-17725"/>
    <s v="Max Engle"/>
    <x v="0"/>
    <s v="United States"/>
    <s v="Seattle"/>
    <x v="4"/>
    <n v="98105"/>
    <x v="1"/>
    <s v="OFF-BI-10001097"/>
    <x v="1"/>
    <x v="8"/>
    <s v="Avery Hole Reinforcements"/>
    <x v="3652"/>
    <n v="3"/>
    <n v="0.2"/>
    <n v="5.4201000000000006"/>
  </r>
  <r>
    <n v="4917"/>
    <s v="CA-2014-163125"/>
    <x v="3"/>
    <x v="449"/>
    <d v="2014-10-12T00:00:00"/>
    <x v="0"/>
    <s v="MB-17305"/>
    <s v="Maria Bertelson"/>
    <x v="0"/>
    <s v="United States"/>
    <s v="League City"/>
    <x v="5"/>
    <n v="77573"/>
    <x v="2"/>
    <s v="OFF-AR-10004344"/>
    <x v="1"/>
    <x v="6"/>
    <s v="Bulldog Vacuum Base Pencil Sharpener"/>
    <x v="3653"/>
    <n v="7"/>
    <n v="0.2"/>
    <n v="5.8750999999999962"/>
  </r>
  <r>
    <n v="4918"/>
    <s v="CA-2014-163125"/>
    <x v="3"/>
    <x v="449"/>
    <d v="2014-10-12T00:00:00"/>
    <x v="0"/>
    <s v="MB-17305"/>
    <s v="Maria Bertelson"/>
    <x v="0"/>
    <s v="United States"/>
    <s v="League City"/>
    <x v="5"/>
    <n v="77573"/>
    <x v="2"/>
    <s v="FUR-CH-10001802"/>
    <x v="0"/>
    <x v="1"/>
    <s v="Hon Every-Day Chair Series Swivel Task Chairs"/>
    <x v="3654"/>
    <n v="3"/>
    <n v="0.3"/>
    <n v="-32.664599999999993"/>
  </r>
  <r>
    <n v="4919"/>
    <s v="CA-2013-160304"/>
    <x v="0"/>
    <x v="1006"/>
    <d v="2013-01-07T00:00:00"/>
    <x v="1"/>
    <s v="BM-11575"/>
    <s v="Brendan Murry"/>
    <x v="1"/>
    <s v="United States"/>
    <s v="Gaithersburg"/>
    <x v="39"/>
    <n v="20877"/>
    <x v="3"/>
    <s v="FUR-BO-10004709"/>
    <x v="0"/>
    <x v="0"/>
    <s v="Bush Westfield Collection Bookcases, Medium Cherry Finish"/>
    <x v="2131"/>
    <n v="3"/>
    <n v="0"/>
    <n v="38.266800000000003"/>
  </r>
  <r>
    <n v="4920"/>
    <s v="CA-2013-160304"/>
    <x v="0"/>
    <x v="1006"/>
    <d v="2013-01-07T00:00:00"/>
    <x v="1"/>
    <s v="BM-11575"/>
    <s v="Brendan Murry"/>
    <x v="1"/>
    <s v="United States"/>
    <s v="Gaithersburg"/>
    <x v="39"/>
    <n v="20877"/>
    <x v="3"/>
    <s v="TEC-PH-10000455"/>
    <x v="2"/>
    <x v="7"/>
    <s v="GE 30522EE2"/>
    <x v="3655"/>
    <n v="2"/>
    <n v="0"/>
    <n v="67.274199999999979"/>
  </r>
  <r>
    <n v="4921"/>
    <s v="CA-2014-101728"/>
    <x v="3"/>
    <x v="971"/>
    <d v="2014-08-24T00:00:00"/>
    <x v="1"/>
    <s v="SC-20575"/>
    <s v="Sonia Cooley"/>
    <x v="0"/>
    <s v="United States"/>
    <s v="Chicago"/>
    <x v="10"/>
    <n v="60653"/>
    <x v="2"/>
    <s v="OFF-BI-10002393"/>
    <x v="1"/>
    <x v="8"/>
    <s v="Binder Posts"/>
    <x v="3424"/>
    <n v="2"/>
    <n v="0.8"/>
    <n v="-3.9032000000000009"/>
  </r>
  <r>
    <n v="4922"/>
    <s v="CA-2014-114055"/>
    <x v="3"/>
    <x v="53"/>
    <d v="2014-12-30T00:00:00"/>
    <x v="0"/>
    <s v="MH-18115"/>
    <s v="Mick Hernandez"/>
    <x v="2"/>
    <s v="United States"/>
    <s v="Huntsville"/>
    <x v="19"/>
    <n v="35810"/>
    <x v="0"/>
    <s v="OFF-PA-10004381"/>
    <x v="1"/>
    <x v="10"/>
    <s v="14-7/8 x 11 Blue Bar Computer Printout Paper"/>
    <x v="3656"/>
    <n v="2"/>
    <n v="0"/>
    <n v="46.118399999999994"/>
  </r>
  <r>
    <n v="4923"/>
    <s v="CA-2014-114055"/>
    <x v="3"/>
    <x v="53"/>
    <d v="2014-12-30T00:00:00"/>
    <x v="0"/>
    <s v="MH-18115"/>
    <s v="Mick Hernandez"/>
    <x v="2"/>
    <s v="United States"/>
    <s v="Huntsville"/>
    <x v="19"/>
    <n v="35810"/>
    <x v="0"/>
    <s v="OFF-FA-10003059"/>
    <x v="1"/>
    <x v="13"/>
    <s v="Assorted Color Push Pins"/>
    <x v="3657"/>
    <n v="2"/>
    <n v="0"/>
    <n v="1.1945999999999999"/>
  </r>
  <r>
    <n v="4924"/>
    <s v="CA-2014-114055"/>
    <x v="3"/>
    <x v="53"/>
    <d v="2014-12-30T00:00:00"/>
    <x v="0"/>
    <s v="MH-18115"/>
    <s v="Mick Hernandez"/>
    <x v="2"/>
    <s v="United States"/>
    <s v="Huntsville"/>
    <x v="19"/>
    <n v="35810"/>
    <x v="0"/>
    <s v="OFF-PA-10000994"/>
    <x v="1"/>
    <x v="10"/>
    <s v="Xerox 1915"/>
    <x v="2713"/>
    <n v="6"/>
    <n v="0"/>
    <n v="301.96799999999996"/>
  </r>
  <r>
    <n v="4925"/>
    <s v="CA-2014-114055"/>
    <x v="3"/>
    <x v="53"/>
    <d v="2014-12-30T00:00:00"/>
    <x v="0"/>
    <s v="MH-18115"/>
    <s v="Mick Hernandez"/>
    <x v="2"/>
    <s v="United States"/>
    <s v="Huntsville"/>
    <x v="19"/>
    <n v="35810"/>
    <x v="0"/>
    <s v="TEC-PH-10002890"/>
    <x v="2"/>
    <x v="7"/>
    <s v="AT&amp;T 17929 Lendline Telephone"/>
    <x v="3658"/>
    <n v="2"/>
    <n v="0"/>
    <n v="23.524799999999999"/>
  </r>
  <r>
    <n v="4926"/>
    <s v="CA-2014-126438"/>
    <x v="3"/>
    <x v="18"/>
    <d v="2014-09-14T00:00:00"/>
    <x v="2"/>
    <s v="AR-10345"/>
    <s v="Alex Russell"/>
    <x v="1"/>
    <s v="United States"/>
    <s v="Lawrence"/>
    <x v="31"/>
    <n v="1841"/>
    <x v="3"/>
    <s v="OFF-AR-10003338"/>
    <x v="1"/>
    <x v="6"/>
    <s v="Eberhard Faber 3 1/2&quot; Golf Pencils"/>
    <x v="3659"/>
    <n v="2"/>
    <n v="0"/>
    <n v="3.7200000000000006"/>
  </r>
  <r>
    <n v="4927"/>
    <s v="CA-2014-117653"/>
    <x v="3"/>
    <x v="15"/>
    <d v="2014-10-24T00:00:00"/>
    <x v="1"/>
    <s v="MO-17500"/>
    <s v="Mary O'Rourke"/>
    <x v="0"/>
    <s v="United States"/>
    <s v="Chicago"/>
    <x v="10"/>
    <n v="60623"/>
    <x v="2"/>
    <s v="FUR-TA-10003008"/>
    <x v="0"/>
    <x v="3"/>
    <s v="Lesro Round Back Collection Coffee Table, End Table"/>
    <x v="3660"/>
    <n v="1"/>
    <n v="0.5"/>
    <n v="-67.543499999999995"/>
  </r>
  <r>
    <n v="4928"/>
    <s v="CA-2014-143245"/>
    <x v="3"/>
    <x v="96"/>
    <d v="2014-12-07T00:00:00"/>
    <x v="1"/>
    <s v="AD-10180"/>
    <s v="Alan Dominguez"/>
    <x v="2"/>
    <s v="United States"/>
    <s v="Fairfield"/>
    <x v="29"/>
    <n v="6824"/>
    <x v="3"/>
    <s v="OFF-PA-10001972"/>
    <x v="1"/>
    <x v="10"/>
    <s v="Xerox 214"/>
    <x v="541"/>
    <n v="3"/>
    <n v="0"/>
    <n v="9.3312000000000008"/>
  </r>
  <r>
    <n v="4929"/>
    <s v="CA-2014-143245"/>
    <x v="3"/>
    <x v="96"/>
    <d v="2014-12-07T00:00:00"/>
    <x v="1"/>
    <s v="AD-10180"/>
    <s v="Alan Dominguez"/>
    <x v="2"/>
    <s v="United States"/>
    <s v="Fairfield"/>
    <x v="29"/>
    <n v="6824"/>
    <x v="3"/>
    <s v="FUR-CH-10000155"/>
    <x v="0"/>
    <x v="1"/>
    <s v="Global Comet Stacking Armless Chair"/>
    <x v="3661"/>
    <n v="3"/>
    <n v="0"/>
    <n v="251.20200000000003"/>
  </r>
  <r>
    <n v="4930"/>
    <s v="US-2011-138828"/>
    <x v="2"/>
    <x v="814"/>
    <d v="2011-09-03T00:00:00"/>
    <x v="2"/>
    <s v="KD-16345"/>
    <s v="Katherine Ducich"/>
    <x v="0"/>
    <s v="United States"/>
    <s v="New York City"/>
    <x v="15"/>
    <n v="10009"/>
    <x v="3"/>
    <s v="OFF-AR-10000658"/>
    <x v="1"/>
    <x v="6"/>
    <s v="Newell 324"/>
    <x v="2495"/>
    <n v="5"/>
    <n v="0"/>
    <n v="16.170000000000002"/>
  </r>
  <r>
    <n v="4931"/>
    <s v="US-2011-138828"/>
    <x v="2"/>
    <x v="814"/>
    <d v="2011-09-03T00:00:00"/>
    <x v="2"/>
    <s v="KD-16345"/>
    <s v="Katherine Ducich"/>
    <x v="0"/>
    <s v="United States"/>
    <s v="New York City"/>
    <x v="15"/>
    <n v="10009"/>
    <x v="3"/>
    <s v="OFF-PA-10000349"/>
    <x v="1"/>
    <x v="10"/>
    <s v="Staples"/>
    <x v="1830"/>
    <n v="3"/>
    <n v="0"/>
    <n v="7.0218000000000007"/>
  </r>
  <r>
    <n v="4932"/>
    <s v="CA-2014-143651"/>
    <x v="3"/>
    <x v="613"/>
    <d v="2014-03-31T00:00:00"/>
    <x v="1"/>
    <s v="FM-14215"/>
    <s v="Filia McAdams"/>
    <x v="1"/>
    <s v="United States"/>
    <s v="Seattle"/>
    <x v="4"/>
    <n v="98103"/>
    <x v="1"/>
    <s v="OFF-AR-10001446"/>
    <x v="1"/>
    <x v="6"/>
    <s v="Newell 309"/>
    <x v="795"/>
    <n v="2"/>
    <n v="0"/>
    <n v="6.93"/>
  </r>
  <r>
    <n v="4933"/>
    <s v="CA-2012-106978"/>
    <x v="1"/>
    <x v="694"/>
    <d v="2012-10-04T00:00:00"/>
    <x v="1"/>
    <s v="ZC-21910"/>
    <s v="Zuschuss Carroll"/>
    <x v="0"/>
    <s v="United States"/>
    <s v="Aurora"/>
    <x v="22"/>
    <n v="80013"/>
    <x v="1"/>
    <s v="OFF-EN-10004483"/>
    <x v="1"/>
    <x v="12"/>
    <s v="#10 White Business Envelopes,4 1/8 x 9 1/2"/>
    <x v="3662"/>
    <n v="1"/>
    <n v="0.2"/>
    <n v="4.2308999999999983"/>
  </r>
  <r>
    <n v="4934"/>
    <s v="CA-2012-106978"/>
    <x v="1"/>
    <x v="694"/>
    <d v="2012-10-04T00:00:00"/>
    <x v="1"/>
    <s v="ZC-21910"/>
    <s v="Zuschuss Carroll"/>
    <x v="0"/>
    <s v="United States"/>
    <s v="Aurora"/>
    <x v="22"/>
    <n v="80013"/>
    <x v="1"/>
    <s v="OFF-BI-10002012"/>
    <x v="1"/>
    <x v="8"/>
    <s v="Wilson Jones Easy Flow II Sheet Lifters"/>
    <x v="886"/>
    <n v="2"/>
    <n v="0.7"/>
    <n v="-0.79200000000000004"/>
  </r>
  <r>
    <n v="4935"/>
    <s v="CA-2012-106978"/>
    <x v="1"/>
    <x v="694"/>
    <d v="2012-10-04T00:00:00"/>
    <x v="1"/>
    <s v="ZC-21910"/>
    <s v="Zuschuss Carroll"/>
    <x v="0"/>
    <s v="United States"/>
    <s v="Aurora"/>
    <x v="22"/>
    <n v="80013"/>
    <x v="1"/>
    <s v="OFF-FA-10003021"/>
    <x v="1"/>
    <x v="13"/>
    <s v="Staples"/>
    <x v="3663"/>
    <n v="3"/>
    <n v="0.2"/>
    <n v="0.84599999999999964"/>
  </r>
  <r>
    <n v="4936"/>
    <s v="CA-2012-155124"/>
    <x v="1"/>
    <x v="1007"/>
    <d v="2012-03-21T00:00:00"/>
    <x v="1"/>
    <s v="KS-16300"/>
    <s v="Karen Seio"/>
    <x v="1"/>
    <s v="United States"/>
    <s v="Lehi"/>
    <x v="7"/>
    <n v="84043"/>
    <x v="1"/>
    <s v="TEC-PH-10003356"/>
    <x v="2"/>
    <x v="7"/>
    <s v="SmartStand Mobile Device Holder, Assorted Colors"/>
    <x v="3664"/>
    <n v="3"/>
    <n v="0.2"/>
    <n v="1.6776"/>
  </r>
  <r>
    <n v="4937"/>
    <s v="CA-2014-150931"/>
    <x v="3"/>
    <x v="1008"/>
    <d v="2014-01-14T00:00:00"/>
    <x v="1"/>
    <s v="DP-13390"/>
    <s v="Dennis Pardue"/>
    <x v="2"/>
    <s v="United States"/>
    <s v="Tuscaloosa"/>
    <x v="19"/>
    <n v="35401"/>
    <x v="0"/>
    <s v="OFF-BI-10004728"/>
    <x v="1"/>
    <x v="8"/>
    <s v="Wilson Jones Turn Tabs Binder Tool for Ring Binders"/>
    <x v="3665"/>
    <n v="7"/>
    <n v="0"/>
    <n v="15.5204"/>
  </r>
  <r>
    <n v="4938"/>
    <s v="CA-2011-157147"/>
    <x v="2"/>
    <x v="286"/>
    <d v="2011-01-19T00:00:00"/>
    <x v="1"/>
    <s v="BD-11605"/>
    <s v="Brian Dahlen"/>
    <x v="0"/>
    <s v="United States"/>
    <s v="San Francisco"/>
    <x v="1"/>
    <n v="94109"/>
    <x v="1"/>
    <s v="OFF-ST-10000078"/>
    <x v="1"/>
    <x v="4"/>
    <s v="Tennsco 6- and 18-Compartment Lockers"/>
    <x v="2225"/>
    <n v="5"/>
    <n v="0"/>
    <n v="238.65299999999991"/>
  </r>
  <r>
    <n v="4939"/>
    <s v="CA-2011-157147"/>
    <x v="2"/>
    <x v="286"/>
    <d v="2011-01-19T00:00:00"/>
    <x v="1"/>
    <s v="BD-11605"/>
    <s v="Brian Dahlen"/>
    <x v="0"/>
    <s v="United States"/>
    <s v="San Francisco"/>
    <x v="1"/>
    <n v="94109"/>
    <x v="1"/>
    <s v="FUR-BO-10003034"/>
    <x v="0"/>
    <x v="0"/>
    <s v="O'Sullivan Elevations Bookcase, Cherry Finish"/>
    <x v="3666"/>
    <n v="3"/>
    <n v="0.15"/>
    <n v="3.9294000000000082"/>
  </r>
  <r>
    <n v="4940"/>
    <s v="CA-2011-157147"/>
    <x v="2"/>
    <x v="286"/>
    <d v="2011-01-19T00:00:00"/>
    <x v="1"/>
    <s v="BD-11605"/>
    <s v="Brian Dahlen"/>
    <x v="0"/>
    <s v="United States"/>
    <s v="San Francisco"/>
    <x v="1"/>
    <n v="94109"/>
    <x v="1"/>
    <s v="OFF-AR-10003514"/>
    <x v="1"/>
    <x v="6"/>
    <s v="4009 Highlighters by Sanford"/>
    <x v="189"/>
    <n v="5"/>
    <n v="0"/>
    <n v="6.5669999999999984"/>
  </r>
  <r>
    <n v="4941"/>
    <s v="CA-2012-156482"/>
    <x v="1"/>
    <x v="525"/>
    <d v="2012-02-13T00:00:00"/>
    <x v="1"/>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x v="1"/>
    <s v="IL-15100"/>
    <s v="Ivan Liston"/>
    <x v="0"/>
    <s v="United States"/>
    <s v="Wilmington"/>
    <x v="13"/>
    <n v="19805"/>
    <x v="3"/>
    <s v="FUR-BO-10002598"/>
    <x v="0"/>
    <x v="0"/>
    <s v="Hon Metal Bookcases, Putty"/>
    <x v="514"/>
    <n v="4"/>
    <n v="0"/>
    <n v="82.336799999999982"/>
  </r>
  <r>
    <n v="4943"/>
    <s v="CA-2012-156482"/>
    <x v="1"/>
    <x v="525"/>
    <d v="2012-02-13T00:00:00"/>
    <x v="1"/>
    <s v="IL-15100"/>
    <s v="Ivan Liston"/>
    <x v="0"/>
    <s v="United States"/>
    <s v="Wilmington"/>
    <x v="13"/>
    <n v="19805"/>
    <x v="3"/>
    <s v="OFF-AR-10001022"/>
    <x v="1"/>
    <x v="6"/>
    <s v="SANFORD Liquid Accent Tank-Style Highlighters"/>
    <x v="1103"/>
    <n v="2"/>
    <n v="0"/>
    <n v="1.7607999999999997"/>
  </r>
  <r>
    <n v="4944"/>
    <s v="CA-2014-106782"/>
    <x v="3"/>
    <x v="202"/>
    <d v="2014-12-28T00:00:00"/>
    <x v="1"/>
    <s v="LP-17095"/>
    <s v="Liz Preis"/>
    <x v="0"/>
    <s v="United States"/>
    <s v="Lafayette"/>
    <x v="14"/>
    <n v="47905"/>
    <x v="2"/>
    <s v="OFF-ST-10004459"/>
    <x v="1"/>
    <x v="4"/>
    <s v="Tennsco Single-Tier Lockers"/>
    <x v="2602"/>
    <n v="1"/>
    <n v="0"/>
    <n v="18.766999999999996"/>
  </r>
  <r>
    <n v="4945"/>
    <s v="CA-2013-151372"/>
    <x v="0"/>
    <x v="64"/>
    <d v="2013-09-07T00:00:00"/>
    <x v="2"/>
    <s v="JH-15985"/>
    <s v="Joseph Holt"/>
    <x v="0"/>
    <s v="United States"/>
    <s v="Redondo Beach"/>
    <x v="1"/>
    <n v="90278"/>
    <x v="1"/>
    <s v="OFF-PA-10004381"/>
    <x v="1"/>
    <x v="10"/>
    <s v="14-7/8 x 11 Blue Bar Computer Printout Paper"/>
    <x v="3656"/>
    <n v="2"/>
    <n v="0"/>
    <n v="46.118399999999994"/>
  </r>
  <r>
    <n v="4946"/>
    <s v="CA-2013-151372"/>
    <x v="0"/>
    <x v="64"/>
    <d v="2013-09-07T00:00:00"/>
    <x v="2"/>
    <s v="JH-15985"/>
    <s v="Joseph Holt"/>
    <x v="0"/>
    <s v="United States"/>
    <s v="Redondo Beach"/>
    <x v="1"/>
    <n v="90278"/>
    <x v="1"/>
    <s v="OFF-BI-10000050"/>
    <x v="1"/>
    <x v="8"/>
    <s v="Angle-D Binders with Locking Rings, Label Holders"/>
    <x v="2643"/>
    <n v="2"/>
    <n v="0.2"/>
    <n v="3.9419999999999993"/>
  </r>
  <r>
    <n v="4947"/>
    <s v="CA-2013-151372"/>
    <x v="0"/>
    <x v="64"/>
    <d v="2013-09-07T00:00:00"/>
    <x v="2"/>
    <s v="JH-15985"/>
    <s v="Joseph Holt"/>
    <x v="0"/>
    <s v="United States"/>
    <s v="Redondo Beach"/>
    <x v="1"/>
    <n v="90278"/>
    <x v="1"/>
    <s v="OFF-FA-10000304"/>
    <x v="1"/>
    <x v="13"/>
    <s v="Advantus Push Pins"/>
    <x v="1009"/>
    <n v="2"/>
    <n v="0"/>
    <n v="1.7876000000000003"/>
  </r>
  <r>
    <n v="4948"/>
    <s v="CA-2011-102085"/>
    <x v="2"/>
    <x v="777"/>
    <d v="2011-10-09T00:00:00"/>
    <x v="1"/>
    <s v="JD-16015"/>
    <s v="Joy Daniels"/>
    <x v="0"/>
    <s v="United States"/>
    <s v="Seattle"/>
    <x v="4"/>
    <n v="98115"/>
    <x v="1"/>
    <s v="OFF-LA-10002475"/>
    <x v="1"/>
    <x v="2"/>
    <s v="Avery 519"/>
    <x v="3204"/>
    <n v="4"/>
    <n v="0"/>
    <n v="13.742799999999999"/>
  </r>
  <r>
    <n v="4949"/>
    <s v="CA-2014-107125"/>
    <x v="3"/>
    <x v="344"/>
    <d v="2014-12-03T00:00:00"/>
    <x v="1"/>
    <s v="BD-11320"/>
    <s v="Bill Donatelli"/>
    <x v="0"/>
    <s v="United States"/>
    <s v="Los Angeles"/>
    <x v="1"/>
    <n v="90045"/>
    <x v="1"/>
    <s v="OFF-BI-10001989"/>
    <x v="1"/>
    <x v="8"/>
    <s v="Premium Transparent Presentation Covers by GBC"/>
    <x v="3668"/>
    <n v="7"/>
    <n v="0.2"/>
    <n v="41.120799999999988"/>
  </r>
  <r>
    <n v="4950"/>
    <s v="CA-2014-107125"/>
    <x v="3"/>
    <x v="344"/>
    <d v="2014-12-03T00:00:00"/>
    <x v="1"/>
    <s v="BD-11320"/>
    <s v="Bill Donatelli"/>
    <x v="0"/>
    <s v="United States"/>
    <s v="Los Angeles"/>
    <x v="1"/>
    <n v="90045"/>
    <x v="1"/>
    <s v="FUR-FU-10000732"/>
    <x v="0"/>
    <x v="5"/>
    <s v="Eldon 200 Class Desk Accessories"/>
    <x v="609"/>
    <n v="3"/>
    <n v="0"/>
    <n v="6.0287999999999995"/>
  </r>
  <r>
    <n v="4951"/>
    <s v="CA-2013-125815"/>
    <x v="0"/>
    <x v="99"/>
    <d v="2013-11-02T00:00:00"/>
    <x v="0"/>
    <s v="DL-13330"/>
    <s v="Denise Leinenbach"/>
    <x v="0"/>
    <s v="United States"/>
    <s v="New York City"/>
    <x v="15"/>
    <n v="10009"/>
    <x v="3"/>
    <s v="OFF-AR-10004441"/>
    <x v="1"/>
    <x v="6"/>
    <s v="BIC Brite Liner Highlighters"/>
    <x v="2162"/>
    <n v="3"/>
    <n v="0"/>
    <n v="5.2164000000000001"/>
  </r>
  <r>
    <n v="4952"/>
    <s v="CA-2012-144190"/>
    <x v="1"/>
    <x v="988"/>
    <d v="2012-06-13T00:00:00"/>
    <x v="1"/>
    <s v="NC-18415"/>
    <s v="Nathan Cano"/>
    <x v="0"/>
    <s v="United States"/>
    <s v="Royal Oak"/>
    <x v="12"/>
    <n v="48073"/>
    <x v="2"/>
    <s v="OFF-PA-10000304"/>
    <x v="1"/>
    <x v="10"/>
    <s v="Xerox 1995"/>
    <x v="91"/>
    <n v="2"/>
    <n v="0"/>
    <n v="6.2208000000000006"/>
  </r>
  <r>
    <n v="4953"/>
    <s v="CA-2014-117926"/>
    <x v="3"/>
    <x v="166"/>
    <d v="2014-12-13T00:00:00"/>
    <x v="0"/>
    <s v="AS-10225"/>
    <s v="Alan Schoenberger"/>
    <x v="1"/>
    <s v="United States"/>
    <s v="San Francisco"/>
    <x v="1"/>
    <n v="94109"/>
    <x v="1"/>
    <s v="OFF-AP-10002670"/>
    <x v="1"/>
    <x v="9"/>
    <s v="Belkin 8-Outlet Premiere SurgeMaster II Surge Protectors"/>
    <x v="3669"/>
    <n v="1"/>
    <n v="0"/>
    <n v="20.843999999999994"/>
  </r>
  <r>
    <n v="4954"/>
    <s v="CA-2012-153906"/>
    <x v="1"/>
    <x v="199"/>
    <d v="2012-03-20T00:00:00"/>
    <x v="1"/>
    <s v="MS-17980"/>
    <s v="Michael Stewart"/>
    <x v="1"/>
    <s v="United States"/>
    <s v="New York City"/>
    <x v="15"/>
    <n v="10009"/>
    <x v="3"/>
    <s v="TEC-PH-10001527"/>
    <x v="2"/>
    <x v="7"/>
    <s v="Plantronics MX500i Earset"/>
    <x v="3670"/>
    <n v="2"/>
    <n v="0"/>
    <n v="2.5769999999999982"/>
  </r>
  <r>
    <n v="4955"/>
    <s v="CA-2011-160262"/>
    <x v="2"/>
    <x v="3"/>
    <d v="2011-06-13T00:00:00"/>
    <x v="0"/>
    <s v="TS-21205"/>
    <s v="Thomas Seio"/>
    <x v="1"/>
    <s v="United States"/>
    <s v="North Las Vegas"/>
    <x v="33"/>
    <n v="89031"/>
    <x v="1"/>
    <s v="OFF-AR-10002335"/>
    <x v="1"/>
    <x v="6"/>
    <s v="DIXON Oriole Pencils"/>
    <x v="3671"/>
    <n v="7"/>
    <n v="0"/>
    <n v="4.6956000000000007"/>
  </r>
  <r>
    <n v="4956"/>
    <s v="CA-2011-160262"/>
    <x v="2"/>
    <x v="3"/>
    <d v="2011-06-13T00:00:00"/>
    <x v="0"/>
    <s v="TS-21205"/>
    <s v="Thomas Seio"/>
    <x v="1"/>
    <s v="United States"/>
    <s v="North Las Vegas"/>
    <x v="33"/>
    <n v="89031"/>
    <x v="1"/>
    <s v="OFF-PA-10003641"/>
    <x v="1"/>
    <x v="10"/>
    <s v="Xerox 1909"/>
    <x v="1219"/>
    <n v="3"/>
    <n v="0"/>
    <n v="36.404399999999995"/>
  </r>
  <r>
    <n v="4957"/>
    <s v="CA-2011-160262"/>
    <x v="2"/>
    <x v="3"/>
    <d v="2011-06-13T00:00:00"/>
    <x v="0"/>
    <s v="TS-21205"/>
    <s v="Thomas Seio"/>
    <x v="1"/>
    <s v="United States"/>
    <s v="North Las Vegas"/>
    <x v="33"/>
    <n v="89031"/>
    <x v="1"/>
    <s v="FUR-FU-10002685"/>
    <x v="0"/>
    <x v="5"/>
    <s v="Executive Impressions 13-1/2&quot; Indoor/Outdoor Wall Clock"/>
    <x v="3672"/>
    <n v="2"/>
    <n v="0"/>
    <n v="14.212"/>
  </r>
  <r>
    <n v="4958"/>
    <s v="CA-2012-127607"/>
    <x v="1"/>
    <x v="305"/>
    <d v="2012-03-26T00:00:00"/>
    <x v="1"/>
    <s v="JK-15730"/>
    <s v="Joe Kamberova"/>
    <x v="0"/>
    <s v="United States"/>
    <s v="Carrollton"/>
    <x v="5"/>
    <n v="75007"/>
    <x v="2"/>
    <s v="OFF-BI-10001308"/>
    <x v="1"/>
    <x v="8"/>
    <s v="GBC Standard Plastic Binding Systems' Combs"/>
    <x v="3673"/>
    <n v="2"/>
    <n v="0.8"/>
    <n v="-4.3960000000000026"/>
  </r>
  <r>
    <n v="4959"/>
    <s v="CA-2012-127607"/>
    <x v="1"/>
    <x v="305"/>
    <d v="2012-03-26T00:00:00"/>
    <x v="1"/>
    <s v="JK-15730"/>
    <s v="Joe Kamberova"/>
    <x v="0"/>
    <s v="United States"/>
    <s v="Carrollton"/>
    <x v="5"/>
    <n v="75007"/>
    <x v="2"/>
    <s v="OFF-FA-10003485"/>
    <x v="1"/>
    <x v="13"/>
    <s v="Staples"/>
    <x v="3674"/>
    <n v="9"/>
    <n v="0.2"/>
    <n v="6.1307999999999998"/>
  </r>
  <r>
    <n v="4960"/>
    <s v="CA-2013-166226"/>
    <x v="0"/>
    <x v="741"/>
    <d v="2013-11-23T00:00:00"/>
    <x v="1"/>
    <s v="TC-21535"/>
    <s v="Tracy Collins"/>
    <x v="2"/>
    <s v="United States"/>
    <s v="Los Angeles"/>
    <x v="1"/>
    <n v="90008"/>
    <x v="1"/>
    <s v="TEC-PH-10003357"/>
    <x v="2"/>
    <x v="7"/>
    <s v="Grandstream GXP2100 Mainstream Business Phone"/>
    <x v="3675"/>
    <n v="1"/>
    <n v="0.2"/>
    <n v="6.1192000000000011"/>
  </r>
  <r>
    <n v="4961"/>
    <s v="CA-2013-166226"/>
    <x v="0"/>
    <x v="741"/>
    <d v="2013-11-23T00:00:00"/>
    <x v="1"/>
    <s v="TC-21535"/>
    <s v="Tracy Collins"/>
    <x v="2"/>
    <s v="United States"/>
    <s v="Los Angeles"/>
    <x v="1"/>
    <n v="90008"/>
    <x v="1"/>
    <s v="OFF-AP-10002867"/>
    <x v="1"/>
    <x v="9"/>
    <s v="Fellowes Command Center 5-outlet power strip"/>
    <x v="3676"/>
    <n v="1"/>
    <n v="0"/>
    <n v="18.316800000000001"/>
  </r>
  <r>
    <n v="4962"/>
    <s v="CA-2011-156587"/>
    <x v="2"/>
    <x v="1009"/>
    <d v="2011-03-08T00:00:00"/>
    <x v="2"/>
    <s v="AB-10015"/>
    <s v="Aaron Bergman"/>
    <x v="0"/>
    <s v="United States"/>
    <s v="Seattle"/>
    <x v="4"/>
    <n v="98103"/>
    <x v="1"/>
    <s v="FUR-CH-10004477"/>
    <x v="0"/>
    <x v="1"/>
    <s v="Global Push Button Manager's Chair, Indigo"/>
    <x v="3677"/>
    <n v="1"/>
    <n v="0.2"/>
    <n v="5.4800999999999966"/>
  </r>
  <r>
    <n v="4963"/>
    <s v="CA-2011-156587"/>
    <x v="2"/>
    <x v="1009"/>
    <d v="2011-03-08T00:00:00"/>
    <x v="2"/>
    <s v="AB-10015"/>
    <s v="Aaron Bergman"/>
    <x v="0"/>
    <s v="United States"/>
    <s v="Seattle"/>
    <x v="4"/>
    <n v="98103"/>
    <x v="1"/>
    <s v="OFF-AR-10001427"/>
    <x v="1"/>
    <x v="6"/>
    <s v="Newell 330"/>
    <x v="1465"/>
    <n v="3"/>
    <n v="0"/>
    <n v="4.6644000000000005"/>
  </r>
  <r>
    <n v="4964"/>
    <s v="CA-2011-156587"/>
    <x v="2"/>
    <x v="1009"/>
    <d v="2011-03-08T00:00:00"/>
    <x v="2"/>
    <s v="AB-10015"/>
    <s v="Aaron Bergman"/>
    <x v="0"/>
    <s v="United States"/>
    <s v="Seattle"/>
    <x v="4"/>
    <n v="98103"/>
    <x v="1"/>
    <s v="OFF-ST-10002344"/>
    <x v="1"/>
    <x v="4"/>
    <s v="Carina 42&quot;Hx23 3/4&quot;W Media Storage Unit"/>
    <x v="423"/>
    <n v="3"/>
    <n v="0"/>
    <n v="4.8588000000000164"/>
  </r>
  <r>
    <n v="4965"/>
    <s v="CA-2013-141180"/>
    <x v="0"/>
    <x v="666"/>
    <d v="2013-05-20T00:00:00"/>
    <x v="0"/>
    <s v="DP-13000"/>
    <s v="Darren Powers"/>
    <x v="0"/>
    <s v="United States"/>
    <s v="Fort Lauderdale"/>
    <x v="2"/>
    <n v="33311"/>
    <x v="0"/>
    <s v="OFF-BI-10000301"/>
    <x v="1"/>
    <x v="8"/>
    <s v="GBC Instant Report Kit"/>
    <x v="3678"/>
    <n v="4"/>
    <n v="0.7"/>
    <n v="-5.1760000000000002"/>
  </r>
  <r>
    <n v="4966"/>
    <s v="CA-2012-109708"/>
    <x v="1"/>
    <x v="442"/>
    <d v="2012-05-28T00:00:00"/>
    <x v="0"/>
    <s v="CY-12745"/>
    <s v="Craig Yedwab"/>
    <x v="1"/>
    <s v="United States"/>
    <s v="Columbia"/>
    <x v="18"/>
    <n v="38401"/>
    <x v="0"/>
    <s v="TEC-PH-10001944"/>
    <x v="2"/>
    <x v="7"/>
    <s v="Wi-Ex zBoost YX540 Cellular Phone Signal Booster"/>
    <x v="3679"/>
    <n v="4"/>
    <n v="0.2"/>
    <n v="58.379999999999939"/>
  </r>
  <r>
    <n v="4967"/>
    <s v="CA-2012-122406"/>
    <x v="1"/>
    <x v="991"/>
    <d v="2012-08-05T00:00:00"/>
    <x v="0"/>
    <s v="BE-11455"/>
    <s v="Brad Eason"/>
    <x v="2"/>
    <s v="United States"/>
    <s v="Providence"/>
    <x v="34"/>
    <n v="2908"/>
    <x v="3"/>
    <s v="TEC-PH-10001527"/>
    <x v="2"/>
    <x v="7"/>
    <s v="Plantronics MX500i Earset"/>
    <x v="3680"/>
    <n v="3"/>
    <n v="0"/>
    <n v="3.8654999999999973"/>
  </r>
  <r>
    <n v="4968"/>
    <s v="CA-2012-122406"/>
    <x v="1"/>
    <x v="991"/>
    <d v="2012-08-05T00:00:00"/>
    <x v="0"/>
    <s v="BE-11455"/>
    <s v="Brad Eason"/>
    <x v="2"/>
    <s v="United States"/>
    <s v="Providence"/>
    <x v="34"/>
    <n v="2908"/>
    <x v="3"/>
    <s v="OFF-PA-10001307"/>
    <x v="1"/>
    <x v="10"/>
    <s v="Important Message Pads, 50 4-1/4 x 5-1/2 Forms per Pad"/>
    <x v="3681"/>
    <n v="2"/>
    <n v="0"/>
    <n v="4.1159999999999997"/>
  </r>
  <r>
    <n v="4969"/>
    <s v="CA-2012-122406"/>
    <x v="1"/>
    <x v="991"/>
    <d v="2012-08-05T00:00:00"/>
    <x v="0"/>
    <s v="BE-11455"/>
    <s v="Brad Eason"/>
    <x v="2"/>
    <s v="United States"/>
    <s v="Providence"/>
    <x v="34"/>
    <n v="2908"/>
    <x v="3"/>
    <s v="TEC-AC-10004571"/>
    <x v="2"/>
    <x v="11"/>
    <s v="Logitech G700s Rechargeable Gaming Mouse"/>
    <x v="1664"/>
    <n v="2"/>
    <n v="0"/>
    <n v="83.991600000000005"/>
  </r>
  <r>
    <n v="4970"/>
    <s v="CA-2012-122406"/>
    <x v="1"/>
    <x v="991"/>
    <d v="2012-08-05T00:00:00"/>
    <x v="0"/>
    <s v="BE-11455"/>
    <s v="Brad Eason"/>
    <x v="2"/>
    <s v="United States"/>
    <s v="Providence"/>
    <x v="34"/>
    <n v="2908"/>
    <x v="3"/>
    <s v="FUR-CH-10001973"/>
    <x v="0"/>
    <x v="1"/>
    <s v="Office Star Flex Back Scooter Chair with White Frame"/>
    <x v="3682"/>
    <n v="1"/>
    <n v="0"/>
    <n v="15.537199999999999"/>
  </r>
  <r>
    <n v="4971"/>
    <s v="US-2013-153815"/>
    <x v="0"/>
    <x v="61"/>
    <d v="2013-11-10T00:00:00"/>
    <x v="2"/>
    <s v="KL-16555"/>
    <s v="Kelly Lampkin"/>
    <x v="1"/>
    <s v="United States"/>
    <s v="Jacksonville"/>
    <x v="2"/>
    <n v="32216"/>
    <x v="0"/>
    <s v="FUR-CH-10000513"/>
    <x v="0"/>
    <x v="1"/>
    <s v="High-Back Leather Manager's Chair"/>
    <x v="3683"/>
    <n v="2"/>
    <n v="0.2"/>
    <n v="-28.597800000000007"/>
  </r>
  <r>
    <n v="4972"/>
    <s v="US-2013-153815"/>
    <x v="0"/>
    <x v="61"/>
    <d v="2013-11-10T00:00:00"/>
    <x v="2"/>
    <s v="KL-16555"/>
    <s v="Kelly Lampkin"/>
    <x v="1"/>
    <s v="United States"/>
    <s v="Jacksonville"/>
    <x v="2"/>
    <n v="32216"/>
    <x v="0"/>
    <s v="OFF-PA-10002421"/>
    <x v="1"/>
    <x v="10"/>
    <s v="Embossed Ink Jet Note Cards"/>
    <x v="3684"/>
    <n v="2"/>
    <n v="0.2"/>
    <n v="12.639200000000001"/>
  </r>
  <r>
    <n v="4973"/>
    <s v="US-2013-153815"/>
    <x v="0"/>
    <x v="61"/>
    <d v="2013-11-10T00:00:00"/>
    <x v="2"/>
    <s v="KL-16555"/>
    <s v="Kelly Lampkin"/>
    <x v="1"/>
    <s v="United States"/>
    <s v="Jacksonville"/>
    <x v="2"/>
    <n v="32216"/>
    <x v="0"/>
    <s v="FUR-FU-10004090"/>
    <x v="0"/>
    <x v="5"/>
    <s v="Executive Impressions 14&quot; Contract Wall Clock"/>
    <x v="3685"/>
    <n v="2"/>
    <n v="0.2"/>
    <n v="5.7797999999999963"/>
  </r>
  <r>
    <n v="4974"/>
    <s v="US-2013-153815"/>
    <x v="0"/>
    <x v="61"/>
    <d v="2013-11-10T00:00:00"/>
    <x v="2"/>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x v="1"/>
    <s v="PS-19045"/>
    <s v="Penelope Sewall"/>
    <x v="2"/>
    <s v="United States"/>
    <s v="Oceanside"/>
    <x v="1"/>
    <n v="92054"/>
    <x v="1"/>
    <s v="OFF-PA-10002246"/>
    <x v="1"/>
    <x v="10"/>
    <s v="Wirebound Four 2-3/4 x 5 Forms per Page, 400 Sets per Book"/>
    <x v="3686"/>
    <n v="2"/>
    <n v="0"/>
    <n v="6.3209999999999997"/>
  </r>
  <r>
    <n v="4976"/>
    <s v="CA-2012-142202"/>
    <x v="1"/>
    <x v="227"/>
    <d v="2012-09-23T00:00:00"/>
    <x v="0"/>
    <s v="JR-16210"/>
    <s v="Justin Ritter"/>
    <x v="1"/>
    <s v="United States"/>
    <s v="Jacksonville"/>
    <x v="2"/>
    <n v="32216"/>
    <x v="0"/>
    <s v="TEC-AC-10003198"/>
    <x v="2"/>
    <x v="11"/>
    <s v="Enermax Acrylux Wireless Keyboard"/>
    <x v="3687"/>
    <n v="9"/>
    <n v="0.2"/>
    <n v="152.38799999999992"/>
  </r>
  <r>
    <n v="4977"/>
    <s v="CA-2012-165050"/>
    <x v="1"/>
    <x v="214"/>
    <d v="2012-12-09T00:00:00"/>
    <x v="2"/>
    <s v="AH-10210"/>
    <s v="Alan Hwang"/>
    <x v="0"/>
    <s v="United States"/>
    <s v="New York City"/>
    <x v="15"/>
    <n v="10024"/>
    <x v="3"/>
    <s v="OFF-BI-10001031"/>
    <x v="1"/>
    <x v="8"/>
    <s v="Pressboard Data Binders by Wilson Jones"/>
    <x v="794"/>
    <n v="5"/>
    <n v="0.2"/>
    <n v="7.2089999999999996"/>
  </r>
  <r>
    <n v="4978"/>
    <s v="CA-2012-165050"/>
    <x v="1"/>
    <x v="214"/>
    <d v="2012-12-09T00:00:00"/>
    <x v="2"/>
    <s v="AH-10210"/>
    <s v="Alan Hwang"/>
    <x v="0"/>
    <s v="United States"/>
    <s v="New York City"/>
    <x v="15"/>
    <n v="10024"/>
    <x v="3"/>
    <s v="OFF-BI-10003727"/>
    <x v="1"/>
    <x v="8"/>
    <s v="Avery Durable Slant Ring Binders With Label Holder"/>
    <x v="1314"/>
    <n v="2"/>
    <n v="0.2"/>
    <n v="2.3407999999999998"/>
  </r>
  <r>
    <n v="4979"/>
    <s v="CA-2012-165050"/>
    <x v="1"/>
    <x v="214"/>
    <d v="2012-12-09T00:00:00"/>
    <x v="2"/>
    <s v="AH-10210"/>
    <s v="Alan Hwang"/>
    <x v="0"/>
    <s v="United States"/>
    <s v="New York City"/>
    <x v="15"/>
    <n v="10024"/>
    <x v="3"/>
    <s v="TEC-PH-10001336"/>
    <x v="2"/>
    <x v="7"/>
    <s v="Digium D40 VoIP phone"/>
    <x v="3688"/>
    <n v="6"/>
    <n v="0"/>
    <n v="224.4426"/>
  </r>
  <r>
    <n v="4980"/>
    <s v="US-2013-131114"/>
    <x v="0"/>
    <x v="10"/>
    <d v="2013-12-14T00:00:00"/>
    <x v="0"/>
    <s v="RW-19630"/>
    <s v="Rob Williams"/>
    <x v="1"/>
    <s v="United States"/>
    <s v="Chicago"/>
    <x v="10"/>
    <n v="60610"/>
    <x v="2"/>
    <s v="OFF-SU-10001664"/>
    <x v="1"/>
    <x v="14"/>
    <s v="Acme Office Executive Series Stainless Steel Trimmers"/>
    <x v="3689"/>
    <n v="3"/>
    <n v="0.2"/>
    <n v="1.5426000000000002"/>
  </r>
  <r>
    <n v="4981"/>
    <s v="US-2013-131114"/>
    <x v="0"/>
    <x v="10"/>
    <d v="2013-12-14T00:00:00"/>
    <x v="0"/>
    <s v="RW-19630"/>
    <s v="Rob Williams"/>
    <x v="1"/>
    <s v="United States"/>
    <s v="Chicago"/>
    <x v="10"/>
    <n v="60610"/>
    <x v="2"/>
    <s v="OFF-AP-10003971"/>
    <x v="1"/>
    <x v="9"/>
    <s v="Belkin 6 Outlet Metallic Surge Strip"/>
    <x v="3690"/>
    <n v="2"/>
    <n v="0.8"/>
    <n v="-11.761200000000002"/>
  </r>
  <r>
    <n v="4982"/>
    <s v="US-2013-131114"/>
    <x v="0"/>
    <x v="10"/>
    <d v="2013-12-14T00:00:00"/>
    <x v="0"/>
    <s v="RW-19630"/>
    <s v="Rob Williams"/>
    <x v="1"/>
    <s v="United States"/>
    <s v="Chicago"/>
    <x v="10"/>
    <n v="60610"/>
    <x v="2"/>
    <s v="TEC-AC-10000199"/>
    <x v="2"/>
    <x v="11"/>
    <s v="Kingston Digital DataTraveler 8GB USB 2.0"/>
    <x v="3184"/>
    <n v="4"/>
    <n v="0.2"/>
    <n v="-1.4279999999999999"/>
  </r>
  <r>
    <n v="4983"/>
    <s v="CA-2011-160066"/>
    <x v="2"/>
    <x v="912"/>
    <d v="2011-11-22T00:00:00"/>
    <x v="1"/>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x v="0"/>
    <s v="IM-15070"/>
    <s v="Irene Maddox"/>
    <x v="0"/>
    <s v="United States"/>
    <s v="San Diego"/>
    <x v="1"/>
    <n v="92105"/>
    <x v="1"/>
    <s v="OFF-ST-10003442"/>
    <x v="1"/>
    <x v="4"/>
    <s v="Eldon Portable Mobile Manager"/>
    <x v="3692"/>
    <n v="3"/>
    <n v="0"/>
    <n v="22.9068"/>
  </r>
  <r>
    <n v="4985"/>
    <s v="CA-2012-160696"/>
    <x v="1"/>
    <x v="684"/>
    <d v="2012-09-10T00:00:00"/>
    <x v="1"/>
    <s v="CK-12760"/>
    <s v="Cyma Kinney"/>
    <x v="1"/>
    <s v="United States"/>
    <s v="Nashville"/>
    <x v="18"/>
    <n v="37211"/>
    <x v="0"/>
    <s v="OFF-FA-10003059"/>
    <x v="1"/>
    <x v="13"/>
    <s v="Assorted Color Push Pins"/>
    <x v="3693"/>
    <n v="5"/>
    <n v="0.2"/>
    <n v="1.1764999999999992"/>
  </r>
  <r>
    <n v="4986"/>
    <s v="CA-2011-125171"/>
    <x v="2"/>
    <x v="1010"/>
    <d v="2011-09-03T00:00:00"/>
    <x v="3"/>
    <s v="AG-10390"/>
    <s v="Allen Goldenen"/>
    <x v="0"/>
    <s v="United States"/>
    <s v="New York City"/>
    <x v="15"/>
    <n v="10009"/>
    <x v="3"/>
    <s v="OFF-LA-10001175"/>
    <x v="1"/>
    <x v="2"/>
    <s v="Avery 514"/>
    <x v="936"/>
    <n v="5"/>
    <n v="0"/>
    <n v="7.056"/>
  </r>
  <r>
    <n v="4987"/>
    <s v="CA-2013-149279"/>
    <x v="0"/>
    <x v="423"/>
    <d v="2013-04-29T00:00:00"/>
    <x v="1"/>
    <s v="CL-12700"/>
    <s v="Craig Leslie"/>
    <x v="2"/>
    <s v="United States"/>
    <s v="Colorado Springs"/>
    <x v="22"/>
    <n v="80906"/>
    <x v="1"/>
    <s v="OFF-PA-10003441"/>
    <x v="1"/>
    <x v="10"/>
    <s v="Xerox 226"/>
    <x v="12"/>
    <n v="3"/>
    <n v="0.2"/>
    <n v="5.4432"/>
  </r>
  <r>
    <n v="4988"/>
    <s v="CA-2013-149279"/>
    <x v="0"/>
    <x v="423"/>
    <d v="2013-04-29T00:00:00"/>
    <x v="1"/>
    <s v="CL-12700"/>
    <s v="Craig Leslie"/>
    <x v="2"/>
    <s v="United States"/>
    <s v="Colorado Springs"/>
    <x v="22"/>
    <n v="80906"/>
    <x v="1"/>
    <s v="FUR-CH-10004287"/>
    <x v="0"/>
    <x v="1"/>
    <s v="SAFCO Arco Folding Chair"/>
    <x v="3694"/>
    <n v="6"/>
    <n v="0.2"/>
    <n v="149.14799999999991"/>
  </r>
  <r>
    <n v="4989"/>
    <s v="CA-2013-149279"/>
    <x v="0"/>
    <x v="423"/>
    <d v="2013-04-29T00:00:00"/>
    <x v="1"/>
    <s v="CL-12700"/>
    <s v="Craig Leslie"/>
    <x v="2"/>
    <s v="United States"/>
    <s v="Colorado Springs"/>
    <x v="22"/>
    <n v="80906"/>
    <x v="1"/>
    <s v="OFF-BI-10004040"/>
    <x v="1"/>
    <x v="8"/>
    <s v="Wilson Jones Impact Binders"/>
    <x v="3695"/>
    <n v="2"/>
    <n v="0.7"/>
    <n v="-2.1755999999999993"/>
  </r>
  <r>
    <n v="4990"/>
    <s v="CA-2014-107321"/>
    <x v="3"/>
    <x v="515"/>
    <d v="2014-09-05T00:00:00"/>
    <x v="1"/>
    <s v="AW-10930"/>
    <s v="Arthur Wiediger"/>
    <x v="2"/>
    <s v="United States"/>
    <s v="San Francisco"/>
    <x v="1"/>
    <n v="94110"/>
    <x v="1"/>
    <s v="OFF-BI-10004022"/>
    <x v="1"/>
    <x v="8"/>
    <s v="Acco Suede Grain Vinyl Round Ring Binder"/>
    <x v="408"/>
    <n v="3"/>
    <n v="0.2"/>
    <n v="2.1683999999999997"/>
  </r>
  <r>
    <n v="4991"/>
    <s v="CA-2014-107321"/>
    <x v="3"/>
    <x v="515"/>
    <d v="2014-09-05T00:00:00"/>
    <x v="1"/>
    <s v="AW-10930"/>
    <s v="Arthur Wiediger"/>
    <x v="2"/>
    <s v="United States"/>
    <s v="San Francisco"/>
    <x v="1"/>
    <n v="94110"/>
    <x v="1"/>
    <s v="TEC-PH-10002200"/>
    <x v="2"/>
    <x v="7"/>
    <s v="Aastra 6757i CT Wireless VoIP phone"/>
    <x v="3696"/>
    <n v="4"/>
    <n v="0.2"/>
    <n v="77.558399999999978"/>
  </r>
  <r>
    <n v="4992"/>
    <s v="US-2014-122714"/>
    <x v="3"/>
    <x v="226"/>
    <d v="2014-12-14T00:00:00"/>
    <x v="1"/>
    <s v="HG-14965"/>
    <s v="Henry Goldwyn"/>
    <x v="1"/>
    <s v="United States"/>
    <s v="Chicago"/>
    <x v="10"/>
    <n v="60653"/>
    <x v="2"/>
    <s v="OFF-BI-10001120"/>
    <x v="1"/>
    <x v="8"/>
    <s v="Ibico EPK-21 Electric Binding System"/>
    <x v="3697"/>
    <n v="5"/>
    <n v="0.8"/>
    <n v="-2929.4845000000005"/>
  </r>
  <r>
    <n v="4993"/>
    <s v="CA-2012-153038"/>
    <x v="1"/>
    <x v="217"/>
    <d v="2012-12-25T00:00:00"/>
    <x v="1"/>
    <s v="RB-19645"/>
    <s v="Robert Barroso"/>
    <x v="1"/>
    <s v="United States"/>
    <s v="Memphis"/>
    <x v="18"/>
    <n v="38109"/>
    <x v="0"/>
    <s v="OFF-EN-10000461"/>
    <x v="1"/>
    <x v="12"/>
    <s v="#10- 4 1/8&quot; x 9 1/2&quot; Recycled Envelopes"/>
    <x v="3698"/>
    <n v="8"/>
    <n v="0.2"/>
    <n v="18.878399999999999"/>
  </r>
  <r>
    <n v="4994"/>
    <s v="CA-2012-153038"/>
    <x v="1"/>
    <x v="217"/>
    <d v="2012-12-25T00:00:00"/>
    <x v="1"/>
    <s v="RB-19645"/>
    <s v="Robert Barroso"/>
    <x v="1"/>
    <s v="United States"/>
    <s v="Memphis"/>
    <x v="18"/>
    <n v="38109"/>
    <x v="0"/>
    <s v="OFF-LA-10004008"/>
    <x v="1"/>
    <x v="2"/>
    <s v="Avery 507"/>
    <x v="3699"/>
    <n v="8"/>
    <n v="0.2"/>
    <n v="5.9903999999999984"/>
  </r>
  <r>
    <n v="4995"/>
    <s v="CA-2012-153038"/>
    <x v="1"/>
    <x v="217"/>
    <d v="2012-12-25T00:00:00"/>
    <x v="1"/>
    <s v="RB-19645"/>
    <s v="Robert Barroso"/>
    <x v="1"/>
    <s v="United States"/>
    <s v="Memphis"/>
    <x v="18"/>
    <n v="38109"/>
    <x v="0"/>
    <s v="FUR-FU-10000221"/>
    <x v="0"/>
    <x v="5"/>
    <s v="Master Caster Door Stop, Brown"/>
    <x v="2352"/>
    <n v="5"/>
    <n v="0.2"/>
    <n v="3.5559999999999992"/>
  </r>
  <r>
    <n v="4996"/>
    <s v="CA-2011-132227"/>
    <x v="2"/>
    <x v="130"/>
    <d v="2011-11-10T00:00:00"/>
    <x v="1"/>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x v="1"/>
    <s v="KS-16300"/>
    <s v="Karen Seio"/>
    <x v="1"/>
    <s v="United States"/>
    <s v="Raleigh"/>
    <x v="3"/>
    <n v="27604"/>
    <x v="0"/>
    <s v="OFF-AP-10000390"/>
    <x v="1"/>
    <x v="9"/>
    <s v="Euro Pro Shark Stick Mini Vacuum"/>
    <x v="3701"/>
    <n v="1"/>
    <n v="0.2"/>
    <n v="3.6587999999999976"/>
  </r>
  <r>
    <n v="4998"/>
    <s v="CA-2014-155824"/>
    <x v="3"/>
    <x v="434"/>
    <d v="2014-03-16T00:00:00"/>
    <x v="1"/>
    <s v="KS-16300"/>
    <s v="Karen Seio"/>
    <x v="1"/>
    <s v="United States"/>
    <s v="Raleigh"/>
    <x v="3"/>
    <n v="27604"/>
    <x v="0"/>
    <s v="OFF-BI-10000014"/>
    <x v="1"/>
    <x v="8"/>
    <s v="Heavy-Duty E-Z-D Binders"/>
    <x v="3702"/>
    <n v="4"/>
    <n v="0.7"/>
    <n v="-10.037199999999999"/>
  </r>
  <r>
    <n v="4999"/>
    <s v="CA-2013-129238"/>
    <x v="0"/>
    <x v="1011"/>
    <d v="2013-02-04T00:00:00"/>
    <x v="1"/>
    <s v="SC-20050"/>
    <s v="Sample Company A"/>
    <x v="2"/>
    <s v="United States"/>
    <s v="Los Angeles"/>
    <x v="1"/>
    <n v="90045"/>
    <x v="1"/>
    <s v="TEC-PH-10004120"/>
    <x v="2"/>
    <x v="7"/>
    <s v="AT&amp;T 1080 Phone"/>
    <x v="3703"/>
    <n v="1"/>
    <n v="0.2"/>
    <n v="8.2194000000000003"/>
  </r>
  <r>
    <n v="5000"/>
    <s v="CA-2013-129238"/>
    <x v="0"/>
    <x v="1011"/>
    <d v="2013-02-04T00:00:00"/>
    <x v="1"/>
    <s v="SC-20050"/>
    <s v="Sample Company A"/>
    <x v="2"/>
    <s v="United States"/>
    <s v="Los Angeles"/>
    <x v="1"/>
    <n v="90045"/>
    <x v="1"/>
    <s v="OFF-PA-10002764"/>
    <x v="1"/>
    <x v="10"/>
    <s v="Staples"/>
    <x v="3704"/>
    <n v="5"/>
    <n v="0"/>
    <n v="27.782999999999998"/>
  </r>
  <r>
    <n v="5001"/>
    <s v="CA-2014-159688"/>
    <x v="3"/>
    <x v="917"/>
    <d v="2014-05-13T00:00:00"/>
    <x v="1"/>
    <s v="AB-10060"/>
    <s v="Adam Bellavance"/>
    <x v="2"/>
    <s v="United States"/>
    <s v="Los Angeles"/>
    <x v="1"/>
    <n v="90004"/>
    <x v="1"/>
    <s v="TEC-AC-10000736"/>
    <x v="2"/>
    <x v="11"/>
    <s v="Logitech G600 MMO Gaming Mouse"/>
    <x v="3705"/>
    <n v="1"/>
    <n v="0"/>
    <n v="28.796399999999998"/>
  </r>
  <r>
    <n v="5002"/>
    <s v="CA-2013-136126"/>
    <x v="0"/>
    <x v="1012"/>
    <d v="2013-05-25T00:00:00"/>
    <x v="3"/>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x v="3"/>
    <s v="EH-14125"/>
    <s v="Eugene Hildebrand"/>
    <x v="2"/>
    <s v="United States"/>
    <s v="Newport News"/>
    <x v="17"/>
    <n v="23602"/>
    <x v="0"/>
    <s v="OFF-PA-10004327"/>
    <x v="1"/>
    <x v="10"/>
    <s v="Xerox 1911"/>
    <x v="879"/>
    <n v="4"/>
    <n v="0"/>
    <n v="91.967999999999989"/>
  </r>
  <r>
    <n v="5004"/>
    <s v="CA-2013-155033"/>
    <x v="0"/>
    <x v="877"/>
    <d v="2013-10-13T00:00:00"/>
    <x v="1"/>
    <s v="CC-12475"/>
    <s v="Cindy Chapman"/>
    <x v="0"/>
    <s v="United States"/>
    <s v="Los Angeles"/>
    <x v="1"/>
    <n v="90032"/>
    <x v="1"/>
    <s v="OFF-PA-10000143"/>
    <x v="1"/>
    <x v="10"/>
    <s v="Astroparche Fine Business Paper"/>
    <x v="232"/>
    <n v="2"/>
    <n v="0"/>
    <n v="5.0688000000000004"/>
  </r>
  <r>
    <n v="5005"/>
    <s v="CA-2011-156006"/>
    <x v="2"/>
    <x v="1013"/>
    <d v="2011-05-02T00:00:00"/>
    <x v="0"/>
    <s v="TM-21010"/>
    <s v="Tamara Manning"/>
    <x v="0"/>
    <s v="United States"/>
    <s v="Jackson"/>
    <x v="35"/>
    <n v="39212"/>
    <x v="0"/>
    <s v="TEC-AC-10002550"/>
    <x v="2"/>
    <x v="11"/>
    <s v="Maxell 4.7GB DVD-RW 3/Pack"/>
    <x v="3706"/>
    <n v="3"/>
    <n v="0"/>
    <n v="16.2486"/>
  </r>
  <r>
    <n v="5006"/>
    <s v="CA-2012-158659"/>
    <x v="1"/>
    <x v="113"/>
    <d v="2012-11-14T00:00:00"/>
    <x v="0"/>
    <s v="SC-20695"/>
    <s v="Steve Chapman"/>
    <x v="1"/>
    <s v="United States"/>
    <s v="Richmond"/>
    <x v="14"/>
    <n v="47374"/>
    <x v="2"/>
    <s v="OFF-ST-10003306"/>
    <x v="1"/>
    <x v="4"/>
    <s v="Letter Size Cart"/>
    <x v="412"/>
    <n v="5"/>
    <n v="0"/>
    <n v="207.14699999999993"/>
  </r>
  <r>
    <n v="5007"/>
    <s v="CA-2012-169796"/>
    <x v="1"/>
    <x v="529"/>
    <d v="2012-11-14T00:00:00"/>
    <x v="1"/>
    <s v="Dp-13240"/>
    <s v="Dean percer"/>
    <x v="2"/>
    <s v="United States"/>
    <s v="New York City"/>
    <x v="15"/>
    <n v="10035"/>
    <x v="3"/>
    <s v="TEC-MA-10000045"/>
    <x v="2"/>
    <x v="15"/>
    <s v="Zebra ZM400 Thermal Label Printer"/>
    <x v="3707"/>
    <n v="2"/>
    <n v="0"/>
    <n v="1114.5119999999999"/>
  </r>
  <r>
    <n v="5008"/>
    <s v="CA-2012-169796"/>
    <x v="1"/>
    <x v="529"/>
    <d v="2012-11-14T00:00:00"/>
    <x v="1"/>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x v="1"/>
    <s v="LR-17035"/>
    <s v="Lisa Ryan"/>
    <x v="1"/>
    <s v="United States"/>
    <s v="Philadelphia"/>
    <x v="9"/>
    <n v="19134"/>
    <x v="3"/>
    <s v="OFF-BI-10004781"/>
    <x v="1"/>
    <x v="8"/>
    <s v="GBC Wire Binding Strips"/>
    <x v="3708"/>
    <n v="1"/>
    <n v="0.7"/>
    <n v="-6.9827999999999975"/>
  </r>
  <r>
    <n v="5010"/>
    <s v="CA-2012-102876"/>
    <x v="1"/>
    <x v="67"/>
    <d v="2012-09-14T00:00:00"/>
    <x v="1"/>
    <s v="LR-17035"/>
    <s v="Lisa Ryan"/>
    <x v="1"/>
    <s v="United States"/>
    <s v="Philadelphia"/>
    <x v="9"/>
    <n v="19134"/>
    <x v="3"/>
    <s v="TEC-PH-10002680"/>
    <x v="2"/>
    <x v="7"/>
    <s v="Samsung Galaxy Note 3"/>
    <x v="3709"/>
    <n v="6"/>
    <n v="0.4"/>
    <n v="-131.9940000000002"/>
  </r>
  <r>
    <n v="5011"/>
    <s v="CA-2012-102876"/>
    <x v="1"/>
    <x v="67"/>
    <d v="2012-09-14T00:00:00"/>
    <x v="1"/>
    <s v="LR-17035"/>
    <s v="Lisa Ryan"/>
    <x v="1"/>
    <s v="United States"/>
    <s v="Philadelphia"/>
    <x v="9"/>
    <n v="19134"/>
    <x v="3"/>
    <s v="OFF-BI-10000848"/>
    <x v="1"/>
    <x v="8"/>
    <s v="Angle-D Ring Binders"/>
    <x v="3710"/>
    <n v="3"/>
    <n v="0.7"/>
    <n v="-3.9383999999999997"/>
  </r>
  <r>
    <n v="5012"/>
    <s v="US-2014-139647"/>
    <x v="3"/>
    <x v="943"/>
    <d v="2014-05-14T00:00:00"/>
    <x v="2"/>
    <s v="TS-21370"/>
    <s v="Todd Sumrall"/>
    <x v="1"/>
    <s v="United States"/>
    <s v="Phoenix"/>
    <x v="16"/>
    <n v="85023"/>
    <x v="1"/>
    <s v="FUR-BO-10004467"/>
    <x v="0"/>
    <x v="0"/>
    <s v="Bestar Classic Bookcase"/>
    <x v="3711"/>
    <n v="7"/>
    <n v="0.7"/>
    <n v="-356.96429999999998"/>
  </r>
  <r>
    <n v="5013"/>
    <s v="US-2014-160465"/>
    <x v="3"/>
    <x v="246"/>
    <d v="2014-07-27T00:00:00"/>
    <x v="1"/>
    <s v="SW-20350"/>
    <s v="Sean Wendt"/>
    <x v="2"/>
    <s v="United States"/>
    <s v="Cleveland"/>
    <x v="24"/>
    <n v="44105"/>
    <x v="3"/>
    <s v="OFF-BI-10001670"/>
    <x v="1"/>
    <x v="8"/>
    <s v="Vinyl Sectional Post Binders"/>
    <x v="3712"/>
    <n v="3"/>
    <n v="0.7"/>
    <n v="-22.619999999999997"/>
  </r>
  <r>
    <n v="5014"/>
    <s v="US-2014-160465"/>
    <x v="3"/>
    <x v="246"/>
    <d v="2014-07-27T00:00:00"/>
    <x v="1"/>
    <s v="SW-20350"/>
    <s v="Sean Wendt"/>
    <x v="2"/>
    <s v="United States"/>
    <s v="Cleveland"/>
    <x v="24"/>
    <n v="44105"/>
    <x v="3"/>
    <s v="OFF-ST-10000136"/>
    <x v="1"/>
    <x v="4"/>
    <s v="Letter Size File"/>
    <x v="3713"/>
    <n v="7"/>
    <n v="0.2"/>
    <n v="25.010999999999967"/>
  </r>
  <r>
    <n v="5015"/>
    <s v="US-2014-160465"/>
    <x v="3"/>
    <x v="246"/>
    <d v="2014-07-27T00:00:00"/>
    <x v="1"/>
    <s v="SW-20350"/>
    <s v="Sean Wendt"/>
    <x v="2"/>
    <s v="United States"/>
    <s v="Cleveland"/>
    <x v="24"/>
    <n v="44105"/>
    <x v="3"/>
    <s v="TEC-PH-10004522"/>
    <x v="2"/>
    <x v="7"/>
    <s v="Dexim XPower Skin Super-Thin Power Case for iPhone 5 - Black"/>
    <x v="3714"/>
    <n v="6"/>
    <n v="0.4"/>
    <n v="-52.640999999999991"/>
  </r>
  <r>
    <n v="5016"/>
    <s v="CA-2011-153850"/>
    <x v="2"/>
    <x v="156"/>
    <d v="2011-11-29T00:00:00"/>
    <x v="1"/>
    <s v="TH-21100"/>
    <s v="Thea Hendricks"/>
    <x v="0"/>
    <s v="United States"/>
    <s v="Toledo"/>
    <x v="24"/>
    <n v="43615"/>
    <x v="3"/>
    <s v="FUR-FU-10002960"/>
    <x v="0"/>
    <x v="5"/>
    <s v="Eldon 200 Class Desk Accessories, Burgundy"/>
    <x v="200"/>
    <n v="7"/>
    <n v="0.2"/>
    <n v="9.6712000000000025"/>
  </r>
  <r>
    <n v="5017"/>
    <s v="CA-2011-153850"/>
    <x v="2"/>
    <x v="156"/>
    <d v="2011-11-29T00:00:00"/>
    <x v="1"/>
    <s v="TH-21100"/>
    <s v="Thea Hendricks"/>
    <x v="0"/>
    <s v="United States"/>
    <s v="Toledo"/>
    <x v="24"/>
    <n v="43615"/>
    <x v="3"/>
    <s v="TEC-PH-10002584"/>
    <x v="2"/>
    <x v="7"/>
    <s v="Samsung Galaxy S4"/>
    <x v="3715"/>
    <n v="4"/>
    <n v="0.4"/>
    <n v="-250.39600000000019"/>
  </r>
  <r>
    <n v="5018"/>
    <s v="CA-2011-127558"/>
    <x v="2"/>
    <x v="647"/>
    <d v="2011-11-18T00:00:00"/>
    <x v="2"/>
    <s v="SS-20410"/>
    <s v="Shahid Shariari"/>
    <x v="0"/>
    <s v="United States"/>
    <s v="Los Angeles"/>
    <x v="1"/>
    <n v="90008"/>
    <x v="1"/>
    <s v="FUR-FU-10002505"/>
    <x v="0"/>
    <x v="5"/>
    <s v="Eldon 100 Class Desk Accessories"/>
    <x v="3716"/>
    <n v="3"/>
    <n v="0"/>
    <n v="3.2351999999999994"/>
  </r>
  <r>
    <n v="5019"/>
    <s v="CA-2011-127558"/>
    <x v="2"/>
    <x v="647"/>
    <d v="2011-11-18T00:00:00"/>
    <x v="2"/>
    <s v="SS-20410"/>
    <s v="Shahid Shariari"/>
    <x v="0"/>
    <s v="United States"/>
    <s v="Los Angeles"/>
    <x v="1"/>
    <n v="90008"/>
    <x v="1"/>
    <s v="TEC-AC-10003832"/>
    <x v="2"/>
    <x v="11"/>
    <s v="Logitech P710e Mobile Speakerphone"/>
    <x v="3717"/>
    <n v="3"/>
    <n v="0"/>
    <n v="146.76929999999993"/>
  </r>
  <r>
    <n v="5020"/>
    <s v="CA-2011-127558"/>
    <x v="2"/>
    <x v="647"/>
    <d v="2011-11-18T00:00:00"/>
    <x v="2"/>
    <s v="SS-20410"/>
    <s v="Shahid Shariari"/>
    <x v="0"/>
    <s v="United States"/>
    <s v="Los Angeles"/>
    <x v="1"/>
    <n v="90008"/>
    <x v="1"/>
    <s v="OFF-SU-10002537"/>
    <x v="1"/>
    <x v="14"/>
    <s v="Acme Box Cutter Scissors"/>
    <x v="3718"/>
    <n v="2"/>
    <n v="0"/>
    <n v="5.3196000000000012"/>
  </r>
  <r>
    <n v="5021"/>
    <s v="CA-2014-136511"/>
    <x v="3"/>
    <x v="721"/>
    <d v="2014-03-26T00:00:00"/>
    <x v="0"/>
    <s v="MZ-17515"/>
    <s v="Mary Zewe"/>
    <x v="1"/>
    <s v="United States"/>
    <s v="New York City"/>
    <x v="15"/>
    <n v="10011"/>
    <x v="3"/>
    <s v="OFF-SU-10003505"/>
    <x v="1"/>
    <x v="14"/>
    <s v="Premier Electric Letter Opener"/>
    <x v="3719"/>
    <n v="3"/>
    <n v="0"/>
    <n v="17.378999999999976"/>
  </r>
  <r>
    <n v="5022"/>
    <s v="CA-2013-133795"/>
    <x v="0"/>
    <x v="122"/>
    <d v="2013-12-25T00:00:00"/>
    <x v="1"/>
    <s v="JE-15475"/>
    <s v="Jeremy Ellison"/>
    <x v="0"/>
    <s v="United States"/>
    <s v="San Diego"/>
    <x v="1"/>
    <n v="92037"/>
    <x v="1"/>
    <s v="TEC-AC-10001465"/>
    <x v="2"/>
    <x v="11"/>
    <s v="SanDisk Cruzer 64 GB USB Flash Drive"/>
    <x v="3720"/>
    <n v="2"/>
    <n v="0"/>
    <n v="21.791999999999994"/>
  </r>
  <r>
    <n v="5023"/>
    <s v="CA-2013-133795"/>
    <x v="0"/>
    <x v="122"/>
    <d v="2013-12-25T00:00:00"/>
    <x v="1"/>
    <s v="JE-15475"/>
    <s v="Jeremy Ellison"/>
    <x v="0"/>
    <s v="United States"/>
    <s v="San Diego"/>
    <x v="1"/>
    <n v="92037"/>
    <x v="1"/>
    <s v="TEC-AC-10003832"/>
    <x v="2"/>
    <x v="11"/>
    <s v="Logitech P710e Mobile Speakerphone"/>
    <x v="3717"/>
    <n v="3"/>
    <n v="0"/>
    <n v="146.76929999999993"/>
  </r>
  <r>
    <n v="5024"/>
    <s v="CA-2013-133795"/>
    <x v="0"/>
    <x v="122"/>
    <d v="2013-12-25T00:00:00"/>
    <x v="1"/>
    <s v="JE-15475"/>
    <s v="Jeremy Ellison"/>
    <x v="0"/>
    <s v="United States"/>
    <s v="San Diego"/>
    <x v="1"/>
    <n v="92037"/>
    <x v="1"/>
    <s v="FUR-FU-10003731"/>
    <x v="0"/>
    <x v="5"/>
    <s v="Eldon Expressions Wood and Plastic Desk Accessories, Oak"/>
    <x v="3089"/>
    <n v="4"/>
    <n v="0"/>
    <n v="11.177600000000002"/>
  </r>
  <r>
    <n v="5025"/>
    <s v="US-2014-130953"/>
    <x v="3"/>
    <x v="570"/>
    <d v="2014-08-04T00:00:00"/>
    <x v="1"/>
    <s v="RF-19735"/>
    <s v="Roland Fjeld"/>
    <x v="0"/>
    <s v="United States"/>
    <s v="Oklahoma City"/>
    <x v="26"/>
    <n v="73120"/>
    <x v="2"/>
    <s v="OFF-BI-10004828"/>
    <x v="1"/>
    <x v="8"/>
    <s v="GBC Poly Designer Binding Covers"/>
    <x v="3446"/>
    <n v="2"/>
    <n v="0"/>
    <n v="16.405199999999997"/>
  </r>
  <r>
    <n v="5026"/>
    <s v="US-2014-130953"/>
    <x v="3"/>
    <x v="570"/>
    <d v="2014-08-04T00:00:00"/>
    <x v="1"/>
    <s v="RF-19735"/>
    <s v="Roland Fjeld"/>
    <x v="0"/>
    <s v="United States"/>
    <s v="Oklahoma City"/>
    <x v="26"/>
    <n v="73120"/>
    <x v="2"/>
    <s v="TEC-PH-10003012"/>
    <x v="2"/>
    <x v="7"/>
    <s v="Nortel Meridian M3904 Professional Digital phone"/>
    <x v="3721"/>
    <n v="3"/>
    <n v="0"/>
    <n v="133.97129999999996"/>
  </r>
  <r>
    <n v="5027"/>
    <s v="US-2014-130953"/>
    <x v="3"/>
    <x v="570"/>
    <d v="2014-08-04T00:00:00"/>
    <x v="1"/>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x v="1"/>
    <s v="RF-19735"/>
    <s v="Roland Fjeld"/>
    <x v="0"/>
    <s v="United States"/>
    <s v="Oklahoma City"/>
    <x v="26"/>
    <n v="73120"/>
    <x v="2"/>
    <s v="FUR-CH-10004626"/>
    <x v="0"/>
    <x v="1"/>
    <s v="Office Star Flex Back Scooter Chair with Aluminum Finish Frame"/>
    <x v="3722"/>
    <n v="3"/>
    <n v="0"/>
    <n v="72.640799999999999"/>
  </r>
  <r>
    <n v="5029"/>
    <s v="CA-2011-151792"/>
    <x v="2"/>
    <x v="814"/>
    <d v="2011-09-07T00:00:00"/>
    <x v="0"/>
    <s v="CV-12295"/>
    <s v="Christina VanderZanden"/>
    <x v="0"/>
    <s v="United States"/>
    <s v="Chicago"/>
    <x v="10"/>
    <n v="60653"/>
    <x v="2"/>
    <s v="TEC-AC-10001606"/>
    <x v="2"/>
    <x v="11"/>
    <s v="Logitech Wireless Performance Mouse MX for PC and Mac"/>
    <x v="1977"/>
    <n v="3"/>
    <n v="0.2"/>
    <n v="53.994600000000005"/>
  </r>
  <r>
    <n v="5030"/>
    <s v="CA-2014-139304"/>
    <x v="3"/>
    <x v="926"/>
    <d v="2014-02-03T00:00:00"/>
    <x v="1"/>
    <s v="VG-21790"/>
    <s v="Vivek Gonzalez"/>
    <x v="0"/>
    <s v="United States"/>
    <s v="San Francisco"/>
    <x v="1"/>
    <n v="94109"/>
    <x v="1"/>
    <s v="OFF-AR-10001216"/>
    <x v="1"/>
    <x v="6"/>
    <s v="Newell 339"/>
    <x v="484"/>
    <n v="3"/>
    <n v="0"/>
    <n v="2.1683999999999997"/>
  </r>
  <r>
    <n v="5031"/>
    <s v="CA-2014-139304"/>
    <x v="3"/>
    <x v="926"/>
    <d v="2014-02-03T00:00:00"/>
    <x v="1"/>
    <s v="VG-21790"/>
    <s v="Vivek Gonzalez"/>
    <x v="0"/>
    <s v="United States"/>
    <s v="San Francisco"/>
    <x v="1"/>
    <n v="94109"/>
    <x v="1"/>
    <s v="OFF-SU-10001664"/>
    <x v="1"/>
    <x v="14"/>
    <s v="Acme Office Executive Series Stainless Steel Trimmers"/>
    <x v="3723"/>
    <n v="1"/>
    <n v="0"/>
    <n v="2.2282000000000002"/>
  </r>
  <r>
    <n v="5032"/>
    <s v="CA-2014-139304"/>
    <x v="3"/>
    <x v="926"/>
    <d v="2014-02-03T00:00:00"/>
    <x v="1"/>
    <s v="VG-21790"/>
    <s v="Vivek Gonzalez"/>
    <x v="0"/>
    <s v="United States"/>
    <s v="San Francisco"/>
    <x v="1"/>
    <n v="94109"/>
    <x v="1"/>
    <s v="OFF-BI-10002498"/>
    <x v="1"/>
    <x v="8"/>
    <s v="Clear Mylar Reinforcing Strips"/>
    <x v="473"/>
    <n v="8"/>
    <n v="0.2"/>
    <n v="40.370399999999997"/>
  </r>
  <r>
    <n v="5033"/>
    <s v="CA-2013-155166"/>
    <x v="0"/>
    <x v="482"/>
    <d v="2014-01-03T00:00:00"/>
    <x v="1"/>
    <s v="BB-11545"/>
    <s v="Brenda Bowman"/>
    <x v="1"/>
    <s v="United States"/>
    <s v="Vineland"/>
    <x v="30"/>
    <n v="8360"/>
    <x v="3"/>
    <s v="FUR-CH-10003968"/>
    <x v="0"/>
    <x v="1"/>
    <s v="Novimex Turbo Task Chair"/>
    <x v="3724"/>
    <n v="3"/>
    <n v="0"/>
    <n v="25.552800000000005"/>
  </r>
  <r>
    <n v="5034"/>
    <s v="CA-2013-155166"/>
    <x v="0"/>
    <x v="482"/>
    <d v="2014-01-03T00:00:00"/>
    <x v="1"/>
    <s v="BB-11545"/>
    <s v="Brenda Bowman"/>
    <x v="1"/>
    <s v="United States"/>
    <s v="Vineland"/>
    <x v="30"/>
    <n v="8360"/>
    <x v="3"/>
    <s v="OFF-AP-10002765"/>
    <x v="1"/>
    <x v="9"/>
    <s v="Fellowes Advanced Computer Series Surge Protectors"/>
    <x v="3725"/>
    <n v="1"/>
    <n v="0"/>
    <n v="7.4172000000000011"/>
  </r>
  <r>
    <n v="5035"/>
    <s v="CA-2012-103954"/>
    <x v="1"/>
    <x v="101"/>
    <d v="2012-08-13T00:00:00"/>
    <x v="0"/>
    <s v="HR-14770"/>
    <s v="Hallie Redmond"/>
    <x v="2"/>
    <s v="United States"/>
    <s v="Milwaukee"/>
    <x v="6"/>
    <n v="53209"/>
    <x v="2"/>
    <s v="FUR-BO-10004690"/>
    <x v="0"/>
    <x v="0"/>
    <s v="O'Sullivan Cherrywood Estates Traditional Barrister Bookcase"/>
    <x v="3726"/>
    <n v="5"/>
    <n v="0"/>
    <n v="48.117999999999981"/>
  </r>
  <r>
    <n v="5036"/>
    <s v="CA-2011-169803"/>
    <x v="2"/>
    <x v="322"/>
    <d v="2011-04-12T00:00:00"/>
    <x v="1"/>
    <s v="SC-20260"/>
    <s v="Scott Cohen"/>
    <x v="1"/>
    <s v="United States"/>
    <s v="Seattle"/>
    <x v="4"/>
    <n v="98115"/>
    <x v="1"/>
    <s v="FUR-TA-10000688"/>
    <x v="0"/>
    <x v="3"/>
    <s v="Chromcraft Bull-Nose Wood Round Conference Table Top, Wood Base"/>
    <x v="2327"/>
    <n v="3"/>
    <n v="0"/>
    <n v="111.10349999999994"/>
  </r>
  <r>
    <n v="5037"/>
    <s v="CA-2011-169803"/>
    <x v="2"/>
    <x v="322"/>
    <d v="2011-04-12T00:00:00"/>
    <x v="1"/>
    <s v="SC-20260"/>
    <s v="Scott Cohen"/>
    <x v="1"/>
    <s v="United States"/>
    <s v="Seattle"/>
    <x v="4"/>
    <n v="98115"/>
    <x v="1"/>
    <s v="TEC-AC-10003441"/>
    <x v="2"/>
    <x v="11"/>
    <s v="Kingston Digital DataTraveler 32GB USB 2.0"/>
    <x v="1284"/>
    <n v="2"/>
    <n v="0"/>
    <n v="2.0339999999999989"/>
  </r>
  <r>
    <n v="5038"/>
    <s v="CA-2014-141719"/>
    <x v="3"/>
    <x v="701"/>
    <d v="2014-11-22T00:00:00"/>
    <x v="0"/>
    <s v="EG-13900"/>
    <s v="Emily Grady"/>
    <x v="0"/>
    <s v="United States"/>
    <s v="Naperville"/>
    <x v="10"/>
    <n v="60540"/>
    <x v="2"/>
    <s v="TEC-AC-10003610"/>
    <x v="2"/>
    <x v="11"/>
    <s v="Logitech Illuminated - Keyboard"/>
    <x v="3727"/>
    <n v="5"/>
    <n v="0.2"/>
    <n v="83.98599999999999"/>
  </r>
  <r>
    <n v="5039"/>
    <s v="CA-2012-136469"/>
    <x v="1"/>
    <x v="655"/>
    <d v="2012-07-12T00:00:00"/>
    <x v="2"/>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x v="2"/>
    <s v="TS-21370"/>
    <s v="Todd Sumrall"/>
    <x v="1"/>
    <s v="United States"/>
    <s v="Wilmington"/>
    <x v="13"/>
    <n v="19805"/>
    <x v="3"/>
    <s v="TEC-PH-10001817"/>
    <x v="2"/>
    <x v="7"/>
    <s v="Wilson Electronics DB Pro Signal Booster"/>
    <x v="3729"/>
    <n v="2"/>
    <n v="0"/>
    <n v="193.32000000000005"/>
  </r>
  <r>
    <n v="5041"/>
    <s v="CA-2012-136469"/>
    <x v="1"/>
    <x v="655"/>
    <d v="2012-07-12T00:00:00"/>
    <x v="2"/>
    <s v="TS-21370"/>
    <s v="Todd Sumrall"/>
    <x v="1"/>
    <s v="United States"/>
    <s v="Wilmington"/>
    <x v="13"/>
    <n v="19805"/>
    <x v="3"/>
    <s v="OFF-BI-10004492"/>
    <x v="1"/>
    <x v="8"/>
    <s v="Tuf-Vin Binders"/>
    <x v="3730"/>
    <n v="7"/>
    <n v="0"/>
    <n v="103.89819999999997"/>
  </r>
  <r>
    <n v="5042"/>
    <s v="CA-2013-158694"/>
    <x v="0"/>
    <x v="338"/>
    <d v="2013-11-14T00:00:00"/>
    <x v="0"/>
    <s v="AI-10855"/>
    <s v="Arianne Irving"/>
    <x v="0"/>
    <s v="United States"/>
    <s v="Los Angeles"/>
    <x v="1"/>
    <n v="90036"/>
    <x v="1"/>
    <s v="OFF-PA-10002421"/>
    <x v="1"/>
    <x v="10"/>
    <s v="Embossed Ink Jet Note Cards"/>
    <x v="3731"/>
    <n v="3"/>
    <n v="0"/>
    <n v="32.500799999999998"/>
  </r>
  <r>
    <n v="5043"/>
    <s v="CA-2013-158694"/>
    <x v="0"/>
    <x v="338"/>
    <d v="2013-11-14T00:00:00"/>
    <x v="0"/>
    <s v="AI-10855"/>
    <s v="Arianne Irving"/>
    <x v="0"/>
    <s v="United States"/>
    <s v="Los Angeles"/>
    <x v="1"/>
    <n v="90036"/>
    <x v="1"/>
    <s v="OFF-AP-10000055"/>
    <x v="1"/>
    <x v="9"/>
    <s v="Belkin F9S820V06 8 Outlet Surge"/>
    <x v="681"/>
    <n v="4"/>
    <n v="0"/>
    <n v="38.975999999999985"/>
  </r>
  <r>
    <n v="5044"/>
    <s v="CA-2013-158694"/>
    <x v="0"/>
    <x v="338"/>
    <d v="2013-11-14T00:00:00"/>
    <x v="0"/>
    <s v="AI-10855"/>
    <s v="Arianne Irving"/>
    <x v="0"/>
    <s v="United States"/>
    <s v="Los Angeles"/>
    <x v="1"/>
    <n v="90036"/>
    <x v="1"/>
    <s v="FUR-FU-10000965"/>
    <x v="0"/>
    <x v="5"/>
    <s v="Howard Miller 11-1/2&quot; Diameter Ridgewood Wall Clock"/>
    <x v="3732"/>
    <n v="9"/>
    <n v="0"/>
    <n v="191.65860000000001"/>
  </r>
  <r>
    <n v="5045"/>
    <s v="CA-2013-158694"/>
    <x v="0"/>
    <x v="338"/>
    <d v="2013-11-14T00:00:00"/>
    <x v="0"/>
    <s v="AI-10855"/>
    <s v="Arianne Irving"/>
    <x v="0"/>
    <s v="United States"/>
    <s v="Los Angeles"/>
    <x v="1"/>
    <n v="90036"/>
    <x v="1"/>
    <s v="OFF-PA-10001363"/>
    <x v="1"/>
    <x v="10"/>
    <s v="Xerox 1933"/>
    <x v="3733"/>
    <n v="5"/>
    <n v="0"/>
    <n v="28.857999999999997"/>
  </r>
  <r>
    <n v="5046"/>
    <s v="CA-2013-158694"/>
    <x v="0"/>
    <x v="338"/>
    <d v="2013-11-14T00:00:00"/>
    <x v="0"/>
    <s v="AI-10855"/>
    <s v="Arianne Irving"/>
    <x v="0"/>
    <s v="United States"/>
    <s v="Los Angeles"/>
    <x v="1"/>
    <n v="90036"/>
    <x v="1"/>
    <s v="OFF-ST-10001496"/>
    <x v="1"/>
    <x v="4"/>
    <s v="Standard Rollaway File with Lock"/>
    <x v="3734"/>
    <n v="4"/>
    <n v="0"/>
    <n v="187.39760000000001"/>
  </r>
  <r>
    <n v="5047"/>
    <s v="CA-2013-158694"/>
    <x v="0"/>
    <x v="338"/>
    <d v="2013-11-14T00:00:00"/>
    <x v="0"/>
    <s v="AI-10855"/>
    <s v="Arianne Irving"/>
    <x v="0"/>
    <s v="United States"/>
    <s v="Los Angeles"/>
    <x v="1"/>
    <n v="90036"/>
    <x v="1"/>
    <s v="OFF-BI-10004656"/>
    <x v="1"/>
    <x v="8"/>
    <s v="Peel &amp; Stick Add-On Corner Pockets"/>
    <x v="1182"/>
    <n v="3"/>
    <n v="0.2"/>
    <n v="1.8143999999999996"/>
  </r>
  <r>
    <n v="5048"/>
    <s v="CA-2013-158694"/>
    <x v="0"/>
    <x v="338"/>
    <d v="2013-11-14T00:00:00"/>
    <x v="0"/>
    <s v="AI-10855"/>
    <s v="Arianne Irving"/>
    <x v="0"/>
    <s v="United States"/>
    <s v="Los Angeles"/>
    <x v="1"/>
    <n v="90036"/>
    <x v="1"/>
    <s v="OFF-AR-10001227"/>
    <x v="1"/>
    <x v="6"/>
    <s v="Newell 338"/>
    <x v="456"/>
    <n v="5"/>
    <n v="0"/>
    <n v="3.9690000000000003"/>
  </r>
  <r>
    <n v="5049"/>
    <s v="US-2011-104759"/>
    <x v="2"/>
    <x v="691"/>
    <d v="2011-04-04T00:00:00"/>
    <x v="1"/>
    <s v="DD-13570"/>
    <s v="Dorothy Dickinson"/>
    <x v="0"/>
    <s v="United States"/>
    <s v="Chicago"/>
    <x v="10"/>
    <n v="60610"/>
    <x v="2"/>
    <s v="OFF-BI-10002071"/>
    <x v="1"/>
    <x v="8"/>
    <s v="Fellowes Black Plastic Comb Bindings"/>
    <x v="3735"/>
    <n v="7"/>
    <n v="0.8"/>
    <n v="-13.827800000000003"/>
  </r>
  <r>
    <n v="5050"/>
    <s v="US-2011-104759"/>
    <x v="2"/>
    <x v="691"/>
    <d v="2011-04-04T00:00:00"/>
    <x v="1"/>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x v="1"/>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x v="1"/>
    <s v="KB-16240"/>
    <s v="Karen Bern"/>
    <x v="1"/>
    <s v="United States"/>
    <s v="Philadelphia"/>
    <x v="9"/>
    <n v="19140"/>
    <x v="3"/>
    <s v="OFF-EN-10000483"/>
    <x v="1"/>
    <x v="12"/>
    <s v="White Envelopes, White Envelopes with Clear Poly Window"/>
    <x v="3736"/>
    <n v="2"/>
    <n v="0.2"/>
    <n v="7.9299999999999971"/>
  </r>
  <r>
    <n v="5053"/>
    <s v="US-2014-120607"/>
    <x v="3"/>
    <x v="240"/>
    <d v="2014-05-20T00:00:00"/>
    <x v="3"/>
    <s v="JC-15775"/>
    <s v="John Castell"/>
    <x v="0"/>
    <s v="United States"/>
    <s v="Atlanta"/>
    <x v="32"/>
    <n v="30318"/>
    <x v="0"/>
    <s v="OFF-PA-10003129"/>
    <x v="1"/>
    <x v="10"/>
    <s v="Tops White Computer Printout Paper"/>
    <x v="3589"/>
    <n v="4"/>
    <n v="0"/>
    <n v="91.950799999999987"/>
  </r>
  <r>
    <n v="5054"/>
    <s v="CA-2012-141243"/>
    <x v="1"/>
    <x v="928"/>
    <d v="2012-01-08T00:00:00"/>
    <x v="0"/>
    <s v="AH-10465"/>
    <s v="Amy Hunt"/>
    <x v="0"/>
    <s v="United States"/>
    <s v="Dallas"/>
    <x v="5"/>
    <n v="75217"/>
    <x v="2"/>
    <s v="TEC-AC-10003198"/>
    <x v="2"/>
    <x v="11"/>
    <s v="Enermax Acrylux Wireless Keyboard"/>
    <x v="3737"/>
    <n v="5"/>
    <n v="0.2"/>
    <n v="84.659999999999982"/>
  </r>
  <r>
    <n v="5055"/>
    <s v="CA-2012-141243"/>
    <x v="1"/>
    <x v="928"/>
    <d v="2012-01-08T00:00:00"/>
    <x v="0"/>
    <s v="AH-10465"/>
    <s v="Amy Hunt"/>
    <x v="0"/>
    <s v="United States"/>
    <s v="Dallas"/>
    <x v="5"/>
    <n v="75217"/>
    <x v="2"/>
    <s v="OFF-AR-10001246"/>
    <x v="1"/>
    <x v="6"/>
    <s v="Newell 317"/>
    <x v="2617"/>
    <n v="3"/>
    <n v="0.2"/>
    <n v="0.79379999999999962"/>
  </r>
  <r>
    <n v="5056"/>
    <s v="CA-2012-141243"/>
    <x v="1"/>
    <x v="928"/>
    <d v="2012-01-08T00:00:00"/>
    <x v="0"/>
    <s v="AH-10465"/>
    <s v="Amy Hunt"/>
    <x v="0"/>
    <s v="United States"/>
    <s v="Dallas"/>
    <x v="5"/>
    <n v="75217"/>
    <x v="2"/>
    <s v="FUR-BO-10003272"/>
    <x v="0"/>
    <x v="0"/>
    <s v="O'Sullivan Living Dimensions 5-Shelf Bookcases"/>
    <x v="3738"/>
    <n v="9"/>
    <n v="0.32"/>
    <n v="-437.5404000000002"/>
  </r>
  <r>
    <n v="5057"/>
    <s v="CA-2012-162166"/>
    <x v="1"/>
    <x v="1014"/>
    <d v="2012-09-11T00:00:00"/>
    <x v="2"/>
    <s v="NM-18520"/>
    <s v="Neoma Murray"/>
    <x v="0"/>
    <s v="United States"/>
    <s v="Moreno Valley"/>
    <x v="1"/>
    <n v="92553"/>
    <x v="1"/>
    <s v="OFF-PA-10002606"/>
    <x v="1"/>
    <x v="10"/>
    <s v="Xerox 1928"/>
    <x v="1603"/>
    <n v="5"/>
    <n v="0"/>
    <n v="11.879999999999999"/>
  </r>
  <r>
    <n v="5058"/>
    <s v="CA-2012-162166"/>
    <x v="1"/>
    <x v="1014"/>
    <d v="2012-09-11T00:00:00"/>
    <x v="2"/>
    <s v="NM-18520"/>
    <s v="Neoma Murray"/>
    <x v="0"/>
    <s v="United States"/>
    <s v="Moreno Valley"/>
    <x v="1"/>
    <n v="92553"/>
    <x v="1"/>
    <s v="OFF-ST-10002486"/>
    <x v="1"/>
    <x v="4"/>
    <s v="Eldon Shelf Savers Cubes and Bins"/>
    <x v="3739"/>
    <n v="6"/>
    <n v="0"/>
    <n v="0.83759999999999835"/>
  </r>
  <r>
    <n v="5059"/>
    <s v="CA-2013-120796"/>
    <x v="0"/>
    <x v="1015"/>
    <d v="2013-04-08T00:00:00"/>
    <x v="1"/>
    <s v="CS-11950"/>
    <s v="Carlos Soltero"/>
    <x v="0"/>
    <s v="United States"/>
    <s v="Philadelphia"/>
    <x v="9"/>
    <n v="19140"/>
    <x v="3"/>
    <s v="OFF-BI-10004330"/>
    <x v="1"/>
    <x v="8"/>
    <s v="GBC Velobind Prepunched Cover Sets, Regency Series"/>
    <x v="3740"/>
    <n v="9"/>
    <n v="0.7"/>
    <n v="-83.204999999999984"/>
  </r>
  <r>
    <n v="5060"/>
    <s v="CA-2013-109722"/>
    <x v="0"/>
    <x v="5"/>
    <d v="2013-12-08T00:00:00"/>
    <x v="0"/>
    <s v="TP-21130"/>
    <s v="Theone Pippenger"/>
    <x v="0"/>
    <s v="United States"/>
    <s v="Georgetown"/>
    <x v="0"/>
    <n v="40324"/>
    <x v="0"/>
    <s v="TEC-PH-10000560"/>
    <x v="2"/>
    <x v="7"/>
    <s v="Samsung Galaxy S III - 16GB - pebble blue (T-Mobile)"/>
    <x v="1551"/>
    <n v="2"/>
    <n v="0"/>
    <n v="195.99440000000004"/>
  </r>
  <r>
    <n v="5061"/>
    <s v="CA-2013-109722"/>
    <x v="0"/>
    <x v="5"/>
    <d v="2013-12-08T00:00:00"/>
    <x v="0"/>
    <s v="TP-21130"/>
    <s v="Theone Pippenger"/>
    <x v="0"/>
    <s v="United States"/>
    <s v="Georgetown"/>
    <x v="0"/>
    <n v="40324"/>
    <x v="0"/>
    <s v="OFF-ST-10000060"/>
    <x v="1"/>
    <x v="4"/>
    <s v="Fellowes Bankers Box Staxonsteel Drawer File/Stacking System"/>
    <x v="3741"/>
    <n v="9"/>
    <n v="0"/>
    <n v="70.178400000000025"/>
  </r>
  <r>
    <n v="5062"/>
    <s v="CA-2012-136798"/>
    <x v="1"/>
    <x v="412"/>
    <d v="2012-05-12T00:00:00"/>
    <x v="1"/>
    <s v="DL-12925"/>
    <s v="Daniel Lacy"/>
    <x v="0"/>
    <s v="United States"/>
    <s v="Minneapolis"/>
    <x v="11"/>
    <n v="55407"/>
    <x v="2"/>
    <s v="OFF-BI-10003684"/>
    <x v="1"/>
    <x v="8"/>
    <s v="Wilson Jones Legal Size Ring Binders"/>
    <x v="3742"/>
    <n v="2"/>
    <n v="0"/>
    <n v="21.99"/>
  </r>
  <r>
    <n v="5063"/>
    <s v="CA-2012-136798"/>
    <x v="1"/>
    <x v="412"/>
    <d v="2012-05-12T00:00:00"/>
    <x v="1"/>
    <s v="DL-12925"/>
    <s v="Daniel Lacy"/>
    <x v="0"/>
    <s v="United States"/>
    <s v="Minneapolis"/>
    <x v="11"/>
    <n v="55407"/>
    <x v="2"/>
    <s v="TEC-PH-10000441"/>
    <x v="2"/>
    <x v="7"/>
    <s v="VTech DS6151"/>
    <x v="2258"/>
    <n v="3"/>
    <n v="0"/>
    <n v="105.83160000000002"/>
  </r>
  <r>
    <n v="5064"/>
    <s v="CA-2012-136798"/>
    <x v="1"/>
    <x v="412"/>
    <d v="2012-05-12T00:00:00"/>
    <x v="1"/>
    <s v="DL-12925"/>
    <s v="Daniel Lacy"/>
    <x v="0"/>
    <s v="United States"/>
    <s v="Minneapolis"/>
    <x v="11"/>
    <n v="55407"/>
    <x v="2"/>
    <s v="FUR-FU-10000723"/>
    <x v="0"/>
    <x v="5"/>
    <s v="Deflect-o EconoMat Studded, No Bevel Mat for Low Pile Carpeting"/>
    <x v="3484"/>
    <n v="3"/>
    <n v="0"/>
    <n v="11.156400000000005"/>
  </r>
  <r>
    <n v="5065"/>
    <s v="CA-2014-122196"/>
    <x v="3"/>
    <x v="585"/>
    <d v="2014-09-25T00:00:00"/>
    <x v="2"/>
    <s v="CA-12265"/>
    <s v="Christina Anderson"/>
    <x v="0"/>
    <s v="United States"/>
    <s v="Wilmington"/>
    <x v="13"/>
    <n v="19805"/>
    <x v="3"/>
    <s v="TEC-PH-10004977"/>
    <x v="2"/>
    <x v="7"/>
    <s v="GE 30524EE4"/>
    <x v="3743"/>
    <n v="2"/>
    <n v="0"/>
    <n v="113.67419999999998"/>
  </r>
  <r>
    <n v="5066"/>
    <s v="CA-2014-142090"/>
    <x v="3"/>
    <x v="329"/>
    <d v="2014-12-08T00:00:00"/>
    <x v="1"/>
    <s v="SC-20380"/>
    <s v="Shahid Collister"/>
    <x v="0"/>
    <s v="United States"/>
    <s v="Burlington"/>
    <x v="3"/>
    <n v="27217"/>
    <x v="0"/>
    <s v="TEC-AC-10002001"/>
    <x v="2"/>
    <x v="11"/>
    <s v="Logitech Wireless Gaming Headset G930"/>
    <x v="2961"/>
    <n v="3"/>
    <n v="0.2"/>
    <n v="81.59490000000001"/>
  </r>
  <r>
    <n v="5067"/>
    <s v="CA-2014-142090"/>
    <x v="3"/>
    <x v="329"/>
    <d v="2014-12-08T00:00:00"/>
    <x v="1"/>
    <s v="SC-20380"/>
    <s v="Shahid Collister"/>
    <x v="0"/>
    <s v="United States"/>
    <s v="Burlington"/>
    <x v="3"/>
    <n v="27217"/>
    <x v="0"/>
    <s v="FUR-TA-10001889"/>
    <x v="0"/>
    <x v="3"/>
    <s v="Bush Advantage Collection Racetrack Conference Table"/>
    <x v="3744"/>
    <n v="7"/>
    <n v="0.4"/>
    <n v="-653.28340000000003"/>
  </r>
  <r>
    <n v="5068"/>
    <s v="CA-2014-160934"/>
    <x v="3"/>
    <x v="787"/>
    <d v="2014-01-20T00:00:00"/>
    <x v="1"/>
    <s v="TT-21460"/>
    <s v="Tonja Turnell"/>
    <x v="2"/>
    <s v="United States"/>
    <s v="Los Angeles"/>
    <x v="1"/>
    <n v="90008"/>
    <x v="1"/>
    <s v="OFF-AR-10003504"/>
    <x v="1"/>
    <x v="6"/>
    <s v="Newell 347"/>
    <x v="1591"/>
    <n v="5"/>
    <n v="0"/>
    <n v="6.2059999999999977"/>
  </r>
  <r>
    <n v="5069"/>
    <s v="CA-2011-124478"/>
    <x v="2"/>
    <x v="233"/>
    <d v="2011-08-12T00:00:00"/>
    <x v="1"/>
    <s v="MA-17560"/>
    <s v="Matt Abelman"/>
    <x v="2"/>
    <s v="United States"/>
    <s v="Trenton"/>
    <x v="12"/>
    <n v="48183"/>
    <x v="2"/>
    <s v="TEC-CO-10001571"/>
    <x v="2"/>
    <x v="16"/>
    <s v="Sharp 1540cs Digital Laser Copier"/>
    <x v="3745"/>
    <n v="1"/>
    <n v="0"/>
    <n v="274.995"/>
  </r>
  <r>
    <n v="5070"/>
    <s v="CA-2011-124478"/>
    <x v="2"/>
    <x v="233"/>
    <d v="2011-08-12T00:00:00"/>
    <x v="1"/>
    <s v="MA-17560"/>
    <s v="Matt Abelman"/>
    <x v="2"/>
    <s v="United States"/>
    <s v="Trenton"/>
    <x v="12"/>
    <n v="48183"/>
    <x v="2"/>
    <s v="OFF-AP-10002495"/>
    <x v="1"/>
    <x v="9"/>
    <s v="Acco Smartsocket Table Surge Protector, 6 Color-Coded Adapter Outlets"/>
    <x v="3746"/>
    <n v="3"/>
    <n v="0.1"/>
    <n v="37.229999999999983"/>
  </r>
  <r>
    <n v="5071"/>
    <s v="CA-2011-124478"/>
    <x v="2"/>
    <x v="233"/>
    <d v="2011-08-12T00:00:00"/>
    <x v="1"/>
    <s v="MA-17560"/>
    <s v="Matt Abelman"/>
    <x v="2"/>
    <s v="United States"/>
    <s v="Trenton"/>
    <x v="12"/>
    <n v="48183"/>
    <x v="2"/>
    <s v="OFF-EN-10002500"/>
    <x v="1"/>
    <x v="12"/>
    <s v="Globe Weis Peel &amp; Seel First Class Envelopes"/>
    <x v="3747"/>
    <n v="3"/>
    <n v="0"/>
    <n v="17.253"/>
  </r>
  <r>
    <n v="5072"/>
    <s v="CA-2011-124478"/>
    <x v="2"/>
    <x v="233"/>
    <d v="2011-08-12T00:00:00"/>
    <x v="1"/>
    <s v="MA-17560"/>
    <s v="Matt Abelman"/>
    <x v="2"/>
    <s v="United States"/>
    <s v="Trenton"/>
    <x v="12"/>
    <n v="48183"/>
    <x v="2"/>
    <s v="FUR-FU-10002088"/>
    <x v="0"/>
    <x v="5"/>
    <s v="Nu-Dell Float Frame 11 x 14 1/2"/>
    <x v="3748"/>
    <n v="6"/>
    <n v="0"/>
    <n v="22.629600000000003"/>
  </r>
  <r>
    <n v="5073"/>
    <s v="CA-2011-124478"/>
    <x v="2"/>
    <x v="233"/>
    <d v="2011-08-12T00:00:00"/>
    <x v="1"/>
    <s v="MA-17560"/>
    <s v="Matt Abelman"/>
    <x v="2"/>
    <s v="United States"/>
    <s v="Trenton"/>
    <x v="12"/>
    <n v="48183"/>
    <x v="2"/>
    <s v="TEC-PH-10001128"/>
    <x v="2"/>
    <x v="7"/>
    <s v="Motorola Droid Maxx"/>
    <x v="3749"/>
    <n v="2"/>
    <n v="0"/>
    <n v="83.994400000000013"/>
  </r>
  <r>
    <n v="5074"/>
    <s v="CA-2012-145485"/>
    <x v="1"/>
    <x v="599"/>
    <d v="2012-11-05T00:00:00"/>
    <x v="3"/>
    <s v="JM-16195"/>
    <s v="Justin MacKendrick"/>
    <x v="0"/>
    <s v="United States"/>
    <s v="San Francisco"/>
    <x v="1"/>
    <n v="94109"/>
    <x v="1"/>
    <s v="OFF-ST-10000649"/>
    <x v="1"/>
    <x v="4"/>
    <s v="Hanging Personal Folder File"/>
    <x v="3750"/>
    <n v="4"/>
    <n v="0"/>
    <n v="15.700000000000003"/>
  </r>
  <r>
    <n v="5075"/>
    <s v="CA-2014-151071"/>
    <x v="3"/>
    <x v="1016"/>
    <d v="2014-04-30T00:00:00"/>
    <x v="0"/>
    <s v="MB-18085"/>
    <s v="Mick Brown"/>
    <x v="0"/>
    <s v="United States"/>
    <s v="Los Angeles"/>
    <x v="1"/>
    <n v="90049"/>
    <x v="1"/>
    <s v="OFF-BI-10002103"/>
    <x v="1"/>
    <x v="8"/>
    <s v="Cardinal Slant-D Ring Binder, Heavy Gauge Vinyl"/>
    <x v="1162"/>
    <n v="2"/>
    <n v="0.2"/>
    <n v="4.5187999999999997"/>
  </r>
  <r>
    <n v="5076"/>
    <s v="CA-2011-134572"/>
    <x v="2"/>
    <x v="1017"/>
    <d v="2011-04-22T00:00:00"/>
    <x v="0"/>
    <s v="SV-20365"/>
    <s v="Seth Vernon"/>
    <x v="0"/>
    <s v="United States"/>
    <s v="Houston"/>
    <x v="5"/>
    <n v="77070"/>
    <x v="2"/>
    <s v="FUR-TA-10001705"/>
    <x v="0"/>
    <x v="3"/>
    <s v="Bush Advantage Collection Round Conference Table"/>
    <x v="3751"/>
    <n v="5"/>
    <n v="0.3"/>
    <n v="-95.670000000000044"/>
  </r>
  <r>
    <n v="5077"/>
    <s v="CA-2011-134572"/>
    <x v="2"/>
    <x v="1017"/>
    <d v="2011-04-22T00:00:00"/>
    <x v="0"/>
    <s v="SV-20365"/>
    <s v="Seth Vernon"/>
    <x v="0"/>
    <s v="United States"/>
    <s v="Houston"/>
    <x v="5"/>
    <n v="77070"/>
    <x v="2"/>
    <s v="OFF-ST-10004634"/>
    <x v="1"/>
    <x v="4"/>
    <s v="Personal Folder Holder, Ebony"/>
    <x v="3752"/>
    <n v="5"/>
    <n v="0.2"/>
    <n v="5.6049999999999951"/>
  </r>
  <r>
    <n v="5078"/>
    <s v="CA-2011-134572"/>
    <x v="2"/>
    <x v="1017"/>
    <d v="2011-04-22T00:00:00"/>
    <x v="0"/>
    <s v="SV-20365"/>
    <s v="Seth Vernon"/>
    <x v="0"/>
    <s v="United States"/>
    <s v="Houston"/>
    <x v="5"/>
    <n v="77070"/>
    <x v="2"/>
    <s v="FUR-TA-10004442"/>
    <x v="0"/>
    <x v="3"/>
    <s v="Riverside Furniture Stanwyck Manor Table Series"/>
    <x v="3753"/>
    <n v="2"/>
    <n v="0.3"/>
    <n v="-131.95100000000002"/>
  </r>
  <r>
    <n v="5079"/>
    <s v="CA-2014-143217"/>
    <x v="3"/>
    <x v="343"/>
    <d v="2014-11-18T00:00:00"/>
    <x v="1"/>
    <s v="CG-12040"/>
    <s v="Catherine Glotzbach"/>
    <x v="2"/>
    <s v="United States"/>
    <s v="Milwaukee"/>
    <x v="6"/>
    <n v="53209"/>
    <x v="2"/>
    <s v="OFF-BI-10002949"/>
    <x v="1"/>
    <x v="8"/>
    <s v="Prestige Round Ring Binders"/>
    <x v="2614"/>
    <n v="3"/>
    <n v="0"/>
    <n v="8.5727999999999991"/>
  </r>
  <r>
    <n v="5080"/>
    <s v="US-2014-133312"/>
    <x v="3"/>
    <x v="920"/>
    <d v="2014-11-30T00:00:00"/>
    <x v="1"/>
    <s v="BD-11500"/>
    <s v="Bradley Drucker"/>
    <x v="0"/>
    <s v="United States"/>
    <s v="San Francisco"/>
    <x v="1"/>
    <n v="94122"/>
    <x v="1"/>
    <s v="FUR-BO-10002213"/>
    <x v="0"/>
    <x v="0"/>
    <s v="Sauder Forest Hills Library, Woodland Oak Finish"/>
    <x v="3754"/>
    <n v="3"/>
    <n v="0.15"/>
    <n v="-29.605799999999981"/>
  </r>
  <r>
    <n v="5081"/>
    <s v="US-2014-133312"/>
    <x v="3"/>
    <x v="920"/>
    <d v="2014-11-30T00:00:00"/>
    <x v="1"/>
    <s v="BD-11500"/>
    <s v="Bradley Drucker"/>
    <x v="0"/>
    <s v="United States"/>
    <s v="San Francisco"/>
    <x v="1"/>
    <n v="94122"/>
    <x v="1"/>
    <s v="OFF-ST-10001325"/>
    <x v="1"/>
    <x v="4"/>
    <s v="Sterilite Officeware Hinged File Box"/>
    <x v="3755"/>
    <n v="1"/>
    <n v="0"/>
    <n v="2.8296000000000001"/>
  </r>
  <r>
    <n v="5082"/>
    <s v="US-2012-137533"/>
    <x v="1"/>
    <x v="217"/>
    <d v="2012-12-18T00:00:00"/>
    <x v="3"/>
    <s v="JK-15640"/>
    <s v="Jim Kriz"/>
    <x v="2"/>
    <s v="United States"/>
    <s v="Cleveland"/>
    <x v="24"/>
    <n v="44105"/>
    <x v="3"/>
    <s v="OFF-PA-10003441"/>
    <x v="1"/>
    <x v="10"/>
    <s v="Xerox 226"/>
    <x v="561"/>
    <n v="4"/>
    <n v="0.2"/>
    <n v="7.2576000000000001"/>
  </r>
  <r>
    <n v="5083"/>
    <s v="CA-2013-155138"/>
    <x v="0"/>
    <x v="162"/>
    <d v="2013-09-13T00:00:00"/>
    <x v="1"/>
    <s v="JM-15580"/>
    <s v="Jill Matthias"/>
    <x v="0"/>
    <s v="United States"/>
    <s v="Monroe"/>
    <x v="3"/>
    <n v="28110"/>
    <x v="0"/>
    <s v="TEC-AC-10004209"/>
    <x v="2"/>
    <x v="11"/>
    <s v="Memorex Froggy Flash Drive 4 GB"/>
    <x v="2083"/>
    <n v="4"/>
    <n v="0.2"/>
    <n v="8.3524000000000012"/>
  </r>
  <r>
    <n v="5084"/>
    <s v="CA-2013-155138"/>
    <x v="0"/>
    <x v="162"/>
    <d v="2013-09-13T00:00:00"/>
    <x v="1"/>
    <s v="JM-15580"/>
    <s v="Jill Matthias"/>
    <x v="0"/>
    <s v="United States"/>
    <s v="Monroe"/>
    <x v="3"/>
    <n v="28110"/>
    <x v="0"/>
    <s v="OFF-PA-10000501"/>
    <x v="1"/>
    <x v="10"/>
    <s v="Petty Cash Envelope"/>
    <x v="2851"/>
    <n v="3"/>
    <n v="0.2"/>
    <n v="23.455199999999998"/>
  </r>
  <r>
    <n v="5085"/>
    <s v="CA-2013-108350"/>
    <x v="0"/>
    <x v="112"/>
    <d v="2013-06-10T00:00:00"/>
    <x v="0"/>
    <s v="SC-20230"/>
    <s v="Scot Coram"/>
    <x v="1"/>
    <s v="United States"/>
    <s v="Lowell"/>
    <x v="31"/>
    <n v="1852"/>
    <x v="3"/>
    <s v="OFF-PA-10003656"/>
    <x v="1"/>
    <x v="10"/>
    <s v="Xerox 1935"/>
    <x v="151"/>
    <n v="4"/>
    <n v="0"/>
    <n v="48.539199999999994"/>
  </r>
  <r>
    <n v="5086"/>
    <s v="CA-2012-144302"/>
    <x v="1"/>
    <x v="974"/>
    <d v="2012-06-23T00:00:00"/>
    <x v="1"/>
    <s v="ME-17320"/>
    <s v="Maria Etezadi"/>
    <x v="2"/>
    <s v="United States"/>
    <s v="Dallas"/>
    <x v="5"/>
    <n v="75081"/>
    <x v="2"/>
    <s v="OFF-BI-10001107"/>
    <x v="1"/>
    <x v="8"/>
    <s v="GBC White Gloss Covers, Plain Front"/>
    <x v="3756"/>
    <n v="2"/>
    <n v="0.8"/>
    <n v="-9.5568000000000026"/>
  </r>
  <r>
    <n v="5087"/>
    <s v="CA-2012-109001"/>
    <x v="1"/>
    <x v="616"/>
    <d v="2012-03-09T00:00:00"/>
    <x v="1"/>
    <s v="KN-16390"/>
    <s v="Katherine Nockton"/>
    <x v="1"/>
    <s v="United States"/>
    <s v="Philadelphia"/>
    <x v="9"/>
    <n v="19120"/>
    <x v="3"/>
    <s v="TEC-PH-10000562"/>
    <x v="2"/>
    <x v="7"/>
    <s v="Samsung Convoy 3"/>
    <x v="3757"/>
    <n v="7"/>
    <n v="0.4"/>
    <n v="-93.231599999999958"/>
  </r>
  <r>
    <n v="5088"/>
    <s v="CA-2012-109001"/>
    <x v="1"/>
    <x v="616"/>
    <d v="2012-03-09T00:00:00"/>
    <x v="1"/>
    <s v="KN-16390"/>
    <s v="Katherine Nockton"/>
    <x v="1"/>
    <s v="United States"/>
    <s v="Philadelphia"/>
    <x v="9"/>
    <n v="19120"/>
    <x v="3"/>
    <s v="TEC-AC-10001101"/>
    <x v="2"/>
    <x v="11"/>
    <s v="Sony 16GB Class 10 Micro SDHC R40 Memory Card"/>
    <x v="3758"/>
    <n v="1"/>
    <n v="0.2"/>
    <n v="-1.2890000000000006"/>
  </r>
  <r>
    <n v="5089"/>
    <s v="CA-2012-109001"/>
    <x v="1"/>
    <x v="616"/>
    <d v="2012-03-09T00:00:00"/>
    <x v="1"/>
    <s v="KN-16390"/>
    <s v="Katherine Nockton"/>
    <x v="1"/>
    <s v="United States"/>
    <s v="Philadelphia"/>
    <x v="9"/>
    <n v="19120"/>
    <x v="3"/>
    <s v="OFF-BI-10003529"/>
    <x v="1"/>
    <x v="8"/>
    <s v="Avery Round Ring Poly Binders"/>
    <x v="3759"/>
    <n v="3"/>
    <n v="0.7"/>
    <n v="-1.7892000000000001"/>
  </r>
  <r>
    <n v="5090"/>
    <s v="CA-2014-132738"/>
    <x v="3"/>
    <x v="1018"/>
    <d v="2014-08-08T00:00:00"/>
    <x v="2"/>
    <s v="HM-14860"/>
    <s v="Harry Marie"/>
    <x v="1"/>
    <s v="United States"/>
    <s v="Loveland"/>
    <x v="22"/>
    <n v="80538"/>
    <x v="1"/>
    <s v="OFF-PA-10001752"/>
    <x v="1"/>
    <x v="10"/>
    <s v="Hammermill CopyPlus Copy Paper (20Lb. and 84 Bright)"/>
    <x v="892"/>
    <n v="2"/>
    <n v="0.2"/>
    <n v="2.8884000000000007"/>
  </r>
  <r>
    <n v="5091"/>
    <s v="CA-2014-132738"/>
    <x v="3"/>
    <x v="1018"/>
    <d v="2014-08-08T00:00:00"/>
    <x v="2"/>
    <s v="HM-14860"/>
    <s v="Harry Marie"/>
    <x v="1"/>
    <s v="United States"/>
    <s v="Loveland"/>
    <x v="22"/>
    <n v="80538"/>
    <x v="1"/>
    <s v="OFF-EN-10001141"/>
    <x v="1"/>
    <x v="12"/>
    <s v="Manila Recycled Extra-Heavyweight Clasp Envelopes, 6&quot; x 9&quot;"/>
    <x v="3760"/>
    <n v="1"/>
    <n v="0.2"/>
    <n v="3.1842000000000001"/>
  </r>
  <r>
    <n v="5092"/>
    <s v="CA-2014-156720"/>
    <x v="3"/>
    <x v="247"/>
    <d v="2015-01-04T00:00:00"/>
    <x v="1"/>
    <s v="JM-15580"/>
    <s v="Jill Matthias"/>
    <x v="0"/>
    <s v="United States"/>
    <s v="Loveland"/>
    <x v="22"/>
    <n v="80538"/>
    <x v="1"/>
    <s v="OFF-FA-10003472"/>
    <x v="1"/>
    <x v="13"/>
    <s v="Bagged Rubber Bands"/>
    <x v="3761"/>
    <n v="3"/>
    <n v="0.2"/>
    <n v="-0.6048"/>
  </r>
  <r>
    <n v="5093"/>
    <s v="CA-2012-119102"/>
    <x v="1"/>
    <x v="293"/>
    <d v="2012-05-27T00:00:00"/>
    <x v="1"/>
    <s v="KH-16690"/>
    <s v="Kristen Hastings"/>
    <x v="1"/>
    <s v="United States"/>
    <s v="Woonsocket"/>
    <x v="34"/>
    <n v="2895"/>
    <x v="3"/>
    <s v="OFF-ST-10004507"/>
    <x v="1"/>
    <x v="4"/>
    <s v="Advantus Rolling Storage Box"/>
    <x v="492"/>
    <n v="3"/>
    <n v="0"/>
    <n v="13.891499999999999"/>
  </r>
  <r>
    <n v="5094"/>
    <s v="US-2011-140452"/>
    <x v="2"/>
    <x v="776"/>
    <d v="2011-12-10T00:00:00"/>
    <x v="1"/>
    <s v="BK-11260"/>
    <s v="Berenike Kampe"/>
    <x v="0"/>
    <s v="United States"/>
    <s v="Chicago"/>
    <x v="10"/>
    <n v="60610"/>
    <x v="2"/>
    <s v="OFF-AP-10004036"/>
    <x v="1"/>
    <x v="9"/>
    <s v="Bionaire 99.97% HEPA Air Cleaner"/>
    <x v="3762"/>
    <n v="4"/>
    <n v="0.8"/>
    <n v="-31.536000000000001"/>
  </r>
  <r>
    <n v="5095"/>
    <s v="US-2011-140452"/>
    <x v="2"/>
    <x v="776"/>
    <d v="2011-12-10T00:00:00"/>
    <x v="1"/>
    <s v="BK-11260"/>
    <s v="Berenike Kampe"/>
    <x v="0"/>
    <s v="United States"/>
    <s v="Chicago"/>
    <x v="10"/>
    <n v="60610"/>
    <x v="2"/>
    <s v="FUR-TA-10004086"/>
    <x v="0"/>
    <x v="3"/>
    <s v="KI Adjustable-Height Table"/>
    <x v="2490"/>
    <n v="5"/>
    <n v="0.5"/>
    <n v="-120.37200000000003"/>
  </r>
  <r>
    <n v="5096"/>
    <s v="US-2011-140452"/>
    <x v="2"/>
    <x v="776"/>
    <d v="2011-12-10T00:00:00"/>
    <x v="1"/>
    <s v="BK-11260"/>
    <s v="Berenike Kampe"/>
    <x v="0"/>
    <s v="United States"/>
    <s v="Chicago"/>
    <x v="10"/>
    <n v="60610"/>
    <x v="2"/>
    <s v="TEC-PH-10000307"/>
    <x v="2"/>
    <x v="7"/>
    <s v="Shocksock Galaxy S4 Armband"/>
    <x v="1927"/>
    <n v="4"/>
    <n v="0.2"/>
    <n v="-7.0080000000000044"/>
  </r>
  <r>
    <n v="5097"/>
    <s v="US-2011-140452"/>
    <x v="2"/>
    <x v="776"/>
    <d v="2011-12-10T00:00:00"/>
    <x v="1"/>
    <s v="BK-11260"/>
    <s v="Berenike Kampe"/>
    <x v="0"/>
    <s v="United States"/>
    <s v="Chicago"/>
    <x v="10"/>
    <n v="60610"/>
    <x v="2"/>
    <s v="FUR-FU-10002088"/>
    <x v="0"/>
    <x v="5"/>
    <s v="Nu-Dell Float Frame 11 x 14 1/2"/>
    <x v="2209"/>
    <n v="3"/>
    <n v="0.6"/>
    <n v="-4.8491999999999997"/>
  </r>
  <r>
    <n v="5098"/>
    <s v="US-2011-140452"/>
    <x v="2"/>
    <x v="776"/>
    <d v="2011-12-10T00:00:00"/>
    <x v="1"/>
    <s v="BK-11260"/>
    <s v="Berenike Kampe"/>
    <x v="0"/>
    <s v="United States"/>
    <s v="Chicago"/>
    <x v="10"/>
    <n v="60610"/>
    <x v="2"/>
    <s v="OFF-BI-10004965"/>
    <x v="1"/>
    <x v="8"/>
    <s v="Ibico Covers for Plastic or Wire Binding Elements"/>
    <x v="3763"/>
    <n v="2"/>
    <n v="0.8"/>
    <n v="-8.0500000000000025"/>
  </r>
  <r>
    <n v="5099"/>
    <s v="US-2011-140452"/>
    <x v="2"/>
    <x v="776"/>
    <d v="2011-12-10T00:00:00"/>
    <x v="1"/>
    <s v="BK-11260"/>
    <s v="Berenike Kampe"/>
    <x v="0"/>
    <s v="United States"/>
    <s v="Chicago"/>
    <x v="10"/>
    <n v="60610"/>
    <x v="2"/>
    <s v="OFF-ST-10002485"/>
    <x v="1"/>
    <x v="4"/>
    <s v="Rogers Deluxe File Chest"/>
    <x v="2083"/>
    <n v="2"/>
    <n v="0.2"/>
    <n v="-8.3524000000000012"/>
  </r>
  <r>
    <n v="5100"/>
    <s v="CA-2012-141936"/>
    <x v="1"/>
    <x v="976"/>
    <d v="2012-08-12T00:00:00"/>
    <x v="1"/>
    <s v="PN-18775"/>
    <s v="Parhena Norris"/>
    <x v="2"/>
    <s v="United States"/>
    <s v="Bakersfield"/>
    <x v="1"/>
    <n v="93309"/>
    <x v="1"/>
    <s v="OFF-BI-10002194"/>
    <x v="1"/>
    <x v="8"/>
    <s v="Cardinal Hold-It CD Pocket"/>
    <x v="3764"/>
    <n v="3"/>
    <n v="0.2"/>
    <n v="6.4638000000000009"/>
  </r>
  <r>
    <n v="5101"/>
    <s v="CA-2011-158442"/>
    <x v="2"/>
    <x v="461"/>
    <d v="2011-03-17T00:00:00"/>
    <x v="3"/>
    <s v="AZ-10750"/>
    <s v="Annie Zypern"/>
    <x v="0"/>
    <s v="United States"/>
    <s v="Dallas"/>
    <x v="5"/>
    <n v="75217"/>
    <x v="2"/>
    <s v="OFF-AR-10003732"/>
    <x v="1"/>
    <x v="6"/>
    <s v="Newell 333"/>
    <x v="3079"/>
    <n v="2"/>
    <n v="0.2"/>
    <n v="0.3335999999999999"/>
  </r>
  <r>
    <n v="5102"/>
    <s v="CA-2011-158442"/>
    <x v="2"/>
    <x v="461"/>
    <d v="2011-03-17T00:00:00"/>
    <x v="3"/>
    <s v="AZ-10750"/>
    <s v="Annie Zypern"/>
    <x v="0"/>
    <s v="United States"/>
    <s v="Dallas"/>
    <x v="5"/>
    <n v="75217"/>
    <x v="2"/>
    <s v="OFF-PA-10002195"/>
    <x v="1"/>
    <x v="10"/>
    <s v="Xerox 1966"/>
    <x v="1182"/>
    <n v="1"/>
    <n v="0.2"/>
    <n v="1.8792"/>
  </r>
  <r>
    <n v="5103"/>
    <s v="CA-2011-158442"/>
    <x v="2"/>
    <x v="461"/>
    <d v="2011-03-17T00:00:00"/>
    <x v="3"/>
    <s v="AZ-10750"/>
    <s v="Annie Zypern"/>
    <x v="0"/>
    <s v="United States"/>
    <s v="Dallas"/>
    <x v="5"/>
    <n v="75217"/>
    <x v="2"/>
    <s v="OFF-PA-10002365"/>
    <x v="1"/>
    <x v="10"/>
    <s v="Xerox 1967"/>
    <x v="12"/>
    <n v="3"/>
    <n v="0.2"/>
    <n v="5.4432"/>
  </r>
  <r>
    <n v="5104"/>
    <s v="CA-2012-167374"/>
    <x v="1"/>
    <x v="514"/>
    <d v="2012-03-30T00:00:00"/>
    <x v="0"/>
    <s v="GM-14500"/>
    <s v="Gene McClure"/>
    <x v="0"/>
    <s v="United States"/>
    <s v="Philadelphia"/>
    <x v="9"/>
    <n v="19140"/>
    <x v="3"/>
    <s v="OFF-PA-10001950"/>
    <x v="1"/>
    <x v="10"/>
    <s v="Southworth 25% Cotton Antique Laid Paper &amp; Envelopes"/>
    <x v="2710"/>
    <n v="6"/>
    <n v="0.2"/>
    <n v="12.509999999999993"/>
  </r>
  <r>
    <n v="5105"/>
    <s v="CA-2012-167374"/>
    <x v="1"/>
    <x v="514"/>
    <d v="2012-03-30T00:00:00"/>
    <x v="0"/>
    <s v="GM-14500"/>
    <s v="Gene McClure"/>
    <x v="0"/>
    <s v="United States"/>
    <s v="Philadelphia"/>
    <x v="9"/>
    <n v="19140"/>
    <x v="3"/>
    <s v="TEC-AC-10004633"/>
    <x v="2"/>
    <x v="11"/>
    <s v="Verbatim 25 GB 6x Blu-ray Single Layer Recordable Disc, 3/Pack"/>
    <x v="3664"/>
    <n v="3"/>
    <n v="0.2"/>
    <n v="5.0327999999999999"/>
  </r>
  <r>
    <n v="5106"/>
    <s v="CA-2011-116568"/>
    <x v="2"/>
    <x v="637"/>
    <d v="2011-12-20T00:00:00"/>
    <x v="1"/>
    <s v="BM-11785"/>
    <s v="Bryan Mills"/>
    <x v="0"/>
    <s v="United States"/>
    <s v="Deltona"/>
    <x v="2"/>
    <n v="32725"/>
    <x v="0"/>
    <s v="FUR-CH-10002439"/>
    <x v="0"/>
    <x v="1"/>
    <s v="Iceberg Nesting Folding Chair, 19w x 6d x 43h"/>
    <x v="3765"/>
    <n v="4"/>
    <n v="0.2"/>
    <n v="13.972799999999999"/>
  </r>
  <r>
    <n v="5107"/>
    <s v="CA-2012-147102"/>
    <x v="1"/>
    <x v="444"/>
    <d v="2012-09-26T00:00:00"/>
    <x v="1"/>
    <s v="NH-18610"/>
    <s v="Nicole Hansen"/>
    <x v="1"/>
    <s v="United States"/>
    <s v="Columbus"/>
    <x v="32"/>
    <n v="31907"/>
    <x v="0"/>
    <s v="TEC-AC-10000682"/>
    <x v="2"/>
    <x v="11"/>
    <s v="Kensington K72356US Mouse-in-a-Box USB Desktop Mouse"/>
    <x v="3766"/>
    <n v="4"/>
    <n v="0"/>
    <n v="23.225999999999999"/>
  </r>
  <r>
    <n v="5108"/>
    <s v="CA-2014-132213"/>
    <x v="3"/>
    <x v="1016"/>
    <d v="2014-04-27T00:00:00"/>
    <x v="2"/>
    <s v="PN-18775"/>
    <s v="Parhena Norris"/>
    <x v="2"/>
    <s v="United States"/>
    <s v="Nashville"/>
    <x v="18"/>
    <n v="37211"/>
    <x v="0"/>
    <s v="OFF-AR-10004078"/>
    <x v="1"/>
    <x v="6"/>
    <s v="Newell 312"/>
    <x v="2115"/>
    <n v="9"/>
    <n v="0.2"/>
    <n v="5.2559999999999985"/>
  </r>
  <r>
    <n v="5109"/>
    <s v="CA-2014-132213"/>
    <x v="3"/>
    <x v="1016"/>
    <d v="2014-04-27T00:00:00"/>
    <x v="2"/>
    <s v="PN-18775"/>
    <s v="Parhena Norris"/>
    <x v="2"/>
    <s v="United States"/>
    <s v="Nashville"/>
    <x v="18"/>
    <n v="37211"/>
    <x v="0"/>
    <s v="OFF-AR-10001958"/>
    <x v="1"/>
    <x v="6"/>
    <s v="Stanley Bostitch Contemporary Electric Pencil Sharpeners"/>
    <x v="3767"/>
    <n v="5"/>
    <n v="0.2"/>
    <n v="6.7920000000000016"/>
  </r>
  <r>
    <n v="5110"/>
    <s v="CA-2011-138450"/>
    <x v="2"/>
    <x v="638"/>
    <d v="2011-10-22T00:00:00"/>
    <x v="1"/>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x v="1"/>
    <s v="EH-13765"/>
    <s v="Edward Hooks"/>
    <x v="1"/>
    <s v="United States"/>
    <s v="Philadelphia"/>
    <x v="9"/>
    <n v="19134"/>
    <x v="3"/>
    <s v="OFF-ST-10003479"/>
    <x v="1"/>
    <x v="4"/>
    <s v="Eldon Base for stackable storage shelf, platinum"/>
    <x v="3768"/>
    <n v="6"/>
    <n v="0.2"/>
    <n v="-35.046000000000028"/>
  </r>
  <r>
    <n v="5112"/>
    <s v="CA-2011-138450"/>
    <x v="2"/>
    <x v="638"/>
    <d v="2011-10-22T00:00:00"/>
    <x v="1"/>
    <s v="EH-13765"/>
    <s v="Edward Hooks"/>
    <x v="1"/>
    <s v="United States"/>
    <s v="Philadelphia"/>
    <x v="9"/>
    <n v="19134"/>
    <x v="3"/>
    <s v="OFF-PA-10003016"/>
    <x v="1"/>
    <x v="10"/>
    <s v="Adams &quot;While You Were Out&quot; Message Pads"/>
    <x v="3769"/>
    <n v="4"/>
    <n v="0.2"/>
    <n v="3.1399999999999988"/>
  </r>
  <r>
    <n v="5113"/>
    <s v="CA-2012-153073"/>
    <x v="1"/>
    <x v="50"/>
    <d v="2012-11-13T00:00:00"/>
    <x v="3"/>
    <s v="HA-14905"/>
    <s v="Helen Abelman"/>
    <x v="0"/>
    <s v="United States"/>
    <s v="Chicago"/>
    <x v="10"/>
    <n v="60610"/>
    <x v="2"/>
    <s v="FUR-FU-10001025"/>
    <x v="0"/>
    <x v="5"/>
    <s v="Eldon Imàge Series Desk Accessories, Clear"/>
    <x v="3770"/>
    <n v="9"/>
    <n v="0.6"/>
    <n v="-7.4357999999999969"/>
  </r>
  <r>
    <n v="5114"/>
    <s v="CA-2013-147970"/>
    <x v="0"/>
    <x v="1011"/>
    <d v="2013-02-02T00:00:00"/>
    <x v="0"/>
    <s v="AB-10150"/>
    <s v="Aimee Bixby"/>
    <x v="0"/>
    <s v="United States"/>
    <s v="Dallas"/>
    <x v="5"/>
    <n v="75220"/>
    <x v="2"/>
    <s v="OFF-PA-10003936"/>
    <x v="1"/>
    <x v="10"/>
    <s v="Xerox 1994"/>
    <x v="12"/>
    <n v="3"/>
    <n v="0.2"/>
    <n v="5.4432"/>
  </r>
  <r>
    <n v="5115"/>
    <s v="CA-2013-150658"/>
    <x v="0"/>
    <x v="1019"/>
    <d v="2013-11-23T00:00:00"/>
    <x v="1"/>
    <s v="MS-17365"/>
    <s v="Maribeth Schnelling"/>
    <x v="0"/>
    <s v="United States"/>
    <s v="Carlsbad"/>
    <x v="27"/>
    <n v="88220"/>
    <x v="1"/>
    <s v="OFF-BI-10004140"/>
    <x v="1"/>
    <x v="8"/>
    <s v="Avery Non-Stick Binders"/>
    <x v="2209"/>
    <n v="3"/>
    <n v="0.2"/>
    <n v="3.3674999999999984"/>
  </r>
  <r>
    <n v="5116"/>
    <s v="CA-2014-125640"/>
    <x v="3"/>
    <x v="800"/>
    <d v="2014-07-30T00:00:00"/>
    <x v="1"/>
    <s v="DD-13570"/>
    <s v="Dorothy Dickinson"/>
    <x v="0"/>
    <s v="United States"/>
    <s v="Philadelphia"/>
    <x v="9"/>
    <n v="19134"/>
    <x v="3"/>
    <s v="OFF-LA-10004178"/>
    <x v="1"/>
    <x v="2"/>
    <s v="Avery 491"/>
    <x v="106"/>
    <n v="1"/>
    <n v="0.2"/>
    <n v="1.0737999999999999"/>
  </r>
  <r>
    <n v="5117"/>
    <s v="CA-2014-154137"/>
    <x v="3"/>
    <x v="343"/>
    <d v="2014-11-18T00:00:00"/>
    <x v="1"/>
    <s v="MT-17815"/>
    <s v="Meg Tillman"/>
    <x v="0"/>
    <s v="United States"/>
    <s v="New York City"/>
    <x v="15"/>
    <n v="10009"/>
    <x v="3"/>
    <s v="OFF-ST-10003324"/>
    <x v="1"/>
    <x v="4"/>
    <s v="Belkin OmniView SE Rackmount Kit"/>
    <x v="3771"/>
    <n v="1"/>
    <n v="0"/>
    <n v="0"/>
  </r>
  <r>
    <n v="5118"/>
    <s v="CA-2012-127173"/>
    <x v="1"/>
    <x v="120"/>
    <d v="2012-10-03T00:00:00"/>
    <x v="1"/>
    <s v="GM-14500"/>
    <s v="Gene McClure"/>
    <x v="0"/>
    <s v="United States"/>
    <s v="Oceanside"/>
    <x v="15"/>
    <n v="11572"/>
    <x v="3"/>
    <s v="OFF-FA-10004854"/>
    <x v="1"/>
    <x v="13"/>
    <s v="Vinyl Coated Wire Paper Clips in Organizer Box, 800/Box"/>
    <x v="805"/>
    <n v="3"/>
    <n v="0"/>
    <n v="16.186799999999998"/>
  </r>
  <r>
    <n v="5119"/>
    <s v="CA-2012-127173"/>
    <x v="1"/>
    <x v="120"/>
    <d v="2012-10-03T00:00:00"/>
    <x v="1"/>
    <s v="GM-14500"/>
    <s v="Gene McClure"/>
    <x v="0"/>
    <s v="United States"/>
    <s v="Oceanside"/>
    <x v="15"/>
    <n v="11572"/>
    <x v="3"/>
    <s v="TEC-MA-10002859"/>
    <x v="2"/>
    <x v="15"/>
    <s v="Ativa MDM8000 8-Sheet Micro-Cut Shredder"/>
    <x v="3772"/>
    <n v="7"/>
    <n v="0"/>
    <n v="296.06709999999998"/>
  </r>
  <r>
    <n v="5120"/>
    <s v="CA-2012-127173"/>
    <x v="1"/>
    <x v="120"/>
    <d v="2012-10-03T00:00:00"/>
    <x v="1"/>
    <s v="GM-14500"/>
    <s v="Gene McClure"/>
    <x v="0"/>
    <s v="United States"/>
    <s v="Oceanside"/>
    <x v="15"/>
    <n v="11572"/>
    <x v="3"/>
    <s v="OFF-BI-10000088"/>
    <x v="1"/>
    <x v="8"/>
    <s v="GBC Imprintable Covers"/>
    <x v="3773"/>
    <n v="9"/>
    <n v="0.2"/>
    <n v="28.657800000000002"/>
  </r>
  <r>
    <n v="5121"/>
    <s v="CA-2011-149538"/>
    <x v="2"/>
    <x v="527"/>
    <d v="2011-04-08T00:00:00"/>
    <x v="1"/>
    <s v="KB-16585"/>
    <s v="Ken Black"/>
    <x v="1"/>
    <s v="United States"/>
    <s v="Lafayette"/>
    <x v="28"/>
    <n v="70506"/>
    <x v="0"/>
    <s v="OFF-ST-10004180"/>
    <x v="1"/>
    <x v="4"/>
    <s v="Safco Commercial Shelving"/>
    <x v="3774"/>
    <n v="5"/>
    <n v="0"/>
    <n v="9.3019999999999925"/>
  </r>
  <r>
    <n v="5122"/>
    <s v="CA-2011-149538"/>
    <x v="2"/>
    <x v="527"/>
    <d v="2011-04-08T00:00:00"/>
    <x v="1"/>
    <s v="KB-16585"/>
    <s v="Ken Black"/>
    <x v="1"/>
    <s v="United States"/>
    <s v="Lafayette"/>
    <x v="28"/>
    <n v="70506"/>
    <x v="0"/>
    <s v="TEC-AC-10002926"/>
    <x v="2"/>
    <x v="11"/>
    <s v="Logitech Wireless Marathon Mouse M705"/>
    <x v="2622"/>
    <n v="2"/>
    <n v="0"/>
    <n v="42.991400000000006"/>
  </r>
  <r>
    <n v="5123"/>
    <s v="CA-2011-149538"/>
    <x v="2"/>
    <x v="527"/>
    <d v="2011-04-08T00:00:00"/>
    <x v="1"/>
    <s v="KB-16585"/>
    <s v="Ken Black"/>
    <x v="1"/>
    <s v="United States"/>
    <s v="Lafayette"/>
    <x v="28"/>
    <n v="70506"/>
    <x v="0"/>
    <s v="OFF-PA-10003797"/>
    <x v="1"/>
    <x v="10"/>
    <s v="Xerox 209"/>
    <x v="541"/>
    <n v="3"/>
    <n v="0"/>
    <n v="9.3312000000000008"/>
  </r>
  <r>
    <n v="5124"/>
    <s v="CA-2011-149538"/>
    <x v="2"/>
    <x v="527"/>
    <d v="2011-04-08T00:00:00"/>
    <x v="1"/>
    <s v="KB-16585"/>
    <s v="Ken Black"/>
    <x v="1"/>
    <s v="United States"/>
    <s v="Lafayette"/>
    <x v="28"/>
    <n v="70506"/>
    <x v="0"/>
    <s v="OFF-PA-10002195"/>
    <x v="1"/>
    <x v="10"/>
    <s v="Xerox 1966"/>
    <x v="91"/>
    <n v="2"/>
    <n v="0"/>
    <n v="6.3504000000000005"/>
  </r>
  <r>
    <n v="5125"/>
    <s v="CA-2011-160766"/>
    <x v="2"/>
    <x v="80"/>
    <d v="2011-09-14T00:00:00"/>
    <x v="3"/>
    <s v="DM-13015"/>
    <s v="Darrin Martin"/>
    <x v="0"/>
    <s v="United States"/>
    <s v="New York City"/>
    <x v="15"/>
    <n v="10009"/>
    <x v="3"/>
    <s v="FUR-TA-10001039"/>
    <x v="0"/>
    <x v="3"/>
    <s v="KI Adjustable-Height Table"/>
    <x v="3775"/>
    <n v="9"/>
    <n v="0.4"/>
    <n v="-108.33479999999997"/>
  </r>
  <r>
    <n v="5126"/>
    <s v="CA-2011-160766"/>
    <x v="2"/>
    <x v="80"/>
    <d v="2011-09-14T00:00:00"/>
    <x v="3"/>
    <s v="DM-13015"/>
    <s v="Darrin Martin"/>
    <x v="0"/>
    <s v="United States"/>
    <s v="New York City"/>
    <x v="15"/>
    <n v="10009"/>
    <x v="3"/>
    <s v="OFF-EN-10001099"/>
    <x v="1"/>
    <x v="12"/>
    <s v="Staples"/>
    <x v="3776"/>
    <n v="7"/>
    <n v="0"/>
    <n v="31.491599999999995"/>
  </r>
  <r>
    <n v="5127"/>
    <s v="CA-2011-160766"/>
    <x v="2"/>
    <x v="80"/>
    <d v="2011-09-14T00:00:00"/>
    <x v="3"/>
    <s v="DM-13015"/>
    <s v="Darrin Martin"/>
    <x v="0"/>
    <s v="United States"/>
    <s v="New York City"/>
    <x v="15"/>
    <n v="10009"/>
    <x v="3"/>
    <s v="TEC-MA-10003979"/>
    <x v="2"/>
    <x v="15"/>
    <s v="Ativa V4110MDD Micro-Cut Shredder"/>
    <x v="3777"/>
    <n v="4"/>
    <n v="0"/>
    <n v="1371.9803999999999"/>
  </r>
  <r>
    <n v="5128"/>
    <s v="CA-2011-160766"/>
    <x v="2"/>
    <x v="80"/>
    <d v="2011-09-14T00:00:00"/>
    <x v="3"/>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x v="3"/>
    <s v="DM-13015"/>
    <s v="Darrin Martin"/>
    <x v="0"/>
    <s v="United States"/>
    <s v="New York City"/>
    <x v="15"/>
    <n v="10009"/>
    <x v="3"/>
    <s v="TEC-PH-10001536"/>
    <x v="2"/>
    <x v="7"/>
    <s v="Spigen Samsung Galaxy S5 Case Wallet"/>
    <x v="2181"/>
    <n v="1"/>
    <n v="0"/>
    <n v="4.4173999999999989"/>
  </r>
  <r>
    <n v="5130"/>
    <s v="CA-2011-160766"/>
    <x v="2"/>
    <x v="80"/>
    <d v="2011-09-14T00:00:00"/>
    <x v="3"/>
    <s v="DM-13015"/>
    <s v="Darrin Martin"/>
    <x v="0"/>
    <s v="United States"/>
    <s v="New York City"/>
    <x v="15"/>
    <n v="10009"/>
    <x v="3"/>
    <s v="TEC-PH-10000526"/>
    <x v="2"/>
    <x v="7"/>
    <s v="Vtech CS6719"/>
    <x v="1170"/>
    <n v="3"/>
    <n v="0"/>
    <n v="80.631600000000006"/>
  </r>
  <r>
    <n v="5131"/>
    <s v="CA-2011-160766"/>
    <x v="2"/>
    <x v="80"/>
    <d v="2011-09-14T00:00:00"/>
    <x v="3"/>
    <s v="DM-13015"/>
    <s v="Darrin Martin"/>
    <x v="0"/>
    <s v="United States"/>
    <s v="New York City"/>
    <x v="15"/>
    <n v="10009"/>
    <x v="3"/>
    <s v="OFF-PA-10000213"/>
    <x v="1"/>
    <x v="10"/>
    <s v="Xerox 198"/>
    <x v="3779"/>
    <n v="9"/>
    <n v="0"/>
    <n v="21.065400000000004"/>
  </r>
  <r>
    <n v="5132"/>
    <s v="CA-2014-146626"/>
    <x v="3"/>
    <x v="614"/>
    <d v="2015-01-06T00:00:00"/>
    <x v="1"/>
    <s v="BP-11185"/>
    <s v="Ben Peterman"/>
    <x v="1"/>
    <s v="United States"/>
    <s v="Anaheim"/>
    <x v="1"/>
    <n v="92804"/>
    <x v="1"/>
    <s v="FUR-FU-10002501"/>
    <x v="0"/>
    <x v="5"/>
    <s v="Nu-Dell Executive Frame"/>
    <x v="3780"/>
    <n v="8"/>
    <n v="0"/>
    <n v="37.414400000000001"/>
  </r>
  <r>
    <n v="5133"/>
    <s v="CA-2012-123330"/>
    <x v="1"/>
    <x v="1020"/>
    <d v="2012-06-27T00:00:00"/>
    <x v="1"/>
    <s v="EP-13915"/>
    <s v="Emily Phan"/>
    <x v="0"/>
    <s v="United States"/>
    <s v="Deltona"/>
    <x v="2"/>
    <n v="32725"/>
    <x v="0"/>
    <s v="TEC-PH-10001819"/>
    <x v="2"/>
    <x v="7"/>
    <s v="Innergie mMini Combo Duo USB Travel Charging Kit"/>
    <x v="3781"/>
    <n v="3"/>
    <n v="0.2"/>
    <n v="37.791599999999988"/>
  </r>
  <r>
    <n v="5134"/>
    <s v="CA-2014-155607"/>
    <x v="3"/>
    <x v="200"/>
    <d v="2014-12-01T00:00:00"/>
    <x v="1"/>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x v="1"/>
    <s v="FG-14260"/>
    <s v="Frank Gastineau"/>
    <x v="2"/>
    <s v="United States"/>
    <s v="New York City"/>
    <x v="15"/>
    <n v="10009"/>
    <x v="3"/>
    <s v="OFF-BI-10003364"/>
    <x v="1"/>
    <x v="8"/>
    <s v="Binding Machine Supplies"/>
    <x v="3783"/>
    <n v="4"/>
    <n v="0.2"/>
    <n v="32.670400000000001"/>
  </r>
  <r>
    <n v="5136"/>
    <s v="CA-2013-151323"/>
    <x v="0"/>
    <x v="248"/>
    <d v="2013-10-29T00:00:00"/>
    <x v="1"/>
    <s v="AB-10255"/>
    <s v="Alejandro Ballentine"/>
    <x v="2"/>
    <s v="United States"/>
    <s v="Seattle"/>
    <x v="4"/>
    <n v="98103"/>
    <x v="1"/>
    <s v="OFF-FA-10002983"/>
    <x v="1"/>
    <x v="13"/>
    <s v="Advantus SlideClip Paper Clips"/>
    <x v="3784"/>
    <n v="5"/>
    <n v="0"/>
    <n v="8.1840000000000011"/>
  </r>
  <r>
    <n v="5137"/>
    <s v="CA-2012-146696"/>
    <x v="1"/>
    <x v="639"/>
    <d v="2012-12-19T00:00:00"/>
    <x v="1"/>
    <s v="RD-19480"/>
    <s v="Rick Duston"/>
    <x v="0"/>
    <s v="United States"/>
    <s v="San Diego"/>
    <x v="1"/>
    <n v="92105"/>
    <x v="1"/>
    <s v="OFF-BI-10002432"/>
    <x v="1"/>
    <x v="8"/>
    <s v="Wilson Jones Standard D-Ring Binders"/>
    <x v="3785"/>
    <n v="2"/>
    <n v="0.2"/>
    <n v="2.7323999999999993"/>
  </r>
  <r>
    <n v="5138"/>
    <s v="CA-2013-128972"/>
    <x v="0"/>
    <x v="373"/>
    <d v="2013-11-18T00:00:00"/>
    <x v="1"/>
    <s v="TS-21430"/>
    <s v="Tom Stivers"/>
    <x v="1"/>
    <s v="United States"/>
    <s v="Oklahoma City"/>
    <x v="26"/>
    <n v="73120"/>
    <x v="2"/>
    <s v="FUR-FU-10003096"/>
    <x v="0"/>
    <x v="5"/>
    <s v="Master Giant Foot Doorstop, Safety Yellow"/>
    <x v="635"/>
    <n v="4"/>
    <n v="0"/>
    <n v="13.0548"/>
  </r>
  <r>
    <n v="5139"/>
    <s v="CA-2014-128335"/>
    <x v="3"/>
    <x v="365"/>
    <d v="2014-10-06T00:00:00"/>
    <x v="1"/>
    <s v="JA-15970"/>
    <s v="Joseph Airdo"/>
    <x v="0"/>
    <s v="United States"/>
    <s v="Mount Vernon"/>
    <x v="15"/>
    <n v="10550"/>
    <x v="3"/>
    <s v="OFF-EN-10001539"/>
    <x v="1"/>
    <x v="12"/>
    <s v="Staples"/>
    <x v="1013"/>
    <n v="3"/>
    <n v="0"/>
    <n v="10.969799999999999"/>
  </r>
  <r>
    <n v="5140"/>
    <s v="CA-2014-128335"/>
    <x v="3"/>
    <x v="365"/>
    <d v="2014-10-06T00:00:00"/>
    <x v="1"/>
    <s v="JA-15970"/>
    <s v="Joseph Airdo"/>
    <x v="0"/>
    <s v="United States"/>
    <s v="Mount Vernon"/>
    <x v="15"/>
    <n v="10550"/>
    <x v="3"/>
    <s v="OFF-PA-10004996"/>
    <x v="1"/>
    <x v="10"/>
    <s v="Speediset Carbonless Redi-Letter 7&quot; x 8 1/2&quot;"/>
    <x v="3786"/>
    <n v="5"/>
    <n v="0"/>
    <n v="24.2285"/>
  </r>
  <r>
    <n v="5141"/>
    <s v="CA-2012-154886"/>
    <x v="1"/>
    <x v="627"/>
    <d v="2012-11-12T00:00:00"/>
    <x v="1"/>
    <s v="SW-20455"/>
    <s v="Shaun Weien"/>
    <x v="0"/>
    <s v="United States"/>
    <s v="San Francisco"/>
    <x v="1"/>
    <n v="94109"/>
    <x v="1"/>
    <s v="TEC-AC-10001956"/>
    <x v="2"/>
    <x v="11"/>
    <s v="Microsoft Arc Touch Mouse"/>
    <x v="3787"/>
    <n v="2"/>
    <n v="0"/>
    <n v="43.164000000000001"/>
  </r>
  <r>
    <n v="5142"/>
    <s v="CA-2013-111213"/>
    <x v="0"/>
    <x v="178"/>
    <d v="2013-04-06T00:00:00"/>
    <x v="1"/>
    <s v="FP-14320"/>
    <s v="Frank Preis"/>
    <x v="0"/>
    <s v="United States"/>
    <s v="New York City"/>
    <x v="15"/>
    <n v="10009"/>
    <x v="3"/>
    <s v="FUR-CH-10000454"/>
    <x v="0"/>
    <x v="1"/>
    <s v="Hon Deluxe Fabric Upholstered Stacking Chairs, Rounded Back"/>
    <x v="3788"/>
    <n v="6"/>
    <n v="0.1"/>
    <n v="292.77599999999995"/>
  </r>
  <r>
    <n v="5143"/>
    <s v="CA-2013-111213"/>
    <x v="0"/>
    <x v="178"/>
    <d v="2013-04-06T00:00:00"/>
    <x v="1"/>
    <s v="FP-14320"/>
    <s v="Frank Preis"/>
    <x v="0"/>
    <s v="United States"/>
    <s v="New York City"/>
    <x v="15"/>
    <n v="10009"/>
    <x v="3"/>
    <s v="OFF-SU-10000946"/>
    <x v="1"/>
    <x v="14"/>
    <s v="Staples"/>
    <x v="1558"/>
    <n v="8"/>
    <n v="0"/>
    <n v="18.513599999999997"/>
  </r>
  <r>
    <n v="5144"/>
    <s v="CA-2013-111213"/>
    <x v="0"/>
    <x v="178"/>
    <d v="2013-04-06T00:00:00"/>
    <x v="1"/>
    <s v="FP-14320"/>
    <s v="Frank Preis"/>
    <x v="0"/>
    <s v="United States"/>
    <s v="New York City"/>
    <x v="15"/>
    <n v="10009"/>
    <x v="3"/>
    <s v="OFF-BI-10004140"/>
    <x v="1"/>
    <x v="8"/>
    <s v="Avery Non-Stick Binders"/>
    <x v="3273"/>
    <n v="1"/>
    <n v="0.2"/>
    <n v="1.1224999999999996"/>
  </r>
  <r>
    <n v="5145"/>
    <s v="CA-2014-161333"/>
    <x v="3"/>
    <x v="62"/>
    <d v="2014-02-08T00:00:00"/>
    <x v="1"/>
    <s v="JL-15835"/>
    <s v="John Lee"/>
    <x v="0"/>
    <s v="United States"/>
    <s v="Los Angeles"/>
    <x v="1"/>
    <n v="90045"/>
    <x v="1"/>
    <s v="FUR-FU-10003039"/>
    <x v="0"/>
    <x v="5"/>
    <s v="Howard Miller 11-1/2&quot; Diameter Grantwood Wall Clock"/>
    <x v="3789"/>
    <n v="2"/>
    <n v="0"/>
    <n v="29.328400000000002"/>
  </r>
  <r>
    <n v="5146"/>
    <s v="CA-2014-161333"/>
    <x v="3"/>
    <x v="62"/>
    <d v="2014-02-08T00:00:00"/>
    <x v="1"/>
    <s v="JL-15835"/>
    <s v="John Lee"/>
    <x v="0"/>
    <s v="United States"/>
    <s v="Los Angeles"/>
    <x v="1"/>
    <n v="90045"/>
    <x v="1"/>
    <s v="OFF-ST-10000464"/>
    <x v="1"/>
    <x v="4"/>
    <s v="Multi-Use Personal File Cart and Caster Set, Three Stacking Bins"/>
    <x v="3790"/>
    <n v="4"/>
    <n v="0"/>
    <n v="38.931200000000004"/>
  </r>
  <r>
    <n v="5147"/>
    <s v="CA-2014-161333"/>
    <x v="3"/>
    <x v="62"/>
    <d v="2014-02-08T00:00:00"/>
    <x v="1"/>
    <s v="JL-15835"/>
    <s v="John Lee"/>
    <x v="0"/>
    <s v="United States"/>
    <s v="Los Angeles"/>
    <x v="1"/>
    <n v="90045"/>
    <x v="1"/>
    <s v="OFF-AP-10000252"/>
    <x v="1"/>
    <x v="9"/>
    <s v="Harmony HEPA Quiet Air Purifiers"/>
    <x v="1047"/>
    <n v="4"/>
    <n v="0"/>
    <n v="16.38"/>
  </r>
  <r>
    <n v="5148"/>
    <s v="CA-2014-128734"/>
    <x v="3"/>
    <x v="165"/>
    <d v="2015-01-01T00:00:00"/>
    <x v="1"/>
    <s v="JL-15175"/>
    <s v="James Lanier"/>
    <x v="2"/>
    <s v="United States"/>
    <s v="Chandler"/>
    <x v="16"/>
    <n v="85224"/>
    <x v="1"/>
    <s v="FUR-FU-10001731"/>
    <x v="0"/>
    <x v="5"/>
    <s v="Acrylic Self-Standing Desk Frames"/>
    <x v="1086"/>
    <n v="4"/>
    <n v="0.2"/>
    <n v="1.9223999999999997"/>
  </r>
  <r>
    <n v="5149"/>
    <s v="CA-2014-128734"/>
    <x v="3"/>
    <x v="165"/>
    <d v="2015-01-01T00:00:00"/>
    <x v="1"/>
    <s v="JL-15175"/>
    <s v="James Lanier"/>
    <x v="2"/>
    <s v="United States"/>
    <s v="Chandler"/>
    <x v="16"/>
    <n v="85224"/>
    <x v="1"/>
    <s v="FUR-CH-10001394"/>
    <x v="0"/>
    <x v="1"/>
    <s v="Global Leather Executive Chair"/>
    <x v="3791"/>
    <n v="3"/>
    <n v="0.2"/>
    <n v="105.29699999999988"/>
  </r>
  <r>
    <n v="5150"/>
    <s v="CA-2011-141796"/>
    <x v="2"/>
    <x v="261"/>
    <d v="2011-06-21T00:00:00"/>
    <x v="3"/>
    <s v="JG-15160"/>
    <s v="James Galang"/>
    <x v="0"/>
    <s v="United States"/>
    <s v="Long Beach"/>
    <x v="15"/>
    <n v="11561"/>
    <x v="3"/>
    <s v="TEC-PH-10001578"/>
    <x v="2"/>
    <x v="7"/>
    <s v="Polycom SoundStation2 EX Conference phone"/>
    <x v="3792"/>
    <n v="3"/>
    <n v="0"/>
    <n v="352.30649999999997"/>
  </r>
  <r>
    <n v="5151"/>
    <s v="CA-2014-125101"/>
    <x v="3"/>
    <x v="904"/>
    <d v="2014-03-11T00:00:00"/>
    <x v="0"/>
    <s v="SH-19975"/>
    <s v="Sally Hughsby"/>
    <x v="1"/>
    <s v="United States"/>
    <s v="San Francisco"/>
    <x v="1"/>
    <n v="94109"/>
    <x v="1"/>
    <s v="OFF-ST-10000675"/>
    <x v="1"/>
    <x v="4"/>
    <s v="File Shuttle II and Handi-File, Black"/>
    <x v="3793"/>
    <n v="2"/>
    <n v="0"/>
    <n v="16.945"/>
  </r>
  <r>
    <n v="5152"/>
    <s v="CA-2014-169929"/>
    <x v="3"/>
    <x v="145"/>
    <d v="2014-09-29T00:00:00"/>
    <x v="2"/>
    <s v="LS-17200"/>
    <s v="Luke Schmidt"/>
    <x v="1"/>
    <s v="United States"/>
    <s v="Helena"/>
    <x v="37"/>
    <n v="59601"/>
    <x v="1"/>
    <s v="OFF-ST-10002352"/>
    <x v="1"/>
    <x v="4"/>
    <s v="Iris Project Case"/>
    <x v="1778"/>
    <n v="5"/>
    <n v="0"/>
    <n v="10.373999999999999"/>
  </r>
  <r>
    <n v="5153"/>
    <s v="US-2011-121566"/>
    <x v="2"/>
    <x v="479"/>
    <d v="2011-07-06T00:00:00"/>
    <x v="1"/>
    <s v="CS-11860"/>
    <s v="Cari Schnelling"/>
    <x v="0"/>
    <s v="United States"/>
    <s v="New York City"/>
    <x v="15"/>
    <n v="10011"/>
    <x v="3"/>
    <s v="OFF-BI-10004528"/>
    <x v="1"/>
    <x v="8"/>
    <s v="Cardinal Poly Pocket Divider Pockets for Ring Binders"/>
    <x v="3794"/>
    <n v="1"/>
    <n v="0.2"/>
    <n v="0.83999999999999975"/>
  </r>
  <r>
    <n v="5154"/>
    <s v="US-2011-121566"/>
    <x v="2"/>
    <x v="479"/>
    <d v="2011-07-06T00:00:00"/>
    <x v="1"/>
    <s v="CS-11860"/>
    <s v="Cari Schnelling"/>
    <x v="0"/>
    <s v="United States"/>
    <s v="New York City"/>
    <x v="15"/>
    <n v="10011"/>
    <x v="3"/>
    <s v="OFF-AR-10001026"/>
    <x v="1"/>
    <x v="6"/>
    <s v="Sanford Uni-Blazer View Highlighters, Chisel Tip, Yellow"/>
    <x v="3795"/>
    <n v="3"/>
    <n v="0"/>
    <n v="2.9040000000000008"/>
  </r>
  <r>
    <n v="5155"/>
    <s v="US-2012-124219"/>
    <x v="1"/>
    <x v="976"/>
    <d v="2012-08-08T00:00:00"/>
    <x v="2"/>
    <s v="KW-16570"/>
    <s v="Kelly Williams"/>
    <x v="0"/>
    <s v="United States"/>
    <s v="Kirkwood"/>
    <x v="25"/>
    <n v="63122"/>
    <x v="2"/>
    <s v="OFF-BI-10002215"/>
    <x v="1"/>
    <x v="8"/>
    <s v="Wilson Jones Hanging View Binder, White, 1&quot;"/>
    <x v="158"/>
    <n v="4"/>
    <n v="0"/>
    <n v="13.063999999999998"/>
  </r>
  <r>
    <n v="5156"/>
    <s v="US-2012-124219"/>
    <x v="1"/>
    <x v="976"/>
    <d v="2012-08-08T00:00:00"/>
    <x v="2"/>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x v="0"/>
    <s v="GH-14410"/>
    <s v="Gary Hansen"/>
    <x v="2"/>
    <s v="United States"/>
    <s v="Chicago"/>
    <x v="10"/>
    <n v="60653"/>
    <x v="2"/>
    <s v="TEC-PH-10002584"/>
    <x v="2"/>
    <x v="7"/>
    <s v="Samsung Galaxy S4"/>
    <x v="3796"/>
    <n v="2"/>
    <n v="0.2"/>
    <n v="125.19799999999992"/>
  </r>
  <r>
    <n v="5158"/>
    <s v="CA-2014-163006"/>
    <x v="3"/>
    <x v="160"/>
    <d v="2014-07-05T00:00:00"/>
    <x v="0"/>
    <s v="GH-14410"/>
    <s v="Gary Hansen"/>
    <x v="2"/>
    <s v="United States"/>
    <s v="Chicago"/>
    <x v="10"/>
    <n v="60653"/>
    <x v="2"/>
    <s v="FUR-CH-10000229"/>
    <x v="0"/>
    <x v="1"/>
    <s v="Global Enterprise Series Seating High-Back Swivel/Tilt Chairs"/>
    <x v="3797"/>
    <n v="3"/>
    <n v="0.3"/>
    <n v="-178.84680000000006"/>
  </r>
  <r>
    <n v="5159"/>
    <s v="CA-2014-163006"/>
    <x v="3"/>
    <x v="160"/>
    <d v="2014-07-05T00:00:00"/>
    <x v="0"/>
    <s v="GH-14410"/>
    <s v="Gary Hansen"/>
    <x v="2"/>
    <s v="United States"/>
    <s v="Chicago"/>
    <x v="10"/>
    <n v="60653"/>
    <x v="2"/>
    <s v="FUR-FU-10003799"/>
    <x v="0"/>
    <x v="5"/>
    <s v="Seth Thomas 13 1/2&quot; Wall Clock"/>
    <x v="3798"/>
    <n v="2"/>
    <n v="0.6"/>
    <n v="-10.312400000000004"/>
  </r>
  <r>
    <n v="5160"/>
    <s v="CA-2012-156146"/>
    <x v="1"/>
    <x v="662"/>
    <d v="2012-10-30T00:00:00"/>
    <x v="0"/>
    <s v="AG-10495"/>
    <s v="Andrew Gjertsen"/>
    <x v="1"/>
    <s v="United States"/>
    <s v="Peoria"/>
    <x v="16"/>
    <n v="85345"/>
    <x v="1"/>
    <s v="TEC-PH-10001700"/>
    <x v="2"/>
    <x v="7"/>
    <s v="Panasonic KX-TG6844B Expandable Digital Cordless Telephone"/>
    <x v="554"/>
    <n v="2"/>
    <n v="0.2"/>
    <n v="9.2386000000000053"/>
  </r>
  <r>
    <n v="5161"/>
    <s v="CA-2012-156146"/>
    <x v="1"/>
    <x v="662"/>
    <d v="2012-10-30T00:00:00"/>
    <x v="0"/>
    <s v="AG-10495"/>
    <s v="Andrew Gjertsen"/>
    <x v="1"/>
    <s v="United States"/>
    <s v="Peoria"/>
    <x v="16"/>
    <n v="85345"/>
    <x v="1"/>
    <s v="TEC-PH-10001527"/>
    <x v="2"/>
    <x v="7"/>
    <s v="Plantronics MX500i Earset"/>
    <x v="3799"/>
    <n v="2"/>
    <n v="0.2"/>
    <n v="-14.603000000000005"/>
  </r>
  <r>
    <n v="5162"/>
    <s v="CA-2011-111192"/>
    <x v="2"/>
    <x v="1021"/>
    <d v="2011-08-05T00:00:00"/>
    <x v="1"/>
    <s v="TS-21430"/>
    <s v="Tom Stivers"/>
    <x v="1"/>
    <s v="United States"/>
    <s v="Seattle"/>
    <x v="4"/>
    <n v="98103"/>
    <x v="1"/>
    <s v="FUR-BO-10002916"/>
    <x v="0"/>
    <x v="0"/>
    <s v="Rush Hierlooms Collection 1&quot; Thick Stackable Bookcases"/>
    <x v="3800"/>
    <n v="8"/>
    <n v="0"/>
    <n v="259.88959999999997"/>
  </r>
  <r>
    <n v="5163"/>
    <s v="CA-2013-115378"/>
    <x v="0"/>
    <x v="741"/>
    <d v="2013-11-24T00:00:00"/>
    <x v="0"/>
    <s v="AJ-10945"/>
    <s v="Ashley Jarboe"/>
    <x v="0"/>
    <s v="United States"/>
    <s v="Taylor"/>
    <x v="12"/>
    <n v="48180"/>
    <x v="2"/>
    <s v="FUR-CH-10000863"/>
    <x v="0"/>
    <x v="1"/>
    <s v="Novimex Swivel Fabric Task Chair"/>
    <x v="85"/>
    <n v="2"/>
    <n v="0"/>
    <n v="33.215599999999995"/>
  </r>
  <r>
    <n v="5164"/>
    <s v="CA-2012-161627"/>
    <x v="1"/>
    <x v="380"/>
    <d v="2012-07-11T00:00:00"/>
    <x v="1"/>
    <s v="SJ-20215"/>
    <s v="Sarah Jordon"/>
    <x v="0"/>
    <s v="United States"/>
    <s v="Pasadena"/>
    <x v="1"/>
    <n v="91104"/>
    <x v="1"/>
    <s v="FUR-CH-10003968"/>
    <x v="0"/>
    <x v="1"/>
    <s v="Novimex Turbo Task Chair"/>
    <x v="3011"/>
    <n v="3"/>
    <n v="0.2"/>
    <n v="-17.035200000000003"/>
  </r>
  <r>
    <n v="5165"/>
    <s v="CA-2011-121006"/>
    <x v="2"/>
    <x v="849"/>
    <d v="2011-11-16T00:00:00"/>
    <x v="1"/>
    <s v="SC-20020"/>
    <s v="Sam Craven"/>
    <x v="0"/>
    <s v="United States"/>
    <s v="Midland"/>
    <x v="12"/>
    <n v="48640"/>
    <x v="2"/>
    <s v="OFF-AR-10001149"/>
    <x v="1"/>
    <x v="6"/>
    <s v="Avery Hi-Liter Comfort Grip Fluorescent Highlighter, Yellow Ink"/>
    <x v="2841"/>
    <n v="2"/>
    <n v="0"/>
    <n v="1.5209999999999999"/>
  </r>
  <r>
    <n v="5166"/>
    <s v="CA-2011-121006"/>
    <x v="2"/>
    <x v="849"/>
    <d v="2011-11-16T00:00:00"/>
    <x v="1"/>
    <s v="SC-20020"/>
    <s v="Sam Craven"/>
    <x v="0"/>
    <s v="United States"/>
    <s v="Midland"/>
    <x v="12"/>
    <n v="48640"/>
    <x v="2"/>
    <s v="OFF-PA-10000130"/>
    <x v="1"/>
    <x v="10"/>
    <s v="Xerox 199"/>
    <x v="1387"/>
    <n v="3"/>
    <n v="0"/>
    <n v="5.7779999999999987"/>
  </r>
  <r>
    <n v="5167"/>
    <s v="CA-2011-121006"/>
    <x v="2"/>
    <x v="849"/>
    <d v="2011-11-16T00:00:00"/>
    <x v="1"/>
    <s v="SC-20020"/>
    <s v="Sam Craven"/>
    <x v="0"/>
    <s v="United States"/>
    <s v="Midland"/>
    <x v="12"/>
    <n v="48640"/>
    <x v="2"/>
    <s v="OFF-PA-10002479"/>
    <x v="1"/>
    <x v="10"/>
    <s v="Xerox 4200 Series MultiUse Premium Copy Paper (20Lb. and 84 Bright)"/>
    <x v="3426"/>
    <n v="3"/>
    <n v="0"/>
    <n v="7.1280000000000001"/>
  </r>
  <r>
    <n v="5168"/>
    <s v="CA-2011-121006"/>
    <x v="2"/>
    <x v="849"/>
    <d v="2011-11-16T00:00:00"/>
    <x v="1"/>
    <s v="SC-20020"/>
    <s v="Sam Craven"/>
    <x v="0"/>
    <s v="United States"/>
    <s v="Midland"/>
    <x v="12"/>
    <n v="48640"/>
    <x v="2"/>
    <s v="FUR-CH-10004997"/>
    <x v="0"/>
    <x v="1"/>
    <s v="Hon Every-Day Series Multi-Task Chairs"/>
    <x v="3801"/>
    <n v="3"/>
    <n v="0"/>
    <n v="112.78800000000001"/>
  </r>
  <r>
    <n v="5169"/>
    <s v="CA-2011-121006"/>
    <x v="2"/>
    <x v="849"/>
    <d v="2011-11-16T00:00:00"/>
    <x v="1"/>
    <s v="SC-20020"/>
    <s v="Sam Craven"/>
    <x v="0"/>
    <s v="United States"/>
    <s v="Midland"/>
    <x v="12"/>
    <n v="48640"/>
    <x v="2"/>
    <s v="OFF-ST-10004950"/>
    <x v="1"/>
    <x v="4"/>
    <s v="Acco Perma 3000 Stacking Storage Drawers"/>
    <x v="2780"/>
    <n v="3"/>
    <n v="0"/>
    <n v="11.958600000000001"/>
  </r>
  <r>
    <n v="5170"/>
    <s v="CA-2011-121006"/>
    <x v="2"/>
    <x v="849"/>
    <d v="2011-11-16T00:00:00"/>
    <x v="1"/>
    <s v="SC-20020"/>
    <s v="Sam Craven"/>
    <x v="0"/>
    <s v="United States"/>
    <s v="Midland"/>
    <x v="12"/>
    <n v="48640"/>
    <x v="2"/>
    <s v="OFF-ST-10001490"/>
    <x v="1"/>
    <x v="4"/>
    <s v="Hot File 7-Pocket, Floor Stand"/>
    <x v="3469"/>
    <n v="3"/>
    <n v="0"/>
    <n v="160.62299999999993"/>
  </r>
  <r>
    <n v="5171"/>
    <s v="CA-2013-122903"/>
    <x v="0"/>
    <x v="1022"/>
    <d v="2013-05-30T00:00:00"/>
    <x v="0"/>
    <s v="LA-16780"/>
    <s v="Laura Armstrong"/>
    <x v="1"/>
    <s v="United States"/>
    <s v="Detroit"/>
    <x v="12"/>
    <n v="48205"/>
    <x v="2"/>
    <s v="FUR-CH-10002024"/>
    <x v="0"/>
    <x v="1"/>
    <s v="HON 5400 Series Task Chairs for Big and Tall"/>
    <x v="3802"/>
    <n v="5"/>
    <n v="0"/>
    <n v="700.98000000000013"/>
  </r>
  <r>
    <n v="5172"/>
    <s v="CA-2013-122903"/>
    <x v="0"/>
    <x v="1022"/>
    <d v="2013-05-30T00:00:00"/>
    <x v="0"/>
    <s v="LA-16780"/>
    <s v="Laura Armstrong"/>
    <x v="1"/>
    <s v="United States"/>
    <s v="Detroit"/>
    <x v="12"/>
    <n v="48205"/>
    <x v="2"/>
    <s v="OFF-PA-10001790"/>
    <x v="1"/>
    <x v="10"/>
    <s v="Xerox 1910"/>
    <x v="3803"/>
    <n v="3"/>
    <n v="0"/>
    <n v="69.177599999999984"/>
  </r>
  <r>
    <n v="5173"/>
    <s v="CA-2013-122903"/>
    <x v="0"/>
    <x v="1022"/>
    <d v="2013-05-30T00:00:00"/>
    <x v="0"/>
    <s v="LA-16780"/>
    <s v="Laura Armstrong"/>
    <x v="1"/>
    <s v="United States"/>
    <s v="Detroit"/>
    <x v="12"/>
    <n v="48205"/>
    <x v="2"/>
    <s v="OFF-PA-10000994"/>
    <x v="1"/>
    <x v="10"/>
    <s v="Xerox 1915"/>
    <x v="1836"/>
    <n v="3"/>
    <n v="0"/>
    <n v="150.98399999999998"/>
  </r>
  <r>
    <n v="5174"/>
    <s v="CA-2012-107741"/>
    <x v="1"/>
    <x v="936"/>
    <d v="2012-03-10T00:00:00"/>
    <x v="2"/>
    <s v="FC-14335"/>
    <s v="Fred Chung"/>
    <x v="1"/>
    <s v="United States"/>
    <s v="Pueblo"/>
    <x v="22"/>
    <n v="81001"/>
    <x v="1"/>
    <s v="OFF-AR-10002399"/>
    <x v="1"/>
    <x v="6"/>
    <s v="Dixon Prang Watercolor Pencils, 10-Color Set with Brush"/>
    <x v="3804"/>
    <n v="1"/>
    <n v="0.2"/>
    <n v="0.89459999999999995"/>
  </r>
  <r>
    <n v="5175"/>
    <s v="CA-2014-106432"/>
    <x v="3"/>
    <x v="15"/>
    <d v="2014-10-25T00:00:00"/>
    <x v="1"/>
    <s v="CA-12265"/>
    <s v="Christina Anderson"/>
    <x v="0"/>
    <s v="United States"/>
    <s v="Waco"/>
    <x v="5"/>
    <n v="76706"/>
    <x v="2"/>
    <s v="OFF-BI-10002799"/>
    <x v="1"/>
    <x v="8"/>
    <s v="SlimView Poly Binder, 3/8&quot;"/>
    <x v="3805"/>
    <n v="2"/>
    <n v="0.8"/>
    <n v="-3.5224000000000011"/>
  </r>
  <r>
    <n v="5176"/>
    <s v="CA-2014-106432"/>
    <x v="3"/>
    <x v="15"/>
    <d v="2014-10-25T00:00:00"/>
    <x v="1"/>
    <s v="CA-12265"/>
    <s v="Christina Anderson"/>
    <x v="0"/>
    <s v="United States"/>
    <s v="Waco"/>
    <x v="5"/>
    <n v="76706"/>
    <x v="2"/>
    <s v="FUR-BO-10004360"/>
    <x v="0"/>
    <x v="0"/>
    <s v="Rush Hierlooms Collection Rich Wood Bookcases"/>
    <x v="3806"/>
    <n v="3"/>
    <n v="0.32"/>
    <n v="-91.758599999999973"/>
  </r>
  <r>
    <n v="5177"/>
    <s v="CA-2013-148908"/>
    <x v="0"/>
    <x v="732"/>
    <d v="2013-11-09T00:00:00"/>
    <x v="2"/>
    <s v="JH-15985"/>
    <s v="Joseph Holt"/>
    <x v="0"/>
    <s v="United States"/>
    <s v="San Francisco"/>
    <x v="1"/>
    <n v="94109"/>
    <x v="1"/>
    <s v="OFF-BI-10002082"/>
    <x v="1"/>
    <x v="8"/>
    <s v="GBC Twin Loop Wire Binding Elements"/>
    <x v="3807"/>
    <n v="2"/>
    <n v="0.2"/>
    <n v="19.968"/>
  </r>
  <r>
    <n v="5178"/>
    <s v="CA-2013-123015"/>
    <x v="0"/>
    <x v="482"/>
    <d v="2013-12-31T00:00:00"/>
    <x v="1"/>
    <s v="AJ-10795"/>
    <s v="Anthony Johnson"/>
    <x v="1"/>
    <s v="United States"/>
    <s v="New York City"/>
    <x v="15"/>
    <n v="10024"/>
    <x v="3"/>
    <s v="OFF-BI-10004967"/>
    <x v="1"/>
    <x v="8"/>
    <s v="Round Ring Binders"/>
    <x v="3808"/>
    <n v="3"/>
    <n v="0.2"/>
    <n v="1.6848000000000001"/>
  </r>
  <r>
    <n v="5179"/>
    <s v="US-2012-120502"/>
    <x v="1"/>
    <x v="657"/>
    <d v="2012-04-19T00:00:00"/>
    <x v="1"/>
    <s v="BT-11395"/>
    <s v="Bill Tyler"/>
    <x v="1"/>
    <s v="United States"/>
    <s v="Los Angeles"/>
    <x v="1"/>
    <n v="90036"/>
    <x v="1"/>
    <s v="FUR-FU-10004973"/>
    <x v="0"/>
    <x v="5"/>
    <s v="Flat Face Poster Frame"/>
    <x v="1023"/>
    <n v="2"/>
    <n v="0"/>
    <n v="15.825600000000001"/>
  </r>
  <r>
    <n v="5180"/>
    <s v="US-2012-120502"/>
    <x v="1"/>
    <x v="657"/>
    <d v="2012-04-19T00:00:00"/>
    <x v="1"/>
    <s v="BT-11395"/>
    <s v="Bill Tyler"/>
    <x v="1"/>
    <s v="United States"/>
    <s v="Los Angeles"/>
    <x v="1"/>
    <n v="90036"/>
    <x v="1"/>
    <s v="TEC-PH-10003645"/>
    <x v="2"/>
    <x v="7"/>
    <s v="Aastra 57i VoIP phone"/>
    <x v="3809"/>
    <n v="2"/>
    <n v="0.2"/>
    <n v="19.393200000000007"/>
  </r>
  <r>
    <n v="5181"/>
    <s v="US-2012-120502"/>
    <x v="1"/>
    <x v="657"/>
    <d v="2012-04-19T00:00:00"/>
    <x v="1"/>
    <s v="BT-11395"/>
    <s v="Bill Tyler"/>
    <x v="1"/>
    <s v="United States"/>
    <s v="Los Angeles"/>
    <x v="1"/>
    <n v="90036"/>
    <x v="1"/>
    <s v="OFF-AP-10004980"/>
    <x v="1"/>
    <x v="9"/>
    <s v="3M Replacement Filter for Office Air Cleaner for 20' x 33' Room"/>
    <x v="3810"/>
    <n v="2"/>
    <n v="0"/>
    <n v="29.577600000000004"/>
  </r>
  <r>
    <n v="5182"/>
    <s v="CA-2014-108749"/>
    <x v="3"/>
    <x v="510"/>
    <d v="2014-09-16T00:00:00"/>
    <x v="2"/>
    <s v="DJ-13510"/>
    <s v="Don Jones"/>
    <x v="1"/>
    <s v="United States"/>
    <s v="Woonsocket"/>
    <x v="34"/>
    <n v="2895"/>
    <x v="3"/>
    <s v="OFF-PA-10003797"/>
    <x v="1"/>
    <x v="10"/>
    <s v="Xerox 209"/>
    <x v="1568"/>
    <n v="7"/>
    <n v="0"/>
    <n v="21.772800000000004"/>
  </r>
  <r>
    <n v="5183"/>
    <s v="CA-2014-108749"/>
    <x v="3"/>
    <x v="510"/>
    <d v="2014-09-16T00:00:00"/>
    <x v="2"/>
    <s v="DJ-13510"/>
    <s v="Don Jones"/>
    <x v="1"/>
    <s v="United States"/>
    <s v="Woonsocket"/>
    <x v="34"/>
    <n v="2895"/>
    <x v="3"/>
    <s v="OFF-BI-10003707"/>
    <x v="1"/>
    <x v="8"/>
    <s v="Aluminum Screw Posts"/>
    <x v="3811"/>
    <n v="3"/>
    <n v="0"/>
    <n v="22.89"/>
  </r>
  <r>
    <n v="5184"/>
    <s v="CA-2014-163335"/>
    <x v="3"/>
    <x v="241"/>
    <d v="2014-09-28T00:00:00"/>
    <x v="2"/>
    <s v="AG-10675"/>
    <s v="Anna Gayman"/>
    <x v="0"/>
    <s v="United States"/>
    <s v="Columbus"/>
    <x v="32"/>
    <n v="31907"/>
    <x v="0"/>
    <s v="OFF-ST-10000885"/>
    <x v="1"/>
    <x v="4"/>
    <s v="Fellowes Desktop Hanging File Manager"/>
    <x v="2353"/>
    <n v="3"/>
    <n v="0"/>
    <n v="10.0725"/>
  </r>
  <r>
    <n v="5185"/>
    <s v="CA-2014-163335"/>
    <x v="3"/>
    <x v="241"/>
    <d v="2014-09-28T00:00:00"/>
    <x v="2"/>
    <s v="AG-10675"/>
    <s v="Anna Gayman"/>
    <x v="0"/>
    <s v="United States"/>
    <s v="Columbus"/>
    <x v="32"/>
    <n v="31907"/>
    <x v="0"/>
    <s v="OFF-BI-10002827"/>
    <x v="1"/>
    <x v="8"/>
    <s v="Avery Durable Poly Binders"/>
    <x v="3812"/>
    <n v="7"/>
    <n v="0"/>
    <n v="17.8066"/>
  </r>
  <r>
    <n v="5186"/>
    <s v="CA-2012-134719"/>
    <x v="1"/>
    <x v="998"/>
    <d v="2012-10-15T00:00:00"/>
    <x v="1"/>
    <s v="JD-15790"/>
    <s v="John Dryer"/>
    <x v="0"/>
    <s v="United States"/>
    <s v="Jacksonville"/>
    <x v="2"/>
    <n v="32216"/>
    <x v="0"/>
    <s v="OFF-ST-10004459"/>
    <x v="1"/>
    <x v="4"/>
    <s v="Tennsco Single-Tier Lockers"/>
    <x v="2122"/>
    <n v="6"/>
    <n v="0.2"/>
    <n v="-337.80600000000004"/>
  </r>
  <r>
    <n v="5187"/>
    <s v="US-2012-154389"/>
    <x v="1"/>
    <x v="154"/>
    <d v="2012-12-03T00:00:00"/>
    <x v="1"/>
    <s v="EH-14125"/>
    <s v="Eugene Hildebrand"/>
    <x v="2"/>
    <s v="United States"/>
    <s v="Philadelphia"/>
    <x v="9"/>
    <n v="19140"/>
    <x v="3"/>
    <s v="TEC-PH-10002789"/>
    <x v="2"/>
    <x v="7"/>
    <s v="LG Exalt"/>
    <x v="3813"/>
    <n v="8"/>
    <n v="0.4"/>
    <n v="-162.22960000000006"/>
  </r>
  <r>
    <n v="5188"/>
    <s v="CA-2012-115567"/>
    <x v="1"/>
    <x v="1023"/>
    <d v="2012-09-18T00:00:00"/>
    <x v="1"/>
    <s v="ZC-21910"/>
    <s v="Zuschuss Carroll"/>
    <x v="0"/>
    <s v="United States"/>
    <s v="Columbus"/>
    <x v="14"/>
    <n v="47201"/>
    <x v="2"/>
    <s v="TEC-AC-10001314"/>
    <x v="2"/>
    <x v="11"/>
    <s v="Case Logic 2.4GHz Wireless Keyboard"/>
    <x v="1772"/>
    <n v="4"/>
    <n v="0"/>
    <n v="15.996799999999979"/>
  </r>
  <r>
    <n v="5189"/>
    <s v="CA-2012-115567"/>
    <x v="1"/>
    <x v="1023"/>
    <d v="2012-09-18T00:00:00"/>
    <x v="1"/>
    <s v="ZC-21910"/>
    <s v="Zuschuss Carroll"/>
    <x v="0"/>
    <s v="United States"/>
    <s v="Columbus"/>
    <x v="14"/>
    <n v="47201"/>
    <x v="2"/>
    <s v="FUR-CH-10000015"/>
    <x v="0"/>
    <x v="1"/>
    <s v="Hon Multipurpose Stacking Arm Chairs"/>
    <x v="3814"/>
    <n v="7"/>
    <n v="0"/>
    <n v="394.21199999999999"/>
  </r>
  <r>
    <n v="5190"/>
    <s v="US-2014-136679"/>
    <x v="3"/>
    <x v="237"/>
    <d v="2014-11-19T00:00:00"/>
    <x v="1"/>
    <s v="XP-21865"/>
    <s v="Xylona Preis"/>
    <x v="0"/>
    <s v="United States"/>
    <s v="Pasadena"/>
    <x v="5"/>
    <n v="77506"/>
    <x v="2"/>
    <s v="TEC-AC-10004855"/>
    <x v="2"/>
    <x v="11"/>
    <s v="V7 USB Numeric Keypad"/>
    <x v="3815"/>
    <n v="6"/>
    <n v="0.2"/>
    <n v="-27.292200000000001"/>
  </r>
  <r>
    <n v="5191"/>
    <s v="US-2014-136679"/>
    <x v="3"/>
    <x v="237"/>
    <d v="2014-11-19T00:00:00"/>
    <x v="1"/>
    <s v="XP-21865"/>
    <s v="Xylona Preis"/>
    <x v="0"/>
    <s v="United States"/>
    <s v="Pasadena"/>
    <x v="5"/>
    <n v="77506"/>
    <x v="2"/>
    <s v="OFF-AR-10003582"/>
    <x v="1"/>
    <x v="6"/>
    <s v="Boston Electric Pencil Sharpener, Model 1818, Charcoal Black"/>
    <x v="3816"/>
    <n v="2"/>
    <n v="0.2"/>
    <n v="4.5040000000000031"/>
  </r>
  <r>
    <n v="5192"/>
    <s v="US-2014-141943"/>
    <x v="3"/>
    <x v="1024"/>
    <d v="2014-05-10T00:00:00"/>
    <x v="1"/>
    <s v="DK-12985"/>
    <s v="Darren Koutras"/>
    <x v="0"/>
    <s v="United States"/>
    <s v="San Francisco"/>
    <x v="1"/>
    <n v="94122"/>
    <x v="1"/>
    <s v="OFF-EN-10003448"/>
    <x v="1"/>
    <x v="12"/>
    <s v="Peel &amp; Seel Recycled Catalog Envelopes, Brown"/>
    <x v="3817"/>
    <n v="2"/>
    <n v="0"/>
    <n v="11.58"/>
  </r>
  <r>
    <n v="5193"/>
    <s v="CA-2011-101560"/>
    <x v="2"/>
    <x v="683"/>
    <d v="2011-12-01T00:00:00"/>
    <x v="0"/>
    <s v="CS-12250"/>
    <s v="Chris Selesnick"/>
    <x v="1"/>
    <s v="United States"/>
    <s v="Columbia"/>
    <x v="20"/>
    <n v="29203"/>
    <x v="0"/>
    <s v="FUR-FU-10003773"/>
    <x v="0"/>
    <x v="5"/>
    <s v="Eldon Cleatmat Plus Chair Mats for High Pile Carpets"/>
    <x v="3818"/>
    <n v="5"/>
    <n v="0"/>
    <n v="43.735999999999962"/>
  </r>
  <r>
    <n v="5194"/>
    <s v="CA-2011-101560"/>
    <x v="2"/>
    <x v="683"/>
    <d v="2011-12-01T00:00:00"/>
    <x v="0"/>
    <s v="CS-12250"/>
    <s v="Chris Selesnick"/>
    <x v="1"/>
    <s v="United States"/>
    <s v="Columbia"/>
    <x v="20"/>
    <n v="29203"/>
    <x v="0"/>
    <s v="OFF-PA-10001363"/>
    <x v="1"/>
    <x v="10"/>
    <s v="Xerox 1933"/>
    <x v="3016"/>
    <n v="7"/>
    <n v="0"/>
    <n v="40.401199999999996"/>
  </r>
  <r>
    <n v="5195"/>
    <s v="CA-2011-101560"/>
    <x v="2"/>
    <x v="683"/>
    <d v="2011-12-01T00:00:00"/>
    <x v="0"/>
    <s v="CS-12250"/>
    <s v="Chris Selesnick"/>
    <x v="1"/>
    <s v="United States"/>
    <s v="Columbia"/>
    <x v="20"/>
    <n v="29203"/>
    <x v="0"/>
    <s v="OFF-AR-10004757"/>
    <x v="1"/>
    <x v="6"/>
    <s v="Crayola Colored Pencils"/>
    <x v="2805"/>
    <n v="4"/>
    <n v="0"/>
    <n v="4.3295999999999992"/>
  </r>
  <r>
    <n v="5196"/>
    <s v="CA-2011-101560"/>
    <x v="2"/>
    <x v="683"/>
    <d v="2011-12-01T00:00:00"/>
    <x v="0"/>
    <s v="CS-12250"/>
    <s v="Chris Selesnick"/>
    <x v="1"/>
    <s v="United States"/>
    <s v="Columbia"/>
    <x v="20"/>
    <n v="29203"/>
    <x v="0"/>
    <s v="OFF-BI-10000309"/>
    <x v="1"/>
    <x v="8"/>
    <s v="GBC Twin Loop Wire Binding Elements, 9/16&quot; Spine, Black"/>
    <x v="3819"/>
    <n v="3"/>
    <n v="0"/>
    <n v="22.3734"/>
  </r>
  <r>
    <n v="5197"/>
    <s v="CA-2011-159709"/>
    <x v="2"/>
    <x v="1025"/>
    <d v="2011-05-15T00:00:00"/>
    <x v="1"/>
    <s v="AI-10855"/>
    <s v="Arianne Irving"/>
    <x v="0"/>
    <s v="United States"/>
    <s v="Kent"/>
    <x v="4"/>
    <n v="98031"/>
    <x v="1"/>
    <s v="OFF-EN-10001434"/>
    <x v="1"/>
    <x v="12"/>
    <s v="Strathmore #10 Envelopes, Ultimate White"/>
    <x v="3820"/>
    <n v="3"/>
    <n v="0"/>
    <n v="77.483699999999999"/>
  </r>
  <r>
    <n v="5198"/>
    <s v="CA-2011-159709"/>
    <x v="2"/>
    <x v="1025"/>
    <d v="2011-05-15T00:00:00"/>
    <x v="1"/>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x v="1"/>
    <s v="AA-10315"/>
    <s v="Alex Avila"/>
    <x v="0"/>
    <s v="United States"/>
    <s v="Round Rock"/>
    <x v="5"/>
    <n v="78664"/>
    <x v="2"/>
    <s v="OFF-SU-10000151"/>
    <x v="1"/>
    <x v="14"/>
    <s v="High Speed Automatic Electric Letter Opener"/>
    <x v="3821"/>
    <n v="3"/>
    <n v="0.2"/>
    <n v="-786.01440000000025"/>
  </r>
  <r>
    <n v="5200"/>
    <s v="CA-2013-103982"/>
    <x v="0"/>
    <x v="840"/>
    <d v="2013-03-09T00:00:00"/>
    <x v="1"/>
    <s v="AA-10315"/>
    <s v="Alex Avila"/>
    <x v="0"/>
    <s v="United States"/>
    <s v="Round Rock"/>
    <x v="5"/>
    <n v="78664"/>
    <x v="2"/>
    <s v="OFF-FA-10001332"/>
    <x v="1"/>
    <x v="13"/>
    <s v="Acco Banker's Clasps, 5 3/4&quot;-Long"/>
    <x v="2134"/>
    <n v="1"/>
    <n v="0.2"/>
    <n v="0.77759999999999996"/>
  </r>
  <r>
    <n v="5201"/>
    <s v="CA-2013-103982"/>
    <x v="0"/>
    <x v="840"/>
    <d v="2013-03-09T00:00:00"/>
    <x v="1"/>
    <s v="AA-10315"/>
    <s v="Alex Avila"/>
    <x v="0"/>
    <s v="United States"/>
    <s v="Round Rock"/>
    <x v="5"/>
    <n v="78664"/>
    <x v="2"/>
    <s v="TEC-PH-10000895"/>
    <x v="2"/>
    <x v="7"/>
    <s v="Polycom VVX 310 VoIP phone"/>
    <x v="2404"/>
    <n v="3"/>
    <n v="0.2"/>
    <n v="32.398200000000017"/>
  </r>
  <r>
    <n v="5202"/>
    <s v="CA-2013-103982"/>
    <x v="0"/>
    <x v="840"/>
    <d v="2013-03-09T00:00:00"/>
    <x v="1"/>
    <s v="AA-10315"/>
    <s v="Alex Avila"/>
    <x v="0"/>
    <s v="United States"/>
    <s v="Round Rock"/>
    <x v="5"/>
    <n v="78664"/>
    <x v="2"/>
    <s v="TEC-AC-10002857"/>
    <x v="2"/>
    <x v="11"/>
    <s v="Verbatim 25 GB 6x Blu-ray Single Layer Recordable Disc, 1/Pack"/>
    <x v="3822"/>
    <n v="7"/>
    <n v="0.2"/>
    <n v="5.7364999999999977"/>
  </r>
  <r>
    <n v="5203"/>
    <s v="CA-2012-142454"/>
    <x v="1"/>
    <x v="762"/>
    <d v="2012-08-19T00:00:00"/>
    <x v="1"/>
    <s v="RE-19450"/>
    <s v="Richard Eichhorn"/>
    <x v="0"/>
    <s v="United States"/>
    <s v="Oakland"/>
    <x v="1"/>
    <n v="94601"/>
    <x v="1"/>
    <s v="FUR-FU-10004018"/>
    <x v="0"/>
    <x v="5"/>
    <s v="Tensor Computer Mounted Lamp"/>
    <x v="3823"/>
    <n v="7"/>
    <n v="0"/>
    <n v="28.142100000000006"/>
  </r>
  <r>
    <n v="5204"/>
    <s v="CA-2012-142454"/>
    <x v="1"/>
    <x v="762"/>
    <d v="2012-08-19T00:00:00"/>
    <x v="1"/>
    <s v="RE-19450"/>
    <s v="Richard Eichhorn"/>
    <x v="0"/>
    <s v="United States"/>
    <s v="Oakland"/>
    <x v="1"/>
    <n v="94601"/>
    <x v="1"/>
    <s v="OFF-ST-10003638"/>
    <x v="1"/>
    <x v="4"/>
    <s v="Mobile Personal File Cube"/>
    <x v="3824"/>
    <n v="3"/>
    <n v="0"/>
    <n v="18.970199999999998"/>
  </r>
  <r>
    <n v="5205"/>
    <s v="CA-2012-102015"/>
    <x v="1"/>
    <x v="811"/>
    <d v="2012-09-18T00:00:00"/>
    <x v="1"/>
    <s v="TM-21010"/>
    <s v="Tamara Manning"/>
    <x v="0"/>
    <s v="United States"/>
    <s v="Auburn"/>
    <x v="15"/>
    <n v="13021"/>
    <x v="3"/>
    <s v="OFF-AR-10004685"/>
    <x v="1"/>
    <x v="6"/>
    <s v="Binney &amp; Smith Crayola Metallic Colored Pencils, 8-Color Set"/>
    <x v="1577"/>
    <n v="2"/>
    <n v="0"/>
    <n v="3.0557999999999996"/>
  </r>
  <r>
    <n v="5206"/>
    <s v="CA-2012-102015"/>
    <x v="1"/>
    <x v="811"/>
    <d v="2012-09-18T00:00:00"/>
    <x v="1"/>
    <s v="TM-21010"/>
    <s v="Tamara Manning"/>
    <x v="0"/>
    <s v="United States"/>
    <s v="Auburn"/>
    <x v="15"/>
    <n v="13021"/>
    <x v="3"/>
    <s v="OFF-ST-10001713"/>
    <x v="1"/>
    <x v="4"/>
    <s v="Gould Plastics 9-Pocket Panel Bin, 18-3/8w x 5-1/4d x 20-1/2h, Black"/>
    <x v="2815"/>
    <n v="2"/>
    <n v="0"/>
    <n v="4.2391999999999967"/>
  </r>
  <r>
    <n v="5207"/>
    <s v="CA-2012-102015"/>
    <x v="1"/>
    <x v="811"/>
    <d v="2012-09-18T00:00:00"/>
    <x v="1"/>
    <s v="TM-21010"/>
    <s v="Tamara Manning"/>
    <x v="0"/>
    <s v="United States"/>
    <s v="Auburn"/>
    <x v="15"/>
    <n v="13021"/>
    <x v="3"/>
    <s v="OFF-FA-10000490"/>
    <x v="1"/>
    <x v="13"/>
    <s v="OIC Binder Clips, Mini, 1/4&quot; Capacity, Black"/>
    <x v="3825"/>
    <n v="1"/>
    <n v="0"/>
    <n v="0.58279999999999998"/>
  </r>
  <r>
    <n v="5208"/>
    <s v="CA-2012-102015"/>
    <x v="1"/>
    <x v="811"/>
    <d v="2012-09-18T00:00:00"/>
    <x v="1"/>
    <s v="TM-21010"/>
    <s v="Tamara Manning"/>
    <x v="0"/>
    <s v="United States"/>
    <s v="Auburn"/>
    <x v="15"/>
    <n v="13021"/>
    <x v="3"/>
    <s v="OFF-LA-10002043"/>
    <x v="1"/>
    <x v="2"/>
    <s v="Avery 489"/>
    <x v="346"/>
    <n v="2"/>
    <n v="0"/>
    <n v="9.9359999999999999"/>
  </r>
  <r>
    <n v="5209"/>
    <s v="CA-2012-102015"/>
    <x v="1"/>
    <x v="811"/>
    <d v="2012-09-18T00:00:00"/>
    <x v="1"/>
    <s v="TM-21010"/>
    <s v="Tamara Manning"/>
    <x v="0"/>
    <s v="United States"/>
    <s v="Auburn"/>
    <x v="15"/>
    <n v="13021"/>
    <x v="3"/>
    <s v="OFF-PA-10002464"/>
    <x v="1"/>
    <x v="10"/>
    <s v="HP Office Recycled Paper (20Lb. and 87 Bright)"/>
    <x v="986"/>
    <n v="5"/>
    <n v="0"/>
    <n v="14.161000000000001"/>
  </r>
  <r>
    <n v="5210"/>
    <s v="CA-2012-102015"/>
    <x v="1"/>
    <x v="811"/>
    <d v="2012-09-18T00:00:00"/>
    <x v="1"/>
    <s v="TM-21010"/>
    <s v="Tamara Manning"/>
    <x v="0"/>
    <s v="United States"/>
    <s v="Auburn"/>
    <x v="15"/>
    <n v="13021"/>
    <x v="3"/>
    <s v="OFF-EN-10002504"/>
    <x v="1"/>
    <x v="12"/>
    <s v="Tyvek  Top-Opening Peel &amp; Seel Envelopes, Plain White"/>
    <x v="3370"/>
    <n v="1"/>
    <n v="0"/>
    <n v="12.7746"/>
  </r>
  <r>
    <n v="5211"/>
    <s v="CA-2012-156755"/>
    <x v="1"/>
    <x v="1026"/>
    <d v="2012-01-18T00:00:00"/>
    <x v="1"/>
    <s v="YS-21880"/>
    <s v="Yana Sorensen"/>
    <x v="1"/>
    <s v="United States"/>
    <s v="Newark"/>
    <x v="13"/>
    <n v="19711"/>
    <x v="3"/>
    <s v="OFF-ST-10002615"/>
    <x v="1"/>
    <x v="4"/>
    <s v="Dual Level, Single-Width Filing Carts"/>
    <x v="2848"/>
    <n v="3"/>
    <n v="0"/>
    <n v="120.94680000000001"/>
  </r>
  <r>
    <n v="5212"/>
    <s v="CA-2012-130876"/>
    <x v="1"/>
    <x v="793"/>
    <d v="2012-05-16T00:00:00"/>
    <x v="0"/>
    <s v="AZ-10750"/>
    <s v="Annie Zypern"/>
    <x v="0"/>
    <s v="United States"/>
    <s v="New York City"/>
    <x v="15"/>
    <n v="10024"/>
    <x v="3"/>
    <s v="OFF-ST-10004258"/>
    <x v="1"/>
    <x v="4"/>
    <s v="Portable Personal File Box"/>
    <x v="905"/>
    <n v="3"/>
    <n v="0"/>
    <n v="9.8901000000000039"/>
  </r>
  <r>
    <n v="5213"/>
    <s v="CA-2013-145898"/>
    <x v="0"/>
    <x v="182"/>
    <d v="2013-09-27T00:00:00"/>
    <x v="3"/>
    <s v="CM-12445"/>
    <s v="Chuck Magee"/>
    <x v="0"/>
    <s v="United States"/>
    <s v="Redlands"/>
    <x v="1"/>
    <n v="92374"/>
    <x v="1"/>
    <s v="OFF-ST-10004507"/>
    <x v="1"/>
    <x v="4"/>
    <s v="Advantus Rolling Storage Box"/>
    <x v="492"/>
    <n v="3"/>
    <n v="0"/>
    <n v="13.891499999999999"/>
  </r>
  <r>
    <n v="5214"/>
    <s v="CA-2013-145898"/>
    <x v="0"/>
    <x v="182"/>
    <d v="2013-09-27T00:00:00"/>
    <x v="3"/>
    <s v="CM-12445"/>
    <s v="Chuck Magee"/>
    <x v="0"/>
    <s v="United States"/>
    <s v="Redlands"/>
    <x v="1"/>
    <n v="92374"/>
    <x v="1"/>
    <s v="OFF-LA-10000262"/>
    <x v="1"/>
    <x v="2"/>
    <s v="Avery 494"/>
    <x v="1507"/>
    <n v="3"/>
    <n v="0"/>
    <n v="3.6017999999999999"/>
  </r>
  <r>
    <n v="5215"/>
    <s v="CA-2013-145898"/>
    <x v="0"/>
    <x v="182"/>
    <d v="2013-09-27T00:00:00"/>
    <x v="3"/>
    <s v="CM-12445"/>
    <s v="Chuck Magee"/>
    <x v="0"/>
    <s v="United States"/>
    <s v="Redlands"/>
    <x v="1"/>
    <n v="92374"/>
    <x v="1"/>
    <s v="OFF-AR-10002445"/>
    <x v="1"/>
    <x v="6"/>
    <s v="SANFORD Major Accent Highlighters"/>
    <x v="3826"/>
    <n v="5"/>
    <n v="0"/>
    <n v="13.452000000000002"/>
  </r>
  <r>
    <n v="5216"/>
    <s v="CA-2013-145898"/>
    <x v="0"/>
    <x v="182"/>
    <d v="2013-09-27T00:00:00"/>
    <x v="3"/>
    <s v="CM-12445"/>
    <s v="Chuck Magee"/>
    <x v="0"/>
    <s v="United States"/>
    <s v="Redlands"/>
    <x v="1"/>
    <n v="92374"/>
    <x v="1"/>
    <s v="OFF-PA-10001667"/>
    <x v="1"/>
    <x v="10"/>
    <s v="Great White Multi-Use Recycled Paper (20Lb. and 84 Bright)"/>
    <x v="2744"/>
    <n v="5"/>
    <n v="0"/>
    <n v="13.454999999999998"/>
  </r>
  <r>
    <n v="5217"/>
    <s v="US-2014-159562"/>
    <x v="3"/>
    <x v="428"/>
    <d v="2014-09-16T00:00:00"/>
    <x v="1"/>
    <s v="JB-16000"/>
    <s v="Joy Bell-"/>
    <x v="0"/>
    <s v="United States"/>
    <s v="Roseville"/>
    <x v="12"/>
    <n v="48066"/>
    <x v="2"/>
    <s v="OFF-EN-10000461"/>
    <x v="1"/>
    <x v="12"/>
    <s v="#10- 4 1/8&quot; x 9 1/2&quot; Recycled Envelopes"/>
    <x v="2053"/>
    <n v="2"/>
    <n v="0"/>
    <n v="8.2156000000000002"/>
  </r>
  <r>
    <n v="5218"/>
    <s v="CA-2014-134635"/>
    <x v="3"/>
    <x v="4"/>
    <d v="2014-04-18T00:00:00"/>
    <x v="0"/>
    <s v="NS-18640"/>
    <s v="Noel Staavos"/>
    <x v="1"/>
    <s v="United States"/>
    <s v="Los Angeles"/>
    <x v="1"/>
    <n v="90049"/>
    <x v="1"/>
    <s v="OFF-PA-10002254"/>
    <x v="1"/>
    <x v="10"/>
    <s v="Xerox 1883"/>
    <x v="1219"/>
    <n v="3"/>
    <n v="0"/>
    <n v="36.404399999999995"/>
  </r>
  <r>
    <n v="5219"/>
    <s v="CA-2014-167080"/>
    <x v="3"/>
    <x v="193"/>
    <d v="2014-06-15T00:00:00"/>
    <x v="1"/>
    <s v="LC-16930"/>
    <s v="Linda Cazamias"/>
    <x v="1"/>
    <s v="United States"/>
    <s v="New York City"/>
    <x v="15"/>
    <n v="10011"/>
    <x v="3"/>
    <s v="OFF-AR-10001868"/>
    <x v="1"/>
    <x v="6"/>
    <s v="Prang Dustless Chalk Sticks"/>
    <x v="3681"/>
    <n v="5"/>
    <n v="0"/>
    <n v="4.2"/>
  </r>
  <r>
    <n v="5220"/>
    <s v="CA-2014-145653"/>
    <x v="3"/>
    <x v="853"/>
    <d v="2014-09-02T00:00:00"/>
    <x v="3"/>
    <s v="CA-12775"/>
    <s v="Cynthia Arntzen"/>
    <x v="0"/>
    <s v="United States"/>
    <s v="Detroit"/>
    <x v="12"/>
    <n v="48205"/>
    <x v="2"/>
    <s v="FUR-CH-10004875"/>
    <x v="0"/>
    <x v="1"/>
    <s v="Harbour Creations 67200 Series Stacking Chairs"/>
    <x v="3827"/>
    <n v="7"/>
    <n v="0"/>
    <n v="134.53020000000001"/>
  </r>
  <r>
    <n v="5221"/>
    <s v="CA-2011-140487"/>
    <x v="2"/>
    <x v="1027"/>
    <d v="2011-06-20T00:00:00"/>
    <x v="1"/>
    <s v="SR-20425"/>
    <s v="Sharelle Roach"/>
    <x v="2"/>
    <s v="United States"/>
    <s v="Detroit"/>
    <x v="12"/>
    <n v="48234"/>
    <x v="2"/>
    <s v="FUR-BO-10000711"/>
    <x v="0"/>
    <x v="0"/>
    <s v="Hon Metal Bookcases, Gray"/>
    <x v="3724"/>
    <n v="3"/>
    <n v="0"/>
    <n v="57.4938"/>
  </r>
  <r>
    <n v="5222"/>
    <s v="CA-2014-117401"/>
    <x v="3"/>
    <x v="796"/>
    <d v="2014-05-23T00:00:00"/>
    <x v="0"/>
    <s v="PP-18955"/>
    <s v="Paul Prost"/>
    <x v="2"/>
    <s v="United States"/>
    <s v="Springfield"/>
    <x v="25"/>
    <n v="65807"/>
    <x v="2"/>
    <s v="OFF-AP-10000938"/>
    <x v="1"/>
    <x v="9"/>
    <s v="Avanti 1.7 Cu. Ft. Refrigerator"/>
    <x v="3828"/>
    <n v="7"/>
    <n v="0"/>
    <n v="197.92079999999999"/>
  </r>
  <r>
    <n v="5223"/>
    <s v="CA-2014-117401"/>
    <x v="3"/>
    <x v="796"/>
    <d v="2014-05-23T00:00:00"/>
    <x v="0"/>
    <s v="PP-18955"/>
    <s v="Paul Prost"/>
    <x v="2"/>
    <s v="United States"/>
    <s v="Springfield"/>
    <x v="25"/>
    <n v="65807"/>
    <x v="2"/>
    <s v="TEC-PH-10003555"/>
    <x v="2"/>
    <x v="7"/>
    <s v="Motorola HK250 Universal Bluetooth Headset"/>
    <x v="1164"/>
    <n v="5"/>
    <n v="0"/>
    <n v="2.2990000000000066"/>
  </r>
  <r>
    <n v="5224"/>
    <s v="CA-2014-117401"/>
    <x v="3"/>
    <x v="796"/>
    <d v="2014-05-23T00:00:00"/>
    <x v="0"/>
    <s v="PP-18955"/>
    <s v="Paul Prost"/>
    <x v="2"/>
    <s v="United States"/>
    <s v="Springfield"/>
    <x v="25"/>
    <n v="65807"/>
    <x v="2"/>
    <s v="OFF-BI-10001267"/>
    <x v="1"/>
    <x v="8"/>
    <s v="Universal Recycled Hanging Pressboard Report Binders, Letter Size"/>
    <x v="3829"/>
    <n v="7"/>
    <n v="0"/>
    <n v="20.731199999999998"/>
  </r>
  <r>
    <n v="5225"/>
    <s v="US-2014-109582"/>
    <x v="3"/>
    <x v="510"/>
    <d v="2014-09-18T00:00:00"/>
    <x v="0"/>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x v="1"/>
    <s v="AS-10090"/>
    <s v="Adam Shillingsburg"/>
    <x v="0"/>
    <s v="United States"/>
    <s v="New York City"/>
    <x v="15"/>
    <n v="10011"/>
    <x v="3"/>
    <s v="OFF-BI-10001553"/>
    <x v="1"/>
    <x v="8"/>
    <s v="SpineVue Locking Slant-D Ring Binders by Cardinal"/>
    <x v="3830"/>
    <n v="5"/>
    <n v="0.2"/>
    <n v="12.795999999999999"/>
  </r>
  <r>
    <n v="5227"/>
    <s v="CA-2013-119865"/>
    <x v="0"/>
    <x v="1028"/>
    <d v="2013-06-27T00:00:00"/>
    <x v="1"/>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x v="1"/>
    <s v="AS-10090"/>
    <s v="Adam Shillingsburg"/>
    <x v="0"/>
    <s v="United States"/>
    <s v="New York City"/>
    <x v="15"/>
    <n v="10011"/>
    <x v="3"/>
    <s v="FUR-BO-10003272"/>
    <x v="0"/>
    <x v="0"/>
    <s v="O'Sullivan Living Dimensions 5-Shelf Bookcases"/>
    <x v="3832"/>
    <n v="2"/>
    <n v="0.2"/>
    <n v="-44.196000000000026"/>
  </r>
  <r>
    <n v="5229"/>
    <s v="US-2011-147648"/>
    <x v="2"/>
    <x v="35"/>
    <d v="2011-12-01T00:00:00"/>
    <x v="1"/>
    <s v="LS-16975"/>
    <s v="Lindsay Shagiari"/>
    <x v="2"/>
    <s v="United States"/>
    <s v="San Francisco"/>
    <x v="1"/>
    <n v="94109"/>
    <x v="1"/>
    <s v="OFF-PA-10001033"/>
    <x v="1"/>
    <x v="10"/>
    <s v="Xerox 1893"/>
    <x v="2658"/>
    <n v="2"/>
    <n v="0"/>
    <n v="40.170200000000001"/>
  </r>
  <r>
    <n v="5230"/>
    <s v="CA-2014-124436"/>
    <x v="3"/>
    <x v="498"/>
    <d v="2014-03-23T00:00:00"/>
    <x v="0"/>
    <s v="SA-20830"/>
    <s v="Sue Ann Reed"/>
    <x v="0"/>
    <s v="United States"/>
    <s v="Fresno"/>
    <x v="1"/>
    <n v="93727"/>
    <x v="1"/>
    <s v="OFF-BI-10001553"/>
    <x v="1"/>
    <x v="8"/>
    <s v="SpineVue Locking Slant-D Ring Binders by Cardinal"/>
    <x v="899"/>
    <n v="2"/>
    <n v="0.2"/>
    <n v="5.1183999999999994"/>
  </r>
  <r>
    <n v="5231"/>
    <s v="CA-2014-124436"/>
    <x v="3"/>
    <x v="498"/>
    <d v="2014-03-23T00:00:00"/>
    <x v="0"/>
    <s v="SA-20830"/>
    <s v="Sue Ann Reed"/>
    <x v="0"/>
    <s v="United States"/>
    <s v="Fresno"/>
    <x v="1"/>
    <n v="93727"/>
    <x v="1"/>
    <s v="FUR-TA-10001095"/>
    <x v="0"/>
    <x v="3"/>
    <s v="Chromcraft Round Conference Tables"/>
    <x v="944"/>
    <n v="5"/>
    <n v="0.2"/>
    <n v="8.7144999999999868"/>
  </r>
  <r>
    <n v="5232"/>
    <s v="CA-2014-124436"/>
    <x v="3"/>
    <x v="498"/>
    <d v="2014-03-23T00:00:00"/>
    <x v="0"/>
    <s v="SA-20830"/>
    <s v="Sue Ann Reed"/>
    <x v="0"/>
    <s v="United States"/>
    <s v="Fresno"/>
    <x v="1"/>
    <n v="93727"/>
    <x v="1"/>
    <s v="FUR-FU-10001185"/>
    <x v="0"/>
    <x v="5"/>
    <s v="Advantus Employee of the Month Certificate Frame, 11 x 13-1/2"/>
    <x v="3833"/>
    <n v="1"/>
    <n v="0"/>
    <n v="12.6813"/>
  </r>
  <r>
    <n v="5233"/>
    <s v="CA-2014-124436"/>
    <x v="3"/>
    <x v="498"/>
    <d v="2014-03-23T00:00:00"/>
    <x v="0"/>
    <s v="SA-20830"/>
    <s v="Sue Ann Reed"/>
    <x v="0"/>
    <s v="United States"/>
    <s v="Fresno"/>
    <x v="1"/>
    <n v="93727"/>
    <x v="1"/>
    <s v="OFF-BI-10000343"/>
    <x v="1"/>
    <x v="8"/>
    <s v="Pressboard Covers with Storage Hooks, 9 1/2&quot; x 11&quot;, Light Blue"/>
    <x v="3834"/>
    <n v="7"/>
    <n v="0.2"/>
    <n v="9.2798999999999996"/>
  </r>
  <r>
    <n v="5234"/>
    <s v="CA-2011-115084"/>
    <x v="2"/>
    <x v="638"/>
    <d v="2011-10-22T00:00:00"/>
    <x v="1"/>
    <s v="LS-17200"/>
    <s v="Luke Schmidt"/>
    <x v="1"/>
    <s v="United States"/>
    <s v="Texarkana"/>
    <x v="36"/>
    <n v="71854"/>
    <x v="0"/>
    <s v="FUR-CH-10004626"/>
    <x v="0"/>
    <x v="1"/>
    <s v="Office Star Flex Back Scooter Chair with Aluminum Finish Frame"/>
    <x v="3835"/>
    <n v="6"/>
    <n v="0"/>
    <n v="145.2816"/>
  </r>
  <r>
    <n v="5235"/>
    <s v="CA-2014-131037"/>
    <x v="3"/>
    <x v="1029"/>
    <d v="2014-08-24T00:00:00"/>
    <x v="2"/>
    <s v="TM-21490"/>
    <s v="Tony Molinari"/>
    <x v="0"/>
    <s v="United States"/>
    <s v="San Francisco"/>
    <x v="1"/>
    <n v="94110"/>
    <x v="1"/>
    <s v="FUR-TA-10001768"/>
    <x v="0"/>
    <x v="3"/>
    <s v="Hon Racetrack Conference Tables"/>
    <x v="3836"/>
    <n v="1"/>
    <n v="0.2"/>
    <n v="2.625099999999982"/>
  </r>
  <r>
    <n v="5236"/>
    <s v="CA-2013-111143"/>
    <x v="0"/>
    <x v="258"/>
    <d v="2013-11-23T00:00:00"/>
    <x v="2"/>
    <s v="TT-21265"/>
    <s v="Tim Taslimi"/>
    <x v="1"/>
    <s v="United States"/>
    <s v="Indianapolis"/>
    <x v="14"/>
    <n v="46203"/>
    <x v="2"/>
    <s v="OFF-AP-10001947"/>
    <x v="1"/>
    <x v="9"/>
    <s v="Acco 6 Outlet Guardian Premium Plus Surge Suppressor"/>
    <x v="3837"/>
    <n v="3"/>
    <n v="0"/>
    <n v="15.938399999999998"/>
  </r>
  <r>
    <n v="5237"/>
    <s v="CA-2011-166744"/>
    <x v="2"/>
    <x v="59"/>
    <d v="2011-09-24T00:00:00"/>
    <x v="1"/>
    <s v="DN-13690"/>
    <s v="Duane Noonan"/>
    <x v="0"/>
    <s v="United States"/>
    <s v="Columbia"/>
    <x v="39"/>
    <n v="21044"/>
    <x v="3"/>
    <s v="FUR-FU-10004952"/>
    <x v="0"/>
    <x v="5"/>
    <s v="C-Line Cubicle Keepers Polyproplyene Holder w/Velcro Back, 8-1/2x11, 25/Bx"/>
    <x v="3838"/>
    <n v="3"/>
    <n v="0"/>
    <n v="50.908200000000001"/>
  </r>
  <r>
    <n v="5238"/>
    <s v="CA-2011-166744"/>
    <x v="2"/>
    <x v="59"/>
    <d v="2011-09-24T00:00:00"/>
    <x v="1"/>
    <s v="DN-13690"/>
    <s v="Duane Noonan"/>
    <x v="0"/>
    <s v="United States"/>
    <s v="Columbia"/>
    <x v="39"/>
    <n v="21044"/>
    <x v="3"/>
    <s v="FUR-BO-10001337"/>
    <x v="0"/>
    <x v="0"/>
    <s v="O'Sullivan Living Dimensions 2-Shelf Bookcases"/>
    <x v="1041"/>
    <n v="3"/>
    <n v="0"/>
    <n v="36.293999999999997"/>
  </r>
  <r>
    <n v="5239"/>
    <s v="CA-2011-166744"/>
    <x v="2"/>
    <x v="59"/>
    <d v="2011-09-24T00:00:00"/>
    <x v="1"/>
    <s v="DN-13690"/>
    <s v="Duane Noonan"/>
    <x v="0"/>
    <s v="United States"/>
    <s v="Columbia"/>
    <x v="39"/>
    <n v="21044"/>
    <x v="3"/>
    <s v="TEC-AC-10003628"/>
    <x v="2"/>
    <x v="11"/>
    <s v="Logitech 910-002974 M325 Wireless Mouse for Web Scrolling"/>
    <x v="2830"/>
    <n v="2"/>
    <n v="0"/>
    <n v="26.391200000000005"/>
  </r>
  <r>
    <n v="5240"/>
    <s v="CA-2013-116561"/>
    <x v="0"/>
    <x v="108"/>
    <d v="2013-09-18T00:00:00"/>
    <x v="1"/>
    <s v="EB-14110"/>
    <s v="Eugene Barchas"/>
    <x v="0"/>
    <s v="United States"/>
    <s v="San Jose"/>
    <x v="1"/>
    <n v="95123"/>
    <x v="1"/>
    <s v="OFF-ST-10004186"/>
    <x v="1"/>
    <x v="4"/>
    <s v="Stur-D-Stor Shelving, Vertical 5-Shelf: 72&quot;H x 36&quot;W x 18 1/2&quot;D"/>
    <x v="743"/>
    <n v="3"/>
    <n v="0"/>
    <n v="6.6587999999999994"/>
  </r>
  <r>
    <n v="5241"/>
    <s v="CA-2013-116561"/>
    <x v="0"/>
    <x v="108"/>
    <d v="2013-09-18T00:00:00"/>
    <x v="1"/>
    <s v="EB-14110"/>
    <s v="Eugene Barchas"/>
    <x v="0"/>
    <s v="United States"/>
    <s v="San Jose"/>
    <x v="1"/>
    <n v="95123"/>
    <x v="1"/>
    <s v="OFF-BI-10001658"/>
    <x v="1"/>
    <x v="8"/>
    <s v="GBC Standard Therm-A-Bind Covers"/>
    <x v="3839"/>
    <n v="2"/>
    <n v="0.2"/>
    <n v="12.958399999999999"/>
  </r>
  <r>
    <n v="5242"/>
    <s v="CA-2013-110730"/>
    <x v="0"/>
    <x v="713"/>
    <d v="2013-09-27T00:00:00"/>
    <x v="0"/>
    <s v="CM-11815"/>
    <s v="Candace McMahon"/>
    <x v="1"/>
    <s v="United States"/>
    <s v="Seattle"/>
    <x v="4"/>
    <n v="98115"/>
    <x v="1"/>
    <s v="OFF-SU-10004737"/>
    <x v="1"/>
    <x v="14"/>
    <s v="Acme Design Stainless Steel Bent Scissors"/>
    <x v="3840"/>
    <n v="2"/>
    <n v="0"/>
    <n v="3.6936"/>
  </r>
  <r>
    <n v="5243"/>
    <s v="CA-2014-146367"/>
    <x v="3"/>
    <x v="1018"/>
    <d v="2014-08-09T00:00:00"/>
    <x v="1"/>
    <s v="HM-14860"/>
    <s v="Harry Marie"/>
    <x v="1"/>
    <s v="United States"/>
    <s v="Carrollton"/>
    <x v="5"/>
    <n v="75007"/>
    <x v="2"/>
    <s v="OFF-BI-10002827"/>
    <x v="1"/>
    <x v="8"/>
    <s v="Avery Durable Poly Binders"/>
    <x v="3841"/>
    <n v="3"/>
    <n v="0.8"/>
    <n v="-5.6406000000000018"/>
  </r>
  <r>
    <n v="5244"/>
    <s v="CA-2013-149454"/>
    <x v="0"/>
    <x v="197"/>
    <d v="2013-07-27T00:00:00"/>
    <x v="2"/>
    <s v="KM-16375"/>
    <s v="Katherine Murray"/>
    <x v="2"/>
    <s v="United States"/>
    <s v="Arlington"/>
    <x v="17"/>
    <n v="22204"/>
    <x v="0"/>
    <s v="OFF-BI-10003694"/>
    <x v="1"/>
    <x v="8"/>
    <s v="Avery 3 1/2&quot; Diskette Storage Pages, 10/Pack"/>
    <x v="3842"/>
    <n v="1"/>
    <n v="0"/>
    <n v="4.8023999999999996"/>
  </r>
  <r>
    <n v="5245"/>
    <s v="CA-2013-156265"/>
    <x v="0"/>
    <x v="1030"/>
    <d v="2013-08-05T00:00:00"/>
    <x v="0"/>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x v="0"/>
    <s v="BF-11020"/>
    <s v="Barry Französisch"/>
    <x v="1"/>
    <s v="United States"/>
    <s v="Los Angeles"/>
    <x v="1"/>
    <n v="90032"/>
    <x v="1"/>
    <s v="TEC-PH-10001918"/>
    <x v="2"/>
    <x v="7"/>
    <s v="Nortel Business Series Terminal T7208 Digital phone"/>
    <x v="3844"/>
    <n v="3"/>
    <n v="0.2"/>
    <n v="33.357600000000019"/>
  </r>
  <r>
    <n v="5247"/>
    <s v="CA-2013-156265"/>
    <x v="0"/>
    <x v="1030"/>
    <d v="2013-08-05T00:00:00"/>
    <x v="0"/>
    <s v="BF-11020"/>
    <s v="Barry Französisch"/>
    <x v="1"/>
    <s v="United States"/>
    <s v="Los Angeles"/>
    <x v="1"/>
    <n v="90032"/>
    <x v="1"/>
    <s v="OFF-BI-10000285"/>
    <x v="1"/>
    <x v="8"/>
    <s v="XtraLife ClearVue Slant-D Ring Binders by Cardinal"/>
    <x v="3845"/>
    <n v="2"/>
    <n v="0.2"/>
    <n v="4.7039999999999997"/>
  </r>
  <r>
    <n v="5248"/>
    <s v="US-2012-168914"/>
    <x v="1"/>
    <x v="1031"/>
    <d v="2012-05-27T00:00:00"/>
    <x v="1"/>
    <s v="JE-15745"/>
    <s v="Joel Eaton"/>
    <x v="0"/>
    <s v="United States"/>
    <s v="Frankfort"/>
    <x v="10"/>
    <n v="60423"/>
    <x v="2"/>
    <s v="OFF-AP-10000358"/>
    <x v="1"/>
    <x v="9"/>
    <s v="Fellowes Basic Home/Office Series Surge Protectors"/>
    <x v="3846"/>
    <n v="8"/>
    <n v="0.8"/>
    <n v="-52.958400000000012"/>
  </r>
  <r>
    <n v="5249"/>
    <s v="US-2014-110989"/>
    <x v="3"/>
    <x v="132"/>
    <d v="2014-11-06T00:00:00"/>
    <x v="0"/>
    <s v="EJ-14155"/>
    <s v="Eva Jacobs"/>
    <x v="0"/>
    <s v="United States"/>
    <s v="Seattle"/>
    <x v="4"/>
    <n v="98105"/>
    <x v="1"/>
    <s v="TEC-AC-10002345"/>
    <x v="2"/>
    <x v="11"/>
    <s v="HP Standard 104 key PS/2 Keyboard"/>
    <x v="3847"/>
    <n v="3"/>
    <n v="0"/>
    <n v="10.875"/>
  </r>
  <r>
    <n v="5250"/>
    <s v="CA-2012-106215"/>
    <x v="1"/>
    <x v="392"/>
    <d v="2012-04-21T00:00:00"/>
    <x v="1"/>
    <s v="BN-11470"/>
    <s v="Brad Norvell"/>
    <x v="1"/>
    <s v="United States"/>
    <s v="Philadelphia"/>
    <x v="9"/>
    <n v="19143"/>
    <x v="3"/>
    <s v="OFF-FA-10001229"/>
    <x v="1"/>
    <x v="13"/>
    <s v="Staples"/>
    <x v="3848"/>
    <n v="4"/>
    <n v="0.2"/>
    <n v="4.0871999999999993"/>
  </r>
  <r>
    <n v="5251"/>
    <s v="US-2013-169369"/>
    <x v="0"/>
    <x v="939"/>
    <d v="2013-12-19T00:00:00"/>
    <x v="1"/>
    <s v="EC-14050"/>
    <s v="Erin Creighton"/>
    <x v="0"/>
    <s v="United States"/>
    <s v="Columbus"/>
    <x v="32"/>
    <n v="31907"/>
    <x v="0"/>
    <s v="TEC-AC-10001314"/>
    <x v="2"/>
    <x v="11"/>
    <s v="Case Logic 2.4GHz Wireless Keyboard"/>
    <x v="2932"/>
    <n v="5"/>
    <n v="0"/>
    <n v="19.995999999999974"/>
  </r>
  <r>
    <n v="5252"/>
    <s v="US-2013-169369"/>
    <x v="0"/>
    <x v="939"/>
    <d v="2013-12-19T00:00:00"/>
    <x v="1"/>
    <s v="EC-14050"/>
    <s v="Erin Creighton"/>
    <x v="0"/>
    <s v="United States"/>
    <s v="Columbus"/>
    <x v="32"/>
    <n v="31907"/>
    <x v="0"/>
    <s v="OFF-PA-10004438"/>
    <x v="1"/>
    <x v="10"/>
    <s v="Xerox 1907"/>
    <x v="338"/>
    <n v="4"/>
    <n v="0"/>
    <n v="23.086399999999998"/>
  </r>
  <r>
    <n v="5253"/>
    <s v="CA-2012-132318"/>
    <x v="1"/>
    <x v="628"/>
    <d v="2012-11-02T00:00:00"/>
    <x v="2"/>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x v="0"/>
    <s v="NP-18685"/>
    <s v="Nora Pelletier"/>
    <x v="2"/>
    <s v="United States"/>
    <s v="Des Moines"/>
    <x v="4"/>
    <n v="98198"/>
    <x v="1"/>
    <s v="OFF-BI-10004224"/>
    <x v="1"/>
    <x v="8"/>
    <s v="Catalog Binders with Expanding Posts"/>
    <x v="3850"/>
    <n v="2"/>
    <n v="0.2"/>
    <n v="33.639999999999986"/>
  </r>
  <r>
    <n v="5255"/>
    <s v="CA-2012-125185"/>
    <x v="1"/>
    <x v="616"/>
    <d v="2012-03-07T00:00:00"/>
    <x v="0"/>
    <s v="AH-10195"/>
    <s v="Alan Haines"/>
    <x v="1"/>
    <s v="United States"/>
    <s v="Bethlehem"/>
    <x v="9"/>
    <n v="18018"/>
    <x v="3"/>
    <s v="FUR-CH-10002647"/>
    <x v="0"/>
    <x v="1"/>
    <s v="Situations Contoured Folding Chairs, 4/Set"/>
    <x v="2811"/>
    <n v="2"/>
    <n v="0.3"/>
    <n v="-7.0979999999999919"/>
  </r>
  <r>
    <n v="5256"/>
    <s v="CA-2012-125185"/>
    <x v="1"/>
    <x v="616"/>
    <d v="2012-03-07T00:00:00"/>
    <x v="0"/>
    <s v="AH-10195"/>
    <s v="Alan Haines"/>
    <x v="1"/>
    <s v="United States"/>
    <s v="Bethlehem"/>
    <x v="9"/>
    <n v="18018"/>
    <x v="3"/>
    <s v="FUR-FU-10003247"/>
    <x v="0"/>
    <x v="5"/>
    <s v="36X48 HARDFLOOR CHAIRMAT"/>
    <x v="3295"/>
    <n v="2"/>
    <n v="0.2"/>
    <n v="-5.4548000000000041"/>
  </r>
  <r>
    <n v="5257"/>
    <s v="CA-2013-130078"/>
    <x v="0"/>
    <x v="590"/>
    <d v="2013-08-15T00:00:00"/>
    <x v="1"/>
    <s v="CC-12145"/>
    <s v="Charles Crestani"/>
    <x v="0"/>
    <s v="United States"/>
    <s v="Oklahoma City"/>
    <x v="26"/>
    <n v="73120"/>
    <x v="2"/>
    <s v="OFF-PA-10003270"/>
    <x v="1"/>
    <x v="10"/>
    <s v="Xerox 1954"/>
    <x v="232"/>
    <n v="2"/>
    <n v="0"/>
    <n v="4.7519999999999998"/>
  </r>
  <r>
    <n v="5258"/>
    <s v="US-2014-114034"/>
    <x v="3"/>
    <x v="1032"/>
    <d v="2014-01-09T00:00:00"/>
    <x v="1"/>
    <s v="DL-13315"/>
    <s v="Delfina Latchford"/>
    <x v="0"/>
    <s v="United States"/>
    <s v="Rancho Cucamonga"/>
    <x v="1"/>
    <n v="91730"/>
    <x v="1"/>
    <s v="OFF-PA-10004735"/>
    <x v="1"/>
    <x v="10"/>
    <s v="Xerox 1905"/>
    <x v="789"/>
    <n v="6"/>
    <n v="0"/>
    <n v="18.662400000000002"/>
  </r>
  <r>
    <n v="5259"/>
    <s v="US-2014-115595"/>
    <x v="3"/>
    <x v="449"/>
    <d v="2014-10-12T00:00:00"/>
    <x v="2"/>
    <s v="XP-21865"/>
    <s v="Xylona Preis"/>
    <x v="0"/>
    <s v="United States"/>
    <s v="Los Angeles"/>
    <x v="1"/>
    <n v="90032"/>
    <x v="1"/>
    <s v="OFF-PA-10001745"/>
    <x v="1"/>
    <x v="10"/>
    <s v="Wirebound Message Books, 2 7/8&quot; x 5&quot;, 3 Forms per Page"/>
    <x v="3851"/>
    <n v="5"/>
    <n v="0"/>
    <n v="16.543999999999997"/>
  </r>
  <r>
    <n v="5260"/>
    <s v="CA-2014-158722"/>
    <x v="3"/>
    <x v="179"/>
    <d v="2014-10-27T00:00:00"/>
    <x v="1"/>
    <s v="MA-17560"/>
    <s v="Matt Abelman"/>
    <x v="2"/>
    <s v="United States"/>
    <s v="Philadelphia"/>
    <x v="9"/>
    <n v="19120"/>
    <x v="3"/>
    <s v="OFF-PA-10000176"/>
    <x v="1"/>
    <x v="10"/>
    <s v="Xerox 1887"/>
    <x v="2817"/>
    <n v="3"/>
    <n v="0.2"/>
    <n v="15.934799999999997"/>
  </r>
  <r>
    <n v="5261"/>
    <s v="CA-2011-105165"/>
    <x v="2"/>
    <x v="557"/>
    <d v="2011-09-10T00:00:00"/>
    <x v="2"/>
    <s v="SZ-20035"/>
    <s v="Sam Zeldin"/>
    <x v="2"/>
    <s v="United States"/>
    <s v="Houston"/>
    <x v="5"/>
    <n v="77036"/>
    <x v="2"/>
    <s v="TEC-PH-10000675"/>
    <x v="2"/>
    <x v="7"/>
    <s v="Panasonic KX TS3282B Corded phone"/>
    <x v="2103"/>
    <n v="3"/>
    <n v="0.2"/>
    <n v="14.758199999999995"/>
  </r>
  <r>
    <n v="5262"/>
    <s v="CA-2011-105165"/>
    <x v="2"/>
    <x v="557"/>
    <d v="2011-09-10T00:00:00"/>
    <x v="2"/>
    <s v="SZ-20035"/>
    <s v="Sam Zeldin"/>
    <x v="2"/>
    <s v="United States"/>
    <s v="Houston"/>
    <x v="5"/>
    <n v="77036"/>
    <x v="2"/>
    <s v="OFF-BI-10000050"/>
    <x v="1"/>
    <x v="8"/>
    <s v="Angle-D Binders with Locking Rings, Label Holders"/>
    <x v="3852"/>
    <n v="2"/>
    <n v="0.8"/>
    <n v="-4.8180000000000005"/>
  </r>
  <r>
    <n v="5263"/>
    <s v="CA-2011-105165"/>
    <x v="2"/>
    <x v="557"/>
    <d v="2011-09-10T00:00:00"/>
    <x v="2"/>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x v="2"/>
    <s v="SZ-20035"/>
    <s v="Sam Zeldin"/>
    <x v="2"/>
    <s v="United States"/>
    <s v="Houston"/>
    <x v="5"/>
    <n v="77036"/>
    <x v="2"/>
    <s v="TEC-AC-10002718"/>
    <x v="2"/>
    <x v="11"/>
    <s v="Belkin Standard 104 key USB Keyboard"/>
    <x v="3854"/>
    <n v="4"/>
    <n v="0.2"/>
    <n v="-2.9180000000000028"/>
  </r>
  <r>
    <n v="5265"/>
    <s v="CA-2011-105165"/>
    <x v="2"/>
    <x v="557"/>
    <d v="2011-09-10T00:00:00"/>
    <x v="2"/>
    <s v="SZ-20035"/>
    <s v="Sam Zeldin"/>
    <x v="2"/>
    <s v="United States"/>
    <s v="Houston"/>
    <x v="5"/>
    <n v="77036"/>
    <x v="2"/>
    <s v="OFF-AR-10003179"/>
    <x v="1"/>
    <x v="6"/>
    <s v="Dixon Ticonderoga Core-Lock Colored Pencils"/>
    <x v="3855"/>
    <n v="3"/>
    <n v="0.2"/>
    <n v="3.5528999999999984"/>
  </r>
  <r>
    <n v="5266"/>
    <s v="CA-2014-147452"/>
    <x v="3"/>
    <x v="1033"/>
    <d v="2014-10-04T00:00:00"/>
    <x v="2"/>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x v="2"/>
    <s v="CS-11845"/>
    <s v="Cari Sayre"/>
    <x v="1"/>
    <s v="United States"/>
    <s v="Seattle"/>
    <x v="4"/>
    <n v="98103"/>
    <x v="1"/>
    <s v="OFF-PA-10004039"/>
    <x v="1"/>
    <x v="10"/>
    <s v="Xerox 1882"/>
    <x v="3856"/>
    <n v="3"/>
    <n v="0"/>
    <n v="82.290599999999998"/>
  </r>
  <r>
    <n v="5268"/>
    <s v="CA-2014-147452"/>
    <x v="3"/>
    <x v="1033"/>
    <d v="2014-10-04T00:00:00"/>
    <x v="2"/>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x v="1"/>
    <s v="MH-18115"/>
    <s v="Mick Hernandez"/>
    <x v="2"/>
    <s v="United States"/>
    <s v="Yonkers"/>
    <x v="15"/>
    <n v="10701"/>
    <x v="3"/>
    <s v="TEC-MA-10003173"/>
    <x v="2"/>
    <x v="15"/>
    <s v="Hewlett-Packard 300S Scientific Calculator"/>
    <x v="3858"/>
    <n v="4"/>
    <n v="0"/>
    <n v="24.122399999999995"/>
  </r>
  <r>
    <n v="5270"/>
    <s v="CA-2014-144484"/>
    <x v="3"/>
    <x v="220"/>
    <d v="2014-09-12T00:00:00"/>
    <x v="3"/>
    <s v="CB-12025"/>
    <s v="Cassandra Brandow"/>
    <x v="0"/>
    <s v="United States"/>
    <s v="San Francisco"/>
    <x v="1"/>
    <n v="94110"/>
    <x v="1"/>
    <s v="FUR-FU-10000260"/>
    <x v="0"/>
    <x v="5"/>
    <s v="6&quot; Cubicle Wall Clock, Black"/>
    <x v="3859"/>
    <n v="4"/>
    <n v="0"/>
    <n v="11.6496"/>
  </r>
  <r>
    <n v="5271"/>
    <s v="CA-2014-144484"/>
    <x v="3"/>
    <x v="220"/>
    <d v="2014-09-12T00:00:00"/>
    <x v="3"/>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x v="3"/>
    <s v="JO-15145"/>
    <s v="Jack O'Briant"/>
    <x v="1"/>
    <s v="United States"/>
    <s v="Los Angeles"/>
    <x v="1"/>
    <n v="90008"/>
    <x v="1"/>
    <s v="FUR-FU-10001487"/>
    <x v="0"/>
    <x v="5"/>
    <s v="Eldon Expressions Wood and Plastic Desk Accessories, Cherry Wood"/>
    <x v="3386"/>
    <n v="4"/>
    <n v="0"/>
    <n v="8.0967999999999982"/>
  </r>
  <r>
    <n v="5273"/>
    <s v="CA-2014-125913"/>
    <x v="3"/>
    <x v="1034"/>
    <d v="2014-01-17T00:00:00"/>
    <x v="3"/>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x v="2"/>
    <s v="PA-19060"/>
    <s v="Pete Armstrong"/>
    <x v="2"/>
    <s v="United States"/>
    <s v="Miami"/>
    <x v="2"/>
    <n v="33142"/>
    <x v="0"/>
    <s v="OFF-BI-10000145"/>
    <x v="1"/>
    <x v="8"/>
    <s v="Zipper Ring Binder Pockets"/>
    <x v="3861"/>
    <n v="4"/>
    <n v="0.7"/>
    <n v="-2.6207999999999991"/>
  </r>
  <r>
    <n v="5275"/>
    <s v="CA-2012-162887"/>
    <x v="1"/>
    <x v="209"/>
    <d v="2012-11-09T00:00:00"/>
    <x v="0"/>
    <s v="SV-20785"/>
    <s v="Stewart Visinsky"/>
    <x v="0"/>
    <s v="United States"/>
    <s v="Burlington"/>
    <x v="42"/>
    <s v="05408"/>
    <x v="3"/>
    <s v="FUR-CH-10000595"/>
    <x v="0"/>
    <x v="1"/>
    <s v="Safco Contoured Stacking Chairs"/>
    <x v="3862"/>
    <n v="3"/>
    <n v="0"/>
    <n v="178.79999999999998"/>
  </r>
  <r>
    <n v="5276"/>
    <s v="CA-2014-147333"/>
    <x v="3"/>
    <x v="817"/>
    <d v="2014-12-21T00:00:00"/>
    <x v="1"/>
    <s v="KL-16555"/>
    <s v="Kelly Lampkin"/>
    <x v="1"/>
    <s v="United States"/>
    <s v="Fayetteville"/>
    <x v="36"/>
    <n v="72701"/>
    <x v="0"/>
    <s v="TEC-AC-10004469"/>
    <x v="2"/>
    <x v="11"/>
    <s v="Microsoft Sculpt Comfort Mouse"/>
    <x v="3863"/>
    <n v="4"/>
    <n v="0"/>
    <n v="70.312000000000012"/>
  </r>
  <r>
    <n v="5277"/>
    <s v="CA-2014-147333"/>
    <x v="3"/>
    <x v="817"/>
    <d v="2014-12-21T00:00:00"/>
    <x v="1"/>
    <s v="KL-16555"/>
    <s v="Kelly Lampkin"/>
    <x v="1"/>
    <s v="United States"/>
    <s v="Fayetteville"/>
    <x v="36"/>
    <n v="72701"/>
    <x v="0"/>
    <s v="TEC-AC-10003038"/>
    <x v="2"/>
    <x v="11"/>
    <s v="Kingston Digital DataTraveler 16GB USB 2.0"/>
    <x v="915"/>
    <n v="5"/>
    <n v="0"/>
    <n v="8.5024999999999942"/>
  </r>
  <r>
    <n v="5278"/>
    <s v="CA-2011-113859"/>
    <x v="2"/>
    <x v="103"/>
    <d v="2011-09-17T00:00:00"/>
    <x v="1"/>
    <s v="BC-11125"/>
    <s v="Becky Castell"/>
    <x v="2"/>
    <s v="United States"/>
    <s v="Odessa"/>
    <x v="5"/>
    <n v="79762"/>
    <x v="2"/>
    <s v="FUR-CH-10004698"/>
    <x v="0"/>
    <x v="1"/>
    <s v="Padded Folding Chairs, Black, 4/Carton"/>
    <x v="3864"/>
    <n v="6"/>
    <n v="0.3"/>
    <n v="-9.717599999999976"/>
  </r>
  <r>
    <n v="5279"/>
    <s v="CA-2011-159681"/>
    <x v="2"/>
    <x v="1035"/>
    <d v="2011-12-13T00:00:00"/>
    <x v="1"/>
    <s v="PO-18850"/>
    <s v="Patrick O'Brill"/>
    <x v="0"/>
    <s v="United States"/>
    <s v="Virginia Beach"/>
    <x v="17"/>
    <n v="23464"/>
    <x v="0"/>
    <s v="OFF-PA-10003641"/>
    <x v="1"/>
    <x v="10"/>
    <s v="Xerox 1909"/>
    <x v="151"/>
    <n v="4"/>
    <n v="0"/>
    <n v="48.539199999999994"/>
  </r>
  <r>
    <n v="5280"/>
    <s v="US-2014-104094"/>
    <x v="3"/>
    <x v="210"/>
    <d v="2014-09-12T00:00:00"/>
    <x v="1"/>
    <s v="AG-10675"/>
    <s v="Anna Gayman"/>
    <x v="0"/>
    <s v="United States"/>
    <s v="Milwaukee"/>
    <x v="6"/>
    <n v="53209"/>
    <x v="2"/>
    <s v="TEC-AC-10002134"/>
    <x v="2"/>
    <x v="11"/>
    <s v="Rosewill 107 Normal Keys USB Wired Standard Keyboard"/>
    <x v="814"/>
    <n v="1"/>
    <n v="0"/>
    <n v="1.8872"/>
  </r>
  <r>
    <n v="5281"/>
    <s v="CA-2014-152709"/>
    <x v="3"/>
    <x v="566"/>
    <d v="2014-10-13T00:00:00"/>
    <x v="1"/>
    <s v="DB-13210"/>
    <s v="Dean Braden"/>
    <x v="0"/>
    <s v="United States"/>
    <s v="Detroit"/>
    <x v="12"/>
    <n v="48234"/>
    <x v="2"/>
    <s v="OFF-ST-10001837"/>
    <x v="1"/>
    <x v="4"/>
    <s v="SAFCO Mobile Desk Side File, Wire Frame"/>
    <x v="2086"/>
    <n v="2"/>
    <n v="0"/>
    <n v="22.235199999999999"/>
  </r>
  <r>
    <n v="5282"/>
    <s v="CA-2012-105158"/>
    <x v="1"/>
    <x v="577"/>
    <d v="2012-09-10T00:00:00"/>
    <x v="1"/>
    <s v="SP-20860"/>
    <s v="Sung Pak"/>
    <x v="1"/>
    <s v="United States"/>
    <s v="Rochester"/>
    <x v="11"/>
    <n v="55901"/>
    <x v="2"/>
    <s v="FUR-FU-10001706"/>
    <x v="0"/>
    <x v="5"/>
    <s v="Longer-Life Soft White Bulbs"/>
    <x v="51"/>
    <n v="2"/>
    <n v="0"/>
    <n v="2.9567999999999999"/>
  </r>
  <r>
    <n v="5283"/>
    <s v="CA-2012-105158"/>
    <x v="1"/>
    <x v="577"/>
    <d v="2012-09-10T00:00:00"/>
    <x v="1"/>
    <s v="SP-20860"/>
    <s v="Sung Pak"/>
    <x v="1"/>
    <s v="United States"/>
    <s v="Rochester"/>
    <x v="11"/>
    <n v="55901"/>
    <x v="2"/>
    <s v="OFF-PA-10001970"/>
    <x v="1"/>
    <x v="10"/>
    <s v="Xerox 1881"/>
    <x v="655"/>
    <n v="3"/>
    <n v="0"/>
    <n v="17.314799999999998"/>
  </r>
  <r>
    <n v="5284"/>
    <s v="CA-2011-133424"/>
    <x v="2"/>
    <x v="809"/>
    <d v="2011-04-04T00:00:00"/>
    <x v="1"/>
    <s v="Dl-13600"/>
    <s v="Dorris liebe"/>
    <x v="1"/>
    <s v="United States"/>
    <s v="Seattle"/>
    <x v="4"/>
    <n v="98105"/>
    <x v="1"/>
    <s v="OFF-ST-10002957"/>
    <x v="1"/>
    <x v="4"/>
    <s v="Sterilite Show Offs Storage Containers"/>
    <x v="3426"/>
    <n v="3"/>
    <n v="0"/>
    <n v="0"/>
  </r>
  <r>
    <n v="5285"/>
    <s v="CA-2011-133424"/>
    <x v="2"/>
    <x v="809"/>
    <d v="2011-04-04T00:00:00"/>
    <x v="1"/>
    <s v="Dl-13600"/>
    <s v="Dorris liebe"/>
    <x v="1"/>
    <s v="United States"/>
    <s v="Seattle"/>
    <x v="4"/>
    <n v="98105"/>
    <x v="1"/>
    <s v="OFF-LA-10002312"/>
    <x v="1"/>
    <x v="2"/>
    <s v="Avery 490"/>
    <x v="1851"/>
    <n v="3"/>
    <n v="0"/>
    <n v="22.200000000000003"/>
  </r>
  <r>
    <n v="5286"/>
    <s v="CA-2014-105991"/>
    <x v="3"/>
    <x v="1024"/>
    <d v="2014-05-07T00:00:00"/>
    <x v="2"/>
    <s v="LH-17020"/>
    <s v="Lisa Hazard"/>
    <x v="0"/>
    <s v="United States"/>
    <s v="Louisville"/>
    <x v="22"/>
    <n v="80027"/>
    <x v="1"/>
    <s v="OFF-EN-10002600"/>
    <x v="1"/>
    <x v="12"/>
    <s v="Redi-Strip #10 Envelopes, 4 1/8 x 9 1/2"/>
    <x v="3355"/>
    <n v="9"/>
    <n v="0.2"/>
    <n v="7.4339999999999993"/>
  </r>
  <r>
    <n v="5287"/>
    <s v="CA-2014-105991"/>
    <x v="3"/>
    <x v="1024"/>
    <d v="2014-05-07T00:00:00"/>
    <x v="2"/>
    <s v="LH-17020"/>
    <s v="Lisa Hazard"/>
    <x v="0"/>
    <s v="United States"/>
    <s v="Louisville"/>
    <x v="22"/>
    <n v="80027"/>
    <x v="1"/>
    <s v="OFF-BI-10003274"/>
    <x v="1"/>
    <x v="8"/>
    <s v="Avery Durable Slant Ring Binders, No Labels"/>
    <x v="3865"/>
    <n v="8"/>
    <n v="0.7"/>
    <n v="-7.3231999999999999"/>
  </r>
  <r>
    <n v="5288"/>
    <s v="CA-2014-105991"/>
    <x v="3"/>
    <x v="1024"/>
    <d v="2014-05-07T00:00:00"/>
    <x v="2"/>
    <s v="LH-17020"/>
    <s v="Lisa Hazard"/>
    <x v="0"/>
    <s v="United States"/>
    <s v="Louisville"/>
    <x v="22"/>
    <n v="80027"/>
    <x v="1"/>
    <s v="FUR-BO-10004467"/>
    <x v="0"/>
    <x v="0"/>
    <s v="Bestar Classic Bookcase"/>
    <x v="3866"/>
    <n v="3"/>
    <n v="0.7"/>
    <n v="-152.9847"/>
  </r>
  <r>
    <n v="5289"/>
    <s v="US-2014-136784"/>
    <x v="3"/>
    <x v="504"/>
    <d v="2014-05-06T00:00:00"/>
    <x v="1"/>
    <s v="AD-10180"/>
    <s v="Alan Dominguez"/>
    <x v="2"/>
    <s v="United States"/>
    <s v="San Francisco"/>
    <x v="1"/>
    <n v="94122"/>
    <x v="1"/>
    <s v="OFF-PA-10000675"/>
    <x v="1"/>
    <x v="10"/>
    <s v="Xerox 1919"/>
    <x v="2919"/>
    <n v="4"/>
    <n v="0"/>
    <n v="80.340400000000002"/>
  </r>
  <r>
    <n v="5290"/>
    <s v="CA-2011-146283"/>
    <x v="2"/>
    <x v="78"/>
    <d v="2011-09-15T00:00:00"/>
    <x v="1"/>
    <s v="KT-16465"/>
    <s v="Kean Takahito"/>
    <x v="0"/>
    <s v="United States"/>
    <s v="Houston"/>
    <x v="5"/>
    <n v="77036"/>
    <x v="2"/>
    <s v="OFF-PA-10002259"/>
    <x v="1"/>
    <x v="10"/>
    <s v="Geographics Note Cards, Blank, White, 8 1/2&quot; x 11&quot;"/>
    <x v="3867"/>
    <n v="2"/>
    <n v="0.2"/>
    <n v="6.2664"/>
  </r>
  <r>
    <n v="5291"/>
    <s v="CA-2011-146283"/>
    <x v="2"/>
    <x v="78"/>
    <d v="2011-09-15T00:00:00"/>
    <x v="1"/>
    <s v="KT-16465"/>
    <s v="Kean Takahito"/>
    <x v="0"/>
    <s v="United States"/>
    <s v="Houston"/>
    <x v="5"/>
    <n v="77036"/>
    <x v="2"/>
    <s v="FUR-CH-10004287"/>
    <x v="0"/>
    <x v="1"/>
    <s v="SAFCO Arco Folding Chair"/>
    <x v="3868"/>
    <n v="5"/>
    <n v="0.3"/>
    <n v="-13.810000000000116"/>
  </r>
  <r>
    <n v="5292"/>
    <s v="CA-2011-146283"/>
    <x v="2"/>
    <x v="78"/>
    <d v="2011-09-15T00:00:00"/>
    <x v="1"/>
    <s v="KT-16465"/>
    <s v="Kean Takahito"/>
    <x v="0"/>
    <s v="United States"/>
    <s v="Houston"/>
    <x v="5"/>
    <n v="77036"/>
    <x v="2"/>
    <s v="OFF-PA-10000482"/>
    <x v="1"/>
    <x v="10"/>
    <s v="Snap-A-Way Black Print Carbonless Ruled Speed Letter, Triplicate"/>
    <x v="3869"/>
    <n v="6"/>
    <n v="0.2"/>
    <n v="61.46279999999998"/>
  </r>
  <r>
    <n v="5293"/>
    <s v="CA-2014-151218"/>
    <x v="3"/>
    <x v="308"/>
    <d v="2014-06-24T00:00:00"/>
    <x v="2"/>
    <s v="PJ-19015"/>
    <s v="Pauline Johnson"/>
    <x v="0"/>
    <s v="United States"/>
    <s v="Miami"/>
    <x v="2"/>
    <n v="33180"/>
    <x v="0"/>
    <s v="OFF-ST-10004835"/>
    <x v="1"/>
    <x v="4"/>
    <s v="Plastic Stacking Crates &amp; Casters"/>
    <x v="3870"/>
    <n v="1"/>
    <n v="0.2"/>
    <n v="0.33479999999999999"/>
  </r>
  <r>
    <n v="5294"/>
    <s v="CA-2012-111073"/>
    <x v="1"/>
    <x v="207"/>
    <d v="2012-12-30T00:00:00"/>
    <x v="1"/>
    <s v="MC-18100"/>
    <s v="Mick Crebagga"/>
    <x v="0"/>
    <s v="United States"/>
    <s v="Medina"/>
    <x v="24"/>
    <n v="44256"/>
    <x v="3"/>
    <s v="FUR-TA-10004086"/>
    <x v="0"/>
    <x v="3"/>
    <s v="KI Adjustable-Height Table"/>
    <x v="3871"/>
    <n v="1"/>
    <n v="0.4"/>
    <n v="-15.476400000000005"/>
  </r>
  <r>
    <n v="5295"/>
    <s v="CA-2014-144883"/>
    <x v="3"/>
    <x v="733"/>
    <d v="2014-08-20T00:00:00"/>
    <x v="1"/>
    <s v="BO-11350"/>
    <s v="Bill Overfelt"/>
    <x v="1"/>
    <s v="United States"/>
    <s v="Roseville"/>
    <x v="11"/>
    <n v="55113"/>
    <x v="2"/>
    <s v="OFF-LA-10000305"/>
    <x v="1"/>
    <x v="2"/>
    <s v="Avery 495"/>
    <x v="3872"/>
    <n v="8"/>
    <n v="0"/>
    <n v="23.183999999999997"/>
  </r>
  <r>
    <n v="5296"/>
    <s v="CA-2014-142174"/>
    <x v="3"/>
    <x v="168"/>
    <d v="2014-03-10T00:00:00"/>
    <x v="1"/>
    <s v="DP-13000"/>
    <s v="Darren Powers"/>
    <x v="0"/>
    <s v="United States"/>
    <s v="Houston"/>
    <x v="5"/>
    <n v="77041"/>
    <x v="2"/>
    <s v="OFF-PA-10000806"/>
    <x v="1"/>
    <x v="10"/>
    <s v="Xerox 1934"/>
    <x v="2879"/>
    <n v="2"/>
    <n v="0.2"/>
    <n v="32.468400000000003"/>
  </r>
  <r>
    <n v="5297"/>
    <s v="CA-2014-108791"/>
    <x v="3"/>
    <x v="944"/>
    <d v="2014-08-01T00:00:00"/>
    <x v="1"/>
    <s v="TM-21490"/>
    <s v="Tony Molinari"/>
    <x v="0"/>
    <s v="United States"/>
    <s v="Yonkers"/>
    <x v="15"/>
    <n v="10701"/>
    <x v="3"/>
    <s v="FUR-FU-10004018"/>
    <x v="0"/>
    <x v="5"/>
    <s v="Tensor Computer Mounted Lamp"/>
    <x v="3873"/>
    <n v="1"/>
    <n v="0"/>
    <n v="4.0203000000000007"/>
  </r>
  <r>
    <n v="5298"/>
    <s v="CA-2014-108791"/>
    <x v="3"/>
    <x v="944"/>
    <d v="2014-08-01T00:00:00"/>
    <x v="1"/>
    <s v="TM-21490"/>
    <s v="Tony Molinari"/>
    <x v="0"/>
    <s v="United States"/>
    <s v="Yonkers"/>
    <x v="15"/>
    <n v="10701"/>
    <x v="3"/>
    <s v="TEC-PH-10002660"/>
    <x v="2"/>
    <x v="7"/>
    <s v="Nortel Networks T7316 E Nt8 B27"/>
    <x v="821"/>
    <n v="8"/>
    <n v="0"/>
    <n v="135.98000000000002"/>
  </r>
  <r>
    <n v="5299"/>
    <s v="CA-2013-106656"/>
    <x v="0"/>
    <x v="713"/>
    <d v="2013-09-27T00:00:00"/>
    <x v="2"/>
    <s v="DV-13045"/>
    <s v="Darrin Van Huff"/>
    <x v="1"/>
    <s v="United States"/>
    <s v="San Diego"/>
    <x v="1"/>
    <n v="92037"/>
    <x v="1"/>
    <s v="OFF-EN-10001509"/>
    <x v="1"/>
    <x v="12"/>
    <s v="Poly String Tie Envelopes"/>
    <x v="3874"/>
    <n v="2"/>
    <n v="0"/>
    <n v="1.9175999999999997"/>
  </r>
  <r>
    <n v="5300"/>
    <s v="CA-2013-106656"/>
    <x v="0"/>
    <x v="713"/>
    <d v="2013-09-27T00:00:00"/>
    <x v="2"/>
    <s v="DV-13045"/>
    <s v="Darrin Van Huff"/>
    <x v="1"/>
    <s v="United States"/>
    <s v="San Diego"/>
    <x v="1"/>
    <n v="92037"/>
    <x v="1"/>
    <s v="OFF-LA-10003148"/>
    <x v="1"/>
    <x v="2"/>
    <s v="Avery 51"/>
    <x v="1381"/>
    <n v="3"/>
    <n v="0"/>
    <n v="8.6939999999999991"/>
  </r>
  <r>
    <n v="5301"/>
    <s v="CA-2013-113831"/>
    <x v="0"/>
    <x v="198"/>
    <d v="2013-06-04T00:00:00"/>
    <x v="1"/>
    <s v="AH-10690"/>
    <s v="Anna Häberlin"/>
    <x v="1"/>
    <s v="United States"/>
    <s v="Springfield"/>
    <x v="17"/>
    <n v="22153"/>
    <x v="0"/>
    <s v="FUR-TA-10002645"/>
    <x v="0"/>
    <x v="3"/>
    <s v="Hon Rectangular Conference Tables"/>
    <x v="3875"/>
    <n v="10"/>
    <n v="0"/>
    <n v="386.83499999999981"/>
  </r>
  <r>
    <n v="5302"/>
    <s v="CA-2013-113831"/>
    <x v="0"/>
    <x v="198"/>
    <d v="2013-06-04T00:00:00"/>
    <x v="1"/>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x v="1"/>
    <s v="AH-10690"/>
    <s v="Anna Häberlin"/>
    <x v="1"/>
    <s v="United States"/>
    <s v="Springfield"/>
    <x v="17"/>
    <n v="22153"/>
    <x v="0"/>
    <s v="OFF-LA-10001297"/>
    <x v="1"/>
    <x v="2"/>
    <s v="Avery 473"/>
    <x v="3877"/>
    <n v="6"/>
    <n v="0"/>
    <n v="29.808"/>
  </r>
  <r>
    <n v="5304"/>
    <s v="US-2011-139500"/>
    <x v="2"/>
    <x v="912"/>
    <d v="2011-11-20T00:00:00"/>
    <x v="1"/>
    <s v="AB-10165"/>
    <s v="Alan Barnes"/>
    <x v="0"/>
    <s v="United States"/>
    <s v="Decatur"/>
    <x v="10"/>
    <n v="62521"/>
    <x v="2"/>
    <s v="FUR-CH-10002017"/>
    <x v="0"/>
    <x v="1"/>
    <s v="SAFCO Optional Arm Kit for Workspace Cribbage Stacking Chair"/>
    <x v="3878"/>
    <n v="2"/>
    <n v="0.3"/>
    <n v="-1.0656000000000017"/>
  </r>
  <r>
    <n v="5305"/>
    <s v="US-2011-166310"/>
    <x v="2"/>
    <x v="158"/>
    <d v="2011-09-23T00:00:00"/>
    <x v="2"/>
    <s v="JS-15940"/>
    <s v="Joni Sundaresam"/>
    <x v="2"/>
    <s v="United States"/>
    <s v="Garland"/>
    <x v="5"/>
    <n v="75043"/>
    <x v="2"/>
    <s v="FUR-FU-10001546"/>
    <x v="0"/>
    <x v="5"/>
    <s v="Dana Swing-Arm Lamps"/>
    <x v="1086"/>
    <n v="2"/>
    <n v="0.6"/>
    <n v="-7.4759999999999991"/>
  </r>
  <r>
    <n v="5306"/>
    <s v="US-2013-168410"/>
    <x v="0"/>
    <x v="823"/>
    <d v="2013-02-26T00:00:00"/>
    <x v="1"/>
    <s v="BV-11245"/>
    <s v="Benjamin Venier"/>
    <x v="1"/>
    <s v="United States"/>
    <s v="Oceanside"/>
    <x v="15"/>
    <n v="11572"/>
    <x v="3"/>
    <s v="FUR-FU-10000629"/>
    <x v="0"/>
    <x v="5"/>
    <s v="9-3/4 Diameter Round Wall Clock"/>
    <x v="3879"/>
    <n v="5"/>
    <n v="0"/>
    <n v="28.959000000000003"/>
  </r>
  <r>
    <n v="5307"/>
    <s v="US-2013-168410"/>
    <x v="0"/>
    <x v="823"/>
    <d v="2013-02-26T00:00:00"/>
    <x v="1"/>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x v="1"/>
    <s v="BV-11245"/>
    <s v="Benjamin Venier"/>
    <x v="1"/>
    <s v="United States"/>
    <s v="Oceanside"/>
    <x v="15"/>
    <n v="11572"/>
    <x v="3"/>
    <s v="TEC-PH-10002583"/>
    <x v="2"/>
    <x v="7"/>
    <s v="iOttie HLCRIO102 Car Mount"/>
    <x v="372"/>
    <n v="2"/>
    <n v="0"/>
    <n v="1.9989999999999952"/>
  </r>
  <r>
    <n v="5309"/>
    <s v="CA-2014-131254"/>
    <x v="3"/>
    <x v="123"/>
    <d v="2014-11-22T00:00:00"/>
    <x v="2"/>
    <s v="NC-18415"/>
    <s v="Nathan Cano"/>
    <x v="0"/>
    <s v="United States"/>
    <s v="Houston"/>
    <x v="5"/>
    <n v="77095"/>
    <x v="2"/>
    <s v="FUR-CH-10003774"/>
    <x v="0"/>
    <x v="1"/>
    <s v="Global Wood Trimmed Manager's Task Chair, Khaki"/>
    <x v="3880"/>
    <n v="3"/>
    <n v="0.3"/>
    <n v="-46.399800000000013"/>
  </r>
  <r>
    <n v="5310"/>
    <s v="CA-2014-131254"/>
    <x v="3"/>
    <x v="123"/>
    <d v="2014-11-22T00:00:00"/>
    <x v="2"/>
    <s v="NC-18415"/>
    <s v="Nathan Cano"/>
    <x v="0"/>
    <s v="United States"/>
    <s v="Houston"/>
    <x v="5"/>
    <n v="77095"/>
    <x v="2"/>
    <s v="OFF-AR-10003876"/>
    <x v="1"/>
    <x v="6"/>
    <s v="Avery Hi-Liter GlideStik Fluorescent Highlighter, Yellow Ink"/>
    <x v="3881"/>
    <n v="5"/>
    <n v="0.2"/>
    <n v="3.9120000000000004"/>
  </r>
  <r>
    <n v="5311"/>
    <s v="CA-2014-131254"/>
    <x v="3"/>
    <x v="123"/>
    <d v="2014-11-22T00:00:00"/>
    <x v="2"/>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x v="1"/>
    <s v="SU-20665"/>
    <s v="Stephanie Ulpright"/>
    <x v="2"/>
    <s v="United States"/>
    <s v="Greenville"/>
    <x v="3"/>
    <n v="27834"/>
    <x v="0"/>
    <s v="OFF-LA-10004559"/>
    <x v="1"/>
    <x v="2"/>
    <s v="Avery 49"/>
    <x v="2145"/>
    <n v="4"/>
    <n v="0.2"/>
    <n v="3.3408000000000002"/>
  </r>
  <r>
    <n v="5313"/>
    <s v="CA-2013-123414"/>
    <x v="0"/>
    <x v="1036"/>
    <d v="2013-08-28T00:00:00"/>
    <x v="1"/>
    <s v="SU-20665"/>
    <s v="Stephanie Ulpright"/>
    <x v="2"/>
    <s v="United States"/>
    <s v="Greenville"/>
    <x v="3"/>
    <n v="27834"/>
    <x v="0"/>
    <s v="OFF-SU-10002573"/>
    <x v="1"/>
    <x v="14"/>
    <s v="Acme 10&quot; Easy Grip Assistive Scissors"/>
    <x v="3883"/>
    <n v="2"/>
    <n v="0.2"/>
    <n v="3.5059999999999967"/>
  </r>
  <r>
    <n v="5314"/>
    <s v="CA-2014-137876"/>
    <x v="3"/>
    <x v="504"/>
    <d v="2014-05-06T00:00:00"/>
    <x v="1"/>
    <s v="DJ-13510"/>
    <s v="Don Jones"/>
    <x v="1"/>
    <s v="United States"/>
    <s v="San Francisco"/>
    <x v="1"/>
    <n v="94110"/>
    <x v="1"/>
    <s v="FUR-FU-10000222"/>
    <x v="0"/>
    <x v="5"/>
    <s v="Seth Thomas 16&quot; Steel Case Clock"/>
    <x v="647"/>
    <n v="2"/>
    <n v="0"/>
    <n v="21.436799999999998"/>
  </r>
  <r>
    <n v="5315"/>
    <s v="CA-2014-137876"/>
    <x v="3"/>
    <x v="504"/>
    <d v="2014-05-06T00:00:00"/>
    <x v="1"/>
    <s v="DJ-13510"/>
    <s v="Don Jones"/>
    <x v="1"/>
    <s v="United States"/>
    <s v="San Francisco"/>
    <x v="1"/>
    <n v="94110"/>
    <x v="1"/>
    <s v="OFF-EN-10001219"/>
    <x v="1"/>
    <x v="12"/>
    <s v="#10- 4 1/8&quot; x 9 1/2&quot; Security-Tint Envelopes"/>
    <x v="2484"/>
    <n v="4"/>
    <n v="0"/>
    <n v="14.974399999999999"/>
  </r>
  <r>
    <n v="5316"/>
    <s v="CA-2013-154060"/>
    <x v="0"/>
    <x v="440"/>
    <d v="2013-05-09T00:00:00"/>
    <x v="1"/>
    <s v="DL-12865"/>
    <s v="Dan Lawera"/>
    <x v="0"/>
    <s v="United States"/>
    <s v="Greensboro"/>
    <x v="3"/>
    <n v="27405"/>
    <x v="0"/>
    <s v="FUR-CH-10002304"/>
    <x v="0"/>
    <x v="1"/>
    <s v="Global Stack Chair without Arms, Black"/>
    <x v="3884"/>
    <n v="9"/>
    <n v="0.2"/>
    <n v="11.69100000000001"/>
  </r>
  <r>
    <n v="5317"/>
    <s v="US-2014-162558"/>
    <x v="3"/>
    <x v="280"/>
    <d v="2014-10-06T00:00:00"/>
    <x v="2"/>
    <s v="Dp-13240"/>
    <s v="Dean percer"/>
    <x v="2"/>
    <s v="United States"/>
    <s v="Knoxville"/>
    <x v="18"/>
    <n v="37918"/>
    <x v="0"/>
    <s v="FUR-FU-10002364"/>
    <x v="0"/>
    <x v="5"/>
    <s v="Eldon Expressions Wood Desk Accessories, Oak"/>
    <x v="929"/>
    <n v="2"/>
    <n v="0.2"/>
    <n v="1.3283999999999985"/>
  </r>
  <r>
    <n v="5318"/>
    <s v="US-2014-162558"/>
    <x v="3"/>
    <x v="280"/>
    <d v="2014-10-06T00:00:00"/>
    <x v="2"/>
    <s v="Dp-13240"/>
    <s v="Dean percer"/>
    <x v="2"/>
    <s v="United States"/>
    <s v="Knoxville"/>
    <x v="18"/>
    <n v="37918"/>
    <x v="0"/>
    <s v="FUR-FU-10004864"/>
    <x v="0"/>
    <x v="5"/>
    <s v="Eldon 500 Class Desk Accessories"/>
    <x v="3885"/>
    <n v="1"/>
    <n v="0.2"/>
    <n v="1.5691000000000002"/>
  </r>
  <r>
    <n v="5319"/>
    <s v="US-2014-162558"/>
    <x v="3"/>
    <x v="280"/>
    <d v="2014-10-06T00:00:00"/>
    <x v="2"/>
    <s v="Dp-13240"/>
    <s v="Dean percer"/>
    <x v="2"/>
    <s v="United States"/>
    <s v="Knoxville"/>
    <x v="18"/>
    <n v="37918"/>
    <x v="0"/>
    <s v="OFF-PA-10003172"/>
    <x v="1"/>
    <x v="10"/>
    <s v="Xerox 1996"/>
    <x v="561"/>
    <n v="4"/>
    <n v="0.2"/>
    <n v="7.2576000000000001"/>
  </r>
  <r>
    <n v="5320"/>
    <s v="US-2014-162558"/>
    <x v="3"/>
    <x v="280"/>
    <d v="2014-10-06T00:00:00"/>
    <x v="2"/>
    <s v="Dp-13240"/>
    <s v="Dean percer"/>
    <x v="2"/>
    <s v="United States"/>
    <s v="Knoxville"/>
    <x v="18"/>
    <n v="37918"/>
    <x v="0"/>
    <s v="OFF-BI-10000977"/>
    <x v="1"/>
    <x v="8"/>
    <s v="Ibico Plastic Spiral Binding Combs"/>
    <x v="3347"/>
    <n v="3"/>
    <n v="0.7"/>
    <n v="-21.887999999999991"/>
  </r>
  <r>
    <n v="5321"/>
    <s v="US-2014-162558"/>
    <x v="3"/>
    <x v="280"/>
    <d v="2014-10-06T00:00:00"/>
    <x v="2"/>
    <s v="Dp-13240"/>
    <s v="Dean percer"/>
    <x v="2"/>
    <s v="United States"/>
    <s v="Knoxville"/>
    <x v="18"/>
    <n v="37918"/>
    <x v="0"/>
    <s v="FUR-TA-10000198"/>
    <x v="0"/>
    <x v="3"/>
    <s v="Chromcraft Bull-Nose Wood Oval Conference Tables &amp; Bases"/>
    <x v="3886"/>
    <n v="7"/>
    <n v="0.4"/>
    <n v="-1002.7836000000001"/>
  </r>
  <r>
    <n v="5322"/>
    <s v="US-2014-162558"/>
    <x v="3"/>
    <x v="280"/>
    <d v="2014-10-06T00:00:00"/>
    <x v="2"/>
    <s v="Dp-13240"/>
    <s v="Dean percer"/>
    <x v="2"/>
    <s v="United States"/>
    <s v="Knoxville"/>
    <x v="18"/>
    <n v="37918"/>
    <x v="0"/>
    <s v="OFF-BI-10003984"/>
    <x v="1"/>
    <x v="8"/>
    <s v="Lock-Up Easel 'Spel-Binder'"/>
    <x v="3887"/>
    <n v="4"/>
    <n v="0.7"/>
    <n v="-26.247599999999998"/>
  </r>
  <r>
    <n v="5323"/>
    <s v="US-2014-162558"/>
    <x v="3"/>
    <x v="280"/>
    <d v="2014-10-06T00:00:00"/>
    <x v="2"/>
    <s v="Dp-13240"/>
    <s v="Dean percer"/>
    <x v="2"/>
    <s v="United States"/>
    <s v="Knoxville"/>
    <x v="18"/>
    <n v="37918"/>
    <x v="0"/>
    <s v="FUR-FU-10003691"/>
    <x v="0"/>
    <x v="5"/>
    <s v="Eldon Image Series Desk Accessories, Ebony"/>
    <x v="2401"/>
    <n v="2"/>
    <n v="0.2"/>
    <n v="5.9279999999999999"/>
  </r>
  <r>
    <n v="5324"/>
    <s v="CA-2014-134439"/>
    <x v="3"/>
    <x v="65"/>
    <d v="2014-09-24T00:00:00"/>
    <x v="0"/>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x v="1"/>
    <s v="TZ-21580"/>
    <s v="Tracy Zic"/>
    <x v="0"/>
    <s v="United States"/>
    <s v="Lakewood"/>
    <x v="1"/>
    <n v="90712"/>
    <x v="1"/>
    <s v="OFF-AR-10003723"/>
    <x v="1"/>
    <x v="6"/>
    <s v="Avery Hi-Liter Fluorescent Desk Style Markers"/>
    <x v="2952"/>
    <n v="5"/>
    <n v="0"/>
    <n v="6.2530000000000001"/>
  </r>
  <r>
    <n v="5326"/>
    <s v="CA-2012-119508"/>
    <x v="1"/>
    <x v="784"/>
    <d v="2012-12-09T00:00:00"/>
    <x v="1"/>
    <s v="TZ-21580"/>
    <s v="Tracy Zic"/>
    <x v="0"/>
    <s v="United States"/>
    <s v="Lakewood"/>
    <x v="1"/>
    <n v="90712"/>
    <x v="1"/>
    <s v="FUR-FU-10004270"/>
    <x v="0"/>
    <x v="5"/>
    <s v="Eldon Image Series Desk Accessories, Burgundy"/>
    <x v="3889"/>
    <n v="6"/>
    <n v="0"/>
    <n v="9.0288000000000004"/>
  </r>
  <r>
    <n v="5327"/>
    <s v="CA-2012-152681"/>
    <x v="1"/>
    <x v="184"/>
    <d v="2012-01-22T00:00:00"/>
    <x v="1"/>
    <s v="SC-20260"/>
    <s v="Scott Cohen"/>
    <x v="1"/>
    <s v="United States"/>
    <s v="Lawrence"/>
    <x v="31"/>
    <n v="1841"/>
    <x v="3"/>
    <s v="OFF-AR-10003183"/>
    <x v="1"/>
    <x v="6"/>
    <s v="Avery Fluorescent Highlighter Four-Color Set"/>
    <x v="3890"/>
    <n v="2"/>
    <n v="0"/>
    <n v="2.0039999999999996"/>
  </r>
  <r>
    <n v="5328"/>
    <s v="CA-2011-130813"/>
    <x v="2"/>
    <x v="1037"/>
    <d v="2011-01-09T00:00:00"/>
    <x v="0"/>
    <s v="LS-17230"/>
    <s v="Lycoris Saunders"/>
    <x v="0"/>
    <s v="United States"/>
    <s v="Los Angeles"/>
    <x v="1"/>
    <n v="90049"/>
    <x v="1"/>
    <s v="OFF-PA-10002005"/>
    <x v="1"/>
    <x v="10"/>
    <s v="Xerox 225"/>
    <x v="541"/>
    <n v="3"/>
    <n v="0"/>
    <n v="9.3312000000000008"/>
  </r>
  <r>
    <n v="5329"/>
    <s v="CA-2012-120320"/>
    <x v="1"/>
    <x v="616"/>
    <d v="2012-03-09T00:00:00"/>
    <x v="1"/>
    <s v="MV-18190"/>
    <s v="Mike Vittorini"/>
    <x v="0"/>
    <s v="United States"/>
    <s v="Houston"/>
    <x v="5"/>
    <n v="77036"/>
    <x v="2"/>
    <s v="TEC-PH-10000149"/>
    <x v="2"/>
    <x v="7"/>
    <s v="Cisco SPA525G2 IP Phone - Wireless"/>
    <x v="1051"/>
    <n v="2"/>
    <n v="0.2"/>
    <n v="2.3939999999999984"/>
  </r>
  <r>
    <n v="5330"/>
    <s v="CA-2013-111941"/>
    <x v="0"/>
    <x v="591"/>
    <d v="2013-12-29T00:00:00"/>
    <x v="0"/>
    <s v="BD-11620"/>
    <s v="Brian DeCherney"/>
    <x v="0"/>
    <s v="United States"/>
    <s v="New York City"/>
    <x v="15"/>
    <n v="10035"/>
    <x v="3"/>
    <s v="OFF-BI-10001524"/>
    <x v="1"/>
    <x v="8"/>
    <s v="GBC Premium Transparent Covers with Diagonal Lined Pattern"/>
    <x v="3295"/>
    <n v="2"/>
    <n v="0.2"/>
    <n v="11.748799999999997"/>
  </r>
  <r>
    <n v="5331"/>
    <s v="CA-2013-123120"/>
    <x v="0"/>
    <x v="913"/>
    <d v="2013-09-09T00:00:00"/>
    <x v="1"/>
    <s v="CV-12295"/>
    <s v="Christina VanderZanden"/>
    <x v="0"/>
    <s v="United States"/>
    <s v="New York City"/>
    <x v="15"/>
    <n v="10011"/>
    <x v="3"/>
    <s v="FUR-FU-10004748"/>
    <x v="0"/>
    <x v="5"/>
    <s v="Howard Miller 16&quot; Diameter Gallery Wall Clock"/>
    <x v="3891"/>
    <n v="1"/>
    <n v="0"/>
    <n v="24.936599999999999"/>
  </r>
  <r>
    <n v="5332"/>
    <s v="CA-2013-123120"/>
    <x v="0"/>
    <x v="913"/>
    <d v="2013-09-09T00:00:00"/>
    <x v="1"/>
    <s v="CV-12295"/>
    <s v="Christina VanderZanden"/>
    <x v="0"/>
    <s v="United States"/>
    <s v="New York City"/>
    <x v="15"/>
    <n v="10011"/>
    <x v="3"/>
    <s v="OFF-BI-10001460"/>
    <x v="1"/>
    <x v="8"/>
    <s v="Plastic Binding Combs"/>
    <x v="3892"/>
    <n v="5"/>
    <n v="0.2"/>
    <n v="20.452499999999997"/>
  </r>
  <r>
    <n v="5333"/>
    <s v="CA-2013-123120"/>
    <x v="0"/>
    <x v="913"/>
    <d v="2013-09-09T00:00:00"/>
    <x v="1"/>
    <s v="CV-12295"/>
    <s v="Christina VanderZanden"/>
    <x v="0"/>
    <s v="United States"/>
    <s v="New York City"/>
    <x v="15"/>
    <n v="10011"/>
    <x v="3"/>
    <s v="OFF-SU-10002503"/>
    <x v="1"/>
    <x v="14"/>
    <s v="Acme Preferred Stainless Steel Scissors"/>
    <x v="20"/>
    <n v="4"/>
    <n v="0"/>
    <n v="6.5887999999999991"/>
  </r>
  <r>
    <n v="5334"/>
    <s v="CA-2011-103331"/>
    <x v="2"/>
    <x v="86"/>
    <d v="2011-09-01T00:00:00"/>
    <x v="1"/>
    <s v="KB-16315"/>
    <s v="Karl Braun"/>
    <x v="0"/>
    <s v="United States"/>
    <s v="Newark"/>
    <x v="13"/>
    <n v="19711"/>
    <x v="3"/>
    <s v="FUR-FU-10001731"/>
    <x v="0"/>
    <x v="5"/>
    <s v="Acrylic Self-Standing Desk Frames"/>
    <x v="3893"/>
    <n v="4"/>
    <n v="0"/>
    <n v="4.0583999999999998"/>
  </r>
  <r>
    <n v="5335"/>
    <s v="CA-2011-103331"/>
    <x v="2"/>
    <x v="86"/>
    <d v="2011-09-01T00:00:00"/>
    <x v="1"/>
    <s v="KB-16315"/>
    <s v="Karl Braun"/>
    <x v="0"/>
    <s v="United States"/>
    <s v="Newark"/>
    <x v="13"/>
    <n v="19711"/>
    <x v="3"/>
    <s v="OFF-PA-10002160"/>
    <x v="1"/>
    <x v="10"/>
    <s v="Xerox 1978"/>
    <x v="1714"/>
    <n v="3"/>
    <n v="0"/>
    <n v="8.4966000000000008"/>
  </r>
  <r>
    <n v="5336"/>
    <s v="CA-2011-103331"/>
    <x v="2"/>
    <x v="86"/>
    <d v="2011-09-01T00:00:00"/>
    <x v="1"/>
    <s v="KB-16315"/>
    <s v="Karl Braun"/>
    <x v="0"/>
    <s v="United States"/>
    <s v="Newark"/>
    <x v="13"/>
    <n v="19711"/>
    <x v="3"/>
    <s v="OFF-PA-10002659"/>
    <x v="1"/>
    <x v="10"/>
    <s v="Avoid Verbal Orders Carbonless Minifold Book"/>
    <x v="1634"/>
    <n v="1"/>
    <n v="0"/>
    <n v="1.5547999999999997"/>
  </r>
  <r>
    <n v="5337"/>
    <s v="CA-2012-169278"/>
    <x v="1"/>
    <x v="1031"/>
    <d v="2012-05-25T00:00:00"/>
    <x v="1"/>
    <s v="ME-18010"/>
    <s v="Michelle Ellison"/>
    <x v="1"/>
    <s v="United States"/>
    <s v="Seattle"/>
    <x v="4"/>
    <n v="98105"/>
    <x v="1"/>
    <s v="OFF-BI-10001636"/>
    <x v="1"/>
    <x v="8"/>
    <s v="Ibico Plastic and Wire Spiral Binding Combs"/>
    <x v="783"/>
    <n v="4"/>
    <n v="0.2"/>
    <n v="8.767199999999999"/>
  </r>
  <r>
    <n v="5338"/>
    <s v="CA-2014-111577"/>
    <x v="3"/>
    <x v="524"/>
    <d v="2014-10-22T00:00:00"/>
    <x v="1"/>
    <s v="AJ-10780"/>
    <s v="Anthony Jacobs"/>
    <x v="1"/>
    <s v="United States"/>
    <s v="Scottsdale"/>
    <x v="16"/>
    <n v="85254"/>
    <x v="1"/>
    <s v="OFF-PA-10000062"/>
    <x v="1"/>
    <x v="10"/>
    <s v="Green Bar Computer Printout Paper"/>
    <x v="3894"/>
    <n v="7"/>
    <n v="0.2"/>
    <n v="111.5688"/>
  </r>
  <r>
    <n v="5339"/>
    <s v="CA-2012-146486"/>
    <x v="1"/>
    <x v="529"/>
    <d v="2012-11-14T00:00:00"/>
    <x v="0"/>
    <s v="DV-13465"/>
    <s v="Dianna Vittorini"/>
    <x v="0"/>
    <s v="United States"/>
    <s v="Oceanside"/>
    <x v="15"/>
    <n v="11572"/>
    <x v="3"/>
    <s v="OFF-ST-10002554"/>
    <x v="1"/>
    <x v="4"/>
    <s v="Tennsco Industrial Shelving"/>
    <x v="1672"/>
    <n v="5"/>
    <n v="0"/>
    <n v="4.8910000000000053"/>
  </r>
  <r>
    <n v="5340"/>
    <s v="CA-2012-146486"/>
    <x v="1"/>
    <x v="529"/>
    <d v="2012-11-14T00:00:00"/>
    <x v="0"/>
    <s v="DV-13465"/>
    <s v="Dianna Vittorini"/>
    <x v="0"/>
    <s v="United States"/>
    <s v="Oceanside"/>
    <x v="15"/>
    <n v="11572"/>
    <x v="3"/>
    <s v="OFF-EN-10001509"/>
    <x v="1"/>
    <x v="12"/>
    <s v="Poly String Tie Envelopes"/>
    <x v="3895"/>
    <n v="6"/>
    <n v="0"/>
    <n v="5.7527999999999988"/>
  </r>
  <r>
    <n v="5341"/>
    <s v="CA-2012-146486"/>
    <x v="1"/>
    <x v="529"/>
    <d v="2012-11-14T00:00:00"/>
    <x v="0"/>
    <s v="DV-13465"/>
    <s v="Dianna Vittorini"/>
    <x v="0"/>
    <s v="United States"/>
    <s v="Oceanside"/>
    <x v="15"/>
    <n v="11572"/>
    <x v="3"/>
    <s v="TEC-AC-10002018"/>
    <x v="2"/>
    <x v="11"/>
    <s v="AmazonBasics 3-Button USB Wired Mouse"/>
    <x v="62"/>
    <n v="2"/>
    <n v="0"/>
    <n v="6.011400000000001"/>
  </r>
  <r>
    <n v="5342"/>
    <s v="CA-2012-146486"/>
    <x v="1"/>
    <x v="529"/>
    <d v="2012-11-14T00:00:00"/>
    <x v="0"/>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x v="1"/>
    <s v="JK-15325"/>
    <s v="Jason Klamczynski"/>
    <x v="1"/>
    <s v="United States"/>
    <s v="Dallas"/>
    <x v="5"/>
    <n v="75220"/>
    <x v="2"/>
    <s v="OFF-EN-10001509"/>
    <x v="1"/>
    <x v="12"/>
    <s v="Poly String Tie Envelopes"/>
    <x v="3897"/>
    <n v="1"/>
    <n v="0.2"/>
    <n v="0.55079999999999985"/>
  </r>
  <r>
    <n v="5344"/>
    <s v="US-2011-168501"/>
    <x v="2"/>
    <x v="871"/>
    <d v="2011-11-27T00:00:00"/>
    <x v="1"/>
    <s v="JK-15325"/>
    <s v="Jason Klamczynski"/>
    <x v="1"/>
    <s v="United States"/>
    <s v="Dallas"/>
    <x v="5"/>
    <n v="75220"/>
    <x v="2"/>
    <s v="TEC-PH-10004922"/>
    <x v="2"/>
    <x v="7"/>
    <s v="RCA Visys Integrated PBX 8-Line Router"/>
    <x v="3898"/>
    <n v="5"/>
    <n v="0.2"/>
    <n v="16.747500000000016"/>
  </r>
  <r>
    <n v="5345"/>
    <s v="CA-2012-112053"/>
    <x v="1"/>
    <x v="2"/>
    <d v="2012-10-13T00:00:00"/>
    <x v="0"/>
    <s v="SH-20395"/>
    <s v="Shahid Hopkins"/>
    <x v="0"/>
    <s v="United States"/>
    <s v="Rochester"/>
    <x v="15"/>
    <n v="14609"/>
    <x v="3"/>
    <s v="TEC-AC-10002550"/>
    <x v="2"/>
    <x v="11"/>
    <s v="Memorex 25GB 6X Branded Blu-Ray Recordable Disc, 30/Pack"/>
    <x v="3899"/>
    <n v="1"/>
    <n v="0"/>
    <n v="2.2364999999999995"/>
  </r>
  <r>
    <n v="5346"/>
    <s v="CA-2014-108539"/>
    <x v="3"/>
    <x v="708"/>
    <d v="2014-03-24T00:00:00"/>
    <x v="0"/>
    <s v="SC-20725"/>
    <s v="Steven Cartwright"/>
    <x v="0"/>
    <s v="United States"/>
    <s v="Los Angeles"/>
    <x v="1"/>
    <n v="90045"/>
    <x v="1"/>
    <s v="OFF-ST-10003208"/>
    <x v="1"/>
    <x v="4"/>
    <s v="Adjustable Depth Letter/Legal Cart"/>
    <x v="265"/>
    <n v="4"/>
    <n v="0"/>
    <n v="210.4935999999999"/>
  </r>
  <r>
    <n v="5347"/>
    <s v="CA-2014-108539"/>
    <x v="3"/>
    <x v="708"/>
    <d v="2014-03-24T00:00:00"/>
    <x v="0"/>
    <s v="SC-20725"/>
    <s v="Steven Cartwright"/>
    <x v="0"/>
    <s v="United States"/>
    <s v="Los Angeles"/>
    <x v="1"/>
    <n v="90045"/>
    <x v="1"/>
    <s v="OFF-BI-10003981"/>
    <x v="1"/>
    <x v="8"/>
    <s v="Avery Durable Plastic 1&quot; Binders"/>
    <x v="3023"/>
    <n v="3"/>
    <n v="0.2"/>
    <n v="3.9497999999999998"/>
  </r>
  <r>
    <n v="5348"/>
    <s v="CA-2014-108539"/>
    <x v="3"/>
    <x v="708"/>
    <d v="2014-03-24T00:00:00"/>
    <x v="0"/>
    <s v="SC-20725"/>
    <s v="Steven Cartwright"/>
    <x v="0"/>
    <s v="United States"/>
    <s v="Los Angeles"/>
    <x v="1"/>
    <n v="90045"/>
    <x v="1"/>
    <s v="OFF-BI-10001031"/>
    <x v="1"/>
    <x v="8"/>
    <s v="Pressboard Data Binders by Wilson Jones"/>
    <x v="1086"/>
    <n v="2"/>
    <n v="0.2"/>
    <n v="2.8835999999999995"/>
  </r>
  <r>
    <n v="5349"/>
    <s v="CA-2012-149811"/>
    <x v="1"/>
    <x v="1038"/>
    <d v="2012-01-10T00:00:00"/>
    <x v="1"/>
    <s v="CS-12250"/>
    <s v="Chris Selesnick"/>
    <x v="1"/>
    <s v="United States"/>
    <s v="Woodbury"/>
    <x v="11"/>
    <n v="55125"/>
    <x v="2"/>
    <s v="OFF-BI-10003676"/>
    <x v="1"/>
    <x v="8"/>
    <s v="GBC Standard Recycled Report Covers, Clear Plastic Sheets"/>
    <x v="3900"/>
    <n v="3"/>
    <n v="0"/>
    <n v="15.523199999999999"/>
  </r>
  <r>
    <n v="5350"/>
    <s v="CA-2012-149811"/>
    <x v="1"/>
    <x v="1038"/>
    <d v="2012-01-10T00:00:00"/>
    <x v="1"/>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x v="1"/>
    <s v="LH-16900"/>
    <s v="Lena Hernandez"/>
    <x v="0"/>
    <s v="United States"/>
    <s v="Park Ridge"/>
    <x v="10"/>
    <n v="60068"/>
    <x v="2"/>
    <s v="OFF-PA-10001019"/>
    <x v="1"/>
    <x v="10"/>
    <s v="Xerox 1884"/>
    <x v="3901"/>
    <n v="9"/>
    <n v="0.2"/>
    <n v="48.551399999999994"/>
  </r>
  <r>
    <n v="5352"/>
    <s v="CA-2013-123932"/>
    <x v="0"/>
    <x v="47"/>
    <d v="2013-09-13T00:00:00"/>
    <x v="1"/>
    <s v="YC-21895"/>
    <s v="Yoseph Carroll"/>
    <x v="1"/>
    <s v="United States"/>
    <s v="Dallas"/>
    <x v="5"/>
    <n v="75217"/>
    <x v="2"/>
    <s v="OFF-PA-10004665"/>
    <x v="1"/>
    <x v="10"/>
    <s v="Advantus Motivational Note Cards"/>
    <x v="1454"/>
    <n v="4"/>
    <n v="0.2"/>
    <n v="15.195999999999998"/>
  </r>
  <r>
    <n v="5353"/>
    <s v="CA-2013-123932"/>
    <x v="0"/>
    <x v="47"/>
    <d v="2013-09-13T00:00:00"/>
    <x v="1"/>
    <s v="YC-21895"/>
    <s v="Yoseph Carroll"/>
    <x v="1"/>
    <s v="United States"/>
    <s v="Dallas"/>
    <x v="5"/>
    <n v="75217"/>
    <x v="2"/>
    <s v="TEC-PH-10002447"/>
    <x v="2"/>
    <x v="7"/>
    <s v="AT&amp;T CL83451 4-Handset Telephone"/>
    <x v="3902"/>
    <n v="2"/>
    <n v="0.2"/>
    <n v="37.078199999999981"/>
  </r>
  <r>
    <n v="5354"/>
    <s v="US-2013-101616"/>
    <x v="0"/>
    <x v="323"/>
    <d v="2013-09-07T00:00:00"/>
    <x v="2"/>
    <s v="CY-12745"/>
    <s v="Craig Yedwab"/>
    <x v="1"/>
    <s v="United States"/>
    <s v="Monroe"/>
    <x v="28"/>
    <n v="71203"/>
    <x v="0"/>
    <s v="OFF-BI-10000014"/>
    <x v="1"/>
    <x v="8"/>
    <s v="Heavy-Duty E-Z-D Binders"/>
    <x v="3903"/>
    <n v="8"/>
    <n v="0"/>
    <n v="41.021599999999999"/>
  </r>
  <r>
    <n v="5355"/>
    <s v="CA-2011-113768"/>
    <x v="2"/>
    <x v="8"/>
    <d v="2011-05-19T00:00:00"/>
    <x v="1"/>
    <s v="AH-10030"/>
    <s v="Aaron Hawkins"/>
    <x v="1"/>
    <s v="United States"/>
    <s v="Los Angeles"/>
    <x v="1"/>
    <n v="90004"/>
    <x v="1"/>
    <s v="FUR-CH-10002439"/>
    <x v="0"/>
    <x v="1"/>
    <s v="Iceberg Nesting Folding Chair, 19w x 6d x 43h"/>
    <x v="3904"/>
    <n v="6"/>
    <n v="0.2"/>
    <n v="20.959199999999996"/>
  </r>
  <r>
    <n v="5356"/>
    <s v="CA-2011-113768"/>
    <x v="2"/>
    <x v="8"/>
    <d v="2011-05-19T00:00:00"/>
    <x v="1"/>
    <s v="AH-10030"/>
    <s v="Aaron Hawkins"/>
    <x v="1"/>
    <s v="United States"/>
    <s v="Los Angeles"/>
    <x v="1"/>
    <n v="90004"/>
    <x v="1"/>
    <s v="OFF-PA-10003063"/>
    <x v="1"/>
    <x v="10"/>
    <s v="EcoTones Memo Sheets"/>
    <x v="3905"/>
    <n v="2"/>
    <n v="0"/>
    <n v="3.84"/>
  </r>
  <r>
    <n v="5357"/>
    <s v="CA-2013-138037"/>
    <x v="0"/>
    <x v="321"/>
    <d v="2013-10-04T00:00:00"/>
    <x v="1"/>
    <s v="AR-10540"/>
    <s v="Andy Reiter"/>
    <x v="0"/>
    <s v="United States"/>
    <s v="San Francisco"/>
    <x v="1"/>
    <n v="94109"/>
    <x v="1"/>
    <s v="OFF-BI-10002982"/>
    <x v="1"/>
    <x v="8"/>
    <s v="Avery Self-Adhesive Photo Pockets for Polaroid Photos"/>
    <x v="77"/>
    <n v="5"/>
    <n v="0.2"/>
    <n v="9.5339999999999971"/>
  </r>
  <r>
    <n v="5358"/>
    <s v="CA-2011-150490"/>
    <x v="2"/>
    <x v="79"/>
    <d v="2011-08-11T00:00:00"/>
    <x v="1"/>
    <s v="SS-20590"/>
    <s v="Sonia Sunley"/>
    <x v="0"/>
    <s v="United States"/>
    <s v="San Francisco"/>
    <x v="1"/>
    <n v="94122"/>
    <x v="1"/>
    <s v="TEC-AC-10004510"/>
    <x v="2"/>
    <x v="11"/>
    <s v="Logitech Desktop MK120 Mouse and keyboard Combo"/>
    <x v="3906"/>
    <n v="1"/>
    <n v="0"/>
    <n v="1.6359999999999992"/>
  </r>
  <r>
    <n v="5359"/>
    <s v="CA-2011-150490"/>
    <x v="2"/>
    <x v="79"/>
    <d v="2011-08-11T00:00:00"/>
    <x v="1"/>
    <s v="SS-20590"/>
    <s v="Sonia Sunley"/>
    <x v="0"/>
    <s v="United States"/>
    <s v="San Francisco"/>
    <x v="1"/>
    <n v="94122"/>
    <x v="1"/>
    <s v="OFF-ST-10000321"/>
    <x v="1"/>
    <x v="4"/>
    <s v="Akro Stacking Bins"/>
    <x v="3907"/>
    <n v="2"/>
    <n v="0"/>
    <n v="0.63119999999999798"/>
  </r>
  <r>
    <n v="5360"/>
    <s v="CA-2011-150490"/>
    <x v="2"/>
    <x v="79"/>
    <d v="2011-08-11T00:00:00"/>
    <x v="1"/>
    <s v="SS-20590"/>
    <s v="Sonia Sunley"/>
    <x v="0"/>
    <s v="United States"/>
    <s v="San Francisco"/>
    <x v="1"/>
    <n v="94122"/>
    <x v="1"/>
    <s v="OFF-AR-10004602"/>
    <x v="1"/>
    <x v="6"/>
    <s v="Boston KS Multi-Size Manual Pencil Sharpener"/>
    <x v="44"/>
    <n v="2"/>
    <n v="0"/>
    <n v="12.874400000000001"/>
  </r>
  <r>
    <n v="5361"/>
    <s v="US-2014-126060"/>
    <x v="3"/>
    <x v="349"/>
    <d v="2014-04-19T00:00:00"/>
    <x v="1"/>
    <s v="DW-13585"/>
    <s v="Dorothy Wardle"/>
    <x v="1"/>
    <s v="United States"/>
    <s v="Fayetteville"/>
    <x v="3"/>
    <n v="28314"/>
    <x v="0"/>
    <s v="FUR-BO-10003433"/>
    <x v="0"/>
    <x v="0"/>
    <s v="Sauder Cornerstone Collection Library"/>
    <x v="658"/>
    <n v="8"/>
    <n v="0.2"/>
    <n v="-32.219200000000022"/>
  </r>
  <r>
    <n v="5362"/>
    <s v="CA-2014-100951"/>
    <x v="3"/>
    <x v="255"/>
    <d v="2014-06-11T00:00:00"/>
    <x v="2"/>
    <s v="NC-18625"/>
    <s v="Noah Childs"/>
    <x v="1"/>
    <s v="United States"/>
    <s v="Dallas"/>
    <x v="5"/>
    <n v="75217"/>
    <x v="2"/>
    <s v="OFF-ST-10001496"/>
    <x v="1"/>
    <x v="4"/>
    <s v="Standard Rollaway File with Lock"/>
    <x v="3908"/>
    <n v="5"/>
    <n v="0.2"/>
    <n v="54.056999999999988"/>
  </r>
  <r>
    <n v="5363"/>
    <s v="CA-2013-122014"/>
    <x v="0"/>
    <x v="723"/>
    <d v="2014-01-03T00:00:00"/>
    <x v="1"/>
    <s v="CD-11920"/>
    <s v="Carlos Daly"/>
    <x v="0"/>
    <s v="United States"/>
    <s v="Wichita"/>
    <x v="41"/>
    <n v="67212"/>
    <x v="2"/>
    <s v="FUR-FU-10000672"/>
    <x v="0"/>
    <x v="5"/>
    <s v="Executive Impressions 10&quot; Spectator Wall Clock"/>
    <x v="3134"/>
    <n v="6"/>
    <n v="0"/>
    <n v="23.990399999999994"/>
  </r>
  <r>
    <n v="5364"/>
    <s v="CA-2013-122014"/>
    <x v="0"/>
    <x v="723"/>
    <d v="2014-01-03T00:00:00"/>
    <x v="1"/>
    <s v="CD-11920"/>
    <s v="Carlos Daly"/>
    <x v="0"/>
    <s v="United States"/>
    <s v="Wichita"/>
    <x v="41"/>
    <n v="67212"/>
    <x v="2"/>
    <s v="OFF-AP-10001293"/>
    <x v="1"/>
    <x v="9"/>
    <s v="Belkin 8 Outlet Surge Protector"/>
    <x v="3411"/>
    <n v="2"/>
    <n v="0"/>
    <n v="22.948799999999999"/>
  </r>
  <r>
    <n v="5365"/>
    <s v="CA-2011-123477"/>
    <x v="2"/>
    <x v="1039"/>
    <d v="2011-01-22T00:00:00"/>
    <x v="0"/>
    <s v="DW-13195"/>
    <s v="David Wiener"/>
    <x v="1"/>
    <s v="United States"/>
    <s v="Springfield"/>
    <x v="21"/>
    <n v="97477"/>
    <x v="1"/>
    <s v="OFF-AP-10000692"/>
    <x v="1"/>
    <x v="9"/>
    <s v="Fellowes Mighty 8 Compact Surge Protector"/>
    <x v="2074"/>
    <n v="4"/>
    <n v="0.2"/>
    <n v="6.4864000000000033"/>
  </r>
  <r>
    <n v="5366"/>
    <s v="CA-2013-107790"/>
    <x v="0"/>
    <x v="73"/>
    <d v="2013-11-25T00:00:00"/>
    <x v="1"/>
    <s v="EH-13990"/>
    <s v="Erica Hackney"/>
    <x v="0"/>
    <s v="United States"/>
    <s v="Houston"/>
    <x v="5"/>
    <n v="77041"/>
    <x v="2"/>
    <s v="TEC-PH-10004539"/>
    <x v="2"/>
    <x v="7"/>
    <s v="Wireless Extenders zBoost YX545 SOHO Signal Booster"/>
    <x v="3909"/>
    <n v="1"/>
    <n v="0.2"/>
    <n v="13.229299999999995"/>
  </r>
  <r>
    <n v="5367"/>
    <s v="CA-2014-158071"/>
    <x v="3"/>
    <x v="193"/>
    <d v="2014-06-16T00:00:00"/>
    <x v="1"/>
    <s v="BD-11320"/>
    <s v="Bill Donatelli"/>
    <x v="0"/>
    <s v="United States"/>
    <s v="Seattle"/>
    <x v="4"/>
    <n v="98103"/>
    <x v="1"/>
    <s v="TEC-PH-10002923"/>
    <x v="2"/>
    <x v="7"/>
    <s v="Logitech B530 USB Headset - headset - Full size, Binaural"/>
    <x v="2550"/>
    <n v="3"/>
    <n v="0.2"/>
    <n v="7.7679000000000009"/>
  </r>
  <r>
    <n v="5368"/>
    <s v="CA-2014-158071"/>
    <x v="3"/>
    <x v="193"/>
    <d v="2014-06-16T00:00:00"/>
    <x v="1"/>
    <s v="BD-11320"/>
    <s v="Bill Donatelli"/>
    <x v="0"/>
    <s v="United States"/>
    <s v="Seattle"/>
    <x v="4"/>
    <n v="98103"/>
    <x v="1"/>
    <s v="OFF-LA-10004689"/>
    <x v="1"/>
    <x v="2"/>
    <s v="Avery 512"/>
    <x v="1057"/>
    <n v="4"/>
    <n v="0"/>
    <n v="5.4332000000000003"/>
  </r>
  <r>
    <n v="5369"/>
    <s v="CA-2014-158071"/>
    <x v="3"/>
    <x v="193"/>
    <d v="2014-06-16T00:00:00"/>
    <x v="1"/>
    <s v="BD-11320"/>
    <s v="Bill Donatelli"/>
    <x v="0"/>
    <s v="United States"/>
    <s v="Seattle"/>
    <x v="4"/>
    <n v="98103"/>
    <x v="1"/>
    <s v="OFF-ST-10001228"/>
    <x v="1"/>
    <x v="4"/>
    <s v="Personal File Boxes with Fold-Down Carry Handle"/>
    <x v="3910"/>
    <n v="1"/>
    <n v="0"/>
    <n v="3.8949999999999996"/>
  </r>
  <r>
    <n v="5370"/>
    <s v="CA-2014-147403"/>
    <x v="3"/>
    <x v="18"/>
    <d v="2014-09-14T00:00:00"/>
    <x v="2"/>
    <s v="KH-16630"/>
    <s v="Ken Heidel"/>
    <x v="1"/>
    <s v="United States"/>
    <s v="Akron"/>
    <x v="24"/>
    <n v="44312"/>
    <x v="3"/>
    <s v="OFF-PA-10003302"/>
    <x v="1"/>
    <x v="10"/>
    <s v="Xerox 1906"/>
    <x v="633"/>
    <n v="3"/>
    <n v="0.2"/>
    <n v="28.706399999999991"/>
  </r>
  <r>
    <n v="5371"/>
    <s v="US-2014-136721"/>
    <x v="3"/>
    <x v="798"/>
    <d v="2014-04-13T00:00:00"/>
    <x v="1"/>
    <s v="NH-18610"/>
    <s v="Nicole Hansen"/>
    <x v="1"/>
    <s v="United States"/>
    <s v="Oak Park"/>
    <x v="12"/>
    <n v="48237"/>
    <x v="2"/>
    <s v="FUR-FU-10004665"/>
    <x v="0"/>
    <x v="5"/>
    <s v="3M Polarizing Task Lamp with Clamp Arm, Light Gray"/>
    <x v="2963"/>
    <n v="2"/>
    <n v="0"/>
    <n v="71.229600000000005"/>
  </r>
  <r>
    <n v="5372"/>
    <s v="US-2014-136721"/>
    <x v="3"/>
    <x v="798"/>
    <d v="2014-04-13T00:00:00"/>
    <x v="1"/>
    <s v="NH-18610"/>
    <s v="Nicole Hansen"/>
    <x v="1"/>
    <s v="United States"/>
    <s v="Oak Park"/>
    <x v="12"/>
    <n v="48237"/>
    <x v="2"/>
    <s v="FUR-FU-10004188"/>
    <x v="0"/>
    <x v="5"/>
    <s v="Luxo Professional Combination Clamp-On Lamps"/>
    <x v="3911"/>
    <n v="3"/>
    <n v="0"/>
    <n v="79.793999999999997"/>
  </r>
  <r>
    <n v="5373"/>
    <s v="CA-2012-118738"/>
    <x v="1"/>
    <x v="1040"/>
    <d v="2012-10-30T00:00:00"/>
    <x v="1"/>
    <s v="AG-10495"/>
    <s v="Andrew Gjertsen"/>
    <x v="1"/>
    <s v="United States"/>
    <s v="Houston"/>
    <x v="5"/>
    <n v="77041"/>
    <x v="2"/>
    <s v="OFF-PA-10003177"/>
    <x v="1"/>
    <x v="10"/>
    <s v="Xerox 1999"/>
    <x v="12"/>
    <n v="3"/>
    <n v="0.2"/>
    <n v="5.4432"/>
  </r>
  <r>
    <n v="5374"/>
    <s v="CA-2012-118738"/>
    <x v="1"/>
    <x v="1040"/>
    <d v="2012-10-30T00:00:00"/>
    <x v="1"/>
    <s v="AG-10495"/>
    <s v="Andrew Gjertsen"/>
    <x v="1"/>
    <s v="United States"/>
    <s v="Houston"/>
    <x v="5"/>
    <n v="77041"/>
    <x v="2"/>
    <s v="FUR-TA-10002607"/>
    <x v="0"/>
    <x v="3"/>
    <s v="KI Conference Tables"/>
    <x v="3912"/>
    <n v="7"/>
    <n v="0.3"/>
    <n v="-69.472199999999958"/>
  </r>
  <r>
    <n v="5375"/>
    <s v="CA-2012-118738"/>
    <x v="1"/>
    <x v="1040"/>
    <d v="2012-10-30T00:00:00"/>
    <x v="1"/>
    <s v="AG-10495"/>
    <s v="Andrew Gjertsen"/>
    <x v="1"/>
    <s v="United States"/>
    <s v="Houston"/>
    <x v="5"/>
    <n v="77041"/>
    <x v="2"/>
    <s v="OFF-PA-10001166"/>
    <x v="1"/>
    <x v="10"/>
    <s v="Xerox 2"/>
    <x v="563"/>
    <n v="2"/>
    <n v="0.2"/>
    <n v="3.6288"/>
  </r>
  <r>
    <n v="5376"/>
    <s v="CA-2014-134152"/>
    <x v="3"/>
    <x v="837"/>
    <d v="2014-06-01T00:00:00"/>
    <x v="1"/>
    <s v="RP-19855"/>
    <s v="Roy Phan"/>
    <x v="1"/>
    <s v="United States"/>
    <s v="Seattle"/>
    <x v="4"/>
    <n v="98103"/>
    <x v="1"/>
    <s v="TEC-AC-10004510"/>
    <x v="2"/>
    <x v="11"/>
    <s v="Logitech Desktop MK120 Mouse and keyboard Combo"/>
    <x v="1548"/>
    <n v="6"/>
    <n v="0"/>
    <n v="9.8159999999999954"/>
  </r>
  <r>
    <n v="5377"/>
    <s v="CA-2014-134152"/>
    <x v="3"/>
    <x v="837"/>
    <d v="2014-06-01T00:00:00"/>
    <x v="1"/>
    <s v="RP-19855"/>
    <s v="Roy Phan"/>
    <x v="1"/>
    <s v="United States"/>
    <s v="Seattle"/>
    <x v="4"/>
    <n v="98103"/>
    <x v="1"/>
    <s v="OFF-AR-10004062"/>
    <x v="1"/>
    <x v="6"/>
    <s v="Staples"/>
    <x v="974"/>
    <n v="3"/>
    <n v="0"/>
    <n v="7.86"/>
  </r>
  <r>
    <n v="5378"/>
    <s v="CA-2011-125542"/>
    <x v="2"/>
    <x v="29"/>
    <d v="2011-12-07T00:00:00"/>
    <x v="2"/>
    <s v="NB-18655"/>
    <s v="Nona Balk"/>
    <x v="1"/>
    <s v="United States"/>
    <s v="Philadelphia"/>
    <x v="9"/>
    <n v="19134"/>
    <x v="3"/>
    <s v="OFF-EN-10000056"/>
    <x v="1"/>
    <x v="12"/>
    <s v="Cameo Buff Policy Envelopes"/>
    <x v="3913"/>
    <n v="7"/>
    <n v="0.2"/>
    <n v="117.61469999999996"/>
  </r>
  <r>
    <n v="5379"/>
    <s v="CA-2011-125542"/>
    <x v="2"/>
    <x v="29"/>
    <d v="2011-12-07T00:00:00"/>
    <x v="2"/>
    <s v="NB-18655"/>
    <s v="Nona Balk"/>
    <x v="1"/>
    <s v="United States"/>
    <s v="Philadelphia"/>
    <x v="9"/>
    <n v="19134"/>
    <x v="3"/>
    <s v="OFF-ST-10001469"/>
    <x v="1"/>
    <x v="4"/>
    <s v="Fellowes Bankers Box Recycled Super Stor/Drawer"/>
    <x v="3914"/>
    <n v="4"/>
    <n v="0.2"/>
    <n v="-30.228800000000007"/>
  </r>
  <r>
    <n v="5380"/>
    <s v="CA-2013-136021"/>
    <x v="0"/>
    <x v="1041"/>
    <d v="2013-08-19T00:00:00"/>
    <x v="1"/>
    <s v="JM-15580"/>
    <s v="Jill Matthias"/>
    <x v="0"/>
    <s v="United States"/>
    <s v="Los Angeles"/>
    <x v="1"/>
    <n v="90045"/>
    <x v="1"/>
    <s v="OFF-PA-10000551"/>
    <x v="1"/>
    <x v="10"/>
    <s v="Array Memo Cubes"/>
    <x v="3915"/>
    <n v="3"/>
    <n v="0"/>
    <n v="7.6145999999999994"/>
  </r>
  <r>
    <n v="5381"/>
    <s v="CA-2013-136021"/>
    <x v="0"/>
    <x v="1041"/>
    <d v="2013-08-19T00:00:00"/>
    <x v="1"/>
    <s v="JM-15580"/>
    <s v="Jill Matthias"/>
    <x v="0"/>
    <s v="United States"/>
    <s v="Los Angeles"/>
    <x v="1"/>
    <n v="90045"/>
    <x v="1"/>
    <s v="TEC-MA-10000423"/>
    <x v="2"/>
    <x v="15"/>
    <s v="Texas Instruments TI-34 Scientific Calculator"/>
    <x v="3916"/>
    <n v="6"/>
    <n v="0.2"/>
    <n v="35.623799999999996"/>
  </r>
  <r>
    <n v="5382"/>
    <s v="CA-2013-149195"/>
    <x v="0"/>
    <x v="64"/>
    <d v="2013-09-08T00:00:00"/>
    <x v="0"/>
    <s v="DM-13525"/>
    <s v="Don Miller"/>
    <x v="1"/>
    <s v="United States"/>
    <s v="Houston"/>
    <x v="5"/>
    <n v="77070"/>
    <x v="2"/>
    <s v="OFF-PA-10001870"/>
    <x v="1"/>
    <x v="10"/>
    <s v="Xerox 202"/>
    <x v="233"/>
    <n v="5"/>
    <n v="0.2"/>
    <n v="9.0719999999999992"/>
  </r>
  <r>
    <n v="5383"/>
    <s v="CA-2013-149195"/>
    <x v="0"/>
    <x v="64"/>
    <d v="2013-09-08T00:00:00"/>
    <x v="0"/>
    <s v="DM-13525"/>
    <s v="Don Miller"/>
    <x v="1"/>
    <s v="United States"/>
    <s v="Houston"/>
    <x v="5"/>
    <n v="77070"/>
    <x v="2"/>
    <s v="OFF-FA-10001843"/>
    <x v="1"/>
    <x v="13"/>
    <s v="Staples"/>
    <x v="3917"/>
    <n v="8"/>
    <n v="0.2"/>
    <n v="5.3352000000000004"/>
  </r>
  <r>
    <n v="5384"/>
    <s v="CA-2013-149195"/>
    <x v="0"/>
    <x v="64"/>
    <d v="2013-09-08T00:00:00"/>
    <x v="0"/>
    <s v="DM-13525"/>
    <s v="Don Miller"/>
    <x v="1"/>
    <s v="United States"/>
    <s v="Houston"/>
    <x v="5"/>
    <n v="77070"/>
    <x v="2"/>
    <s v="OFF-PA-10002036"/>
    <x v="1"/>
    <x v="10"/>
    <s v="Xerox 1930"/>
    <x v="563"/>
    <n v="2"/>
    <n v="0.2"/>
    <n v="3.7584"/>
  </r>
  <r>
    <n v="5385"/>
    <s v="CA-2014-161410"/>
    <x v="3"/>
    <x v="335"/>
    <d v="2014-07-04T00:00:00"/>
    <x v="1"/>
    <s v="CC-12220"/>
    <s v="Chris Cortes"/>
    <x v="0"/>
    <s v="United States"/>
    <s v="Philadelphia"/>
    <x v="9"/>
    <n v="19143"/>
    <x v="3"/>
    <s v="TEC-PH-10001760"/>
    <x v="2"/>
    <x v="7"/>
    <s v="Bose SoundLink Bluetooth Speaker"/>
    <x v="3918"/>
    <n v="3"/>
    <n v="0.4"/>
    <n v="41.79000000000002"/>
  </r>
  <r>
    <n v="5386"/>
    <s v="CA-2014-161410"/>
    <x v="3"/>
    <x v="335"/>
    <d v="2014-07-04T00:00:00"/>
    <x v="1"/>
    <s v="CC-12220"/>
    <s v="Chris Cortes"/>
    <x v="0"/>
    <s v="United States"/>
    <s v="Philadelphia"/>
    <x v="9"/>
    <n v="19143"/>
    <x v="3"/>
    <s v="TEC-PH-10000673"/>
    <x v="2"/>
    <x v="7"/>
    <s v="Plantronics Voyager Pro HD - Bluetooth Headset"/>
    <x v="3919"/>
    <n v="14"/>
    <n v="0.4"/>
    <n v="72.788800000000037"/>
  </r>
  <r>
    <n v="5387"/>
    <s v="CA-2014-152786"/>
    <x v="3"/>
    <x v="846"/>
    <d v="2014-03-18T00:00:00"/>
    <x v="1"/>
    <s v="GA-14725"/>
    <s v="Guy Armstrong"/>
    <x v="0"/>
    <s v="United States"/>
    <s v="Rogers"/>
    <x v="36"/>
    <n v="72756"/>
    <x v="0"/>
    <s v="OFF-BI-10000829"/>
    <x v="1"/>
    <x v="8"/>
    <s v="Avery Non-Stick Binders"/>
    <x v="3920"/>
    <n v="9"/>
    <n v="0"/>
    <n v="18.5886"/>
  </r>
  <r>
    <n v="5388"/>
    <s v="CA-2014-164707"/>
    <x v="3"/>
    <x v="1042"/>
    <d v="2014-02-22T00:00:00"/>
    <x v="0"/>
    <s v="CV-12805"/>
    <s v="Cynthia Voltz"/>
    <x v="1"/>
    <s v="United States"/>
    <s v="Los Angeles"/>
    <x v="1"/>
    <n v="90045"/>
    <x v="1"/>
    <s v="TEC-PH-10001924"/>
    <x v="2"/>
    <x v="7"/>
    <s v="iHome FM Clock Radio with Lightning Dock"/>
    <x v="3921"/>
    <n v="3"/>
    <n v="0.2"/>
    <n v="10.498500000000007"/>
  </r>
  <r>
    <n v="5389"/>
    <s v="CA-2014-164707"/>
    <x v="3"/>
    <x v="1042"/>
    <d v="2014-02-22T00:00:00"/>
    <x v="0"/>
    <s v="CV-12805"/>
    <s v="Cynthia Voltz"/>
    <x v="1"/>
    <s v="United States"/>
    <s v="Los Angeles"/>
    <x v="1"/>
    <n v="90045"/>
    <x v="1"/>
    <s v="TEC-AC-10004864"/>
    <x v="2"/>
    <x v="11"/>
    <s v="Memorex Micro Travel Drive 32 GB"/>
    <x v="3922"/>
    <n v="3"/>
    <n v="0"/>
    <n v="47.097900000000003"/>
  </r>
  <r>
    <n v="5390"/>
    <s v="CA-2014-164707"/>
    <x v="3"/>
    <x v="1042"/>
    <d v="2014-02-22T00:00:00"/>
    <x v="0"/>
    <s v="CV-12805"/>
    <s v="Cynthia Voltz"/>
    <x v="1"/>
    <s v="United States"/>
    <s v="Los Angeles"/>
    <x v="1"/>
    <n v="90045"/>
    <x v="1"/>
    <s v="OFF-LA-10004345"/>
    <x v="1"/>
    <x v="2"/>
    <s v="Avery 493"/>
    <x v="765"/>
    <n v="2"/>
    <n v="0"/>
    <n v="4.8117999999999999"/>
  </r>
  <r>
    <n v="5391"/>
    <s v="CA-2014-163874"/>
    <x v="3"/>
    <x v="468"/>
    <d v="2014-11-13T00:00:00"/>
    <x v="0"/>
    <s v="NC-18535"/>
    <s v="Nick Crebassa"/>
    <x v="1"/>
    <s v="United States"/>
    <s v="Seattle"/>
    <x v="4"/>
    <n v="98105"/>
    <x v="1"/>
    <s v="OFF-BI-10000088"/>
    <x v="1"/>
    <x v="8"/>
    <s v="GBC Imprintable Covers"/>
    <x v="3643"/>
    <n v="3"/>
    <n v="0.2"/>
    <n v="9.5525999999999982"/>
  </r>
  <r>
    <n v="5392"/>
    <s v="US-2011-123183"/>
    <x v="2"/>
    <x v="84"/>
    <d v="2011-11-25T00:00:00"/>
    <x v="1"/>
    <s v="GR-14560"/>
    <s v="Georgia Rosenberg"/>
    <x v="1"/>
    <s v="United States"/>
    <s v="Wilmington"/>
    <x v="13"/>
    <n v="19805"/>
    <x v="3"/>
    <s v="OFF-LA-10002787"/>
    <x v="1"/>
    <x v="2"/>
    <s v="Avery 480"/>
    <x v="3923"/>
    <n v="6"/>
    <n v="0"/>
    <n v="10.799999999999999"/>
  </r>
  <r>
    <n v="5393"/>
    <s v="US-2011-123183"/>
    <x v="2"/>
    <x v="84"/>
    <d v="2011-11-25T00:00:00"/>
    <x v="1"/>
    <s v="GR-14560"/>
    <s v="Georgia Rosenberg"/>
    <x v="1"/>
    <s v="United States"/>
    <s v="Wilmington"/>
    <x v="13"/>
    <n v="19805"/>
    <x v="3"/>
    <s v="OFF-LA-10001569"/>
    <x v="1"/>
    <x v="2"/>
    <s v="Avery 499"/>
    <x v="745"/>
    <n v="2"/>
    <n v="0"/>
    <n v="4.5815999999999999"/>
  </r>
  <r>
    <n v="5394"/>
    <s v="US-2011-123183"/>
    <x v="2"/>
    <x v="84"/>
    <d v="2011-11-25T00:00:00"/>
    <x v="1"/>
    <s v="GR-14560"/>
    <s v="Georgia Rosenberg"/>
    <x v="1"/>
    <s v="United States"/>
    <s v="Wilmington"/>
    <x v="13"/>
    <n v="19805"/>
    <x v="3"/>
    <s v="OFF-BI-10002429"/>
    <x v="1"/>
    <x v="8"/>
    <s v="Premier Elliptical Ring Binder, Black"/>
    <x v="3924"/>
    <n v="7"/>
    <n v="0"/>
    <n v="102.2784"/>
  </r>
  <r>
    <n v="5395"/>
    <s v="US-2011-123183"/>
    <x v="2"/>
    <x v="84"/>
    <d v="2011-11-25T00:00:00"/>
    <x v="1"/>
    <s v="GR-14560"/>
    <s v="Georgia Rosenberg"/>
    <x v="1"/>
    <s v="United States"/>
    <s v="Wilmington"/>
    <x v="13"/>
    <n v="19805"/>
    <x v="3"/>
    <s v="FUR-BO-10000362"/>
    <x v="0"/>
    <x v="0"/>
    <s v="Sauder Inglewood Library Bookcases"/>
    <x v="3925"/>
    <n v="6"/>
    <n v="0"/>
    <n v="235.95240000000001"/>
  </r>
  <r>
    <n v="5396"/>
    <s v="CA-2011-104829"/>
    <x v="2"/>
    <x v="728"/>
    <d v="2011-11-21T00:00:00"/>
    <x v="0"/>
    <s v="JG-15805"/>
    <s v="John Grady"/>
    <x v="1"/>
    <s v="United States"/>
    <s v="Provo"/>
    <x v="7"/>
    <n v="84604"/>
    <x v="1"/>
    <s v="OFF-PA-10003016"/>
    <x v="1"/>
    <x v="10"/>
    <s v="Adams &quot;While You Were Out&quot; Message Pads"/>
    <x v="223"/>
    <n v="7"/>
    <n v="0"/>
    <n v="9.8909999999999982"/>
  </r>
  <r>
    <n v="5397"/>
    <s v="US-2013-147340"/>
    <x v="0"/>
    <x v="446"/>
    <d v="2013-09-25T00:00:00"/>
    <x v="3"/>
    <s v="EB-13750"/>
    <s v="Edward Becker"/>
    <x v="1"/>
    <s v="United States"/>
    <s v="San Francisco"/>
    <x v="1"/>
    <n v="94110"/>
    <x v="1"/>
    <s v="FUR-FU-10002501"/>
    <x v="0"/>
    <x v="5"/>
    <s v="Nu-Dell Executive Frame"/>
    <x v="1964"/>
    <n v="5"/>
    <n v="0"/>
    <n v="23.384"/>
  </r>
  <r>
    <n v="5398"/>
    <s v="CA-2013-145492"/>
    <x v="0"/>
    <x v="73"/>
    <d v="2013-11-28T00:00:00"/>
    <x v="1"/>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x v="1"/>
    <s v="BM-11650"/>
    <s v="Brian Moss"/>
    <x v="1"/>
    <s v="United States"/>
    <s v="Lancaster"/>
    <x v="24"/>
    <n v="43130"/>
    <x v="3"/>
    <s v="OFF-BI-10002764"/>
    <x v="1"/>
    <x v="8"/>
    <s v="Recycled Pressboard Report Cover with Reinforced Top Hinge"/>
    <x v="3927"/>
    <n v="3"/>
    <n v="0.7"/>
    <n v="-2.0348999999999995"/>
  </r>
  <r>
    <n v="5400"/>
    <s v="CA-2013-117681"/>
    <x v="0"/>
    <x v="526"/>
    <d v="2013-04-15T00:00:00"/>
    <x v="1"/>
    <s v="HF-14995"/>
    <s v="Herbert Flentye"/>
    <x v="0"/>
    <s v="United States"/>
    <s v="Los Angeles"/>
    <x v="1"/>
    <n v="90004"/>
    <x v="1"/>
    <s v="FUR-BO-10001798"/>
    <x v="0"/>
    <x v="0"/>
    <s v="Bush Somerset Collection Bookcase"/>
    <x v="3123"/>
    <n v="5"/>
    <n v="0.15"/>
    <n v="6.5490000000000208"/>
  </r>
  <r>
    <n v="5401"/>
    <s v="CA-2014-132262"/>
    <x v="3"/>
    <x v="296"/>
    <d v="2014-09-24T00:00:00"/>
    <x v="2"/>
    <s v="ML-18265"/>
    <s v="Muhammed Lee"/>
    <x v="0"/>
    <s v="United States"/>
    <s v="Seattle"/>
    <x v="4"/>
    <n v="98103"/>
    <x v="1"/>
    <s v="TEC-AC-10000158"/>
    <x v="2"/>
    <x v="11"/>
    <s v="Sony 64GB Class 10 Micro SDHC R40 Memory Card"/>
    <x v="2257"/>
    <n v="2"/>
    <n v="0"/>
    <n v="15.1158"/>
  </r>
  <r>
    <n v="5402"/>
    <s v="CA-2014-132262"/>
    <x v="3"/>
    <x v="296"/>
    <d v="2014-09-24T00:00:00"/>
    <x v="2"/>
    <s v="ML-18265"/>
    <s v="Muhammed Lee"/>
    <x v="0"/>
    <s v="United States"/>
    <s v="Seattle"/>
    <x v="4"/>
    <n v="98103"/>
    <x v="1"/>
    <s v="TEC-AC-10000303"/>
    <x v="2"/>
    <x v="11"/>
    <s v="Logitech M510 Wireless Mouse"/>
    <x v="3928"/>
    <n v="2"/>
    <n v="0"/>
    <n v="26.3934"/>
  </r>
  <r>
    <n v="5403"/>
    <s v="CA-2014-123043"/>
    <x v="3"/>
    <x v="1043"/>
    <d v="2014-08-30T00:00:00"/>
    <x v="1"/>
    <s v="AH-10195"/>
    <s v="Alan Haines"/>
    <x v="1"/>
    <s v="United States"/>
    <s v="New York City"/>
    <x v="15"/>
    <n v="10024"/>
    <x v="3"/>
    <s v="OFF-BI-10003910"/>
    <x v="1"/>
    <x v="8"/>
    <s v="DXL Angle-View Binders with Locking Rings by Samsill"/>
    <x v="1072"/>
    <n v="4"/>
    <n v="0.2"/>
    <n v="7.71"/>
  </r>
  <r>
    <n v="5404"/>
    <s v="CA-2014-123043"/>
    <x v="3"/>
    <x v="1043"/>
    <d v="2014-08-30T00:00:00"/>
    <x v="1"/>
    <s v="AH-10195"/>
    <s v="Alan Haines"/>
    <x v="1"/>
    <s v="United States"/>
    <s v="New York City"/>
    <x v="15"/>
    <n v="10024"/>
    <x v="3"/>
    <s v="OFF-BI-10000138"/>
    <x v="1"/>
    <x v="8"/>
    <s v="Acco Translucent Poly Ring Binders"/>
    <x v="3929"/>
    <n v="1"/>
    <n v="0.2"/>
    <n v="1.3104"/>
  </r>
  <r>
    <n v="5405"/>
    <s v="US-2013-143280"/>
    <x v="0"/>
    <x v="712"/>
    <d v="2013-02-26T00:00:00"/>
    <x v="1"/>
    <s v="TZ-21580"/>
    <s v="Tracy Zic"/>
    <x v="0"/>
    <s v="United States"/>
    <s v="Los Angeles"/>
    <x v="1"/>
    <n v="90045"/>
    <x v="1"/>
    <s v="TEC-PH-10002398"/>
    <x v="2"/>
    <x v="7"/>
    <s v="AT&amp;T 1070 Corded Phone"/>
    <x v="567"/>
    <n v="5"/>
    <n v="0.2"/>
    <n v="55.744999999999948"/>
  </r>
  <r>
    <n v="5406"/>
    <s v="US-2013-143280"/>
    <x v="0"/>
    <x v="712"/>
    <d v="2013-02-26T00:00:00"/>
    <x v="1"/>
    <s v="TZ-21580"/>
    <s v="Tracy Zic"/>
    <x v="0"/>
    <s v="United States"/>
    <s v="Los Angeles"/>
    <x v="1"/>
    <n v="90045"/>
    <x v="1"/>
    <s v="TEC-AC-10003399"/>
    <x v="2"/>
    <x v="11"/>
    <s v="Memorex Mini Travel Drive 64 GB USB 2.0 Flash Drive"/>
    <x v="2642"/>
    <n v="1"/>
    <n v="0"/>
    <n v="15.220800000000001"/>
  </r>
  <r>
    <n v="5407"/>
    <s v="US-2013-143280"/>
    <x v="0"/>
    <x v="712"/>
    <d v="2013-02-26T00:00:00"/>
    <x v="1"/>
    <s v="TZ-21580"/>
    <s v="Tracy Zic"/>
    <x v="0"/>
    <s v="United States"/>
    <s v="Los Angeles"/>
    <x v="1"/>
    <n v="90045"/>
    <x v="1"/>
    <s v="OFF-FA-10000992"/>
    <x v="1"/>
    <x v="13"/>
    <s v="Acco Clips to Go Binder Clips, 24 Clips in Two Sizes"/>
    <x v="1397"/>
    <n v="3"/>
    <n v="0"/>
    <n v="5.0054999999999996"/>
  </r>
  <r>
    <n v="5408"/>
    <s v="CA-2014-108854"/>
    <x v="3"/>
    <x v="166"/>
    <d v="2014-12-15T00:00:00"/>
    <x v="1"/>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x v="1"/>
    <s v="DM-13345"/>
    <s v="Denise Monton"/>
    <x v="1"/>
    <s v="United States"/>
    <s v="San Francisco"/>
    <x v="1"/>
    <n v="94109"/>
    <x v="1"/>
    <s v="OFF-BI-10002854"/>
    <x v="1"/>
    <x v="8"/>
    <s v="Performers Binder/Pad Holder, Black"/>
    <x v="3930"/>
    <n v="1"/>
    <n v="0.2"/>
    <n v="8.4089999999999989"/>
  </r>
  <r>
    <n v="5410"/>
    <s v="CA-2014-108854"/>
    <x v="3"/>
    <x v="166"/>
    <d v="2014-12-15T00:00:00"/>
    <x v="1"/>
    <s v="DM-13345"/>
    <s v="Denise Monton"/>
    <x v="1"/>
    <s v="United States"/>
    <s v="San Francisco"/>
    <x v="1"/>
    <n v="94109"/>
    <x v="1"/>
    <s v="OFF-BI-10001670"/>
    <x v="1"/>
    <x v="8"/>
    <s v="Vinyl Sectional Post Binders"/>
    <x v="3476"/>
    <n v="3"/>
    <n v="0.2"/>
    <n v="33.93"/>
  </r>
  <r>
    <n v="5411"/>
    <s v="CA-2014-108854"/>
    <x v="3"/>
    <x v="166"/>
    <d v="2014-12-15T00:00:00"/>
    <x v="1"/>
    <s v="DM-13345"/>
    <s v="Denise Monton"/>
    <x v="1"/>
    <s v="United States"/>
    <s v="San Francisco"/>
    <x v="1"/>
    <n v="94109"/>
    <x v="1"/>
    <s v="OFF-ST-10001837"/>
    <x v="1"/>
    <x v="4"/>
    <s v="SAFCO Mobile Desk Side File, Wire Frame"/>
    <x v="3931"/>
    <n v="1"/>
    <n v="0"/>
    <n v="11.117599999999999"/>
  </r>
  <r>
    <n v="5412"/>
    <s v="CA-2014-166856"/>
    <x v="3"/>
    <x v="65"/>
    <d v="2014-09-23T00:00:00"/>
    <x v="1"/>
    <s v="TS-21505"/>
    <s v="Tony Sayre"/>
    <x v="0"/>
    <s v="United States"/>
    <s v="Clovis"/>
    <x v="27"/>
    <n v="88101"/>
    <x v="1"/>
    <s v="OFF-BI-10002012"/>
    <x v="1"/>
    <x v="8"/>
    <s v="Wilson Jones Easy Flow II Sheet Lifters"/>
    <x v="3932"/>
    <n v="7"/>
    <n v="0.2"/>
    <n v="3.5279999999999996"/>
  </r>
  <r>
    <n v="5413"/>
    <s v="CA-2014-166856"/>
    <x v="3"/>
    <x v="65"/>
    <d v="2014-09-23T00:00:00"/>
    <x v="1"/>
    <s v="TS-21505"/>
    <s v="Tony Sayre"/>
    <x v="0"/>
    <s v="United States"/>
    <s v="Clovis"/>
    <x v="27"/>
    <n v="88101"/>
    <x v="1"/>
    <s v="TEC-AC-10004992"/>
    <x v="2"/>
    <x v="11"/>
    <s v="Kingston Digital DataTraveler 64GB USB 2.0"/>
    <x v="3933"/>
    <n v="3"/>
    <n v="0"/>
    <n v="8.1071999999999917"/>
  </r>
  <r>
    <n v="5414"/>
    <s v="CA-2013-153157"/>
    <x v="0"/>
    <x v="108"/>
    <d v="2013-09-15T00:00:00"/>
    <x v="2"/>
    <s v="TB-21625"/>
    <s v="Trudy Brown"/>
    <x v="0"/>
    <s v="United States"/>
    <s v="Wichita"/>
    <x v="41"/>
    <n v="67212"/>
    <x v="2"/>
    <s v="TEC-PH-10003171"/>
    <x v="2"/>
    <x v="7"/>
    <s v="Plantronics Encore H101 Dual Earpieces Headset"/>
    <x v="3934"/>
    <n v="5"/>
    <n v="0"/>
    <n v="62.929999999999993"/>
  </r>
  <r>
    <n v="5415"/>
    <s v="US-2014-125647"/>
    <x v="3"/>
    <x v="397"/>
    <d v="2014-09-29T00:00:00"/>
    <x v="1"/>
    <s v="LC-16870"/>
    <s v="Lena Cacioppo"/>
    <x v="0"/>
    <s v="United States"/>
    <s v="Chicago"/>
    <x v="10"/>
    <n v="60653"/>
    <x v="2"/>
    <s v="OFF-AP-10000390"/>
    <x v="1"/>
    <x v="9"/>
    <s v="Euro Pro Shark Stick Mini Vacuum"/>
    <x v="3935"/>
    <n v="6"/>
    <n v="0.8"/>
    <n v="-197.57520000000002"/>
  </r>
  <r>
    <n v="5416"/>
    <s v="US-2014-125647"/>
    <x v="3"/>
    <x v="397"/>
    <d v="2014-09-29T00:00:00"/>
    <x v="1"/>
    <s v="LC-16870"/>
    <s v="Lena Cacioppo"/>
    <x v="0"/>
    <s v="United States"/>
    <s v="Chicago"/>
    <x v="10"/>
    <n v="60653"/>
    <x v="2"/>
    <s v="OFF-PA-10004888"/>
    <x v="1"/>
    <x v="10"/>
    <s v="Xerox 217"/>
    <x v="561"/>
    <n v="4"/>
    <n v="0.2"/>
    <n v="7.2576000000000001"/>
  </r>
  <r>
    <n v="5417"/>
    <s v="US-2014-125647"/>
    <x v="3"/>
    <x v="397"/>
    <d v="2014-09-29T00:00:00"/>
    <x v="1"/>
    <s v="LC-16870"/>
    <s v="Lena Cacioppo"/>
    <x v="0"/>
    <s v="United States"/>
    <s v="Chicago"/>
    <x v="10"/>
    <n v="60653"/>
    <x v="2"/>
    <s v="TEC-PH-10004188"/>
    <x v="2"/>
    <x v="7"/>
    <s v="OtterBox Commuter Series Case - Samsung Galaxy S4"/>
    <x v="3936"/>
    <n v="2"/>
    <n v="0.2"/>
    <n v="-8.9963999999999995"/>
  </r>
  <r>
    <n v="5418"/>
    <s v="CA-2011-132542"/>
    <x v="2"/>
    <x v="191"/>
    <d v="2011-10-08T00:00:00"/>
    <x v="0"/>
    <s v="AM-10360"/>
    <s v="Alice McCarthy"/>
    <x v="1"/>
    <s v="United States"/>
    <s v="Omaha"/>
    <x v="8"/>
    <n v="68104"/>
    <x v="2"/>
    <s v="OFF-BI-10004099"/>
    <x v="1"/>
    <x v="8"/>
    <s v="GBC VeloBinder Strips"/>
    <x v="2601"/>
    <n v="2"/>
    <n v="0"/>
    <n v="7.68"/>
  </r>
  <r>
    <n v="5419"/>
    <s v="CA-2012-110877"/>
    <x v="1"/>
    <x v="924"/>
    <d v="2012-10-26T00:00:00"/>
    <x v="2"/>
    <s v="JE-15715"/>
    <s v="Joe Elijah"/>
    <x v="0"/>
    <s v="United States"/>
    <s v="Houston"/>
    <x v="5"/>
    <n v="77041"/>
    <x v="2"/>
    <s v="OFF-PA-10004621"/>
    <x v="1"/>
    <x v="10"/>
    <s v="Xerox 212"/>
    <x v="1590"/>
    <n v="7"/>
    <n v="0.2"/>
    <n v="12.700800000000001"/>
  </r>
  <r>
    <n v="5420"/>
    <s v="CA-2012-110877"/>
    <x v="1"/>
    <x v="924"/>
    <d v="2012-10-26T00:00:00"/>
    <x v="2"/>
    <s v="JE-15715"/>
    <s v="Joe Elijah"/>
    <x v="0"/>
    <s v="United States"/>
    <s v="Houston"/>
    <x v="5"/>
    <n v="77041"/>
    <x v="2"/>
    <s v="TEC-PH-10002103"/>
    <x v="2"/>
    <x v="7"/>
    <s v="Jabra SPEAK 410"/>
    <x v="3937"/>
    <n v="2"/>
    <n v="0.2"/>
    <n v="15.038400000000003"/>
  </r>
  <r>
    <n v="5421"/>
    <s v="US-2013-151827"/>
    <x v="0"/>
    <x v="1044"/>
    <d v="2013-04-03T00:00:00"/>
    <x v="0"/>
    <s v="CS-11950"/>
    <s v="Carlos Soltero"/>
    <x v="0"/>
    <s v="United States"/>
    <s v="Philadelphia"/>
    <x v="9"/>
    <n v="19134"/>
    <x v="3"/>
    <s v="TEC-PH-10002789"/>
    <x v="2"/>
    <x v="7"/>
    <s v="LG Exalt"/>
    <x v="804"/>
    <n v="3"/>
    <n v="0.4"/>
    <n v="-60.836100000000016"/>
  </r>
  <r>
    <n v="5422"/>
    <s v="US-2013-151827"/>
    <x v="0"/>
    <x v="1044"/>
    <d v="2013-04-03T00:00:00"/>
    <x v="0"/>
    <s v="CS-11950"/>
    <s v="Carlos Soltero"/>
    <x v="0"/>
    <s v="United States"/>
    <s v="Philadelphia"/>
    <x v="9"/>
    <n v="19134"/>
    <x v="3"/>
    <s v="TEC-AC-10003289"/>
    <x v="2"/>
    <x v="11"/>
    <s v="Anker Ultra-Slim Mini Bluetooth 3.0 Wireless Keyboard"/>
    <x v="236"/>
    <n v="2"/>
    <n v="0.2"/>
    <n v="1.1993999999999998"/>
  </r>
  <r>
    <n v="5423"/>
    <s v="US-2013-163258"/>
    <x v="0"/>
    <x v="723"/>
    <d v="2014-01-03T00:00:00"/>
    <x v="1"/>
    <s v="PF-19225"/>
    <s v="Phillip Flathmann"/>
    <x v="0"/>
    <s v="United States"/>
    <s v="Los Angeles"/>
    <x v="1"/>
    <n v="90045"/>
    <x v="1"/>
    <s v="OFF-BI-10000138"/>
    <x v="1"/>
    <x v="8"/>
    <s v="Acco Translucent Poly Ring Binders"/>
    <x v="3938"/>
    <n v="3"/>
    <n v="0.2"/>
    <n v="3.9312000000000005"/>
  </r>
  <r>
    <n v="5424"/>
    <s v="CA-2014-103009"/>
    <x v="3"/>
    <x v="132"/>
    <d v="2014-11-06T00:00:00"/>
    <x v="0"/>
    <s v="PJ-18835"/>
    <s v="Patrick Jones"/>
    <x v="1"/>
    <s v="United States"/>
    <s v="Richmond"/>
    <x v="0"/>
    <n v="40475"/>
    <x v="0"/>
    <s v="OFF-PA-10001215"/>
    <x v="1"/>
    <x v="10"/>
    <s v="Xerox 1963"/>
    <x v="1603"/>
    <n v="5"/>
    <n v="0"/>
    <n v="11.879999999999999"/>
  </r>
  <r>
    <n v="5425"/>
    <s v="US-2014-120649"/>
    <x v="3"/>
    <x v="176"/>
    <d v="2014-01-27T00:00:00"/>
    <x v="1"/>
    <s v="JF-15490"/>
    <s v="Jeremy Farry"/>
    <x v="0"/>
    <s v="United States"/>
    <s v="Waterbury"/>
    <x v="29"/>
    <n v="6708"/>
    <x v="3"/>
    <s v="OFF-AR-10001545"/>
    <x v="1"/>
    <x v="6"/>
    <s v="Newell 326"/>
    <x v="2872"/>
    <n v="2"/>
    <n v="0"/>
    <n v="1.0207999999999999"/>
  </r>
  <r>
    <n v="5426"/>
    <s v="CA-2013-153598"/>
    <x v="0"/>
    <x v="275"/>
    <d v="2013-12-07T00:00:00"/>
    <x v="2"/>
    <s v="NM-18520"/>
    <s v="Neoma Murray"/>
    <x v="0"/>
    <s v="United States"/>
    <s v="Los Angeles"/>
    <x v="1"/>
    <n v="90045"/>
    <x v="1"/>
    <s v="TEC-AC-10003870"/>
    <x v="2"/>
    <x v="11"/>
    <s v="Logitech Z-906 Speaker sys - home theater - 5.1-CH"/>
    <x v="3939"/>
    <n v="5"/>
    <n v="0"/>
    <n v="659.98"/>
  </r>
  <r>
    <n v="5427"/>
    <s v="CA-2013-153598"/>
    <x v="0"/>
    <x v="275"/>
    <d v="2013-12-07T00:00:00"/>
    <x v="2"/>
    <s v="NM-18520"/>
    <s v="Neoma Murray"/>
    <x v="0"/>
    <s v="United States"/>
    <s v="Los Angeles"/>
    <x v="1"/>
    <n v="90045"/>
    <x v="1"/>
    <s v="FUR-FU-10001085"/>
    <x v="0"/>
    <x v="5"/>
    <s v="3M Polarizing Light Filter Sleeves"/>
    <x v="3940"/>
    <n v="6"/>
    <n v="0"/>
    <n v="51.47399999999999"/>
  </r>
  <r>
    <n v="5428"/>
    <s v="US-2013-108497"/>
    <x v="0"/>
    <x v="403"/>
    <d v="2013-06-15T00:00:00"/>
    <x v="3"/>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x v="2"/>
    <s v="SZ-20035"/>
    <s v="Sam Zeldin"/>
    <x v="2"/>
    <s v="United States"/>
    <s v="San Francisco"/>
    <x v="1"/>
    <n v="94122"/>
    <x v="1"/>
    <s v="OFF-ST-10003455"/>
    <x v="1"/>
    <x v="4"/>
    <s v="Tenex File Box, Personal Filing Tote with Lid, Black"/>
    <x v="2063"/>
    <n v="3"/>
    <n v="0"/>
    <n v="12.097800000000001"/>
  </r>
  <r>
    <n v="5430"/>
    <s v="CA-2011-136861"/>
    <x v="2"/>
    <x v="742"/>
    <d v="2011-09-07T00:00:00"/>
    <x v="2"/>
    <s v="PR-18880"/>
    <s v="Patrick Ryan"/>
    <x v="0"/>
    <s v="United States"/>
    <s v="Saint Petersburg"/>
    <x v="2"/>
    <n v="33710"/>
    <x v="0"/>
    <s v="FUR-FU-10001967"/>
    <x v="0"/>
    <x v="5"/>
    <s v="Telescoping Adjustable Floor Lamp"/>
    <x v="236"/>
    <n v="2"/>
    <n v="0.2"/>
    <n v="1.9989999999999979"/>
  </r>
  <r>
    <n v="5431"/>
    <s v="CA-2014-117422"/>
    <x v="3"/>
    <x v="208"/>
    <d v="2014-10-26T00:00:00"/>
    <x v="1"/>
    <s v="FC-14245"/>
    <s v="Frank Carlisle"/>
    <x v="2"/>
    <s v="United States"/>
    <s v="Lakewood"/>
    <x v="24"/>
    <n v="44107"/>
    <x v="3"/>
    <s v="OFF-AP-10000938"/>
    <x v="1"/>
    <x v="9"/>
    <s v="Avanti 1.7 Cu. Ft. Refrigerator"/>
    <x v="224"/>
    <n v="2"/>
    <n v="0.2"/>
    <n v="16.156799999999997"/>
  </r>
  <r>
    <n v="5432"/>
    <s v="CA-2014-117422"/>
    <x v="3"/>
    <x v="208"/>
    <d v="2014-10-26T00:00:00"/>
    <x v="1"/>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x v="1"/>
    <s v="FC-14245"/>
    <s v="Frank Carlisle"/>
    <x v="2"/>
    <s v="United States"/>
    <s v="Lakewood"/>
    <x v="24"/>
    <n v="44107"/>
    <x v="3"/>
    <s v="OFF-BI-10002799"/>
    <x v="1"/>
    <x v="8"/>
    <s v="SlimView Poly Binder, 3/8&quot;"/>
    <x v="3943"/>
    <n v="4"/>
    <n v="0.7"/>
    <n v="-4.9727999999999994"/>
  </r>
  <r>
    <n v="5434"/>
    <s v="CA-2014-129707"/>
    <x v="3"/>
    <x v="1016"/>
    <d v="2014-04-30T00:00:00"/>
    <x v="1"/>
    <s v="LH-16750"/>
    <s v="Larry Hughes"/>
    <x v="0"/>
    <s v="United States"/>
    <s v="Chandler"/>
    <x v="16"/>
    <n v="85224"/>
    <x v="1"/>
    <s v="OFF-AR-10000246"/>
    <x v="1"/>
    <x v="6"/>
    <s v="Newell 318"/>
    <x v="3944"/>
    <n v="4"/>
    <n v="0.2"/>
    <n v="0.66719999999999979"/>
  </r>
  <r>
    <n v="5435"/>
    <s v="CA-2012-160171"/>
    <x v="1"/>
    <x v="324"/>
    <d v="2012-10-24T00:00:00"/>
    <x v="1"/>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x v="1"/>
    <s v="RM-19675"/>
    <s v="Robert Marley"/>
    <x v="2"/>
    <s v="United States"/>
    <s v="Los Angeles"/>
    <x v="1"/>
    <n v="90008"/>
    <x v="1"/>
    <s v="TEC-AC-10000892"/>
    <x v="2"/>
    <x v="11"/>
    <s v="NETGEAR N750 Dual Band Wi-Fi Gigabit Router"/>
    <x v="3946"/>
    <n v="3"/>
    <n v="0"/>
    <n v="97.199999999999989"/>
  </r>
  <r>
    <n v="5437"/>
    <s v="CA-2011-103317"/>
    <x v="2"/>
    <x v="260"/>
    <d v="2011-07-08T00:00:00"/>
    <x v="2"/>
    <s v="DM-13525"/>
    <s v="Don Miller"/>
    <x v="1"/>
    <s v="United States"/>
    <s v="Palm Coast"/>
    <x v="2"/>
    <n v="32137"/>
    <x v="0"/>
    <s v="FUR-FU-10001591"/>
    <x v="0"/>
    <x v="5"/>
    <s v="Advantus Panel Wall Certificate Holder - 8.5x11"/>
    <x v="3947"/>
    <n v="2"/>
    <n v="0.2"/>
    <n v="5.3680000000000012"/>
  </r>
  <r>
    <n v="5438"/>
    <s v="CA-2011-103317"/>
    <x v="2"/>
    <x v="260"/>
    <d v="2011-07-08T00:00:00"/>
    <x v="2"/>
    <s v="DM-13525"/>
    <s v="Don Miller"/>
    <x v="1"/>
    <s v="United States"/>
    <s v="Palm Coast"/>
    <x v="2"/>
    <n v="32137"/>
    <x v="0"/>
    <s v="OFF-BI-10001787"/>
    <x v="1"/>
    <x v="8"/>
    <s v="Wilson Jones Four-Pocket Poly Binders"/>
    <x v="3948"/>
    <n v="5"/>
    <n v="0.7"/>
    <n v="-6.8669999999999973"/>
  </r>
  <r>
    <n v="5439"/>
    <s v="CA-2011-103317"/>
    <x v="2"/>
    <x v="260"/>
    <d v="2011-07-08T00:00:00"/>
    <x v="2"/>
    <s v="DM-13525"/>
    <s v="Don Miller"/>
    <x v="1"/>
    <s v="United States"/>
    <s v="Palm Coast"/>
    <x v="2"/>
    <n v="32137"/>
    <x v="0"/>
    <s v="FUR-FU-10003192"/>
    <x v="0"/>
    <x v="5"/>
    <s v="Luxo Adjustable Task Clamp Lamp"/>
    <x v="3949"/>
    <n v="3"/>
    <n v="0.2"/>
    <n v="15.991199999999992"/>
  </r>
  <r>
    <n v="5440"/>
    <s v="CA-2013-167115"/>
    <x v="0"/>
    <x v="958"/>
    <d v="2013-04-10T00:00:00"/>
    <x v="1"/>
    <s v="EH-14185"/>
    <s v="Evan Henry"/>
    <x v="0"/>
    <s v="United States"/>
    <s v="New York City"/>
    <x v="15"/>
    <n v="10035"/>
    <x v="3"/>
    <s v="OFF-BI-10004600"/>
    <x v="1"/>
    <x v="8"/>
    <s v="Ibico Ibimaster 300 Manual Binding System"/>
    <x v="3950"/>
    <n v="2"/>
    <n v="0.2"/>
    <n v="183.99499999999998"/>
  </r>
  <r>
    <n v="5441"/>
    <s v="US-2014-153633"/>
    <x v="3"/>
    <x v="38"/>
    <d v="2014-11-19T00:00:00"/>
    <x v="0"/>
    <s v="TC-21295"/>
    <s v="Toby Carlisle"/>
    <x v="0"/>
    <s v="United States"/>
    <s v="Jupiter"/>
    <x v="2"/>
    <n v="33458"/>
    <x v="0"/>
    <s v="OFF-AR-10002335"/>
    <x v="1"/>
    <x v="6"/>
    <s v="DIXON Oriole Pencils"/>
    <x v="3951"/>
    <n v="1"/>
    <n v="0.2"/>
    <n v="0.15480000000000005"/>
  </r>
  <r>
    <n v="5442"/>
    <s v="CA-2014-155929"/>
    <x v="3"/>
    <x v="428"/>
    <d v="2014-09-14T00:00:00"/>
    <x v="1"/>
    <s v="AI-10855"/>
    <s v="Arianne Irving"/>
    <x v="0"/>
    <s v="United States"/>
    <s v="Glendale"/>
    <x v="16"/>
    <n v="85301"/>
    <x v="1"/>
    <s v="OFF-PA-10000859"/>
    <x v="1"/>
    <x v="10"/>
    <s v="Unpadded Memo Slips"/>
    <x v="2925"/>
    <n v="2"/>
    <n v="0.2"/>
    <n v="2.3879999999999999"/>
  </r>
  <r>
    <n v="5443"/>
    <s v="CA-2012-148712"/>
    <x v="1"/>
    <x v="786"/>
    <d v="2012-04-23T00:00:00"/>
    <x v="1"/>
    <s v="JM-15535"/>
    <s v="Jessica Myrick"/>
    <x v="0"/>
    <s v="United States"/>
    <s v="New York City"/>
    <x v="15"/>
    <n v="10035"/>
    <x v="3"/>
    <s v="TEC-AC-10003198"/>
    <x v="2"/>
    <x v="11"/>
    <s v="Enermax Acrylux Wireless Keyboard"/>
    <x v="921"/>
    <n v="1"/>
    <n v="0"/>
    <n v="36.851999999999997"/>
  </r>
  <r>
    <n v="5444"/>
    <s v="CA-2012-148712"/>
    <x v="1"/>
    <x v="786"/>
    <d v="2012-04-23T00:00:00"/>
    <x v="1"/>
    <s v="JM-15535"/>
    <s v="Jessica Myrick"/>
    <x v="0"/>
    <s v="United States"/>
    <s v="New York City"/>
    <x v="15"/>
    <n v="10035"/>
    <x v="3"/>
    <s v="OFF-BI-10001900"/>
    <x v="1"/>
    <x v="8"/>
    <s v="DXL Angle-View Binders with Locking Rings, Black"/>
    <x v="3952"/>
    <n v="13"/>
    <n v="0.2"/>
    <n v="21.024899999999999"/>
  </r>
  <r>
    <n v="5445"/>
    <s v="CA-2012-148712"/>
    <x v="1"/>
    <x v="786"/>
    <d v="2012-04-23T00:00:00"/>
    <x v="1"/>
    <s v="JM-15535"/>
    <s v="Jessica Myrick"/>
    <x v="0"/>
    <s v="United States"/>
    <s v="New York City"/>
    <x v="15"/>
    <n v="10035"/>
    <x v="3"/>
    <s v="OFF-AR-10000614"/>
    <x v="1"/>
    <x v="6"/>
    <s v="Barrel Sharpener"/>
    <x v="3953"/>
    <n v="3"/>
    <n v="0"/>
    <n v="2.7845999999999997"/>
  </r>
  <r>
    <n v="5446"/>
    <s v="CA-2013-128307"/>
    <x v="0"/>
    <x v="197"/>
    <d v="2013-07-30T00:00:00"/>
    <x v="1"/>
    <s v="BE-11335"/>
    <s v="Bill Eplett"/>
    <x v="2"/>
    <s v="United States"/>
    <s v="Houston"/>
    <x v="5"/>
    <n v="77041"/>
    <x v="2"/>
    <s v="OFF-EN-10003040"/>
    <x v="1"/>
    <x v="12"/>
    <s v="Quality Park Security Envelopes"/>
    <x v="3954"/>
    <n v="1"/>
    <n v="0.2"/>
    <n v="7.0659000000000001"/>
  </r>
  <r>
    <n v="5447"/>
    <s v="US-2013-127425"/>
    <x v="0"/>
    <x v="370"/>
    <d v="2013-09-01T00:00:00"/>
    <x v="1"/>
    <s v="DR-12880"/>
    <s v="Dan Reichenbach"/>
    <x v="1"/>
    <s v="United States"/>
    <s v="New York City"/>
    <x v="15"/>
    <n v="10035"/>
    <x v="3"/>
    <s v="TEC-PH-10003442"/>
    <x v="2"/>
    <x v="7"/>
    <s v="Samsung Replacement EH64AVFWE Premium Headset"/>
    <x v="3955"/>
    <n v="6"/>
    <n v="0"/>
    <n v="8.25"/>
  </r>
  <r>
    <n v="5448"/>
    <s v="US-2013-127425"/>
    <x v="0"/>
    <x v="370"/>
    <d v="2013-09-01T00:00:00"/>
    <x v="1"/>
    <s v="DR-12880"/>
    <s v="Dan Reichenbach"/>
    <x v="1"/>
    <s v="United States"/>
    <s v="New York City"/>
    <x v="15"/>
    <n v="10035"/>
    <x v="3"/>
    <s v="TEC-AC-10002800"/>
    <x v="2"/>
    <x v="11"/>
    <s v="Plantronics Audio 478 Stereo USB Headset"/>
    <x v="2932"/>
    <n v="5"/>
    <n v="0"/>
    <n v="87.482499999999987"/>
  </r>
  <r>
    <n v="5449"/>
    <s v="US-2011-119081"/>
    <x v="2"/>
    <x v="171"/>
    <d v="2011-09-19T00:00:00"/>
    <x v="1"/>
    <s v="TA-21385"/>
    <s v="Tom Ashbrook"/>
    <x v="2"/>
    <s v="United States"/>
    <s v="Olathe"/>
    <x v="41"/>
    <n v="66062"/>
    <x v="2"/>
    <s v="OFF-SU-10000157"/>
    <x v="1"/>
    <x v="14"/>
    <s v="Compact Automatic Electric Letter Opener"/>
    <x v="3956"/>
    <n v="3"/>
    <n v="0"/>
    <n v="7.158600000000007"/>
  </r>
  <r>
    <n v="5450"/>
    <s v="US-2011-119081"/>
    <x v="2"/>
    <x v="171"/>
    <d v="2011-09-19T00:00:00"/>
    <x v="1"/>
    <s v="TA-21385"/>
    <s v="Tom Ashbrook"/>
    <x v="2"/>
    <s v="United States"/>
    <s v="Olathe"/>
    <x v="41"/>
    <n v="66062"/>
    <x v="2"/>
    <s v="TEC-AC-10001542"/>
    <x v="2"/>
    <x v="11"/>
    <s v="SanDisk Cruzer 16 GB USB Flash Drive"/>
    <x v="3957"/>
    <n v="5"/>
    <n v="0"/>
    <n v="10.905999999999993"/>
  </r>
  <r>
    <n v="5451"/>
    <s v="US-2011-119081"/>
    <x v="2"/>
    <x v="171"/>
    <d v="2011-09-19T00:00:00"/>
    <x v="1"/>
    <s v="TA-21385"/>
    <s v="Tom Ashbrook"/>
    <x v="2"/>
    <s v="United States"/>
    <s v="Olathe"/>
    <x v="41"/>
    <n v="66062"/>
    <x v="2"/>
    <s v="OFF-BI-10004519"/>
    <x v="1"/>
    <x v="8"/>
    <s v="GBC DocuBind P100 Manual Binding Machine"/>
    <x v="3958"/>
    <n v="2"/>
    <n v="0"/>
    <n v="149.38199999999998"/>
  </r>
  <r>
    <n v="5452"/>
    <s v="US-2011-119081"/>
    <x v="2"/>
    <x v="171"/>
    <d v="2011-09-19T00:00:00"/>
    <x v="1"/>
    <s v="TA-21385"/>
    <s v="Tom Ashbrook"/>
    <x v="2"/>
    <s v="United States"/>
    <s v="Olathe"/>
    <x v="41"/>
    <n v="66062"/>
    <x v="2"/>
    <s v="FUR-FU-10003464"/>
    <x v="0"/>
    <x v="5"/>
    <s v="Seth Thomas 8 1/2&quot; Cubicle Clock"/>
    <x v="1100"/>
    <n v="2"/>
    <n v="0"/>
    <n v="12.979199999999999"/>
  </r>
  <r>
    <n v="5453"/>
    <s v="CA-2013-140613"/>
    <x v="0"/>
    <x v="405"/>
    <d v="2013-07-30T00:00:00"/>
    <x v="1"/>
    <s v="KN-16705"/>
    <s v="Kristina Nunn"/>
    <x v="2"/>
    <s v="United States"/>
    <s v="Sparks"/>
    <x v="33"/>
    <n v="89431"/>
    <x v="1"/>
    <s v="OFF-SU-10004261"/>
    <x v="1"/>
    <x v="14"/>
    <s v="Fiskars 8&quot; Scissors, 2/Pack"/>
    <x v="3959"/>
    <n v="5"/>
    <n v="0"/>
    <n v="24.997999999999987"/>
  </r>
  <r>
    <n v="5454"/>
    <s v="US-2014-108700"/>
    <x v="3"/>
    <x v="240"/>
    <d v="2014-05-24T00:00:00"/>
    <x v="1"/>
    <s v="PJ-18835"/>
    <s v="Patrick Jones"/>
    <x v="1"/>
    <s v="United States"/>
    <s v="Rockford"/>
    <x v="10"/>
    <n v="61107"/>
    <x v="2"/>
    <s v="OFF-PA-10004733"/>
    <x v="1"/>
    <x v="10"/>
    <s v="Things To Do Today Spiral Book"/>
    <x v="3960"/>
    <n v="6"/>
    <n v="0.2"/>
    <n v="13.780799999999996"/>
  </r>
  <r>
    <n v="5455"/>
    <s v="CA-2014-160962"/>
    <x v="3"/>
    <x v="1045"/>
    <d v="2014-05-03T00:00:00"/>
    <x v="1"/>
    <s v="MC-17605"/>
    <s v="Matt Connell"/>
    <x v="1"/>
    <s v="United States"/>
    <s v="Philadelphia"/>
    <x v="9"/>
    <n v="19143"/>
    <x v="3"/>
    <s v="OFF-ST-10001325"/>
    <x v="1"/>
    <x v="4"/>
    <s v="Sterilite Officeware Hinged File Box"/>
    <x v="3961"/>
    <n v="1"/>
    <n v="0.2"/>
    <n v="0.73360000000000003"/>
  </r>
  <r>
    <n v="5456"/>
    <s v="CA-2014-160962"/>
    <x v="3"/>
    <x v="1045"/>
    <d v="2014-05-03T00:00:00"/>
    <x v="1"/>
    <s v="MC-17605"/>
    <s v="Matt Connell"/>
    <x v="1"/>
    <s v="United States"/>
    <s v="Philadelphia"/>
    <x v="9"/>
    <n v="19143"/>
    <x v="3"/>
    <s v="OFF-AR-10003056"/>
    <x v="1"/>
    <x v="6"/>
    <s v="Newell 341"/>
    <x v="1312"/>
    <n v="2"/>
    <n v="0.2"/>
    <n v="0.77039999999999909"/>
  </r>
  <r>
    <n v="5457"/>
    <s v="CA-2014-130631"/>
    <x v="3"/>
    <x v="614"/>
    <d v="2015-01-03T00:00:00"/>
    <x v="1"/>
    <s v="BS-11755"/>
    <s v="Bruce Stewart"/>
    <x v="0"/>
    <s v="United States"/>
    <s v="Edmonds"/>
    <x v="4"/>
    <n v="98026"/>
    <x v="1"/>
    <s v="OFF-FA-10000089"/>
    <x v="1"/>
    <x v="13"/>
    <s v="Acco Glide Clips"/>
    <x v="3962"/>
    <n v="5"/>
    <n v="0"/>
    <n v="9.6039999999999992"/>
  </r>
  <r>
    <n v="5458"/>
    <s v="CA-2014-130631"/>
    <x v="3"/>
    <x v="614"/>
    <d v="2015-01-03T00:00:00"/>
    <x v="1"/>
    <s v="BS-11755"/>
    <s v="Bruce Stewart"/>
    <x v="0"/>
    <s v="United States"/>
    <s v="Edmonds"/>
    <x v="4"/>
    <n v="98026"/>
    <x v="1"/>
    <s v="FUR-FU-10004093"/>
    <x v="0"/>
    <x v="5"/>
    <s v="Hand-Finished Solid Wood Document Frame"/>
    <x v="3776"/>
    <n v="2"/>
    <n v="0"/>
    <n v="20.537999999999997"/>
  </r>
  <r>
    <n v="5459"/>
    <s v="CA-2014-116680"/>
    <x v="3"/>
    <x v="507"/>
    <d v="2014-09-07T00:00:00"/>
    <x v="0"/>
    <s v="PK-19075"/>
    <s v="Pete Kriz"/>
    <x v="0"/>
    <s v="United States"/>
    <s v="San Francisco"/>
    <x v="1"/>
    <n v="94122"/>
    <x v="1"/>
    <s v="OFF-BI-10004022"/>
    <x v="1"/>
    <x v="8"/>
    <s v="Acco Suede Grain Vinyl Round Ring Binder"/>
    <x v="3963"/>
    <n v="6"/>
    <n v="0.2"/>
    <n v="4.3367999999999993"/>
  </r>
  <r>
    <n v="5460"/>
    <s v="CA-2014-116680"/>
    <x v="3"/>
    <x v="507"/>
    <d v="2014-09-07T00:00:00"/>
    <x v="0"/>
    <s v="PK-19075"/>
    <s v="Pete Kriz"/>
    <x v="0"/>
    <s v="United States"/>
    <s v="San Francisco"/>
    <x v="1"/>
    <n v="94122"/>
    <x v="1"/>
    <s v="FUR-TA-10001771"/>
    <x v="0"/>
    <x v="3"/>
    <s v="Bush Cubix Conference Tables, Fully Assembled"/>
    <x v="3964"/>
    <n v="8"/>
    <n v="0.2"/>
    <n v="92.392000000000053"/>
  </r>
  <r>
    <n v="5461"/>
    <s v="US-2011-107405"/>
    <x v="2"/>
    <x v="90"/>
    <d v="2011-03-25T00:00:00"/>
    <x v="1"/>
    <s v="TS-21205"/>
    <s v="Thomas Seio"/>
    <x v="1"/>
    <s v="United States"/>
    <s v="Asheville"/>
    <x v="3"/>
    <n v="28806"/>
    <x v="0"/>
    <s v="OFF-ST-10002301"/>
    <x v="1"/>
    <x v="4"/>
    <s v="Tennsco Commercial Shelving"/>
    <x v="3965"/>
    <n v="1"/>
    <n v="0.2"/>
    <n v="-3.864600000000002"/>
  </r>
  <r>
    <n v="5462"/>
    <s v="CA-2014-101574"/>
    <x v="3"/>
    <x v="394"/>
    <d v="2014-10-05T00:00:00"/>
    <x v="1"/>
    <s v="BD-11725"/>
    <s v="Bruce Degenhardt"/>
    <x v="0"/>
    <s v="United States"/>
    <s v="Los Angeles"/>
    <x v="1"/>
    <n v="90032"/>
    <x v="1"/>
    <s v="FUR-FU-10001706"/>
    <x v="0"/>
    <x v="5"/>
    <s v="Longer-Life Soft White Bulbs"/>
    <x v="357"/>
    <n v="3"/>
    <n v="0"/>
    <n v="4.4352"/>
  </r>
  <r>
    <n v="5463"/>
    <s v="CA-2011-146591"/>
    <x v="2"/>
    <x v="1046"/>
    <d v="2011-01-21T00:00:00"/>
    <x v="2"/>
    <s v="TS-21340"/>
    <s v="Toby Swindell"/>
    <x v="0"/>
    <s v="United States"/>
    <s v="Scottsdale"/>
    <x v="16"/>
    <n v="85254"/>
    <x v="1"/>
    <s v="OFF-BI-10003676"/>
    <x v="1"/>
    <x v="8"/>
    <s v="GBC Standard Recycled Report Covers, Clear Plastic Sheets"/>
    <x v="3966"/>
    <n v="10"/>
    <n v="0.7"/>
    <n v="-23.716000000000001"/>
  </r>
  <r>
    <n v="5464"/>
    <s v="CA-2011-146591"/>
    <x v="2"/>
    <x v="1046"/>
    <d v="2011-01-21T00:00:00"/>
    <x v="2"/>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x v="2"/>
    <s v="TS-21340"/>
    <s v="Toby Swindell"/>
    <x v="0"/>
    <s v="United States"/>
    <s v="Scottsdale"/>
    <x v="16"/>
    <n v="85254"/>
    <x v="1"/>
    <s v="OFF-EN-10002504"/>
    <x v="1"/>
    <x v="12"/>
    <s v="Tyvek  Top-Opening Peel &amp; Seel Envelopes, Plain White"/>
    <x v="3968"/>
    <n v="5"/>
    <n v="0.2"/>
    <n v="36.692999999999998"/>
  </r>
  <r>
    <n v="5466"/>
    <s v="CA-2011-146591"/>
    <x v="2"/>
    <x v="1046"/>
    <d v="2011-01-21T00:00:00"/>
    <x v="2"/>
    <s v="TS-21340"/>
    <s v="Toby Swindell"/>
    <x v="0"/>
    <s v="United States"/>
    <s v="Scottsdale"/>
    <x v="16"/>
    <n v="85254"/>
    <x v="1"/>
    <s v="FUR-BO-10001972"/>
    <x v="0"/>
    <x v="0"/>
    <s v="O'Sullivan 4-Shelf Bookcase in Odessa Pine"/>
    <x v="3969"/>
    <n v="5"/>
    <n v="0.7"/>
    <n v="-320.59699999999998"/>
  </r>
  <r>
    <n v="5467"/>
    <s v="CA-2011-107706"/>
    <x v="2"/>
    <x v="1047"/>
    <d v="2011-02-20T00:00:00"/>
    <x v="0"/>
    <s v="ST-20530"/>
    <s v="Shui Tom"/>
    <x v="0"/>
    <s v="United States"/>
    <s v="Houston"/>
    <x v="5"/>
    <n v="77095"/>
    <x v="2"/>
    <s v="OFF-PA-10000466"/>
    <x v="1"/>
    <x v="10"/>
    <s v="Memo Book, 100 Message Capacity, 5 3/8” x 11”"/>
    <x v="3970"/>
    <n v="3"/>
    <n v="0.2"/>
    <n v="6.0659999999999989"/>
  </r>
  <r>
    <n v="5468"/>
    <s v="CA-2013-122448"/>
    <x v="0"/>
    <x v="632"/>
    <d v="2013-06-15T00:00:00"/>
    <x v="1"/>
    <s v="DB-13210"/>
    <s v="Dean Braden"/>
    <x v="0"/>
    <s v="United States"/>
    <s v="San Francisco"/>
    <x v="1"/>
    <n v="94109"/>
    <x v="1"/>
    <s v="FUR-CH-10002774"/>
    <x v="0"/>
    <x v="1"/>
    <s v="Global Deluxe Stacking Chair, Gray"/>
    <x v="1919"/>
    <n v="3"/>
    <n v="0.2"/>
    <n v="13.764599999999994"/>
  </r>
  <r>
    <n v="5469"/>
    <s v="CA-2011-132451"/>
    <x v="2"/>
    <x v="467"/>
    <d v="2011-09-27T00:00:00"/>
    <x v="2"/>
    <s v="KF-16285"/>
    <s v="Karen Ferguson"/>
    <x v="2"/>
    <s v="United States"/>
    <s v="San Diego"/>
    <x v="1"/>
    <n v="92105"/>
    <x v="1"/>
    <s v="FUR-CH-10000454"/>
    <x v="0"/>
    <x v="1"/>
    <s v="Hon Deluxe Fabric Upholstered Stacking Chairs, Rounded Back"/>
    <x v="2282"/>
    <n v="3"/>
    <n v="0.2"/>
    <n v="73.19399999999996"/>
  </r>
  <r>
    <n v="5470"/>
    <s v="CA-2011-132451"/>
    <x v="2"/>
    <x v="467"/>
    <d v="2011-09-27T00:00:00"/>
    <x v="2"/>
    <s v="KF-16285"/>
    <s v="Karen Ferguson"/>
    <x v="2"/>
    <s v="United States"/>
    <s v="San Diego"/>
    <x v="1"/>
    <n v="92105"/>
    <x v="1"/>
    <s v="OFF-PA-10004888"/>
    <x v="1"/>
    <x v="10"/>
    <s v="Xerox 217"/>
    <x v="541"/>
    <n v="3"/>
    <n v="0"/>
    <n v="9.3312000000000008"/>
  </r>
  <r>
    <n v="5471"/>
    <s v="CA-2013-158547"/>
    <x v="0"/>
    <x v="198"/>
    <d v="2013-06-05T00:00:00"/>
    <x v="1"/>
    <s v="JM-16195"/>
    <s v="Justin MacKendrick"/>
    <x v="0"/>
    <s v="United States"/>
    <s v="Hamilton"/>
    <x v="24"/>
    <n v="45011"/>
    <x v="3"/>
    <s v="OFF-AP-10003842"/>
    <x v="1"/>
    <x v="9"/>
    <s v="Euro-Pro Shark Turbo Vacuum"/>
    <x v="3971"/>
    <n v="5"/>
    <n v="0.2"/>
    <n v="9.2939999999999969"/>
  </r>
  <r>
    <n v="5472"/>
    <s v="CA-2014-116946"/>
    <x v="3"/>
    <x v="484"/>
    <d v="2014-12-24T00:00:00"/>
    <x v="1"/>
    <s v="TS-21505"/>
    <s v="Tony Sayre"/>
    <x v="0"/>
    <s v="United States"/>
    <s v="Parker"/>
    <x v="22"/>
    <n v="80134"/>
    <x v="1"/>
    <s v="FUR-FU-10000320"/>
    <x v="0"/>
    <x v="5"/>
    <s v="OIC Stacking Trays"/>
    <x v="3972"/>
    <n v="5"/>
    <n v="0.2"/>
    <n v="4.0080000000000009"/>
  </r>
  <r>
    <n v="5473"/>
    <s v="CA-2014-116946"/>
    <x v="3"/>
    <x v="484"/>
    <d v="2014-12-24T00:00:00"/>
    <x v="1"/>
    <s v="TS-21505"/>
    <s v="Tony Sayre"/>
    <x v="0"/>
    <s v="United States"/>
    <s v="Parker"/>
    <x v="22"/>
    <n v="80134"/>
    <x v="1"/>
    <s v="OFF-ST-10002554"/>
    <x v="1"/>
    <x v="4"/>
    <s v="Tennsco Industrial Shelving"/>
    <x v="1617"/>
    <n v="2"/>
    <n v="0.2"/>
    <n v="-17.607599999999998"/>
  </r>
  <r>
    <n v="5474"/>
    <s v="CA-2014-116946"/>
    <x v="3"/>
    <x v="484"/>
    <d v="2014-12-24T00:00:00"/>
    <x v="1"/>
    <s v="TS-21505"/>
    <s v="Tony Sayre"/>
    <x v="0"/>
    <s v="United States"/>
    <s v="Parker"/>
    <x v="22"/>
    <n v="80134"/>
    <x v="1"/>
    <s v="FUR-BO-10000468"/>
    <x v="0"/>
    <x v="0"/>
    <s v="O'Sullivan 2-Shelf Heavy-Duty Bookcases"/>
    <x v="3973"/>
    <n v="7"/>
    <n v="0.7"/>
    <n v="-183.6323999999999"/>
  </r>
  <r>
    <n v="5475"/>
    <s v="CA-2014-121741"/>
    <x v="3"/>
    <x v="377"/>
    <d v="2014-12-27T00:00:00"/>
    <x v="3"/>
    <s v="YC-21895"/>
    <s v="Yoseph Carroll"/>
    <x v="1"/>
    <s v="United States"/>
    <s v="Fremont"/>
    <x v="8"/>
    <n v="68025"/>
    <x v="2"/>
    <s v="OFF-ST-10004459"/>
    <x v="1"/>
    <x v="4"/>
    <s v="Tennsco Single-Tier Lockers"/>
    <x v="3974"/>
    <n v="2"/>
    <n v="0"/>
    <n v="37.533999999999992"/>
  </r>
  <r>
    <n v="5476"/>
    <s v="CA-2014-169691"/>
    <x v="3"/>
    <x v="140"/>
    <d v="2014-06-19T00:00:00"/>
    <x v="2"/>
    <s v="Dp-13240"/>
    <s v="Dean percer"/>
    <x v="2"/>
    <s v="United States"/>
    <s v="Maple Grove"/>
    <x v="11"/>
    <n v="55369"/>
    <x v="2"/>
    <s v="OFF-LA-10002312"/>
    <x v="1"/>
    <x v="2"/>
    <s v="Avery 490"/>
    <x v="1851"/>
    <n v="3"/>
    <n v="0"/>
    <n v="22.200000000000003"/>
  </r>
  <r>
    <n v="5477"/>
    <s v="CA-2014-169691"/>
    <x v="3"/>
    <x v="140"/>
    <d v="2014-06-19T00:00:00"/>
    <x v="2"/>
    <s v="Dp-13240"/>
    <s v="Dean percer"/>
    <x v="2"/>
    <s v="United States"/>
    <s v="Maple Grove"/>
    <x v="11"/>
    <n v="55369"/>
    <x v="2"/>
    <s v="OFF-ST-10001291"/>
    <x v="1"/>
    <x v="4"/>
    <s v="Tenex Personal Self-Stacking Standard File Box, Black/Gray"/>
    <x v="3975"/>
    <n v="5"/>
    <n v="0"/>
    <n v="22.828499999999998"/>
  </r>
  <r>
    <n v="5478"/>
    <s v="CA-2014-169691"/>
    <x v="3"/>
    <x v="140"/>
    <d v="2014-06-19T00:00:00"/>
    <x v="2"/>
    <s v="Dp-13240"/>
    <s v="Dean percer"/>
    <x v="2"/>
    <s v="United States"/>
    <s v="Maple Grove"/>
    <x v="11"/>
    <n v="55369"/>
    <x v="2"/>
    <s v="OFF-PA-10003022"/>
    <x v="1"/>
    <x v="10"/>
    <s v="Xerox 1992"/>
    <x v="1465"/>
    <n v="3"/>
    <n v="0"/>
    <n v="8.7906000000000013"/>
  </r>
  <r>
    <n v="5479"/>
    <s v="CA-2013-121356"/>
    <x v="0"/>
    <x v="73"/>
    <d v="2013-11-25T00:00:00"/>
    <x v="1"/>
    <s v="SJ-20500"/>
    <s v="Shirley Jackson"/>
    <x v="0"/>
    <s v="United States"/>
    <s v="Newark"/>
    <x v="13"/>
    <n v="19711"/>
    <x v="3"/>
    <s v="OFF-BI-10002133"/>
    <x v="1"/>
    <x v="8"/>
    <s v="Wilson Jones Elliptical Ring 3 1/2&quot; Capacity Binders, 800 sheets"/>
    <x v="3233"/>
    <n v="3"/>
    <n v="0"/>
    <n v="62.915999999999997"/>
  </r>
  <r>
    <n v="5480"/>
    <s v="CA-2011-101770"/>
    <x v="2"/>
    <x v="691"/>
    <d v="2011-04-04T00:00:00"/>
    <x v="1"/>
    <s v="KB-16240"/>
    <s v="Karen Bern"/>
    <x v="1"/>
    <s v="United States"/>
    <s v="Miami"/>
    <x v="2"/>
    <n v="33180"/>
    <x v="0"/>
    <s v="OFF-BI-10001097"/>
    <x v="1"/>
    <x v="8"/>
    <s v="Avery Hole Reinforcements"/>
    <x v="3976"/>
    <n v="1"/>
    <n v="0.7"/>
    <n v="-1.3082999999999996"/>
  </r>
  <r>
    <n v="5481"/>
    <s v="CA-2014-105487"/>
    <x v="3"/>
    <x v="1048"/>
    <d v="2014-10-15T00:00:00"/>
    <x v="1"/>
    <s v="CS-12250"/>
    <s v="Chris Selesnick"/>
    <x v="1"/>
    <s v="United States"/>
    <s v="San Diego"/>
    <x v="1"/>
    <n v="92105"/>
    <x v="1"/>
    <s v="TEC-PH-10001336"/>
    <x v="2"/>
    <x v="7"/>
    <s v="Digium D40 VoIP phone"/>
    <x v="3977"/>
    <n v="1"/>
    <n v="0.2"/>
    <n v="11.609099999999998"/>
  </r>
  <r>
    <n v="5482"/>
    <s v="CA-2014-105487"/>
    <x v="3"/>
    <x v="1048"/>
    <d v="2014-10-15T00:00:00"/>
    <x v="1"/>
    <s v="CS-12250"/>
    <s v="Chris Selesnick"/>
    <x v="1"/>
    <s v="United States"/>
    <s v="San Diego"/>
    <x v="1"/>
    <n v="92105"/>
    <x v="1"/>
    <s v="TEC-AC-10002305"/>
    <x v="2"/>
    <x v="11"/>
    <s v="KeyTronic E03601U1 - Keyboard - Beige"/>
    <x v="3978"/>
    <n v="2"/>
    <n v="0"/>
    <n v="6.4799999999999969"/>
  </r>
  <r>
    <n v="5483"/>
    <s v="CA-2014-105487"/>
    <x v="3"/>
    <x v="1048"/>
    <d v="2014-10-15T00:00:00"/>
    <x v="1"/>
    <s v="CS-12250"/>
    <s v="Chris Selesnick"/>
    <x v="1"/>
    <s v="United States"/>
    <s v="San Diego"/>
    <x v="1"/>
    <n v="92105"/>
    <x v="1"/>
    <s v="TEC-AC-10003610"/>
    <x v="2"/>
    <x v="11"/>
    <s v="Logitech Illuminated - Keyboard"/>
    <x v="3979"/>
    <n v="4"/>
    <n v="0"/>
    <n v="115.1808"/>
  </r>
  <r>
    <n v="5484"/>
    <s v="CA-2014-105487"/>
    <x v="3"/>
    <x v="1048"/>
    <d v="2014-10-15T00:00:00"/>
    <x v="1"/>
    <s v="CS-12250"/>
    <s v="Chris Selesnick"/>
    <x v="1"/>
    <s v="United States"/>
    <s v="San Diego"/>
    <x v="1"/>
    <n v="92105"/>
    <x v="1"/>
    <s v="OFF-ST-10002301"/>
    <x v="1"/>
    <x v="4"/>
    <s v="Tennsco Commercial Shelving"/>
    <x v="1390"/>
    <n v="2"/>
    <n v="0"/>
    <n v="0.40679999999999694"/>
  </r>
  <r>
    <n v="5485"/>
    <s v="CA-2014-148999"/>
    <x v="3"/>
    <x v="289"/>
    <d v="2014-02-05T00:00:00"/>
    <x v="1"/>
    <s v="EB-13870"/>
    <s v="Emily Burns"/>
    <x v="0"/>
    <s v="United States"/>
    <s v="Miami"/>
    <x v="2"/>
    <n v="33142"/>
    <x v="0"/>
    <s v="FUR-CH-10002044"/>
    <x v="0"/>
    <x v="1"/>
    <s v="Office Star - Contemporary Task Swivel chair with 2-way adjustable arms, Plum"/>
    <x v="3442"/>
    <n v="4"/>
    <n v="0.2"/>
    <n v="-68.1096"/>
  </r>
  <r>
    <n v="5486"/>
    <s v="CA-2011-107573"/>
    <x v="2"/>
    <x v="432"/>
    <d v="2011-12-17T00:00:00"/>
    <x v="1"/>
    <s v="PB-19150"/>
    <s v="Philip Brown"/>
    <x v="0"/>
    <s v="United States"/>
    <s v="Miami"/>
    <x v="2"/>
    <n v="33178"/>
    <x v="0"/>
    <s v="OFF-EN-10001099"/>
    <x v="1"/>
    <x v="12"/>
    <s v="Staples"/>
    <x v="3032"/>
    <n v="3"/>
    <n v="0.2"/>
    <n v="7.6283999999999974"/>
  </r>
  <r>
    <n v="5487"/>
    <s v="CA-2012-156608"/>
    <x v="1"/>
    <x v="1040"/>
    <d v="2012-10-29T00:00:00"/>
    <x v="1"/>
    <s v="MT-18070"/>
    <s v="Michelle Tran"/>
    <x v="2"/>
    <s v="United States"/>
    <s v="San Antonio"/>
    <x v="5"/>
    <n v="78207"/>
    <x v="2"/>
    <s v="OFF-BI-10004140"/>
    <x v="1"/>
    <x v="8"/>
    <s v="Avery Non-Stick Binders"/>
    <x v="3980"/>
    <n v="4"/>
    <n v="0.8"/>
    <n v="-6.2860000000000031"/>
  </r>
  <r>
    <n v="5488"/>
    <s v="CA-2014-134495"/>
    <x v="3"/>
    <x v="719"/>
    <d v="2014-04-05T00:00:00"/>
    <x v="0"/>
    <s v="BF-11020"/>
    <s v="Barry Französisch"/>
    <x v="1"/>
    <s v="United States"/>
    <s v="Jacksonville"/>
    <x v="2"/>
    <n v="32216"/>
    <x v="0"/>
    <s v="TEC-PH-10004897"/>
    <x v="2"/>
    <x v="7"/>
    <s v="Mediabridge Sport Armband iPhone 5s"/>
    <x v="112"/>
    <n v="3"/>
    <n v="0.2"/>
    <n v="-5.694300000000001"/>
  </r>
  <r>
    <n v="5489"/>
    <s v="CA-2014-134495"/>
    <x v="3"/>
    <x v="719"/>
    <d v="2014-04-05T00:00:00"/>
    <x v="0"/>
    <s v="BF-11020"/>
    <s v="Barry Französisch"/>
    <x v="1"/>
    <s v="United States"/>
    <s v="Jacksonville"/>
    <x v="2"/>
    <n v="32216"/>
    <x v="0"/>
    <s v="OFF-LA-10000262"/>
    <x v="1"/>
    <x v="2"/>
    <s v="Avery 494"/>
    <x v="303"/>
    <n v="3"/>
    <n v="0.2"/>
    <n v="2.0358000000000001"/>
  </r>
  <r>
    <n v="5490"/>
    <s v="CA-2014-134495"/>
    <x v="3"/>
    <x v="719"/>
    <d v="2014-04-05T00:00:00"/>
    <x v="0"/>
    <s v="BF-11020"/>
    <s v="Barry Französisch"/>
    <x v="1"/>
    <s v="United States"/>
    <s v="Jacksonville"/>
    <x v="2"/>
    <n v="32216"/>
    <x v="0"/>
    <s v="OFF-AP-10002222"/>
    <x v="1"/>
    <x v="9"/>
    <s v="Staples"/>
    <x v="3981"/>
    <n v="3"/>
    <n v="0.2"/>
    <n v="1.8207000000000013"/>
  </r>
  <r>
    <n v="5491"/>
    <s v="CA-2014-134495"/>
    <x v="3"/>
    <x v="719"/>
    <d v="2014-04-05T00:00:00"/>
    <x v="0"/>
    <s v="BF-11020"/>
    <s v="Barry Französisch"/>
    <x v="1"/>
    <s v="United States"/>
    <s v="Jacksonville"/>
    <x v="2"/>
    <n v="32216"/>
    <x v="0"/>
    <s v="FUR-CH-10003774"/>
    <x v="0"/>
    <x v="1"/>
    <s v="Global Wood Trimmed Manager's Task Chair, Khaki"/>
    <x v="287"/>
    <n v="3"/>
    <n v="0.2"/>
    <n v="-19.105800000000016"/>
  </r>
  <r>
    <n v="5492"/>
    <s v="CA-2014-164098"/>
    <x v="3"/>
    <x v="795"/>
    <d v="2014-01-28T00:00:00"/>
    <x v="2"/>
    <s v="CG-12520"/>
    <s v="Claire Gute"/>
    <x v="0"/>
    <s v="United States"/>
    <s v="Houston"/>
    <x v="5"/>
    <n v="77070"/>
    <x v="2"/>
    <s v="OFF-ST-10000615"/>
    <x v="1"/>
    <x v="4"/>
    <s v="SimpliFile Personal File, Black Granite, 15w x 6-15/16d x 11-1/4h"/>
    <x v="1333"/>
    <n v="2"/>
    <n v="0.2"/>
    <n v="1.8160000000000016"/>
  </r>
  <r>
    <n v="5493"/>
    <s v="CA-2011-105249"/>
    <x v="2"/>
    <x v="683"/>
    <d v="2011-11-28T00:00:00"/>
    <x v="3"/>
    <s v="DH-13675"/>
    <s v="Duane Huffman"/>
    <x v="2"/>
    <s v="United States"/>
    <s v="San Francisco"/>
    <x v="1"/>
    <n v="94122"/>
    <x v="1"/>
    <s v="OFF-SU-10001225"/>
    <x v="1"/>
    <x v="14"/>
    <s v="Staples"/>
    <x v="351"/>
    <n v="2"/>
    <n v="0"/>
    <n v="0.14719999999999978"/>
  </r>
  <r>
    <n v="5494"/>
    <s v="CA-2011-105249"/>
    <x v="2"/>
    <x v="683"/>
    <d v="2011-11-28T00:00:00"/>
    <x v="3"/>
    <s v="DH-13675"/>
    <s v="Duane Huffman"/>
    <x v="2"/>
    <s v="United States"/>
    <s v="San Francisco"/>
    <x v="1"/>
    <n v="94122"/>
    <x v="1"/>
    <s v="OFF-LA-10002043"/>
    <x v="1"/>
    <x v="2"/>
    <s v="Avery 489"/>
    <x v="1417"/>
    <n v="4"/>
    <n v="0"/>
    <n v="19.872"/>
  </r>
  <r>
    <n v="5495"/>
    <s v="CA-2011-105249"/>
    <x v="2"/>
    <x v="683"/>
    <d v="2011-11-28T00:00:00"/>
    <x v="3"/>
    <s v="DH-13675"/>
    <s v="Duane Huffman"/>
    <x v="2"/>
    <s v="United States"/>
    <s v="San Francisco"/>
    <x v="1"/>
    <n v="94122"/>
    <x v="1"/>
    <s v="FUR-BO-10000330"/>
    <x v="0"/>
    <x v="0"/>
    <s v="Sauder Camden County Barrister Bookcase, Planked Cherry Finish"/>
    <x v="1527"/>
    <n v="4"/>
    <n v="0.15"/>
    <n v="-4.8391999999999769"/>
  </r>
  <r>
    <n v="5496"/>
    <s v="CA-2012-113523"/>
    <x v="1"/>
    <x v="406"/>
    <d v="2012-09-08T00:00:00"/>
    <x v="1"/>
    <s v="SC-20440"/>
    <s v="Shaun Chance"/>
    <x v="1"/>
    <s v="United States"/>
    <s v="Philadelphia"/>
    <x v="9"/>
    <n v="19140"/>
    <x v="3"/>
    <s v="OFF-BI-10001249"/>
    <x v="1"/>
    <x v="8"/>
    <s v="Avery Heavy-Duty EZD View Binder with Locking Rings"/>
    <x v="3056"/>
    <n v="4"/>
    <n v="0.7"/>
    <n v="-6.1247999999999987"/>
  </r>
  <r>
    <n v="5497"/>
    <s v="CA-2014-117821"/>
    <x v="3"/>
    <x v="492"/>
    <d v="2014-06-17T00:00:00"/>
    <x v="1"/>
    <s v="HG-15025"/>
    <s v="Hunter Glantz"/>
    <x v="0"/>
    <s v="United States"/>
    <s v="Marion"/>
    <x v="24"/>
    <n v="43302"/>
    <x v="3"/>
    <s v="TEC-AC-10004469"/>
    <x v="2"/>
    <x v="11"/>
    <s v="Microsoft Sculpt Comfort Mouse"/>
    <x v="3982"/>
    <n v="2"/>
    <n v="0.2"/>
    <n v="19.176000000000002"/>
  </r>
  <r>
    <n v="5498"/>
    <s v="CA-2014-164378"/>
    <x v="3"/>
    <x v="663"/>
    <d v="2014-07-19T00:00:00"/>
    <x v="0"/>
    <s v="MM-18055"/>
    <s v="Michelle Moray"/>
    <x v="0"/>
    <s v="United States"/>
    <s v="New York City"/>
    <x v="15"/>
    <n v="10024"/>
    <x v="3"/>
    <s v="OFF-AR-10001177"/>
    <x v="1"/>
    <x v="6"/>
    <s v="Newell 349"/>
    <x v="2637"/>
    <n v="2"/>
    <n v="0"/>
    <n v="1.9023999999999992"/>
  </r>
  <r>
    <n v="5499"/>
    <s v="CA-2014-164378"/>
    <x v="3"/>
    <x v="663"/>
    <d v="2014-07-19T00:00:00"/>
    <x v="0"/>
    <s v="MM-18055"/>
    <s v="Michelle Moray"/>
    <x v="0"/>
    <s v="United States"/>
    <s v="New York City"/>
    <x v="15"/>
    <n v="10024"/>
    <x v="3"/>
    <s v="OFF-LA-10000634"/>
    <x v="1"/>
    <x v="2"/>
    <s v="Avery 509"/>
    <x v="1507"/>
    <n v="3"/>
    <n v="0"/>
    <n v="3.6017999999999999"/>
  </r>
  <r>
    <n v="5500"/>
    <s v="CA-2014-164378"/>
    <x v="3"/>
    <x v="663"/>
    <d v="2014-07-19T00:00:00"/>
    <x v="0"/>
    <s v="MM-18055"/>
    <s v="Michelle Moray"/>
    <x v="0"/>
    <s v="United States"/>
    <s v="New York City"/>
    <x v="15"/>
    <n v="10024"/>
    <x v="3"/>
    <s v="TEC-AC-10004708"/>
    <x v="2"/>
    <x v="11"/>
    <s v="Sony 32GB Class 10 Micro SDHC R40 Memory Card"/>
    <x v="365"/>
    <n v="2"/>
    <n v="0"/>
    <n v="8.7989999999999995"/>
  </r>
  <r>
    <n v="5501"/>
    <s v="CA-2014-164378"/>
    <x v="3"/>
    <x v="663"/>
    <d v="2014-07-19T00:00:00"/>
    <x v="0"/>
    <s v="MM-18055"/>
    <s v="Michelle Moray"/>
    <x v="0"/>
    <s v="United States"/>
    <s v="New York City"/>
    <x v="15"/>
    <n v="10024"/>
    <x v="3"/>
    <s v="FUR-CH-10002084"/>
    <x v="0"/>
    <x v="1"/>
    <s v="Hon Mobius Operator's Chair"/>
    <x v="3983"/>
    <n v="6"/>
    <n v="0.1"/>
    <n v="88.552800000000005"/>
  </r>
  <r>
    <n v="5502"/>
    <s v="CA-2014-164378"/>
    <x v="3"/>
    <x v="663"/>
    <d v="2014-07-19T00:00:00"/>
    <x v="0"/>
    <s v="MM-18055"/>
    <s v="Michelle Moray"/>
    <x v="0"/>
    <s v="United States"/>
    <s v="New York City"/>
    <x v="15"/>
    <n v="10024"/>
    <x v="3"/>
    <s v="OFF-PA-10004519"/>
    <x v="1"/>
    <x v="10"/>
    <s v="Spiral Phone Message Books with Labels by Adams"/>
    <x v="2482"/>
    <n v="2"/>
    <n v="0"/>
    <n v="4.3904000000000005"/>
  </r>
  <r>
    <n v="5503"/>
    <s v="CA-2014-127782"/>
    <x v="3"/>
    <x v="808"/>
    <d v="2014-11-07T00:00:00"/>
    <x v="1"/>
    <s v="TH-21115"/>
    <s v="Thea Hudgings"/>
    <x v="1"/>
    <s v="United States"/>
    <s v="Philadelphia"/>
    <x v="9"/>
    <n v="19140"/>
    <x v="3"/>
    <s v="FUR-FU-10001847"/>
    <x v="0"/>
    <x v="5"/>
    <s v="Eldon Image Series Black Desk Accessories"/>
    <x v="3984"/>
    <n v="1"/>
    <n v="0.2"/>
    <n v="0.66239999999999977"/>
  </r>
  <r>
    <n v="5504"/>
    <s v="CA-2014-127782"/>
    <x v="3"/>
    <x v="808"/>
    <d v="2014-11-07T00:00:00"/>
    <x v="1"/>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x v="1"/>
    <s v="TH-21115"/>
    <s v="Thea Hudgings"/>
    <x v="1"/>
    <s v="United States"/>
    <s v="Philadelphia"/>
    <x v="9"/>
    <n v="19140"/>
    <x v="3"/>
    <s v="OFF-EN-10003845"/>
    <x v="1"/>
    <x v="12"/>
    <s v="Colored Envelopes"/>
    <x v="3179"/>
    <n v="3"/>
    <n v="0.2"/>
    <n v="2.8781999999999992"/>
  </r>
  <r>
    <n v="5506"/>
    <s v="CA-2014-127782"/>
    <x v="3"/>
    <x v="808"/>
    <d v="2014-11-07T00:00:00"/>
    <x v="1"/>
    <s v="TH-21115"/>
    <s v="Thea Hudgings"/>
    <x v="1"/>
    <s v="United States"/>
    <s v="Philadelphia"/>
    <x v="9"/>
    <n v="19140"/>
    <x v="3"/>
    <s v="TEC-PH-10001817"/>
    <x v="2"/>
    <x v="7"/>
    <s v="Wilson Electronics DB Pro Signal Booster"/>
    <x v="3986"/>
    <n v="4"/>
    <n v="0.4"/>
    <n v="-186.15999999999997"/>
  </r>
  <r>
    <n v="5507"/>
    <s v="US-2013-162026"/>
    <x v="0"/>
    <x v="750"/>
    <d v="2013-10-09T00:00:00"/>
    <x v="3"/>
    <s v="JE-15745"/>
    <s v="Joel Eaton"/>
    <x v="0"/>
    <s v="United States"/>
    <s v="Los Angeles"/>
    <x v="1"/>
    <n v="90036"/>
    <x v="1"/>
    <s v="OFF-PA-10000167"/>
    <x v="1"/>
    <x v="10"/>
    <s v="Xerox 1925"/>
    <x v="1168"/>
    <n v="2"/>
    <n v="0"/>
    <n v="27.881999999999998"/>
  </r>
  <r>
    <n v="5508"/>
    <s v="CA-2013-150000"/>
    <x v="0"/>
    <x v="143"/>
    <d v="2013-04-15T00:00:00"/>
    <x v="1"/>
    <s v="PG-18820"/>
    <s v="Patrick Gardner"/>
    <x v="0"/>
    <s v="United States"/>
    <s v="Smyrna"/>
    <x v="32"/>
    <n v="30080"/>
    <x v="0"/>
    <s v="OFF-EN-10002973"/>
    <x v="1"/>
    <x v="12"/>
    <s v="Ampad #10 Peel &amp; Seel Holiday Envelopes"/>
    <x v="1429"/>
    <n v="4"/>
    <n v="0"/>
    <n v="8.6016000000000012"/>
  </r>
  <r>
    <n v="5509"/>
    <s v="CA-2012-168529"/>
    <x v="1"/>
    <x v="1049"/>
    <d v="2012-10-12T00:00:00"/>
    <x v="1"/>
    <s v="MB-17305"/>
    <s v="Maria Bertelson"/>
    <x v="0"/>
    <s v="United States"/>
    <s v="San Francisco"/>
    <x v="1"/>
    <n v="94122"/>
    <x v="1"/>
    <s v="FUR-FU-10001588"/>
    <x v="0"/>
    <x v="5"/>
    <s v="Deflect-o SuperTray Unbreakable Stackable Tray, Letter, Black"/>
    <x v="1228"/>
    <n v="5"/>
    <n v="0"/>
    <n v="62.736999999999995"/>
  </r>
  <r>
    <n v="5510"/>
    <s v="US-2014-152569"/>
    <x v="3"/>
    <x v="356"/>
    <d v="2014-05-21T00:00:00"/>
    <x v="1"/>
    <s v="JD-16015"/>
    <s v="Joy Daniels"/>
    <x v="0"/>
    <s v="United States"/>
    <s v="Chicago"/>
    <x v="10"/>
    <n v="60653"/>
    <x v="2"/>
    <s v="OFF-PA-10001736"/>
    <x v="1"/>
    <x v="10"/>
    <s v="Xerox 1880"/>
    <x v="3987"/>
    <n v="2"/>
    <n v="0.2"/>
    <n v="19.137599999999992"/>
  </r>
  <r>
    <n v="5511"/>
    <s v="US-2014-152569"/>
    <x v="3"/>
    <x v="356"/>
    <d v="2014-05-21T00:00:00"/>
    <x v="1"/>
    <s v="JD-16015"/>
    <s v="Joy Daniels"/>
    <x v="0"/>
    <s v="United States"/>
    <s v="Chicago"/>
    <x v="10"/>
    <n v="60653"/>
    <x v="2"/>
    <s v="TEC-PH-10002185"/>
    <x v="2"/>
    <x v="7"/>
    <s v="QVS USB Car Charger 2-Port 2.1Amp for iPod/iPhone/iPad/iPad 2/iPad 3"/>
    <x v="3988"/>
    <n v="2"/>
    <n v="0.2"/>
    <n v="3.4749999999999996"/>
  </r>
  <r>
    <n v="5512"/>
    <s v="US-2011-137680"/>
    <x v="2"/>
    <x v="1050"/>
    <d v="2011-03-02T00:00:00"/>
    <x v="1"/>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x v="1"/>
    <s v="JH-15430"/>
    <s v="Jennifer Halladay"/>
    <x v="0"/>
    <s v="United States"/>
    <s v="Medford"/>
    <x v="21"/>
    <n v="97504"/>
    <x v="1"/>
    <s v="OFF-PA-10000069"/>
    <x v="1"/>
    <x v="10"/>
    <s v="TOPS 4 x 6 Fluorescent Color Memo Sheets, 500 Sheets per Pack"/>
    <x v="3989"/>
    <n v="3"/>
    <n v="0.2"/>
    <n v="7.6868999999999996"/>
  </r>
  <r>
    <n v="5514"/>
    <s v="CA-2012-103177"/>
    <x v="1"/>
    <x v="1051"/>
    <d v="2012-06-01T00:00:00"/>
    <x v="2"/>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x v="2"/>
    <s v="EN-13780"/>
    <s v="Edward Nazzal"/>
    <x v="0"/>
    <s v="United States"/>
    <s v="New York City"/>
    <x v="15"/>
    <n v="10009"/>
    <x v="3"/>
    <s v="OFF-AP-10004540"/>
    <x v="1"/>
    <x v="9"/>
    <s v="Eureka The Boss Lite 10-Amp Upright Vacuum, Blue"/>
    <x v="1985"/>
    <n v="2"/>
    <n v="0"/>
    <n v="44.889600000000002"/>
  </r>
  <r>
    <n v="5516"/>
    <s v="CA-2012-103177"/>
    <x v="1"/>
    <x v="1051"/>
    <d v="2012-06-01T00:00:00"/>
    <x v="2"/>
    <s v="EN-13780"/>
    <s v="Edward Nazzal"/>
    <x v="0"/>
    <s v="United States"/>
    <s v="New York City"/>
    <x v="15"/>
    <n v="10009"/>
    <x v="3"/>
    <s v="TEC-PH-10001527"/>
    <x v="2"/>
    <x v="7"/>
    <s v="Plantronics MX500i Earset"/>
    <x v="3680"/>
    <n v="3"/>
    <n v="0"/>
    <n v="3.8654999999999973"/>
  </r>
  <r>
    <n v="5517"/>
    <s v="US-2013-138408"/>
    <x v="0"/>
    <x v="741"/>
    <d v="2013-11-22T00:00:00"/>
    <x v="0"/>
    <s v="KC-16255"/>
    <s v="Karen Carlisle"/>
    <x v="1"/>
    <s v="United States"/>
    <s v="Huntsville"/>
    <x v="19"/>
    <n v="35810"/>
    <x v="0"/>
    <s v="TEC-AC-10003870"/>
    <x v="2"/>
    <x v="11"/>
    <s v="Logitech Z-906 Speaker sys - home theater - 5.1-CH"/>
    <x v="3990"/>
    <n v="4"/>
    <n v="0"/>
    <n v="527.98400000000004"/>
  </r>
  <r>
    <n v="5518"/>
    <s v="CA-2014-117667"/>
    <x v="3"/>
    <x v="769"/>
    <d v="2014-12-10T00:00:00"/>
    <x v="1"/>
    <s v="MS-17980"/>
    <s v="Michael Stewart"/>
    <x v="1"/>
    <s v="United States"/>
    <s v="Philadelphia"/>
    <x v="9"/>
    <n v="19134"/>
    <x v="3"/>
    <s v="FUR-CH-10004540"/>
    <x v="0"/>
    <x v="1"/>
    <s v="Global Chrome Stack Chair"/>
    <x v="3991"/>
    <n v="10"/>
    <n v="0.3"/>
    <n v="-10.283999999999992"/>
  </r>
  <r>
    <n v="5519"/>
    <s v="CA-2014-117667"/>
    <x v="3"/>
    <x v="769"/>
    <d v="2014-12-10T00:00:00"/>
    <x v="1"/>
    <s v="MS-17980"/>
    <s v="Michael Stewart"/>
    <x v="1"/>
    <s v="United States"/>
    <s v="Philadelphia"/>
    <x v="9"/>
    <n v="19134"/>
    <x v="3"/>
    <s v="FUR-FU-10004093"/>
    <x v="0"/>
    <x v="5"/>
    <s v="Hand-Finished Solid Wood Document Frame"/>
    <x v="3992"/>
    <n v="2"/>
    <n v="0.2"/>
    <n v="6.8459999999999965"/>
  </r>
  <r>
    <n v="5520"/>
    <s v="CA-2014-117667"/>
    <x v="3"/>
    <x v="769"/>
    <d v="2014-12-10T00:00:00"/>
    <x v="1"/>
    <s v="MS-17980"/>
    <s v="Michael Stewart"/>
    <x v="1"/>
    <s v="United States"/>
    <s v="Philadelphia"/>
    <x v="9"/>
    <n v="19134"/>
    <x v="3"/>
    <s v="OFF-AR-10000716"/>
    <x v="1"/>
    <x v="6"/>
    <s v="DIXON Ticonderoga Erasable Checking Pencils"/>
    <x v="2569"/>
    <n v="3"/>
    <n v="0.2"/>
    <n v="3.1806000000000005"/>
  </r>
  <r>
    <n v="5521"/>
    <s v="CA-2014-117667"/>
    <x v="3"/>
    <x v="769"/>
    <d v="2014-12-10T00:00:00"/>
    <x v="1"/>
    <s v="MS-17980"/>
    <s v="Michael Stewart"/>
    <x v="1"/>
    <s v="United States"/>
    <s v="Philadelphia"/>
    <x v="9"/>
    <n v="19134"/>
    <x v="3"/>
    <s v="OFF-PA-10002709"/>
    <x v="1"/>
    <x v="10"/>
    <s v="Xerox 1956"/>
    <x v="100"/>
    <n v="5"/>
    <n v="0.2"/>
    <n v="8.6709999999999994"/>
  </r>
  <r>
    <n v="5522"/>
    <s v="CA-2014-117667"/>
    <x v="3"/>
    <x v="769"/>
    <d v="2014-12-10T00:00:00"/>
    <x v="1"/>
    <s v="MS-17980"/>
    <s v="Michael Stewart"/>
    <x v="1"/>
    <s v="United States"/>
    <s v="Philadelphia"/>
    <x v="9"/>
    <n v="19134"/>
    <x v="3"/>
    <s v="TEC-AC-10000580"/>
    <x v="2"/>
    <x v="11"/>
    <s v="Logitech G13 Programmable Gameboard with LCD Display"/>
    <x v="1309"/>
    <n v="4"/>
    <n v="0.2"/>
    <n v="-28.796399999999984"/>
  </r>
  <r>
    <n v="5523"/>
    <s v="CA-2013-110982"/>
    <x v="0"/>
    <x v="410"/>
    <d v="2013-06-08T00:00:00"/>
    <x v="2"/>
    <s v="CK-12205"/>
    <s v="Chloris Kastensmidt"/>
    <x v="0"/>
    <s v="United States"/>
    <s v="Santa Clara"/>
    <x v="1"/>
    <n v="95051"/>
    <x v="1"/>
    <s v="OFF-BI-10000829"/>
    <x v="1"/>
    <x v="8"/>
    <s v="Avery Non-Stick Binders"/>
    <x v="3993"/>
    <n v="6"/>
    <n v="0.2"/>
    <n v="7.0043999999999977"/>
  </r>
  <r>
    <n v="5524"/>
    <s v="CA-2013-110982"/>
    <x v="0"/>
    <x v="410"/>
    <d v="2013-06-08T00:00:00"/>
    <x v="2"/>
    <s v="CK-12205"/>
    <s v="Chloris Kastensmidt"/>
    <x v="0"/>
    <s v="United States"/>
    <s v="Santa Clara"/>
    <x v="1"/>
    <n v="95051"/>
    <x v="1"/>
    <s v="OFF-AP-10004859"/>
    <x v="1"/>
    <x v="9"/>
    <s v="Acco 6 Outlet Guardian Premium Surge Suppressor"/>
    <x v="3994"/>
    <n v="4"/>
    <n v="0"/>
    <n v="15.724800000000002"/>
  </r>
  <r>
    <n v="5525"/>
    <s v="CA-2013-147123"/>
    <x v="0"/>
    <x v="107"/>
    <d v="2013-12-13T00:00:00"/>
    <x v="2"/>
    <s v="SJ-20125"/>
    <s v="Sanjit Jacobs"/>
    <x v="2"/>
    <s v="United States"/>
    <s v="Long Beach"/>
    <x v="1"/>
    <n v="90805"/>
    <x v="1"/>
    <s v="OFF-PA-10000575"/>
    <x v="1"/>
    <x v="10"/>
    <s v="Wirebound Message Books, Four 2 3/4 x 5 White Forms per Page"/>
    <x v="3995"/>
    <n v="12"/>
    <n v="0"/>
    <n v="36.928799999999995"/>
  </r>
  <r>
    <n v="5526"/>
    <s v="CA-2014-154501"/>
    <x v="3"/>
    <x v="504"/>
    <d v="2014-05-06T00:00:00"/>
    <x v="1"/>
    <s v="EA-14035"/>
    <s v="Erin Ashbrook"/>
    <x v="1"/>
    <s v="United States"/>
    <s v="Los Angeles"/>
    <x v="1"/>
    <n v="90008"/>
    <x v="1"/>
    <s v="OFF-AR-10002804"/>
    <x v="1"/>
    <x v="6"/>
    <s v="Faber Castell Col-Erase Pencils"/>
    <x v="3996"/>
    <n v="2"/>
    <n v="0"/>
    <n v="4.0098000000000003"/>
  </r>
  <r>
    <n v="5527"/>
    <s v="CA-2014-166933"/>
    <x v="3"/>
    <x v="558"/>
    <d v="2014-04-29T00:00:00"/>
    <x v="1"/>
    <s v="MG-17890"/>
    <s v="Michael Granlund"/>
    <x v="2"/>
    <s v="United States"/>
    <s v="Santa Barbara"/>
    <x v="1"/>
    <n v="93101"/>
    <x v="1"/>
    <s v="OFF-FA-10002676"/>
    <x v="1"/>
    <x v="13"/>
    <s v="Colored Push Pins"/>
    <x v="2725"/>
    <n v="1"/>
    <n v="0"/>
    <n v="0.65159999999999996"/>
  </r>
  <r>
    <n v="5528"/>
    <s v="CA-2012-142055"/>
    <x v="1"/>
    <x v="412"/>
    <d v="2012-05-10T00:00:00"/>
    <x v="2"/>
    <s v="AB-10255"/>
    <s v="Alejandro Ballentine"/>
    <x v="2"/>
    <s v="United States"/>
    <s v="New York City"/>
    <x v="15"/>
    <n v="10009"/>
    <x v="3"/>
    <s v="OFF-PA-10003465"/>
    <x v="1"/>
    <x v="10"/>
    <s v="Xerox 1912"/>
    <x v="2479"/>
    <n v="2"/>
    <n v="0"/>
    <n v="18.211199999999998"/>
  </r>
  <r>
    <n v="5529"/>
    <s v="CA-2012-137106"/>
    <x v="1"/>
    <x v="1052"/>
    <d v="2012-04-04T00:00:00"/>
    <x v="1"/>
    <s v="SC-20260"/>
    <s v="Scott Cohen"/>
    <x v="1"/>
    <s v="United States"/>
    <s v="Jacksonville"/>
    <x v="2"/>
    <n v="32216"/>
    <x v="0"/>
    <s v="TEC-PH-10000011"/>
    <x v="2"/>
    <x v="7"/>
    <s v="PureGear Roll-On Screen Protector"/>
    <x v="1105"/>
    <n v="5"/>
    <n v="0.2"/>
    <n v="27.985999999999994"/>
  </r>
  <r>
    <n v="5530"/>
    <s v="CA-2014-136609"/>
    <x v="3"/>
    <x v="634"/>
    <d v="2014-08-12T00:00:00"/>
    <x v="1"/>
    <s v="TB-21355"/>
    <s v="Todd Boyes"/>
    <x v="1"/>
    <s v="United States"/>
    <s v="Cedar Hill"/>
    <x v="5"/>
    <n v="75104"/>
    <x v="2"/>
    <s v="OFF-PA-10004381"/>
    <x v="1"/>
    <x v="10"/>
    <s v="14-7/8 x 11 Blue Bar Computer Printout Paper"/>
    <x v="912"/>
    <n v="3"/>
    <n v="0.2"/>
    <n v="40.353599999999986"/>
  </r>
  <r>
    <n v="5531"/>
    <s v="CA-2014-160885"/>
    <x v="3"/>
    <x v="574"/>
    <d v="2014-12-07T00:00:00"/>
    <x v="1"/>
    <s v="JK-16090"/>
    <s v="Juliana Krohn"/>
    <x v="0"/>
    <s v="United States"/>
    <s v="Omaha"/>
    <x v="8"/>
    <n v="68104"/>
    <x v="2"/>
    <s v="TEC-PH-10001795"/>
    <x v="2"/>
    <x v="7"/>
    <s v="ClearOne CHATAttach 160 - speaker phone"/>
    <x v="3997"/>
    <n v="4"/>
    <n v="0"/>
    <n v="743.98799999999983"/>
  </r>
  <r>
    <n v="5532"/>
    <s v="US-2013-167472"/>
    <x v="0"/>
    <x v="112"/>
    <d v="2013-06-08T00:00:00"/>
    <x v="2"/>
    <s v="CK-12595"/>
    <s v="Clytie Kelty"/>
    <x v="0"/>
    <s v="United States"/>
    <s v="Little Rock"/>
    <x v="36"/>
    <n v="72209"/>
    <x v="0"/>
    <s v="TEC-AC-10001109"/>
    <x v="2"/>
    <x v="11"/>
    <s v="Logitech Trackman Marble Mouse"/>
    <x v="3998"/>
    <n v="6"/>
    <n v="0"/>
    <n v="75.57480000000001"/>
  </r>
  <r>
    <n v="5533"/>
    <s v="US-2013-167472"/>
    <x v="0"/>
    <x v="112"/>
    <d v="2013-06-08T00:00:00"/>
    <x v="2"/>
    <s v="CK-12595"/>
    <s v="Clytie Kelty"/>
    <x v="0"/>
    <s v="United States"/>
    <s v="Little Rock"/>
    <x v="36"/>
    <n v="72209"/>
    <x v="0"/>
    <s v="TEC-AC-10003038"/>
    <x v="2"/>
    <x v="11"/>
    <s v="Kingston Digital DataTraveler 16GB USB 2.0"/>
    <x v="3999"/>
    <n v="3"/>
    <n v="0"/>
    <n v="5.101499999999997"/>
  </r>
  <r>
    <n v="5534"/>
    <s v="US-2013-167472"/>
    <x v="0"/>
    <x v="112"/>
    <d v="2013-06-08T00:00:00"/>
    <x v="2"/>
    <s v="CK-12595"/>
    <s v="Clytie Kelty"/>
    <x v="0"/>
    <s v="United States"/>
    <s v="Little Rock"/>
    <x v="36"/>
    <n v="72209"/>
    <x v="0"/>
    <s v="TEC-AC-10003174"/>
    <x v="2"/>
    <x v="11"/>
    <s v="Plantronics S12 Corded Telephone Headset System"/>
    <x v="2285"/>
    <n v="3"/>
    <n v="0"/>
    <n v="129.34800000000001"/>
  </r>
  <r>
    <n v="5535"/>
    <s v="US-2013-167472"/>
    <x v="0"/>
    <x v="112"/>
    <d v="2013-06-08T00:00:00"/>
    <x v="2"/>
    <s v="CK-12595"/>
    <s v="Clytie Kelty"/>
    <x v="0"/>
    <s v="United States"/>
    <s v="Little Rock"/>
    <x v="36"/>
    <n v="72209"/>
    <x v="0"/>
    <s v="OFF-PA-10000157"/>
    <x v="1"/>
    <x v="10"/>
    <s v="Xerox 191"/>
    <x v="731"/>
    <n v="3"/>
    <n v="0"/>
    <n v="28.171799999999998"/>
  </r>
  <r>
    <n v="5536"/>
    <s v="US-2013-167472"/>
    <x v="0"/>
    <x v="112"/>
    <d v="2013-06-08T00:00:00"/>
    <x v="2"/>
    <s v="CK-12595"/>
    <s v="Clytie Kelty"/>
    <x v="0"/>
    <s v="United States"/>
    <s v="Little Rock"/>
    <x v="36"/>
    <n v="72209"/>
    <x v="0"/>
    <s v="OFF-BI-10001721"/>
    <x v="1"/>
    <x v="8"/>
    <s v="Trimflex Flexible Post Binders"/>
    <x v="2202"/>
    <n v="3"/>
    <n v="0"/>
    <n v="30.787199999999999"/>
  </r>
  <r>
    <n v="5537"/>
    <s v="US-2013-167472"/>
    <x v="0"/>
    <x v="112"/>
    <d v="2013-06-08T00:00:00"/>
    <x v="2"/>
    <s v="CK-12595"/>
    <s v="Clytie Kelty"/>
    <x v="0"/>
    <s v="United States"/>
    <s v="Little Rock"/>
    <x v="36"/>
    <n v="72209"/>
    <x v="0"/>
    <s v="OFF-BI-10000591"/>
    <x v="1"/>
    <x v="8"/>
    <s v="Avery Binder Labels"/>
    <x v="1361"/>
    <n v="3"/>
    <n v="0"/>
    <n v="5.6015999999999995"/>
  </r>
  <r>
    <n v="5538"/>
    <s v="US-2013-167472"/>
    <x v="0"/>
    <x v="112"/>
    <d v="2013-06-08T00:00:00"/>
    <x v="2"/>
    <s v="CK-12595"/>
    <s v="Clytie Kelty"/>
    <x v="0"/>
    <s v="United States"/>
    <s v="Little Rock"/>
    <x v="36"/>
    <n v="72209"/>
    <x v="0"/>
    <s v="OFF-PA-10001534"/>
    <x v="1"/>
    <x v="10"/>
    <s v="Xerox 230"/>
    <x v="91"/>
    <n v="2"/>
    <n v="0"/>
    <n v="6.2208000000000006"/>
  </r>
  <r>
    <n v="5539"/>
    <s v="CA-2012-120551"/>
    <x v="1"/>
    <x v="657"/>
    <d v="2012-04-20T00:00:00"/>
    <x v="1"/>
    <s v="SS-20590"/>
    <s v="Sonia Sunley"/>
    <x v="0"/>
    <s v="United States"/>
    <s v="Norfolk"/>
    <x v="8"/>
    <n v="68701"/>
    <x v="2"/>
    <s v="OFF-BI-10002071"/>
    <x v="1"/>
    <x v="8"/>
    <s v="Fellowes Black Plastic Comb Bindings"/>
    <x v="4000"/>
    <n v="3"/>
    <n v="0"/>
    <n v="8.0177999999999994"/>
  </r>
  <r>
    <n v="5540"/>
    <s v="US-2014-150595"/>
    <x v="3"/>
    <x v="1053"/>
    <d v="2014-05-27T00:00:00"/>
    <x v="1"/>
    <s v="LE-16810"/>
    <s v="Laurel Elliston"/>
    <x v="0"/>
    <s v="United States"/>
    <s v="Chicago"/>
    <x v="10"/>
    <n v="60653"/>
    <x v="2"/>
    <s v="FUR-CH-10000513"/>
    <x v="0"/>
    <x v="1"/>
    <s v="High-Back Leather Manager's Chair"/>
    <x v="2124"/>
    <n v="2"/>
    <n v="0.3"/>
    <n v="-54.595799999999997"/>
  </r>
  <r>
    <n v="5541"/>
    <s v="US-2014-150595"/>
    <x v="3"/>
    <x v="1053"/>
    <d v="2014-05-27T00:00:00"/>
    <x v="1"/>
    <s v="LE-16810"/>
    <s v="Laurel Elliston"/>
    <x v="0"/>
    <s v="United States"/>
    <s v="Chicago"/>
    <x v="10"/>
    <n v="60653"/>
    <x v="2"/>
    <s v="OFF-BI-10003274"/>
    <x v="1"/>
    <x v="8"/>
    <s v="Avery Durable Slant Ring Binders, No Labels"/>
    <x v="4001"/>
    <n v="2"/>
    <n v="0.8"/>
    <n v="-2.6268000000000002"/>
  </r>
  <r>
    <n v="5542"/>
    <s v="US-2014-150595"/>
    <x v="3"/>
    <x v="1053"/>
    <d v="2014-05-27T00:00:00"/>
    <x v="1"/>
    <s v="LE-16810"/>
    <s v="Laurel Elliston"/>
    <x v="0"/>
    <s v="United States"/>
    <s v="Chicago"/>
    <x v="10"/>
    <n v="60653"/>
    <x v="2"/>
    <s v="OFF-SU-10000381"/>
    <x v="1"/>
    <x v="14"/>
    <s v="Acme Forged Steel Scissors with Black Enamel Handles"/>
    <x v="4002"/>
    <n v="3"/>
    <n v="0.2"/>
    <n v="2.5136999999999983"/>
  </r>
  <r>
    <n v="5543"/>
    <s v="CA-2013-134936"/>
    <x v="0"/>
    <x v="1054"/>
    <d v="2013-12-26T00:00:00"/>
    <x v="1"/>
    <s v="ES-14080"/>
    <s v="Erin Smith"/>
    <x v="1"/>
    <s v="United States"/>
    <s v="Tucson"/>
    <x v="16"/>
    <n v="85705"/>
    <x v="1"/>
    <s v="FUR-TA-10001086"/>
    <x v="0"/>
    <x v="3"/>
    <s v="SAFCO PlanMaster Boards, 60w x 37-1/2d, White Melamine"/>
    <x v="4003"/>
    <n v="6"/>
    <n v="0.5"/>
    <n v="-218.86559999999997"/>
  </r>
  <r>
    <n v="5544"/>
    <s v="CA-2013-134936"/>
    <x v="0"/>
    <x v="1054"/>
    <d v="2013-12-26T00:00:00"/>
    <x v="1"/>
    <s v="ES-14080"/>
    <s v="Erin Smith"/>
    <x v="1"/>
    <s v="United States"/>
    <s v="Tucson"/>
    <x v="16"/>
    <n v="85705"/>
    <x v="1"/>
    <s v="OFF-BI-10000174"/>
    <x v="1"/>
    <x v="8"/>
    <s v="Wilson Jones Clip &amp; Carry Folder Binder Tool for Ring Binders, Clear"/>
    <x v="828"/>
    <n v="6"/>
    <n v="0.7"/>
    <n v="-7.6559999999999988"/>
  </r>
  <r>
    <n v="5545"/>
    <s v="CA-2013-134936"/>
    <x v="0"/>
    <x v="1054"/>
    <d v="2013-12-26T00:00:00"/>
    <x v="1"/>
    <s v="ES-14080"/>
    <s v="Erin Smith"/>
    <x v="1"/>
    <s v="United States"/>
    <s v="Tucson"/>
    <x v="16"/>
    <n v="85705"/>
    <x v="1"/>
    <s v="OFF-BI-10002103"/>
    <x v="1"/>
    <x v="8"/>
    <s v="Cardinal Slant-D Ring Binder, Heavy Gauge Vinyl"/>
    <x v="4004"/>
    <n v="2"/>
    <n v="0.7"/>
    <n v="-4.1711999999999989"/>
  </r>
  <r>
    <n v="5546"/>
    <s v="CA-2014-102967"/>
    <x v="3"/>
    <x v="585"/>
    <d v="2014-09-27T00:00:00"/>
    <x v="1"/>
    <s v="MG-17890"/>
    <s v="Michael Granlund"/>
    <x v="2"/>
    <s v="United States"/>
    <s v="Concord"/>
    <x v="38"/>
    <n v="3301"/>
    <x v="3"/>
    <s v="OFF-ST-10001590"/>
    <x v="1"/>
    <x v="4"/>
    <s v="Tenex Personal Project File with Scoop Front Design, Black"/>
    <x v="4005"/>
    <n v="5"/>
    <n v="0"/>
    <n v="17.523999999999997"/>
  </r>
  <r>
    <n v="5547"/>
    <s v="CA-2014-151008"/>
    <x v="3"/>
    <x v="210"/>
    <d v="2014-09-09T00:00:00"/>
    <x v="2"/>
    <s v="JM-16195"/>
    <s v="Justin MacKendrick"/>
    <x v="0"/>
    <s v="United States"/>
    <s v="Draper"/>
    <x v="7"/>
    <n v="84020"/>
    <x v="1"/>
    <s v="FUR-FU-10002396"/>
    <x v="0"/>
    <x v="5"/>
    <s v="DAX Copper Panel Document Frame, 5 x 7 Size"/>
    <x v="2855"/>
    <n v="2"/>
    <n v="0"/>
    <n v="10.567200000000001"/>
  </r>
  <r>
    <n v="5548"/>
    <s v="CA-2014-151008"/>
    <x v="3"/>
    <x v="210"/>
    <d v="2014-09-09T00:00:00"/>
    <x v="2"/>
    <s v="JM-16195"/>
    <s v="Justin MacKendrick"/>
    <x v="0"/>
    <s v="United States"/>
    <s v="Draper"/>
    <x v="7"/>
    <n v="84020"/>
    <x v="1"/>
    <s v="TEC-PH-10002807"/>
    <x v="2"/>
    <x v="7"/>
    <s v="Motorla HX550 Universal Bluetooth Headset"/>
    <x v="4006"/>
    <n v="4"/>
    <n v="0.2"/>
    <n v="47.459999999999994"/>
  </r>
  <r>
    <n v="5549"/>
    <s v="CA-2011-159800"/>
    <x v="2"/>
    <x v="683"/>
    <d v="2011-12-01T00:00:00"/>
    <x v="2"/>
    <s v="SG-20470"/>
    <s v="Sheri Gordon"/>
    <x v="0"/>
    <s v="United States"/>
    <s v="San Francisco"/>
    <x v="1"/>
    <n v="94109"/>
    <x v="1"/>
    <s v="OFF-AP-10004859"/>
    <x v="1"/>
    <x v="9"/>
    <s v="Acco 6 Outlet Guardian Premium Surge Suppressor"/>
    <x v="2908"/>
    <n v="3"/>
    <n v="0"/>
    <n v="11.793600000000001"/>
  </r>
  <r>
    <n v="5550"/>
    <s v="CA-2011-159800"/>
    <x v="2"/>
    <x v="683"/>
    <d v="2011-12-01T00:00:00"/>
    <x v="2"/>
    <s v="SG-20470"/>
    <s v="Sheri Gordon"/>
    <x v="0"/>
    <s v="United States"/>
    <s v="San Francisco"/>
    <x v="1"/>
    <n v="94109"/>
    <x v="1"/>
    <s v="TEC-AC-10003447"/>
    <x v="2"/>
    <x v="11"/>
    <s v="Micropad Numeric Keypads"/>
    <x v="4007"/>
    <n v="7"/>
    <n v="0"/>
    <n v="34.982499999999987"/>
  </r>
  <r>
    <n v="5551"/>
    <s v="US-2011-159618"/>
    <x v="2"/>
    <x v="607"/>
    <d v="2011-11-16T00:00:00"/>
    <x v="1"/>
    <s v="DB-12970"/>
    <s v="Darren Budd"/>
    <x v="1"/>
    <s v="United States"/>
    <s v="Houston"/>
    <x v="5"/>
    <n v="77036"/>
    <x v="2"/>
    <s v="OFF-AR-10003183"/>
    <x v="1"/>
    <x v="6"/>
    <s v="Avery Fluorescent Highlighter Four-Color Set"/>
    <x v="2812"/>
    <n v="1"/>
    <n v="0.2"/>
    <n v="0.33399999999999974"/>
  </r>
  <r>
    <n v="5552"/>
    <s v="US-2011-159618"/>
    <x v="2"/>
    <x v="607"/>
    <d v="2011-11-16T00:00:00"/>
    <x v="1"/>
    <s v="DB-12970"/>
    <s v="Darren Budd"/>
    <x v="1"/>
    <s v="United States"/>
    <s v="Houston"/>
    <x v="5"/>
    <n v="77036"/>
    <x v="2"/>
    <s v="OFF-SU-10000432"/>
    <x v="1"/>
    <x v="14"/>
    <s v="Acco Side-Punched Conventional Columnar Pads"/>
    <x v="4008"/>
    <n v="6"/>
    <n v="0.2"/>
    <n v="-3.123000000000002"/>
  </r>
  <r>
    <n v="5553"/>
    <s v="US-2011-159618"/>
    <x v="2"/>
    <x v="607"/>
    <d v="2011-11-16T00:00:00"/>
    <x v="1"/>
    <s v="DB-12970"/>
    <s v="Darren Budd"/>
    <x v="1"/>
    <s v="United States"/>
    <s v="Houston"/>
    <x v="5"/>
    <n v="77036"/>
    <x v="2"/>
    <s v="TEC-AC-10003832"/>
    <x v="2"/>
    <x v="11"/>
    <s v="Imation 16GB Mini TravelDrive USB 2.0 Flash Drive"/>
    <x v="2220"/>
    <n v="3"/>
    <n v="0.2"/>
    <n v="20.8719"/>
  </r>
  <r>
    <n v="5554"/>
    <s v="US-2011-159618"/>
    <x v="2"/>
    <x v="607"/>
    <d v="2011-11-16T00:00:00"/>
    <x v="1"/>
    <s v="DB-12970"/>
    <s v="Darren Budd"/>
    <x v="1"/>
    <s v="United States"/>
    <s v="Houston"/>
    <x v="5"/>
    <n v="77036"/>
    <x v="2"/>
    <s v="OFF-PA-10004100"/>
    <x v="1"/>
    <x v="10"/>
    <s v="Xerox 216"/>
    <x v="1590"/>
    <n v="7"/>
    <n v="0.2"/>
    <n v="12.700800000000001"/>
  </r>
  <r>
    <n v="5555"/>
    <s v="US-2011-159618"/>
    <x v="2"/>
    <x v="607"/>
    <d v="2011-11-16T00:00:00"/>
    <x v="1"/>
    <s v="DB-12970"/>
    <s v="Darren Budd"/>
    <x v="1"/>
    <s v="United States"/>
    <s v="Houston"/>
    <x v="5"/>
    <n v="77036"/>
    <x v="2"/>
    <s v="FUR-BO-10004467"/>
    <x v="0"/>
    <x v="0"/>
    <s v="Bestar Classic Bookcase"/>
    <x v="4009"/>
    <n v="1"/>
    <n v="0.32"/>
    <n v="-12.998700000000007"/>
  </r>
  <r>
    <n v="5556"/>
    <s v="CA-2014-116113"/>
    <x v="3"/>
    <x v="280"/>
    <d v="2014-10-07T00:00:00"/>
    <x v="0"/>
    <s v="JW-15220"/>
    <s v="Jane Waco"/>
    <x v="1"/>
    <s v="United States"/>
    <s v="Montgomery"/>
    <x v="19"/>
    <n v="36116"/>
    <x v="0"/>
    <s v="FUR-FU-10002963"/>
    <x v="0"/>
    <x v="5"/>
    <s v="Master Caster Door Stop, Gray"/>
    <x v="1015"/>
    <n v="2"/>
    <n v="0"/>
    <n v="3.4543999999999997"/>
  </r>
  <r>
    <n v="5557"/>
    <s v="CA-2012-125066"/>
    <x v="1"/>
    <x v="639"/>
    <d v="2012-12-18T00:00:00"/>
    <x v="1"/>
    <s v="KD-16495"/>
    <s v="Keith Dawkins"/>
    <x v="1"/>
    <s v="United States"/>
    <s v="Jackson"/>
    <x v="35"/>
    <n v="39212"/>
    <x v="0"/>
    <s v="FUR-FU-10003829"/>
    <x v="0"/>
    <x v="5"/>
    <s v="Stackable Trays"/>
    <x v="51"/>
    <n v="2"/>
    <n v="0"/>
    <n v="1.9711999999999996"/>
  </r>
  <r>
    <n v="5558"/>
    <s v="CA-2012-125066"/>
    <x v="1"/>
    <x v="639"/>
    <d v="2012-12-18T00:00:00"/>
    <x v="1"/>
    <s v="KD-16495"/>
    <s v="Keith Dawkins"/>
    <x v="1"/>
    <s v="United States"/>
    <s v="Jackson"/>
    <x v="35"/>
    <n v="39212"/>
    <x v="0"/>
    <s v="OFF-AR-10003582"/>
    <x v="1"/>
    <x v="6"/>
    <s v="Boston Electric Pencil Sharpener, Model 1818, Charcoal Black"/>
    <x v="2471"/>
    <n v="2"/>
    <n v="0"/>
    <n v="15.764000000000003"/>
  </r>
  <r>
    <n v="5559"/>
    <s v="US-2012-114741"/>
    <x v="1"/>
    <x v="401"/>
    <d v="2012-12-10T00:00:00"/>
    <x v="1"/>
    <s v="IL-15100"/>
    <s v="Ivan Liston"/>
    <x v="0"/>
    <s v="United States"/>
    <s v="North Las Vegas"/>
    <x v="33"/>
    <n v="89031"/>
    <x v="1"/>
    <s v="OFF-PA-10000048"/>
    <x v="1"/>
    <x v="10"/>
    <s v="Xerox 20"/>
    <x v="90"/>
    <n v="1"/>
    <n v="0"/>
    <n v="3.1104000000000003"/>
  </r>
  <r>
    <n v="5560"/>
    <s v="US-2012-114741"/>
    <x v="1"/>
    <x v="401"/>
    <d v="2012-12-10T00:00:00"/>
    <x v="1"/>
    <s v="IL-15100"/>
    <s v="Ivan Liston"/>
    <x v="0"/>
    <s v="United States"/>
    <s v="North Las Vegas"/>
    <x v="33"/>
    <n v="89031"/>
    <x v="1"/>
    <s v="OFF-ST-10000078"/>
    <x v="1"/>
    <x v="4"/>
    <s v="Tennsco 6- and 18-Compartment Lockers"/>
    <x v="2225"/>
    <n v="5"/>
    <n v="0"/>
    <n v="238.65299999999991"/>
  </r>
  <r>
    <n v="5561"/>
    <s v="US-2012-114741"/>
    <x v="1"/>
    <x v="401"/>
    <d v="2012-12-10T00:00:00"/>
    <x v="1"/>
    <s v="IL-15100"/>
    <s v="Ivan Liston"/>
    <x v="0"/>
    <s v="United States"/>
    <s v="North Las Vegas"/>
    <x v="33"/>
    <n v="89031"/>
    <x v="1"/>
    <s v="OFF-LA-10004853"/>
    <x v="1"/>
    <x v="2"/>
    <s v="Avery 483"/>
    <x v="1830"/>
    <n v="3"/>
    <n v="0"/>
    <n v="6.8723999999999998"/>
  </r>
  <r>
    <n v="5562"/>
    <s v="CA-2014-133263"/>
    <x v="3"/>
    <x v="185"/>
    <d v="2014-04-03T00:00:00"/>
    <x v="0"/>
    <s v="JE-15610"/>
    <s v="Jim Epp"/>
    <x v="1"/>
    <s v="United States"/>
    <s v="Atlanta"/>
    <x v="32"/>
    <n v="30318"/>
    <x v="0"/>
    <s v="OFF-BI-10001153"/>
    <x v="1"/>
    <x v="8"/>
    <s v="Ibico Recycled Grain-Textured Covers"/>
    <x v="4010"/>
    <n v="1"/>
    <n v="0"/>
    <n v="17.27"/>
  </r>
  <r>
    <n v="5563"/>
    <s v="CA-2014-133263"/>
    <x v="3"/>
    <x v="185"/>
    <d v="2014-04-03T00:00:00"/>
    <x v="0"/>
    <s v="JE-15610"/>
    <s v="Jim Epp"/>
    <x v="1"/>
    <s v="United States"/>
    <s v="Atlanta"/>
    <x v="32"/>
    <n v="30318"/>
    <x v="0"/>
    <s v="TEC-CO-10001449"/>
    <x v="2"/>
    <x v="16"/>
    <s v="Hewlett Packard LaserJet 3310 Copier"/>
    <x v="491"/>
    <n v="5"/>
    <n v="0"/>
    <n v="1439.9760000000001"/>
  </r>
  <r>
    <n v="5564"/>
    <s v="CA-2014-133263"/>
    <x v="3"/>
    <x v="185"/>
    <d v="2014-04-03T00:00:00"/>
    <x v="0"/>
    <s v="JE-15610"/>
    <s v="Jim Epp"/>
    <x v="1"/>
    <s v="United States"/>
    <s v="Atlanta"/>
    <x v="32"/>
    <n v="30318"/>
    <x v="0"/>
    <s v="OFF-BI-10000474"/>
    <x v="1"/>
    <x v="8"/>
    <s v="Avery Recycled Flexi-View Covers for Binding Systems"/>
    <x v="4011"/>
    <n v="4"/>
    <n v="0"/>
    <n v="30.7776"/>
  </r>
  <r>
    <n v="5565"/>
    <s v="CA-2014-157966"/>
    <x v="3"/>
    <x v="677"/>
    <d v="2014-03-14T00:00:00"/>
    <x v="3"/>
    <s v="SU-20665"/>
    <s v="Stephanie Ulpright"/>
    <x v="2"/>
    <s v="United States"/>
    <s v="Chicago"/>
    <x v="10"/>
    <n v="60610"/>
    <x v="2"/>
    <s v="OFF-AR-10000799"/>
    <x v="1"/>
    <x v="6"/>
    <s v="Col-Erase Pencils with Erasers"/>
    <x v="530"/>
    <n v="4"/>
    <n v="0.2"/>
    <n v="2.188799999999997"/>
  </r>
  <r>
    <n v="5566"/>
    <s v="CA-2014-157966"/>
    <x v="3"/>
    <x v="677"/>
    <d v="2014-03-14T00:00:00"/>
    <x v="3"/>
    <s v="SU-20665"/>
    <s v="Stephanie Ulpright"/>
    <x v="2"/>
    <s v="United States"/>
    <s v="Chicago"/>
    <x v="10"/>
    <n v="60610"/>
    <x v="2"/>
    <s v="TEC-MA-10002109"/>
    <x v="2"/>
    <x v="15"/>
    <s v="HP Officejet Pro 8600 e-All-In-One Printer, Copier, Scanner, Fax"/>
    <x v="4012"/>
    <n v="2"/>
    <n v="0.3"/>
    <n v="8.9993999999999801"/>
  </r>
  <r>
    <n v="5567"/>
    <s v="CA-2014-157966"/>
    <x v="3"/>
    <x v="677"/>
    <d v="2014-03-14T00:00:00"/>
    <x v="3"/>
    <s v="SU-20665"/>
    <s v="Stephanie Ulpright"/>
    <x v="2"/>
    <s v="United States"/>
    <s v="Chicago"/>
    <x v="10"/>
    <n v="60610"/>
    <x v="2"/>
    <s v="OFF-AR-10003338"/>
    <x v="1"/>
    <x v="6"/>
    <s v="Eberhard Faber 3 1/2&quot; Golf Pencils"/>
    <x v="4013"/>
    <n v="5"/>
    <n v="0.2"/>
    <n v="1.8599999999999994"/>
  </r>
  <r>
    <n v="5568"/>
    <s v="CA-2014-157966"/>
    <x v="3"/>
    <x v="677"/>
    <d v="2014-03-14T00:00:00"/>
    <x v="3"/>
    <s v="SU-20665"/>
    <s v="Stephanie Ulpright"/>
    <x v="2"/>
    <s v="United States"/>
    <s v="Chicago"/>
    <x v="10"/>
    <n v="60610"/>
    <x v="2"/>
    <s v="FUR-CH-10003606"/>
    <x v="0"/>
    <x v="1"/>
    <s v="SAFCO Folding Chair Trolley"/>
    <x v="4014"/>
    <n v="1"/>
    <n v="0.3"/>
    <n v="-2.5647999999999982"/>
  </r>
  <r>
    <n v="5569"/>
    <s v="CA-2014-157966"/>
    <x v="3"/>
    <x v="677"/>
    <d v="2014-03-14T00:00:00"/>
    <x v="3"/>
    <s v="SU-20665"/>
    <s v="Stephanie Ulpright"/>
    <x v="2"/>
    <s v="United States"/>
    <s v="Chicago"/>
    <x v="10"/>
    <n v="60610"/>
    <x v="2"/>
    <s v="TEC-CO-10001449"/>
    <x v="2"/>
    <x v="16"/>
    <s v="Hewlett Packard LaserJet 3310 Copier"/>
    <x v="324"/>
    <n v="2"/>
    <n v="0.2"/>
    <n v="335.99440000000004"/>
  </r>
  <r>
    <n v="5570"/>
    <s v="CA-2014-157966"/>
    <x v="3"/>
    <x v="677"/>
    <d v="2014-03-14T00:00:00"/>
    <x v="3"/>
    <s v="SU-20665"/>
    <s v="Stephanie Ulpright"/>
    <x v="2"/>
    <s v="United States"/>
    <s v="Chicago"/>
    <x v="10"/>
    <n v="60610"/>
    <x v="2"/>
    <s v="OFF-PA-10001934"/>
    <x v="1"/>
    <x v="10"/>
    <s v="Xerox 1993"/>
    <x v="12"/>
    <n v="3"/>
    <n v="0.2"/>
    <n v="5.6375999999999999"/>
  </r>
  <r>
    <n v="5571"/>
    <s v="CA-2014-157966"/>
    <x v="3"/>
    <x v="677"/>
    <d v="2014-03-14T00:00:00"/>
    <x v="3"/>
    <s v="SU-20665"/>
    <s v="Stephanie Ulpright"/>
    <x v="2"/>
    <s v="United States"/>
    <s v="Chicago"/>
    <x v="10"/>
    <n v="60610"/>
    <x v="2"/>
    <s v="TEC-PH-10001527"/>
    <x v="2"/>
    <x v="7"/>
    <s v="Plantronics MX500i Earset"/>
    <x v="4015"/>
    <n v="1"/>
    <n v="0.2"/>
    <n v="-7.3015000000000025"/>
  </r>
  <r>
    <n v="5572"/>
    <s v="CA-2011-151162"/>
    <x v="2"/>
    <x v="29"/>
    <d v="2011-12-09T00:00:00"/>
    <x v="1"/>
    <s v="EA-14035"/>
    <s v="Erin Ashbrook"/>
    <x v="1"/>
    <s v="United States"/>
    <s v="Columbus"/>
    <x v="24"/>
    <n v="43229"/>
    <x v="3"/>
    <s v="OFF-PA-10001033"/>
    <x v="1"/>
    <x v="10"/>
    <s v="Xerox 1893"/>
    <x v="4016"/>
    <n v="3"/>
    <n v="0.2"/>
    <n v="35.661300000000004"/>
  </r>
  <r>
    <n v="5573"/>
    <s v="CA-2011-151162"/>
    <x v="2"/>
    <x v="29"/>
    <d v="2011-12-09T00:00:00"/>
    <x v="1"/>
    <s v="EA-14035"/>
    <s v="Erin Ashbrook"/>
    <x v="1"/>
    <s v="United States"/>
    <s v="Columbus"/>
    <x v="24"/>
    <n v="43229"/>
    <x v="3"/>
    <s v="OFF-BI-10003719"/>
    <x v="1"/>
    <x v="8"/>
    <s v="Large Capacity Hanging Post Binders"/>
    <x v="4017"/>
    <n v="4"/>
    <n v="0.7"/>
    <n v="-23.952000000000005"/>
  </r>
  <r>
    <n v="5574"/>
    <s v="CA-2011-151162"/>
    <x v="2"/>
    <x v="29"/>
    <d v="2011-12-09T00:00:00"/>
    <x v="1"/>
    <s v="EA-14035"/>
    <s v="Erin Ashbrook"/>
    <x v="1"/>
    <s v="United States"/>
    <s v="Columbus"/>
    <x v="24"/>
    <n v="43229"/>
    <x v="3"/>
    <s v="OFF-PA-10003036"/>
    <x v="1"/>
    <x v="10"/>
    <s v="Black Print Carbonless 8 1/2&quot; x 8 1/4&quot; Rapid Memo Book"/>
    <x v="1133"/>
    <n v="3"/>
    <n v="0.2"/>
    <n v="5.6783999999999981"/>
  </r>
  <r>
    <n v="5575"/>
    <s v="CA-2011-151162"/>
    <x v="2"/>
    <x v="29"/>
    <d v="2011-12-09T00:00:00"/>
    <x v="1"/>
    <s v="EA-14035"/>
    <s v="Erin Ashbrook"/>
    <x v="1"/>
    <s v="United States"/>
    <s v="Columbus"/>
    <x v="24"/>
    <n v="43229"/>
    <x v="3"/>
    <s v="TEC-PH-10001870"/>
    <x v="2"/>
    <x v="7"/>
    <s v="Lunatik TT5L-002 Taktik Strike Impact Protection System for iPhone 5"/>
    <x v="4018"/>
    <n v="1"/>
    <n v="0.4"/>
    <n v="-9.1845000000000034"/>
  </r>
  <r>
    <n v="5576"/>
    <s v="CA-2011-151162"/>
    <x v="2"/>
    <x v="29"/>
    <d v="2011-12-09T00:00:00"/>
    <x v="1"/>
    <s v="EA-14035"/>
    <s v="Erin Ashbrook"/>
    <x v="1"/>
    <s v="United States"/>
    <s v="Columbus"/>
    <x v="24"/>
    <n v="43229"/>
    <x v="3"/>
    <s v="TEC-PH-10001809"/>
    <x v="2"/>
    <x v="7"/>
    <s v="Panasonic KX T7736-B Digital phone"/>
    <x v="4019"/>
    <n v="2"/>
    <n v="0.4"/>
    <n v="-44.984999999999999"/>
  </r>
  <r>
    <n v="5577"/>
    <s v="CA-2013-136686"/>
    <x v="0"/>
    <x v="939"/>
    <d v="2013-12-17T00:00:00"/>
    <x v="1"/>
    <s v="RF-19840"/>
    <s v="Roy Französisch"/>
    <x v="0"/>
    <s v="United States"/>
    <s v="Pasadena"/>
    <x v="1"/>
    <n v="91104"/>
    <x v="1"/>
    <s v="FUR-FU-10004864"/>
    <x v="0"/>
    <x v="5"/>
    <s v="Howard Miller 14-1/2&quot; Diameter Chrome Round Wall Clock"/>
    <x v="4020"/>
    <n v="6"/>
    <n v="0"/>
    <n v="122.76479999999999"/>
  </r>
  <r>
    <n v="5578"/>
    <s v="CA-2013-136686"/>
    <x v="0"/>
    <x v="939"/>
    <d v="2013-12-17T00:00:00"/>
    <x v="1"/>
    <s v="RF-19840"/>
    <s v="Roy Französisch"/>
    <x v="0"/>
    <s v="United States"/>
    <s v="Pasadena"/>
    <x v="1"/>
    <n v="91104"/>
    <x v="1"/>
    <s v="OFF-AP-10002350"/>
    <x v="1"/>
    <x v="9"/>
    <s v="Belkin F9H710-06 7 Outlet SurgeMaster Surge Protector"/>
    <x v="3092"/>
    <n v="3"/>
    <n v="0"/>
    <n v="15.8256"/>
  </r>
  <r>
    <n v="5579"/>
    <s v="CA-2014-137498"/>
    <x v="3"/>
    <x v="428"/>
    <d v="2014-09-15T00:00:00"/>
    <x v="0"/>
    <s v="LC-17050"/>
    <s v="Liz Carlisle"/>
    <x v="0"/>
    <s v="United States"/>
    <s v="Los Angeles"/>
    <x v="1"/>
    <n v="90004"/>
    <x v="1"/>
    <s v="OFF-AR-10003829"/>
    <x v="1"/>
    <x v="6"/>
    <s v="Newell 35"/>
    <x v="2637"/>
    <n v="2"/>
    <n v="0"/>
    <n v="1.9023999999999992"/>
  </r>
  <r>
    <n v="5580"/>
    <s v="CA-2014-137498"/>
    <x v="3"/>
    <x v="428"/>
    <d v="2014-09-15T00:00:00"/>
    <x v="0"/>
    <s v="LC-17050"/>
    <s v="Liz Carlisle"/>
    <x v="0"/>
    <s v="United States"/>
    <s v="Los Angeles"/>
    <x v="1"/>
    <n v="90004"/>
    <x v="1"/>
    <s v="FUR-CH-10003833"/>
    <x v="0"/>
    <x v="1"/>
    <s v="Novimex Fabric Task Chair"/>
    <x v="3611"/>
    <n v="5"/>
    <n v="0.2"/>
    <n v="-15.245000000000005"/>
  </r>
  <r>
    <n v="5581"/>
    <s v="CA-2014-137498"/>
    <x v="3"/>
    <x v="428"/>
    <d v="2014-09-15T00:00:00"/>
    <x v="0"/>
    <s v="LC-17050"/>
    <s v="Liz Carlisle"/>
    <x v="0"/>
    <s v="United States"/>
    <s v="Los Angeles"/>
    <x v="1"/>
    <n v="90004"/>
    <x v="1"/>
    <s v="OFF-PA-10000143"/>
    <x v="1"/>
    <x v="10"/>
    <s v="Astroparche Fine Business Paper"/>
    <x v="4021"/>
    <n v="9"/>
    <n v="0"/>
    <n v="22.809600000000003"/>
  </r>
  <r>
    <n v="5582"/>
    <s v="CA-2014-163818"/>
    <x v="3"/>
    <x v="1055"/>
    <d v="2014-10-09T00:00:00"/>
    <x v="1"/>
    <s v="PS-18970"/>
    <s v="Paul Stevenson"/>
    <x v="2"/>
    <s v="United States"/>
    <s v="Clinton"/>
    <x v="39"/>
    <n v="20735"/>
    <x v="3"/>
    <s v="FUR-FU-10000076"/>
    <x v="0"/>
    <x v="5"/>
    <s v="24-Hour Round Wall Clock"/>
    <x v="1024"/>
    <n v="1"/>
    <n v="0"/>
    <n v="8.5914000000000019"/>
  </r>
  <r>
    <n v="5583"/>
    <s v="CA-2013-161158"/>
    <x v="0"/>
    <x v="195"/>
    <d v="2013-05-14T00:00:00"/>
    <x v="1"/>
    <s v="PS-18970"/>
    <s v="Paul Stevenson"/>
    <x v="2"/>
    <s v="United States"/>
    <s v="New York City"/>
    <x v="15"/>
    <n v="10024"/>
    <x v="3"/>
    <s v="OFF-AR-10000462"/>
    <x v="1"/>
    <x v="6"/>
    <s v="Sanford Pocket Accent Highlighters"/>
    <x v="3905"/>
    <n v="5"/>
    <n v="0"/>
    <n v="3.4400000000000008"/>
  </r>
  <r>
    <n v="5584"/>
    <s v="CA-2011-116673"/>
    <x v="2"/>
    <x v="534"/>
    <d v="2011-12-19T00:00:00"/>
    <x v="0"/>
    <s v="JO-15280"/>
    <s v="Jas O'Carroll"/>
    <x v="0"/>
    <s v="United States"/>
    <s v="San Diego"/>
    <x v="1"/>
    <n v="92037"/>
    <x v="1"/>
    <s v="FUR-FU-10003829"/>
    <x v="0"/>
    <x v="5"/>
    <s v="Stackable Trays"/>
    <x v="51"/>
    <n v="2"/>
    <n v="0"/>
    <n v="1.9711999999999996"/>
  </r>
  <r>
    <n v="5585"/>
    <s v="CA-2014-105333"/>
    <x v="3"/>
    <x v="329"/>
    <d v="2014-12-05T00:00:00"/>
    <x v="1"/>
    <s v="VP-21730"/>
    <s v="Victor Preis"/>
    <x v="2"/>
    <s v="United States"/>
    <s v="New York City"/>
    <x v="15"/>
    <n v="10011"/>
    <x v="3"/>
    <s v="OFF-ST-10002182"/>
    <x v="1"/>
    <x v="4"/>
    <s v="Iris 3-Drawer Stacking Bin, Black"/>
    <x v="4022"/>
    <n v="4"/>
    <n v="0"/>
    <n v="1.6711999999999989"/>
  </r>
  <r>
    <n v="5586"/>
    <s v="CA-2014-105333"/>
    <x v="3"/>
    <x v="329"/>
    <d v="2014-12-05T00:00:00"/>
    <x v="1"/>
    <s v="VP-21730"/>
    <s v="Victor Preis"/>
    <x v="2"/>
    <s v="United States"/>
    <s v="New York City"/>
    <x v="15"/>
    <n v="10011"/>
    <x v="3"/>
    <s v="TEC-PH-10001468"/>
    <x v="2"/>
    <x v="7"/>
    <s v="Panasonic Business Telephones KX-T7736"/>
    <x v="4023"/>
    <n v="3"/>
    <n v="0"/>
    <n v="163.81799999999998"/>
  </r>
  <r>
    <n v="5587"/>
    <s v="CA-2014-105333"/>
    <x v="3"/>
    <x v="329"/>
    <d v="2014-12-05T00:00:00"/>
    <x v="1"/>
    <s v="VP-21730"/>
    <s v="Victor Preis"/>
    <x v="2"/>
    <s v="United States"/>
    <s v="New York City"/>
    <x v="15"/>
    <n v="10011"/>
    <x v="3"/>
    <s v="OFF-ST-10001809"/>
    <x v="1"/>
    <x v="4"/>
    <s v="Fellowes Officeware Wire Shelving"/>
    <x v="2055"/>
    <n v="3"/>
    <n v="0"/>
    <n v="5.3897999999999939"/>
  </r>
  <r>
    <n v="5588"/>
    <s v="CA-2012-149993"/>
    <x v="1"/>
    <x v="531"/>
    <d v="2012-03-20T00:00:00"/>
    <x v="2"/>
    <s v="GA-14725"/>
    <s v="Guy Armstrong"/>
    <x v="0"/>
    <s v="United States"/>
    <s v="Lancaster"/>
    <x v="1"/>
    <n v="93534"/>
    <x v="1"/>
    <s v="OFF-FA-10001561"/>
    <x v="1"/>
    <x v="13"/>
    <s v="Stockwell Push Pins"/>
    <x v="2943"/>
    <n v="5"/>
    <n v="0"/>
    <n v="3.5970000000000004"/>
  </r>
  <r>
    <n v="5589"/>
    <s v="CA-2011-168158"/>
    <x v="2"/>
    <x v="866"/>
    <d v="2011-07-24T00:00:00"/>
    <x v="1"/>
    <s v="EM-14140"/>
    <s v="Eugene Moren"/>
    <x v="2"/>
    <s v="United States"/>
    <s v="Great Falls"/>
    <x v="37"/>
    <n v="59405"/>
    <x v="1"/>
    <s v="OFF-BI-10001759"/>
    <x v="1"/>
    <x v="8"/>
    <s v="Acco Pressboard Covers with Storage Hooks, 14 7/8&quot; x 11&quot;, Dark Blue"/>
    <x v="861"/>
    <n v="2"/>
    <n v="0.2"/>
    <n v="2.2098"/>
  </r>
  <r>
    <n v="5590"/>
    <s v="CA-2013-115224"/>
    <x v="0"/>
    <x v="16"/>
    <d v="2013-12-12T00:00:00"/>
    <x v="0"/>
    <s v="DB-13615"/>
    <s v="Doug Bickford"/>
    <x v="0"/>
    <s v="United States"/>
    <s v="San Francisco"/>
    <x v="1"/>
    <n v="94110"/>
    <x v="1"/>
    <s v="OFF-ST-10000615"/>
    <x v="1"/>
    <x v="4"/>
    <s v="SimpliFile Personal File, Black Granite, 15w x 6-15/16d x 11-1/4h"/>
    <x v="4024"/>
    <n v="3"/>
    <n v="0"/>
    <n v="9.5340000000000025"/>
  </r>
  <r>
    <n v="5591"/>
    <s v="CA-2013-115224"/>
    <x v="0"/>
    <x v="16"/>
    <d v="2013-12-12T00:00:00"/>
    <x v="0"/>
    <s v="DB-13615"/>
    <s v="Doug Bickford"/>
    <x v="0"/>
    <s v="United States"/>
    <s v="San Francisco"/>
    <x v="1"/>
    <n v="94110"/>
    <x v="1"/>
    <s v="OFF-ST-10003816"/>
    <x v="1"/>
    <x v="4"/>
    <s v="Fellowes High-Stak Drawer Files"/>
    <x v="836"/>
    <n v="2"/>
    <n v="0"/>
    <n v="81.047399999999982"/>
  </r>
  <r>
    <n v="5592"/>
    <s v="CA-2011-164742"/>
    <x v="2"/>
    <x v="303"/>
    <d v="2011-10-18T00:00:00"/>
    <x v="0"/>
    <s v="ML-17395"/>
    <s v="Marina Lichtenstein"/>
    <x v="1"/>
    <s v="United States"/>
    <s v="Lakewood"/>
    <x v="30"/>
    <n v="8701"/>
    <x v="3"/>
    <s v="FUR-CH-10002880"/>
    <x v="0"/>
    <x v="1"/>
    <s v="Global High-Back Leather Tilter, Burgundy"/>
    <x v="4025"/>
    <n v="2"/>
    <n v="0"/>
    <n v="27.057799999999986"/>
  </r>
  <r>
    <n v="5593"/>
    <s v="CA-2011-164742"/>
    <x v="2"/>
    <x v="303"/>
    <d v="2011-10-18T00:00:00"/>
    <x v="0"/>
    <s v="ML-17395"/>
    <s v="Marina Lichtenstein"/>
    <x v="1"/>
    <s v="United States"/>
    <s v="Lakewood"/>
    <x v="30"/>
    <n v="8701"/>
    <x v="3"/>
    <s v="OFF-BI-10004738"/>
    <x v="1"/>
    <x v="8"/>
    <s v="Flexible Leather- Look Classic Collection Ring Binder"/>
    <x v="4026"/>
    <n v="1"/>
    <n v="0"/>
    <n v="9.4700000000000006"/>
  </r>
  <r>
    <n v="5594"/>
    <s v="US-2014-108014"/>
    <x v="3"/>
    <x v="123"/>
    <d v="2014-11-26T00:00:00"/>
    <x v="1"/>
    <s v="JH-15430"/>
    <s v="Jennifer Halladay"/>
    <x v="0"/>
    <s v="United States"/>
    <s v="Cleveland"/>
    <x v="24"/>
    <n v="44105"/>
    <x v="3"/>
    <s v="OFF-BI-10003984"/>
    <x v="1"/>
    <x v="8"/>
    <s v="Lock-Up Easel 'Spel-Binder'"/>
    <x v="4027"/>
    <n v="7"/>
    <n v="0.7"/>
    <n v="-45.933299999999988"/>
  </r>
  <r>
    <n v="5595"/>
    <s v="CA-2014-160325"/>
    <x v="3"/>
    <x v="241"/>
    <d v="2014-09-25T00:00:00"/>
    <x v="3"/>
    <s v="BP-11095"/>
    <s v="Bart Pistole"/>
    <x v="1"/>
    <s v="United States"/>
    <s v="Lawrence"/>
    <x v="31"/>
    <n v="1841"/>
    <x v="3"/>
    <s v="TEC-PH-10000984"/>
    <x v="2"/>
    <x v="7"/>
    <s v="Panasonic KX-TG9471B"/>
    <x v="3743"/>
    <n v="2"/>
    <n v="0"/>
    <n v="109.75440000000003"/>
  </r>
  <r>
    <n v="5596"/>
    <s v="CA-2014-160325"/>
    <x v="3"/>
    <x v="241"/>
    <d v="2014-09-25T00:00:00"/>
    <x v="3"/>
    <s v="BP-11095"/>
    <s v="Bart Pistole"/>
    <x v="1"/>
    <s v="United States"/>
    <s v="Lawrence"/>
    <x v="31"/>
    <n v="1841"/>
    <x v="3"/>
    <s v="TEC-PH-10001944"/>
    <x v="2"/>
    <x v="7"/>
    <s v="Wi-Ex zBoost YX540 Cellular Phone Signal Booster"/>
    <x v="1907"/>
    <n v="3"/>
    <n v="0"/>
    <n v="131.35499999999996"/>
  </r>
  <r>
    <n v="5597"/>
    <s v="CA-2012-159779"/>
    <x v="1"/>
    <x v="12"/>
    <d v="2012-09-29T00:00:00"/>
    <x v="1"/>
    <s v="SB-20185"/>
    <s v="Sarah Brown"/>
    <x v="0"/>
    <s v="United States"/>
    <s v="Concord"/>
    <x v="38"/>
    <n v="3301"/>
    <x v="3"/>
    <s v="OFF-BI-10002735"/>
    <x v="1"/>
    <x v="8"/>
    <s v="GBC Prestige Therm-A-Bind Covers"/>
    <x v="4028"/>
    <n v="2"/>
    <n v="0"/>
    <n v="32.251400000000004"/>
  </r>
  <r>
    <n v="5598"/>
    <s v="CA-2014-151176"/>
    <x v="3"/>
    <x v="778"/>
    <d v="2014-02-21T00:00:00"/>
    <x v="1"/>
    <s v="SV-20785"/>
    <s v="Stewart Visinsky"/>
    <x v="0"/>
    <s v="United States"/>
    <s v="Baltimore"/>
    <x v="39"/>
    <n v="21215"/>
    <x v="3"/>
    <s v="OFF-SU-10001165"/>
    <x v="1"/>
    <x v="14"/>
    <s v="Acme Elite Stainless Steel Scissors"/>
    <x v="3456"/>
    <n v="3"/>
    <n v="0"/>
    <n v="6.5052000000000003"/>
  </r>
  <r>
    <n v="5599"/>
    <s v="CA-2014-151176"/>
    <x v="3"/>
    <x v="778"/>
    <d v="2014-02-21T00:00:00"/>
    <x v="1"/>
    <s v="SV-20785"/>
    <s v="Stewart Visinsky"/>
    <x v="0"/>
    <s v="United States"/>
    <s v="Baltimore"/>
    <x v="39"/>
    <n v="21215"/>
    <x v="3"/>
    <s v="OFF-AR-10000614"/>
    <x v="1"/>
    <x v="6"/>
    <s v="Barrel Sharpener"/>
    <x v="3953"/>
    <n v="3"/>
    <n v="0"/>
    <n v="2.7845999999999997"/>
  </r>
  <r>
    <n v="5600"/>
    <s v="CA-2011-108903"/>
    <x v="2"/>
    <x v="462"/>
    <d v="2011-10-03T00:00:00"/>
    <x v="3"/>
    <s v="DO-13435"/>
    <s v="Denny Ordway"/>
    <x v="0"/>
    <s v="United States"/>
    <s v="Columbus"/>
    <x v="24"/>
    <n v="43229"/>
    <x v="3"/>
    <s v="OFF-AR-10004010"/>
    <x v="1"/>
    <x v="6"/>
    <s v="Hunt Boston Vacuum Mount KS Pencil Sharpener"/>
    <x v="4029"/>
    <n v="2"/>
    <n v="0.2"/>
    <n v="4.1987999999999985"/>
  </r>
  <r>
    <n v="5601"/>
    <s v="CA-2011-108903"/>
    <x v="2"/>
    <x v="462"/>
    <d v="2011-10-03T00:00:00"/>
    <x v="3"/>
    <s v="DO-13435"/>
    <s v="Denny Ordway"/>
    <x v="0"/>
    <s v="United States"/>
    <s v="Columbus"/>
    <x v="24"/>
    <n v="43229"/>
    <x v="3"/>
    <s v="OFF-EN-10004030"/>
    <x v="1"/>
    <x v="12"/>
    <s v="Convenience Packs of Business Envelopes"/>
    <x v="4030"/>
    <n v="5"/>
    <n v="0.2"/>
    <n v="4.8869999999999987"/>
  </r>
  <r>
    <n v="5602"/>
    <s v="CA-2011-108903"/>
    <x v="2"/>
    <x v="462"/>
    <d v="2011-10-03T00:00:00"/>
    <x v="3"/>
    <s v="DO-13435"/>
    <s v="Denny Ordway"/>
    <x v="0"/>
    <s v="United States"/>
    <s v="Columbus"/>
    <x v="24"/>
    <n v="43229"/>
    <x v="3"/>
    <s v="TEC-AC-10003023"/>
    <x v="2"/>
    <x v="11"/>
    <s v="Logitech G105 Gaming Keyboard"/>
    <x v="4031"/>
    <n v="3"/>
    <n v="0.2"/>
    <n v="-3.5622000000000043"/>
  </r>
  <r>
    <n v="5603"/>
    <s v="CA-2013-117919"/>
    <x v="0"/>
    <x v="278"/>
    <d v="2013-08-30T00:00:00"/>
    <x v="0"/>
    <s v="TB-21355"/>
    <s v="Todd Boyes"/>
    <x v="1"/>
    <s v="United States"/>
    <s v="Houston"/>
    <x v="5"/>
    <n v="77041"/>
    <x v="2"/>
    <s v="OFF-ST-10003572"/>
    <x v="1"/>
    <x v="4"/>
    <s v="Portfile Personal File Boxes"/>
    <x v="1831"/>
    <n v="1"/>
    <n v="0.2"/>
    <n v="1.0620000000000003"/>
  </r>
  <r>
    <n v="5604"/>
    <s v="CA-2013-117919"/>
    <x v="0"/>
    <x v="278"/>
    <d v="2013-08-30T00:00:00"/>
    <x v="0"/>
    <s v="TB-21355"/>
    <s v="Todd Boyes"/>
    <x v="1"/>
    <s v="United States"/>
    <s v="Houston"/>
    <x v="5"/>
    <n v="77041"/>
    <x v="2"/>
    <s v="OFF-PA-10004353"/>
    <x v="1"/>
    <x v="10"/>
    <s v="Southworth 25% Cotton Premium Laser Paper and Envelopes"/>
    <x v="2020"/>
    <n v="5"/>
    <n v="0.2"/>
    <n v="27.972000000000001"/>
  </r>
  <r>
    <n v="5605"/>
    <s v="CA-2012-142475"/>
    <x v="1"/>
    <x v="155"/>
    <d v="2012-12-07T00:00:00"/>
    <x v="1"/>
    <s v="BS-11380"/>
    <s v="Bill Stewart"/>
    <x v="1"/>
    <s v="United States"/>
    <s v="New York City"/>
    <x v="15"/>
    <n v="10011"/>
    <x v="3"/>
    <s v="OFF-BI-10003718"/>
    <x v="1"/>
    <x v="8"/>
    <s v="GBC Therma-A-Bind 250T Electric Binding System"/>
    <x v="3455"/>
    <n v="6"/>
    <n v="0.2"/>
    <n v="206.62319999999997"/>
  </r>
  <r>
    <n v="5606"/>
    <s v="CA-2013-134516"/>
    <x v="0"/>
    <x v="873"/>
    <d v="2013-09-26T00:00:00"/>
    <x v="1"/>
    <s v="FM-14215"/>
    <s v="Filia McAdams"/>
    <x v="1"/>
    <s v="United States"/>
    <s v="Greensboro"/>
    <x v="3"/>
    <n v="27405"/>
    <x v="0"/>
    <s v="FUR-FU-10001546"/>
    <x v="0"/>
    <x v="5"/>
    <s v="Dana Swing-Arm Lamps"/>
    <x v="1232"/>
    <n v="2"/>
    <n v="0.2"/>
    <n v="1.0679999999999996"/>
  </r>
  <r>
    <n v="5607"/>
    <s v="CA-2013-134516"/>
    <x v="0"/>
    <x v="873"/>
    <d v="2013-09-26T00:00:00"/>
    <x v="1"/>
    <s v="FM-14215"/>
    <s v="Filia McAdams"/>
    <x v="1"/>
    <s v="United States"/>
    <s v="Greensboro"/>
    <x v="3"/>
    <n v="27405"/>
    <x v="0"/>
    <s v="FUR-CH-10002880"/>
    <x v="0"/>
    <x v="1"/>
    <s v="Global High-Back Leather Tilter, Burgundy"/>
    <x v="4032"/>
    <n v="1"/>
    <n v="0.2"/>
    <n v="-11.069100000000006"/>
  </r>
  <r>
    <n v="5608"/>
    <s v="CA-2014-105193"/>
    <x v="3"/>
    <x v="613"/>
    <d v="2014-04-01T00:00:00"/>
    <x v="1"/>
    <s v="JL-15835"/>
    <s v="John Lee"/>
    <x v="0"/>
    <s v="United States"/>
    <s v="New York City"/>
    <x v="15"/>
    <n v="10024"/>
    <x v="3"/>
    <s v="OFF-AR-10001547"/>
    <x v="1"/>
    <x v="6"/>
    <s v="Newell 311"/>
    <x v="4033"/>
    <n v="5"/>
    <n v="0"/>
    <n v="2.9835000000000003"/>
  </r>
  <r>
    <n v="5609"/>
    <s v="CA-2012-168634"/>
    <x v="1"/>
    <x v="401"/>
    <d v="2012-12-11T00:00:00"/>
    <x v="1"/>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x v="1"/>
    <s v="BG-11035"/>
    <s v="Barry Gonzalez"/>
    <x v="0"/>
    <s v="United States"/>
    <s v="Monroe"/>
    <x v="28"/>
    <n v="71203"/>
    <x v="0"/>
    <s v="TEC-AC-10003033"/>
    <x v="2"/>
    <x v="11"/>
    <s v="Plantronics CS510 - Over-the-Head monaural Wireless Headset System"/>
    <x v="3042"/>
    <n v="2"/>
    <n v="0"/>
    <n v="217.76699999999994"/>
  </r>
  <r>
    <n v="5611"/>
    <s v="CA-2012-145828"/>
    <x v="1"/>
    <x v="348"/>
    <d v="2012-10-07T00:00:00"/>
    <x v="2"/>
    <s v="MB-17305"/>
    <s v="Maria Bertelson"/>
    <x v="0"/>
    <s v="United States"/>
    <s v="Cincinnati"/>
    <x v="24"/>
    <n v="45231"/>
    <x v="3"/>
    <s v="TEC-AC-10002323"/>
    <x v="2"/>
    <x v="11"/>
    <s v="SanDisk Ultra 32 GB MicroSDHC Class 10 Memory Card"/>
    <x v="4035"/>
    <n v="3"/>
    <n v="0.2"/>
    <n v="-4.6409999999999982"/>
  </r>
  <r>
    <n v="5612"/>
    <s v="CA-2014-121027"/>
    <x v="3"/>
    <x v="238"/>
    <d v="2014-08-23T00:00:00"/>
    <x v="1"/>
    <s v="HW-14935"/>
    <s v="Helen Wasserman"/>
    <x v="1"/>
    <s v="United States"/>
    <s v="Seattle"/>
    <x v="4"/>
    <n v="98105"/>
    <x v="1"/>
    <s v="TEC-AC-10002049"/>
    <x v="2"/>
    <x v="11"/>
    <s v="Plantronics Savi W720 Multi-Device Wireless Headset System"/>
    <x v="4036"/>
    <n v="2"/>
    <n v="0"/>
    <n v="371.31600000000003"/>
  </r>
  <r>
    <n v="5613"/>
    <s v="CA-2014-121027"/>
    <x v="3"/>
    <x v="238"/>
    <d v="2014-08-23T00:00:00"/>
    <x v="1"/>
    <s v="HW-14935"/>
    <s v="Helen Wasserman"/>
    <x v="1"/>
    <s v="United States"/>
    <s v="Seattle"/>
    <x v="4"/>
    <n v="98105"/>
    <x v="1"/>
    <s v="TEC-AC-10002253"/>
    <x v="2"/>
    <x v="11"/>
    <s v="Imation Bio 8GB USB Flash Drive Imation Corp"/>
    <x v="4037"/>
    <n v="9"/>
    <n v="0"/>
    <n v="224.42400000000006"/>
  </r>
  <r>
    <n v="5614"/>
    <s v="CA-2013-147431"/>
    <x v="0"/>
    <x v="1056"/>
    <d v="2013-02-07T00:00:00"/>
    <x v="1"/>
    <s v="AB-10105"/>
    <s v="Adrian Barton"/>
    <x v="0"/>
    <s v="United States"/>
    <s v="New York City"/>
    <x v="15"/>
    <n v="10011"/>
    <x v="3"/>
    <s v="OFF-ST-10003994"/>
    <x v="1"/>
    <x v="4"/>
    <s v="Belkin 19&quot; Center-Weighted Shelf, Gray"/>
    <x v="4038"/>
    <n v="2"/>
    <n v="0"/>
    <n v="5.8979999999999961"/>
  </r>
  <r>
    <n v="5615"/>
    <s v="CA-2013-158001"/>
    <x v="0"/>
    <x v="828"/>
    <d v="2013-08-28T00:00:00"/>
    <x v="1"/>
    <s v="JP-15460"/>
    <s v="Jennifer Patt"/>
    <x v="1"/>
    <s v="United States"/>
    <s v="New York City"/>
    <x v="15"/>
    <n v="10035"/>
    <x v="3"/>
    <s v="OFF-AR-10002399"/>
    <x v="1"/>
    <x v="6"/>
    <s v="Dixon Prang Watercolor Pencils, 10-Color Set with Brush"/>
    <x v="4039"/>
    <n v="5"/>
    <n v="0"/>
    <n v="8.7330000000000005"/>
  </r>
  <r>
    <n v="5616"/>
    <s v="CA-2013-158001"/>
    <x v="0"/>
    <x v="828"/>
    <d v="2013-08-28T00:00:00"/>
    <x v="1"/>
    <s v="JP-15460"/>
    <s v="Jennifer Patt"/>
    <x v="1"/>
    <s v="United States"/>
    <s v="New York City"/>
    <x v="15"/>
    <n v="10035"/>
    <x v="3"/>
    <s v="OFF-AP-10002118"/>
    <x v="1"/>
    <x v="9"/>
    <s v="1.7 Cubic Foot Compact &quot;Cube&quot; Office Refrigerators"/>
    <x v="4040"/>
    <n v="5"/>
    <n v="0"/>
    <n v="281.01600000000008"/>
  </r>
  <r>
    <n v="5617"/>
    <s v="CA-2013-158001"/>
    <x v="0"/>
    <x v="828"/>
    <d v="2013-08-28T00:00:00"/>
    <x v="1"/>
    <s v="JP-15460"/>
    <s v="Jennifer Patt"/>
    <x v="1"/>
    <s v="United States"/>
    <s v="New York City"/>
    <x v="15"/>
    <n v="10035"/>
    <x v="3"/>
    <s v="OFF-AR-10001954"/>
    <x v="1"/>
    <x v="6"/>
    <s v="Newell 331"/>
    <x v="1624"/>
    <n v="6"/>
    <n v="0"/>
    <n v="7.9218000000000002"/>
  </r>
  <r>
    <n v="5618"/>
    <s v="CA-2014-125745"/>
    <x v="3"/>
    <x v="160"/>
    <d v="2014-07-05T00:00:00"/>
    <x v="1"/>
    <s v="DV-13045"/>
    <s v="Darrin Van Huff"/>
    <x v="1"/>
    <s v="United States"/>
    <s v="Memphis"/>
    <x v="18"/>
    <n v="38109"/>
    <x v="0"/>
    <s v="FUR-FU-10001591"/>
    <x v="0"/>
    <x v="5"/>
    <s v="Advantus Panel Wall Certificate Holder - 8.5x11"/>
    <x v="3947"/>
    <n v="2"/>
    <n v="0.2"/>
    <n v="5.3680000000000012"/>
  </r>
  <r>
    <n v="5619"/>
    <s v="CA-2012-101154"/>
    <x v="1"/>
    <x v="227"/>
    <d v="2012-09-21T00:00:00"/>
    <x v="2"/>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x v="1"/>
    <s v="SC-20695"/>
    <s v="Steve Chapman"/>
    <x v="1"/>
    <s v="United States"/>
    <s v="La Crosse"/>
    <x v="6"/>
    <n v="54601"/>
    <x v="2"/>
    <s v="TEC-AC-10001908"/>
    <x v="2"/>
    <x v="11"/>
    <s v="Logitech Wireless Headset h800"/>
    <x v="4041"/>
    <n v="5"/>
    <n v="0"/>
    <n v="174.98249999999999"/>
  </r>
  <r>
    <n v="5621"/>
    <s v="US-2013-124163"/>
    <x v="0"/>
    <x v="477"/>
    <d v="2013-10-01T00:00:00"/>
    <x v="1"/>
    <s v="SC-20695"/>
    <s v="Steve Chapman"/>
    <x v="1"/>
    <s v="United States"/>
    <s v="La Crosse"/>
    <x v="6"/>
    <n v="54601"/>
    <x v="2"/>
    <s v="OFF-AR-10000817"/>
    <x v="1"/>
    <x v="6"/>
    <s v="Manco Dry-Lighter Erasable Highlighter"/>
    <x v="4042"/>
    <n v="1"/>
    <n v="0"/>
    <n v="1.0335999999999999"/>
  </r>
  <r>
    <n v="5622"/>
    <s v="US-2013-124163"/>
    <x v="0"/>
    <x v="477"/>
    <d v="2013-10-01T00:00:00"/>
    <x v="1"/>
    <s v="SC-20695"/>
    <s v="Steve Chapman"/>
    <x v="1"/>
    <s v="United States"/>
    <s v="La Crosse"/>
    <x v="6"/>
    <n v="54601"/>
    <x v="2"/>
    <s v="FUR-CH-10004218"/>
    <x v="0"/>
    <x v="1"/>
    <s v="Global Fabric Manager's Chair, Dark Gray"/>
    <x v="4043"/>
    <n v="2"/>
    <n v="0"/>
    <n v="50.490000000000009"/>
  </r>
  <r>
    <n v="5623"/>
    <s v="US-2013-124163"/>
    <x v="0"/>
    <x v="477"/>
    <d v="2013-10-01T00:00:00"/>
    <x v="1"/>
    <s v="SC-20695"/>
    <s v="Steve Chapman"/>
    <x v="1"/>
    <s v="United States"/>
    <s v="La Crosse"/>
    <x v="6"/>
    <n v="54601"/>
    <x v="2"/>
    <s v="FUR-FU-10000755"/>
    <x v="0"/>
    <x v="5"/>
    <s v="Eldon Expressions Mahogany Wood Desk Collection"/>
    <x v="4044"/>
    <n v="11"/>
    <n v="0"/>
    <n v="17.160000000000004"/>
  </r>
  <r>
    <n v="5624"/>
    <s v="CA-2013-121748"/>
    <x v="0"/>
    <x v="1057"/>
    <d v="2013-10-29T00:00:00"/>
    <x v="0"/>
    <s v="VW-21775"/>
    <s v="Victoria Wilson"/>
    <x v="1"/>
    <s v="United States"/>
    <s v="Los Angeles"/>
    <x v="1"/>
    <n v="90032"/>
    <x v="1"/>
    <s v="TEC-AC-10003063"/>
    <x v="2"/>
    <x v="11"/>
    <s v="Micro Innovations USB RF Wireless Keyboard with Mouse"/>
    <x v="1506"/>
    <n v="4"/>
    <n v="0"/>
    <n v="21"/>
  </r>
  <r>
    <n v="5625"/>
    <s v="CA-2013-121748"/>
    <x v="0"/>
    <x v="1057"/>
    <d v="2013-10-29T00:00:00"/>
    <x v="0"/>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x v="0"/>
    <s v="PP-18955"/>
    <s v="Paul Prost"/>
    <x v="2"/>
    <s v="United States"/>
    <s v="Seattle"/>
    <x v="4"/>
    <n v="98115"/>
    <x v="1"/>
    <s v="FUR-FU-10001706"/>
    <x v="0"/>
    <x v="5"/>
    <s v="Longer-Life Soft White Bulbs"/>
    <x v="51"/>
    <n v="2"/>
    <n v="0"/>
    <n v="2.9567999999999999"/>
  </r>
  <r>
    <n v="5627"/>
    <s v="CA-2011-126683"/>
    <x v="2"/>
    <x v="411"/>
    <d v="2011-10-01T00:00:00"/>
    <x v="0"/>
    <s v="PP-18955"/>
    <s v="Paul Prost"/>
    <x v="2"/>
    <s v="United States"/>
    <s v="Seattle"/>
    <x v="4"/>
    <n v="98115"/>
    <x v="1"/>
    <s v="FUR-TA-10002958"/>
    <x v="0"/>
    <x v="3"/>
    <s v="Bevis Oval Conference Table, Walnut"/>
    <x v="4045"/>
    <n v="9"/>
    <n v="0"/>
    <n v="399.29939999999976"/>
  </r>
  <r>
    <n v="5628"/>
    <s v="CA-2014-148810"/>
    <x v="3"/>
    <x v="335"/>
    <d v="2014-07-02T00:00:00"/>
    <x v="1"/>
    <s v="DR-12880"/>
    <s v="Dan Reichenbach"/>
    <x v="1"/>
    <s v="United States"/>
    <s v="Miami"/>
    <x v="2"/>
    <n v="33180"/>
    <x v="0"/>
    <s v="OFF-LA-10004689"/>
    <x v="1"/>
    <x v="2"/>
    <s v="Avery 512"/>
    <x v="853"/>
    <n v="6"/>
    <n v="0.2"/>
    <n v="4.6818000000000008"/>
  </r>
  <r>
    <n v="5629"/>
    <s v="CA-2014-148810"/>
    <x v="3"/>
    <x v="335"/>
    <d v="2014-07-02T00:00:00"/>
    <x v="1"/>
    <s v="DR-12880"/>
    <s v="Dan Reichenbach"/>
    <x v="1"/>
    <s v="United States"/>
    <s v="Miami"/>
    <x v="2"/>
    <n v="33180"/>
    <x v="0"/>
    <s v="FUR-CH-10001545"/>
    <x v="0"/>
    <x v="1"/>
    <s v="Hon Comfortask Task/Swivel Chairs"/>
    <x v="4046"/>
    <n v="3"/>
    <n v="0.2"/>
    <n v="-13.677599999999998"/>
  </r>
  <r>
    <n v="5630"/>
    <s v="US-2013-146066"/>
    <x v="0"/>
    <x v="1036"/>
    <d v="2013-08-24T00:00:00"/>
    <x v="0"/>
    <s v="RB-19465"/>
    <s v="Rick Bensley"/>
    <x v="2"/>
    <s v="United States"/>
    <s v="Philadelphia"/>
    <x v="9"/>
    <n v="19143"/>
    <x v="3"/>
    <s v="FUR-TA-10002530"/>
    <x v="0"/>
    <x v="3"/>
    <s v="Iceberg OfficeWorks 42&quot; Round Tables"/>
    <x v="4047"/>
    <n v="9"/>
    <n v="0.4"/>
    <n v="-339.7050000000001"/>
  </r>
  <r>
    <n v="5631"/>
    <s v="CA-2011-127614"/>
    <x v="2"/>
    <x v="1058"/>
    <d v="2011-02-16T00:00:00"/>
    <x v="1"/>
    <s v="NF-18385"/>
    <s v="Natalie Fritzler"/>
    <x v="0"/>
    <s v="United States"/>
    <s v="Chesapeake"/>
    <x v="17"/>
    <n v="23320"/>
    <x v="0"/>
    <s v="TEC-AC-10001432"/>
    <x v="2"/>
    <x v="11"/>
    <s v="Enermax Aurora Lite Keyboard"/>
    <x v="4048"/>
    <n v="3"/>
    <n v="0"/>
    <n v="103.15800000000003"/>
  </r>
  <r>
    <n v="5632"/>
    <s v="CA-2011-127614"/>
    <x v="2"/>
    <x v="1058"/>
    <d v="2011-02-16T00:00:00"/>
    <x v="1"/>
    <s v="NF-18385"/>
    <s v="Natalie Fritzler"/>
    <x v="0"/>
    <s v="United States"/>
    <s v="Chesapeake"/>
    <x v="17"/>
    <n v="23320"/>
    <x v="0"/>
    <s v="FUR-TA-10003715"/>
    <x v="0"/>
    <x v="3"/>
    <s v="Hon 2111 Invitation Series Corner Table"/>
    <x v="4049"/>
    <n v="6"/>
    <n v="0"/>
    <n v="75.37319999999994"/>
  </r>
  <r>
    <n v="5633"/>
    <s v="CA-2011-127614"/>
    <x v="2"/>
    <x v="1058"/>
    <d v="2011-02-16T00:00:00"/>
    <x v="1"/>
    <s v="NF-18385"/>
    <s v="Natalie Fritzler"/>
    <x v="0"/>
    <s v="United States"/>
    <s v="Chesapeake"/>
    <x v="17"/>
    <n v="23320"/>
    <x v="0"/>
    <s v="OFF-BI-10003291"/>
    <x v="1"/>
    <x v="8"/>
    <s v="Wilson Jones Leather-Like Binders with DublLock Round Rings"/>
    <x v="45"/>
    <n v="2"/>
    <n v="0"/>
    <n v="8.2061999999999991"/>
  </r>
  <r>
    <n v="5634"/>
    <s v="CA-2013-101742"/>
    <x v="0"/>
    <x v="713"/>
    <d v="2013-09-29T00:00:00"/>
    <x v="0"/>
    <s v="CR-12580"/>
    <s v="Clay Rozendal"/>
    <x v="2"/>
    <s v="United States"/>
    <s v="New York City"/>
    <x v="15"/>
    <n v="10009"/>
    <x v="3"/>
    <s v="OFF-BI-10004187"/>
    <x v="1"/>
    <x v="8"/>
    <s v="Staples"/>
    <x v="3330"/>
    <n v="7"/>
    <n v="0.2"/>
    <n v="3.6847999999999987"/>
  </r>
  <r>
    <n v="5635"/>
    <s v="CA-2012-134943"/>
    <x v="1"/>
    <x v="901"/>
    <d v="2012-12-06T00:00:00"/>
    <x v="2"/>
    <s v="SU-20665"/>
    <s v="Stephanie Ulpright"/>
    <x v="2"/>
    <s v="United States"/>
    <s v="Ann Arbor"/>
    <x v="12"/>
    <n v="48104"/>
    <x v="2"/>
    <s v="OFF-BI-10000666"/>
    <x v="1"/>
    <x v="8"/>
    <s v="Surelock Post Binders"/>
    <x v="4050"/>
    <n v="5"/>
    <n v="0"/>
    <n v="76.399999999999991"/>
  </r>
  <r>
    <n v="5636"/>
    <s v="CA-2014-123022"/>
    <x v="3"/>
    <x v="213"/>
    <d v="2014-09-09T00:00:00"/>
    <x v="1"/>
    <s v="SC-20050"/>
    <s v="Sample Company A"/>
    <x v="2"/>
    <s v="United States"/>
    <s v="La Mesa"/>
    <x v="1"/>
    <n v="91941"/>
    <x v="1"/>
    <s v="OFF-BI-10002225"/>
    <x v="1"/>
    <x v="8"/>
    <s v="Square Ring Data Binders, Rigid 75 Pt. Covers, 11&quot; x 14-7/8&quot;"/>
    <x v="4051"/>
    <n v="5"/>
    <n v="0.2"/>
    <n v="28.896000000000001"/>
  </r>
  <r>
    <n v="5637"/>
    <s v="CA-2014-123022"/>
    <x v="3"/>
    <x v="213"/>
    <d v="2014-09-09T00:00:00"/>
    <x v="1"/>
    <s v="SC-20050"/>
    <s v="Sample Company A"/>
    <x v="2"/>
    <s v="United States"/>
    <s v="La Mesa"/>
    <x v="1"/>
    <n v="91941"/>
    <x v="1"/>
    <s v="TEC-AC-10000474"/>
    <x v="2"/>
    <x v="11"/>
    <s v="Kensington Expert Mouse Optical USB Trackball for PC or Mac"/>
    <x v="4052"/>
    <n v="3"/>
    <n v="0"/>
    <n v="85.490999999999957"/>
  </r>
  <r>
    <n v="5638"/>
    <s v="CA-2014-113208"/>
    <x v="3"/>
    <x v="606"/>
    <d v="2014-04-03T00:00:00"/>
    <x v="1"/>
    <s v="ML-18040"/>
    <s v="Michelle Lonsdale"/>
    <x v="1"/>
    <s v="United States"/>
    <s v="Dearborn"/>
    <x v="12"/>
    <n v="48126"/>
    <x v="2"/>
    <s v="FUR-FU-10004245"/>
    <x v="0"/>
    <x v="5"/>
    <s v="Career Cubicle Clock, 8 1/4&quot;, Black"/>
    <x v="4053"/>
    <n v="3"/>
    <n v="0"/>
    <n v="23.119199999999999"/>
  </r>
  <r>
    <n v="5639"/>
    <s v="CA-2011-154893"/>
    <x v="2"/>
    <x v="1059"/>
    <d v="2011-12-27T00:00:00"/>
    <x v="1"/>
    <s v="GM-14440"/>
    <s v="Gary McGarr"/>
    <x v="0"/>
    <s v="United States"/>
    <s v="San Diego"/>
    <x v="1"/>
    <n v="92024"/>
    <x v="1"/>
    <s v="FUR-CH-10004287"/>
    <x v="0"/>
    <x v="1"/>
    <s v="SAFCO Arco Folding Chair"/>
    <x v="3694"/>
    <n v="6"/>
    <n v="0.2"/>
    <n v="149.14799999999991"/>
  </r>
  <r>
    <n v="5640"/>
    <s v="CA-2011-154893"/>
    <x v="2"/>
    <x v="1059"/>
    <d v="2011-12-27T00:00:00"/>
    <x v="1"/>
    <s v="GM-14440"/>
    <s v="Gary McGarr"/>
    <x v="0"/>
    <s v="United States"/>
    <s v="San Diego"/>
    <x v="1"/>
    <n v="92024"/>
    <x v="1"/>
    <s v="FUR-CH-10000595"/>
    <x v="0"/>
    <x v="1"/>
    <s v="Safco Contoured Stacking Chairs"/>
    <x v="3146"/>
    <n v="3"/>
    <n v="0.2"/>
    <n v="35.759999999999962"/>
  </r>
  <r>
    <n v="5641"/>
    <s v="CA-2011-147900"/>
    <x v="2"/>
    <x v="865"/>
    <d v="2011-09-28T00:00:00"/>
    <x v="1"/>
    <s v="JK-15640"/>
    <s v="Jim Kriz"/>
    <x v="2"/>
    <s v="United States"/>
    <s v="Lakewood"/>
    <x v="24"/>
    <n v="44107"/>
    <x v="3"/>
    <s v="OFF-PA-10003063"/>
    <x v="1"/>
    <x v="10"/>
    <s v="EcoTones Memo Sheets"/>
    <x v="4054"/>
    <n v="9"/>
    <n v="0.2"/>
    <n v="10.080000000000002"/>
  </r>
  <r>
    <n v="5642"/>
    <s v="CA-2014-106355"/>
    <x v="3"/>
    <x v="459"/>
    <d v="2014-04-06T00:00:00"/>
    <x v="2"/>
    <s v="AT-10435"/>
    <s v="Alyssa Tate"/>
    <x v="2"/>
    <s v="United States"/>
    <s v="Meriden"/>
    <x v="29"/>
    <n v="6450"/>
    <x v="3"/>
    <s v="OFF-AR-10000246"/>
    <x v="1"/>
    <x v="6"/>
    <s v="Newell 318"/>
    <x v="1760"/>
    <n v="4"/>
    <n v="0"/>
    <n v="2.8911999999999995"/>
  </r>
  <r>
    <n v="5643"/>
    <s v="CA-2013-127985"/>
    <x v="0"/>
    <x v="178"/>
    <d v="2013-04-06T00:00:00"/>
    <x v="0"/>
    <s v="DB-12910"/>
    <s v="Daniel Byrd"/>
    <x v="2"/>
    <s v="United States"/>
    <s v="Columbus"/>
    <x v="32"/>
    <n v="31907"/>
    <x v="0"/>
    <s v="FUR-FU-10003274"/>
    <x v="0"/>
    <x v="5"/>
    <s v="Regeneration Desk Collection"/>
    <x v="991"/>
    <n v="4"/>
    <n v="0"/>
    <n v="3.0976000000000004"/>
  </r>
  <r>
    <n v="5644"/>
    <s v="CA-2012-166604"/>
    <x v="1"/>
    <x v="1060"/>
    <d v="2012-05-20T00:00:00"/>
    <x v="0"/>
    <s v="AH-10690"/>
    <s v="Anna Häberlin"/>
    <x v="1"/>
    <s v="United States"/>
    <s v="Roswell"/>
    <x v="32"/>
    <n v="30076"/>
    <x v="0"/>
    <s v="OFF-EN-10004147"/>
    <x v="1"/>
    <x v="12"/>
    <s v="Wausau Papers Astrobrights Colored Envelopes"/>
    <x v="1465"/>
    <n v="3"/>
    <n v="0"/>
    <n v="8.7906000000000013"/>
  </r>
  <r>
    <n v="5645"/>
    <s v="CA-2014-120719"/>
    <x v="3"/>
    <x v="721"/>
    <d v="2014-03-27T00:00:00"/>
    <x v="2"/>
    <s v="SJ-20125"/>
    <s v="Sanjit Jacobs"/>
    <x v="2"/>
    <s v="United States"/>
    <s v="Seattle"/>
    <x v="4"/>
    <n v="98105"/>
    <x v="1"/>
    <s v="OFF-BI-10002103"/>
    <x v="1"/>
    <x v="8"/>
    <s v="Cardinal Slant-D Ring Binder, Heavy Gauge Vinyl"/>
    <x v="1601"/>
    <n v="5"/>
    <n v="0.2"/>
    <n v="11.296999999999999"/>
  </r>
  <r>
    <n v="5646"/>
    <s v="CA-2014-127117"/>
    <x v="3"/>
    <x v="349"/>
    <d v="2014-04-20T00:00:00"/>
    <x v="1"/>
    <s v="HM-14860"/>
    <s v="Harry Marie"/>
    <x v="1"/>
    <s v="United States"/>
    <s v="Morristown"/>
    <x v="30"/>
    <n v="7960"/>
    <x v="3"/>
    <s v="FUR-FU-10004018"/>
    <x v="0"/>
    <x v="5"/>
    <s v="Tensor Computer Mounted Lamp"/>
    <x v="4055"/>
    <n v="5"/>
    <n v="0"/>
    <n v="20.101500000000001"/>
  </r>
  <r>
    <n v="5647"/>
    <s v="CA-2012-104241"/>
    <x v="1"/>
    <x v="1038"/>
    <d v="2012-01-09T00:00:00"/>
    <x v="1"/>
    <s v="AG-10495"/>
    <s v="Andrew Gjertsen"/>
    <x v="1"/>
    <s v="United States"/>
    <s v="Alexandria"/>
    <x v="17"/>
    <n v="22304"/>
    <x v="0"/>
    <s v="FUR-FU-10001473"/>
    <x v="0"/>
    <x v="5"/>
    <s v="DAX Wood Document Frame"/>
    <x v="4056"/>
    <n v="14"/>
    <n v="0"/>
    <n v="69.199200000000005"/>
  </r>
  <r>
    <n v="5648"/>
    <s v="CA-2014-168179"/>
    <x v="3"/>
    <x v="808"/>
    <d v="2014-11-08T00:00:00"/>
    <x v="1"/>
    <s v="JB-16000"/>
    <s v="Joy Bell-"/>
    <x v="0"/>
    <s v="United States"/>
    <s v="Salt Lake City"/>
    <x v="7"/>
    <n v="84106"/>
    <x v="1"/>
    <s v="OFF-PA-10001800"/>
    <x v="1"/>
    <x v="10"/>
    <s v="Xerox 220"/>
    <x v="541"/>
    <n v="3"/>
    <n v="0"/>
    <n v="9.3312000000000008"/>
  </r>
  <r>
    <n v="5649"/>
    <s v="CA-2014-142342"/>
    <x v="3"/>
    <x v="729"/>
    <d v="2014-07-20T00:00:00"/>
    <x v="0"/>
    <s v="AJ-10795"/>
    <s v="Anthony Johnson"/>
    <x v="1"/>
    <s v="United States"/>
    <s v="Apple Valley"/>
    <x v="1"/>
    <n v="92307"/>
    <x v="1"/>
    <s v="OFF-PA-10004609"/>
    <x v="1"/>
    <x v="10"/>
    <s v="Xerox 221"/>
    <x v="56"/>
    <n v="5"/>
    <n v="0"/>
    <n v="15.552000000000001"/>
  </r>
  <r>
    <n v="5650"/>
    <s v="CA-2014-142342"/>
    <x v="3"/>
    <x v="729"/>
    <d v="2014-07-20T00:00:00"/>
    <x v="0"/>
    <s v="AJ-10795"/>
    <s v="Anthony Johnson"/>
    <x v="1"/>
    <s v="United States"/>
    <s v="Apple Valley"/>
    <x v="1"/>
    <n v="92307"/>
    <x v="1"/>
    <s v="OFF-EN-10002592"/>
    <x v="1"/>
    <x v="12"/>
    <s v="Peel &amp; Seel Recycled Catalog Envelopes, Brown"/>
    <x v="4057"/>
    <n v="5"/>
    <n v="0"/>
    <n v="28.95"/>
  </r>
  <r>
    <n v="5651"/>
    <s v="CA-2014-142342"/>
    <x v="3"/>
    <x v="729"/>
    <d v="2014-07-20T00:00:00"/>
    <x v="0"/>
    <s v="AJ-10795"/>
    <s v="Anthony Johnson"/>
    <x v="1"/>
    <s v="United States"/>
    <s v="Apple Valley"/>
    <x v="1"/>
    <n v="92307"/>
    <x v="1"/>
    <s v="OFF-ST-10002957"/>
    <x v="1"/>
    <x v="4"/>
    <s v="Sterilite Show Offs Storage Containers"/>
    <x v="232"/>
    <n v="2"/>
    <n v="0"/>
    <n v="0"/>
  </r>
  <r>
    <n v="5652"/>
    <s v="CA-2014-142342"/>
    <x v="3"/>
    <x v="729"/>
    <d v="2014-07-20T00:00:00"/>
    <x v="0"/>
    <s v="AJ-10795"/>
    <s v="Anthony Johnson"/>
    <x v="1"/>
    <s v="United States"/>
    <s v="Apple Valley"/>
    <x v="1"/>
    <n v="92307"/>
    <x v="1"/>
    <s v="FUR-BO-10002613"/>
    <x v="0"/>
    <x v="0"/>
    <s v="Atlantic Metals Mobile 4-Shelf Bookcases, Custom Colors"/>
    <x v="4058"/>
    <n v="5"/>
    <n v="0.15"/>
    <n v="210.73499999999993"/>
  </r>
  <r>
    <n v="5653"/>
    <s v="CA-2014-109099"/>
    <x v="3"/>
    <x v="833"/>
    <d v="2014-10-12T00:00:00"/>
    <x v="1"/>
    <s v="MM-18280"/>
    <s v="Muhammed MacIntyre"/>
    <x v="1"/>
    <s v="United States"/>
    <s v="New York City"/>
    <x v="15"/>
    <n v="10009"/>
    <x v="3"/>
    <s v="OFF-PA-10001033"/>
    <x v="1"/>
    <x v="10"/>
    <s v="Xerox 1893"/>
    <x v="1018"/>
    <n v="1"/>
    <n v="0"/>
    <n v="20.085100000000001"/>
  </r>
  <r>
    <n v="5654"/>
    <s v="US-2011-134187"/>
    <x v="2"/>
    <x v="130"/>
    <d v="2011-11-11T00:00:00"/>
    <x v="1"/>
    <s v="TH-21235"/>
    <s v="Tiffany House"/>
    <x v="1"/>
    <s v="United States"/>
    <s v="Long Beach"/>
    <x v="1"/>
    <n v="90805"/>
    <x v="1"/>
    <s v="OFF-AR-10000940"/>
    <x v="1"/>
    <x v="6"/>
    <s v="Newell 343"/>
    <x v="4059"/>
    <n v="1"/>
    <n v="0"/>
    <n v="0.79380000000000006"/>
  </r>
  <r>
    <n v="5655"/>
    <s v="CA-2013-145261"/>
    <x v="0"/>
    <x v="122"/>
    <d v="2013-12-22T00:00:00"/>
    <x v="2"/>
    <s v="AH-10120"/>
    <s v="Adrian Hane"/>
    <x v="2"/>
    <s v="United States"/>
    <s v="Salem"/>
    <x v="21"/>
    <n v="97301"/>
    <x v="1"/>
    <s v="OFF-BI-10001670"/>
    <x v="1"/>
    <x v="8"/>
    <s v="Vinyl Sectional Post Binders"/>
    <x v="4060"/>
    <n v="4"/>
    <n v="0.7"/>
    <n v="-30.159999999999997"/>
  </r>
  <r>
    <n v="5656"/>
    <s v="CA-2013-145261"/>
    <x v="0"/>
    <x v="122"/>
    <d v="2013-12-22T00:00:00"/>
    <x v="2"/>
    <s v="AH-10120"/>
    <s v="Adrian Hane"/>
    <x v="2"/>
    <s v="United States"/>
    <s v="Salem"/>
    <x v="21"/>
    <n v="97301"/>
    <x v="1"/>
    <s v="OFF-AR-10004078"/>
    <x v="1"/>
    <x v="6"/>
    <s v="Newell 312"/>
    <x v="4061"/>
    <n v="4"/>
    <n v="0.2"/>
    <n v="2.3359999999999994"/>
  </r>
  <r>
    <n v="5657"/>
    <s v="CA-2013-145261"/>
    <x v="0"/>
    <x v="122"/>
    <d v="2013-12-22T00:00:00"/>
    <x v="2"/>
    <s v="AH-10120"/>
    <s v="Adrian Hane"/>
    <x v="2"/>
    <s v="United States"/>
    <s v="Salem"/>
    <x v="21"/>
    <n v="97301"/>
    <x v="1"/>
    <s v="OFF-PA-10003036"/>
    <x v="1"/>
    <x v="10"/>
    <s v="Black Print Carbonless 8 1/2&quot; x 8 1/4&quot; Rapid Memo Book"/>
    <x v="25"/>
    <n v="2"/>
    <n v="0.2"/>
    <n v="3.7855999999999992"/>
  </r>
  <r>
    <n v="5658"/>
    <s v="CA-2013-145261"/>
    <x v="0"/>
    <x v="122"/>
    <d v="2013-12-22T00:00:00"/>
    <x v="2"/>
    <s v="AH-10120"/>
    <s v="Adrian Hane"/>
    <x v="2"/>
    <s v="United States"/>
    <s v="Salem"/>
    <x v="21"/>
    <n v="97301"/>
    <x v="1"/>
    <s v="TEC-AC-10000991"/>
    <x v="2"/>
    <x v="11"/>
    <s v="Sony Micro Vault Click 8 GB USB 2.0 Flash Drive"/>
    <x v="4062"/>
    <n v="3"/>
    <n v="0.2"/>
    <n v="-8.4581999999999979"/>
  </r>
  <r>
    <n v="5659"/>
    <s v="CA-2013-145261"/>
    <x v="0"/>
    <x v="122"/>
    <d v="2013-12-22T00:00:00"/>
    <x v="2"/>
    <s v="AH-10120"/>
    <s v="Adrian Hane"/>
    <x v="2"/>
    <s v="United States"/>
    <s v="Salem"/>
    <x v="21"/>
    <n v="97301"/>
    <x v="1"/>
    <s v="FUR-TA-10002530"/>
    <x v="0"/>
    <x v="3"/>
    <s v="Iceberg OfficeWorks 42&quot; Round Tables"/>
    <x v="4063"/>
    <n v="5"/>
    <n v="0.5"/>
    <n v="-264.21500000000003"/>
  </r>
  <r>
    <n v="5660"/>
    <s v="CA-2013-145261"/>
    <x v="0"/>
    <x v="122"/>
    <d v="2013-12-22T00:00:00"/>
    <x v="2"/>
    <s v="AH-10120"/>
    <s v="Adrian Hane"/>
    <x v="2"/>
    <s v="United States"/>
    <s v="Salem"/>
    <x v="21"/>
    <n v="97301"/>
    <x v="1"/>
    <s v="OFF-LA-10000407"/>
    <x v="1"/>
    <x v="2"/>
    <s v="Avery White Multi-Purpose Labels"/>
    <x v="801"/>
    <n v="4"/>
    <n v="0.2"/>
    <n v="5.1791999999999998"/>
  </r>
  <r>
    <n v="5661"/>
    <s v="CA-2013-145261"/>
    <x v="0"/>
    <x v="122"/>
    <d v="2013-12-22T00:00:00"/>
    <x v="2"/>
    <s v="AH-10120"/>
    <s v="Adrian Hane"/>
    <x v="2"/>
    <s v="United States"/>
    <s v="Salem"/>
    <x v="21"/>
    <n v="97301"/>
    <x v="1"/>
    <s v="TEC-PH-10004833"/>
    <x v="2"/>
    <x v="7"/>
    <s v="Macally Suction Cup Mount"/>
    <x v="4064"/>
    <n v="3"/>
    <n v="0.2"/>
    <n v="-7.17"/>
  </r>
  <r>
    <n v="5662"/>
    <s v="CA-2013-108875"/>
    <x v="0"/>
    <x v="446"/>
    <d v="2013-10-02T00:00:00"/>
    <x v="1"/>
    <s v="CL-12700"/>
    <s v="Craig Leslie"/>
    <x v="2"/>
    <s v="United States"/>
    <s v="Aurora"/>
    <x v="22"/>
    <n v="80013"/>
    <x v="1"/>
    <s v="FUR-FU-10002671"/>
    <x v="0"/>
    <x v="5"/>
    <s v="Electrix 20W Halogen Replacement Bulb for Zoom-In Desk Lamp"/>
    <x v="4065"/>
    <n v="2"/>
    <n v="0.2"/>
    <n v="7.5039999999999987"/>
  </r>
  <r>
    <n v="5663"/>
    <s v="CA-2013-108875"/>
    <x v="0"/>
    <x v="446"/>
    <d v="2013-10-02T00:00:00"/>
    <x v="1"/>
    <s v="CL-12700"/>
    <s v="Craig Leslie"/>
    <x v="2"/>
    <s v="United States"/>
    <s v="Aurora"/>
    <x v="22"/>
    <n v="80013"/>
    <x v="1"/>
    <s v="OFF-ST-10001370"/>
    <x v="1"/>
    <x v="4"/>
    <s v="Sensible Storage WireTech Storage Systems"/>
    <x v="4066"/>
    <n v="9"/>
    <n v="0.2"/>
    <n v="-95.823000000000079"/>
  </r>
  <r>
    <n v="5664"/>
    <s v="CA-2013-141957"/>
    <x v="0"/>
    <x v="658"/>
    <d v="2013-07-22T00:00:00"/>
    <x v="3"/>
    <s v="JG-15310"/>
    <s v="Jason Gross"/>
    <x v="1"/>
    <s v="United States"/>
    <s v="Newark"/>
    <x v="24"/>
    <n v="43055"/>
    <x v="3"/>
    <s v="OFF-AR-10000914"/>
    <x v="1"/>
    <x v="6"/>
    <s v="Boston 16765 Mini Stand Up Battery Pencil Sharpener"/>
    <x v="4067"/>
    <n v="2"/>
    <n v="0.2"/>
    <n v="1.3992000000000013"/>
  </r>
  <r>
    <n v="5665"/>
    <s v="CA-2013-141957"/>
    <x v="0"/>
    <x v="658"/>
    <d v="2013-07-22T00:00:00"/>
    <x v="3"/>
    <s v="JG-15310"/>
    <s v="Jason Gross"/>
    <x v="1"/>
    <s v="United States"/>
    <s v="Newark"/>
    <x v="24"/>
    <n v="43055"/>
    <x v="3"/>
    <s v="OFF-BI-10001116"/>
    <x v="1"/>
    <x v="8"/>
    <s v="Wilson Jones 1&quot; Hanging DublLock Ring Binders"/>
    <x v="2227"/>
    <n v="7"/>
    <n v="0.7"/>
    <n v="-8.1311999999999998"/>
  </r>
  <r>
    <n v="5666"/>
    <s v="CA-2013-141957"/>
    <x v="0"/>
    <x v="658"/>
    <d v="2013-07-22T00:00:00"/>
    <x v="3"/>
    <s v="JG-15310"/>
    <s v="Jason Gross"/>
    <x v="1"/>
    <s v="United States"/>
    <s v="Newark"/>
    <x v="24"/>
    <n v="43055"/>
    <x v="3"/>
    <s v="OFF-ST-10002276"/>
    <x v="1"/>
    <x v="4"/>
    <s v="Safco Steel Mobile File Cart"/>
    <x v="4068"/>
    <n v="1"/>
    <n v="0.2"/>
    <n v="4.1680000000000028"/>
  </r>
  <r>
    <n v="5667"/>
    <s v="CA-2013-141957"/>
    <x v="0"/>
    <x v="658"/>
    <d v="2013-07-22T00:00:00"/>
    <x v="3"/>
    <s v="JG-15310"/>
    <s v="Jason Gross"/>
    <x v="1"/>
    <s v="United States"/>
    <s v="Newark"/>
    <x v="24"/>
    <n v="43055"/>
    <x v="3"/>
    <s v="OFF-ST-10004340"/>
    <x v="1"/>
    <x v="4"/>
    <s v="Fellowes Mobile File Cart, Black"/>
    <x v="4069"/>
    <n v="2"/>
    <n v="0.2"/>
    <n v="8.7052000000000049"/>
  </r>
  <r>
    <n v="5668"/>
    <s v="CA-2013-142405"/>
    <x v="0"/>
    <x v="725"/>
    <d v="2013-06-16T00:00:00"/>
    <x v="1"/>
    <s v="SE-20110"/>
    <s v="Sanjit Engle"/>
    <x v="0"/>
    <s v="United States"/>
    <s v="Seattle"/>
    <x v="4"/>
    <n v="98103"/>
    <x v="1"/>
    <s v="OFF-LA-10004093"/>
    <x v="1"/>
    <x v="2"/>
    <s v="Avery 486"/>
    <x v="2"/>
    <n v="2"/>
    <n v="0"/>
    <n v="6.8713999999999995"/>
  </r>
  <r>
    <n v="5669"/>
    <s v="CA-2013-142405"/>
    <x v="0"/>
    <x v="725"/>
    <d v="2013-06-16T00:00:00"/>
    <x v="1"/>
    <s v="SE-20110"/>
    <s v="Sanjit Engle"/>
    <x v="0"/>
    <s v="United States"/>
    <s v="Seattle"/>
    <x v="4"/>
    <n v="98103"/>
    <x v="1"/>
    <s v="OFF-BI-10004728"/>
    <x v="1"/>
    <x v="8"/>
    <s v="Wilson Jones Turn Tabs Binder Tool for Ring Binders"/>
    <x v="4070"/>
    <n v="14"/>
    <n v="0.2"/>
    <n v="17.544800000000002"/>
  </r>
  <r>
    <n v="5670"/>
    <s v="CA-2013-142405"/>
    <x v="0"/>
    <x v="725"/>
    <d v="2013-06-16T00:00:00"/>
    <x v="1"/>
    <s v="SE-20110"/>
    <s v="Sanjit Engle"/>
    <x v="0"/>
    <s v="United States"/>
    <s v="Seattle"/>
    <x v="4"/>
    <n v="98103"/>
    <x v="1"/>
    <s v="TEC-AC-10003095"/>
    <x v="2"/>
    <x v="11"/>
    <s v="Logitech G35 7.1-Channel Surround Sound Headset"/>
    <x v="1948"/>
    <n v="3"/>
    <n v="0"/>
    <n v="132.58980000000003"/>
  </r>
  <r>
    <n v="5671"/>
    <s v="CA-2012-141012"/>
    <x v="1"/>
    <x v="988"/>
    <d v="2012-06-11T00:00:00"/>
    <x v="0"/>
    <s v="TG-21640"/>
    <s v="Trudy Glocke"/>
    <x v="0"/>
    <s v="United States"/>
    <s v="Pocatello"/>
    <x v="45"/>
    <n v="83201"/>
    <x v="1"/>
    <s v="FUR-FU-10003192"/>
    <x v="0"/>
    <x v="5"/>
    <s v="Luxo Adjustable Task Clamp Lamp"/>
    <x v="4071"/>
    <n v="4"/>
    <n v="0"/>
    <n v="92.393599999999992"/>
  </r>
  <r>
    <n v="5672"/>
    <s v="CA-2012-141012"/>
    <x v="1"/>
    <x v="988"/>
    <d v="2012-06-11T00:00:00"/>
    <x v="0"/>
    <s v="TG-21640"/>
    <s v="Trudy Glocke"/>
    <x v="0"/>
    <s v="United States"/>
    <s v="Pocatello"/>
    <x v="45"/>
    <n v="83201"/>
    <x v="1"/>
    <s v="TEC-PH-10004522"/>
    <x v="2"/>
    <x v="7"/>
    <s v="Dexim XPower Skin Super-Thin Power Case for iPhone 5 - Black"/>
    <x v="4072"/>
    <n v="3"/>
    <n v="0.2"/>
    <n v="8.7735000000000056"/>
  </r>
  <r>
    <n v="5673"/>
    <s v="CA-2014-127922"/>
    <x v="3"/>
    <x v="855"/>
    <d v="2014-11-04T00:00:00"/>
    <x v="1"/>
    <s v="SH-19975"/>
    <s v="Sally Hughsby"/>
    <x v="1"/>
    <s v="United States"/>
    <s v="Dallas"/>
    <x v="5"/>
    <n v="75081"/>
    <x v="2"/>
    <s v="OFF-EN-10003068"/>
    <x v="1"/>
    <x v="12"/>
    <s v="#6 3/4 Gummed Flap White Envelopes"/>
    <x v="4073"/>
    <n v="2"/>
    <n v="0.2"/>
    <n v="5.5439999999999987"/>
  </r>
  <r>
    <n v="5674"/>
    <s v="CA-2014-127922"/>
    <x v="3"/>
    <x v="855"/>
    <d v="2014-11-04T00:00:00"/>
    <x v="1"/>
    <s v="SH-19975"/>
    <s v="Sally Hughsby"/>
    <x v="1"/>
    <s v="United States"/>
    <s v="Dallas"/>
    <x v="5"/>
    <n v="75081"/>
    <x v="2"/>
    <s v="OFF-PA-10001204"/>
    <x v="1"/>
    <x v="10"/>
    <s v="Xerox 1972"/>
    <x v="582"/>
    <n v="2"/>
    <n v="0.2"/>
    <n v="2.6399999999999997"/>
  </r>
  <r>
    <n v="5675"/>
    <s v="CA-2013-146318"/>
    <x v="0"/>
    <x v="115"/>
    <d v="2013-01-27T00:00:00"/>
    <x v="1"/>
    <s v="MC-17275"/>
    <s v="Marc Crier"/>
    <x v="0"/>
    <s v="United States"/>
    <s v="Seattle"/>
    <x v="4"/>
    <n v="98105"/>
    <x v="1"/>
    <s v="OFF-PA-10003953"/>
    <x v="1"/>
    <x v="10"/>
    <s v="Xerox 218"/>
    <x v="91"/>
    <n v="2"/>
    <n v="0"/>
    <n v="6.2208000000000006"/>
  </r>
  <r>
    <n v="5676"/>
    <s v="CA-2011-135993"/>
    <x v="2"/>
    <x v="1061"/>
    <d v="2011-06-02T00:00:00"/>
    <x v="1"/>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x v="1"/>
    <s v="PJ-18835"/>
    <s v="Patrick Jones"/>
    <x v="1"/>
    <s v="United States"/>
    <s v="Seattle"/>
    <x v="4"/>
    <n v="98115"/>
    <x v="1"/>
    <s v="TEC-AC-10004877"/>
    <x v="2"/>
    <x v="11"/>
    <s v="Imation 30456 USB Flash Drive 8GB"/>
    <x v="4075"/>
    <n v="4"/>
    <n v="0"/>
    <n v="2.2079999999999984"/>
  </r>
  <r>
    <n v="5678"/>
    <s v="CA-2011-126802"/>
    <x v="2"/>
    <x v="282"/>
    <d v="2012-01-05T00:00:00"/>
    <x v="1"/>
    <s v="ZC-21910"/>
    <s v="Zuschuss Carroll"/>
    <x v="0"/>
    <s v="United States"/>
    <s v="Chicago"/>
    <x v="10"/>
    <n v="60610"/>
    <x v="2"/>
    <s v="FUR-FU-10000193"/>
    <x v="0"/>
    <x v="5"/>
    <s v="Tenex Chairmats For Use with Hard Floors"/>
    <x v="2360"/>
    <n v="3"/>
    <n v="0.6"/>
    <n v="-50.66879999999999"/>
  </r>
  <r>
    <n v="5679"/>
    <s v="CA-2013-143924"/>
    <x v="0"/>
    <x v="1062"/>
    <d v="2013-08-04T00:00:00"/>
    <x v="1"/>
    <s v="SC-20680"/>
    <s v="Steve Carroll"/>
    <x v="2"/>
    <s v="United States"/>
    <s v="Holland"/>
    <x v="12"/>
    <n v="49423"/>
    <x v="2"/>
    <s v="OFF-FA-10000735"/>
    <x v="1"/>
    <x v="13"/>
    <s v="Staples"/>
    <x v="4076"/>
    <n v="7"/>
    <n v="0"/>
    <n v="9.1979999999999986"/>
  </r>
  <r>
    <n v="5680"/>
    <s v="CA-2013-143924"/>
    <x v="0"/>
    <x v="1062"/>
    <d v="2013-08-04T00:00:00"/>
    <x v="1"/>
    <s v="SC-20680"/>
    <s v="Steve Carroll"/>
    <x v="2"/>
    <s v="United States"/>
    <s v="Holland"/>
    <x v="12"/>
    <n v="49423"/>
    <x v="2"/>
    <s v="OFF-PA-10002120"/>
    <x v="1"/>
    <x v="10"/>
    <s v="Xerox 1889"/>
    <x v="1446"/>
    <n v="2"/>
    <n v="0"/>
    <n v="53.860799999999998"/>
  </r>
  <r>
    <n v="5681"/>
    <s v="CA-2013-141551"/>
    <x v="0"/>
    <x v="446"/>
    <d v="2013-10-01T00:00:00"/>
    <x v="1"/>
    <s v="BP-11230"/>
    <s v="Benjamin Patterson"/>
    <x v="0"/>
    <s v="United States"/>
    <s v="Broken Arrow"/>
    <x v="26"/>
    <n v="74012"/>
    <x v="2"/>
    <s v="OFF-BI-10001249"/>
    <x v="1"/>
    <x v="8"/>
    <s v="Avery Heavy-Duty EZD View Binder with Locking Rings"/>
    <x v="4077"/>
    <n v="1"/>
    <n v="0"/>
    <n v="2.9347999999999996"/>
  </r>
  <r>
    <n v="5682"/>
    <s v="CA-2013-141551"/>
    <x v="0"/>
    <x v="446"/>
    <d v="2013-10-01T00:00:00"/>
    <x v="1"/>
    <s v="BP-11230"/>
    <s v="Benjamin Patterson"/>
    <x v="0"/>
    <s v="United States"/>
    <s v="Broken Arrow"/>
    <x v="26"/>
    <n v="74012"/>
    <x v="2"/>
    <s v="OFF-PA-10001569"/>
    <x v="1"/>
    <x v="10"/>
    <s v="Xerox 232"/>
    <x v="90"/>
    <n v="1"/>
    <n v="0"/>
    <n v="3.1104000000000003"/>
  </r>
  <r>
    <n v="5683"/>
    <s v="CA-2011-164315"/>
    <x v="2"/>
    <x v="1063"/>
    <d v="2011-04-08T00:00:00"/>
    <x v="1"/>
    <s v="RD-19585"/>
    <s v="Rob Dowd"/>
    <x v="0"/>
    <s v="United States"/>
    <s v="Athens"/>
    <x v="32"/>
    <n v="30605"/>
    <x v="0"/>
    <s v="OFF-PA-10004248"/>
    <x v="1"/>
    <x v="10"/>
    <s v="Xerox 1990"/>
    <x v="3426"/>
    <n v="3"/>
    <n v="0"/>
    <n v="7.1280000000000001"/>
  </r>
  <r>
    <n v="5684"/>
    <s v="CA-2011-164315"/>
    <x v="2"/>
    <x v="1063"/>
    <d v="2011-04-08T00:00:00"/>
    <x v="1"/>
    <s v="RD-19585"/>
    <s v="Rob Dowd"/>
    <x v="0"/>
    <s v="United States"/>
    <s v="Athens"/>
    <x v="32"/>
    <n v="30605"/>
    <x v="0"/>
    <s v="TEC-PH-10001128"/>
    <x v="2"/>
    <x v="7"/>
    <s v="Motorola Droid Maxx"/>
    <x v="4078"/>
    <n v="7"/>
    <n v="0"/>
    <n v="293.98040000000003"/>
  </r>
  <r>
    <n v="5685"/>
    <s v="CA-2011-164315"/>
    <x v="2"/>
    <x v="1063"/>
    <d v="2011-04-08T00:00:00"/>
    <x v="1"/>
    <s v="RD-19585"/>
    <s v="Rob Dowd"/>
    <x v="0"/>
    <s v="United States"/>
    <s v="Athens"/>
    <x v="32"/>
    <n v="30605"/>
    <x v="0"/>
    <s v="OFF-AP-10003842"/>
    <x v="1"/>
    <x v="9"/>
    <s v="Euro-Pro Shark Turbo Vacuum"/>
    <x v="901"/>
    <n v="5"/>
    <n v="0"/>
    <n v="40.274000000000001"/>
  </r>
  <r>
    <n v="5686"/>
    <s v="CA-2012-131072"/>
    <x v="1"/>
    <x v="599"/>
    <d v="2012-11-05T00:00:00"/>
    <x v="3"/>
    <s v="KL-16645"/>
    <s v="Ken Lonsdale"/>
    <x v="0"/>
    <s v="United States"/>
    <s v="Seattle"/>
    <x v="4"/>
    <n v="98105"/>
    <x v="1"/>
    <s v="OFF-BI-10002794"/>
    <x v="1"/>
    <x v="8"/>
    <s v="Avery Trapezoid Ring Binder, 3&quot; Capacity, Black, 1040 sheets"/>
    <x v="2066"/>
    <n v="3"/>
    <n v="0.2"/>
    <n v="35.652599999999993"/>
  </r>
  <r>
    <n v="5687"/>
    <s v="CA-2011-131541"/>
    <x v="2"/>
    <x v="1064"/>
    <d v="2011-07-28T00:00:00"/>
    <x v="3"/>
    <s v="CK-12205"/>
    <s v="Chloris Kastensmidt"/>
    <x v="0"/>
    <s v="United States"/>
    <s v="Apopka"/>
    <x v="2"/>
    <n v="32712"/>
    <x v="0"/>
    <s v="OFF-FA-10000621"/>
    <x v="1"/>
    <x v="13"/>
    <s v="OIC Colored Binder Clips, Assorted Sizes"/>
    <x v="4079"/>
    <n v="5"/>
    <n v="0.2"/>
    <n v="5.1910000000000007"/>
  </r>
  <r>
    <n v="5688"/>
    <s v="CA-2011-131541"/>
    <x v="2"/>
    <x v="1064"/>
    <d v="2011-07-28T00:00:00"/>
    <x v="3"/>
    <s v="CK-12205"/>
    <s v="Chloris Kastensmidt"/>
    <x v="0"/>
    <s v="United States"/>
    <s v="Apopka"/>
    <x v="2"/>
    <n v="32712"/>
    <x v="0"/>
    <s v="FUR-FU-10003623"/>
    <x v="0"/>
    <x v="5"/>
    <s v="DataProducts Ampli Magnifier Task Lamp, Black,"/>
    <x v="4080"/>
    <n v="6"/>
    <n v="0.2"/>
    <n v="12.988799999999991"/>
  </r>
  <r>
    <n v="5689"/>
    <s v="CA-2011-131541"/>
    <x v="2"/>
    <x v="1064"/>
    <d v="2011-07-28T00:00:00"/>
    <x v="3"/>
    <s v="CK-12205"/>
    <s v="Chloris Kastensmidt"/>
    <x v="0"/>
    <s v="United States"/>
    <s v="Apopka"/>
    <x v="2"/>
    <n v="32712"/>
    <x v="0"/>
    <s v="OFF-EN-10000781"/>
    <x v="1"/>
    <x v="12"/>
    <s v="#10- 4 1/8&quot; x 9 1/2&quot; Recycled Envelopes"/>
    <x v="4081"/>
    <n v="7"/>
    <n v="0.2"/>
    <n v="16.518599999999999"/>
  </r>
  <r>
    <n v="5690"/>
    <s v="CA-2012-119550"/>
    <x v="1"/>
    <x v="207"/>
    <d v="2012-12-31T00:00:00"/>
    <x v="1"/>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x v="1"/>
    <s v="KM-16225"/>
    <s v="Kalyca Meade"/>
    <x v="1"/>
    <s v="United States"/>
    <s v="Baltimore"/>
    <x v="39"/>
    <n v="21215"/>
    <x v="3"/>
    <s v="OFF-AR-10000817"/>
    <x v="1"/>
    <x v="6"/>
    <s v="Manco Dry-Lighter Erasable Highlighter"/>
    <x v="4083"/>
    <n v="9"/>
    <n v="0"/>
    <n v="9.3023999999999987"/>
  </r>
  <r>
    <n v="5692"/>
    <s v="US-2012-138093"/>
    <x v="1"/>
    <x v="895"/>
    <d v="2012-12-16T00:00:00"/>
    <x v="1"/>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x v="1"/>
    <s v="KM-16225"/>
    <s v="Kalyca Meade"/>
    <x v="1"/>
    <s v="United States"/>
    <s v="Baltimore"/>
    <x v="39"/>
    <n v="21215"/>
    <x v="3"/>
    <s v="TEC-PH-10004667"/>
    <x v="2"/>
    <x v="7"/>
    <s v="Cisco 8x8 Inc. 6753i IP Business Phone System"/>
    <x v="4084"/>
    <n v="1"/>
    <n v="0"/>
    <n v="36.447299999999998"/>
  </r>
  <r>
    <n v="5694"/>
    <s v="US-2012-138093"/>
    <x v="1"/>
    <x v="895"/>
    <d v="2012-12-16T00:00:00"/>
    <x v="1"/>
    <s v="KM-16225"/>
    <s v="Kalyca Meade"/>
    <x v="1"/>
    <s v="United States"/>
    <s v="Baltimore"/>
    <x v="39"/>
    <n v="21215"/>
    <x v="3"/>
    <s v="OFF-PA-10000143"/>
    <x v="1"/>
    <x v="10"/>
    <s v="Astroparche Fine Business Paper"/>
    <x v="1603"/>
    <n v="5"/>
    <n v="0"/>
    <n v="12.672000000000001"/>
  </r>
  <r>
    <n v="5695"/>
    <s v="US-2012-138093"/>
    <x v="1"/>
    <x v="895"/>
    <d v="2012-12-16T00:00:00"/>
    <x v="1"/>
    <s v="KM-16225"/>
    <s v="Kalyca Meade"/>
    <x v="1"/>
    <s v="United States"/>
    <s v="Baltimore"/>
    <x v="39"/>
    <n v="21215"/>
    <x v="3"/>
    <s v="FUR-CH-10000785"/>
    <x v="0"/>
    <x v="1"/>
    <s v="Global Ergonomic Managers Chair"/>
    <x v="3116"/>
    <n v="3"/>
    <n v="0"/>
    <n v="141.1644"/>
  </r>
  <r>
    <n v="5696"/>
    <s v="CA-2013-126165"/>
    <x v="0"/>
    <x v="465"/>
    <d v="2013-05-08T00:00:00"/>
    <x v="0"/>
    <s v="AH-10465"/>
    <s v="Amy Hunt"/>
    <x v="0"/>
    <s v="United States"/>
    <s v="San Francisco"/>
    <x v="1"/>
    <n v="94109"/>
    <x v="1"/>
    <s v="FUR-TA-10001676"/>
    <x v="0"/>
    <x v="3"/>
    <s v="Hon 61000 Series Interactive Training Tables"/>
    <x v="4085"/>
    <n v="2"/>
    <n v="0.2"/>
    <n v="-1.7772000000000041"/>
  </r>
  <r>
    <n v="5697"/>
    <s v="CA-2014-126123"/>
    <x v="3"/>
    <x v="336"/>
    <d v="2014-10-19T00:00:00"/>
    <x v="1"/>
    <s v="AG-10765"/>
    <s v="Anthony Garverick"/>
    <x v="2"/>
    <s v="United States"/>
    <s v="Chicago"/>
    <x v="10"/>
    <n v="60623"/>
    <x v="2"/>
    <s v="OFF-BI-10000309"/>
    <x v="1"/>
    <x v="8"/>
    <s v="GBC Twin Loop Wire Binding Elements, 9/16&quot; Spine, Black"/>
    <x v="4086"/>
    <n v="9"/>
    <n v="0.8"/>
    <n v="-42.46380000000002"/>
  </r>
  <r>
    <n v="5698"/>
    <s v="CA-2014-126123"/>
    <x v="3"/>
    <x v="336"/>
    <d v="2014-10-19T00:00:00"/>
    <x v="1"/>
    <s v="AG-10765"/>
    <s v="Anthony Garverick"/>
    <x v="2"/>
    <s v="United States"/>
    <s v="Chicago"/>
    <x v="10"/>
    <n v="60623"/>
    <x v="2"/>
    <s v="OFF-BI-10004224"/>
    <x v="1"/>
    <x v="8"/>
    <s v="Catalog Binders with Expanding Posts"/>
    <x v="4087"/>
    <n v="1"/>
    <n v="0.8"/>
    <n v="-23.548000000000009"/>
  </r>
  <r>
    <n v="5699"/>
    <s v="CA-2013-143441"/>
    <x v="0"/>
    <x v="732"/>
    <d v="2013-11-06T00:00:00"/>
    <x v="3"/>
    <s v="EB-14170"/>
    <s v="Evan Bailliet"/>
    <x v="0"/>
    <s v="United States"/>
    <s v="Laredo"/>
    <x v="5"/>
    <n v="78041"/>
    <x v="2"/>
    <s v="OFF-LA-10002312"/>
    <x v="1"/>
    <x v="2"/>
    <s v="Avery 490"/>
    <x v="1583"/>
    <n v="1"/>
    <n v="0.2"/>
    <n v="4.4399999999999995"/>
  </r>
  <r>
    <n v="5700"/>
    <s v="CA-2014-148320"/>
    <x v="3"/>
    <x v="132"/>
    <d v="2014-11-09T00:00:00"/>
    <x v="1"/>
    <s v="PG-18895"/>
    <s v="Paul Gonzalez"/>
    <x v="0"/>
    <s v="United States"/>
    <s v="San Francisco"/>
    <x v="1"/>
    <n v="94109"/>
    <x v="1"/>
    <s v="OFF-PA-10003022"/>
    <x v="1"/>
    <x v="10"/>
    <s v="Xerox 1992"/>
    <x v="1211"/>
    <n v="6"/>
    <n v="0"/>
    <n v="17.581200000000003"/>
  </r>
  <r>
    <n v="5701"/>
    <s v="CA-2013-125661"/>
    <x v="0"/>
    <x v="390"/>
    <d v="2013-11-27T00:00:00"/>
    <x v="2"/>
    <s v="CA-12055"/>
    <s v="Cathy Armstrong"/>
    <x v="2"/>
    <s v="United States"/>
    <s v="Cleveland"/>
    <x v="24"/>
    <n v="44105"/>
    <x v="3"/>
    <s v="OFF-EN-10001532"/>
    <x v="1"/>
    <x v="12"/>
    <s v="Brown Kraft Recycled Envelopes"/>
    <x v="4088"/>
    <n v="3"/>
    <n v="0.2"/>
    <n v="15.281999999999998"/>
  </r>
  <r>
    <n v="5702"/>
    <s v="CA-2013-125661"/>
    <x v="0"/>
    <x v="390"/>
    <d v="2013-11-27T00:00:00"/>
    <x v="2"/>
    <s v="CA-12055"/>
    <s v="Cathy Armstrong"/>
    <x v="2"/>
    <s v="United States"/>
    <s v="Cleveland"/>
    <x v="24"/>
    <n v="44105"/>
    <x v="3"/>
    <s v="TEC-AC-10004855"/>
    <x v="2"/>
    <x v="11"/>
    <s v="V7 USB Numeric Keypad"/>
    <x v="4089"/>
    <n v="5"/>
    <n v="0.2"/>
    <n v="-22.743500000000004"/>
  </r>
  <r>
    <n v="5703"/>
    <s v="US-2011-123519"/>
    <x v="2"/>
    <x v="637"/>
    <d v="2011-12-21T00:00:00"/>
    <x v="1"/>
    <s v="SS-20875"/>
    <s v="Sung Shariari"/>
    <x v="0"/>
    <s v="United States"/>
    <s v="Marion"/>
    <x v="24"/>
    <n v="43302"/>
    <x v="3"/>
    <s v="OFF-AR-10003829"/>
    <x v="1"/>
    <x v="6"/>
    <s v="Newell 35"/>
    <x v="370"/>
    <n v="1"/>
    <n v="0.2"/>
    <n v="0.29519999999999957"/>
  </r>
  <r>
    <n v="5704"/>
    <s v="US-2011-123519"/>
    <x v="2"/>
    <x v="637"/>
    <d v="2011-12-21T00:00:00"/>
    <x v="1"/>
    <s v="SS-20875"/>
    <s v="Sung Shariari"/>
    <x v="0"/>
    <s v="United States"/>
    <s v="Marion"/>
    <x v="24"/>
    <n v="43302"/>
    <x v="3"/>
    <s v="FUR-TA-10002645"/>
    <x v="0"/>
    <x v="3"/>
    <s v="Hon Rectangular Conference Tables"/>
    <x v="4090"/>
    <n v="1"/>
    <n v="0.4"/>
    <n v="-52.336500000000029"/>
  </r>
  <r>
    <n v="5705"/>
    <s v="US-2011-123519"/>
    <x v="2"/>
    <x v="637"/>
    <d v="2011-12-21T00:00:00"/>
    <x v="1"/>
    <s v="SS-20875"/>
    <s v="Sung Shariari"/>
    <x v="0"/>
    <s v="United States"/>
    <s v="Marion"/>
    <x v="24"/>
    <n v="43302"/>
    <x v="3"/>
    <s v="TEC-AC-10003033"/>
    <x v="2"/>
    <x v="11"/>
    <s v="Plantronics CS510 - Over-the-Head monaural Wireless Headset System"/>
    <x v="2392"/>
    <n v="1"/>
    <n v="0.2"/>
    <n v="42.893499999999975"/>
  </r>
  <r>
    <n v="5706"/>
    <s v="CA-2011-155593"/>
    <x v="2"/>
    <x v="935"/>
    <d v="2011-11-08T00:00:00"/>
    <x v="1"/>
    <s v="RP-19390"/>
    <s v="Resi Pölking"/>
    <x v="0"/>
    <s v="United States"/>
    <s v="Fairfield"/>
    <x v="29"/>
    <n v="6824"/>
    <x v="3"/>
    <s v="OFF-SU-10002522"/>
    <x v="1"/>
    <x v="14"/>
    <s v="Acme Kleen Earth Office Shears"/>
    <x v="4091"/>
    <n v="3"/>
    <n v="0"/>
    <n v="3.3755999999999986"/>
  </r>
  <r>
    <n v="5707"/>
    <s v="CA-2014-136000"/>
    <x v="3"/>
    <x v="585"/>
    <d v="2014-09-26T00:00:00"/>
    <x v="0"/>
    <s v="SC-20440"/>
    <s v="Shaun Chance"/>
    <x v="1"/>
    <s v="United States"/>
    <s v="New York City"/>
    <x v="15"/>
    <n v="10009"/>
    <x v="3"/>
    <s v="OFF-BI-10004828"/>
    <x v="1"/>
    <x v="8"/>
    <s v="GBC Poly Designer Binding Covers"/>
    <x v="3022"/>
    <n v="3"/>
    <n v="0.2"/>
    <n v="14.563799999999997"/>
  </r>
  <r>
    <n v="5708"/>
    <s v="US-2012-160857"/>
    <x v="1"/>
    <x v="412"/>
    <d v="2012-05-15T00:00:00"/>
    <x v="1"/>
    <s v="NW-18400"/>
    <s v="Natalie Webber"/>
    <x v="0"/>
    <s v="United States"/>
    <s v="New York City"/>
    <x v="15"/>
    <n v="10024"/>
    <x v="3"/>
    <s v="FUR-FU-10001095"/>
    <x v="0"/>
    <x v="5"/>
    <s v="DAX Black Cherry Wood-Tone Poster Frame"/>
    <x v="4092"/>
    <n v="3"/>
    <n v="0"/>
    <n v="30.187200000000001"/>
  </r>
  <r>
    <n v="5709"/>
    <s v="US-2012-160857"/>
    <x v="1"/>
    <x v="412"/>
    <d v="2012-05-15T00:00:00"/>
    <x v="1"/>
    <s v="NW-18400"/>
    <s v="Natalie Webber"/>
    <x v="0"/>
    <s v="United States"/>
    <s v="New York City"/>
    <x v="15"/>
    <n v="10024"/>
    <x v="3"/>
    <s v="OFF-SU-10000157"/>
    <x v="1"/>
    <x v="14"/>
    <s v="Compact Automatic Electric Letter Opener"/>
    <x v="3956"/>
    <n v="3"/>
    <n v="0"/>
    <n v="7.158600000000007"/>
  </r>
  <r>
    <n v="5710"/>
    <s v="US-2012-160857"/>
    <x v="1"/>
    <x v="412"/>
    <d v="2012-05-15T00:00:00"/>
    <x v="1"/>
    <s v="NW-18400"/>
    <s v="Natalie Webber"/>
    <x v="0"/>
    <s v="United States"/>
    <s v="New York City"/>
    <x v="15"/>
    <n v="10024"/>
    <x v="3"/>
    <s v="FUR-CH-10002647"/>
    <x v="0"/>
    <x v="1"/>
    <s v="Situations Contoured Folding Chairs, 4/Set"/>
    <x v="4093"/>
    <n v="2"/>
    <n v="0.1"/>
    <n v="21.294000000000008"/>
  </r>
  <r>
    <n v="5711"/>
    <s v="US-2012-160857"/>
    <x v="1"/>
    <x v="412"/>
    <d v="2012-05-15T00:00:00"/>
    <x v="1"/>
    <s v="NW-18400"/>
    <s v="Natalie Webber"/>
    <x v="0"/>
    <s v="United States"/>
    <s v="New York City"/>
    <x v="15"/>
    <n v="10024"/>
    <x v="3"/>
    <s v="TEC-CO-10004115"/>
    <x v="2"/>
    <x v="16"/>
    <s v="Sharp AL-1530CS Digital Copier"/>
    <x v="4094"/>
    <n v="7"/>
    <n v="0.2"/>
    <n v="1014.9797"/>
  </r>
  <r>
    <n v="5712"/>
    <s v="US-2012-160857"/>
    <x v="1"/>
    <x v="412"/>
    <d v="2012-05-15T00:00:00"/>
    <x v="1"/>
    <s v="NW-18400"/>
    <s v="Natalie Webber"/>
    <x v="0"/>
    <s v="United States"/>
    <s v="New York City"/>
    <x v="15"/>
    <n v="10024"/>
    <x v="3"/>
    <s v="OFF-PA-10003363"/>
    <x v="1"/>
    <x v="10"/>
    <s v="Xerox 204"/>
    <x v="541"/>
    <n v="3"/>
    <n v="0"/>
    <n v="9.3312000000000008"/>
  </r>
  <r>
    <n v="5713"/>
    <s v="CA-2014-115805"/>
    <x v="3"/>
    <x v="689"/>
    <d v="2014-08-01T00:00:00"/>
    <x v="3"/>
    <s v="KW-16435"/>
    <s v="Katrina Willman"/>
    <x v="0"/>
    <s v="United States"/>
    <s v="Chicago"/>
    <x v="10"/>
    <n v="60653"/>
    <x v="2"/>
    <s v="TEC-PH-10003092"/>
    <x v="2"/>
    <x v="7"/>
    <s v="Motorola L804"/>
    <x v="2204"/>
    <n v="1"/>
    <n v="0.2"/>
    <n v="4.1390999999999991"/>
  </r>
  <r>
    <n v="5714"/>
    <s v="US-2011-143707"/>
    <x v="2"/>
    <x v="72"/>
    <d v="2011-03-05T00:00:00"/>
    <x v="1"/>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x v="1"/>
    <s v="AG-10900"/>
    <s v="Arthur Gainer"/>
    <x v="0"/>
    <s v="United States"/>
    <s v="Richmond"/>
    <x v="17"/>
    <n v="23223"/>
    <x v="0"/>
    <s v="OFF-ST-10001476"/>
    <x v="1"/>
    <x v="4"/>
    <s v="Steel Personal Filing/Posting Tote"/>
    <x v="4096"/>
    <n v="5"/>
    <n v="0"/>
    <n v="47.938500000000005"/>
  </r>
  <r>
    <n v="5716"/>
    <s v="CA-2012-124107"/>
    <x v="1"/>
    <x v="330"/>
    <d v="2012-10-12T00:00:00"/>
    <x v="0"/>
    <s v="BM-11650"/>
    <s v="Brian Moss"/>
    <x v="1"/>
    <s v="United States"/>
    <s v="Ann Arbor"/>
    <x v="12"/>
    <n v="48104"/>
    <x v="2"/>
    <s v="TEC-AC-10002049"/>
    <x v="2"/>
    <x v="11"/>
    <s v="Logitech G19 Programmable Gaming Keyboard"/>
    <x v="1008"/>
    <n v="5"/>
    <n v="0"/>
    <n v="111.59099999999995"/>
  </r>
  <r>
    <n v="5717"/>
    <s v="CA-2012-124107"/>
    <x v="1"/>
    <x v="330"/>
    <d v="2012-10-12T00:00:00"/>
    <x v="0"/>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x v="0"/>
    <s v="BM-11650"/>
    <s v="Brian Moss"/>
    <x v="1"/>
    <s v="United States"/>
    <s v="Ann Arbor"/>
    <x v="12"/>
    <n v="48104"/>
    <x v="2"/>
    <s v="OFF-EN-10003286"/>
    <x v="1"/>
    <x v="12"/>
    <s v="Staples"/>
    <x v="4097"/>
    <n v="7"/>
    <n v="0"/>
    <n v="27.241199999999996"/>
  </r>
  <r>
    <n v="5719"/>
    <s v="CA-2012-124107"/>
    <x v="1"/>
    <x v="330"/>
    <d v="2012-10-12T00:00:00"/>
    <x v="0"/>
    <s v="BM-11650"/>
    <s v="Brian Moss"/>
    <x v="1"/>
    <s v="United States"/>
    <s v="Ann Arbor"/>
    <x v="12"/>
    <n v="48104"/>
    <x v="2"/>
    <s v="OFF-AP-10003971"/>
    <x v="1"/>
    <x v="9"/>
    <s v="Belkin 6 Outlet Metallic Surge Strip"/>
    <x v="4098"/>
    <n v="3"/>
    <n v="0.1"/>
    <n v="5.2272000000000007"/>
  </r>
  <r>
    <n v="5720"/>
    <s v="CA-2014-126550"/>
    <x v="3"/>
    <x v="1065"/>
    <d v="2014-04-03T00:00:00"/>
    <x v="0"/>
    <s v="RD-19720"/>
    <s v="Roger Demir"/>
    <x v="0"/>
    <s v="United States"/>
    <s v="Lafayette"/>
    <x v="14"/>
    <n v="47905"/>
    <x v="2"/>
    <s v="OFF-ST-10001031"/>
    <x v="1"/>
    <x v="4"/>
    <s v="Adjustable Personal File Tote"/>
    <x v="4099"/>
    <n v="5"/>
    <n v="0"/>
    <n v="21.164000000000005"/>
  </r>
  <r>
    <n v="5721"/>
    <s v="CA-2012-138674"/>
    <x v="1"/>
    <x v="717"/>
    <d v="2012-11-17T00:00:00"/>
    <x v="2"/>
    <s v="KB-16585"/>
    <s v="Ken Black"/>
    <x v="1"/>
    <s v="United States"/>
    <s v="Springfield"/>
    <x v="21"/>
    <n v="97477"/>
    <x v="1"/>
    <s v="OFF-FA-10000304"/>
    <x v="1"/>
    <x v="13"/>
    <s v="Advantus Push Pins"/>
    <x v="525"/>
    <n v="5"/>
    <n v="0.2"/>
    <n v="2.289000000000001"/>
  </r>
  <r>
    <n v="5722"/>
    <s v="CA-2012-138674"/>
    <x v="1"/>
    <x v="717"/>
    <d v="2012-11-17T00:00:00"/>
    <x v="2"/>
    <s v="KB-16585"/>
    <s v="Ken Black"/>
    <x v="1"/>
    <s v="United States"/>
    <s v="Springfield"/>
    <x v="21"/>
    <n v="97477"/>
    <x v="1"/>
    <s v="TEC-AC-10000358"/>
    <x v="2"/>
    <x v="11"/>
    <s v="Imation Secure Drive + Hardware Encrypted USB flash drive - 16 GB"/>
    <x v="4100"/>
    <n v="3"/>
    <n v="0.2"/>
    <n v="4.5587999999999944"/>
  </r>
  <r>
    <n v="5723"/>
    <s v="CA-2012-138674"/>
    <x v="1"/>
    <x v="717"/>
    <d v="2012-11-17T00:00:00"/>
    <x v="2"/>
    <s v="KB-16585"/>
    <s v="Ken Black"/>
    <x v="1"/>
    <s v="United States"/>
    <s v="Springfield"/>
    <x v="21"/>
    <n v="97477"/>
    <x v="1"/>
    <s v="TEC-AC-10002800"/>
    <x v="2"/>
    <x v="11"/>
    <s v="Plantronics Audio 478 Stereo USB Headset"/>
    <x v="4101"/>
    <n v="4"/>
    <n v="0.2"/>
    <n v="29.993999999999986"/>
  </r>
  <r>
    <n v="5724"/>
    <s v="CA-2013-165820"/>
    <x v="0"/>
    <x v="182"/>
    <d v="2013-10-01T00:00:00"/>
    <x v="1"/>
    <s v="DW-13585"/>
    <s v="Dorothy Wardle"/>
    <x v="1"/>
    <s v="United States"/>
    <s v="San Francisco"/>
    <x v="1"/>
    <n v="94109"/>
    <x v="1"/>
    <s v="OFF-PA-10004735"/>
    <x v="1"/>
    <x v="10"/>
    <s v="Xerox 1905"/>
    <x v="91"/>
    <n v="2"/>
    <n v="0"/>
    <n v="6.2208000000000006"/>
  </r>
  <r>
    <n v="5725"/>
    <s v="CA-2011-103191"/>
    <x v="2"/>
    <x v="358"/>
    <d v="2011-09-27T00:00:00"/>
    <x v="1"/>
    <s v="VG-21805"/>
    <s v="Vivek Grady"/>
    <x v="1"/>
    <s v="United States"/>
    <s v="Chicago"/>
    <x v="10"/>
    <n v="60653"/>
    <x v="2"/>
    <s v="OFF-ST-10002574"/>
    <x v="1"/>
    <x v="4"/>
    <s v="SAFCO Commercial Wire Shelving, Black"/>
    <x v="4102"/>
    <n v="3"/>
    <n v="0.2"/>
    <n v="-82.884"/>
  </r>
  <r>
    <n v="5726"/>
    <s v="CA-2012-103933"/>
    <x v="1"/>
    <x v="12"/>
    <d v="2012-09-27T00:00:00"/>
    <x v="2"/>
    <s v="DR-12880"/>
    <s v="Dan Reichenbach"/>
    <x v="1"/>
    <s v="United States"/>
    <s v="New York City"/>
    <x v="15"/>
    <n v="10011"/>
    <x v="3"/>
    <s v="TEC-AC-10004171"/>
    <x v="2"/>
    <x v="11"/>
    <s v="Razer Kraken 7.1 Surround Sound Over Ear USB Gaming Headset"/>
    <x v="438"/>
    <n v="9"/>
    <n v="0"/>
    <n v="395.96040000000005"/>
  </r>
  <r>
    <n v="5727"/>
    <s v="CA-2012-110548"/>
    <x v="1"/>
    <x v="124"/>
    <d v="2012-05-08T00:00:00"/>
    <x v="1"/>
    <s v="AH-10690"/>
    <s v="Anna Häberlin"/>
    <x v="1"/>
    <s v="United States"/>
    <s v="Houston"/>
    <x v="5"/>
    <n v="77095"/>
    <x v="2"/>
    <s v="TEC-PH-10002922"/>
    <x v="2"/>
    <x v="7"/>
    <s v="ShoreTel ShorePhone IP 230 VoIP phone"/>
    <x v="1266"/>
    <n v="7"/>
    <n v="0.2"/>
    <n v="118.29299999999989"/>
  </r>
  <r>
    <n v="5728"/>
    <s v="CA-2014-117324"/>
    <x v="3"/>
    <x v="166"/>
    <d v="2014-12-14T00:00:00"/>
    <x v="1"/>
    <s v="JP-15520"/>
    <s v="Jeremy Pistek"/>
    <x v="0"/>
    <s v="United States"/>
    <s v="Madison"/>
    <x v="6"/>
    <n v="53711"/>
    <x v="2"/>
    <s v="TEC-AC-10003023"/>
    <x v="2"/>
    <x v="11"/>
    <s v="Logitech G105 Gaming Keyboard"/>
    <x v="4103"/>
    <n v="3"/>
    <n v="0"/>
    <n v="32.059799999999996"/>
  </r>
  <r>
    <n v="5729"/>
    <s v="CA-2014-117324"/>
    <x v="3"/>
    <x v="166"/>
    <d v="2014-12-14T00:00:00"/>
    <x v="1"/>
    <s v="JP-15520"/>
    <s v="Jeremy Pistek"/>
    <x v="0"/>
    <s v="United States"/>
    <s v="Madison"/>
    <x v="6"/>
    <n v="53711"/>
    <x v="2"/>
    <s v="OFF-AP-10003590"/>
    <x v="1"/>
    <x v="9"/>
    <s v="Hoover WindTunnel Plus Canister Vacuum"/>
    <x v="1234"/>
    <n v="3"/>
    <n v="0"/>
    <n v="305.13000000000011"/>
  </r>
  <r>
    <n v="5730"/>
    <s v="CA-2014-117324"/>
    <x v="3"/>
    <x v="166"/>
    <d v="2014-12-14T00:00:00"/>
    <x v="1"/>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x v="1"/>
    <s v="JP-15520"/>
    <s v="Jeremy Pistek"/>
    <x v="0"/>
    <s v="United States"/>
    <s v="Madison"/>
    <x v="6"/>
    <n v="53711"/>
    <x v="2"/>
    <s v="FUR-BO-10003159"/>
    <x v="0"/>
    <x v="0"/>
    <s v="Sauder Camden County Collection Libraries, Planked Cherry Finish"/>
    <x v="4104"/>
    <n v="4"/>
    <n v="0"/>
    <n v="41.392799999999966"/>
  </r>
  <r>
    <n v="5732"/>
    <s v="CA-2014-117324"/>
    <x v="3"/>
    <x v="166"/>
    <d v="2014-12-14T00:00:00"/>
    <x v="1"/>
    <s v="JP-15520"/>
    <s v="Jeremy Pistek"/>
    <x v="0"/>
    <s v="United States"/>
    <s v="Madison"/>
    <x v="6"/>
    <n v="53711"/>
    <x v="2"/>
    <s v="OFF-PA-10002713"/>
    <x v="1"/>
    <x v="10"/>
    <s v="Adams Phone Message Book, 200 Message Capacity, 8 1/16” x 11”"/>
    <x v="4105"/>
    <n v="4"/>
    <n v="0"/>
    <n v="12.659199999999998"/>
  </r>
  <r>
    <n v="5733"/>
    <s v="CA-2014-143574"/>
    <x v="3"/>
    <x v="222"/>
    <d v="2014-07-03T00:00:00"/>
    <x v="2"/>
    <s v="DR-12880"/>
    <s v="Dan Reichenbach"/>
    <x v="1"/>
    <s v="United States"/>
    <s v="Milford"/>
    <x v="29"/>
    <n v="6460"/>
    <x v="3"/>
    <s v="FUR-BO-10002598"/>
    <x v="0"/>
    <x v="0"/>
    <s v="Hon Metal Bookcases, Putty"/>
    <x v="3166"/>
    <n v="9"/>
    <n v="0"/>
    <n v="185.25779999999997"/>
  </r>
  <r>
    <n v="5734"/>
    <s v="CA-2014-143574"/>
    <x v="3"/>
    <x v="222"/>
    <d v="2014-07-03T00:00:00"/>
    <x v="2"/>
    <s v="DR-12880"/>
    <s v="Dan Reichenbach"/>
    <x v="1"/>
    <s v="United States"/>
    <s v="Milford"/>
    <x v="29"/>
    <n v="6460"/>
    <x v="3"/>
    <s v="OFF-SU-10002537"/>
    <x v="1"/>
    <x v="14"/>
    <s v="Acme Box Cutter Scissors"/>
    <x v="4106"/>
    <n v="3"/>
    <n v="0"/>
    <n v="7.9794000000000018"/>
  </r>
  <r>
    <n v="5735"/>
    <s v="CA-2014-143574"/>
    <x v="3"/>
    <x v="222"/>
    <d v="2014-07-03T00:00:00"/>
    <x v="2"/>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x v="1"/>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x v="1"/>
    <s v="MV-17485"/>
    <s v="Mark Van Huff"/>
    <x v="0"/>
    <s v="United States"/>
    <s v="Los Angeles"/>
    <x v="1"/>
    <n v="90049"/>
    <x v="1"/>
    <s v="OFF-PA-10002893"/>
    <x v="1"/>
    <x v="10"/>
    <s v="Wirebound Service Call Books, 5 1/2&quot; x 4&quot;"/>
    <x v="2439"/>
    <n v="2"/>
    <n v="0"/>
    <n v="9.2927999999999997"/>
  </r>
  <r>
    <n v="5738"/>
    <s v="CA-2011-148614"/>
    <x v="2"/>
    <x v="407"/>
    <d v="2011-01-26T00:00:00"/>
    <x v="1"/>
    <s v="MV-17485"/>
    <s v="Mark Van Huff"/>
    <x v="0"/>
    <s v="United States"/>
    <s v="Los Angeles"/>
    <x v="1"/>
    <n v="90049"/>
    <x v="1"/>
    <s v="FUR-FU-10003194"/>
    <x v="0"/>
    <x v="5"/>
    <s v="Eldon Expressions Desk Accessory, Wood Pencil Holder, Oak"/>
    <x v="78"/>
    <n v="2"/>
    <n v="0"/>
    <n v="5.7899999999999991"/>
  </r>
  <r>
    <n v="5739"/>
    <s v="CA-2014-156139"/>
    <x v="3"/>
    <x v="413"/>
    <d v="2014-01-07T00:00:00"/>
    <x v="1"/>
    <s v="BP-11155"/>
    <s v="Becky Pak"/>
    <x v="0"/>
    <s v="United States"/>
    <s v="San Francisco"/>
    <x v="1"/>
    <n v="94109"/>
    <x v="1"/>
    <s v="OFF-BI-10004233"/>
    <x v="1"/>
    <x v="8"/>
    <s v="GBC Pre-Punched Binding Paper, Plastic, White, 8-1/2&quot; x 11&quot;"/>
    <x v="4108"/>
    <n v="3"/>
    <n v="0.2"/>
    <n v="13.4316"/>
  </r>
  <r>
    <n v="5740"/>
    <s v="US-2014-147886"/>
    <x v="3"/>
    <x v="615"/>
    <d v="2014-04-01T00:00:00"/>
    <x v="2"/>
    <s v="DH-13075"/>
    <s v="Dave Hallsten"/>
    <x v="1"/>
    <s v="United States"/>
    <s v="Fairfield"/>
    <x v="1"/>
    <n v="94533"/>
    <x v="1"/>
    <s v="OFF-PA-10000232"/>
    <x v="1"/>
    <x v="10"/>
    <s v="Xerox 1975"/>
    <x v="91"/>
    <n v="2"/>
    <n v="0"/>
    <n v="6.3504000000000005"/>
  </r>
  <r>
    <n v="5741"/>
    <s v="US-2014-147886"/>
    <x v="3"/>
    <x v="615"/>
    <d v="2014-04-01T00:00:00"/>
    <x v="2"/>
    <s v="DH-13075"/>
    <s v="Dave Hallsten"/>
    <x v="1"/>
    <s v="United States"/>
    <s v="Fairfield"/>
    <x v="1"/>
    <n v="94533"/>
    <x v="1"/>
    <s v="FUR-FU-10001095"/>
    <x v="0"/>
    <x v="5"/>
    <s v="DAX Black Cherry Wood-Tone Poster Frame"/>
    <x v="4109"/>
    <n v="1"/>
    <n v="0"/>
    <n v="10.0624"/>
  </r>
  <r>
    <n v="5742"/>
    <s v="US-2014-147886"/>
    <x v="3"/>
    <x v="615"/>
    <d v="2014-04-01T00:00:00"/>
    <x v="2"/>
    <s v="DH-13075"/>
    <s v="Dave Hallsten"/>
    <x v="1"/>
    <s v="United States"/>
    <s v="Fairfield"/>
    <x v="1"/>
    <n v="94533"/>
    <x v="1"/>
    <s v="TEC-MA-10004679"/>
    <x v="2"/>
    <x v="15"/>
    <s v="StarTech.com 10/100 VDSL2 Ethernet Extender Kit"/>
    <x v="4110"/>
    <n v="2"/>
    <n v="0.2"/>
    <n v="53.271999999999991"/>
  </r>
  <r>
    <n v="5743"/>
    <s v="US-2014-147886"/>
    <x v="3"/>
    <x v="615"/>
    <d v="2014-04-01T00:00:00"/>
    <x v="2"/>
    <s v="DH-13075"/>
    <s v="Dave Hallsten"/>
    <x v="1"/>
    <s v="United States"/>
    <s v="Fairfield"/>
    <x v="1"/>
    <n v="94533"/>
    <x v="1"/>
    <s v="OFF-PA-10003651"/>
    <x v="1"/>
    <x v="10"/>
    <s v="Xerox 1968"/>
    <x v="4111"/>
    <n v="4"/>
    <n v="0"/>
    <n v="12.8256"/>
  </r>
  <r>
    <n v="5744"/>
    <s v="US-2014-147886"/>
    <x v="3"/>
    <x v="615"/>
    <d v="2014-04-01T00:00:00"/>
    <x v="2"/>
    <s v="DH-13075"/>
    <s v="Dave Hallsten"/>
    <x v="1"/>
    <s v="United States"/>
    <s v="Fairfield"/>
    <x v="1"/>
    <n v="94533"/>
    <x v="1"/>
    <s v="OFF-PA-10000743"/>
    <x v="1"/>
    <x v="10"/>
    <s v="Xerox 1977"/>
    <x v="130"/>
    <n v="3"/>
    <n v="0"/>
    <n v="9.6191999999999993"/>
  </r>
  <r>
    <n v="5745"/>
    <s v="US-2014-147886"/>
    <x v="3"/>
    <x v="615"/>
    <d v="2014-04-01T00:00:00"/>
    <x v="2"/>
    <s v="DH-13075"/>
    <s v="Dave Hallsten"/>
    <x v="1"/>
    <s v="United States"/>
    <s v="Fairfield"/>
    <x v="1"/>
    <n v="94533"/>
    <x v="1"/>
    <s v="OFF-ST-10002743"/>
    <x v="1"/>
    <x v="4"/>
    <s v="SAFCO Boltless Steel Shelving"/>
    <x v="4112"/>
    <n v="7"/>
    <n v="0"/>
    <n v="7.9547999999999632"/>
  </r>
  <r>
    <n v="5746"/>
    <s v="US-2014-147886"/>
    <x v="3"/>
    <x v="615"/>
    <d v="2014-04-01T00:00:00"/>
    <x v="2"/>
    <s v="DH-13075"/>
    <s v="Dave Hallsten"/>
    <x v="1"/>
    <s v="United States"/>
    <s v="Fairfield"/>
    <x v="1"/>
    <n v="94533"/>
    <x v="1"/>
    <s v="FUR-FU-10003829"/>
    <x v="0"/>
    <x v="5"/>
    <s v="Stackable Trays"/>
    <x v="748"/>
    <n v="7"/>
    <n v="0"/>
    <n v="6.8991999999999987"/>
  </r>
  <r>
    <n v="5747"/>
    <s v="CA-2013-113733"/>
    <x v="0"/>
    <x v="16"/>
    <d v="2013-12-13T00:00:00"/>
    <x v="1"/>
    <s v="LH-16900"/>
    <s v="Lena Hernandez"/>
    <x v="0"/>
    <s v="United States"/>
    <s v="Greenville"/>
    <x v="3"/>
    <n v="27834"/>
    <x v="0"/>
    <s v="TEC-PH-10002496"/>
    <x v="2"/>
    <x v="7"/>
    <s v="Cisco SPA301"/>
    <x v="2528"/>
    <n v="2"/>
    <n v="0.2"/>
    <n v="31.197999999999986"/>
  </r>
  <r>
    <n v="5748"/>
    <s v="CA-2013-113733"/>
    <x v="0"/>
    <x v="16"/>
    <d v="2013-12-13T00:00:00"/>
    <x v="1"/>
    <s v="LH-16900"/>
    <s v="Lena Hernandez"/>
    <x v="0"/>
    <s v="United States"/>
    <s v="Greenville"/>
    <x v="3"/>
    <n v="27834"/>
    <x v="0"/>
    <s v="TEC-AC-10002473"/>
    <x v="2"/>
    <x v="11"/>
    <s v="Maxell 4.7GB DVD-R"/>
    <x v="3147"/>
    <n v="3"/>
    <n v="0.2"/>
    <n v="17.879399999999997"/>
  </r>
  <r>
    <n v="5749"/>
    <s v="CA-2013-113733"/>
    <x v="0"/>
    <x v="16"/>
    <d v="2013-12-13T00:00:00"/>
    <x v="1"/>
    <s v="LH-16900"/>
    <s v="Lena Hernandez"/>
    <x v="0"/>
    <s v="United States"/>
    <s v="Greenville"/>
    <x v="3"/>
    <n v="27834"/>
    <x v="0"/>
    <s v="TEC-AC-10004877"/>
    <x v="2"/>
    <x v="11"/>
    <s v="Imation 30456 USB Flash Drive 8GB"/>
    <x v="4113"/>
    <n v="3"/>
    <n v="0.2"/>
    <n v="-2.4840000000000018"/>
  </r>
  <r>
    <n v="5750"/>
    <s v="CA-2014-104913"/>
    <x v="3"/>
    <x v="551"/>
    <d v="2014-11-23T00:00:00"/>
    <x v="1"/>
    <s v="DK-13090"/>
    <s v="Dave Kipp"/>
    <x v="0"/>
    <s v="United States"/>
    <s v="Long Beach"/>
    <x v="15"/>
    <n v="11561"/>
    <x v="3"/>
    <s v="TEC-PH-10000923"/>
    <x v="2"/>
    <x v="7"/>
    <s v="Belkin SportFit Armband For iPhone 5s/5c, Fuchsia"/>
    <x v="4114"/>
    <n v="5"/>
    <n v="0"/>
    <n v="36.725500000000004"/>
  </r>
  <r>
    <n v="5751"/>
    <s v="CA-2011-145800"/>
    <x v="2"/>
    <x v="992"/>
    <d v="2011-06-05T00:00:00"/>
    <x v="1"/>
    <s v="SS-20410"/>
    <s v="Shahid Shariari"/>
    <x v="0"/>
    <s v="United States"/>
    <s v="Buffalo Grove"/>
    <x v="10"/>
    <n v="60089"/>
    <x v="2"/>
    <s v="FUR-TA-10001539"/>
    <x v="0"/>
    <x v="3"/>
    <s v="Chromcraft Rectangular Conference Tables"/>
    <x v="4115"/>
    <n v="3"/>
    <n v="0.5"/>
    <n v="-184.83660000000003"/>
  </r>
  <r>
    <n v="5752"/>
    <s v="CA-2013-125850"/>
    <x v="0"/>
    <x v="115"/>
    <d v="2013-01-28T00:00:00"/>
    <x v="1"/>
    <s v="FP-14320"/>
    <s v="Frank Preis"/>
    <x v="0"/>
    <s v="United States"/>
    <s v="San Diego"/>
    <x v="1"/>
    <n v="92037"/>
    <x v="1"/>
    <s v="OFF-LA-10003498"/>
    <x v="1"/>
    <x v="2"/>
    <s v="Avery 475"/>
    <x v="1851"/>
    <n v="3"/>
    <n v="0"/>
    <n v="22.200000000000003"/>
  </r>
  <r>
    <n v="5753"/>
    <s v="CA-2013-125850"/>
    <x v="0"/>
    <x v="115"/>
    <d v="2013-01-28T00:00:00"/>
    <x v="1"/>
    <s v="FP-14320"/>
    <s v="Frank Preis"/>
    <x v="0"/>
    <s v="United States"/>
    <s v="San Diego"/>
    <x v="1"/>
    <n v="92037"/>
    <x v="1"/>
    <s v="OFF-LA-10004484"/>
    <x v="1"/>
    <x v="2"/>
    <s v="Avery 476"/>
    <x v="2809"/>
    <n v="5"/>
    <n v="0"/>
    <n v="9.4989999999999988"/>
  </r>
  <r>
    <n v="5754"/>
    <s v="CA-2013-118514"/>
    <x v="0"/>
    <x v="1066"/>
    <d v="2013-02-10T00:00:00"/>
    <x v="1"/>
    <s v="LC-17050"/>
    <s v="Liz Carlisle"/>
    <x v="0"/>
    <s v="United States"/>
    <s v="Richmond"/>
    <x v="0"/>
    <n v="40475"/>
    <x v="0"/>
    <s v="FUR-CH-10000015"/>
    <x v="0"/>
    <x v="1"/>
    <s v="Hon Multipurpose Stacking Arm Chairs"/>
    <x v="405"/>
    <n v="4"/>
    <n v="0"/>
    <n v="225.26400000000001"/>
  </r>
  <r>
    <n v="5755"/>
    <s v="CA-2012-150749"/>
    <x v="1"/>
    <x v="368"/>
    <d v="2012-04-03T00:00:00"/>
    <x v="0"/>
    <s v="AS-10240"/>
    <s v="Alan Shonely"/>
    <x v="0"/>
    <s v="United States"/>
    <s v="Springfield"/>
    <x v="17"/>
    <n v="22153"/>
    <x v="0"/>
    <s v="OFF-AR-10003732"/>
    <x v="1"/>
    <x v="6"/>
    <s v="Newell 333"/>
    <x v="348"/>
    <n v="2"/>
    <n v="0"/>
    <n v="1.4455999999999998"/>
  </r>
  <r>
    <n v="5756"/>
    <s v="CA-2011-163748"/>
    <x v="2"/>
    <x v="1005"/>
    <d v="2011-10-18T00:00:00"/>
    <x v="1"/>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x v="1"/>
    <s v="HG-15025"/>
    <s v="Hunter Glantz"/>
    <x v="0"/>
    <s v="United States"/>
    <s v="Fort Worth"/>
    <x v="5"/>
    <n v="76106"/>
    <x v="2"/>
    <s v="TEC-CO-10002095"/>
    <x v="2"/>
    <x v="16"/>
    <s v="Hewlett Packard 610 Color Digital Copier / Printer"/>
    <x v="4117"/>
    <n v="5"/>
    <n v="0.2"/>
    <n v="624.98749999999995"/>
  </r>
  <r>
    <n v="5758"/>
    <s v="CA-2012-119634"/>
    <x v="1"/>
    <x v="1067"/>
    <d v="2012-08-16T00:00:00"/>
    <x v="1"/>
    <s v="BW-11065"/>
    <s v="Barry Weirich"/>
    <x v="0"/>
    <s v="United States"/>
    <s v="Raleigh"/>
    <x v="3"/>
    <n v="27604"/>
    <x v="0"/>
    <s v="FUR-FU-10004270"/>
    <x v="0"/>
    <x v="5"/>
    <s v="Executive Impressions 13&quot; Clairmont Wall Clock"/>
    <x v="4118"/>
    <n v="3"/>
    <n v="0.2"/>
    <n v="12.114900000000002"/>
  </r>
  <r>
    <n v="5759"/>
    <s v="CA-2012-149300"/>
    <x v="1"/>
    <x v="6"/>
    <d v="2012-11-23T00:00:00"/>
    <x v="2"/>
    <s v="BH-11710"/>
    <s v="Brosina Hoffman"/>
    <x v="0"/>
    <s v="United States"/>
    <s v="Hialeah"/>
    <x v="2"/>
    <n v="33012"/>
    <x v="0"/>
    <s v="TEC-MA-10000423"/>
    <x v="2"/>
    <x v="15"/>
    <s v="Texas Instruments TI-34 Scientific Calculator"/>
    <x v="4119"/>
    <n v="3"/>
    <n v="0.5"/>
    <n v="-1.9791000000000025"/>
  </r>
  <r>
    <n v="5760"/>
    <s v="US-2013-111528"/>
    <x v="0"/>
    <x v="945"/>
    <d v="2013-12-31T00:00:00"/>
    <x v="3"/>
    <s v="JP-16135"/>
    <s v="Julie Prescott"/>
    <x v="2"/>
    <s v="United States"/>
    <s v="Los Angeles"/>
    <x v="1"/>
    <n v="90032"/>
    <x v="1"/>
    <s v="OFF-ST-10001526"/>
    <x v="1"/>
    <x v="4"/>
    <s v="Iceberg Mobile Mega Data/Printer Cart "/>
    <x v="2289"/>
    <n v="4"/>
    <n v="0"/>
    <n v="125.14319999999998"/>
  </r>
  <r>
    <n v="5761"/>
    <s v="US-2013-111528"/>
    <x v="0"/>
    <x v="945"/>
    <d v="2013-12-31T00:00:00"/>
    <x v="3"/>
    <s v="JP-16135"/>
    <s v="Julie Prescott"/>
    <x v="2"/>
    <s v="United States"/>
    <s v="Los Angeles"/>
    <x v="1"/>
    <n v="90032"/>
    <x v="1"/>
    <s v="OFF-BI-10002194"/>
    <x v="1"/>
    <x v="8"/>
    <s v="Cardinal Hold-It CD Pocket"/>
    <x v="4120"/>
    <n v="1"/>
    <n v="0.2"/>
    <n v="2.1546000000000003"/>
  </r>
  <r>
    <n v="5762"/>
    <s v="CA-2014-158169"/>
    <x v="3"/>
    <x v="801"/>
    <d v="2014-08-16T00:00:00"/>
    <x v="2"/>
    <s v="JM-16195"/>
    <s v="Justin MacKendrick"/>
    <x v="0"/>
    <s v="United States"/>
    <s v="Lake Forest"/>
    <x v="1"/>
    <n v="92630"/>
    <x v="1"/>
    <s v="OFF-AP-10000828"/>
    <x v="1"/>
    <x v="9"/>
    <s v="Avanti 4.4 Cu. Ft. Refrigerator"/>
    <x v="3116"/>
    <n v="3"/>
    <n v="0"/>
    <n v="152.02319999999997"/>
  </r>
  <r>
    <n v="5763"/>
    <s v="CA-2014-158169"/>
    <x v="3"/>
    <x v="801"/>
    <d v="2014-08-16T00:00:00"/>
    <x v="2"/>
    <s v="JM-16195"/>
    <s v="Justin MacKendrick"/>
    <x v="0"/>
    <s v="United States"/>
    <s v="Lake Forest"/>
    <x v="1"/>
    <n v="92630"/>
    <x v="1"/>
    <s v="FUR-FU-10001473"/>
    <x v="0"/>
    <x v="5"/>
    <s v="DAX Wood Document Frame"/>
    <x v="4121"/>
    <n v="4"/>
    <n v="0"/>
    <n v="19.7712"/>
  </r>
  <r>
    <n v="5764"/>
    <s v="CA-2012-162047"/>
    <x v="1"/>
    <x v="502"/>
    <d v="2012-11-05T00:00:00"/>
    <x v="2"/>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x v="0"/>
    <s v="MC-17575"/>
    <s v="Matt Collins"/>
    <x v="0"/>
    <s v="United States"/>
    <s v="Seattle"/>
    <x v="4"/>
    <n v="98103"/>
    <x v="1"/>
    <s v="OFF-ST-10003994"/>
    <x v="1"/>
    <x v="4"/>
    <s v="Belkin 19&quot; Center-Weighted Shelf, Gray"/>
    <x v="4123"/>
    <n v="6"/>
    <n v="0"/>
    <n v="17.693999999999988"/>
  </r>
  <r>
    <n v="5766"/>
    <s v="US-2011-126340"/>
    <x v="2"/>
    <x v="1068"/>
    <d v="2011-11-14T00:00:00"/>
    <x v="1"/>
    <s v="EB-13870"/>
    <s v="Emily Burns"/>
    <x v="0"/>
    <s v="United States"/>
    <s v="Redding"/>
    <x v="1"/>
    <n v="96003"/>
    <x v="1"/>
    <s v="TEC-PH-10004447"/>
    <x v="2"/>
    <x v="7"/>
    <s v="Toshiba IPT2010-SD IP Telephone"/>
    <x v="3844"/>
    <n v="3"/>
    <n v="0.2"/>
    <n v="25.018199999999993"/>
  </r>
  <r>
    <n v="5767"/>
    <s v="CA-2013-149685"/>
    <x v="0"/>
    <x v="750"/>
    <d v="2013-10-16T00:00:00"/>
    <x v="1"/>
    <s v="PM-19135"/>
    <s v="Peter McVee"/>
    <x v="2"/>
    <s v="United States"/>
    <s v="San Antonio"/>
    <x v="5"/>
    <n v="78207"/>
    <x v="2"/>
    <s v="OFF-LA-10004545"/>
    <x v="1"/>
    <x v="2"/>
    <s v="Avery 50"/>
    <x v="4124"/>
    <n v="6"/>
    <n v="0.2"/>
    <n v="20.298599999999993"/>
  </r>
  <r>
    <n v="5768"/>
    <s v="CA-2014-126396"/>
    <x v="3"/>
    <x v="565"/>
    <d v="2014-09-13T00:00:00"/>
    <x v="0"/>
    <s v="AR-10345"/>
    <s v="Alex Russell"/>
    <x v="1"/>
    <s v="United States"/>
    <s v="Houston"/>
    <x v="5"/>
    <n v="77070"/>
    <x v="2"/>
    <s v="TEC-AC-10003116"/>
    <x v="2"/>
    <x v="11"/>
    <s v="Memorex Froggy Flash Drive 8 GB"/>
    <x v="4125"/>
    <n v="6"/>
    <n v="0.2"/>
    <n v="20.234999999999996"/>
  </r>
  <r>
    <n v="5769"/>
    <s v="CA-2012-154900"/>
    <x v="1"/>
    <x v="1069"/>
    <d v="2012-03-01T00:00:00"/>
    <x v="1"/>
    <s v="SS-20875"/>
    <s v="Sung Shariari"/>
    <x v="0"/>
    <s v="United States"/>
    <s v="Leominster"/>
    <x v="31"/>
    <n v="1453"/>
    <x v="3"/>
    <s v="OFF-LA-10001641"/>
    <x v="1"/>
    <x v="2"/>
    <s v="Avery 518"/>
    <x v="982"/>
    <n v="1"/>
    <n v="0"/>
    <n v="1.512"/>
  </r>
  <r>
    <n v="5770"/>
    <s v="CA-2012-154900"/>
    <x v="1"/>
    <x v="1069"/>
    <d v="2012-03-01T00:00:00"/>
    <x v="1"/>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x v="1"/>
    <s v="SC-20440"/>
    <s v="Shaun Chance"/>
    <x v="1"/>
    <s v="United States"/>
    <s v="Los Angeles"/>
    <x v="1"/>
    <n v="90032"/>
    <x v="1"/>
    <s v="FUR-FU-10000010"/>
    <x v="0"/>
    <x v="5"/>
    <s v="DAX Value U-Channel Document Frames, Easel Back"/>
    <x v="4126"/>
    <n v="3"/>
    <n v="0"/>
    <n v="4.6220999999999997"/>
  </r>
  <r>
    <n v="5772"/>
    <s v="CA-2012-103835"/>
    <x v="1"/>
    <x v="496"/>
    <d v="2012-09-28T00:00:00"/>
    <x v="1"/>
    <s v="SC-20440"/>
    <s v="Shaun Chance"/>
    <x v="1"/>
    <s v="United States"/>
    <s v="Los Angeles"/>
    <x v="1"/>
    <n v="90032"/>
    <x v="1"/>
    <s v="OFF-AP-10002651"/>
    <x v="1"/>
    <x v="9"/>
    <s v="Hoover Upright Vacuum With Dirt Cup"/>
    <x v="4127"/>
    <n v="4"/>
    <n v="0"/>
    <n v="335.85479999999984"/>
  </r>
  <r>
    <n v="5773"/>
    <s v="CA-2012-158939"/>
    <x v="1"/>
    <x v="650"/>
    <d v="2012-12-01T00:00:00"/>
    <x v="1"/>
    <s v="EA-14035"/>
    <s v="Erin Ashbrook"/>
    <x v="1"/>
    <s v="United States"/>
    <s v="Springfield"/>
    <x v="25"/>
    <n v="65807"/>
    <x v="2"/>
    <s v="TEC-CO-10002313"/>
    <x v="2"/>
    <x v="16"/>
    <s v="Canon PC1080F Personal Copier"/>
    <x v="4128"/>
    <n v="1"/>
    <n v="0"/>
    <n v="233.99610000000001"/>
  </r>
  <r>
    <n v="5774"/>
    <s v="CA-2013-117408"/>
    <x v="0"/>
    <x v="1070"/>
    <d v="2013-09-07T00:00:00"/>
    <x v="1"/>
    <s v="TP-21130"/>
    <s v="Theone Pippenger"/>
    <x v="0"/>
    <s v="United States"/>
    <s v="Waco"/>
    <x v="5"/>
    <n v="76706"/>
    <x v="2"/>
    <s v="OFF-ST-10001580"/>
    <x v="1"/>
    <x v="4"/>
    <s v="Super Decoflex Portable Personal File"/>
    <x v="942"/>
    <n v="2"/>
    <n v="0.2"/>
    <n v="2.3967999999999989"/>
  </r>
  <r>
    <n v="5775"/>
    <s v="CA-2013-142398"/>
    <x v="0"/>
    <x v="408"/>
    <d v="2013-04-17T00:00:00"/>
    <x v="1"/>
    <s v="BP-11290"/>
    <s v="Beth Paige"/>
    <x v="0"/>
    <s v="United States"/>
    <s v="Los Angeles"/>
    <x v="1"/>
    <n v="90036"/>
    <x v="1"/>
    <s v="FUR-CH-10001545"/>
    <x v="0"/>
    <x v="1"/>
    <s v="Hon Comfortask Task/Swivel Chairs"/>
    <x v="4129"/>
    <n v="7"/>
    <n v="0.2"/>
    <n v="-31.914400000000015"/>
  </r>
  <r>
    <n v="5776"/>
    <s v="CA-2013-142398"/>
    <x v="0"/>
    <x v="408"/>
    <d v="2013-04-17T00:00:00"/>
    <x v="1"/>
    <s v="BP-11290"/>
    <s v="Beth Paige"/>
    <x v="0"/>
    <s v="United States"/>
    <s v="Los Angeles"/>
    <x v="1"/>
    <n v="90036"/>
    <x v="1"/>
    <s v="OFF-BI-10004826"/>
    <x v="1"/>
    <x v="8"/>
    <s v="JM Magazine Binder"/>
    <x v="4130"/>
    <n v="1"/>
    <n v="0.2"/>
    <n v="4.6228000000000007"/>
  </r>
  <r>
    <n v="5777"/>
    <s v="CA-2013-105277"/>
    <x v="0"/>
    <x v="429"/>
    <d v="2013-12-09T00:00:00"/>
    <x v="1"/>
    <s v="LM-17065"/>
    <s v="Liz MacKendrick"/>
    <x v="0"/>
    <s v="United States"/>
    <s v="Auburn"/>
    <x v="15"/>
    <n v="13021"/>
    <x v="3"/>
    <s v="OFF-BI-10000301"/>
    <x v="1"/>
    <x v="8"/>
    <s v="GBC Instant Report Kit"/>
    <x v="1654"/>
    <n v="3"/>
    <n v="0.2"/>
    <n v="5.8230000000000004"/>
  </r>
  <r>
    <n v="5778"/>
    <s v="CA-2013-112060"/>
    <x v="0"/>
    <x v="429"/>
    <d v="2013-12-10T00:00:00"/>
    <x v="1"/>
    <s v="KT-16465"/>
    <s v="Kean Takahito"/>
    <x v="0"/>
    <s v="United States"/>
    <s v="San Francisco"/>
    <x v="1"/>
    <n v="94109"/>
    <x v="1"/>
    <s v="OFF-PA-10000994"/>
    <x v="1"/>
    <x v="10"/>
    <s v="Xerox 1915"/>
    <x v="2840"/>
    <n v="1"/>
    <n v="0"/>
    <n v="50.327999999999996"/>
  </r>
  <r>
    <n v="5779"/>
    <s v="CA-2011-105270"/>
    <x v="2"/>
    <x v="7"/>
    <d v="2011-11-18T00:00:00"/>
    <x v="1"/>
    <s v="AP-10915"/>
    <s v="Arthur Prichep"/>
    <x v="0"/>
    <s v="United States"/>
    <s v="Los Angeles"/>
    <x v="1"/>
    <n v="90008"/>
    <x v="1"/>
    <s v="OFF-AR-10003156"/>
    <x v="1"/>
    <x v="6"/>
    <s v="50 Colored Long Pencils"/>
    <x v="429"/>
    <n v="3"/>
    <n v="0"/>
    <n v="7.9248000000000012"/>
  </r>
  <r>
    <n v="5780"/>
    <s v="CA-2011-105270"/>
    <x v="2"/>
    <x v="7"/>
    <d v="2011-11-18T00:00:00"/>
    <x v="1"/>
    <s v="AP-10915"/>
    <s v="Arthur Prichep"/>
    <x v="0"/>
    <s v="United States"/>
    <s v="Los Angeles"/>
    <x v="1"/>
    <n v="90008"/>
    <x v="1"/>
    <s v="FUR-CH-10000988"/>
    <x v="0"/>
    <x v="1"/>
    <s v="Hon Olson Stacker Stools"/>
    <x v="4131"/>
    <n v="1"/>
    <n v="0.2"/>
    <n v="11.264799999999997"/>
  </r>
  <r>
    <n v="5781"/>
    <s v="US-2012-159513"/>
    <x v="1"/>
    <x v="788"/>
    <d v="2012-04-09T00:00:00"/>
    <x v="1"/>
    <s v="JD-15790"/>
    <s v="John Dryer"/>
    <x v="0"/>
    <s v="United States"/>
    <s v="Los Angeles"/>
    <x v="1"/>
    <n v="90049"/>
    <x v="1"/>
    <s v="TEC-MA-10003329"/>
    <x v="2"/>
    <x v="15"/>
    <s v="Vtech AT&amp;T CL2940 Corded Speakerphone, Black"/>
    <x v="981"/>
    <n v="3"/>
    <n v="0.2"/>
    <n v="24.291899999999998"/>
  </r>
  <r>
    <n v="5782"/>
    <s v="CA-2012-155586"/>
    <x v="1"/>
    <x v="295"/>
    <d v="2012-12-16T00:00:00"/>
    <x v="0"/>
    <s v="XP-21865"/>
    <s v="Xylona Preis"/>
    <x v="0"/>
    <s v="United States"/>
    <s v="Chico"/>
    <x v="1"/>
    <n v="95928"/>
    <x v="1"/>
    <s v="OFF-AR-10001547"/>
    <x v="1"/>
    <x v="6"/>
    <s v="Newell 311"/>
    <x v="4132"/>
    <n v="1"/>
    <n v="0"/>
    <n v="0.59670000000000001"/>
  </r>
  <r>
    <n v="5783"/>
    <s v="CA-2012-155586"/>
    <x v="1"/>
    <x v="295"/>
    <d v="2012-12-16T00:00:00"/>
    <x v="0"/>
    <s v="XP-21865"/>
    <s v="Xylona Preis"/>
    <x v="0"/>
    <s v="United States"/>
    <s v="Chico"/>
    <x v="1"/>
    <n v="95928"/>
    <x v="1"/>
    <s v="OFF-EN-10003072"/>
    <x v="1"/>
    <x v="12"/>
    <s v="Peel &amp; Seel Envelopes"/>
    <x v="2887"/>
    <n v="4"/>
    <n v="0"/>
    <n v="7.4496000000000002"/>
  </r>
  <r>
    <n v="5784"/>
    <s v="CA-2012-155586"/>
    <x v="1"/>
    <x v="295"/>
    <d v="2012-12-16T00:00:00"/>
    <x v="0"/>
    <s v="XP-21865"/>
    <s v="Xylona Preis"/>
    <x v="0"/>
    <s v="United States"/>
    <s v="Chico"/>
    <x v="1"/>
    <n v="95928"/>
    <x v="1"/>
    <s v="OFF-PA-10000726"/>
    <x v="1"/>
    <x v="10"/>
    <s v="Black Print Carbonless Snap-Off Rapid Letter, 8 1/2&quot; x 7&quot;"/>
    <x v="2978"/>
    <n v="4"/>
    <n v="0"/>
    <n v="16.397999999999996"/>
  </r>
  <r>
    <n v="5785"/>
    <s v="CA-2014-141117"/>
    <x v="3"/>
    <x v="280"/>
    <d v="2014-10-09T00:00:00"/>
    <x v="1"/>
    <s v="JK-16090"/>
    <s v="Juliana Krohn"/>
    <x v="0"/>
    <s v="United States"/>
    <s v="Springfield"/>
    <x v="21"/>
    <n v="97477"/>
    <x v="1"/>
    <s v="FUR-BO-10001972"/>
    <x v="0"/>
    <x v="0"/>
    <s v="O'Sullivan 4-Shelf Bookcase in Odessa Pine"/>
    <x v="4133"/>
    <n v="6"/>
    <n v="0.7"/>
    <n v="-384.71640000000002"/>
  </r>
  <r>
    <n v="5786"/>
    <s v="CA-2014-141117"/>
    <x v="3"/>
    <x v="280"/>
    <d v="2014-10-09T00:00:00"/>
    <x v="1"/>
    <s v="JK-16090"/>
    <s v="Juliana Krohn"/>
    <x v="0"/>
    <s v="United States"/>
    <s v="Springfield"/>
    <x v="21"/>
    <n v="97477"/>
    <x v="1"/>
    <s v="OFF-SU-10004664"/>
    <x v="1"/>
    <x v="14"/>
    <s v="Acme Softgrip Scissors"/>
    <x v="384"/>
    <n v="6"/>
    <n v="0.2"/>
    <n v="4.3955999999999982"/>
  </r>
  <r>
    <n v="5787"/>
    <s v="CA-2014-141117"/>
    <x v="3"/>
    <x v="280"/>
    <d v="2014-10-09T00:00:00"/>
    <x v="1"/>
    <s v="JK-16090"/>
    <s v="Juliana Krohn"/>
    <x v="0"/>
    <s v="United States"/>
    <s v="Springfield"/>
    <x v="21"/>
    <n v="97477"/>
    <x v="1"/>
    <s v="OFF-BI-10003676"/>
    <x v="1"/>
    <x v="8"/>
    <s v="GBC Standard Recycled Report Covers, Clear Plastic Sheets"/>
    <x v="4134"/>
    <n v="7"/>
    <n v="0.7"/>
    <n v="-16.601199999999999"/>
  </r>
  <r>
    <n v="5788"/>
    <s v="CA-2014-141117"/>
    <x v="3"/>
    <x v="280"/>
    <d v="2014-10-09T00:00:00"/>
    <x v="1"/>
    <s v="JK-16090"/>
    <s v="Juliana Krohn"/>
    <x v="0"/>
    <s v="United States"/>
    <s v="Springfield"/>
    <x v="21"/>
    <n v="97477"/>
    <x v="1"/>
    <s v="OFF-AR-10003727"/>
    <x v="1"/>
    <x v="6"/>
    <s v="Berol Giant Pencil Sharpener"/>
    <x v="4135"/>
    <n v="7"/>
    <n v="0.2"/>
    <n v="10.703699999999987"/>
  </r>
  <r>
    <n v="5789"/>
    <s v="CA-2014-115070"/>
    <x v="3"/>
    <x v="318"/>
    <d v="2014-04-15T00:00:00"/>
    <x v="0"/>
    <s v="MG-18205"/>
    <s v="Mitch Gastineau"/>
    <x v="1"/>
    <s v="United States"/>
    <s v="Jacksonville"/>
    <x v="2"/>
    <n v="32216"/>
    <x v="0"/>
    <s v="FUR-FU-10003829"/>
    <x v="0"/>
    <x v="5"/>
    <s v="Stackable Trays"/>
    <x v="4136"/>
    <n v="5"/>
    <n v="0.2"/>
    <n v="1.8479999999999985"/>
  </r>
  <r>
    <n v="5790"/>
    <s v="CA-2014-115070"/>
    <x v="3"/>
    <x v="318"/>
    <d v="2014-04-15T00:00:00"/>
    <x v="0"/>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x v="2"/>
    <s v="PG-18820"/>
    <s v="Patrick Gardner"/>
    <x v="0"/>
    <s v="United States"/>
    <s v="Bakersfield"/>
    <x v="1"/>
    <n v="93309"/>
    <x v="1"/>
    <s v="OFF-FA-10002280"/>
    <x v="1"/>
    <x v="13"/>
    <s v="Advantus Plastic Paper Clips"/>
    <x v="768"/>
    <n v="7"/>
    <n v="0"/>
    <n v="16.8"/>
  </r>
  <r>
    <n v="5792"/>
    <s v="CA-2014-140186"/>
    <x v="3"/>
    <x v="365"/>
    <d v="2014-10-03T00:00:00"/>
    <x v="2"/>
    <s v="PG-18820"/>
    <s v="Patrick Gardner"/>
    <x v="0"/>
    <s v="United States"/>
    <s v="Bakersfield"/>
    <x v="1"/>
    <n v="93309"/>
    <x v="1"/>
    <s v="FUR-CH-10002961"/>
    <x v="0"/>
    <x v="1"/>
    <s v="Leather Task Chair, Black"/>
    <x v="74"/>
    <n v="1"/>
    <n v="0.2"/>
    <n v="0"/>
  </r>
  <r>
    <n v="5793"/>
    <s v="CA-2014-140186"/>
    <x v="3"/>
    <x v="365"/>
    <d v="2014-10-03T00:00:00"/>
    <x v="2"/>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x v="2"/>
    <s v="PG-18820"/>
    <s v="Patrick Gardner"/>
    <x v="0"/>
    <s v="United States"/>
    <s v="Bakersfield"/>
    <x v="1"/>
    <n v="93309"/>
    <x v="1"/>
    <s v="FUR-FU-10004848"/>
    <x v="0"/>
    <x v="5"/>
    <s v="Howard Miller 13-3/4&quot; Diameter Brushed Chrome Round Wall Clock"/>
    <x v="2678"/>
    <n v="1"/>
    <n v="0"/>
    <n v="15.524999999999999"/>
  </r>
  <r>
    <n v="5795"/>
    <s v="CA-2014-140186"/>
    <x v="3"/>
    <x v="365"/>
    <d v="2014-10-03T00:00:00"/>
    <x v="2"/>
    <s v="PG-18820"/>
    <s v="Patrick Gardner"/>
    <x v="0"/>
    <s v="United States"/>
    <s v="Bakersfield"/>
    <x v="1"/>
    <n v="93309"/>
    <x v="1"/>
    <s v="OFF-BI-10003364"/>
    <x v="1"/>
    <x v="8"/>
    <s v="Binding Machine Supplies"/>
    <x v="1004"/>
    <n v="2"/>
    <n v="0.2"/>
    <n v="16.3352"/>
  </r>
  <r>
    <n v="5796"/>
    <s v="CA-2011-124856"/>
    <x v="2"/>
    <x v="411"/>
    <d v="2011-10-03T00:00:00"/>
    <x v="0"/>
    <s v="LD-17005"/>
    <s v="Lisa DeCherney"/>
    <x v="0"/>
    <s v="United States"/>
    <s v="New York City"/>
    <x v="15"/>
    <n v="10011"/>
    <x v="3"/>
    <s v="OFF-ST-10002615"/>
    <x v="1"/>
    <x v="4"/>
    <s v="Dual Level, Single-Width Filing Carts"/>
    <x v="4137"/>
    <n v="9"/>
    <n v="0"/>
    <n v="362.84040000000005"/>
  </r>
  <r>
    <n v="5797"/>
    <s v="CA-2011-124856"/>
    <x v="2"/>
    <x v="411"/>
    <d v="2011-10-03T00:00:00"/>
    <x v="0"/>
    <s v="LD-17005"/>
    <s v="Lisa DeCherney"/>
    <x v="0"/>
    <s v="United States"/>
    <s v="New York City"/>
    <x v="15"/>
    <n v="10011"/>
    <x v="3"/>
    <s v="FUR-FU-10000521"/>
    <x v="0"/>
    <x v="5"/>
    <s v="Seth Thomas 14&quot; Putty-Colored Wall Clock"/>
    <x v="4138"/>
    <n v="4"/>
    <n v="0"/>
    <n v="36.381599999999992"/>
  </r>
  <r>
    <n v="5798"/>
    <s v="CA-2011-124856"/>
    <x v="2"/>
    <x v="411"/>
    <d v="2011-10-03T00:00:00"/>
    <x v="0"/>
    <s v="LD-17005"/>
    <s v="Lisa DeCherney"/>
    <x v="0"/>
    <s v="United States"/>
    <s v="New York City"/>
    <x v="15"/>
    <n v="10011"/>
    <x v="3"/>
    <s v="OFF-LA-10000121"/>
    <x v="1"/>
    <x v="2"/>
    <s v="Avery 48"/>
    <x v="1381"/>
    <n v="3"/>
    <n v="0"/>
    <n v="8.6939999999999991"/>
  </r>
  <r>
    <n v="5799"/>
    <s v="CA-2011-124856"/>
    <x v="2"/>
    <x v="411"/>
    <d v="2011-10-03T00:00:00"/>
    <x v="0"/>
    <s v="LD-17005"/>
    <s v="Lisa DeCherney"/>
    <x v="0"/>
    <s v="United States"/>
    <s v="New York City"/>
    <x v="15"/>
    <n v="10011"/>
    <x v="3"/>
    <s v="OFF-PA-10001289"/>
    <x v="1"/>
    <x v="10"/>
    <s v="White Computer Printout Paper by Universal"/>
    <x v="2723"/>
    <n v="2"/>
    <n v="0"/>
    <n v="37.9848"/>
  </r>
  <r>
    <n v="5800"/>
    <s v="CA-2011-166716"/>
    <x v="2"/>
    <x v="1071"/>
    <d v="2011-08-25T00:00:00"/>
    <x v="0"/>
    <s v="CR-12730"/>
    <s v="Craig Reiter"/>
    <x v="0"/>
    <s v="United States"/>
    <s v="Chicago"/>
    <x v="10"/>
    <n v="60610"/>
    <x v="2"/>
    <s v="FUR-CH-10004495"/>
    <x v="0"/>
    <x v="1"/>
    <s v="Global Leather and Oak Executive Chair, Black"/>
    <x v="4139"/>
    <n v="2"/>
    <n v="0.3"/>
    <n v="-6.0196000000000538"/>
  </r>
  <r>
    <n v="5801"/>
    <s v="CA-2011-123225"/>
    <x v="2"/>
    <x v="384"/>
    <d v="2011-07-14T00:00:00"/>
    <x v="2"/>
    <s v="MN-17935"/>
    <s v="Michael Nguyen"/>
    <x v="0"/>
    <s v="United States"/>
    <s v="El Paso"/>
    <x v="5"/>
    <n v="79907"/>
    <x v="2"/>
    <s v="TEC-PH-10000895"/>
    <x v="2"/>
    <x v="7"/>
    <s v="Polycom VVX 310 VoIP phone"/>
    <x v="4140"/>
    <n v="4"/>
    <n v="0.2"/>
    <n v="43.197600000000023"/>
  </r>
  <r>
    <n v="5802"/>
    <s v="CA-2011-123225"/>
    <x v="2"/>
    <x v="384"/>
    <d v="2011-07-14T00:00:00"/>
    <x v="2"/>
    <s v="MN-17935"/>
    <s v="Michael Nguyen"/>
    <x v="0"/>
    <s v="United States"/>
    <s v="El Paso"/>
    <x v="5"/>
    <n v="79907"/>
    <x v="2"/>
    <s v="OFF-PA-10000552"/>
    <x v="1"/>
    <x v="10"/>
    <s v="Xerox 200"/>
    <x v="563"/>
    <n v="2"/>
    <n v="0.2"/>
    <n v="3.6288"/>
  </r>
  <r>
    <n v="5803"/>
    <s v="CA-2012-163440"/>
    <x v="1"/>
    <x v="204"/>
    <d v="2012-03-24T00:00:00"/>
    <x v="2"/>
    <s v="RD-19900"/>
    <s v="Ruben Dartt"/>
    <x v="0"/>
    <s v="United States"/>
    <s v="Thousand Oaks"/>
    <x v="1"/>
    <n v="91360"/>
    <x v="1"/>
    <s v="TEC-PH-10000376"/>
    <x v="2"/>
    <x v="7"/>
    <s v="Square Credit Card Reader"/>
    <x v="2992"/>
    <n v="2"/>
    <n v="0.2"/>
    <n v="1.1988000000000003"/>
  </r>
  <r>
    <n v="5804"/>
    <s v="US-2014-106796"/>
    <x v="3"/>
    <x v="605"/>
    <d v="2014-05-20T00:00:00"/>
    <x v="1"/>
    <s v="JP-16135"/>
    <s v="Julie Prescott"/>
    <x v="2"/>
    <s v="United States"/>
    <s v="Springfield"/>
    <x v="24"/>
    <n v="45503"/>
    <x v="3"/>
    <s v="OFF-AR-10003504"/>
    <x v="1"/>
    <x v="6"/>
    <s v="Newell 347"/>
    <x v="1518"/>
    <n v="3"/>
    <n v="0.2"/>
    <n v="1.1555999999999984"/>
  </r>
  <r>
    <n v="5805"/>
    <s v="CA-2014-113873"/>
    <x v="3"/>
    <x v="38"/>
    <d v="2014-11-20T00:00:00"/>
    <x v="1"/>
    <s v="KE-16420"/>
    <s v="Katrina Edelman"/>
    <x v="1"/>
    <s v="United States"/>
    <s v="Dallas"/>
    <x v="5"/>
    <n v="75220"/>
    <x v="2"/>
    <s v="OFF-ST-10000943"/>
    <x v="1"/>
    <x v="4"/>
    <s v="Eldon ProFile File 'N Store Portable File Tub Letter/Legal Size Black"/>
    <x v="1845"/>
    <n v="4"/>
    <n v="0.2"/>
    <n v="6.1792000000000016"/>
  </r>
  <r>
    <n v="5806"/>
    <s v="CA-2014-113873"/>
    <x v="3"/>
    <x v="38"/>
    <d v="2014-11-20T00:00:00"/>
    <x v="1"/>
    <s v="KE-16420"/>
    <s v="Katrina Edelman"/>
    <x v="1"/>
    <s v="United States"/>
    <s v="Dallas"/>
    <x v="5"/>
    <n v="75220"/>
    <x v="2"/>
    <s v="FUR-BO-10003441"/>
    <x v="0"/>
    <x v="0"/>
    <s v="Bush Westfield Collection Bookcases, Fully Assembled"/>
    <x v="4141"/>
    <n v="3"/>
    <n v="0.32"/>
    <n v="-27.264600000000016"/>
  </r>
  <r>
    <n v="5807"/>
    <s v="CA-2013-149783"/>
    <x v="0"/>
    <x v="913"/>
    <d v="2013-09-08T00:00:00"/>
    <x v="0"/>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x v="0"/>
    <s v="DL-13315"/>
    <s v="Delfina Latchford"/>
    <x v="0"/>
    <s v="United States"/>
    <s v="Knoxville"/>
    <x v="18"/>
    <n v="37918"/>
    <x v="0"/>
    <s v="OFF-AP-10001205"/>
    <x v="1"/>
    <x v="9"/>
    <s v="Belkin 5 Outlet SurgeMaster Power Centers"/>
    <x v="2802"/>
    <n v="2"/>
    <n v="0.2"/>
    <n v="8.7168000000000063"/>
  </r>
  <r>
    <n v="5809"/>
    <s v="CA-2013-149783"/>
    <x v="0"/>
    <x v="913"/>
    <d v="2013-09-08T00:00:00"/>
    <x v="0"/>
    <s v="DL-13315"/>
    <s v="Delfina Latchford"/>
    <x v="0"/>
    <s v="United States"/>
    <s v="Knoxville"/>
    <x v="18"/>
    <n v="37918"/>
    <x v="0"/>
    <s v="OFF-AR-10002987"/>
    <x v="1"/>
    <x v="6"/>
    <s v="Prismacolor Color Pencil Set"/>
    <x v="4142"/>
    <n v="2"/>
    <n v="0.2"/>
    <n v="8.3328000000000024"/>
  </r>
  <r>
    <n v="5810"/>
    <s v="CA-2013-125017"/>
    <x v="0"/>
    <x v="1072"/>
    <d v="2013-02-11T00:00:00"/>
    <x v="1"/>
    <s v="KB-16240"/>
    <s v="Karen Bern"/>
    <x v="1"/>
    <s v="United States"/>
    <s v="Chattanooga"/>
    <x v="18"/>
    <n v="37421"/>
    <x v="0"/>
    <s v="FUR-FU-10000723"/>
    <x v="0"/>
    <x v="5"/>
    <s v="Deflect-o EconoMat Studded, No Bevel Mat for Low Pile Carpeting"/>
    <x v="4143"/>
    <n v="4"/>
    <n v="0.2"/>
    <n v="-18.180799999999998"/>
  </r>
  <r>
    <n v="5811"/>
    <s v="US-2012-163279"/>
    <x v="1"/>
    <x v="204"/>
    <d v="2012-03-26T00:00:00"/>
    <x v="1"/>
    <s v="JD-16150"/>
    <s v="Justin Deggeller"/>
    <x v="1"/>
    <s v="United States"/>
    <s v="San Diego"/>
    <x v="1"/>
    <n v="92037"/>
    <x v="1"/>
    <s v="OFF-PA-10003127"/>
    <x v="1"/>
    <x v="10"/>
    <s v="Staples"/>
    <x v="151"/>
    <n v="4"/>
    <n v="0"/>
    <n v="48.539199999999994"/>
  </r>
  <r>
    <n v="5812"/>
    <s v="US-2012-163279"/>
    <x v="1"/>
    <x v="204"/>
    <d v="2012-03-26T00:00:00"/>
    <x v="1"/>
    <s v="JD-16150"/>
    <s v="Justin Deggeller"/>
    <x v="1"/>
    <s v="United States"/>
    <s v="San Diego"/>
    <x v="1"/>
    <n v="92037"/>
    <x v="1"/>
    <s v="FUR-FU-10000747"/>
    <x v="0"/>
    <x v="5"/>
    <s v="Tenex B1-RE Series Chair Mats for Low Pile Carpets"/>
    <x v="1377"/>
    <n v="2"/>
    <n v="0"/>
    <n v="15.633199999999988"/>
  </r>
  <r>
    <n v="5813"/>
    <s v="US-2012-163279"/>
    <x v="1"/>
    <x v="204"/>
    <d v="2012-03-26T00:00:00"/>
    <x v="1"/>
    <s v="JD-16150"/>
    <s v="Justin Deggeller"/>
    <x v="1"/>
    <s v="United States"/>
    <s v="San Diego"/>
    <x v="1"/>
    <n v="92037"/>
    <x v="1"/>
    <s v="TEC-PH-10001795"/>
    <x v="2"/>
    <x v="7"/>
    <s v="ClearOne CHATAttach 160 - speaker phone"/>
    <x v="4144"/>
    <n v="3"/>
    <n v="0.2"/>
    <n v="185.99699999999984"/>
  </r>
  <r>
    <n v="5814"/>
    <s v="CA-2012-150196"/>
    <x v="1"/>
    <x v="740"/>
    <d v="2012-07-03T00:00:00"/>
    <x v="2"/>
    <s v="SR-20740"/>
    <s v="Steven Roelle"/>
    <x v="2"/>
    <s v="United States"/>
    <s v="New York City"/>
    <x v="15"/>
    <n v="10024"/>
    <x v="3"/>
    <s v="OFF-PA-10003797"/>
    <x v="1"/>
    <x v="10"/>
    <s v="Xerox 209"/>
    <x v="541"/>
    <n v="3"/>
    <n v="0"/>
    <n v="9.3312000000000008"/>
  </r>
  <r>
    <n v="5815"/>
    <s v="US-2012-106495"/>
    <x v="1"/>
    <x v="925"/>
    <d v="2012-06-17T00:00:00"/>
    <x v="2"/>
    <s v="AC-10450"/>
    <s v="Amy Cox"/>
    <x v="0"/>
    <s v="United States"/>
    <s v="Tampa"/>
    <x v="2"/>
    <n v="33614"/>
    <x v="0"/>
    <s v="TEC-AC-10002718"/>
    <x v="2"/>
    <x v="11"/>
    <s v="Belkin Standard 104 key USB Keyboard"/>
    <x v="4145"/>
    <n v="1"/>
    <n v="0.2"/>
    <n v="-0.7295000000000007"/>
  </r>
  <r>
    <n v="5816"/>
    <s v="CA-2011-124730"/>
    <x v="2"/>
    <x v="35"/>
    <d v="2011-11-26T00:00:00"/>
    <x v="3"/>
    <s v="LS-17245"/>
    <s v="Lynn Smith"/>
    <x v="0"/>
    <s v="United States"/>
    <s v="Utica"/>
    <x v="15"/>
    <n v="13501"/>
    <x v="3"/>
    <s v="TEC-PH-10002170"/>
    <x v="2"/>
    <x v="7"/>
    <s v="ClearSounds CSC500 Amplified Spirit Phone Corded phone"/>
    <x v="463"/>
    <n v="4"/>
    <n v="0"/>
    <n v="78.388800000000003"/>
  </r>
  <r>
    <n v="5817"/>
    <s v="CA-2011-124730"/>
    <x v="2"/>
    <x v="35"/>
    <d v="2011-11-26T00:00:00"/>
    <x v="3"/>
    <s v="LS-17245"/>
    <s v="Lynn Smith"/>
    <x v="0"/>
    <s v="United States"/>
    <s v="Utica"/>
    <x v="15"/>
    <n v="13501"/>
    <x v="3"/>
    <s v="OFF-BI-10001078"/>
    <x v="1"/>
    <x v="8"/>
    <s v="Acco PRESSTEX Data Binder with Storage Hooks, Dark Blue, 14 7/8&quot; X 11&quot;"/>
    <x v="4146"/>
    <n v="3"/>
    <n v="0.2"/>
    <n v="4.6806000000000001"/>
  </r>
  <r>
    <n v="5818"/>
    <s v="CA-2011-124730"/>
    <x v="2"/>
    <x v="35"/>
    <d v="2011-11-26T00:00:00"/>
    <x v="3"/>
    <s v="LS-17245"/>
    <s v="Lynn Smith"/>
    <x v="0"/>
    <s v="United States"/>
    <s v="Utica"/>
    <x v="15"/>
    <n v="13501"/>
    <x v="3"/>
    <s v="OFF-BI-10001031"/>
    <x v="1"/>
    <x v="8"/>
    <s v="Pressboard Data Binders by Wilson Jones"/>
    <x v="1232"/>
    <n v="4"/>
    <n v="0.2"/>
    <n v="5.767199999999999"/>
  </r>
  <r>
    <n v="5819"/>
    <s v="CA-2011-124730"/>
    <x v="2"/>
    <x v="35"/>
    <d v="2011-11-26T00:00:00"/>
    <x v="3"/>
    <s v="LS-17245"/>
    <s v="Lynn Smith"/>
    <x v="0"/>
    <s v="United States"/>
    <s v="Utica"/>
    <x v="15"/>
    <n v="13501"/>
    <x v="3"/>
    <s v="OFF-LA-10001158"/>
    <x v="1"/>
    <x v="2"/>
    <s v="Avery Address/Shipping Labels for Typewriters, 4&quot; x 2&quot;"/>
    <x v="4147"/>
    <n v="9"/>
    <n v="0"/>
    <n v="44.712000000000003"/>
  </r>
  <r>
    <n v="5820"/>
    <s v="CA-2011-124730"/>
    <x v="2"/>
    <x v="35"/>
    <d v="2011-11-26T00:00:00"/>
    <x v="3"/>
    <s v="LS-17245"/>
    <s v="Lynn Smith"/>
    <x v="0"/>
    <s v="United States"/>
    <s v="Utica"/>
    <x v="15"/>
    <n v="13501"/>
    <x v="3"/>
    <s v="OFF-LA-10001613"/>
    <x v="1"/>
    <x v="2"/>
    <s v="Avery File Folder Labels"/>
    <x v="132"/>
    <n v="4"/>
    <n v="0"/>
    <n v="5.6448"/>
  </r>
  <r>
    <n v="5821"/>
    <s v="CA-2014-117632"/>
    <x v="3"/>
    <x v="605"/>
    <d v="2014-05-19T00:00:00"/>
    <x v="1"/>
    <s v="CS-12175"/>
    <s v="Charles Sheldon"/>
    <x v="1"/>
    <s v="United States"/>
    <s v="San Francisco"/>
    <x v="1"/>
    <n v="94122"/>
    <x v="1"/>
    <s v="OFF-SU-10000157"/>
    <x v="1"/>
    <x v="14"/>
    <s v="Compact Automatic Electric Letter Opener"/>
    <x v="4148"/>
    <n v="2"/>
    <n v="0"/>
    <n v="4.7724000000000046"/>
  </r>
  <r>
    <n v="5822"/>
    <s v="CA-2014-117632"/>
    <x v="3"/>
    <x v="605"/>
    <d v="2014-05-19T00:00:00"/>
    <x v="1"/>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x v="1"/>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x v="1"/>
    <s v="CS-12175"/>
    <s v="Charles Sheldon"/>
    <x v="1"/>
    <s v="United States"/>
    <s v="San Francisco"/>
    <x v="1"/>
    <n v="94122"/>
    <x v="1"/>
    <s v="OFF-BI-10001900"/>
    <x v="1"/>
    <x v="8"/>
    <s v="DXL Angle-View Binders with Locking Rings, Black"/>
    <x v="4151"/>
    <n v="4"/>
    <n v="0.2"/>
    <n v="6.4691999999999998"/>
  </r>
  <r>
    <n v="5825"/>
    <s v="CA-2011-115056"/>
    <x v="2"/>
    <x v="1073"/>
    <d v="2011-05-02T00:00:00"/>
    <x v="3"/>
    <s v="AR-10510"/>
    <s v="Andrew Roberts"/>
    <x v="0"/>
    <s v="United States"/>
    <s v="Columbus"/>
    <x v="24"/>
    <n v="43229"/>
    <x v="3"/>
    <s v="OFF-AP-10003971"/>
    <x v="1"/>
    <x v="9"/>
    <s v="Belkin 6 Outlet Metallic Surge Strip"/>
    <x v="4152"/>
    <n v="3"/>
    <n v="0.2"/>
    <n v="1.9602000000000004"/>
  </r>
  <r>
    <n v="5826"/>
    <s v="CA-2014-161067"/>
    <x v="3"/>
    <x v="213"/>
    <d v="2014-09-07T00:00:00"/>
    <x v="0"/>
    <s v="KB-16405"/>
    <s v="Katrina Bavinger"/>
    <x v="2"/>
    <s v="United States"/>
    <s v="New York City"/>
    <x v="15"/>
    <n v="10035"/>
    <x v="3"/>
    <s v="OFF-PA-10000418"/>
    <x v="1"/>
    <x v="10"/>
    <s v="Xerox 189"/>
    <x v="1257"/>
    <n v="4"/>
    <n v="0"/>
    <n v="201.31199999999998"/>
  </r>
  <r>
    <n v="5827"/>
    <s v="CA-2014-161067"/>
    <x v="3"/>
    <x v="213"/>
    <d v="2014-09-07T00:00:00"/>
    <x v="0"/>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x v="0"/>
    <s v="KB-16405"/>
    <s v="Katrina Bavinger"/>
    <x v="2"/>
    <s v="United States"/>
    <s v="New York City"/>
    <x v="15"/>
    <n v="10035"/>
    <x v="3"/>
    <s v="FUR-CH-10004860"/>
    <x v="0"/>
    <x v="1"/>
    <s v="Global Low Back Tilter Chair"/>
    <x v="4154"/>
    <n v="2"/>
    <n v="0.1"/>
    <n v="-8.0784000000000198"/>
  </r>
  <r>
    <n v="5829"/>
    <s v="CA-2014-161067"/>
    <x v="3"/>
    <x v="213"/>
    <d v="2014-09-07T00:00:00"/>
    <x v="0"/>
    <s v="KB-16405"/>
    <s v="Katrina Bavinger"/>
    <x v="2"/>
    <s v="United States"/>
    <s v="New York City"/>
    <x v="15"/>
    <n v="10035"/>
    <x v="3"/>
    <s v="OFF-AR-10003251"/>
    <x v="1"/>
    <x v="6"/>
    <s v="Prang Drawing Pencil Set"/>
    <x v="348"/>
    <n v="2"/>
    <n v="0"/>
    <n v="2.2239999999999998"/>
  </r>
  <r>
    <n v="5830"/>
    <s v="CA-2013-122063"/>
    <x v="0"/>
    <x v="275"/>
    <d v="2013-12-08T00:00:00"/>
    <x v="1"/>
    <s v="MM-17920"/>
    <s v="Michael Moore"/>
    <x v="0"/>
    <s v="United States"/>
    <s v="Richmond"/>
    <x v="14"/>
    <n v="47374"/>
    <x v="2"/>
    <s v="FUR-TA-10004575"/>
    <x v="0"/>
    <x v="3"/>
    <s v="Hon 5100 Series Wood Tables"/>
    <x v="4155"/>
    <n v="2"/>
    <n v="0"/>
    <n v="104.75279999999998"/>
  </r>
  <r>
    <n v="5831"/>
    <s v="CA-2013-122063"/>
    <x v="0"/>
    <x v="275"/>
    <d v="2013-12-08T00:00:00"/>
    <x v="1"/>
    <s v="MM-17920"/>
    <s v="Michael Moore"/>
    <x v="0"/>
    <s v="United States"/>
    <s v="Richmond"/>
    <x v="14"/>
    <n v="47374"/>
    <x v="2"/>
    <s v="FUR-CH-10004754"/>
    <x v="0"/>
    <x v="1"/>
    <s v="Global Stack Chair with Arms, Black"/>
    <x v="4156"/>
    <n v="1"/>
    <n v="0"/>
    <n v="8.0945999999999998"/>
  </r>
  <r>
    <n v="5832"/>
    <s v="CA-2012-111206"/>
    <x v="1"/>
    <x v="1074"/>
    <d v="2012-07-22T00:00:00"/>
    <x v="1"/>
    <s v="RF-19735"/>
    <s v="Roland Fjeld"/>
    <x v="0"/>
    <s v="United States"/>
    <s v="San Diego"/>
    <x v="1"/>
    <n v="92105"/>
    <x v="1"/>
    <s v="TEC-AC-10003095"/>
    <x v="2"/>
    <x v="11"/>
    <s v="Logitech G35 7.1-Channel Surround Sound Headset"/>
    <x v="4157"/>
    <n v="4"/>
    <n v="0"/>
    <n v="176.78640000000001"/>
  </r>
  <r>
    <n v="5833"/>
    <s v="CA-2013-142895"/>
    <x v="0"/>
    <x v="658"/>
    <d v="2013-07-27T00:00:00"/>
    <x v="1"/>
    <s v="BP-11290"/>
    <s v="Beth Paige"/>
    <x v="0"/>
    <s v="United States"/>
    <s v="Concord"/>
    <x v="3"/>
    <n v="28027"/>
    <x v="0"/>
    <s v="OFF-LA-10000262"/>
    <x v="1"/>
    <x v="2"/>
    <s v="Avery 494"/>
    <x v="303"/>
    <n v="3"/>
    <n v="0.2"/>
    <n v="2.0358000000000001"/>
  </r>
  <r>
    <n v="5834"/>
    <s v="CA-2013-142895"/>
    <x v="0"/>
    <x v="658"/>
    <d v="2013-07-27T00:00:00"/>
    <x v="1"/>
    <s v="BP-11290"/>
    <s v="Beth Paige"/>
    <x v="0"/>
    <s v="United States"/>
    <s v="Concord"/>
    <x v="3"/>
    <n v="28027"/>
    <x v="0"/>
    <s v="FUR-CH-10002961"/>
    <x v="0"/>
    <x v="1"/>
    <s v="Leather Task Chair, Black"/>
    <x v="4158"/>
    <n v="5"/>
    <n v="0.2"/>
    <n v="0"/>
  </r>
  <r>
    <n v="5835"/>
    <s v="CA-2012-101868"/>
    <x v="1"/>
    <x v="988"/>
    <d v="2012-06-16T00:00:00"/>
    <x v="1"/>
    <s v="MJ-17740"/>
    <s v="Max Jones"/>
    <x v="0"/>
    <s v="United States"/>
    <s v="Miami"/>
    <x v="2"/>
    <n v="33178"/>
    <x v="0"/>
    <s v="OFF-BI-10003876"/>
    <x v="1"/>
    <x v="8"/>
    <s v="Green Canvas Binder for 8-1/2&quot; x 14&quot; Sheets"/>
    <x v="4159"/>
    <n v="5"/>
    <n v="0.7"/>
    <n v="-42.799999999999983"/>
  </r>
  <r>
    <n v="5836"/>
    <s v="CA-2012-101868"/>
    <x v="1"/>
    <x v="988"/>
    <d v="2012-06-16T00:00:00"/>
    <x v="1"/>
    <s v="MJ-17740"/>
    <s v="Max Jones"/>
    <x v="0"/>
    <s v="United States"/>
    <s v="Miami"/>
    <x v="2"/>
    <n v="33178"/>
    <x v="0"/>
    <s v="OFF-BI-10002133"/>
    <x v="1"/>
    <x v="8"/>
    <s v="Wilson Jones Elliptical Ring 3 1/2&quot; Capacity Binders, 800 sheets"/>
    <x v="1811"/>
    <n v="3"/>
    <n v="0.7"/>
    <n v="-26.963999999999999"/>
  </r>
  <r>
    <n v="5837"/>
    <s v="CA-2012-101868"/>
    <x v="1"/>
    <x v="988"/>
    <d v="2012-06-16T00:00:00"/>
    <x v="1"/>
    <s v="MJ-17740"/>
    <s v="Max Jones"/>
    <x v="0"/>
    <s v="United States"/>
    <s v="Miami"/>
    <x v="2"/>
    <n v="33178"/>
    <x v="0"/>
    <s v="TEC-AC-10004396"/>
    <x v="2"/>
    <x v="11"/>
    <s v="Logitech Keyboard K120"/>
    <x v="4160"/>
    <n v="5"/>
    <n v="0.2"/>
    <n v="-8.1674999999999933"/>
  </r>
  <r>
    <n v="5838"/>
    <s v="CA-2014-133207"/>
    <x v="3"/>
    <x v="344"/>
    <d v="2014-12-04T00:00:00"/>
    <x v="1"/>
    <s v="DO-13645"/>
    <s v="Doug O'Connell"/>
    <x v="0"/>
    <s v="United States"/>
    <s v="Los Angeles"/>
    <x v="1"/>
    <n v="90036"/>
    <x v="1"/>
    <s v="TEC-PH-10004100"/>
    <x v="2"/>
    <x v="7"/>
    <s v="Griffin GC17055 Auxiliary Audio Cable"/>
    <x v="4161"/>
    <n v="4"/>
    <n v="0.2"/>
    <n v="5.7568000000000019"/>
  </r>
  <r>
    <n v="5839"/>
    <s v="CA-2012-132948"/>
    <x v="1"/>
    <x v="1075"/>
    <d v="2012-04-03T00:00:00"/>
    <x v="1"/>
    <s v="MV-17485"/>
    <s v="Mark Van Huff"/>
    <x v="0"/>
    <s v="United States"/>
    <s v="Seattle"/>
    <x v="4"/>
    <n v="98115"/>
    <x v="1"/>
    <s v="OFF-ST-10000636"/>
    <x v="1"/>
    <x v="4"/>
    <s v="Rogers Profile Extra Capacity Storage Tub"/>
    <x v="4162"/>
    <n v="5"/>
    <n v="0"/>
    <n v="3.3479999999999954"/>
  </r>
  <r>
    <n v="5840"/>
    <s v="CA-2012-134992"/>
    <x v="1"/>
    <x v="357"/>
    <d v="2012-09-26T00:00:00"/>
    <x v="0"/>
    <s v="MG-17875"/>
    <s v="Michael Grace"/>
    <x v="2"/>
    <s v="United States"/>
    <s v="Arlington"/>
    <x v="17"/>
    <n v="22204"/>
    <x v="0"/>
    <s v="OFF-PA-10001972"/>
    <x v="1"/>
    <x v="10"/>
    <s v="Xerox 214"/>
    <x v="56"/>
    <n v="5"/>
    <n v="0"/>
    <n v="15.552000000000001"/>
  </r>
  <r>
    <n v="5841"/>
    <s v="CA-2012-134992"/>
    <x v="1"/>
    <x v="357"/>
    <d v="2012-09-26T00:00:00"/>
    <x v="0"/>
    <s v="MG-17875"/>
    <s v="Michael Grace"/>
    <x v="2"/>
    <s v="United States"/>
    <s v="Arlington"/>
    <x v="17"/>
    <n v="22204"/>
    <x v="0"/>
    <s v="FUR-FU-10002554"/>
    <x v="0"/>
    <x v="5"/>
    <s v="Westinghouse Floor Lamp with Metal Mesh Shade, Black"/>
    <x v="3264"/>
    <n v="2"/>
    <n v="0"/>
    <n v="11.035399999999996"/>
  </r>
  <r>
    <n v="5842"/>
    <s v="CA-2012-126725"/>
    <x v="1"/>
    <x v="972"/>
    <d v="2012-11-21T00:00:00"/>
    <x v="1"/>
    <s v="BS-11665"/>
    <s v="Brian Stugart"/>
    <x v="0"/>
    <s v="United States"/>
    <s v="San Diego"/>
    <x v="1"/>
    <n v="92105"/>
    <x v="1"/>
    <s v="TEC-PH-10003174"/>
    <x v="2"/>
    <x v="7"/>
    <s v="RCA ViSYS 25825 Wireless digital phone"/>
    <x v="4163"/>
    <n v="4"/>
    <n v="0.2"/>
    <n v="51.995999999999981"/>
  </r>
  <r>
    <n v="5843"/>
    <s v="CA-2012-126725"/>
    <x v="1"/>
    <x v="972"/>
    <d v="2012-11-21T00:00:00"/>
    <x v="1"/>
    <s v="BS-11665"/>
    <s v="Brian Stugart"/>
    <x v="0"/>
    <s v="United States"/>
    <s v="San Diego"/>
    <x v="1"/>
    <n v="92105"/>
    <x v="1"/>
    <s v="OFF-ST-10001418"/>
    <x v="1"/>
    <x v="4"/>
    <s v="Carina Media Storage Towers in Natural &amp; Black"/>
    <x v="4164"/>
    <n v="5"/>
    <n v="0"/>
    <n v="6.097999999999999"/>
  </r>
  <r>
    <n v="5844"/>
    <s v="CA-2012-126725"/>
    <x v="1"/>
    <x v="972"/>
    <d v="2012-11-21T00:00:00"/>
    <x v="1"/>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x v="1"/>
    <s v="BS-11665"/>
    <s v="Brian Stugart"/>
    <x v="0"/>
    <s v="United States"/>
    <s v="San Diego"/>
    <x v="1"/>
    <n v="92105"/>
    <x v="1"/>
    <s v="OFF-ST-10000129"/>
    <x v="1"/>
    <x v="4"/>
    <s v="Fellowes Recycled Storage Drawers"/>
    <x v="4166"/>
    <n v="7"/>
    <n v="0"/>
    <n v="54.404699999999963"/>
  </r>
  <r>
    <n v="5846"/>
    <s v="CA-2012-126725"/>
    <x v="1"/>
    <x v="972"/>
    <d v="2012-11-21T00:00:00"/>
    <x v="1"/>
    <s v="BS-11665"/>
    <s v="Brian Stugart"/>
    <x v="0"/>
    <s v="United States"/>
    <s v="San Diego"/>
    <x v="1"/>
    <n v="92105"/>
    <x v="1"/>
    <s v="OFF-PA-10001639"/>
    <x v="1"/>
    <x v="10"/>
    <s v="Xerox 203"/>
    <x v="56"/>
    <n v="5"/>
    <n v="0"/>
    <n v="15.552000000000001"/>
  </r>
  <r>
    <n v="5847"/>
    <s v="CA-2012-126725"/>
    <x v="1"/>
    <x v="972"/>
    <d v="2012-11-21T00:00:00"/>
    <x v="1"/>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x v="1"/>
    <s v="BS-11665"/>
    <s v="Brian Stugart"/>
    <x v="0"/>
    <s v="United States"/>
    <s v="San Diego"/>
    <x v="1"/>
    <n v="92105"/>
    <x v="1"/>
    <s v="FUR-FU-10001591"/>
    <x v="0"/>
    <x v="5"/>
    <s v="Advantus Panel Wall Certificate Holder - 8.5x11"/>
    <x v="4168"/>
    <n v="3"/>
    <n v="0"/>
    <n v="15.372000000000002"/>
  </r>
  <r>
    <n v="5849"/>
    <s v="CA-2012-121783"/>
    <x v="1"/>
    <x v="113"/>
    <d v="2012-11-14T00:00:00"/>
    <x v="1"/>
    <s v="PO-19180"/>
    <s v="Philisse Overcash"/>
    <x v="2"/>
    <s v="United States"/>
    <s v="Roseville"/>
    <x v="11"/>
    <n v="55113"/>
    <x v="2"/>
    <s v="OFF-AP-10003849"/>
    <x v="1"/>
    <x v="9"/>
    <s v="Hoover Shoulder Vac Commercial Portable Vacuum"/>
    <x v="4169"/>
    <n v="2"/>
    <n v="0"/>
    <n v="178.90999999999997"/>
  </r>
  <r>
    <n v="5850"/>
    <s v="CA-2012-121783"/>
    <x v="1"/>
    <x v="113"/>
    <d v="2012-11-14T00:00:00"/>
    <x v="1"/>
    <s v="PO-19180"/>
    <s v="Philisse Overcash"/>
    <x v="2"/>
    <s v="United States"/>
    <s v="Roseville"/>
    <x v="11"/>
    <n v="55113"/>
    <x v="2"/>
    <s v="OFF-ST-10000078"/>
    <x v="1"/>
    <x v="4"/>
    <s v="Tennsco 6- and 18-Compartment Lockers"/>
    <x v="4170"/>
    <n v="3"/>
    <n v="0"/>
    <n v="143.19179999999994"/>
  </r>
  <r>
    <n v="5851"/>
    <s v="CA-2012-121783"/>
    <x v="1"/>
    <x v="113"/>
    <d v="2012-11-14T00:00:00"/>
    <x v="1"/>
    <s v="PO-19180"/>
    <s v="Philisse Overcash"/>
    <x v="2"/>
    <s v="United States"/>
    <s v="Roseville"/>
    <x v="11"/>
    <n v="55113"/>
    <x v="2"/>
    <s v="TEC-CO-10001571"/>
    <x v="2"/>
    <x v="16"/>
    <s v="Sharp 1540cs Digital Laser Copier"/>
    <x v="3745"/>
    <n v="1"/>
    <n v="0"/>
    <n v="274.995"/>
  </r>
  <r>
    <n v="5852"/>
    <s v="CA-2012-121783"/>
    <x v="1"/>
    <x v="113"/>
    <d v="2012-11-14T00:00:00"/>
    <x v="1"/>
    <s v="PO-19180"/>
    <s v="Philisse Overcash"/>
    <x v="2"/>
    <s v="United States"/>
    <s v="Roseville"/>
    <x v="11"/>
    <n v="55113"/>
    <x v="2"/>
    <s v="OFF-BI-10001658"/>
    <x v="1"/>
    <x v="8"/>
    <s v="GBC Standard Therm-A-Bind Covers"/>
    <x v="4171"/>
    <n v="3"/>
    <n v="0"/>
    <n v="34.389600000000002"/>
  </r>
  <r>
    <n v="5853"/>
    <s v="CA-2012-121783"/>
    <x v="1"/>
    <x v="113"/>
    <d v="2012-11-14T00:00:00"/>
    <x v="1"/>
    <s v="PO-19180"/>
    <s v="Philisse Overcash"/>
    <x v="2"/>
    <s v="United States"/>
    <s v="Roseville"/>
    <x v="11"/>
    <n v="55113"/>
    <x v="2"/>
    <s v="FUR-FU-10004351"/>
    <x v="0"/>
    <x v="5"/>
    <s v="Staples"/>
    <x v="4172"/>
    <n v="3"/>
    <n v="0"/>
    <n v="12.856800000000002"/>
  </r>
  <r>
    <n v="5854"/>
    <s v="US-2011-138835"/>
    <x v="2"/>
    <x v="1076"/>
    <d v="2011-09-14T00:00:00"/>
    <x v="1"/>
    <s v="DA-13450"/>
    <s v="Dianna Arnett"/>
    <x v="2"/>
    <s v="United States"/>
    <s v="Virginia Beach"/>
    <x v="17"/>
    <n v="23464"/>
    <x v="0"/>
    <s v="OFF-BI-10003314"/>
    <x v="1"/>
    <x v="8"/>
    <s v="Tuff Stuff Recycled Round Ring Binders"/>
    <x v="1328"/>
    <n v="2"/>
    <n v="0"/>
    <n v="4.7236000000000002"/>
  </r>
  <r>
    <n v="5855"/>
    <s v="CA-2012-112214"/>
    <x v="1"/>
    <x v="1077"/>
    <d v="2012-08-11T00:00:00"/>
    <x v="1"/>
    <s v="AH-10690"/>
    <s v="Anna Häberlin"/>
    <x v="1"/>
    <s v="United States"/>
    <s v="Dallas"/>
    <x v="5"/>
    <n v="75220"/>
    <x v="2"/>
    <s v="OFF-ST-10001505"/>
    <x v="1"/>
    <x v="4"/>
    <s v="Perma STOR-ALL Hanging File Box, 13 1/8&quot;W x 12 1/4&quot;D x 10 1/2&quot;H"/>
    <x v="1399"/>
    <n v="7"/>
    <n v="0.2"/>
    <n v="-1.2558000000000051"/>
  </r>
  <r>
    <n v="5856"/>
    <s v="CA-2012-112214"/>
    <x v="1"/>
    <x v="1077"/>
    <d v="2012-08-11T00:00:00"/>
    <x v="1"/>
    <s v="AH-10690"/>
    <s v="Anna Häberlin"/>
    <x v="1"/>
    <s v="United States"/>
    <s v="Dallas"/>
    <x v="5"/>
    <n v="75220"/>
    <x v="2"/>
    <s v="OFF-SU-10003567"/>
    <x v="1"/>
    <x v="14"/>
    <s v="Stiletto Hand Letter Openers"/>
    <x v="4173"/>
    <n v="3"/>
    <n v="0.2"/>
    <n v="-4.895999999999999"/>
  </r>
  <r>
    <n v="5857"/>
    <s v="CA-2012-112214"/>
    <x v="1"/>
    <x v="1077"/>
    <d v="2012-08-11T00:00:00"/>
    <x v="1"/>
    <s v="AH-10690"/>
    <s v="Anna Häberlin"/>
    <x v="1"/>
    <s v="United States"/>
    <s v="Dallas"/>
    <x v="5"/>
    <n v="75220"/>
    <x v="2"/>
    <s v="OFF-BI-10002982"/>
    <x v="1"/>
    <x v="8"/>
    <s v="Avery Self-Adhesive Photo Pockets for Polaroid Photos"/>
    <x v="4174"/>
    <n v="1"/>
    <n v="0.8"/>
    <n v="-2.1792000000000007"/>
  </r>
  <r>
    <n v="5858"/>
    <s v="CA-2012-112214"/>
    <x v="1"/>
    <x v="1077"/>
    <d v="2012-08-11T00:00:00"/>
    <x v="1"/>
    <s v="AH-10690"/>
    <s v="Anna Häberlin"/>
    <x v="1"/>
    <s v="United States"/>
    <s v="Dallas"/>
    <x v="5"/>
    <n v="75220"/>
    <x v="2"/>
    <s v="FUR-FU-10002364"/>
    <x v="0"/>
    <x v="5"/>
    <s v="Eldon Expressions Wood Desk Accessories, Oak"/>
    <x v="1816"/>
    <n v="5"/>
    <n v="0.6"/>
    <n v="-11.439000000000004"/>
  </r>
  <r>
    <n v="5859"/>
    <s v="US-2014-153255"/>
    <x v="3"/>
    <x v="213"/>
    <d v="2014-09-08T00:00:00"/>
    <x v="0"/>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x v="1"/>
    <s v="MS-17530"/>
    <s v="MaryBeth Skach"/>
    <x v="0"/>
    <s v="United States"/>
    <s v="Conway"/>
    <x v="36"/>
    <n v="72032"/>
    <x v="0"/>
    <s v="FUR-TA-10002530"/>
    <x v="0"/>
    <x v="3"/>
    <s v="Iceberg OfficeWorks 42&quot; Round Tables"/>
    <x v="85"/>
    <n v="2"/>
    <n v="0"/>
    <n v="45.293999999999983"/>
  </r>
  <r>
    <n v="5861"/>
    <s v="CA-2012-157434"/>
    <x v="1"/>
    <x v="1078"/>
    <d v="2012-05-04T00:00:00"/>
    <x v="0"/>
    <s v="JK-15640"/>
    <s v="Jim Kriz"/>
    <x v="2"/>
    <s v="United States"/>
    <s v="Philadelphia"/>
    <x v="9"/>
    <n v="19120"/>
    <x v="3"/>
    <s v="OFF-PA-10001526"/>
    <x v="1"/>
    <x v="10"/>
    <s v="Xerox 1949"/>
    <x v="892"/>
    <n v="2"/>
    <n v="0.2"/>
    <n v="2.8884000000000007"/>
  </r>
  <r>
    <n v="5862"/>
    <s v="CA-2013-101525"/>
    <x v="0"/>
    <x v="766"/>
    <d v="2013-05-05T00:00:00"/>
    <x v="0"/>
    <s v="CM-12235"/>
    <s v="Chris McAfee"/>
    <x v="0"/>
    <s v="United States"/>
    <s v="Little Rock"/>
    <x v="36"/>
    <n v="72209"/>
    <x v="0"/>
    <s v="OFF-PA-10001497"/>
    <x v="1"/>
    <x v="10"/>
    <s v="Xerox 1914"/>
    <x v="1446"/>
    <n v="2"/>
    <n v="0"/>
    <n v="53.860799999999998"/>
  </r>
  <r>
    <n v="5863"/>
    <s v="CA-2013-101525"/>
    <x v="0"/>
    <x v="766"/>
    <d v="2013-05-05T00:00:00"/>
    <x v="0"/>
    <s v="CM-12235"/>
    <s v="Chris McAfee"/>
    <x v="0"/>
    <s v="United States"/>
    <s v="Little Rock"/>
    <x v="36"/>
    <n v="72209"/>
    <x v="0"/>
    <s v="OFF-PA-10003936"/>
    <x v="1"/>
    <x v="10"/>
    <s v="Xerox 1994"/>
    <x v="541"/>
    <n v="3"/>
    <n v="0"/>
    <n v="9.3312000000000008"/>
  </r>
  <r>
    <n v="5864"/>
    <s v="CA-2013-101525"/>
    <x v="0"/>
    <x v="766"/>
    <d v="2013-05-05T00:00:00"/>
    <x v="0"/>
    <s v="CM-12235"/>
    <s v="Chris McAfee"/>
    <x v="0"/>
    <s v="United States"/>
    <s v="Little Rock"/>
    <x v="36"/>
    <n v="72209"/>
    <x v="0"/>
    <s v="OFF-AR-10000716"/>
    <x v="1"/>
    <x v="6"/>
    <s v="DIXON Ticonderoga Erasable Checking Pencils"/>
    <x v="954"/>
    <n v="2"/>
    <n v="0"/>
    <n v="4.3524000000000003"/>
  </r>
  <r>
    <n v="5865"/>
    <s v="US-2011-117968"/>
    <x v="2"/>
    <x v="79"/>
    <d v="2011-08-07T00:00:00"/>
    <x v="0"/>
    <s v="RS-19420"/>
    <s v="Ricardo Sperren"/>
    <x v="1"/>
    <s v="United States"/>
    <s v="Meriden"/>
    <x v="29"/>
    <n v="6450"/>
    <x v="3"/>
    <s v="OFF-AP-10002765"/>
    <x v="1"/>
    <x v="9"/>
    <s v="Fellowes Advanced Computer Series Surge Protectors"/>
    <x v="1972"/>
    <n v="3"/>
    <n v="0"/>
    <n v="22.251600000000003"/>
  </r>
  <r>
    <n v="5866"/>
    <s v="US-2011-117968"/>
    <x v="2"/>
    <x v="79"/>
    <d v="2011-08-07T00:00:00"/>
    <x v="0"/>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x v="0"/>
    <s v="RS-19420"/>
    <s v="Ricardo Sperren"/>
    <x v="1"/>
    <s v="United States"/>
    <s v="Meriden"/>
    <x v="29"/>
    <n v="6450"/>
    <x v="3"/>
    <s v="FUR-CH-10002335"/>
    <x v="0"/>
    <x v="1"/>
    <s v="Hon GuestStacker Chair"/>
    <x v="4177"/>
    <n v="5"/>
    <n v="0"/>
    <n v="294.67100000000005"/>
  </r>
  <r>
    <n v="5868"/>
    <s v="CA-2013-158211"/>
    <x v="0"/>
    <x v="810"/>
    <d v="2013-01-08T00:00:00"/>
    <x v="1"/>
    <s v="BP-11185"/>
    <s v="Ben Peterman"/>
    <x v="1"/>
    <s v="United States"/>
    <s v="Philadelphia"/>
    <x v="9"/>
    <n v="19143"/>
    <x v="3"/>
    <s v="OFF-AR-10004078"/>
    <x v="1"/>
    <x v="6"/>
    <s v="Newell 312"/>
    <x v="1091"/>
    <n v="1"/>
    <n v="0.2"/>
    <n v="0.58399999999999985"/>
  </r>
  <r>
    <n v="5869"/>
    <s v="CA-2013-158211"/>
    <x v="0"/>
    <x v="810"/>
    <d v="2013-01-08T00:00:00"/>
    <x v="1"/>
    <s v="BP-11185"/>
    <s v="Ben Peterman"/>
    <x v="1"/>
    <s v="United States"/>
    <s v="Philadelphia"/>
    <x v="9"/>
    <n v="19143"/>
    <x v="3"/>
    <s v="OFF-BI-10002026"/>
    <x v="1"/>
    <x v="8"/>
    <s v="Avery Arch Ring Binders"/>
    <x v="4178"/>
    <n v="6"/>
    <n v="0.7"/>
    <n v="-80.178000000000026"/>
  </r>
  <r>
    <n v="5870"/>
    <s v="CA-2013-152247"/>
    <x v="0"/>
    <x v="77"/>
    <d v="2013-11-13T00:00:00"/>
    <x v="1"/>
    <s v="MA-17995"/>
    <s v="Michelle Arnett"/>
    <x v="2"/>
    <s v="United States"/>
    <s v="Cheyenne"/>
    <x v="47"/>
    <n v="82001"/>
    <x v="1"/>
    <s v="FUR-CH-10001215"/>
    <x v="0"/>
    <x v="1"/>
    <s v="Global Troy Executive Leather Low-Back Tilter"/>
    <x v="2355"/>
    <n v="4"/>
    <n v="0.2"/>
    <n v="100.19599999999997"/>
  </r>
  <r>
    <n v="5871"/>
    <s v="CA-2013-128223"/>
    <x v="0"/>
    <x v="403"/>
    <d v="2013-06-15T00:00:00"/>
    <x v="3"/>
    <s v="EB-13705"/>
    <s v="Ed Braxton"/>
    <x v="1"/>
    <s v="United States"/>
    <s v="Anaheim"/>
    <x v="1"/>
    <n v="92804"/>
    <x v="1"/>
    <s v="FUR-TA-10001771"/>
    <x v="0"/>
    <x v="3"/>
    <s v="Bush Cubix Conference Tables, Fully Assembled"/>
    <x v="4179"/>
    <n v="7"/>
    <n v="0.2"/>
    <n v="80.843000000000075"/>
  </r>
  <r>
    <n v="5872"/>
    <s v="CA-2013-154235"/>
    <x v="0"/>
    <x v="446"/>
    <d v="2013-09-29T00:00:00"/>
    <x v="1"/>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x v="1"/>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x v="3"/>
    <s v="EH-14005"/>
    <s v="Erica Hernandez"/>
    <x v="2"/>
    <s v="United States"/>
    <s v="Jonesboro"/>
    <x v="36"/>
    <n v="72401"/>
    <x v="0"/>
    <s v="OFF-BI-10002353"/>
    <x v="1"/>
    <x v="8"/>
    <s v="GBC VeloBind Cover Sets"/>
    <x v="4182"/>
    <n v="7"/>
    <n v="0"/>
    <n v="54.04"/>
  </r>
  <r>
    <n v="5875"/>
    <s v="CA-2014-133095"/>
    <x v="3"/>
    <x v="400"/>
    <d v="2014-06-05T00:00:00"/>
    <x v="3"/>
    <s v="EH-14005"/>
    <s v="Erica Hernandez"/>
    <x v="2"/>
    <s v="United States"/>
    <s v="Jonesboro"/>
    <x v="36"/>
    <n v="72401"/>
    <x v="0"/>
    <s v="OFF-BI-10004141"/>
    <x v="1"/>
    <x v="8"/>
    <s v="Insertable Tab Indexes For Data Binders"/>
    <x v="4183"/>
    <n v="3"/>
    <n v="0"/>
    <n v="4.3883999999999999"/>
  </r>
  <r>
    <n v="5876"/>
    <s v="CA-2012-130554"/>
    <x v="1"/>
    <x v="1003"/>
    <d v="2012-04-09T00:00:00"/>
    <x v="2"/>
    <s v="FM-14290"/>
    <s v="Frank Merwin"/>
    <x v="2"/>
    <s v="United States"/>
    <s v="Philadelphia"/>
    <x v="9"/>
    <n v="19140"/>
    <x v="3"/>
    <s v="OFF-AR-10001954"/>
    <x v="1"/>
    <x v="6"/>
    <s v="Newell 331"/>
    <x v="4184"/>
    <n v="3"/>
    <n v="0.2"/>
    <n v="1.0268999999999999"/>
  </r>
  <r>
    <n v="5877"/>
    <s v="CA-2011-152443"/>
    <x v="2"/>
    <x v="371"/>
    <d v="2011-05-26T00:00:00"/>
    <x v="1"/>
    <s v="FG-14260"/>
    <s v="Frank Gastineau"/>
    <x v="2"/>
    <s v="United States"/>
    <s v="Lawrence"/>
    <x v="31"/>
    <n v="1841"/>
    <x v="3"/>
    <s v="OFF-BI-10001071"/>
    <x v="1"/>
    <x v="8"/>
    <s v="GBC ProClick Punch Binding System"/>
    <x v="2509"/>
    <n v="7"/>
    <n v="0"/>
    <n v="219.45140000000001"/>
  </r>
  <r>
    <n v="5878"/>
    <s v="CA-2011-152443"/>
    <x v="2"/>
    <x v="371"/>
    <d v="2011-05-26T00:00:00"/>
    <x v="1"/>
    <s v="FG-14260"/>
    <s v="Frank Gastineau"/>
    <x v="2"/>
    <s v="United States"/>
    <s v="Lawrence"/>
    <x v="31"/>
    <n v="1841"/>
    <x v="3"/>
    <s v="OFF-PA-10003022"/>
    <x v="1"/>
    <x v="10"/>
    <s v="Xerox 1992"/>
    <x v="1465"/>
    <n v="3"/>
    <n v="0"/>
    <n v="8.7906000000000013"/>
  </r>
  <r>
    <n v="5879"/>
    <s v="CA-2011-152443"/>
    <x v="2"/>
    <x v="371"/>
    <d v="2011-05-26T00:00:00"/>
    <x v="1"/>
    <s v="FG-14260"/>
    <s v="Frank Gastineau"/>
    <x v="2"/>
    <s v="United States"/>
    <s v="Lawrence"/>
    <x v="31"/>
    <n v="1841"/>
    <x v="3"/>
    <s v="OFF-AP-10001293"/>
    <x v="1"/>
    <x v="9"/>
    <s v="Belkin 8 Outlet Surge Protector"/>
    <x v="3605"/>
    <n v="6"/>
    <n v="0"/>
    <n v="68.846399999999988"/>
  </r>
  <r>
    <n v="5880"/>
    <s v="CA-2013-133319"/>
    <x v="0"/>
    <x v="64"/>
    <d v="2013-09-12T00:00:00"/>
    <x v="1"/>
    <s v="MV-17485"/>
    <s v="Mark Van Huff"/>
    <x v="0"/>
    <s v="United States"/>
    <s v="New York City"/>
    <x v="15"/>
    <n v="10011"/>
    <x v="3"/>
    <s v="OFF-PA-10001815"/>
    <x v="1"/>
    <x v="10"/>
    <s v="Xerox 1885"/>
    <x v="2250"/>
    <n v="4"/>
    <n v="0"/>
    <n v="92.236799999999988"/>
  </r>
  <r>
    <n v="5881"/>
    <s v="CA-2013-133935"/>
    <x v="0"/>
    <x v="31"/>
    <d v="2013-09-23T00:00:00"/>
    <x v="1"/>
    <s v="JW-15220"/>
    <s v="Jane Waco"/>
    <x v="1"/>
    <s v="United States"/>
    <s v="San Diego"/>
    <x v="1"/>
    <n v="92105"/>
    <x v="1"/>
    <s v="FUR-CH-10001215"/>
    <x v="0"/>
    <x v="1"/>
    <s v="Global Troy Executive Leather Low-Back Tilter"/>
    <x v="479"/>
    <n v="2"/>
    <n v="0.2"/>
    <n v="50.097999999999985"/>
  </r>
  <r>
    <n v="5882"/>
    <s v="CA-2013-133935"/>
    <x v="0"/>
    <x v="31"/>
    <d v="2013-09-23T00:00:00"/>
    <x v="1"/>
    <s v="JW-15220"/>
    <s v="Jane Waco"/>
    <x v="1"/>
    <s v="United States"/>
    <s v="San Diego"/>
    <x v="1"/>
    <n v="92105"/>
    <x v="1"/>
    <s v="OFF-PA-10000100"/>
    <x v="1"/>
    <x v="10"/>
    <s v="Xerox 1945"/>
    <x v="1542"/>
    <n v="9"/>
    <n v="0"/>
    <n v="180.76590000000002"/>
  </r>
  <r>
    <n v="5883"/>
    <s v="CA-2013-133935"/>
    <x v="0"/>
    <x v="31"/>
    <d v="2013-09-23T00:00:00"/>
    <x v="1"/>
    <s v="JW-15220"/>
    <s v="Jane Waco"/>
    <x v="1"/>
    <s v="United States"/>
    <s v="San Diego"/>
    <x v="1"/>
    <n v="92105"/>
    <x v="1"/>
    <s v="FUR-CH-10002880"/>
    <x v="0"/>
    <x v="1"/>
    <s v="Global High-Back Leather Tilter, Burgundy"/>
    <x v="4185"/>
    <n v="9"/>
    <n v="0.2"/>
    <n v="-99.621900000000068"/>
  </r>
  <r>
    <n v="5884"/>
    <s v="CA-2013-136301"/>
    <x v="0"/>
    <x v="69"/>
    <d v="2013-03-16T00:00:00"/>
    <x v="0"/>
    <s v="EH-13765"/>
    <s v="Edward Hooks"/>
    <x v="1"/>
    <s v="United States"/>
    <s v="San Francisco"/>
    <x v="1"/>
    <n v="94109"/>
    <x v="1"/>
    <s v="FUR-FU-10004712"/>
    <x v="0"/>
    <x v="5"/>
    <s v="Westinghouse Mesh Shade Clip-On Gooseneck Lamp, Black"/>
    <x v="4186"/>
    <n v="2"/>
    <n v="0"/>
    <n v="7.352800000000002"/>
  </r>
  <r>
    <n v="5885"/>
    <s v="CA-2013-136301"/>
    <x v="0"/>
    <x v="69"/>
    <d v="2013-03-16T00:00:00"/>
    <x v="0"/>
    <s v="EH-13765"/>
    <s v="Edward Hooks"/>
    <x v="1"/>
    <s v="United States"/>
    <s v="San Francisco"/>
    <x v="1"/>
    <n v="94109"/>
    <x v="1"/>
    <s v="OFF-SU-10000151"/>
    <x v="1"/>
    <x v="14"/>
    <s v="High Speed Automatic Electric Letter Opener"/>
    <x v="4187"/>
    <n v="3"/>
    <n v="0"/>
    <n v="196.50359999999978"/>
  </r>
  <r>
    <n v="5886"/>
    <s v="US-2011-109456"/>
    <x v="2"/>
    <x v="1079"/>
    <d v="2011-10-17T00:00:00"/>
    <x v="3"/>
    <s v="LS-17245"/>
    <s v="Lynn Smith"/>
    <x v="0"/>
    <s v="United States"/>
    <s v="San Francisco"/>
    <x v="1"/>
    <n v="94110"/>
    <x v="1"/>
    <s v="OFF-BI-10000136"/>
    <x v="1"/>
    <x v="8"/>
    <s v="Avery Non-Stick Heavy Duty View Round Locking Ring Binders"/>
    <x v="646"/>
    <n v="3"/>
    <n v="0.2"/>
    <n v="5.0231999999999992"/>
  </r>
  <r>
    <n v="5887"/>
    <s v="US-2011-109456"/>
    <x v="2"/>
    <x v="1079"/>
    <d v="2011-10-17T00:00:00"/>
    <x v="3"/>
    <s v="LS-17245"/>
    <s v="Lynn Smith"/>
    <x v="0"/>
    <s v="United States"/>
    <s v="San Francisco"/>
    <x v="1"/>
    <n v="94110"/>
    <x v="1"/>
    <s v="TEC-AC-10003610"/>
    <x v="2"/>
    <x v="11"/>
    <s v="Logitech Illuminated - Keyboard"/>
    <x v="690"/>
    <n v="3"/>
    <n v="0"/>
    <n v="86.385600000000011"/>
  </r>
  <r>
    <n v="5888"/>
    <s v="CA-2014-151596"/>
    <x v="3"/>
    <x v="1048"/>
    <d v="2014-10-12T00:00:00"/>
    <x v="2"/>
    <s v="BP-11050"/>
    <s v="Barry Pond"/>
    <x v="1"/>
    <s v="United States"/>
    <s v="Cranston"/>
    <x v="34"/>
    <n v="2920"/>
    <x v="3"/>
    <s v="OFF-ST-10001837"/>
    <x v="1"/>
    <x v="4"/>
    <s v="SAFCO Mobile Desk Side File, Wire Frame"/>
    <x v="3931"/>
    <n v="1"/>
    <n v="0"/>
    <n v="11.117599999999999"/>
  </r>
  <r>
    <n v="5889"/>
    <s v="CA-2012-147879"/>
    <x v="1"/>
    <x v="820"/>
    <d v="2012-05-12T00:00:00"/>
    <x v="1"/>
    <s v="CC-12220"/>
    <s v="Chris Cortes"/>
    <x v="0"/>
    <s v="United States"/>
    <s v="Owensboro"/>
    <x v="0"/>
    <n v="42301"/>
    <x v="0"/>
    <s v="OFF-PA-10001952"/>
    <x v="1"/>
    <x v="10"/>
    <s v="Xerox 1902"/>
    <x v="1846"/>
    <n v="2"/>
    <n v="0"/>
    <n v="21.012799999999999"/>
  </r>
  <r>
    <n v="5890"/>
    <s v="CA-2013-166625"/>
    <x v="0"/>
    <x v="167"/>
    <d v="2013-04-18T00:00:00"/>
    <x v="2"/>
    <s v="JM-15580"/>
    <s v="Jill Matthias"/>
    <x v="0"/>
    <s v="United States"/>
    <s v="Baltimore"/>
    <x v="39"/>
    <n v="21215"/>
    <x v="3"/>
    <s v="OFF-BI-10002414"/>
    <x v="1"/>
    <x v="8"/>
    <s v="GBC ProClick Spines for 32-Hole Punch"/>
    <x v="2989"/>
    <n v="2"/>
    <n v="0"/>
    <n v="11.778199999999998"/>
  </r>
  <r>
    <n v="5891"/>
    <s v="CA-2013-146157"/>
    <x v="0"/>
    <x v="831"/>
    <d v="2013-11-27T00:00:00"/>
    <x v="1"/>
    <s v="RD-19720"/>
    <s v="Roger Demir"/>
    <x v="0"/>
    <s v="United States"/>
    <s v="Chicago"/>
    <x v="10"/>
    <n v="60610"/>
    <x v="2"/>
    <s v="OFF-PA-10001790"/>
    <x v="1"/>
    <x v="10"/>
    <s v="Xerox 1910"/>
    <x v="4188"/>
    <n v="1"/>
    <n v="0.2"/>
    <n v="13.451199999999996"/>
  </r>
  <r>
    <n v="5892"/>
    <s v="CA-2013-146157"/>
    <x v="0"/>
    <x v="831"/>
    <d v="2013-11-27T00:00:00"/>
    <x v="1"/>
    <s v="RD-19720"/>
    <s v="Roger Demir"/>
    <x v="0"/>
    <s v="United States"/>
    <s v="Chicago"/>
    <x v="10"/>
    <n v="60610"/>
    <x v="2"/>
    <s v="OFF-ST-10001590"/>
    <x v="1"/>
    <x v="4"/>
    <s v="Tenex Personal Project File with Scoop Front Design, Black"/>
    <x v="4189"/>
    <n v="2"/>
    <n v="0.2"/>
    <n v="1.6175999999999986"/>
  </r>
  <r>
    <n v="5893"/>
    <s v="CA-2013-146157"/>
    <x v="0"/>
    <x v="831"/>
    <d v="2013-11-27T00:00:00"/>
    <x v="1"/>
    <s v="RD-19720"/>
    <s v="Roger Demir"/>
    <x v="0"/>
    <s v="United States"/>
    <s v="Chicago"/>
    <x v="10"/>
    <n v="60610"/>
    <x v="2"/>
    <s v="TEC-AC-10003657"/>
    <x v="2"/>
    <x v="11"/>
    <s v="Lenovo 17-Key USB Numeric Keypad"/>
    <x v="4190"/>
    <n v="3"/>
    <n v="0.2"/>
    <n v="2.0393999999999934"/>
  </r>
  <r>
    <n v="5894"/>
    <s v="CA-2014-159954"/>
    <x v="3"/>
    <x v="18"/>
    <d v="2014-09-15T00:00:00"/>
    <x v="1"/>
    <s v="SS-20410"/>
    <s v="Shahid Shariari"/>
    <x v="0"/>
    <s v="United States"/>
    <s v="Atlanta"/>
    <x v="32"/>
    <n v="30318"/>
    <x v="0"/>
    <s v="OFF-BI-10004876"/>
    <x v="1"/>
    <x v="8"/>
    <s v="Wilson Jones Suede Grain Vinyl Binders"/>
    <x v="1104"/>
    <n v="1"/>
    <n v="0"/>
    <n v="1.3621999999999999"/>
  </r>
  <r>
    <n v="5895"/>
    <s v="CA-2014-100825"/>
    <x v="3"/>
    <x v="428"/>
    <d v="2014-09-15T00:00:00"/>
    <x v="1"/>
    <s v="KD-16495"/>
    <s v="Keith Dawkins"/>
    <x v="1"/>
    <s v="United States"/>
    <s v="Los Angeles"/>
    <x v="1"/>
    <n v="90036"/>
    <x v="1"/>
    <s v="OFF-ST-10003123"/>
    <x v="1"/>
    <x v="4"/>
    <s v="Fellowes Bases and Tops For Staxonsteel/High-Stak Systems"/>
    <x v="4191"/>
    <n v="3"/>
    <n v="0"/>
    <n v="23.968799999999998"/>
  </r>
  <r>
    <n v="5896"/>
    <s v="CA-2011-168305"/>
    <x v="2"/>
    <x v="301"/>
    <d v="2011-11-08T00:00:00"/>
    <x v="1"/>
    <s v="PL-18925"/>
    <s v="Paul Lucas"/>
    <x v="2"/>
    <s v="United States"/>
    <s v="Los Angeles"/>
    <x v="1"/>
    <n v="90049"/>
    <x v="1"/>
    <s v="OFF-LA-10003498"/>
    <x v="1"/>
    <x v="2"/>
    <s v="Avery 475"/>
    <x v="1851"/>
    <n v="3"/>
    <n v="0"/>
    <n v="22.200000000000003"/>
  </r>
  <r>
    <n v="5897"/>
    <s v="CA-2011-168305"/>
    <x v="2"/>
    <x v="301"/>
    <d v="2011-11-08T00:00:00"/>
    <x v="1"/>
    <s v="PL-18925"/>
    <s v="Paul Lucas"/>
    <x v="2"/>
    <s v="United States"/>
    <s v="Los Angeles"/>
    <x v="1"/>
    <n v="90049"/>
    <x v="1"/>
    <s v="OFF-PA-10004947"/>
    <x v="1"/>
    <x v="10"/>
    <s v="Staples"/>
    <x v="1591"/>
    <n v="5"/>
    <n v="0"/>
    <n v="9.629999999999999"/>
  </r>
  <r>
    <n v="5898"/>
    <s v="CA-2013-167682"/>
    <x v="0"/>
    <x v="1015"/>
    <d v="2013-04-10T00:00:00"/>
    <x v="1"/>
    <s v="ZD-21925"/>
    <s v="Zuschuss Donatelli"/>
    <x v="0"/>
    <s v="United States"/>
    <s v="Richmond"/>
    <x v="14"/>
    <n v="47374"/>
    <x v="2"/>
    <s v="FUR-FU-10003799"/>
    <x v="0"/>
    <x v="5"/>
    <s v="Seth Thomas 13 1/2&quot; Wall Clock"/>
    <x v="4192"/>
    <n v="4"/>
    <n v="0"/>
    <n v="22.047199999999997"/>
  </r>
  <r>
    <n v="5899"/>
    <s v="CA-2013-167682"/>
    <x v="0"/>
    <x v="1015"/>
    <d v="2013-04-10T00:00:00"/>
    <x v="1"/>
    <s v="ZD-21925"/>
    <s v="Zuschuss Donatelli"/>
    <x v="0"/>
    <s v="United States"/>
    <s v="Richmond"/>
    <x v="14"/>
    <n v="47374"/>
    <x v="2"/>
    <s v="TEC-PH-10000673"/>
    <x v="2"/>
    <x v="7"/>
    <s v="Plantronics Voyager Pro HD - Bluetooth Headset"/>
    <x v="4193"/>
    <n v="4"/>
    <n v="0"/>
    <n v="124.7808"/>
  </r>
  <r>
    <n v="5900"/>
    <s v="CA-2014-108000"/>
    <x v="3"/>
    <x v="602"/>
    <d v="2014-01-17T00:00:00"/>
    <x v="1"/>
    <s v="LS-16945"/>
    <s v="Linda Southworth"/>
    <x v="1"/>
    <s v="United States"/>
    <s v="San Francisco"/>
    <x v="1"/>
    <n v="94110"/>
    <x v="1"/>
    <s v="OFF-EN-10002621"/>
    <x v="1"/>
    <x v="12"/>
    <s v="Staples"/>
    <x v="3996"/>
    <n v="1"/>
    <n v="0"/>
    <n v="4.8899999999999997"/>
  </r>
  <r>
    <n v="5901"/>
    <s v="CA-2012-146465"/>
    <x v="1"/>
    <x v="312"/>
    <d v="2012-11-24T00:00:00"/>
    <x v="1"/>
    <s v="PB-18805"/>
    <s v="Patrick Bzostek"/>
    <x v="2"/>
    <s v="United States"/>
    <s v="San Francisco"/>
    <x v="1"/>
    <n v="94122"/>
    <x v="1"/>
    <s v="OFF-BI-10004528"/>
    <x v="1"/>
    <x v="8"/>
    <s v="Cardinal Poly Pocket Divider Pockets for Ring Binders"/>
    <x v="4194"/>
    <n v="9"/>
    <n v="0.2"/>
    <n v="7.5599999999999987"/>
  </r>
  <r>
    <n v="5902"/>
    <s v="CA-2013-159639"/>
    <x v="0"/>
    <x v="581"/>
    <d v="2013-12-03T00:00:00"/>
    <x v="1"/>
    <s v="PC-18745"/>
    <s v="Pamela Coakley"/>
    <x v="1"/>
    <s v="United States"/>
    <s v="Westfield"/>
    <x v="30"/>
    <n v="7090"/>
    <x v="3"/>
    <s v="FUR-FU-10001889"/>
    <x v="0"/>
    <x v="5"/>
    <s v="Ultra Door Pull Handle"/>
    <x v="1629"/>
    <n v="3"/>
    <n v="0"/>
    <n v="10.4148"/>
  </r>
  <r>
    <n v="5903"/>
    <s v="US-2014-153948"/>
    <x v="3"/>
    <x v="44"/>
    <d v="2014-11-07T00:00:00"/>
    <x v="3"/>
    <s v="FM-14290"/>
    <s v="Frank Merwin"/>
    <x v="2"/>
    <s v="United States"/>
    <s v="San Francisco"/>
    <x v="1"/>
    <n v="94122"/>
    <x v="1"/>
    <s v="OFF-PA-10000157"/>
    <x v="1"/>
    <x v="10"/>
    <s v="Xerox 191"/>
    <x v="731"/>
    <n v="3"/>
    <n v="0"/>
    <n v="28.171799999999998"/>
  </r>
  <r>
    <n v="5904"/>
    <s v="US-2014-153948"/>
    <x v="3"/>
    <x v="44"/>
    <d v="2014-11-07T00:00:00"/>
    <x v="3"/>
    <s v="FM-14290"/>
    <s v="Frank Merwin"/>
    <x v="2"/>
    <s v="United States"/>
    <s v="San Francisco"/>
    <x v="1"/>
    <n v="94122"/>
    <x v="1"/>
    <s v="OFF-PA-10002764"/>
    <x v="1"/>
    <x v="10"/>
    <s v="Staples"/>
    <x v="1568"/>
    <n v="4"/>
    <n v="0"/>
    <n v="22.226399999999998"/>
  </r>
  <r>
    <n v="5905"/>
    <s v="US-2014-153948"/>
    <x v="3"/>
    <x v="44"/>
    <d v="2014-11-07T00:00:00"/>
    <x v="3"/>
    <s v="FM-14290"/>
    <s v="Frank Merwin"/>
    <x v="2"/>
    <s v="United States"/>
    <s v="San Francisco"/>
    <x v="1"/>
    <n v="94122"/>
    <x v="1"/>
    <s v="OFF-PA-10000143"/>
    <x v="1"/>
    <x v="10"/>
    <s v="Astroparche Fine Business Paper"/>
    <x v="1603"/>
    <n v="5"/>
    <n v="0"/>
    <n v="12.672000000000001"/>
  </r>
  <r>
    <n v="5906"/>
    <s v="US-2014-153948"/>
    <x v="3"/>
    <x v="44"/>
    <d v="2014-11-07T00:00:00"/>
    <x v="3"/>
    <s v="FM-14290"/>
    <s v="Frank Merwin"/>
    <x v="2"/>
    <s v="United States"/>
    <s v="San Francisco"/>
    <x v="1"/>
    <n v="94122"/>
    <x v="1"/>
    <s v="OFF-LA-10000414"/>
    <x v="1"/>
    <x v="2"/>
    <s v="Avery 503"/>
    <x v="1417"/>
    <n v="4"/>
    <n v="0"/>
    <n v="19.872"/>
  </r>
  <r>
    <n v="5907"/>
    <s v="US-2014-153948"/>
    <x v="3"/>
    <x v="44"/>
    <d v="2014-11-07T00:00:00"/>
    <x v="3"/>
    <s v="FM-14290"/>
    <s v="Frank Merwin"/>
    <x v="2"/>
    <s v="United States"/>
    <s v="San Francisco"/>
    <x v="1"/>
    <n v="94122"/>
    <x v="1"/>
    <s v="TEC-AC-10003441"/>
    <x v="2"/>
    <x v="11"/>
    <s v="Kingston Digital DataTraveler 32GB USB 2.0"/>
    <x v="4195"/>
    <n v="1"/>
    <n v="0"/>
    <n v="1.0169999999999995"/>
  </r>
  <r>
    <n v="5908"/>
    <s v="US-2013-113985"/>
    <x v="0"/>
    <x v="499"/>
    <d v="2013-12-08T00:00:00"/>
    <x v="1"/>
    <s v="KD-16495"/>
    <s v="Keith Dawkins"/>
    <x v="1"/>
    <s v="United States"/>
    <s v="San Jose"/>
    <x v="1"/>
    <n v="95123"/>
    <x v="1"/>
    <s v="OFF-BI-10002353"/>
    <x v="1"/>
    <x v="8"/>
    <s v="GBC VeloBind Cover Sets"/>
    <x v="4196"/>
    <n v="2"/>
    <n v="0.2"/>
    <n v="9.2639999999999993"/>
  </r>
  <r>
    <n v="5909"/>
    <s v="US-2013-113985"/>
    <x v="0"/>
    <x v="499"/>
    <d v="2013-12-08T00:00:00"/>
    <x v="1"/>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x v="1"/>
    <s v="KD-16495"/>
    <s v="Keith Dawkins"/>
    <x v="1"/>
    <s v="United States"/>
    <s v="San Jose"/>
    <x v="1"/>
    <n v="95123"/>
    <x v="1"/>
    <s v="FUR-FU-10003026"/>
    <x v="0"/>
    <x v="5"/>
    <s v="Eldon Regeneration Recycled Desk Accessories, Black"/>
    <x v="1606"/>
    <n v="3"/>
    <n v="0"/>
    <n v="5.6627999999999998"/>
  </r>
  <r>
    <n v="5911"/>
    <s v="US-2013-113985"/>
    <x v="0"/>
    <x v="499"/>
    <d v="2013-12-08T00:00:00"/>
    <x v="1"/>
    <s v="KD-16495"/>
    <s v="Keith Dawkins"/>
    <x v="1"/>
    <s v="United States"/>
    <s v="San Jose"/>
    <x v="1"/>
    <n v="95123"/>
    <x v="1"/>
    <s v="OFF-BI-10000632"/>
    <x v="1"/>
    <x v="8"/>
    <s v="Satellite Sectional Post Binders"/>
    <x v="4197"/>
    <n v="3"/>
    <n v="0.2"/>
    <n v="33.8598"/>
  </r>
  <r>
    <n v="5912"/>
    <s v="CA-2013-155383"/>
    <x v="0"/>
    <x v="907"/>
    <d v="2013-12-23T00:00:00"/>
    <x v="1"/>
    <s v="SC-20680"/>
    <s v="Steve Carroll"/>
    <x v="2"/>
    <s v="United States"/>
    <s v="Seattle"/>
    <x v="4"/>
    <n v="98115"/>
    <x v="1"/>
    <s v="OFF-ST-10001328"/>
    <x v="1"/>
    <x v="4"/>
    <s v="Personal Filing Tote with Lid, Black/Gray"/>
    <x v="2063"/>
    <n v="3"/>
    <n v="0"/>
    <n v="13.028400000000001"/>
  </r>
  <r>
    <n v="5913"/>
    <s v="CA-2011-120432"/>
    <x v="2"/>
    <x v="829"/>
    <d v="2011-08-26T00:00:00"/>
    <x v="0"/>
    <s v="DW-13585"/>
    <s v="Dorothy Wardle"/>
    <x v="1"/>
    <s v="United States"/>
    <s v="Owensboro"/>
    <x v="0"/>
    <n v="42301"/>
    <x v="0"/>
    <s v="OFF-SU-10004661"/>
    <x v="1"/>
    <x v="14"/>
    <s v="Acme Titanium Bonded Scissors"/>
    <x v="4198"/>
    <n v="3"/>
    <n v="0"/>
    <n v="6.63"/>
  </r>
  <r>
    <n v="5914"/>
    <s v="US-2012-126977"/>
    <x v="1"/>
    <x v="14"/>
    <d v="2012-09-23T00:00:00"/>
    <x v="1"/>
    <s v="PF-19120"/>
    <s v="Peter Fuller"/>
    <x v="0"/>
    <s v="United States"/>
    <s v="New York City"/>
    <x v="15"/>
    <n v="10035"/>
    <x v="3"/>
    <s v="OFF-ST-10000617"/>
    <x v="1"/>
    <x v="4"/>
    <s v="Woodgrain Magazine Files by Perma"/>
    <x v="81"/>
    <n v="5"/>
    <n v="0"/>
    <n v="1.0429999999999984"/>
  </r>
  <r>
    <n v="5915"/>
    <s v="US-2012-126977"/>
    <x v="1"/>
    <x v="14"/>
    <d v="2012-09-23T00:00:00"/>
    <x v="1"/>
    <s v="PF-19120"/>
    <s v="Peter Fuller"/>
    <x v="0"/>
    <s v="United States"/>
    <s v="New York City"/>
    <x v="15"/>
    <n v="10035"/>
    <x v="3"/>
    <s v="OFF-LA-10002762"/>
    <x v="1"/>
    <x v="2"/>
    <s v="Avery 485"/>
    <x v="2077"/>
    <n v="7"/>
    <n v="0"/>
    <n v="41.223699999999994"/>
  </r>
  <r>
    <n v="5916"/>
    <s v="US-2012-126977"/>
    <x v="1"/>
    <x v="14"/>
    <d v="2012-09-23T00:00:00"/>
    <x v="1"/>
    <s v="PF-19120"/>
    <s v="Peter Fuller"/>
    <x v="0"/>
    <s v="United States"/>
    <s v="New York City"/>
    <x v="15"/>
    <n v="10035"/>
    <x v="3"/>
    <s v="FUR-CH-10001973"/>
    <x v="0"/>
    <x v="1"/>
    <s v="Office Star Flex Back Scooter Chair with White Frame"/>
    <x v="4199"/>
    <n v="2"/>
    <n v="0.1"/>
    <n v="8.8783999999999956"/>
  </r>
  <r>
    <n v="5917"/>
    <s v="US-2012-126977"/>
    <x v="1"/>
    <x v="14"/>
    <d v="2012-09-23T00:00:00"/>
    <x v="1"/>
    <s v="PF-19120"/>
    <s v="Peter Fuller"/>
    <x v="0"/>
    <s v="United States"/>
    <s v="New York City"/>
    <x v="15"/>
    <n v="10035"/>
    <x v="3"/>
    <s v="OFF-ST-10003058"/>
    <x v="1"/>
    <x v="4"/>
    <s v="Eldon Mobile Mega Data Cart  Mega Stackable  Add-On Trays"/>
    <x v="4200"/>
    <n v="4"/>
    <n v="0"/>
    <n v="27.433999999999997"/>
  </r>
  <r>
    <n v="5918"/>
    <s v="US-2012-126977"/>
    <x v="1"/>
    <x v="14"/>
    <d v="2012-09-23T00:00:00"/>
    <x v="1"/>
    <s v="PF-19120"/>
    <s v="Peter Fuller"/>
    <x v="0"/>
    <s v="United States"/>
    <s v="New York City"/>
    <x v="15"/>
    <n v="10035"/>
    <x v="3"/>
    <s v="FUR-BO-10004834"/>
    <x v="0"/>
    <x v="0"/>
    <s v="Riverside Palais Royal Lawyers Bookcase, Royale Cherry Finish"/>
    <x v="4201"/>
    <n v="6"/>
    <n v="0.2"/>
    <n v="158.57639999999992"/>
  </r>
  <r>
    <n v="5919"/>
    <s v="US-2012-126977"/>
    <x v="1"/>
    <x v="14"/>
    <d v="2012-09-23T00:00:00"/>
    <x v="1"/>
    <s v="PF-19120"/>
    <s v="Peter Fuller"/>
    <x v="0"/>
    <s v="United States"/>
    <s v="New York City"/>
    <x v="15"/>
    <n v="10035"/>
    <x v="3"/>
    <s v="FUR-BO-10002213"/>
    <x v="0"/>
    <x v="0"/>
    <s v="DMI Eclipse Executive Suite Bookcases"/>
    <x v="4202"/>
    <n v="5"/>
    <n v="0.2"/>
    <n v="-25.049000000000149"/>
  </r>
  <r>
    <n v="5920"/>
    <s v="US-2012-126977"/>
    <x v="1"/>
    <x v="14"/>
    <d v="2012-09-23T00:00:00"/>
    <x v="1"/>
    <s v="PF-19120"/>
    <s v="Peter Fuller"/>
    <x v="0"/>
    <s v="United States"/>
    <s v="New York City"/>
    <x v="15"/>
    <n v="10035"/>
    <x v="3"/>
    <s v="TEC-PH-10002170"/>
    <x v="2"/>
    <x v="7"/>
    <s v="ClearSounds CSC500 Amplified Spirit Phone Corded phone"/>
    <x v="2779"/>
    <n v="3"/>
    <n v="0"/>
    <n v="58.791600000000003"/>
  </r>
  <r>
    <n v="5921"/>
    <s v="US-2012-126977"/>
    <x v="1"/>
    <x v="14"/>
    <d v="2012-09-23T00:00:00"/>
    <x v="1"/>
    <s v="PF-19120"/>
    <s v="Peter Fuller"/>
    <x v="0"/>
    <s v="United States"/>
    <s v="New York City"/>
    <x v="15"/>
    <n v="10035"/>
    <x v="3"/>
    <s v="TEC-AC-10003033"/>
    <x v="2"/>
    <x v="11"/>
    <s v="Plantronics CS510 - Over-the-Head monaural Wireless Headset System"/>
    <x v="3042"/>
    <n v="2"/>
    <n v="0"/>
    <n v="217.76699999999994"/>
  </r>
  <r>
    <n v="5922"/>
    <s v="US-2012-126977"/>
    <x v="1"/>
    <x v="14"/>
    <d v="2012-09-23T00:00:00"/>
    <x v="1"/>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x v="1"/>
    <s v="PF-19120"/>
    <s v="Peter Fuller"/>
    <x v="0"/>
    <s v="United States"/>
    <s v="New York City"/>
    <x v="15"/>
    <n v="10035"/>
    <x v="3"/>
    <s v="TEC-PH-10000169"/>
    <x v="2"/>
    <x v="7"/>
    <s v="ARKON Windshield Dashboard Air Vent Car Mount Holder"/>
    <x v="766"/>
    <n v="4"/>
    <n v="0"/>
    <n v="1.3559999999999945"/>
  </r>
  <r>
    <n v="5924"/>
    <s v="CA-2013-130288"/>
    <x v="0"/>
    <x v="491"/>
    <d v="2013-12-01T00:00:00"/>
    <x v="0"/>
    <s v="DK-13225"/>
    <s v="Dean Katz"/>
    <x v="1"/>
    <s v="United States"/>
    <s v="New York City"/>
    <x v="15"/>
    <n v="10011"/>
    <x v="3"/>
    <s v="FUR-TA-10002958"/>
    <x v="0"/>
    <x v="3"/>
    <s v="Bevis Oval Conference Table, Walnut"/>
    <x v="4203"/>
    <n v="2"/>
    <n v="0.4"/>
    <n v="-120.05080000000007"/>
  </r>
  <r>
    <n v="5925"/>
    <s v="CA-2014-146458"/>
    <x v="3"/>
    <x v="123"/>
    <d v="2014-11-23T00:00:00"/>
    <x v="0"/>
    <s v="RB-19435"/>
    <s v="Richard Bierner"/>
    <x v="0"/>
    <s v="United States"/>
    <s v="Springfield"/>
    <x v="17"/>
    <n v="22153"/>
    <x v="0"/>
    <s v="OFF-AR-10001177"/>
    <x v="1"/>
    <x v="6"/>
    <s v="Newell 349"/>
    <x v="1011"/>
    <n v="7"/>
    <n v="0"/>
    <n v="6.6583999999999968"/>
  </r>
  <r>
    <n v="5926"/>
    <s v="CA-2014-150420"/>
    <x v="3"/>
    <x v="95"/>
    <d v="2014-06-09T00:00:00"/>
    <x v="1"/>
    <s v="GD-14590"/>
    <s v="Giulietta Dortch"/>
    <x v="1"/>
    <s v="United States"/>
    <s v="Bellingham"/>
    <x v="4"/>
    <n v="98226"/>
    <x v="1"/>
    <s v="TEC-AC-10004975"/>
    <x v="2"/>
    <x v="11"/>
    <s v="Plantronics Audio 995 Wireless Stereo Headset"/>
    <x v="4204"/>
    <n v="10"/>
    <n v="0"/>
    <n v="362.83500000000004"/>
  </r>
  <r>
    <n v="5927"/>
    <s v="US-2011-118997"/>
    <x v="2"/>
    <x v="918"/>
    <d v="2011-04-12T00:00:00"/>
    <x v="1"/>
    <s v="RA-19885"/>
    <s v="Ruben Ausman"/>
    <x v="1"/>
    <s v="United States"/>
    <s v="Decatur"/>
    <x v="19"/>
    <n v="35601"/>
    <x v="0"/>
    <s v="FUR-TA-10001086"/>
    <x v="0"/>
    <x v="3"/>
    <s v="SAFCO PlanMaster Boards, 60w x 37-1/2d, White Melamine"/>
    <x v="4205"/>
    <n v="8"/>
    <n v="0"/>
    <n v="316.13920000000007"/>
  </r>
  <r>
    <n v="5928"/>
    <s v="CA-2011-114314"/>
    <x v="2"/>
    <x v="856"/>
    <d v="2011-10-15T00:00:00"/>
    <x v="1"/>
    <s v="DB-13555"/>
    <s v="Dorothy Badders"/>
    <x v="1"/>
    <s v="United States"/>
    <s v="Fayetteville"/>
    <x v="36"/>
    <n v="72701"/>
    <x v="0"/>
    <s v="OFF-LA-10000240"/>
    <x v="1"/>
    <x v="2"/>
    <s v="Self-Adhesive Address Labels for Typewriters by Universal"/>
    <x v="2061"/>
    <n v="1"/>
    <n v="0"/>
    <n v="3.4356999999999998"/>
  </r>
  <r>
    <n v="5929"/>
    <s v="CA-2011-114314"/>
    <x v="2"/>
    <x v="856"/>
    <d v="2011-10-15T00:00:00"/>
    <x v="1"/>
    <s v="DB-13555"/>
    <s v="Dorothy Badders"/>
    <x v="1"/>
    <s v="United States"/>
    <s v="Fayetteville"/>
    <x v="36"/>
    <n v="72701"/>
    <x v="0"/>
    <s v="FUR-FU-10002107"/>
    <x v="0"/>
    <x v="5"/>
    <s v="Eldon Pizzaz Desk Accessories"/>
    <x v="4206"/>
    <n v="4"/>
    <n v="0"/>
    <n v="3.9248000000000003"/>
  </r>
  <r>
    <n v="5930"/>
    <s v="US-2014-169551"/>
    <x v="3"/>
    <x v="437"/>
    <d v="2014-07-10T00:00:00"/>
    <x v="2"/>
    <s v="RL-19615"/>
    <s v="Rob Lucas"/>
    <x v="0"/>
    <s v="United States"/>
    <s v="Philadelphia"/>
    <x v="9"/>
    <n v="19120"/>
    <x v="3"/>
    <s v="FUR-BO-10001519"/>
    <x v="0"/>
    <x v="0"/>
    <s v="O'Sullivan 3-Shelf Heavy-Duty Bookcases"/>
    <x v="4207"/>
    <n v="3"/>
    <n v="0.5"/>
    <n v="-45.349200000000003"/>
  </r>
  <r>
    <n v="5931"/>
    <s v="US-2014-169551"/>
    <x v="3"/>
    <x v="437"/>
    <d v="2014-07-10T00:00:00"/>
    <x v="2"/>
    <s v="RL-19615"/>
    <s v="Rob Lucas"/>
    <x v="0"/>
    <s v="United States"/>
    <s v="Philadelphia"/>
    <x v="9"/>
    <n v="19120"/>
    <x v="3"/>
    <s v="OFF-PA-10004100"/>
    <x v="1"/>
    <x v="10"/>
    <s v="Xerox 216"/>
    <x v="12"/>
    <n v="3"/>
    <n v="0.2"/>
    <n v="5.4432"/>
  </r>
  <r>
    <n v="5932"/>
    <s v="US-2014-169551"/>
    <x v="3"/>
    <x v="437"/>
    <d v="2014-07-10T00:00:00"/>
    <x v="2"/>
    <s v="RL-19615"/>
    <s v="Rob Lucas"/>
    <x v="0"/>
    <s v="United States"/>
    <s v="Philadelphia"/>
    <x v="9"/>
    <n v="19120"/>
    <x v="3"/>
    <s v="TEC-PH-10001363"/>
    <x v="2"/>
    <x v="7"/>
    <s v="Apple iPhone 5S"/>
    <x v="4208"/>
    <n v="2"/>
    <n v="0.4"/>
    <n v="-113.9980000000001"/>
  </r>
  <r>
    <n v="5933"/>
    <s v="US-2014-169551"/>
    <x v="3"/>
    <x v="437"/>
    <d v="2014-07-10T00:00:00"/>
    <x v="2"/>
    <s v="RL-19615"/>
    <s v="Rob Lucas"/>
    <x v="0"/>
    <s v="United States"/>
    <s v="Philadelphia"/>
    <x v="9"/>
    <n v="19120"/>
    <x v="3"/>
    <s v="OFF-ST-10004835"/>
    <x v="1"/>
    <x v="4"/>
    <s v="Plastic Stacking Crates &amp; Casters"/>
    <x v="2569"/>
    <n v="3"/>
    <n v="0.2"/>
    <n v="1.0044"/>
  </r>
  <r>
    <n v="5934"/>
    <s v="US-2014-169551"/>
    <x v="3"/>
    <x v="437"/>
    <d v="2014-07-10T00:00:00"/>
    <x v="2"/>
    <s v="RL-19615"/>
    <s v="Rob Lucas"/>
    <x v="0"/>
    <s v="United States"/>
    <s v="Philadelphia"/>
    <x v="9"/>
    <n v="19120"/>
    <x v="3"/>
    <s v="TEC-AC-10002018"/>
    <x v="2"/>
    <x v="11"/>
    <s v="AmazonBasics 3-Button USB Wired Mouse"/>
    <x v="3664"/>
    <n v="3"/>
    <n v="0.2"/>
    <n v="4.8231000000000002"/>
  </r>
  <r>
    <n v="5935"/>
    <s v="US-2014-169551"/>
    <x v="3"/>
    <x v="437"/>
    <d v="2014-07-10T00:00:00"/>
    <x v="2"/>
    <s v="RL-19615"/>
    <s v="Rob Lucas"/>
    <x v="0"/>
    <s v="United States"/>
    <s v="Philadelphia"/>
    <x v="9"/>
    <n v="19120"/>
    <x v="3"/>
    <s v="TEC-AC-10003033"/>
    <x v="2"/>
    <x v="11"/>
    <s v="Plantronics CS510 - Over-the-Head monaural Wireless Headset System"/>
    <x v="4209"/>
    <n v="2"/>
    <n v="0.2"/>
    <n v="85.786999999999949"/>
  </r>
  <r>
    <n v="5936"/>
    <s v="CA-2013-103107"/>
    <x v="0"/>
    <x v="975"/>
    <d v="2013-07-05T00:00:00"/>
    <x v="3"/>
    <s v="RB-19465"/>
    <s v="Rick Bensley"/>
    <x v="2"/>
    <s v="United States"/>
    <s v="Seattle"/>
    <x v="4"/>
    <n v="98103"/>
    <x v="1"/>
    <s v="FUR-FU-10000221"/>
    <x v="0"/>
    <x v="5"/>
    <s v="Master Caster Door Stop, Brown"/>
    <x v="3383"/>
    <n v="5"/>
    <n v="0"/>
    <n v="8.6359999999999992"/>
  </r>
  <r>
    <n v="5937"/>
    <s v="CA-2013-103107"/>
    <x v="0"/>
    <x v="975"/>
    <d v="2013-07-05T00:00:00"/>
    <x v="3"/>
    <s v="RB-19465"/>
    <s v="Rick Bensley"/>
    <x v="2"/>
    <s v="United States"/>
    <s v="Seattle"/>
    <x v="4"/>
    <n v="98103"/>
    <x v="1"/>
    <s v="TEC-PH-10001198"/>
    <x v="2"/>
    <x v="7"/>
    <s v="Avaya 4621SW VoIP phone"/>
    <x v="1665"/>
    <n v="3"/>
    <n v="0.2"/>
    <n v="19.966499999999982"/>
  </r>
  <r>
    <n v="5938"/>
    <s v="CA-2013-103107"/>
    <x v="0"/>
    <x v="975"/>
    <d v="2013-07-05T00:00:00"/>
    <x v="3"/>
    <s v="RB-19465"/>
    <s v="Rick Bensley"/>
    <x v="2"/>
    <s v="United States"/>
    <s v="Seattle"/>
    <x v="4"/>
    <n v="98103"/>
    <x v="1"/>
    <s v="TEC-PH-10002564"/>
    <x v="2"/>
    <x v="7"/>
    <s v="OtterBox Defender Series Case - Samsung Galaxy S4"/>
    <x v="981"/>
    <n v="3"/>
    <n v="0.2"/>
    <n v="8.9969999999999892"/>
  </r>
  <r>
    <n v="5939"/>
    <s v="CA-2014-122077"/>
    <x v="3"/>
    <x v="240"/>
    <d v="2014-05-26T00:00:00"/>
    <x v="1"/>
    <s v="JF-15295"/>
    <s v="Jason Fortune-"/>
    <x v="0"/>
    <s v="United States"/>
    <s v="Plano"/>
    <x v="5"/>
    <n v="75023"/>
    <x v="2"/>
    <s v="TEC-PH-10003811"/>
    <x v="2"/>
    <x v="7"/>
    <s v="Jabra Supreme Plus Driver Edition Headset"/>
    <x v="4210"/>
    <n v="1"/>
    <n v="0.2"/>
    <n v="9.5991999999999997"/>
  </r>
  <r>
    <n v="5940"/>
    <s v="CA-2014-122077"/>
    <x v="3"/>
    <x v="240"/>
    <d v="2014-05-26T00:00:00"/>
    <x v="1"/>
    <s v="JF-15295"/>
    <s v="Jason Fortune-"/>
    <x v="0"/>
    <s v="United States"/>
    <s v="Plano"/>
    <x v="5"/>
    <n v="75023"/>
    <x v="2"/>
    <s v="OFF-LA-10004178"/>
    <x v="1"/>
    <x v="2"/>
    <s v="Avery 491"/>
    <x v="1157"/>
    <n v="4"/>
    <n v="0.2"/>
    <n v="4.2951999999999995"/>
  </r>
  <r>
    <n v="5941"/>
    <s v="CA-2014-112431"/>
    <x v="3"/>
    <x v="386"/>
    <d v="2014-10-15T00:00:00"/>
    <x v="0"/>
    <s v="RW-19690"/>
    <s v="Robert Waldorf"/>
    <x v="0"/>
    <s v="United States"/>
    <s v="Los Angeles"/>
    <x v="1"/>
    <n v="90049"/>
    <x v="1"/>
    <s v="TEC-AC-10001465"/>
    <x v="2"/>
    <x v="11"/>
    <s v="SanDisk Cruzer 64 GB USB Flash Drive"/>
    <x v="4211"/>
    <n v="12"/>
    <n v="0"/>
    <n v="130.75199999999995"/>
  </r>
  <r>
    <n v="5942"/>
    <s v="CA-2014-112431"/>
    <x v="3"/>
    <x v="386"/>
    <d v="2014-10-15T00:00:00"/>
    <x v="0"/>
    <s v="RW-19690"/>
    <s v="Robert Waldorf"/>
    <x v="0"/>
    <s v="United States"/>
    <s v="Los Angeles"/>
    <x v="1"/>
    <n v="90049"/>
    <x v="1"/>
    <s v="OFF-AR-10000940"/>
    <x v="1"/>
    <x v="6"/>
    <s v="Newell 343"/>
    <x v="490"/>
    <n v="2"/>
    <n v="0"/>
    <n v="1.5876000000000001"/>
  </r>
  <r>
    <n v="5943"/>
    <s v="CA-2013-151092"/>
    <x v="0"/>
    <x v="876"/>
    <d v="2013-08-14T00:00:00"/>
    <x v="1"/>
    <s v="VG-21790"/>
    <s v="Vivek Gonzalez"/>
    <x v="0"/>
    <s v="United States"/>
    <s v="Los Angeles"/>
    <x v="1"/>
    <n v="90032"/>
    <x v="1"/>
    <s v="TEC-PH-10001700"/>
    <x v="2"/>
    <x v="7"/>
    <s v="Panasonic KX-TG6844B Expandable Digital Cordless Telephone"/>
    <x v="2005"/>
    <n v="4"/>
    <n v="0.2"/>
    <n v="18.477200000000011"/>
  </r>
  <r>
    <n v="5944"/>
    <s v="CA-2011-104178"/>
    <x v="2"/>
    <x v="55"/>
    <d v="2011-08-29T00:00:00"/>
    <x v="1"/>
    <s v="JM-15265"/>
    <s v="Janet Molinari"/>
    <x v="1"/>
    <s v="United States"/>
    <s v="Los Angeles"/>
    <x v="1"/>
    <n v="90036"/>
    <x v="1"/>
    <s v="FUR-FU-10000771"/>
    <x v="0"/>
    <x v="5"/>
    <s v="Eldon 200 Class Desk Accessories, Smoke"/>
    <x v="3012"/>
    <n v="1"/>
    <n v="0"/>
    <n v="2.6376000000000004"/>
  </r>
  <r>
    <n v="5945"/>
    <s v="CA-2011-104178"/>
    <x v="2"/>
    <x v="55"/>
    <d v="2011-08-29T00:00:00"/>
    <x v="1"/>
    <s v="JM-15265"/>
    <s v="Janet Molinari"/>
    <x v="1"/>
    <s v="United States"/>
    <s v="Los Angeles"/>
    <x v="1"/>
    <n v="90036"/>
    <x v="1"/>
    <s v="TEC-AC-10002399"/>
    <x v="2"/>
    <x v="11"/>
    <s v="SanDisk Cruzer 32 GB USB Flash Drive"/>
    <x v="2050"/>
    <n v="5"/>
    <n v="0"/>
    <n v="30.431999999999995"/>
  </r>
  <r>
    <n v="5946"/>
    <s v="CA-2011-104178"/>
    <x v="2"/>
    <x v="55"/>
    <d v="2011-08-29T00:00:00"/>
    <x v="1"/>
    <s v="JM-15265"/>
    <s v="Janet Molinari"/>
    <x v="1"/>
    <s v="United States"/>
    <s v="Los Angeles"/>
    <x v="1"/>
    <n v="90036"/>
    <x v="1"/>
    <s v="OFF-PA-10004983"/>
    <x v="1"/>
    <x v="10"/>
    <s v="Xerox 23"/>
    <x v="243"/>
    <n v="4"/>
    <n v="0"/>
    <n v="12.441600000000001"/>
  </r>
  <r>
    <n v="5947"/>
    <s v="CA-2011-104178"/>
    <x v="2"/>
    <x v="55"/>
    <d v="2011-08-29T00:00:00"/>
    <x v="1"/>
    <s v="JM-15265"/>
    <s v="Janet Molinari"/>
    <x v="1"/>
    <s v="United States"/>
    <s v="Los Angeles"/>
    <x v="1"/>
    <n v="90036"/>
    <x v="1"/>
    <s v="OFF-ST-10004258"/>
    <x v="1"/>
    <x v="4"/>
    <s v="Portable Personal File Box"/>
    <x v="4212"/>
    <n v="4"/>
    <n v="0"/>
    <n v="13.186800000000005"/>
  </r>
  <r>
    <n v="5948"/>
    <s v="CA-2012-115924"/>
    <x v="1"/>
    <x v="471"/>
    <d v="2012-09-18T00:00:00"/>
    <x v="0"/>
    <s v="BE-11455"/>
    <s v="Brad Eason"/>
    <x v="2"/>
    <s v="United States"/>
    <s v="Des Moines"/>
    <x v="23"/>
    <n v="50315"/>
    <x v="2"/>
    <s v="OFF-BI-10004040"/>
    <x v="1"/>
    <x v="8"/>
    <s v="Wilson Jones Impact Binders"/>
    <x v="4213"/>
    <n v="5"/>
    <n v="0"/>
    <n v="12.690999999999999"/>
  </r>
  <r>
    <n v="5949"/>
    <s v="CA-2014-161046"/>
    <x v="3"/>
    <x v="916"/>
    <d v="2014-03-06T00:00:00"/>
    <x v="3"/>
    <s v="CB-12535"/>
    <s v="Claudia Bergmann"/>
    <x v="1"/>
    <s v="United States"/>
    <s v="Southaven"/>
    <x v="35"/>
    <n v="38671"/>
    <x v="0"/>
    <s v="OFF-EN-10003862"/>
    <x v="1"/>
    <x v="12"/>
    <s v="Laser &amp; Ink Jet Business Envelopes"/>
    <x v="4214"/>
    <n v="4"/>
    <n v="0"/>
    <n v="19.6328"/>
  </r>
  <r>
    <n v="5950"/>
    <s v="CA-2014-161046"/>
    <x v="3"/>
    <x v="916"/>
    <d v="2014-03-06T00:00:00"/>
    <x v="3"/>
    <s v="CB-12535"/>
    <s v="Claudia Bergmann"/>
    <x v="1"/>
    <s v="United States"/>
    <s v="Southaven"/>
    <x v="35"/>
    <n v="38671"/>
    <x v="0"/>
    <s v="TEC-AC-10004571"/>
    <x v="2"/>
    <x v="11"/>
    <s v="Logitech G700s Rechargeable Gaming Mouse"/>
    <x v="674"/>
    <n v="3"/>
    <n v="0"/>
    <n v="125.98740000000001"/>
  </r>
  <r>
    <n v="5951"/>
    <s v="CA-2014-161046"/>
    <x v="3"/>
    <x v="916"/>
    <d v="2014-03-06T00:00:00"/>
    <x v="3"/>
    <s v="CB-12535"/>
    <s v="Claudia Bergmann"/>
    <x v="1"/>
    <s v="United States"/>
    <s v="Southaven"/>
    <x v="35"/>
    <n v="38671"/>
    <x v="0"/>
    <s v="OFF-AP-10000891"/>
    <x v="1"/>
    <x v="9"/>
    <s v="Kensington 7 Outlet MasterPiece HOMEOFFICE Power Control Center"/>
    <x v="2727"/>
    <n v="2"/>
    <n v="0"/>
    <n v="78.671999999999997"/>
  </r>
  <r>
    <n v="5952"/>
    <s v="CA-2014-161046"/>
    <x v="3"/>
    <x v="916"/>
    <d v="2014-03-06T00:00:00"/>
    <x v="3"/>
    <s v="CB-12535"/>
    <s v="Claudia Bergmann"/>
    <x v="1"/>
    <s v="United States"/>
    <s v="Southaven"/>
    <x v="35"/>
    <n v="38671"/>
    <x v="0"/>
    <s v="OFF-BI-10002026"/>
    <x v="1"/>
    <x v="8"/>
    <s v="Ibico Recycled Linen-Style Covers"/>
    <x v="4215"/>
    <n v="6"/>
    <n v="0"/>
    <n v="112.49279999999999"/>
  </r>
  <r>
    <n v="5953"/>
    <s v="US-2014-141698"/>
    <x v="3"/>
    <x v="4"/>
    <d v="2014-04-22T00:00:00"/>
    <x v="1"/>
    <s v="SD-20485"/>
    <s v="Shirley Daniels"/>
    <x v="2"/>
    <s v="United States"/>
    <s v="Houston"/>
    <x v="5"/>
    <n v="77041"/>
    <x v="2"/>
    <s v="OFF-PA-10001826"/>
    <x v="1"/>
    <x v="10"/>
    <s v="Xerox 207"/>
    <x v="561"/>
    <n v="4"/>
    <n v="0.2"/>
    <n v="7.2576000000000001"/>
  </r>
  <r>
    <n v="5954"/>
    <s v="US-2011-105151"/>
    <x v="2"/>
    <x v="809"/>
    <d v="2011-03-31T00:00:00"/>
    <x v="2"/>
    <s v="SG-20890"/>
    <s v="Susan Gilcrest"/>
    <x v="1"/>
    <s v="United States"/>
    <s v="New York City"/>
    <x v="15"/>
    <n v="10009"/>
    <x v="3"/>
    <s v="OFF-AR-10001231"/>
    <x v="1"/>
    <x v="6"/>
    <s v="Sanford EarthWrite Recycled Pencils, Medium Soft, #2"/>
    <x v="4216"/>
    <n v="5"/>
    <n v="0"/>
    <n v="2.9400000000000004"/>
  </r>
  <r>
    <n v="5955"/>
    <s v="CA-2011-155796"/>
    <x v="2"/>
    <x v="7"/>
    <d v="2011-11-15T00:00:00"/>
    <x v="0"/>
    <s v="TS-21430"/>
    <s v="Tom Stivers"/>
    <x v="1"/>
    <s v="United States"/>
    <s v="Reading"/>
    <x v="9"/>
    <n v="19601"/>
    <x v="3"/>
    <s v="FUR-FU-10000409"/>
    <x v="0"/>
    <x v="5"/>
    <s v="GE 4 Foot Flourescent Tube, 40 Watt"/>
    <x v="942"/>
    <n v="2"/>
    <n v="0.2"/>
    <n v="7.7896000000000001"/>
  </r>
  <r>
    <n v="5956"/>
    <s v="CA-2011-155796"/>
    <x v="2"/>
    <x v="7"/>
    <d v="2011-11-15T00:00:00"/>
    <x v="0"/>
    <s v="TS-21430"/>
    <s v="Tom Stivers"/>
    <x v="1"/>
    <s v="United States"/>
    <s v="Reading"/>
    <x v="9"/>
    <n v="19601"/>
    <x v="3"/>
    <s v="FUR-BO-10002545"/>
    <x v="0"/>
    <x v="0"/>
    <s v="Atlantic Metals Mobile 3-Shelf Bookcases, Custom Colors"/>
    <x v="3533"/>
    <n v="4"/>
    <n v="0.5"/>
    <n v="-250.54079999999999"/>
  </r>
  <r>
    <n v="5957"/>
    <s v="CA-2013-127138"/>
    <x v="0"/>
    <x v="299"/>
    <d v="2013-03-16T00:00:00"/>
    <x v="0"/>
    <s v="DK-13225"/>
    <s v="Dean Katz"/>
    <x v="1"/>
    <s v="United States"/>
    <s v="San Francisco"/>
    <x v="1"/>
    <n v="94109"/>
    <x v="1"/>
    <s v="OFF-ST-10002756"/>
    <x v="1"/>
    <x v="4"/>
    <s v="Tennsco Stur-D-Stor Boltless Shelving, 5 Shelves, 24&quot; Deep, Sand"/>
    <x v="4217"/>
    <n v="5"/>
    <n v="0"/>
    <n v="6.7655000000000598"/>
  </r>
  <r>
    <n v="5958"/>
    <s v="CA-2013-127138"/>
    <x v="0"/>
    <x v="299"/>
    <d v="2013-03-16T00:00:00"/>
    <x v="0"/>
    <s v="DK-13225"/>
    <s v="Dean Katz"/>
    <x v="1"/>
    <s v="United States"/>
    <s v="San Francisco"/>
    <x v="1"/>
    <n v="94109"/>
    <x v="1"/>
    <s v="OFF-AP-10003842"/>
    <x v="1"/>
    <x v="9"/>
    <s v="Euro-Pro Shark Turbo Vacuum"/>
    <x v="901"/>
    <n v="5"/>
    <n v="0"/>
    <n v="40.274000000000001"/>
  </r>
  <r>
    <n v="5959"/>
    <s v="CA-2013-127138"/>
    <x v="0"/>
    <x v="299"/>
    <d v="2013-03-16T00:00:00"/>
    <x v="0"/>
    <s v="DK-13225"/>
    <s v="Dean Katz"/>
    <x v="1"/>
    <s v="United States"/>
    <s v="San Francisco"/>
    <x v="1"/>
    <n v="94109"/>
    <x v="1"/>
    <s v="OFF-EN-10004459"/>
    <x v="1"/>
    <x v="12"/>
    <s v="Security-Tint Envelopes"/>
    <x v="2484"/>
    <n v="4"/>
    <n v="0"/>
    <n v="14.974399999999999"/>
  </r>
  <r>
    <n v="5960"/>
    <s v="CA-2013-127138"/>
    <x v="0"/>
    <x v="299"/>
    <d v="2013-03-16T00:00:00"/>
    <x v="0"/>
    <s v="DK-13225"/>
    <s v="Dean Katz"/>
    <x v="1"/>
    <s v="United States"/>
    <s v="San Francisco"/>
    <x v="1"/>
    <n v="94109"/>
    <x v="1"/>
    <s v="FUR-CH-10003746"/>
    <x v="0"/>
    <x v="1"/>
    <s v="Hon 4070 Series Pagoda Round Back Stacking Chairs"/>
    <x v="4218"/>
    <n v="3"/>
    <n v="0.2"/>
    <n v="77.035199999999975"/>
  </r>
  <r>
    <n v="5961"/>
    <s v="CA-2014-150602"/>
    <x v="3"/>
    <x v="839"/>
    <d v="2014-02-15T00:00:00"/>
    <x v="0"/>
    <s v="ML-17395"/>
    <s v="Marina Lichtenstein"/>
    <x v="1"/>
    <s v="United States"/>
    <s v="Los Angeles"/>
    <x v="1"/>
    <n v="90045"/>
    <x v="1"/>
    <s v="FUR-FU-10003142"/>
    <x v="0"/>
    <x v="5"/>
    <s v="Master Big Foot Doorstop, Beige"/>
    <x v="3131"/>
    <n v="4"/>
    <n v="0"/>
    <n v="6.5471999999999984"/>
  </r>
  <r>
    <n v="5962"/>
    <s v="CA-2011-140732"/>
    <x v="2"/>
    <x v="7"/>
    <d v="2011-11-13T00:00:00"/>
    <x v="0"/>
    <s v="MA-17560"/>
    <s v="Matt Abelman"/>
    <x v="2"/>
    <s v="United States"/>
    <s v="Los Angeles"/>
    <x v="1"/>
    <n v="90004"/>
    <x v="1"/>
    <s v="TEC-PH-10001425"/>
    <x v="2"/>
    <x v="7"/>
    <s v="Mophie Juice Pack Helium for iPhone"/>
    <x v="4219"/>
    <n v="9"/>
    <n v="0.2"/>
    <n v="57.592799999999983"/>
  </r>
  <r>
    <n v="5963"/>
    <s v="CA-2011-140732"/>
    <x v="2"/>
    <x v="7"/>
    <d v="2011-11-13T00:00:00"/>
    <x v="0"/>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x v="0"/>
    <s v="MA-17560"/>
    <s v="Matt Abelman"/>
    <x v="2"/>
    <s v="United States"/>
    <s v="Los Angeles"/>
    <x v="1"/>
    <n v="90004"/>
    <x v="1"/>
    <s v="OFF-PA-10003625"/>
    <x v="1"/>
    <x v="10"/>
    <s v="Xerox 1979"/>
    <x v="1862"/>
    <n v="4"/>
    <n v="0"/>
    <n v="55.763999999999996"/>
  </r>
  <r>
    <n v="5965"/>
    <s v="CA-2014-119011"/>
    <x v="3"/>
    <x v="648"/>
    <d v="2014-08-26T00:00:00"/>
    <x v="1"/>
    <s v="LR-17035"/>
    <s v="Lisa Ryan"/>
    <x v="1"/>
    <s v="United States"/>
    <s v="San Francisco"/>
    <x v="1"/>
    <n v="94109"/>
    <x v="1"/>
    <s v="OFF-SU-10004768"/>
    <x v="1"/>
    <x v="14"/>
    <s v="Acme Kleencut Forged Steel Scissors"/>
    <x v="1711"/>
    <n v="3"/>
    <n v="0"/>
    <n v="5.1659999999999986"/>
  </r>
  <r>
    <n v="5966"/>
    <s v="CA-2014-119011"/>
    <x v="3"/>
    <x v="648"/>
    <d v="2014-08-26T00:00:00"/>
    <x v="1"/>
    <s v="LR-17035"/>
    <s v="Lisa Ryan"/>
    <x v="1"/>
    <s v="United States"/>
    <s v="San Francisco"/>
    <x v="1"/>
    <n v="94109"/>
    <x v="1"/>
    <s v="OFF-ST-10000777"/>
    <x v="1"/>
    <x v="4"/>
    <s v="Companion Letter/Legal File, Black"/>
    <x v="118"/>
    <n v="6"/>
    <n v="0"/>
    <n v="63.436800000000005"/>
  </r>
  <r>
    <n v="5967"/>
    <s v="CA-2014-119011"/>
    <x v="3"/>
    <x v="648"/>
    <d v="2014-08-26T00:00:00"/>
    <x v="1"/>
    <s v="LR-17035"/>
    <s v="Lisa Ryan"/>
    <x v="1"/>
    <s v="United States"/>
    <s v="San Francisco"/>
    <x v="1"/>
    <n v="94109"/>
    <x v="1"/>
    <s v="TEC-PH-10003171"/>
    <x v="2"/>
    <x v="7"/>
    <s v="Plantronics Encore H101 Dual Earpieces Headset"/>
    <x v="4220"/>
    <n v="3"/>
    <n v="0.2"/>
    <n v="10.787999999999997"/>
  </r>
  <r>
    <n v="5968"/>
    <s v="CA-2013-166912"/>
    <x v="0"/>
    <x v="804"/>
    <d v="2013-01-17T00:00:00"/>
    <x v="2"/>
    <s v="BE-11335"/>
    <s v="Bill Eplett"/>
    <x v="2"/>
    <s v="United States"/>
    <s v="New York City"/>
    <x v="15"/>
    <n v="10009"/>
    <x v="3"/>
    <s v="OFF-PA-10001033"/>
    <x v="1"/>
    <x v="10"/>
    <s v="Xerox 1893"/>
    <x v="2658"/>
    <n v="2"/>
    <n v="0"/>
    <n v="40.170200000000001"/>
  </r>
  <r>
    <n v="5969"/>
    <s v="CA-2011-141726"/>
    <x v="2"/>
    <x v="836"/>
    <d v="2011-07-22T00:00:00"/>
    <x v="2"/>
    <s v="CC-12145"/>
    <s v="Charles Crestani"/>
    <x v="0"/>
    <s v="United States"/>
    <s v="San Diego"/>
    <x v="1"/>
    <n v="92105"/>
    <x v="1"/>
    <s v="OFF-PA-10000418"/>
    <x v="1"/>
    <x v="10"/>
    <s v="Xerox 189"/>
    <x v="2840"/>
    <n v="1"/>
    <n v="0"/>
    <n v="50.327999999999996"/>
  </r>
  <r>
    <n v="5970"/>
    <s v="CA-2011-141726"/>
    <x v="2"/>
    <x v="836"/>
    <d v="2011-07-22T00:00:00"/>
    <x v="2"/>
    <s v="CC-12145"/>
    <s v="Charles Crestani"/>
    <x v="0"/>
    <s v="United States"/>
    <s v="San Diego"/>
    <x v="1"/>
    <n v="92105"/>
    <x v="1"/>
    <s v="OFF-BI-10001982"/>
    <x v="1"/>
    <x v="8"/>
    <s v="Wilson Jones Custom Binder Spines &amp; Labels"/>
    <x v="4221"/>
    <n v="2"/>
    <n v="0.2"/>
    <n v="3.1551999999999998"/>
  </r>
  <r>
    <n v="5971"/>
    <s v="CA-2011-141726"/>
    <x v="2"/>
    <x v="836"/>
    <d v="2011-07-22T00:00:00"/>
    <x v="2"/>
    <s v="CC-12145"/>
    <s v="Charles Crestani"/>
    <x v="0"/>
    <s v="United States"/>
    <s v="San Diego"/>
    <x v="1"/>
    <n v="92105"/>
    <x v="1"/>
    <s v="OFF-PA-10002230"/>
    <x v="1"/>
    <x v="10"/>
    <s v="Xerox 1897"/>
    <x v="548"/>
    <n v="4"/>
    <n v="0"/>
    <n v="9.7608000000000015"/>
  </r>
  <r>
    <n v="5972"/>
    <s v="CA-2011-141726"/>
    <x v="2"/>
    <x v="836"/>
    <d v="2011-07-22T00:00:00"/>
    <x v="2"/>
    <s v="CC-12145"/>
    <s v="Charles Crestani"/>
    <x v="0"/>
    <s v="United States"/>
    <s v="San Diego"/>
    <x v="1"/>
    <n v="92105"/>
    <x v="1"/>
    <s v="FUR-FU-10003577"/>
    <x v="0"/>
    <x v="5"/>
    <s v="Nu-Dell Leatherette Frames"/>
    <x v="4222"/>
    <n v="3"/>
    <n v="0"/>
    <n v="15.4872"/>
  </r>
  <r>
    <n v="5973"/>
    <s v="CA-2014-115105"/>
    <x v="3"/>
    <x v="695"/>
    <d v="2014-02-12T00:00:00"/>
    <x v="1"/>
    <s v="BD-11770"/>
    <s v="Bryan Davis"/>
    <x v="0"/>
    <s v="United States"/>
    <s v="New York City"/>
    <x v="15"/>
    <n v="10024"/>
    <x v="3"/>
    <s v="FUR-BO-10001811"/>
    <x v="0"/>
    <x v="0"/>
    <s v="Atlantic Metals Mobile 5-Shelf Bookcases, Custom Colors"/>
    <x v="3028"/>
    <n v="1"/>
    <n v="0.2"/>
    <n v="30.097999999999978"/>
  </r>
  <r>
    <n v="5974"/>
    <s v="CA-2012-143980"/>
    <x v="1"/>
    <x v="707"/>
    <d v="2012-12-29T00:00:00"/>
    <x v="1"/>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x v="1"/>
    <s v="DB-13615"/>
    <s v="Doug Bickford"/>
    <x v="0"/>
    <s v="United States"/>
    <s v="Charlotte"/>
    <x v="3"/>
    <n v="28205"/>
    <x v="0"/>
    <s v="OFF-ST-10000676"/>
    <x v="1"/>
    <x v="4"/>
    <s v="Fellowes Econo/Stor Drawers"/>
    <x v="4224"/>
    <n v="5"/>
    <n v="0.2"/>
    <n v="-67.851000000000028"/>
  </r>
  <r>
    <n v="5976"/>
    <s v="CA-2014-102155"/>
    <x v="3"/>
    <x v="1002"/>
    <d v="2014-07-18T00:00:00"/>
    <x v="1"/>
    <s v="RR-19525"/>
    <s v="Rick Reed"/>
    <x v="1"/>
    <s v="United States"/>
    <s v="Overland Park"/>
    <x v="41"/>
    <n v="66212"/>
    <x v="2"/>
    <s v="OFF-ST-10001496"/>
    <x v="1"/>
    <x v="4"/>
    <s v="Standard Rollaway File with Lock"/>
    <x v="2936"/>
    <n v="2"/>
    <n v="0"/>
    <n v="93.698800000000006"/>
  </r>
  <r>
    <n v="5977"/>
    <s v="CA-2014-102155"/>
    <x v="3"/>
    <x v="1002"/>
    <d v="2014-07-18T00:00:00"/>
    <x v="1"/>
    <s v="RR-19525"/>
    <s v="Rick Reed"/>
    <x v="1"/>
    <s v="United States"/>
    <s v="Overland Park"/>
    <x v="41"/>
    <n v="66212"/>
    <x v="2"/>
    <s v="OFF-PA-10003673"/>
    <x v="1"/>
    <x v="10"/>
    <s v="Strathmore Photo Mount Cards"/>
    <x v="4225"/>
    <n v="2"/>
    <n v="0"/>
    <n v="6.2375999999999996"/>
  </r>
  <r>
    <n v="5978"/>
    <s v="CA-2014-116953"/>
    <x v="3"/>
    <x v="558"/>
    <d v="2014-04-26T00:00:00"/>
    <x v="2"/>
    <s v="SV-20935"/>
    <s v="Susan Vittorini"/>
    <x v="0"/>
    <s v="United States"/>
    <s v="Mesa"/>
    <x v="16"/>
    <n v="85204"/>
    <x v="1"/>
    <s v="TEC-PH-10004614"/>
    <x v="2"/>
    <x v="7"/>
    <s v="AT&amp;T 841000 Phone"/>
    <x v="4226"/>
    <n v="10"/>
    <n v="0.2"/>
    <n v="34.5"/>
  </r>
  <r>
    <n v="5979"/>
    <s v="CA-2011-117765"/>
    <x v="2"/>
    <x v="557"/>
    <d v="2011-09-13T00:00:00"/>
    <x v="1"/>
    <s v="RB-19465"/>
    <s v="Rick Bensley"/>
    <x v="2"/>
    <s v="United States"/>
    <s v="Tulsa"/>
    <x v="26"/>
    <n v="74133"/>
    <x v="2"/>
    <s v="FUR-TA-10001039"/>
    <x v="0"/>
    <x v="3"/>
    <s v="KI Adjustable-Height Table"/>
    <x v="4227"/>
    <n v="5"/>
    <n v="0"/>
    <n v="111.77400000000003"/>
  </r>
  <r>
    <n v="5980"/>
    <s v="CA-2011-117765"/>
    <x v="2"/>
    <x v="557"/>
    <d v="2011-09-13T00:00:00"/>
    <x v="1"/>
    <s v="RB-19465"/>
    <s v="Rick Bensley"/>
    <x v="2"/>
    <s v="United States"/>
    <s v="Tulsa"/>
    <x v="26"/>
    <n v="74133"/>
    <x v="2"/>
    <s v="OFF-BI-10000474"/>
    <x v="1"/>
    <x v="8"/>
    <s v="Avery Recycled Flexi-View Covers for Binding Systems"/>
    <x v="4228"/>
    <n v="2"/>
    <n v="0"/>
    <n v="15.3888"/>
  </r>
  <r>
    <n v="5981"/>
    <s v="CA-2011-117765"/>
    <x v="2"/>
    <x v="557"/>
    <d v="2011-09-13T00:00:00"/>
    <x v="1"/>
    <s v="RB-19465"/>
    <s v="Rick Bensley"/>
    <x v="2"/>
    <s v="United States"/>
    <s v="Tulsa"/>
    <x v="26"/>
    <n v="74133"/>
    <x v="2"/>
    <s v="FUR-CH-10004698"/>
    <x v="0"/>
    <x v="1"/>
    <s v="Padded Folding Chairs, Black, 4/Carton"/>
    <x v="4229"/>
    <n v="2"/>
    <n v="0"/>
    <n v="45.348800000000011"/>
  </r>
  <r>
    <n v="5982"/>
    <s v="CA-2011-117765"/>
    <x v="2"/>
    <x v="557"/>
    <d v="2011-09-13T00:00:00"/>
    <x v="1"/>
    <s v="RB-19465"/>
    <s v="Rick Bensley"/>
    <x v="2"/>
    <s v="United States"/>
    <s v="Tulsa"/>
    <x v="26"/>
    <n v="74133"/>
    <x v="2"/>
    <s v="OFF-ST-10003327"/>
    <x v="1"/>
    <x v="4"/>
    <s v="Akro-Mils 12-Gallon Tote"/>
    <x v="4230"/>
    <n v="2"/>
    <n v="0"/>
    <n v="5.7593999999999976"/>
  </r>
  <r>
    <n v="5983"/>
    <s v="CA-2013-114895"/>
    <x v="0"/>
    <x v="831"/>
    <d v="2013-11-29T00:00:00"/>
    <x v="1"/>
    <s v="MV-18190"/>
    <s v="Mike Vittorini"/>
    <x v="0"/>
    <s v="United States"/>
    <s v="New York City"/>
    <x v="15"/>
    <n v="10035"/>
    <x v="3"/>
    <s v="OFF-PA-10000232"/>
    <x v="1"/>
    <x v="10"/>
    <s v="Xerox 1975"/>
    <x v="91"/>
    <n v="2"/>
    <n v="0"/>
    <n v="6.3504000000000005"/>
  </r>
  <r>
    <n v="5984"/>
    <s v="CA-2014-112984"/>
    <x v="3"/>
    <x v="118"/>
    <d v="2014-09-19T00:00:00"/>
    <x v="0"/>
    <s v="EH-14185"/>
    <s v="Evan Henry"/>
    <x v="0"/>
    <s v="United States"/>
    <s v="Philadelphia"/>
    <x v="9"/>
    <n v="19143"/>
    <x v="3"/>
    <s v="OFF-PA-10003657"/>
    <x v="1"/>
    <x v="10"/>
    <s v="Xerox 1927"/>
    <x v="3331"/>
    <n v="6"/>
    <n v="0.2"/>
    <n v="6.4199999999999964"/>
  </r>
  <r>
    <n v="5985"/>
    <s v="CA-2013-163776"/>
    <x v="0"/>
    <x v="1080"/>
    <d v="2013-07-26T00:00:00"/>
    <x v="1"/>
    <s v="JS-16030"/>
    <s v="Joy Smith"/>
    <x v="0"/>
    <s v="United States"/>
    <s v="Hattiesburg"/>
    <x v="35"/>
    <n v="39401"/>
    <x v="0"/>
    <s v="FUR-FU-10001185"/>
    <x v="0"/>
    <x v="5"/>
    <s v="Advantus Employee of the Month Certificate Frame, 11 x 13-1/2"/>
    <x v="2324"/>
    <n v="6"/>
    <n v="0"/>
    <n v="76.087800000000001"/>
  </r>
  <r>
    <n v="5986"/>
    <s v="CA-2013-163776"/>
    <x v="0"/>
    <x v="1080"/>
    <d v="2013-07-26T00:00:00"/>
    <x v="1"/>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x v="1"/>
    <s v="JS-16030"/>
    <s v="Joy Smith"/>
    <x v="0"/>
    <s v="United States"/>
    <s v="Hattiesburg"/>
    <x v="35"/>
    <n v="39401"/>
    <x v="0"/>
    <s v="OFF-ST-10002485"/>
    <x v="1"/>
    <x v="4"/>
    <s v="Rogers Deluxe File Chest"/>
    <x v="1190"/>
    <n v="4"/>
    <n v="0"/>
    <n v="0.87919999999999732"/>
  </r>
  <r>
    <n v="5988"/>
    <s v="CA-2013-163776"/>
    <x v="0"/>
    <x v="1080"/>
    <d v="2013-07-26T00:00:00"/>
    <x v="1"/>
    <s v="JS-16030"/>
    <s v="Joy Smith"/>
    <x v="0"/>
    <s v="United States"/>
    <s v="Hattiesburg"/>
    <x v="35"/>
    <n v="39401"/>
    <x v="0"/>
    <s v="OFF-PA-10001033"/>
    <x v="1"/>
    <x v="10"/>
    <s v="Xerox 1893"/>
    <x v="4232"/>
    <n v="6"/>
    <n v="0"/>
    <n v="120.51060000000001"/>
  </r>
  <r>
    <n v="5989"/>
    <s v="CA-2013-163776"/>
    <x v="0"/>
    <x v="1080"/>
    <d v="2013-07-26T00:00:00"/>
    <x v="1"/>
    <s v="JS-16030"/>
    <s v="Joy Smith"/>
    <x v="0"/>
    <s v="United States"/>
    <s v="Hattiesburg"/>
    <x v="35"/>
    <n v="39401"/>
    <x v="0"/>
    <s v="OFF-BI-10000404"/>
    <x v="1"/>
    <x v="8"/>
    <s v="Avery Printable Repositionable Plastic Tabs"/>
    <x v="4233"/>
    <n v="1"/>
    <n v="0"/>
    <n v="4.0419999999999998"/>
  </r>
  <r>
    <n v="5990"/>
    <s v="CA-2013-163776"/>
    <x v="0"/>
    <x v="1080"/>
    <d v="2013-07-26T00:00:00"/>
    <x v="1"/>
    <s v="JS-16030"/>
    <s v="Joy Smith"/>
    <x v="0"/>
    <s v="United States"/>
    <s v="Hattiesburg"/>
    <x v="35"/>
    <n v="39401"/>
    <x v="0"/>
    <s v="FUR-BO-10003546"/>
    <x v="0"/>
    <x v="0"/>
    <s v="Hon 4-Shelf Metal Bookcases"/>
    <x v="2465"/>
    <n v="5"/>
    <n v="0"/>
    <n v="126.22500000000002"/>
  </r>
  <r>
    <n v="5991"/>
    <s v="US-2014-163300"/>
    <x v="3"/>
    <x v="175"/>
    <d v="2014-09-22T00:00:00"/>
    <x v="1"/>
    <s v="ES-14020"/>
    <s v="Erica Smith"/>
    <x v="0"/>
    <s v="United States"/>
    <s v="Los Angeles"/>
    <x v="1"/>
    <n v="90049"/>
    <x v="1"/>
    <s v="OFF-BI-10004390"/>
    <x v="1"/>
    <x v="8"/>
    <s v="GBC DocuBind 200 Manual Binding Machine"/>
    <x v="4234"/>
    <n v="7"/>
    <n v="0.2"/>
    <n v="884.05799999999999"/>
  </r>
  <r>
    <n v="5992"/>
    <s v="US-2014-163300"/>
    <x v="3"/>
    <x v="175"/>
    <d v="2014-09-22T00:00:00"/>
    <x v="1"/>
    <s v="ES-14020"/>
    <s v="Erica Smith"/>
    <x v="0"/>
    <s v="United States"/>
    <s v="Los Angeles"/>
    <x v="1"/>
    <n v="90049"/>
    <x v="1"/>
    <s v="TEC-PH-10001700"/>
    <x v="2"/>
    <x v="7"/>
    <s v="Panasonic KX-TG6844B Expandable Digital Cordless Telephone"/>
    <x v="4235"/>
    <n v="7"/>
    <n v="0.2"/>
    <n v="32.335100000000025"/>
  </r>
  <r>
    <n v="5993"/>
    <s v="US-2014-163300"/>
    <x v="3"/>
    <x v="175"/>
    <d v="2014-09-22T00:00:00"/>
    <x v="1"/>
    <s v="ES-14020"/>
    <s v="Erica Smith"/>
    <x v="0"/>
    <s v="United States"/>
    <s v="Los Angeles"/>
    <x v="1"/>
    <n v="90049"/>
    <x v="1"/>
    <s v="FUR-CH-10003396"/>
    <x v="0"/>
    <x v="1"/>
    <s v="Global Deluxe Steno Chair"/>
    <x v="4236"/>
    <n v="3"/>
    <n v="0.2"/>
    <n v="-20.784600000000012"/>
  </r>
  <r>
    <n v="5994"/>
    <s v="CA-2013-162187"/>
    <x v="0"/>
    <x v="25"/>
    <d v="2013-12-12T00:00:00"/>
    <x v="3"/>
    <s v="NS-18640"/>
    <s v="Noel Staavos"/>
    <x v="1"/>
    <s v="United States"/>
    <s v="Columbus"/>
    <x v="24"/>
    <n v="43229"/>
    <x v="3"/>
    <s v="OFF-ST-10001558"/>
    <x v="1"/>
    <x v="4"/>
    <s v="Acco Perma 4000 Stacking Storage Drawers"/>
    <x v="647"/>
    <n v="5"/>
    <n v="0.2"/>
    <n v="-4.0599999999999987"/>
  </r>
  <r>
    <n v="5995"/>
    <s v="CA-2013-162187"/>
    <x v="0"/>
    <x v="25"/>
    <d v="2013-12-12T00:00:00"/>
    <x v="3"/>
    <s v="NS-18640"/>
    <s v="Noel Staavos"/>
    <x v="1"/>
    <s v="United States"/>
    <s v="Columbus"/>
    <x v="24"/>
    <n v="43229"/>
    <x v="3"/>
    <s v="OFF-SU-10004782"/>
    <x v="1"/>
    <x v="14"/>
    <s v="Elite 5&quot; Scissors"/>
    <x v="1933"/>
    <n v="2"/>
    <n v="0.2"/>
    <n v="1.6899999999999986"/>
  </r>
  <r>
    <n v="5996"/>
    <s v="CA-2013-162187"/>
    <x v="0"/>
    <x v="25"/>
    <d v="2013-12-12T00:00:00"/>
    <x v="3"/>
    <s v="NS-18640"/>
    <s v="Noel Staavos"/>
    <x v="1"/>
    <s v="United States"/>
    <s v="Columbus"/>
    <x v="24"/>
    <n v="43229"/>
    <x v="3"/>
    <s v="FUR-CH-10003298"/>
    <x v="0"/>
    <x v="1"/>
    <s v="Office Star - Contemporary Task Swivel chair with Loop Arms, Charcoal"/>
    <x v="4237"/>
    <n v="5"/>
    <n v="0.3"/>
    <n v="-137.52900000000002"/>
  </r>
  <r>
    <n v="5997"/>
    <s v="CA-2013-162187"/>
    <x v="0"/>
    <x v="25"/>
    <d v="2013-12-12T00:00:00"/>
    <x v="3"/>
    <s v="NS-18640"/>
    <s v="Noel Staavos"/>
    <x v="1"/>
    <s v="United States"/>
    <s v="Columbus"/>
    <x v="24"/>
    <n v="43229"/>
    <x v="3"/>
    <s v="OFF-AP-10000576"/>
    <x v="1"/>
    <x v="9"/>
    <s v="Belkin 325VA UPS Surge Protector, 6'"/>
    <x v="2388"/>
    <n v="4"/>
    <n v="0.2"/>
    <n v="24.196000000000012"/>
  </r>
  <r>
    <n v="5998"/>
    <s v="CA-2013-162187"/>
    <x v="0"/>
    <x v="25"/>
    <d v="2013-12-12T00:00:00"/>
    <x v="3"/>
    <s v="NS-18640"/>
    <s v="Noel Staavos"/>
    <x v="1"/>
    <s v="United States"/>
    <s v="Columbus"/>
    <x v="24"/>
    <n v="43229"/>
    <x v="3"/>
    <s v="FUR-TA-10003008"/>
    <x v="0"/>
    <x v="3"/>
    <s v="Lesro Round Back Collection Coffee Table, End Table"/>
    <x v="4238"/>
    <n v="3"/>
    <n v="0.4"/>
    <n v="-147.8655"/>
  </r>
  <r>
    <n v="5999"/>
    <s v="US-2011-112991"/>
    <x v="2"/>
    <x v="325"/>
    <d v="2011-12-14T00:00:00"/>
    <x v="1"/>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x v="1"/>
    <s v="SH-19975"/>
    <s v="Sally Hughsby"/>
    <x v="1"/>
    <s v="United States"/>
    <s v="Caldwell"/>
    <x v="45"/>
    <n v="83605"/>
    <x v="1"/>
    <s v="OFF-PA-10000019"/>
    <x v="1"/>
    <x v="10"/>
    <s v="Xerox 1931"/>
    <x v="243"/>
    <n v="4"/>
    <n v="0"/>
    <n v="12.441600000000001"/>
  </r>
  <r>
    <n v="6001"/>
    <s v="US-2011-112991"/>
    <x v="2"/>
    <x v="325"/>
    <d v="2011-12-14T00:00:00"/>
    <x v="1"/>
    <s v="SH-19975"/>
    <s v="Sally Hughsby"/>
    <x v="1"/>
    <s v="United States"/>
    <s v="Caldwell"/>
    <x v="45"/>
    <n v="83605"/>
    <x v="1"/>
    <s v="OFF-PA-10002222"/>
    <x v="1"/>
    <x v="10"/>
    <s v="Xerox Color Copier Paper, 11&quot; x 17&quot;, Ream"/>
    <x v="422"/>
    <n v="4"/>
    <n v="0"/>
    <n v="42.025599999999997"/>
  </r>
  <r>
    <n v="6002"/>
    <s v="CA-2011-124079"/>
    <x v="2"/>
    <x v="736"/>
    <d v="2011-12-17T00:00:00"/>
    <x v="1"/>
    <s v="RF-19345"/>
    <s v="Randy Ferguson"/>
    <x v="1"/>
    <s v="United States"/>
    <s v="Phoenix"/>
    <x v="16"/>
    <n v="85023"/>
    <x v="1"/>
    <s v="FUR-FU-10002553"/>
    <x v="0"/>
    <x v="5"/>
    <s v="Electrix Incandescent Magnifying Lamp, Black"/>
    <x v="4240"/>
    <n v="3"/>
    <n v="0.2"/>
    <n v="7.6965000000000039"/>
  </r>
  <r>
    <n v="6003"/>
    <s v="CA-2011-124079"/>
    <x v="2"/>
    <x v="736"/>
    <d v="2011-12-17T00:00:00"/>
    <x v="1"/>
    <s v="RF-19345"/>
    <s v="Randy Ferguson"/>
    <x v="1"/>
    <s v="United States"/>
    <s v="Phoenix"/>
    <x v="16"/>
    <n v="85023"/>
    <x v="1"/>
    <s v="OFF-BI-10002103"/>
    <x v="1"/>
    <x v="8"/>
    <s v="Cardinal Slant-D Ring Binder, Heavy Gauge Vinyl"/>
    <x v="4004"/>
    <n v="2"/>
    <n v="0.7"/>
    <n v="-4.1711999999999989"/>
  </r>
  <r>
    <n v="6004"/>
    <s v="US-2014-146878"/>
    <x v="3"/>
    <x v="296"/>
    <d v="2014-09-28T00:00:00"/>
    <x v="1"/>
    <s v="DL-12865"/>
    <s v="Dan Lawera"/>
    <x v="0"/>
    <s v="United States"/>
    <s v="Miami"/>
    <x v="2"/>
    <n v="33142"/>
    <x v="0"/>
    <s v="OFF-BI-10002794"/>
    <x v="1"/>
    <x v="8"/>
    <s v="Avery Trapezoid Ring Binder, 3&quot; Capacity, Black, 1040 sheets"/>
    <x v="4241"/>
    <n v="1"/>
    <n v="0.7"/>
    <n v="-8.6057999999999986"/>
  </r>
  <r>
    <n v="6005"/>
    <s v="CA-2014-107244"/>
    <x v="3"/>
    <x v="210"/>
    <d v="2014-09-12T00:00:00"/>
    <x v="1"/>
    <s v="AG-10390"/>
    <s v="Allen Goldenen"/>
    <x v="0"/>
    <s v="United States"/>
    <s v="Los Angeles"/>
    <x v="1"/>
    <n v="90004"/>
    <x v="1"/>
    <s v="FUR-FU-10002597"/>
    <x v="0"/>
    <x v="5"/>
    <s v="C-Line Magnetic Cubicle Keepers, Clear Polypropylene"/>
    <x v="2401"/>
    <n v="4"/>
    <n v="0"/>
    <n v="8.2992000000000008"/>
  </r>
  <r>
    <n v="6006"/>
    <s v="CA-2012-100657"/>
    <x v="1"/>
    <x v="121"/>
    <d v="2012-11-07T00:00:00"/>
    <x v="1"/>
    <s v="SW-20245"/>
    <s v="Scot Wooten"/>
    <x v="0"/>
    <s v="United States"/>
    <s v="Troy"/>
    <x v="15"/>
    <n v="12180"/>
    <x v="3"/>
    <s v="FUR-CH-10003535"/>
    <x v="0"/>
    <x v="1"/>
    <s v="Global Armless Task Chair, Royal Blue"/>
    <x v="4242"/>
    <n v="2"/>
    <n v="0.1"/>
    <n v="8.5371999999999968"/>
  </r>
  <r>
    <n v="6007"/>
    <s v="CA-2014-129581"/>
    <x v="3"/>
    <x v="157"/>
    <d v="2014-12-19T00:00:00"/>
    <x v="1"/>
    <s v="KN-16390"/>
    <s v="Katherine Nockton"/>
    <x v="1"/>
    <s v="United States"/>
    <s v="New Bedford"/>
    <x v="31"/>
    <n v="2740"/>
    <x v="3"/>
    <s v="TEC-PH-10001527"/>
    <x v="2"/>
    <x v="7"/>
    <s v="Plantronics MX500i Earset"/>
    <x v="3680"/>
    <n v="3"/>
    <n v="0"/>
    <n v="3.8654999999999973"/>
  </r>
  <r>
    <n v="6008"/>
    <s v="CA-2014-129028"/>
    <x v="3"/>
    <x v="719"/>
    <d v="2014-04-04T00:00:00"/>
    <x v="2"/>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x v="1"/>
    <s v="CL-12565"/>
    <s v="Clay Ludtke"/>
    <x v="0"/>
    <s v="United States"/>
    <s v="Los Angeles"/>
    <x v="1"/>
    <n v="90049"/>
    <x v="1"/>
    <s v="OFF-PA-10000595"/>
    <x v="1"/>
    <x v="10"/>
    <s v="Xerox 1929"/>
    <x v="4243"/>
    <n v="3"/>
    <n v="0"/>
    <n v="31.519199999999998"/>
  </r>
  <r>
    <n v="6010"/>
    <s v="CA-2012-135580"/>
    <x v="1"/>
    <x v="1081"/>
    <d v="2013-01-03T00:00:00"/>
    <x v="1"/>
    <s v="CL-12565"/>
    <s v="Clay Ludtke"/>
    <x v="0"/>
    <s v="United States"/>
    <s v="Los Angeles"/>
    <x v="1"/>
    <n v="90049"/>
    <x v="1"/>
    <s v="OFF-ST-10000798"/>
    <x v="1"/>
    <x v="4"/>
    <s v="2300 Heavy-Duty Transfer File Systems by Perma"/>
    <x v="4244"/>
    <n v="3"/>
    <n v="0"/>
    <n v="14.238599999999995"/>
  </r>
  <r>
    <n v="6011"/>
    <s v="CA-2012-135580"/>
    <x v="1"/>
    <x v="1081"/>
    <d v="2013-01-03T00:00:00"/>
    <x v="1"/>
    <s v="CL-12565"/>
    <s v="Clay Ludtke"/>
    <x v="0"/>
    <s v="United States"/>
    <s v="Los Angeles"/>
    <x v="1"/>
    <n v="90049"/>
    <x v="1"/>
    <s v="TEC-MA-10004002"/>
    <x v="2"/>
    <x v="15"/>
    <s v="Zebra GX420t Direct Thermal/Thermal Transfer Printer"/>
    <x v="4245"/>
    <n v="6"/>
    <n v="0.2"/>
    <n v="286.71299999999962"/>
  </r>
  <r>
    <n v="6012"/>
    <s v="CA-2012-135580"/>
    <x v="1"/>
    <x v="1081"/>
    <d v="2013-01-03T00:00:00"/>
    <x v="1"/>
    <s v="CL-12565"/>
    <s v="Clay Ludtke"/>
    <x v="0"/>
    <s v="United States"/>
    <s v="Los Angeles"/>
    <x v="1"/>
    <n v="90049"/>
    <x v="1"/>
    <s v="OFF-EN-10003296"/>
    <x v="1"/>
    <x v="12"/>
    <s v="Tyvek Side-Opening Peel &amp; Seel Expanding Envelopes"/>
    <x v="3439"/>
    <n v="3"/>
    <n v="0"/>
    <n v="122.148"/>
  </r>
  <r>
    <n v="6013"/>
    <s v="CA-2012-135580"/>
    <x v="1"/>
    <x v="1081"/>
    <d v="2013-01-03T00:00:00"/>
    <x v="1"/>
    <s v="CL-12565"/>
    <s v="Clay Ludtke"/>
    <x v="0"/>
    <s v="United States"/>
    <s v="Los Angeles"/>
    <x v="1"/>
    <n v="90049"/>
    <x v="1"/>
    <s v="TEC-PH-10004345"/>
    <x v="2"/>
    <x v="7"/>
    <s v="Cisco SPA 502G IP Phone"/>
    <x v="4246"/>
    <n v="3"/>
    <n v="0.2"/>
    <n v="35.984999999999999"/>
  </r>
  <r>
    <n v="6014"/>
    <s v="CA-2013-159016"/>
    <x v="0"/>
    <x v="612"/>
    <d v="2013-03-12T00:00:00"/>
    <x v="2"/>
    <s v="KF-16285"/>
    <s v="Karen Ferguson"/>
    <x v="2"/>
    <s v="United States"/>
    <s v="Los Angeles"/>
    <x v="1"/>
    <n v="90008"/>
    <x v="1"/>
    <s v="OFF-PA-10004405"/>
    <x v="1"/>
    <x v="10"/>
    <s v="Rediform Voice Mail Log Books"/>
    <x v="81"/>
    <n v="5"/>
    <n v="0"/>
    <n v="7.1519999999999992"/>
  </r>
  <r>
    <n v="6015"/>
    <s v="CA-2013-159016"/>
    <x v="0"/>
    <x v="612"/>
    <d v="2013-03-12T00:00:00"/>
    <x v="2"/>
    <s v="KF-16285"/>
    <s v="Karen Ferguson"/>
    <x v="2"/>
    <s v="United States"/>
    <s v="Los Angeles"/>
    <x v="1"/>
    <n v="90008"/>
    <x v="1"/>
    <s v="TEC-PH-10002885"/>
    <x v="2"/>
    <x v="7"/>
    <s v="Apple iPhone 5"/>
    <x v="4247"/>
    <n v="8"/>
    <n v="0.2"/>
    <n v="363.90480000000025"/>
  </r>
  <r>
    <n v="6016"/>
    <s v="CA-2011-102652"/>
    <x v="2"/>
    <x v="322"/>
    <d v="2011-04-12T00:00:00"/>
    <x v="1"/>
    <s v="AY-10555"/>
    <s v="Andy Yotov"/>
    <x v="1"/>
    <s v="United States"/>
    <s v="Los Angeles"/>
    <x v="1"/>
    <n v="90049"/>
    <x v="1"/>
    <s v="FUR-FU-10000747"/>
    <x v="0"/>
    <x v="5"/>
    <s v="Tenex B1-RE Series Chair Mats for Low Pile Carpets"/>
    <x v="1377"/>
    <n v="2"/>
    <n v="0"/>
    <n v="15.633199999999988"/>
  </r>
  <r>
    <n v="6017"/>
    <s v="CA-2011-102652"/>
    <x v="2"/>
    <x v="322"/>
    <d v="2011-04-12T00:00:00"/>
    <x v="1"/>
    <s v="AY-10555"/>
    <s v="Andy Yotov"/>
    <x v="1"/>
    <s v="United States"/>
    <s v="Los Angeles"/>
    <x v="1"/>
    <n v="90049"/>
    <x v="1"/>
    <s v="FUR-FU-10001918"/>
    <x v="0"/>
    <x v="5"/>
    <s v="C-Line Cubicle Keepers Polyproplyene Holder With Velcro Backings"/>
    <x v="907"/>
    <n v="7"/>
    <n v="0"/>
    <n v="12.912900000000004"/>
  </r>
  <r>
    <n v="6018"/>
    <s v="CA-2011-102652"/>
    <x v="2"/>
    <x v="322"/>
    <d v="2011-04-12T00:00:00"/>
    <x v="1"/>
    <s v="AY-10555"/>
    <s v="Andy Yotov"/>
    <x v="1"/>
    <s v="United States"/>
    <s v="Los Angeles"/>
    <x v="1"/>
    <n v="90049"/>
    <x v="1"/>
    <s v="OFF-PA-10003309"/>
    <x v="1"/>
    <x v="10"/>
    <s v="Xerox 211"/>
    <x v="541"/>
    <n v="3"/>
    <n v="0"/>
    <n v="9.3312000000000008"/>
  </r>
  <r>
    <n v="6019"/>
    <s v="CA-2011-102652"/>
    <x v="2"/>
    <x v="322"/>
    <d v="2011-04-12T00:00:00"/>
    <x v="1"/>
    <s v="AY-10555"/>
    <s v="Andy Yotov"/>
    <x v="1"/>
    <s v="United States"/>
    <s v="Los Angeles"/>
    <x v="1"/>
    <n v="90049"/>
    <x v="1"/>
    <s v="OFF-PA-10001977"/>
    <x v="1"/>
    <x v="10"/>
    <s v="Xerox 194"/>
    <x v="447"/>
    <n v="1"/>
    <n v="0"/>
    <n v="26.630399999999998"/>
  </r>
  <r>
    <n v="6020"/>
    <s v="CA-2011-152422"/>
    <x v="2"/>
    <x v="1082"/>
    <d v="2011-10-10T00:00:00"/>
    <x v="0"/>
    <s v="BD-11635"/>
    <s v="Brian Derr"/>
    <x v="0"/>
    <s v="United States"/>
    <s v="Columbus"/>
    <x v="24"/>
    <n v="43229"/>
    <x v="3"/>
    <s v="OFF-AP-10002892"/>
    <x v="1"/>
    <x v="9"/>
    <s v="Belkin F5C206VTEL 6 Outlet Surge"/>
    <x v="2856"/>
    <n v="5"/>
    <n v="0.2"/>
    <n v="11.489999999999991"/>
  </r>
  <r>
    <n v="6021"/>
    <s v="US-2013-156692"/>
    <x v="0"/>
    <x v="572"/>
    <d v="2013-08-14T00:00:00"/>
    <x v="3"/>
    <s v="HG-15025"/>
    <s v="Hunter Glantz"/>
    <x v="0"/>
    <s v="United States"/>
    <s v="Kenner"/>
    <x v="28"/>
    <n v="70065"/>
    <x v="0"/>
    <s v="OFF-AP-10002222"/>
    <x v="1"/>
    <x v="9"/>
    <s v="Staples"/>
    <x v="1714"/>
    <n v="2"/>
    <n v="0"/>
    <n v="4.6818000000000008"/>
  </r>
  <r>
    <n v="6022"/>
    <s v="US-2013-156692"/>
    <x v="0"/>
    <x v="572"/>
    <d v="2013-08-14T00:00:00"/>
    <x v="3"/>
    <s v="HG-15025"/>
    <s v="Hunter Glantz"/>
    <x v="0"/>
    <s v="United States"/>
    <s v="Kenner"/>
    <x v="28"/>
    <n v="70065"/>
    <x v="0"/>
    <s v="TEC-AC-10000158"/>
    <x v="2"/>
    <x v="11"/>
    <s v="Sony 64GB Class 10 Micro SDHC R40 Memory Card"/>
    <x v="2257"/>
    <n v="2"/>
    <n v="0"/>
    <n v="15.1158"/>
  </r>
  <r>
    <n v="6023"/>
    <s v="CA-2011-130869"/>
    <x v="2"/>
    <x v="664"/>
    <d v="2011-11-21T00:00:00"/>
    <x v="1"/>
    <s v="CB-12025"/>
    <s v="Cassandra Brandow"/>
    <x v="0"/>
    <s v="United States"/>
    <s v="Cedar Hill"/>
    <x v="5"/>
    <n v="75104"/>
    <x v="2"/>
    <s v="OFF-EN-10002600"/>
    <x v="1"/>
    <x v="12"/>
    <s v="Redi-Strip #10 Envelopes, 4 1/8 x 9 1/2"/>
    <x v="913"/>
    <n v="3"/>
    <n v="0.2"/>
    <n v="2.4779999999999989"/>
  </r>
  <r>
    <n v="6024"/>
    <s v="US-2014-128832"/>
    <x v="3"/>
    <x v="558"/>
    <d v="2014-04-28T00:00:00"/>
    <x v="2"/>
    <s v="LS-16945"/>
    <s v="Linda Southworth"/>
    <x v="1"/>
    <s v="United States"/>
    <s v="Providence"/>
    <x v="34"/>
    <n v="2908"/>
    <x v="3"/>
    <s v="TEC-AC-10004855"/>
    <x v="2"/>
    <x v="11"/>
    <s v="V7 USB Numeric Keypad"/>
    <x v="3502"/>
    <n v="2"/>
    <n v="0"/>
    <n v="4.8986000000000018"/>
  </r>
  <r>
    <n v="6025"/>
    <s v="CA-2014-139717"/>
    <x v="3"/>
    <x v="1043"/>
    <d v="2014-08-27T00:00:00"/>
    <x v="0"/>
    <s v="DM-13015"/>
    <s v="Darrin Martin"/>
    <x v="0"/>
    <s v="United States"/>
    <s v="Lancaster"/>
    <x v="24"/>
    <n v="43130"/>
    <x v="3"/>
    <s v="OFF-AP-10000938"/>
    <x v="1"/>
    <x v="9"/>
    <s v="Avanti 1.7 Cu. Ft. Refrigerator"/>
    <x v="4248"/>
    <n v="8"/>
    <n v="0.2"/>
    <n v="64.627199999999988"/>
  </r>
  <r>
    <n v="6026"/>
    <s v="CA-2014-139717"/>
    <x v="3"/>
    <x v="1043"/>
    <d v="2014-08-27T00:00:00"/>
    <x v="0"/>
    <s v="DM-13015"/>
    <s v="Darrin Martin"/>
    <x v="0"/>
    <s v="United States"/>
    <s v="Lancaster"/>
    <x v="24"/>
    <n v="43130"/>
    <x v="3"/>
    <s v="OFF-PA-10002195"/>
    <x v="1"/>
    <x v="10"/>
    <s v="Xerox 1966"/>
    <x v="563"/>
    <n v="2"/>
    <n v="0.2"/>
    <n v="3.7584"/>
  </r>
  <r>
    <n v="6027"/>
    <s v="CA-2014-136007"/>
    <x v="3"/>
    <x v="660"/>
    <d v="2014-03-03T00:00:00"/>
    <x v="1"/>
    <s v="AC-10615"/>
    <s v="Ann Chong"/>
    <x v="1"/>
    <s v="United States"/>
    <s v="Seattle"/>
    <x v="4"/>
    <n v="98115"/>
    <x v="1"/>
    <s v="OFF-FA-10002701"/>
    <x v="1"/>
    <x v="13"/>
    <s v="Alliance Rubber Bands"/>
    <x v="3681"/>
    <n v="5"/>
    <n v="0"/>
    <n v="0.33599999999999963"/>
  </r>
  <r>
    <n v="6028"/>
    <s v="CA-2014-136007"/>
    <x v="3"/>
    <x v="660"/>
    <d v="2014-03-03T00:00:00"/>
    <x v="1"/>
    <s v="AC-10615"/>
    <s v="Ann Chong"/>
    <x v="1"/>
    <s v="United States"/>
    <s v="Seattle"/>
    <x v="4"/>
    <n v="98115"/>
    <x v="1"/>
    <s v="TEC-PH-10003589"/>
    <x v="2"/>
    <x v="7"/>
    <s v="invisibleSHIELD by ZAGG Smudge-Free Screen Protector"/>
    <x v="1002"/>
    <n v="5"/>
    <n v="0.2"/>
    <n v="25.185999999999996"/>
  </r>
  <r>
    <n v="6029"/>
    <s v="CA-2013-157364"/>
    <x v="0"/>
    <x v="258"/>
    <d v="2013-11-22T00:00:00"/>
    <x v="2"/>
    <s v="LT-17110"/>
    <s v="Liz Thompson"/>
    <x v="0"/>
    <s v="United States"/>
    <s v="Jacksonville"/>
    <x v="3"/>
    <n v="28540"/>
    <x v="0"/>
    <s v="OFF-AR-10003752"/>
    <x v="1"/>
    <x v="6"/>
    <s v="Deluxe Chalkboard Eraser Cleaner"/>
    <x v="4249"/>
    <n v="2"/>
    <n v="0.2"/>
    <n v="6.0059999999999993"/>
  </r>
  <r>
    <n v="6030"/>
    <s v="US-2013-112970"/>
    <x v="0"/>
    <x v="696"/>
    <d v="2013-11-16T00:00:00"/>
    <x v="2"/>
    <s v="TB-21250"/>
    <s v="Tim Brockman"/>
    <x v="0"/>
    <s v="United States"/>
    <s v="Los Angeles"/>
    <x v="1"/>
    <n v="90049"/>
    <x v="1"/>
    <s v="OFF-AR-10003829"/>
    <x v="1"/>
    <x v="6"/>
    <s v="Newell 35"/>
    <x v="296"/>
    <n v="3"/>
    <n v="0"/>
    <n v="2.8535999999999988"/>
  </r>
  <r>
    <n v="6031"/>
    <s v="US-2014-152492"/>
    <x v="3"/>
    <x v="91"/>
    <d v="2014-07-07T00:00:00"/>
    <x v="3"/>
    <s v="AH-10585"/>
    <s v="Angele Hood"/>
    <x v="0"/>
    <s v="United States"/>
    <s v="Miami"/>
    <x v="2"/>
    <n v="33142"/>
    <x v="0"/>
    <s v="FUR-CH-10000155"/>
    <x v="0"/>
    <x v="1"/>
    <s v="Global Comet Stacking Armless Chair"/>
    <x v="4250"/>
    <n v="1"/>
    <n v="0.2"/>
    <n v="23.924000000000007"/>
  </r>
  <r>
    <n v="6032"/>
    <s v="CA-2013-101168"/>
    <x v="0"/>
    <x v="591"/>
    <d v="2014-01-02T00:00:00"/>
    <x v="1"/>
    <s v="SS-20140"/>
    <s v="Saphhira Shifley"/>
    <x v="1"/>
    <s v="United States"/>
    <s v="Nashua"/>
    <x v="38"/>
    <n v="3060"/>
    <x v="3"/>
    <s v="FUR-FU-10003142"/>
    <x v="0"/>
    <x v="5"/>
    <s v="Master Big Foot Doorstop, Beige"/>
    <x v="3131"/>
    <n v="4"/>
    <n v="0"/>
    <n v="6.5471999999999984"/>
  </r>
  <r>
    <n v="6033"/>
    <s v="CA-2014-104010"/>
    <x v="3"/>
    <x v="756"/>
    <d v="2014-04-26T00:00:00"/>
    <x v="2"/>
    <s v="TD-20995"/>
    <s v="Tamara Dahlen"/>
    <x v="0"/>
    <s v="United States"/>
    <s v="New York City"/>
    <x v="15"/>
    <n v="10011"/>
    <x v="3"/>
    <s v="OFF-SU-10001218"/>
    <x v="1"/>
    <x v="14"/>
    <s v="Fiskars Softgrip Scissors"/>
    <x v="2803"/>
    <n v="5"/>
    <n v="0"/>
    <n v="15.372000000000003"/>
  </r>
  <r>
    <n v="6034"/>
    <s v="CA-2012-130253"/>
    <x v="1"/>
    <x v="639"/>
    <d v="2012-12-18T00:00:00"/>
    <x v="1"/>
    <s v="PP-18955"/>
    <s v="Paul Prost"/>
    <x v="2"/>
    <s v="United States"/>
    <s v="Los Angeles"/>
    <x v="1"/>
    <n v="90036"/>
    <x v="1"/>
    <s v="FUR-FU-10002963"/>
    <x v="0"/>
    <x v="5"/>
    <s v="Master Caster Door Stop, Gray"/>
    <x v="597"/>
    <n v="3"/>
    <n v="0"/>
    <n v="5.1815999999999995"/>
  </r>
  <r>
    <n v="6035"/>
    <s v="US-2012-155369"/>
    <x v="1"/>
    <x v="1083"/>
    <d v="2012-04-25T00:00:00"/>
    <x v="1"/>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x v="1"/>
    <s v="PG-18820"/>
    <s v="Patrick Gardner"/>
    <x v="0"/>
    <s v="United States"/>
    <s v="Carrollton"/>
    <x v="5"/>
    <n v="75007"/>
    <x v="2"/>
    <s v="OFF-BI-10003925"/>
    <x v="1"/>
    <x v="8"/>
    <s v="Fellowes PB300 Plastic Comb Binding Machine"/>
    <x v="4252"/>
    <n v="4"/>
    <n v="0.8"/>
    <n v="-512.14680000000021"/>
  </r>
  <r>
    <n v="6037"/>
    <s v="CA-2013-131205"/>
    <x v="0"/>
    <x v="913"/>
    <d v="2013-09-09T00:00:00"/>
    <x v="1"/>
    <s v="AA-10645"/>
    <s v="Anna Andreadi"/>
    <x v="0"/>
    <s v="United States"/>
    <s v="Georgetown"/>
    <x v="0"/>
    <n v="40324"/>
    <x v="0"/>
    <s v="FUR-FU-10003347"/>
    <x v="0"/>
    <x v="5"/>
    <s v="Coloredge Poster Frame"/>
    <x v="532"/>
    <n v="3"/>
    <n v="0"/>
    <n v="16.614000000000001"/>
  </r>
  <r>
    <n v="6038"/>
    <s v="CA-2013-131205"/>
    <x v="0"/>
    <x v="913"/>
    <d v="2013-09-09T00:00:00"/>
    <x v="1"/>
    <s v="AA-10645"/>
    <s v="Anna Andreadi"/>
    <x v="0"/>
    <s v="United States"/>
    <s v="Georgetown"/>
    <x v="0"/>
    <n v="40324"/>
    <x v="0"/>
    <s v="OFF-BI-10000315"/>
    <x v="1"/>
    <x v="8"/>
    <s v="Poly Designer Cover &amp; Back"/>
    <x v="3369"/>
    <n v="6"/>
    <n v="0"/>
    <n v="54.691199999999995"/>
  </r>
  <r>
    <n v="6039"/>
    <s v="CA-2013-131205"/>
    <x v="0"/>
    <x v="913"/>
    <d v="2013-09-09T00:00:00"/>
    <x v="1"/>
    <s v="AA-10645"/>
    <s v="Anna Andreadi"/>
    <x v="0"/>
    <s v="United States"/>
    <s v="Georgetown"/>
    <x v="0"/>
    <n v="40324"/>
    <x v="0"/>
    <s v="OFF-ST-10002583"/>
    <x v="1"/>
    <x v="4"/>
    <s v="Fellowes Neat Ideas Storage Cubes"/>
    <x v="681"/>
    <n v="4"/>
    <n v="0"/>
    <n v="5.1967999999999961"/>
  </r>
  <r>
    <n v="6040"/>
    <s v="CA-2013-131205"/>
    <x v="0"/>
    <x v="913"/>
    <d v="2013-09-09T00:00:00"/>
    <x v="1"/>
    <s v="AA-10645"/>
    <s v="Anna Andreadi"/>
    <x v="0"/>
    <s v="United States"/>
    <s v="Georgetown"/>
    <x v="0"/>
    <n v="40324"/>
    <x v="0"/>
    <s v="OFF-AR-10003469"/>
    <x v="1"/>
    <x v="6"/>
    <s v="Nontoxic Chalk"/>
    <x v="267"/>
    <n v="3"/>
    <n v="0"/>
    <n v="2.5343999999999998"/>
  </r>
  <r>
    <n v="6041"/>
    <s v="CA-2014-122364"/>
    <x v="3"/>
    <x v="241"/>
    <d v="2014-09-30T00:00:00"/>
    <x v="1"/>
    <s v="FA-14230"/>
    <s v="Frank Atkinson"/>
    <x v="1"/>
    <s v="United States"/>
    <s v="Los Angeles"/>
    <x v="1"/>
    <n v="90008"/>
    <x v="1"/>
    <s v="TEC-PH-10001817"/>
    <x v="2"/>
    <x v="7"/>
    <s v="Wilson Electronics DB Pro Signal Booster"/>
    <x v="4253"/>
    <n v="3"/>
    <n v="0.2"/>
    <n v="75.180000000000064"/>
  </r>
  <r>
    <n v="6042"/>
    <s v="CA-2014-122364"/>
    <x v="3"/>
    <x v="241"/>
    <d v="2014-09-30T00:00:00"/>
    <x v="1"/>
    <s v="FA-14230"/>
    <s v="Frank Atkinson"/>
    <x v="1"/>
    <s v="United States"/>
    <s v="Los Angeles"/>
    <x v="1"/>
    <n v="90008"/>
    <x v="1"/>
    <s v="TEC-MA-10001031"/>
    <x v="2"/>
    <x v="15"/>
    <s v="Socket Bluetooth Cordless Hand Scanner (CHS)"/>
    <x v="4254"/>
    <n v="3"/>
    <n v="0.2"/>
    <n v="177.19799999999998"/>
  </r>
  <r>
    <n v="6043"/>
    <s v="CA-2013-117912"/>
    <x v="0"/>
    <x v="1084"/>
    <d v="2013-02-08T00:00:00"/>
    <x v="1"/>
    <s v="TB-21520"/>
    <s v="Tracy Blumstein"/>
    <x v="0"/>
    <s v="United States"/>
    <s v="Sierra Vista"/>
    <x v="16"/>
    <n v="85635"/>
    <x v="1"/>
    <s v="FUR-FU-10002088"/>
    <x v="0"/>
    <x v="5"/>
    <s v="Nu-Dell Float Frame 11 x 14 1/2"/>
    <x v="325"/>
    <n v="2"/>
    <n v="0.2"/>
    <n v="3.9512"/>
  </r>
  <r>
    <n v="6044"/>
    <s v="CA-2014-145702"/>
    <x v="3"/>
    <x v="240"/>
    <d v="2014-05-25T00:00:00"/>
    <x v="0"/>
    <s v="AH-10075"/>
    <s v="Adam Hart"/>
    <x v="1"/>
    <s v="United States"/>
    <s v="Knoxville"/>
    <x v="18"/>
    <n v="37918"/>
    <x v="0"/>
    <s v="FUR-CH-10001482"/>
    <x v="0"/>
    <x v="1"/>
    <s v="Office Star - Mesh Screen back chair with Vinyl seat"/>
    <x v="2361"/>
    <n v="3"/>
    <n v="0.2"/>
    <n v="-35.36460000000001"/>
  </r>
  <r>
    <n v="6045"/>
    <s v="CA-2014-145702"/>
    <x v="3"/>
    <x v="240"/>
    <d v="2014-05-25T00:00:00"/>
    <x v="0"/>
    <s v="AH-10075"/>
    <s v="Adam Hart"/>
    <x v="1"/>
    <s v="United States"/>
    <s v="Knoxville"/>
    <x v="18"/>
    <n v="37918"/>
    <x v="0"/>
    <s v="OFF-PA-10001526"/>
    <x v="1"/>
    <x v="10"/>
    <s v="Xerox 1949"/>
    <x v="2898"/>
    <n v="7"/>
    <n v="0.2"/>
    <n v="10.109400000000001"/>
  </r>
  <r>
    <n v="6046"/>
    <s v="CA-2012-113215"/>
    <x v="1"/>
    <x v="37"/>
    <d v="2012-09-08T00:00:00"/>
    <x v="1"/>
    <s v="CP-12085"/>
    <s v="Cathy Prescott"/>
    <x v="1"/>
    <s v="United States"/>
    <s v="Tucson"/>
    <x v="16"/>
    <n v="85705"/>
    <x v="1"/>
    <s v="FUR-FU-10002937"/>
    <x v="0"/>
    <x v="5"/>
    <s v="GE 48&quot; Fluorescent Tube, Cool White Energy Saver, 34 Watts, 30/Box"/>
    <x v="4255"/>
    <n v="3"/>
    <n v="0.2"/>
    <n v="89.306999999999988"/>
  </r>
  <r>
    <n v="6047"/>
    <s v="CA-2013-154662"/>
    <x v="0"/>
    <x v="632"/>
    <d v="2013-06-17T00:00:00"/>
    <x v="1"/>
    <s v="BF-11215"/>
    <s v="Benjamin Farhat"/>
    <x v="2"/>
    <s v="United States"/>
    <s v="Minneapolis"/>
    <x v="11"/>
    <n v="55407"/>
    <x v="2"/>
    <s v="FUR-TA-10001771"/>
    <x v="0"/>
    <x v="3"/>
    <s v="Bush Cubix Conference Tables, Fully Assembled"/>
    <x v="4256"/>
    <n v="3"/>
    <n v="0"/>
    <n v="173.23500000000001"/>
  </r>
  <r>
    <n v="6048"/>
    <s v="CA-2012-105571"/>
    <x v="1"/>
    <x v="209"/>
    <d v="2012-11-11T00:00:00"/>
    <x v="1"/>
    <s v="CP-12340"/>
    <s v="Christine Phan"/>
    <x v="1"/>
    <s v="United States"/>
    <s v="Miami"/>
    <x v="2"/>
    <n v="33142"/>
    <x v="0"/>
    <s v="OFF-BI-10003305"/>
    <x v="1"/>
    <x v="8"/>
    <s v="Avery Hanging File Binders"/>
    <x v="4257"/>
    <n v="9"/>
    <n v="0.7"/>
    <n v="-12.916800000000002"/>
  </r>
  <r>
    <n v="6049"/>
    <s v="CA-2012-105571"/>
    <x v="1"/>
    <x v="209"/>
    <d v="2012-11-11T00:00:00"/>
    <x v="1"/>
    <s v="CP-12340"/>
    <s v="Christine Phan"/>
    <x v="1"/>
    <s v="United States"/>
    <s v="Miami"/>
    <x v="2"/>
    <n v="33142"/>
    <x v="0"/>
    <s v="OFF-BI-10001359"/>
    <x v="1"/>
    <x v="8"/>
    <s v="GBC DocuBind TL300 Electric Binding System"/>
    <x v="4258"/>
    <n v="5"/>
    <n v="0.7"/>
    <n v="-1031.5385000000001"/>
  </r>
  <r>
    <n v="6050"/>
    <s v="CA-2013-152765"/>
    <x v="0"/>
    <x v="1085"/>
    <d v="2013-06-19T00:00:00"/>
    <x v="2"/>
    <s v="LS-17245"/>
    <s v="Lynn Smith"/>
    <x v="0"/>
    <s v="United States"/>
    <s v="Houston"/>
    <x v="5"/>
    <n v="77036"/>
    <x v="2"/>
    <s v="OFF-PA-10000483"/>
    <x v="1"/>
    <x v="10"/>
    <s v="Xerox 19"/>
    <x v="4259"/>
    <n v="7"/>
    <n v="0.2"/>
    <n v="54.214999999999982"/>
  </r>
  <r>
    <n v="6051"/>
    <s v="CA-2012-153878"/>
    <x v="1"/>
    <x v="334"/>
    <d v="2012-04-30T00:00:00"/>
    <x v="1"/>
    <s v="TS-21655"/>
    <s v="Trudy Schmidt"/>
    <x v="0"/>
    <s v="United States"/>
    <s v="Milwaukee"/>
    <x v="6"/>
    <n v="53209"/>
    <x v="2"/>
    <s v="OFF-AR-10000658"/>
    <x v="1"/>
    <x v="6"/>
    <s v="Newell 324"/>
    <x v="2495"/>
    <n v="5"/>
    <n v="0"/>
    <n v="16.170000000000002"/>
  </r>
  <r>
    <n v="6052"/>
    <s v="CA-2012-153878"/>
    <x v="1"/>
    <x v="334"/>
    <d v="2012-04-30T00:00:00"/>
    <x v="1"/>
    <s v="TS-21655"/>
    <s v="Trudy Schmidt"/>
    <x v="0"/>
    <s v="United States"/>
    <s v="Milwaukee"/>
    <x v="6"/>
    <n v="53209"/>
    <x v="2"/>
    <s v="OFF-AP-10001205"/>
    <x v="1"/>
    <x v="9"/>
    <s v="Belkin 5 Outlet SurgeMaster Power Centers"/>
    <x v="4260"/>
    <n v="5"/>
    <n v="0"/>
    <n v="76.27200000000002"/>
  </r>
  <r>
    <n v="6053"/>
    <s v="CA-2013-124016"/>
    <x v="0"/>
    <x v="713"/>
    <d v="2013-09-27T00:00:00"/>
    <x v="0"/>
    <s v="JS-15940"/>
    <s v="Joni Sundaresam"/>
    <x v="2"/>
    <s v="United States"/>
    <s v="Lancaster"/>
    <x v="24"/>
    <n v="43130"/>
    <x v="3"/>
    <s v="OFF-PA-10002586"/>
    <x v="1"/>
    <x v="10"/>
    <s v="Xerox 1970"/>
    <x v="1655"/>
    <n v="3"/>
    <n v="0.2"/>
    <n v="4.0338000000000003"/>
  </r>
  <r>
    <n v="6054"/>
    <s v="CA-2013-124016"/>
    <x v="0"/>
    <x v="713"/>
    <d v="2013-09-27T00:00:00"/>
    <x v="0"/>
    <s v="JS-15940"/>
    <s v="Joni Sundaresam"/>
    <x v="2"/>
    <s v="United States"/>
    <s v="Lancaster"/>
    <x v="24"/>
    <n v="43130"/>
    <x v="3"/>
    <s v="FUR-FU-10004963"/>
    <x v="0"/>
    <x v="5"/>
    <s v="Eldon 400 Class Desk Accessories, Black Carbon"/>
    <x v="4261"/>
    <n v="4"/>
    <n v="0.2"/>
    <n v="7.7000000000000028"/>
  </r>
  <r>
    <n v="6055"/>
    <s v="CA-2013-124016"/>
    <x v="0"/>
    <x v="713"/>
    <d v="2013-09-27T00:00:00"/>
    <x v="0"/>
    <s v="JS-15940"/>
    <s v="Joni Sundaresam"/>
    <x v="2"/>
    <s v="United States"/>
    <s v="Lancaster"/>
    <x v="24"/>
    <n v="43130"/>
    <x v="3"/>
    <s v="OFF-BI-10002071"/>
    <x v="1"/>
    <x v="8"/>
    <s v="Fellowes Black Plastic Comb Bindings"/>
    <x v="4262"/>
    <n v="7"/>
    <n v="0.7"/>
    <n v="-9.7607999999999961"/>
  </r>
  <r>
    <n v="6056"/>
    <s v="CA-2013-113551"/>
    <x v="0"/>
    <x v="298"/>
    <d v="2013-08-21T00:00:00"/>
    <x v="2"/>
    <s v="NF-18385"/>
    <s v="Natalie Fritzler"/>
    <x v="0"/>
    <s v="United States"/>
    <s v="Edinburg"/>
    <x v="5"/>
    <n v="78539"/>
    <x v="2"/>
    <s v="OFF-BI-10001617"/>
    <x v="1"/>
    <x v="8"/>
    <s v="GBC Wire Binding Combs"/>
    <x v="4263"/>
    <n v="1"/>
    <n v="0.8"/>
    <n v="-3.4122000000000003"/>
  </r>
  <r>
    <n v="6057"/>
    <s v="CA-2013-113551"/>
    <x v="0"/>
    <x v="298"/>
    <d v="2013-08-21T00:00:00"/>
    <x v="2"/>
    <s v="NF-18385"/>
    <s v="Natalie Fritzler"/>
    <x v="0"/>
    <s v="United States"/>
    <s v="Edinburg"/>
    <x v="5"/>
    <n v="78539"/>
    <x v="2"/>
    <s v="OFF-PA-10004665"/>
    <x v="1"/>
    <x v="10"/>
    <s v="Advantus Motivational Note Cards"/>
    <x v="1348"/>
    <n v="8"/>
    <n v="0.2"/>
    <n v="30.391999999999996"/>
  </r>
  <r>
    <n v="6058"/>
    <s v="CA-2011-107524"/>
    <x v="2"/>
    <x v="1086"/>
    <d v="2011-03-08T00:00:00"/>
    <x v="1"/>
    <s v="KN-16705"/>
    <s v="Kristina Nunn"/>
    <x v="2"/>
    <s v="United States"/>
    <s v="New York City"/>
    <x v="15"/>
    <n v="10009"/>
    <x v="3"/>
    <s v="OFF-EN-10001990"/>
    <x v="1"/>
    <x v="12"/>
    <s v="Staples"/>
    <x v="716"/>
    <n v="2"/>
    <n v="0"/>
    <n v="5.3391999999999991"/>
  </r>
  <r>
    <n v="6059"/>
    <s v="CA-2011-107524"/>
    <x v="2"/>
    <x v="1086"/>
    <d v="2011-03-08T00:00:00"/>
    <x v="1"/>
    <s v="KN-16705"/>
    <s v="Kristina Nunn"/>
    <x v="2"/>
    <s v="United States"/>
    <s v="New York City"/>
    <x v="15"/>
    <n v="10009"/>
    <x v="3"/>
    <s v="OFF-PA-10000587"/>
    <x v="1"/>
    <x v="10"/>
    <s v="Array Parchment Paper, Assorted Colors"/>
    <x v="3441"/>
    <n v="5"/>
    <n v="0"/>
    <n v="17.472000000000001"/>
  </r>
  <r>
    <n v="6060"/>
    <s v="CA-2011-138072"/>
    <x v="2"/>
    <x v="125"/>
    <d v="2012-01-03T00:00:00"/>
    <x v="1"/>
    <s v="GA-14725"/>
    <s v="Guy Armstrong"/>
    <x v="0"/>
    <s v="United States"/>
    <s v="Philadelphia"/>
    <x v="9"/>
    <n v="19120"/>
    <x v="3"/>
    <s v="TEC-AC-10004859"/>
    <x v="2"/>
    <x v="11"/>
    <s v="Maxell Pro 80 Minute CD-R, 10/Pack"/>
    <x v="893"/>
    <n v="2"/>
    <n v="0.2"/>
    <n v="6.9920000000000009"/>
  </r>
  <r>
    <n v="6061"/>
    <s v="CA-2012-134201"/>
    <x v="1"/>
    <x v="889"/>
    <d v="2012-04-16T00:00:00"/>
    <x v="1"/>
    <s v="EH-14125"/>
    <s v="Eugene Hildebrand"/>
    <x v="2"/>
    <s v="United States"/>
    <s v="Rochester"/>
    <x v="15"/>
    <n v="14609"/>
    <x v="3"/>
    <s v="OFF-ST-10001476"/>
    <x v="1"/>
    <x v="4"/>
    <s v="Steel Personal Filing/Posting Tote"/>
    <x v="4264"/>
    <n v="4"/>
    <n v="0"/>
    <n v="38.350800000000007"/>
  </r>
  <r>
    <n v="6062"/>
    <s v="CA-2012-134201"/>
    <x v="1"/>
    <x v="889"/>
    <d v="2012-04-16T00:00:00"/>
    <x v="1"/>
    <s v="EH-14125"/>
    <s v="Eugene Hildebrand"/>
    <x v="2"/>
    <s v="United States"/>
    <s v="Rochester"/>
    <x v="15"/>
    <n v="14609"/>
    <x v="3"/>
    <s v="OFF-AR-10002804"/>
    <x v="1"/>
    <x v="6"/>
    <s v="Faber Castell Col-Erase Pencils"/>
    <x v="1865"/>
    <n v="3"/>
    <n v="0"/>
    <n v="6.0147000000000004"/>
  </r>
  <r>
    <n v="6063"/>
    <s v="CA-2012-111780"/>
    <x v="1"/>
    <x v="707"/>
    <d v="2012-12-30T00:00:00"/>
    <x v="0"/>
    <s v="RA-19285"/>
    <s v="Ralph Arnett"/>
    <x v="0"/>
    <s v="United States"/>
    <s v="San Diego"/>
    <x v="1"/>
    <n v="92037"/>
    <x v="1"/>
    <s v="TEC-CO-10004202"/>
    <x v="2"/>
    <x v="16"/>
    <s v="Brother DCP1000 Digital 3 in 1 Multifunction Machine"/>
    <x v="4265"/>
    <n v="5"/>
    <n v="0.2"/>
    <n v="224.99249999999995"/>
  </r>
  <r>
    <n v="6064"/>
    <s v="CA-2012-111780"/>
    <x v="1"/>
    <x v="707"/>
    <d v="2012-12-30T00:00:00"/>
    <x v="0"/>
    <s v="RA-19285"/>
    <s v="Ralph Arnett"/>
    <x v="0"/>
    <s v="United States"/>
    <s v="San Diego"/>
    <x v="1"/>
    <n v="92037"/>
    <x v="1"/>
    <s v="OFF-PA-10001307"/>
    <x v="1"/>
    <x v="10"/>
    <s v="Important Message Pads, 50 4-1/4 x 5-1/2 Forms per Pad"/>
    <x v="4266"/>
    <n v="3"/>
    <n v="0"/>
    <n v="6.1739999999999995"/>
  </r>
  <r>
    <n v="6065"/>
    <s v="CA-2012-111780"/>
    <x v="1"/>
    <x v="707"/>
    <d v="2012-12-30T00:00:00"/>
    <x v="0"/>
    <s v="RA-19285"/>
    <s v="Ralph Arnett"/>
    <x v="0"/>
    <s v="United States"/>
    <s v="San Diego"/>
    <x v="1"/>
    <n v="92037"/>
    <x v="1"/>
    <s v="OFF-PA-10001667"/>
    <x v="1"/>
    <x v="10"/>
    <s v="Great White Multi-Use Recycled Paper (20Lb. and 84 Bright)"/>
    <x v="1465"/>
    <n v="3"/>
    <n v="0"/>
    <n v="8.0730000000000004"/>
  </r>
  <r>
    <n v="6066"/>
    <s v="CA-2012-119942"/>
    <x v="1"/>
    <x v="57"/>
    <d v="2012-04-07T00:00:00"/>
    <x v="2"/>
    <s v="TT-21070"/>
    <s v="Ted Trevino"/>
    <x v="0"/>
    <s v="United States"/>
    <s v="Philadelphia"/>
    <x v="9"/>
    <n v="19120"/>
    <x v="3"/>
    <s v="OFF-LA-10001569"/>
    <x v="1"/>
    <x v="2"/>
    <s v="Avery 499"/>
    <x v="4267"/>
    <n v="6"/>
    <n v="0.2"/>
    <n v="7.7687999999999988"/>
  </r>
  <r>
    <n v="6067"/>
    <s v="CA-2012-151547"/>
    <x v="1"/>
    <x v="184"/>
    <d v="2012-01-23T00:00:00"/>
    <x v="1"/>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x v="1"/>
    <s v="CC-12430"/>
    <s v="Chuck Clark"/>
    <x v="2"/>
    <s v="United States"/>
    <s v="Lakewood"/>
    <x v="1"/>
    <n v="90712"/>
    <x v="1"/>
    <s v="FUR-CH-10000225"/>
    <x v="0"/>
    <x v="1"/>
    <s v="Global Geo Office Task Chair, Gray"/>
    <x v="4269"/>
    <n v="8"/>
    <n v="0.2"/>
    <n v="-97.176000000000073"/>
  </r>
  <r>
    <n v="6069"/>
    <s v="CA-2014-166695"/>
    <x v="3"/>
    <x v="968"/>
    <d v="2014-05-25T00:00:00"/>
    <x v="1"/>
    <s v="CC-12430"/>
    <s v="Chuck Clark"/>
    <x v="2"/>
    <s v="United States"/>
    <s v="Lakewood"/>
    <x v="1"/>
    <n v="90712"/>
    <x v="1"/>
    <s v="FUR-FU-10002191"/>
    <x v="0"/>
    <x v="5"/>
    <s v="G.E. Halogen Desk Lamp Bulbs"/>
    <x v="4270"/>
    <n v="1"/>
    <n v="0"/>
    <n v="3.3504"/>
  </r>
  <r>
    <n v="6070"/>
    <s v="CA-2014-166695"/>
    <x v="3"/>
    <x v="968"/>
    <d v="2014-05-25T00:00:00"/>
    <x v="1"/>
    <s v="CC-12430"/>
    <s v="Chuck Clark"/>
    <x v="2"/>
    <s v="United States"/>
    <s v="Lakewood"/>
    <x v="1"/>
    <n v="90712"/>
    <x v="1"/>
    <s v="TEC-MA-10003176"/>
    <x v="2"/>
    <x v="15"/>
    <s v="Okidata B400 Printer"/>
    <x v="4271"/>
    <n v="1"/>
    <n v="0.2"/>
    <n v="38.609999999999957"/>
  </r>
  <r>
    <n v="6071"/>
    <s v="CA-2014-167542"/>
    <x v="3"/>
    <x v="802"/>
    <d v="2014-08-21T00:00:00"/>
    <x v="1"/>
    <s v="KD-16495"/>
    <s v="Keith Dawkins"/>
    <x v="1"/>
    <s v="United States"/>
    <s v="Philadelphia"/>
    <x v="9"/>
    <n v="19120"/>
    <x v="3"/>
    <s v="OFF-LA-10004093"/>
    <x v="1"/>
    <x v="2"/>
    <s v="Avery 486"/>
    <x v="1593"/>
    <n v="3"/>
    <n v="0.2"/>
    <n v="5.9210999999999983"/>
  </r>
  <r>
    <n v="6072"/>
    <s v="CA-2012-120901"/>
    <x v="1"/>
    <x v="620"/>
    <d v="2013-01-04T00:00:00"/>
    <x v="1"/>
    <s v="BG-11035"/>
    <s v="Barry Gonzalez"/>
    <x v="0"/>
    <s v="United States"/>
    <s v="Austin"/>
    <x v="5"/>
    <n v="78745"/>
    <x v="2"/>
    <s v="OFF-ST-10000025"/>
    <x v="1"/>
    <x v="4"/>
    <s v="Fellowes Stor/Drawer Steel Plus Storage Drawers"/>
    <x v="4272"/>
    <n v="2"/>
    <n v="0.2"/>
    <n v="-26.720400000000019"/>
  </r>
  <r>
    <n v="6073"/>
    <s v="CA-2012-120901"/>
    <x v="1"/>
    <x v="620"/>
    <d v="2013-01-04T00:00:00"/>
    <x v="1"/>
    <s v="BG-11035"/>
    <s v="Barry Gonzalez"/>
    <x v="0"/>
    <s v="United States"/>
    <s v="Austin"/>
    <x v="5"/>
    <n v="78745"/>
    <x v="2"/>
    <s v="OFF-FA-10001561"/>
    <x v="1"/>
    <x v="13"/>
    <s v="Stockwell Push Pins"/>
    <x v="4273"/>
    <n v="2"/>
    <n v="0.2"/>
    <n v="0.56679999999999997"/>
  </r>
  <r>
    <n v="6074"/>
    <s v="CA-2012-120901"/>
    <x v="1"/>
    <x v="620"/>
    <d v="2013-01-04T00:00:00"/>
    <x v="1"/>
    <s v="BG-11035"/>
    <s v="Barry Gonzalez"/>
    <x v="0"/>
    <s v="United States"/>
    <s v="Austin"/>
    <x v="5"/>
    <n v="78745"/>
    <x v="2"/>
    <s v="OFF-SU-10001225"/>
    <x v="1"/>
    <x v="14"/>
    <s v="Staples"/>
    <x v="4274"/>
    <n v="2"/>
    <n v="0.2"/>
    <n v="-1.3248000000000004"/>
  </r>
  <r>
    <n v="6075"/>
    <s v="CA-2014-121398"/>
    <x v="3"/>
    <x v="53"/>
    <d v="2014-12-30T00:00:00"/>
    <x v="1"/>
    <s v="FH-14365"/>
    <s v="Fred Hopkins"/>
    <x v="1"/>
    <s v="United States"/>
    <s v="Los Angeles"/>
    <x v="1"/>
    <n v="90008"/>
    <x v="1"/>
    <s v="OFF-BI-10001718"/>
    <x v="1"/>
    <x v="8"/>
    <s v="GBC DocuBind P50 Personal Binding Machine"/>
    <x v="1860"/>
    <n v="3"/>
    <n v="0.2"/>
    <n v="51.823799999999999"/>
  </r>
  <r>
    <n v="6076"/>
    <s v="CA-2014-121398"/>
    <x v="3"/>
    <x v="53"/>
    <d v="2014-12-30T00:00:00"/>
    <x v="1"/>
    <s v="FH-14365"/>
    <s v="Fred Hopkins"/>
    <x v="1"/>
    <s v="United States"/>
    <s v="Los Angeles"/>
    <x v="1"/>
    <n v="90008"/>
    <x v="1"/>
    <s v="OFF-ST-10002756"/>
    <x v="1"/>
    <x v="4"/>
    <s v="Tennsco Stur-D-Stor Boltless Shelving, 5 Shelves, 24&quot; Deep, Sand"/>
    <x v="4275"/>
    <n v="2"/>
    <n v="0"/>
    <n v="2.7062000000000239"/>
  </r>
  <r>
    <n v="6077"/>
    <s v="CA-2013-151561"/>
    <x v="0"/>
    <x v="142"/>
    <d v="2013-09-08T00:00:00"/>
    <x v="1"/>
    <s v="PG-18820"/>
    <s v="Patrick Gardner"/>
    <x v="0"/>
    <s v="United States"/>
    <s v="New York City"/>
    <x v="15"/>
    <n v="10011"/>
    <x v="3"/>
    <s v="TEC-AC-10001432"/>
    <x v="2"/>
    <x v="11"/>
    <s v="Enermax Aurora Lite Keyboard"/>
    <x v="515"/>
    <n v="6"/>
    <n v="0"/>
    <n v="206.31600000000006"/>
  </r>
  <r>
    <n v="6078"/>
    <s v="CA-2013-151561"/>
    <x v="0"/>
    <x v="142"/>
    <d v="2013-09-08T00:00:00"/>
    <x v="1"/>
    <s v="PG-18820"/>
    <s v="Patrick Gardner"/>
    <x v="0"/>
    <s v="United States"/>
    <s v="New York City"/>
    <x v="15"/>
    <n v="10011"/>
    <x v="3"/>
    <s v="TEC-AC-10003399"/>
    <x v="2"/>
    <x v="11"/>
    <s v="Memorex Mini Travel Drive 64 GB USB 2.0 Flash Drive"/>
    <x v="4276"/>
    <n v="2"/>
    <n v="0"/>
    <n v="30.441600000000001"/>
  </r>
  <r>
    <n v="6079"/>
    <s v="CA-2013-151561"/>
    <x v="0"/>
    <x v="142"/>
    <d v="2013-09-08T00:00:00"/>
    <x v="1"/>
    <s v="PG-18820"/>
    <s v="Patrick Gardner"/>
    <x v="0"/>
    <s v="United States"/>
    <s v="New York City"/>
    <x v="15"/>
    <n v="10011"/>
    <x v="3"/>
    <s v="OFF-SU-10001574"/>
    <x v="1"/>
    <x v="14"/>
    <s v="Acme Value Line Scissors"/>
    <x v="1031"/>
    <n v="3"/>
    <n v="0"/>
    <n v="3.2849999999999993"/>
  </r>
  <r>
    <n v="6080"/>
    <s v="CA-2013-151561"/>
    <x v="0"/>
    <x v="142"/>
    <d v="2013-09-08T00:00:00"/>
    <x v="1"/>
    <s v="PG-18820"/>
    <s v="Patrick Gardner"/>
    <x v="0"/>
    <s v="United States"/>
    <s v="New York City"/>
    <x v="15"/>
    <n v="10011"/>
    <x v="3"/>
    <s v="FUR-FU-10004864"/>
    <x v="0"/>
    <x v="5"/>
    <s v="Howard Miller 14-1/2&quot; Diameter Chrome Round Wall Clock"/>
    <x v="1868"/>
    <n v="3"/>
    <n v="0"/>
    <n v="61.382399999999997"/>
  </r>
  <r>
    <n v="6081"/>
    <s v="CA-2014-154676"/>
    <x v="3"/>
    <x v="485"/>
    <d v="2014-08-09T00:00:00"/>
    <x v="2"/>
    <s v="NZ-18565"/>
    <s v="Nick Zandusky"/>
    <x v="2"/>
    <s v="United States"/>
    <s v="Houston"/>
    <x v="5"/>
    <n v="77070"/>
    <x v="2"/>
    <s v="OFF-ST-10001172"/>
    <x v="1"/>
    <x v="4"/>
    <s v="Tennsco Lockers, Sand"/>
    <x v="4277"/>
    <n v="9"/>
    <n v="0.2"/>
    <n v="7.5527999999999977"/>
  </r>
  <r>
    <n v="6082"/>
    <s v="US-2011-165589"/>
    <x v="2"/>
    <x v="1087"/>
    <d v="2011-02-19T00:00:00"/>
    <x v="3"/>
    <s v="TB-21595"/>
    <s v="Troy Blackwell"/>
    <x v="0"/>
    <s v="United States"/>
    <s v="Lubbock"/>
    <x v="5"/>
    <n v="79424"/>
    <x v="2"/>
    <s v="FUR-FU-10002396"/>
    <x v="0"/>
    <x v="5"/>
    <s v="DAX Copper Panel Document Frame, 5 x 7 Size"/>
    <x v="2855"/>
    <n v="5"/>
    <n v="0.6"/>
    <n v="-11.321999999999999"/>
  </r>
  <r>
    <n v="6083"/>
    <s v="US-2013-132577"/>
    <x v="0"/>
    <x v="441"/>
    <d v="2013-11-28T00:00:00"/>
    <x v="1"/>
    <s v="JE-15475"/>
    <s v="Jeremy Ellison"/>
    <x v="0"/>
    <s v="United States"/>
    <s v="Houston"/>
    <x v="5"/>
    <n v="77095"/>
    <x v="2"/>
    <s v="OFF-BI-10004040"/>
    <x v="1"/>
    <x v="8"/>
    <s v="Wilson Jones Impact Binders"/>
    <x v="4278"/>
    <n v="6"/>
    <n v="0.8"/>
    <n v="-9.634800000000002"/>
  </r>
  <r>
    <n v="6084"/>
    <s v="US-2013-132577"/>
    <x v="0"/>
    <x v="441"/>
    <d v="2013-11-28T00:00:00"/>
    <x v="1"/>
    <s v="JE-15475"/>
    <s v="Jeremy Ellison"/>
    <x v="0"/>
    <s v="United States"/>
    <s v="Houston"/>
    <x v="5"/>
    <n v="77095"/>
    <x v="2"/>
    <s v="OFF-AR-10003481"/>
    <x v="1"/>
    <x v="6"/>
    <s v="Newell 348"/>
    <x v="3452"/>
    <n v="9"/>
    <n v="0.2"/>
    <n v="2.6567999999999969"/>
  </r>
  <r>
    <n v="6085"/>
    <s v="US-2013-132577"/>
    <x v="0"/>
    <x v="441"/>
    <d v="2013-11-28T00:00:00"/>
    <x v="1"/>
    <s v="JE-15475"/>
    <s v="Jeremy Ellison"/>
    <x v="0"/>
    <s v="United States"/>
    <s v="Houston"/>
    <x v="5"/>
    <n v="77095"/>
    <x v="2"/>
    <s v="TEC-AC-10000387"/>
    <x v="2"/>
    <x v="11"/>
    <s v="KeyTronic KT800P2 - Keyboard - Black"/>
    <x v="4279"/>
    <n v="2"/>
    <n v="0.2"/>
    <n v="-0.60080000000000044"/>
  </r>
  <r>
    <n v="6086"/>
    <s v="US-2013-132577"/>
    <x v="0"/>
    <x v="441"/>
    <d v="2013-11-28T00:00:00"/>
    <x v="1"/>
    <s v="JE-15475"/>
    <s v="Jeremy Ellison"/>
    <x v="0"/>
    <s v="United States"/>
    <s v="Houston"/>
    <x v="5"/>
    <n v="77095"/>
    <x v="2"/>
    <s v="OFF-LA-10000262"/>
    <x v="1"/>
    <x v="2"/>
    <s v="Avery 494"/>
    <x v="4280"/>
    <n v="1"/>
    <n v="0.2"/>
    <n v="0.67859999999999987"/>
  </r>
  <r>
    <n v="6087"/>
    <s v="US-2013-132577"/>
    <x v="0"/>
    <x v="441"/>
    <d v="2013-11-28T00:00:00"/>
    <x v="1"/>
    <s v="JE-15475"/>
    <s v="Jeremy Ellison"/>
    <x v="0"/>
    <s v="United States"/>
    <s v="Houston"/>
    <x v="5"/>
    <n v="77095"/>
    <x v="2"/>
    <s v="OFF-BI-10003196"/>
    <x v="1"/>
    <x v="8"/>
    <s v="Accohide Poly Flexible Ring Binders"/>
    <x v="4281"/>
    <n v="6"/>
    <n v="0.8"/>
    <n v="-6.7320000000000011"/>
  </r>
  <r>
    <n v="6088"/>
    <s v="CA-2012-114048"/>
    <x v="1"/>
    <x v="639"/>
    <d v="2012-12-18T00:00:00"/>
    <x v="1"/>
    <s v="EH-13945"/>
    <s v="Eric Hoffmann"/>
    <x v="0"/>
    <s v="United States"/>
    <s v="Costa Mesa"/>
    <x v="1"/>
    <n v="92627"/>
    <x v="1"/>
    <s v="FUR-FU-10004351"/>
    <x v="0"/>
    <x v="5"/>
    <s v="Staples"/>
    <x v="4172"/>
    <n v="3"/>
    <n v="0"/>
    <n v="12.856800000000002"/>
  </r>
  <r>
    <n v="6089"/>
    <s v="CA-2012-137281"/>
    <x v="1"/>
    <x v="385"/>
    <d v="2012-06-17T00:00:00"/>
    <x v="1"/>
    <s v="BF-10975"/>
    <s v="Barbara Fisher"/>
    <x v="1"/>
    <s v="United States"/>
    <s v="Roswell"/>
    <x v="32"/>
    <n v="30076"/>
    <x v="0"/>
    <s v="OFF-PA-10001870"/>
    <x v="1"/>
    <x v="10"/>
    <s v="Xerox 202"/>
    <x v="90"/>
    <n v="1"/>
    <n v="0"/>
    <n v="3.1104000000000003"/>
  </r>
  <r>
    <n v="6090"/>
    <s v="US-2014-162068"/>
    <x v="3"/>
    <x v="116"/>
    <d v="2015-01-01T00:00:00"/>
    <x v="0"/>
    <s v="PC-18745"/>
    <s v="Pamela Coakley"/>
    <x v="1"/>
    <s v="United States"/>
    <s v="Loveland"/>
    <x v="22"/>
    <n v="80538"/>
    <x v="1"/>
    <s v="OFF-BI-10002813"/>
    <x v="1"/>
    <x v="8"/>
    <s v="Avery Reinforcements for Hole-Punch Pages"/>
    <x v="1473"/>
    <n v="2"/>
    <n v="0.7"/>
    <n v="-0.98999999999999977"/>
  </r>
  <r>
    <n v="6091"/>
    <s v="CA-2014-100111"/>
    <x v="3"/>
    <x v="1088"/>
    <d v="2014-09-27T00:00:00"/>
    <x v="1"/>
    <s v="SV-20365"/>
    <s v="Seth Vernon"/>
    <x v="0"/>
    <s v="United States"/>
    <s v="New York City"/>
    <x v="15"/>
    <n v="10035"/>
    <x v="3"/>
    <s v="FUR-CH-10003846"/>
    <x v="0"/>
    <x v="1"/>
    <s v="Hon Valutask Swivel Chairs"/>
    <x v="4282"/>
    <n v="3"/>
    <n v="0.1"/>
    <n v="18.176400000000008"/>
  </r>
  <r>
    <n v="6092"/>
    <s v="CA-2014-100111"/>
    <x v="3"/>
    <x v="1088"/>
    <d v="2014-09-27T00:00:00"/>
    <x v="1"/>
    <s v="SV-20365"/>
    <s v="Seth Vernon"/>
    <x v="0"/>
    <s v="United States"/>
    <s v="New York City"/>
    <x v="15"/>
    <n v="10035"/>
    <x v="3"/>
    <s v="TEC-AC-10002647"/>
    <x v="2"/>
    <x v="11"/>
    <s v="Logitech Wireless Boombox Speaker - portable - wireless, wired"/>
    <x v="4283"/>
    <n v="2"/>
    <n v="0"/>
    <n v="95.759999999999991"/>
  </r>
  <r>
    <n v="6093"/>
    <s v="CA-2014-100111"/>
    <x v="3"/>
    <x v="1088"/>
    <d v="2014-09-27T00:00:00"/>
    <x v="1"/>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x v="1"/>
    <s v="SV-20365"/>
    <s v="Seth Vernon"/>
    <x v="0"/>
    <s v="United States"/>
    <s v="New York City"/>
    <x v="15"/>
    <n v="10035"/>
    <x v="3"/>
    <s v="TEC-AC-10001465"/>
    <x v="2"/>
    <x v="11"/>
    <s v="SanDisk Cruzer 64 GB USB Flash Drive"/>
    <x v="3720"/>
    <n v="2"/>
    <n v="0"/>
    <n v="21.791999999999994"/>
  </r>
  <r>
    <n v="6095"/>
    <s v="CA-2014-100111"/>
    <x v="3"/>
    <x v="1088"/>
    <d v="2014-09-27T00:00:00"/>
    <x v="1"/>
    <s v="SV-20365"/>
    <s v="Seth Vernon"/>
    <x v="0"/>
    <s v="United States"/>
    <s v="New York City"/>
    <x v="15"/>
    <n v="10035"/>
    <x v="3"/>
    <s v="OFF-ST-10000615"/>
    <x v="1"/>
    <x v="4"/>
    <s v="SimpliFile Personal File, Black Granite, 15w x 6-15/16d x 11-1/4h"/>
    <x v="4284"/>
    <n v="4"/>
    <n v="0"/>
    <n v="12.712000000000003"/>
  </r>
  <r>
    <n v="6096"/>
    <s v="CA-2014-100111"/>
    <x v="3"/>
    <x v="1088"/>
    <d v="2014-09-27T00:00:00"/>
    <x v="1"/>
    <s v="SV-20365"/>
    <s v="Seth Vernon"/>
    <x v="0"/>
    <s v="United States"/>
    <s v="New York City"/>
    <x v="15"/>
    <n v="10035"/>
    <x v="3"/>
    <s v="OFF-PA-10002713"/>
    <x v="1"/>
    <x v="10"/>
    <s v="Adams Phone Message Book, 200 Message Capacity, 8 1/16” x 11”"/>
    <x v="1288"/>
    <n v="2"/>
    <n v="0"/>
    <n v="6.3295999999999992"/>
  </r>
  <r>
    <n v="6097"/>
    <s v="CA-2014-100111"/>
    <x v="3"/>
    <x v="1088"/>
    <d v="2014-09-27T00:00:00"/>
    <x v="1"/>
    <s v="SV-20365"/>
    <s v="Seth Vernon"/>
    <x v="0"/>
    <s v="United States"/>
    <s v="New York City"/>
    <x v="15"/>
    <n v="10035"/>
    <x v="3"/>
    <s v="FUR-CH-10003061"/>
    <x v="0"/>
    <x v="1"/>
    <s v="Global Leather Task Chair, Black"/>
    <x v="4285"/>
    <n v="1"/>
    <n v="0.1"/>
    <n v="8.0990999999999875"/>
  </r>
  <r>
    <n v="6098"/>
    <s v="CA-2014-100111"/>
    <x v="3"/>
    <x v="1088"/>
    <d v="2014-09-27T00:00:00"/>
    <x v="1"/>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x v="1"/>
    <s v="SV-20365"/>
    <s v="Seth Vernon"/>
    <x v="0"/>
    <s v="United States"/>
    <s v="New York City"/>
    <x v="15"/>
    <n v="10035"/>
    <x v="3"/>
    <s v="OFF-FA-10000304"/>
    <x v="1"/>
    <x v="13"/>
    <s v="Advantus Push Pins"/>
    <x v="1009"/>
    <n v="2"/>
    <n v="0"/>
    <n v="1.7876000000000003"/>
  </r>
  <r>
    <n v="6100"/>
    <s v="CA-2014-100111"/>
    <x v="3"/>
    <x v="1088"/>
    <d v="2014-09-27T00:00:00"/>
    <x v="1"/>
    <s v="SV-20365"/>
    <s v="Seth Vernon"/>
    <x v="0"/>
    <s v="United States"/>
    <s v="New York City"/>
    <x v="15"/>
    <n v="10035"/>
    <x v="3"/>
    <s v="FUR-CH-10004086"/>
    <x v="0"/>
    <x v="1"/>
    <s v="Hon 4070 Series Pagoda Armless Upholstered Stacking Chairs"/>
    <x v="4286"/>
    <n v="11"/>
    <n v="0.1"/>
    <n v="609.71569999999997"/>
  </r>
  <r>
    <n v="6101"/>
    <s v="CA-2014-100111"/>
    <x v="3"/>
    <x v="1088"/>
    <d v="2014-09-27T00:00:00"/>
    <x v="1"/>
    <s v="SV-20365"/>
    <s v="Seth Vernon"/>
    <x v="0"/>
    <s v="United States"/>
    <s v="New York City"/>
    <x v="15"/>
    <n v="10035"/>
    <x v="3"/>
    <s v="TEC-PH-10002885"/>
    <x v="2"/>
    <x v="7"/>
    <s v="Apple iPhone 5"/>
    <x v="4287"/>
    <n v="2"/>
    <n v="0"/>
    <n v="350.90820000000008"/>
  </r>
  <r>
    <n v="6102"/>
    <s v="CA-2014-100111"/>
    <x v="3"/>
    <x v="1088"/>
    <d v="2014-09-27T00:00:00"/>
    <x v="1"/>
    <s v="SV-20365"/>
    <s v="Seth Vernon"/>
    <x v="0"/>
    <s v="United States"/>
    <s v="New York City"/>
    <x v="15"/>
    <n v="10035"/>
    <x v="3"/>
    <s v="FUR-CH-10001215"/>
    <x v="0"/>
    <x v="1"/>
    <s v="Global Troy Executive Leather Low-Back Tilter"/>
    <x v="4288"/>
    <n v="5"/>
    <n v="0.1"/>
    <n v="375.73500000000001"/>
  </r>
  <r>
    <n v="6103"/>
    <s v="CA-2014-100111"/>
    <x v="3"/>
    <x v="1088"/>
    <d v="2014-09-27T00:00:00"/>
    <x v="1"/>
    <s v="SV-20365"/>
    <s v="Seth Vernon"/>
    <x v="0"/>
    <s v="United States"/>
    <s v="New York City"/>
    <x v="15"/>
    <n v="10035"/>
    <x v="3"/>
    <s v="TEC-PH-10000215"/>
    <x v="2"/>
    <x v="7"/>
    <s v="Plantronics Cordless Phone Headset with In-line Volume - M214C"/>
    <x v="1245"/>
    <n v="3"/>
    <n v="0"/>
    <n v="28.309500000000007"/>
  </r>
  <r>
    <n v="6104"/>
    <s v="CA-2014-100111"/>
    <x v="3"/>
    <x v="1088"/>
    <d v="2014-09-27T00:00:00"/>
    <x v="1"/>
    <s v="SV-20365"/>
    <s v="Seth Vernon"/>
    <x v="0"/>
    <s v="United States"/>
    <s v="New York City"/>
    <x v="15"/>
    <n v="10035"/>
    <x v="3"/>
    <s v="TEC-AC-10001998"/>
    <x v="2"/>
    <x v="11"/>
    <s v="Logitech LS21 Speaker System - PC Multimedia - 2.1-CH - Wired"/>
    <x v="1543"/>
    <n v="3"/>
    <n v="0"/>
    <n v="20.389799999999994"/>
  </r>
  <r>
    <n v="6105"/>
    <s v="US-2014-132381"/>
    <x v="3"/>
    <x v="1029"/>
    <d v="2014-08-25T00:00:00"/>
    <x v="2"/>
    <s v="Dp-13240"/>
    <s v="Dean percer"/>
    <x v="2"/>
    <s v="United States"/>
    <s v="Philadelphia"/>
    <x v="9"/>
    <n v="19143"/>
    <x v="3"/>
    <s v="FUR-TA-10002356"/>
    <x v="0"/>
    <x v="3"/>
    <s v="Bevis Boat-Shaped Conference Table"/>
    <x v="4289"/>
    <n v="2"/>
    <n v="0.4"/>
    <n v="-83.875200000000035"/>
  </r>
  <r>
    <n v="6106"/>
    <s v="CA-2012-147011"/>
    <x v="1"/>
    <x v="652"/>
    <d v="2012-06-22T00:00:00"/>
    <x v="1"/>
    <s v="HR-14830"/>
    <s v="Harold Ryan"/>
    <x v="1"/>
    <s v="United States"/>
    <s v="Miami"/>
    <x v="2"/>
    <n v="33178"/>
    <x v="0"/>
    <s v="OFF-AR-10002399"/>
    <x v="1"/>
    <x v="6"/>
    <s v="Dixon Prang Watercolor Pencils, 10-Color Set with Brush"/>
    <x v="4290"/>
    <n v="4"/>
    <n v="0.2"/>
    <n v="3.5783999999999998"/>
  </r>
  <r>
    <n v="6107"/>
    <s v="CA-2011-120852"/>
    <x v="2"/>
    <x v="414"/>
    <d v="2011-12-25T00:00:00"/>
    <x v="1"/>
    <s v="WB-21850"/>
    <s v="William Brown"/>
    <x v="0"/>
    <s v="United States"/>
    <s v="Grand Prairie"/>
    <x v="5"/>
    <n v="75051"/>
    <x v="2"/>
    <s v="OFF-AP-10001563"/>
    <x v="1"/>
    <x v="9"/>
    <s v="Belkin Premiere Surge Master II 8-outlet surge protector"/>
    <x v="4291"/>
    <n v="2"/>
    <n v="0.8"/>
    <n v="-49.551600000000022"/>
  </r>
  <r>
    <n v="6108"/>
    <s v="CA-2011-120852"/>
    <x v="2"/>
    <x v="414"/>
    <d v="2011-12-25T00:00:00"/>
    <x v="1"/>
    <s v="WB-21850"/>
    <s v="William Brown"/>
    <x v="0"/>
    <s v="United States"/>
    <s v="Grand Prairie"/>
    <x v="5"/>
    <n v="75051"/>
    <x v="2"/>
    <s v="TEC-AC-10004510"/>
    <x v="2"/>
    <x v="11"/>
    <s v="Logitech Desktop MK120 Mouse and keyboard Combo"/>
    <x v="4292"/>
    <n v="5"/>
    <n v="0.2"/>
    <n v="-8.1800000000000033"/>
  </r>
  <r>
    <n v="6109"/>
    <s v="CA-2013-150007"/>
    <x v="0"/>
    <x v="108"/>
    <d v="2013-09-17T00:00:00"/>
    <x v="1"/>
    <s v="AS-10090"/>
    <s v="Adam Shillingsburg"/>
    <x v="0"/>
    <s v="United States"/>
    <s v="Chicago"/>
    <x v="10"/>
    <n v="60653"/>
    <x v="2"/>
    <s v="OFF-LA-10001982"/>
    <x v="1"/>
    <x v="2"/>
    <s v="Smead Alpha-Z Color-Coded Name Labels First Letter Starter Set"/>
    <x v="1628"/>
    <n v="2"/>
    <n v="0.2"/>
    <n v="2.0999999999999996"/>
  </r>
  <r>
    <n v="6110"/>
    <s v="CA-2013-150007"/>
    <x v="0"/>
    <x v="108"/>
    <d v="2013-09-17T00:00:00"/>
    <x v="1"/>
    <s v="AS-10090"/>
    <s v="Adam Shillingsburg"/>
    <x v="0"/>
    <s v="United States"/>
    <s v="Chicago"/>
    <x v="10"/>
    <n v="60653"/>
    <x v="2"/>
    <s v="OFF-BI-10004141"/>
    <x v="1"/>
    <x v="8"/>
    <s v="Insertable Tab Indexes For Data Binders"/>
    <x v="4293"/>
    <n v="3"/>
    <n v="0.8"/>
    <n v="-3.2436000000000016"/>
  </r>
  <r>
    <n v="6111"/>
    <s v="CA-2013-124590"/>
    <x v="0"/>
    <x v="396"/>
    <d v="2013-11-17T00:00:00"/>
    <x v="1"/>
    <s v="SP-20920"/>
    <s v="Susan Pistek"/>
    <x v="0"/>
    <s v="United States"/>
    <s v="Parma"/>
    <x v="24"/>
    <n v="44134"/>
    <x v="3"/>
    <s v="FUR-CH-10004495"/>
    <x v="0"/>
    <x v="1"/>
    <s v="Global Leather and Oak Executive Chair, Black"/>
    <x v="4294"/>
    <n v="7"/>
    <n v="0.3"/>
    <n v="-21.068600000000174"/>
  </r>
  <r>
    <n v="6112"/>
    <s v="CA-2013-124590"/>
    <x v="0"/>
    <x v="396"/>
    <d v="2013-11-17T00:00:00"/>
    <x v="1"/>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x v="1"/>
    <s v="SP-20920"/>
    <s v="Susan Pistek"/>
    <x v="0"/>
    <s v="United States"/>
    <s v="Parma"/>
    <x v="24"/>
    <n v="44134"/>
    <x v="3"/>
    <s v="OFF-FA-10000585"/>
    <x v="1"/>
    <x v="13"/>
    <s v="OIC Bulk Pack Metal Binder Clips"/>
    <x v="4296"/>
    <n v="6"/>
    <n v="0.2"/>
    <n v="5.4443999999999999"/>
  </r>
  <r>
    <n v="6114"/>
    <s v="CA-2013-124590"/>
    <x v="0"/>
    <x v="396"/>
    <d v="2013-11-17T00:00:00"/>
    <x v="1"/>
    <s v="SP-20920"/>
    <s v="Susan Pistek"/>
    <x v="0"/>
    <s v="United States"/>
    <s v="Parma"/>
    <x v="24"/>
    <n v="44134"/>
    <x v="3"/>
    <s v="FUR-CH-10000454"/>
    <x v="0"/>
    <x v="1"/>
    <s v="Hon Deluxe Fabric Upholstered Stacking Chairs, Rounded Back"/>
    <x v="4297"/>
    <n v="9"/>
    <n v="0.3"/>
    <n v="0"/>
  </r>
  <r>
    <n v="6115"/>
    <s v="CA-2013-124590"/>
    <x v="0"/>
    <x v="396"/>
    <d v="2013-11-17T00:00:00"/>
    <x v="1"/>
    <s v="SP-20920"/>
    <s v="Susan Pistek"/>
    <x v="0"/>
    <s v="United States"/>
    <s v="Parma"/>
    <x v="24"/>
    <n v="44134"/>
    <x v="3"/>
    <s v="FUR-CH-10003746"/>
    <x v="0"/>
    <x v="1"/>
    <s v="Hon 4070 Series Pagoda Round Back Stacking Chairs"/>
    <x v="4298"/>
    <n v="2"/>
    <n v="0.3"/>
    <n v="-12.839199999999977"/>
  </r>
  <r>
    <n v="6116"/>
    <s v="CA-2013-133802"/>
    <x v="0"/>
    <x v="560"/>
    <d v="2013-03-21T00:00:00"/>
    <x v="1"/>
    <s v="SP-20650"/>
    <s v="Stephanie Phelps"/>
    <x v="1"/>
    <s v="United States"/>
    <s v="Redwood City"/>
    <x v="1"/>
    <n v="94061"/>
    <x v="1"/>
    <s v="OFF-BI-10003291"/>
    <x v="1"/>
    <x v="8"/>
    <s v="Wilson Jones Leather-Like Binders with DublLock Round Rings"/>
    <x v="4299"/>
    <n v="6"/>
    <n v="0.2"/>
    <n v="14.142599999999996"/>
  </r>
  <r>
    <n v="6117"/>
    <s v="US-2013-113677"/>
    <x v="0"/>
    <x v="373"/>
    <d v="2013-11-20T00:00:00"/>
    <x v="1"/>
    <s v="CM-12655"/>
    <s v="Corinna Mitchell"/>
    <x v="2"/>
    <s v="United States"/>
    <s v="New York City"/>
    <x v="15"/>
    <n v="10011"/>
    <x v="3"/>
    <s v="TEC-PH-10002114"/>
    <x v="2"/>
    <x v="7"/>
    <s v="Xiaomi Mi3"/>
    <x v="4300"/>
    <n v="4"/>
    <n v="0"/>
    <n v="592.78960000000006"/>
  </r>
  <r>
    <n v="6118"/>
    <s v="US-2013-113677"/>
    <x v="0"/>
    <x v="373"/>
    <d v="2013-11-20T00:00:00"/>
    <x v="1"/>
    <s v="CM-12655"/>
    <s v="Corinna Mitchell"/>
    <x v="2"/>
    <s v="United States"/>
    <s v="New York City"/>
    <x v="15"/>
    <n v="10011"/>
    <x v="3"/>
    <s v="OFF-LA-10001569"/>
    <x v="1"/>
    <x v="2"/>
    <s v="Avery 499"/>
    <x v="1830"/>
    <n v="3"/>
    <n v="0"/>
    <n v="6.8723999999999998"/>
  </r>
  <r>
    <n v="6119"/>
    <s v="CA-2014-143378"/>
    <x v="3"/>
    <x v="20"/>
    <d v="2014-09-26T00:00:00"/>
    <x v="1"/>
    <s v="JR-16210"/>
    <s v="Justin Ritter"/>
    <x v="1"/>
    <s v="United States"/>
    <s v="Springfield"/>
    <x v="21"/>
    <n v="97477"/>
    <x v="1"/>
    <s v="TEC-PH-10001425"/>
    <x v="2"/>
    <x v="7"/>
    <s v="Mophie Juice Pack Helium for iPhone"/>
    <x v="1837"/>
    <n v="3"/>
    <n v="0.2"/>
    <n v="19.197599999999994"/>
  </r>
  <r>
    <n v="6120"/>
    <s v="CA-2014-143378"/>
    <x v="3"/>
    <x v="20"/>
    <d v="2014-09-26T00:00:00"/>
    <x v="1"/>
    <s v="JR-16210"/>
    <s v="Justin Ritter"/>
    <x v="1"/>
    <s v="United States"/>
    <s v="Springfield"/>
    <x v="21"/>
    <n v="97477"/>
    <x v="1"/>
    <s v="OFF-AR-10001915"/>
    <x v="1"/>
    <x v="6"/>
    <s v="Peel-Off China Markers"/>
    <x v="361"/>
    <n v="3"/>
    <n v="0.2"/>
    <n v="6.5538000000000007"/>
  </r>
  <r>
    <n v="6121"/>
    <s v="CA-2014-143378"/>
    <x v="3"/>
    <x v="20"/>
    <d v="2014-09-26T00:00:00"/>
    <x v="1"/>
    <s v="JR-16210"/>
    <s v="Justin Ritter"/>
    <x v="1"/>
    <s v="United States"/>
    <s v="Springfield"/>
    <x v="21"/>
    <n v="97477"/>
    <x v="1"/>
    <s v="FUR-FU-10004864"/>
    <x v="0"/>
    <x v="5"/>
    <s v="Howard Miller 14-1/2&quot; Diameter Chrome Round Wall Clock"/>
    <x v="4301"/>
    <n v="8"/>
    <n v="0.2"/>
    <n v="61.38239999999999"/>
  </r>
  <r>
    <n v="6122"/>
    <s v="CA-2014-143378"/>
    <x v="3"/>
    <x v="20"/>
    <d v="2014-09-26T00:00:00"/>
    <x v="1"/>
    <s v="JR-16210"/>
    <s v="Justin Ritter"/>
    <x v="1"/>
    <s v="United States"/>
    <s v="Springfield"/>
    <x v="21"/>
    <n v="97477"/>
    <x v="1"/>
    <s v="FUR-BO-10001972"/>
    <x v="0"/>
    <x v="0"/>
    <s v="O'Sullivan 4-Shelf Bookcase in Odessa Pine"/>
    <x v="1270"/>
    <n v="2"/>
    <n v="0.7"/>
    <n v="-128.2388"/>
  </r>
  <r>
    <n v="6123"/>
    <s v="CA-2014-152660"/>
    <x v="3"/>
    <x v="769"/>
    <d v="2014-12-10T00:00:00"/>
    <x v="1"/>
    <s v="CB-12415"/>
    <s v="Christy Brittain"/>
    <x v="0"/>
    <s v="United States"/>
    <s v="Chicago"/>
    <x v="10"/>
    <n v="60610"/>
    <x v="2"/>
    <s v="OFF-ST-10000532"/>
    <x v="1"/>
    <x v="4"/>
    <s v="Advantus Rolling Drawer Organizers"/>
    <x v="3629"/>
    <n v="2"/>
    <n v="0.2"/>
    <n v="4.6175999999999995"/>
  </r>
  <r>
    <n v="6124"/>
    <s v="CA-2012-142139"/>
    <x v="1"/>
    <x v="284"/>
    <d v="2012-09-05T00:00:00"/>
    <x v="1"/>
    <s v="SD-20485"/>
    <s v="Shirley Daniels"/>
    <x v="2"/>
    <s v="United States"/>
    <s v="Bedford"/>
    <x v="5"/>
    <n v="76021"/>
    <x v="2"/>
    <s v="OFF-PA-10003883"/>
    <x v="1"/>
    <x v="10"/>
    <s v="Message Book, Phone, Wirebound Standard Line Memo, 2 3/4&quot; X 5&quot;"/>
    <x v="3300"/>
    <n v="4"/>
    <n v="0.2"/>
    <n v="6.8119999999999994"/>
  </r>
  <r>
    <n v="6125"/>
    <s v="CA-2014-145772"/>
    <x v="3"/>
    <x v="95"/>
    <d v="2014-06-08T00:00:00"/>
    <x v="1"/>
    <s v="SS-20140"/>
    <s v="Saphhira Shifley"/>
    <x v="1"/>
    <s v="United States"/>
    <s v="Los Angeles"/>
    <x v="1"/>
    <n v="90036"/>
    <x v="1"/>
    <s v="TEC-AC-10003038"/>
    <x v="2"/>
    <x v="11"/>
    <s v="Kingston Digital DataTraveler 16GB USB 2.0"/>
    <x v="915"/>
    <n v="5"/>
    <n v="0"/>
    <n v="8.5024999999999942"/>
  </r>
  <r>
    <n v="6126"/>
    <s v="CA-2014-145772"/>
    <x v="3"/>
    <x v="95"/>
    <d v="2014-06-08T00:00:00"/>
    <x v="1"/>
    <s v="SS-20140"/>
    <s v="Saphhira Shifley"/>
    <x v="1"/>
    <s v="United States"/>
    <s v="Los Angeles"/>
    <x v="1"/>
    <n v="90036"/>
    <x v="1"/>
    <s v="OFF-PA-10001593"/>
    <x v="1"/>
    <x v="10"/>
    <s v="Xerox 1947"/>
    <x v="493"/>
    <n v="2"/>
    <n v="0"/>
    <n v="5.3819999999999997"/>
  </r>
  <r>
    <n v="6127"/>
    <s v="CA-2014-145772"/>
    <x v="3"/>
    <x v="95"/>
    <d v="2014-06-08T00:00:00"/>
    <x v="1"/>
    <s v="SS-20140"/>
    <s v="Saphhira Shifley"/>
    <x v="1"/>
    <s v="United States"/>
    <s v="Los Angeles"/>
    <x v="1"/>
    <n v="90036"/>
    <x v="1"/>
    <s v="OFF-BI-10002049"/>
    <x v="1"/>
    <x v="8"/>
    <s v="UniKeep View Case Binders"/>
    <x v="2970"/>
    <n v="1"/>
    <n v="0.2"/>
    <n v="1.2713999999999996"/>
  </r>
  <r>
    <n v="6128"/>
    <s v="CA-2013-124100"/>
    <x v="0"/>
    <x v="1044"/>
    <d v="2013-04-07T00:00:00"/>
    <x v="1"/>
    <s v="EH-13990"/>
    <s v="Erica Hackney"/>
    <x v="0"/>
    <s v="United States"/>
    <s v="New York City"/>
    <x v="15"/>
    <n v="10009"/>
    <x v="3"/>
    <s v="FUR-CH-10003817"/>
    <x v="0"/>
    <x v="1"/>
    <s v="Global Value Steno Chair, Gray"/>
    <x v="4302"/>
    <n v="6"/>
    <n v="0.1"/>
    <n v="54.666000000000011"/>
  </r>
  <r>
    <n v="6129"/>
    <s v="US-2011-158400"/>
    <x v="2"/>
    <x v="1089"/>
    <d v="2011-10-28T00:00:00"/>
    <x v="2"/>
    <s v="AH-10030"/>
    <s v="Aaron Hawkins"/>
    <x v="1"/>
    <s v="United States"/>
    <s v="San Francisco"/>
    <x v="1"/>
    <n v="94109"/>
    <x v="1"/>
    <s v="OFF-BI-10002353"/>
    <x v="1"/>
    <x v="8"/>
    <s v="GBC VeloBind Cover Sets"/>
    <x v="4303"/>
    <n v="4"/>
    <n v="0.2"/>
    <n v="18.527999999999999"/>
  </r>
  <r>
    <n v="6130"/>
    <s v="CA-2014-162033"/>
    <x v="3"/>
    <x v="606"/>
    <d v="2014-04-03T00:00:00"/>
    <x v="1"/>
    <s v="EM-14200"/>
    <s v="Evan Minnotte"/>
    <x v="2"/>
    <s v="United States"/>
    <s v="Virginia Beach"/>
    <x v="17"/>
    <n v="23464"/>
    <x v="0"/>
    <s v="TEC-AC-10003116"/>
    <x v="2"/>
    <x v="11"/>
    <s v="Memorex Froggy Flash Drive 8 GB"/>
    <x v="3545"/>
    <n v="3"/>
    <n v="0"/>
    <n v="20.767499999999998"/>
  </r>
  <r>
    <n v="6131"/>
    <s v="CA-2014-162033"/>
    <x v="3"/>
    <x v="606"/>
    <d v="2014-04-03T00:00:00"/>
    <x v="1"/>
    <s v="EM-14200"/>
    <s v="Evan Minnotte"/>
    <x v="2"/>
    <s v="United States"/>
    <s v="Virginia Beach"/>
    <x v="17"/>
    <n v="23464"/>
    <x v="0"/>
    <s v="OFF-FA-10003021"/>
    <x v="1"/>
    <x v="13"/>
    <s v="Staples"/>
    <x v="1061"/>
    <n v="2"/>
    <n v="0"/>
    <n v="1.3159999999999998"/>
  </r>
  <r>
    <n v="6132"/>
    <s v="CA-2011-163447"/>
    <x v="2"/>
    <x v="422"/>
    <d v="2011-12-31T00:00:00"/>
    <x v="1"/>
    <s v="TB-21190"/>
    <s v="Thomas Brumley"/>
    <x v="2"/>
    <s v="United States"/>
    <s v="New York City"/>
    <x v="15"/>
    <n v="10011"/>
    <x v="3"/>
    <s v="FUR-CH-10004477"/>
    <x v="0"/>
    <x v="1"/>
    <s v="Global Push Button Manager's Chair, Indigo"/>
    <x v="4304"/>
    <n v="14"/>
    <n v="0.1"/>
    <n v="161.96739999999997"/>
  </r>
  <r>
    <n v="6133"/>
    <s v="CA-2014-145737"/>
    <x v="3"/>
    <x v="175"/>
    <d v="2014-09-21T00:00:00"/>
    <x v="1"/>
    <s v="AB-10165"/>
    <s v="Alan Barnes"/>
    <x v="0"/>
    <s v="United States"/>
    <s v="Lebanon"/>
    <x v="18"/>
    <n v="37087"/>
    <x v="0"/>
    <s v="OFF-PA-10001033"/>
    <x v="1"/>
    <x v="10"/>
    <s v="Xerox 1893"/>
    <x v="2919"/>
    <n v="5"/>
    <n v="0.2"/>
    <n v="59.435499999999998"/>
  </r>
  <r>
    <n v="6134"/>
    <s v="CA-2013-148096"/>
    <x v="0"/>
    <x v="765"/>
    <d v="2013-08-20T00:00:00"/>
    <x v="2"/>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x v="3"/>
    <s v="TT-21220"/>
    <s v="Thomas Thornton"/>
    <x v="0"/>
    <s v="United States"/>
    <s v="Chula Vista"/>
    <x v="1"/>
    <n v="91911"/>
    <x v="1"/>
    <s v="OFF-AR-10002135"/>
    <x v="1"/>
    <x v="6"/>
    <s v="Boston Heavy-Duty Trimline Electric Pencil Sharpeners"/>
    <x v="4306"/>
    <n v="4"/>
    <n v="0"/>
    <n v="55.911999999999978"/>
  </r>
  <r>
    <n v="6136"/>
    <s v="CA-2012-105613"/>
    <x v="1"/>
    <x v="1090"/>
    <d v="2012-10-22T00:00:00"/>
    <x v="1"/>
    <s v="KN-16705"/>
    <s v="Kristina Nunn"/>
    <x v="2"/>
    <s v="United States"/>
    <s v="Mcallen"/>
    <x v="5"/>
    <n v="78501"/>
    <x v="2"/>
    <s v="TEC-AC-10000521"/>
    <x v="2"/>
    <x v="11"/>
    <s v="Verbatim Slim CD and DVD Storage Cases, 50/Pack"/>
    <x v="3578"/>
    <n v="3"/>
    <n v="0.2"/>
    <n v="3.4619999999999997"/>
  </r>
  <r>
    <n v="6137"/>
    <s v="CA-2012-105613"/>
    <x v="1"/>
    <x v="1090"/>
    <d v="2012-10-22T00:00:00"/>
    <x v="1"/>
    <s v="KN-16705"/>
    <s v="Kristina Nunn"/>
    <x v="2"/>
    <s v="United States"/>
    <s v="Mcallen"/>
    <x v="5"/>
    <n v="78501"/>
    <x v="2"/>
    <s v="OFF-AP-10000026"/>
    <x v="1"/>
    <x v="9"/>
    <s v="Tripp Lite Isotel 6 Outlet Surge Protector with Fax/Modem Protection"/>
    <x v="4307"/>
    <n v="6"/>
    <n v="0.8"/>
    <n v="-186.56820000000005"/>
  </r>
  <r>
    <n v="6138"/>
    <s v="US-2013-142251"/>
    <x v="0"/>
    <x v="731"/>
    <d v="2013-11-05T00:00:00"/>
    <x v="0"/>
    <s v="FO-14305"/>
    <s v="Frank Olsen"/>
    <x v="0"/>
    <s v="United States"/>
    <s v="Hollywood"/>
    <x v="2"/>
    <n v="33021"/>
    <x v="0"/>
    <s v="OFF-PA-10002986"/>
    <x v="1"/>
    <x v="10"/>
    <s v="Xerox 1898"/>
    <x v="164"/>
    <n v="6"/>
    <n v="0.2"/>
    <n v="11.222399999999999"/>
  </r>
  <r>
    <n v="6139"/>
    <s v="CA-2011-131247"/>
    <x v="2"/>
    <x v="809"/>
    <d v="2011-04-04T00:00:00"/>
    <x v="1"/>
    <s v="GA-14725"/>
    <s v="Guy Armstrong"/>
    <x v="0"/>
    <s v="United States"/>
    <s v="San Francisco"/>
    <x v="1"/>
    <n v="94110"/>
    <x v="1"/>
    <s v="FUR-BO-10001337"/>
    <x v="0"/>
    <x v="0"/>
    <s v="O'Sullivan Living Dimensions 2-Shelf Bookcases"/>
    <x v="4308"/>
    <n v="2"/>
    <n v="0.15"/>
    <n v="-12.097999999999999"/>
  </r>
  <r>
    <n v="6140"/>
    <s v="US-2012-113593"/>
    <x v="1"/>
    <x v="24"/>
    <d v="2012-04-20T00:00:00"/>
    <x v="2"/>
    <s v="NC-18415"/>
    <s v="Nathan Cano"/>
    <x v="0"/>
    <s v="United States"/>
    <s v="Santa Maria"/>
    <x v="1"/>
    <n v="93454"/>
    <x v="1"/>
    <s v="OFF-ST-10000532"/>
    <x v="1"/>
    <x v="4"/>
    <s v="Advantus Rolling Drawer Organizers"/>
    <x v="4309"/>
    <n v="3"/>
    <n v="0"/>
    <n v="30.014399999999998"/>
  </r>
  <r>
    <n v="6141"/>
    <s v="CA-2014-121083"/>
    <x v="3"/>
    <x v="362"/>
    <d v="2014-07-16T00:00:00"/>
    <x v="1"/>
    <s v="JF-15190"/>
    <s v="Jamie Frazer"/>
    <x v="0"/>
    <s v="United States"/>
    <s v="Manchester"/>
    <x v="29"/>
    <n v="6040"/>
    <x v="3"/>
    <s v="OFF-PA-10001497"/>
    <x v="1"/>
    <x v="10"/>
    <s v="Xerox 1914"/>
    <x v="4310"/>
    <n v="5"/>
    <n v="0"/>
    <n v="134.65199999999999"/>
  </r>
  <r>
    <n v="6142"/>
    <s v="CA-2014-121083"/>
    <x v="3"/>
    <x v="362"/>
    <d v="2014-07-16T00:00:00"/>
    <x v="1"/>
    <s v="JF-15190"/>
    <s v="Jamie Frazer"/>
    <x v="0"/>
    <s v="United States"/>
    <s v="Manchester"/>
    <x v="29"/>
    <n v="6040"/>
    <x v="3"/>
    <s v="OFF-ST-10002554"/>
    <x v="1"/>
    <x v="4"/>
    <s v="Tennsco Industrial Shelving"/>
    <x v="3589"/>
    <n v="4"/>
    <n v="0"/>
    <n v="3.9128000000000043"/>
  </r>
  <r>
    <n v="6143"/>
    <s v="CA-2014-121083"/>
    <x v="3"/>
    <x v="362"/>
    <d v="2014-07-16T00:00:00"/>
    <x v="1"/>
    <s v="JF-15190"/>
    <s v="Jamie Frazer"/>
    <x v="0"/>
    <s v="United States"/>
    <s v="Manchester"/>
    <x v="29"/>
    <n v="6040"/>
    <x v="3"/>
    <s v="TEC-PH-10001336"/>
    <x v="2"/>
    <x v="7"/>
    <s v="Digium D40 VoIP phone"/>
    <x v="2052"/>
    <n v="2"/>
    <n v="0"/>
    <n v="74.8142"/>
  </r>
  <r>
    <n v="6144"/>
    <s v="CA-2014-121083"/>
    <x v="3"/>
    <x v="362"/>
    <d v="2014-07-16T00:00:00"/>
    <x v="1"/>
    <s v="JF-15190"/>
    <s v="Jamie Frazer"/>
    <x v="0"/>
    <s v="United States"/>
    <s v="Manchester"/>
    <x v="29"/>
    <n v="6040"/>
    <x v="3"/>
    <s v="OFF-AR-10002987"/>
    <x v="1"/>
    <x v="6"/>
    <s v="Prismacolor Color Pencil Set"/>
    <x v="4311"/>
    <n v="6"/>
    <n v="0"/>
    <n v="48.806400000000011"/>
  </r>
  <r>
    <n v="6145"/>
    <s v="CA-2014-151190"/>
    <x v="3"/>
    <x v="818"/>
    <d v="2014-07-02T00:00:00"/>
    <x v="1"/>
    <s v="GT-14710"/>
    <s v="Greg Tran"/>
    <x v="0"/>
    <s v="United States"/>
    <s v="Omaha"/>
    <x v="8"/>
    <n v="68104"/>
    <x v="2"/>
    <s v="OFF-PA-10000575"/>
    <x v="1"/>
    <x v="10"/>
    <s v="Wirebound Message Books, Four 2 3/4 x 5 White Forms per Page"/>
    <x v="4312"/>
    <n v="3"/>
    <n v="0"/>
    <n v="9.2321999999999989"/>
  </r>
  <r>
    <n v="6146"/>
    <s v="CA-2011-133543"/>
    <x v="2"/>
    <x v="1091"/>
    <d v="2011-12-26T00:00:00"/>
    <x v="1"/>
    <s v="KM-16660"/>
    <s v="Khloe Miller"/>
    <x v="0"/>
    <s v="United States"/>
    <s v="San Jose"/>
    <x v="1"/>
    <n v="95123"/>
    <x v="1"/>
    <s v="OFF-AR-10003394"/>
    <x v="1"/>
    <x v="6"/>
    <s v="Newell 332"/>
    <x v="2722"/>
    <n v="4"/>
    <n v="0"/>
    <n v="3.1752000000000002"/>
  </r>
  <r>
    <n v="6147"/>
    <s v="CA-2014-105130"/>
    <x v="3"/>
    <x v="610"/>
    <d v="2014-11-26T00:00:00"/>
    <x v="1"/>
    <s v="PJ-18835"/>
    <s v="Patrick Jones"/>
    <x v="1"/>
    <s v="United States"/>
    <s v="San Francisco"/>
    <x v="1"/>
    <n v="94122"/>
    <x v="1"/>
    <s v="OFF-AR-10003394"/>
    <x v="1"/>
    <x v="6"/>
    <s v="Newell 332"/>
    <x v="2722"/>
    <n v="4"/>
    <n v="0"/>
    <n v="3.1752000000000002"/>
  </r>
  <r>
    <n v="6148"/>
    <s v="CA-2014-105130"/>
    <x v="3"/>
    <x v="610"/>
    <d v="2014-11-26T00:00:00"/>
    <x v="1"/>
    <s v="PJ-18835"/>
    <s v="Patrick Jones"/>
    <x v="1"/>
    <s v="United States"/>
    <s v="San Francisco"/>
    <x v="1"/>
    <n v="94122"/>
    <x v="1"/>
    <s v="OFF-BI-10001191"/>
    <x v="1"/>
    <x v="8"/>
    <s v="Canvas Sectional Post Binders"/>
    <x v="4313"/>
    <n v="2"/>
    <n v="0.2"/>
    <n v="14.7668"/>
  </r>
  <r>
    <n v="6149"/>
    <s v="CA-2013-161928"/>
    <x v="0"/>
    <x v="812"/>
    <d v="2013-06-30T00:00:00"/>
    <x v="0"/>
    <s v="AC-10660"/>
    <s v="Anna Chung"/>
    <x v="0"/>
    <s v="United States"/>
    <s v="San Francisco"/>
    <x v="1"/>
    <n v="94109"/>
    <x v="1"/>
    <s v="TEC-PH-10003484"/>
    <x v="2"/>
    <x v="7"/>
    <s v="Ooma Telo VoIP Home Phone System"/>
    <x v="1227"/>
    <n v="2"/>
    <n v="0.2"/>
    <n v="12.599000000000004"/>
  </r>
  <r>
    <n v="6150"/>
    <s v="CA-2014-101322"/>
    <x v="3"/>
    <x v="116"/>
    <d v="2015-01-01T00:00:00"/>
    <x v="2"/>
    <s v="JG-15310"/>
    <s v="Jason Gross"/>
    <x v="1"/>
    <s v="United States"/>
    <s v="Long Beach"/>
    <x v="1"/>
    <n v="90805"/>
    <x v="1"/>
    <s v="FUR-CH-10003968"/>
    <x v="0"/>
    <x v="1"/>
    <s v="Novimex Turbo Task Chair"/>
    <x v="4314"/>
    <n v="6"/>
    <n v="0.2"/>
    <n v="-34.070400000000006"/>
  </r>
  <r>
    <n v="6151"/>
    <s v="US-2013-106600"/>
    <x v="0"/>
    <x v="143"/>
    <d v="2013-04-12T00:00:00"/>
    <x v="2"/>
    <s v="RM-19375"/>
    <s v="Raymond Messe"/>
    <x v="0"/>
    <s v="United States"/>
    <s v="Columbus"/>
    <x v="32"/>
    <n v="31907"/>
    <x v="0"/>
    <s v="FUR-BO-10001608"/>
    <x v="0"/>
    <x v="0"/>
    <s v="Hon Metal Bookcases, Black"/>
    <x v="1383"/>
    <n v="5"/>
    <n v="0"/>
    <n v="88.725000000000023"/>
  </r>
  <r>
    <n v="6152"/>
    <s v="CA-2011-111871"/>
    <x v="2"/>
    <x v="772"/>
    <d v="2011-03-21T00:00:00"/>
    <x v="0"/>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x v="1"/>
    <s v="RD-19585"/>
    <s v="Rob Dowd"/>
    <x v="0"/>
    <s v="United States"/>
    <s v="Los Angeles"/>
    <x v="1"/>
    <n v="90004"/>
    <x v="1"/>
    <s v="OFF-ST-10002485"/>
    <x v="1"/>
    <x v="4"/>
    <s v="Rogers Deluxe File Chest"/>
    <x v="1190"/>
    <n v="4"/>
    <n v="0"/>
    <n v="0.87919999999999732"/>
  </r>
  <r>
    <n v="6154"/>
    <s v="CA-2014-151484"/>
    <x v="3"/>
    <x v="693"/>
    <d v="2014-04-24T00:00:00"/>
    <x v="2"/>
    <s v="CV-12805"/>
    <s v="Cynthia Voltz"/>
    <x v="1"/>
    <s v="United States"/>
    <s v="Philadelphia"/>
    <x v="9"/>
    <n v="19120"/>
    <x v="3"/>
    <s v="FUR-FU-10001876"/>
    <x v="0"/>
    <x v="5"/>
    <s v="Computer Room Manger, 14&quot;"/>
    <x v="3518"/>
    <n v="2"/>
    <n v="0.2"/>
    <n v="10.393599999999998"/>
  </r>
  <r>
    <n v="6155"/>
    <s v="CA-2014-151484"/>
    <x v="3"/>
    <x v="693"/>
    <d v="2014-04-24T00:00:00"/>
    <x v="2"/>
    <s v="CV-12805"/>
    <s v="Cynthia Voltz"/>
    <x v="1"/>
    <s v="United States"/>
    <s v="Philadelphia"/>
    <x v="9"/>
    <n v="19120"/>
    <x v="3"/>
    <s v="OFF-ST-10002370"/>
    <x v="1"/>
    <x v="4"/>
    <s v="Sortfiler Multipurpose Personal File Organizer, Black"/>
    <x v="4316"/>
    <n v="3"/>
    <n v="0.2"/>
    <n v="5.7752999999999961"/>
  </r>
  <r>
    <n v="6156"/>
    <s v="CA-2014-151484"/>
    <x v="3"/>
    <x v="693"/>
    <d v="2014-04-24T00:00:00"/>
    <x v="2"/>
    <s v="CV-12805"/>
    <s v="Cynthia Voltz"/>
    <x v="1"/>
    <s v="United States"/>
    <s v="Philadelphia"/>
    <x v="9"/>
    <n v="19120"/>
    <x v="3"/>
    <s v="OFF-ST-10000142"/>
    <x v="1"/>
    <x v="4"/>
    <s v="Deluxe Rollaway Locking File with Drawer"/>
    <x v="4317"/>
    <n v="1"/>
    <n v="0.2"/>
    <n v="33.270399999999981"/>
  </r>
  <r>
    <n v="6157"/>
    <s v="CA-2014-151484"/>
    <x v="3"/>
    <x v="693"/>
    <d v="2014-04-24T00:00:00"/>
    <x v="2"/>
    <s v="CV-12805"/>
    <s v="Cynthia Voltz"/>
    <x v="1"/>
    <s v="United States"/>
    <s v="Philadelphia"/>
    <x v="9"/>
    <n v="19120"/>
    <x v="3"/>
    <s v="FUR-FU-10004671"/>
    <x v="0"/>
    <x v="5"/>
    <s v="Executive Impressions 12&quot; Wall Clock"/>
    <x v="4318"/>
    <n v="3"/>
    <n v="0.2"/>
    <n v="9.5418000000000003"/>
  </r>
  <r>
    <n v="6158"/>
    <s v="CA-2013-104150"/>
    <x v="0"/>
    <x v="1092"/>
    <d v="2013-08-06T00:00:00"/>
    <x v="0"/>
    <s v="AG-10330"/>
    <s v="Alex Grayson"/>
    <x v="0"/>
    <s v="United States"/>
    <s v="Tulsa"/>
    <x v="26"/>
    <n v="74133"/>
    <x v="2"/>
    <s v="OFF-EN-10002504"/>
    <x v="1"/>
    <x v="12"/>
    <s v="Tyvek  Top-Opening Peel &amp; Seel Envelopes, Plain White"/>
    <x v="4319"/>
    <n v="3"/>
    <n v="0"/>
    <n v="38.323799999999999"/>
  </r>
  <r>
    <n v="6159"/>
    <s v="CA-2013-104150"/>
    <x v="0"/>
    <x v="1092"/>
    <d v="2013-08-06T00:00:00"/>
    <x v="0"/>
    <s v="AG-10330"/>
    <s v="Alex Grayson"/>
    <x v="0"/>
    <s v="United States"/>
    <s v="Tulsa"/>
    <x v="26"/>
    <n v="74133"/>
    <x v="2"/>
    <s v="TEC-AC-10004803"/>
    <x v="2"/>
    <x v="11"/>
    <s v="Sony Micro Vault Click 4 GB USB 2.0 Flash Drive"/>
    <x v="4320"/>
    <n v="12"/>
    <n v="0"/>
    <n v="23.419200000000011"/>
  </r>
  <r>
    <n v="6160"/>
    <s v="CA-2013-161025"/>
    <x v="0"/>
    <x v="275"/>
    <d v="2013-12-10T00:00:00"/>
    <x v="1"/>
    <s v="GM-14440"/>
    <s v="Gary McGarr"/>
    <x v="0"/>
    <s v="United States"/>
    <s v="Los Angeles"/>
    <x v="1"/>
    <n v="90049"/>
    <x v="1"/>
    <s v="OFF-ST-10001932"/>
    <x v="1"/>
    <x v="4"/>
    <s v="Fellowes Staxonsteel Drawer Files"/>
    <x v="4321"/>
    <n v="4"/>
    <n v="0"/>
    <n v="108.17520000000002"/>
  </r>
  <r>
    <n v="6161"/>
    <s v="CA-2011-103989"/>
    <x v="2"/>
    <x v="1093"/>
    <d v="2011-03-21T00:00:00"/>
    <x v="2"/>
    <s v="MC-17605"/>
    <s v="Matt Connell"/>
    <x v="1"/>
    <s v="United States"/>
    <s v="Lakeland"/>
    <x v="2"/>
    <n v="33801"/>
    <x v="0"/>
    <s v="TEC-PH-10004667"/>
    <x v="2"/>
    <x v="7"/>
    <s v="Cisco 8x8 Inc. 6753i IP Business Phone System"/>
    <x v="830"/>
    <n v="3"/>
    <n v="0.2"/>
    <n v="28.347899999999981"/>
  </r>
  <r>
    <n v="6162"/>
    <s v="CA-2011-103989"/>
    <x v="2"/>
    <x v="1093"/>
    <d v="2011-03-21T00:00:00"/>
    <x v="2"/>
    <s v="MC-17605"/>
    <s v="Matt Connell"/>
    <x v="1"/>
    <s v="United States"/>
    <s v="Lakeland"/>
    <x v="2"/>
    <n v="33801"/>
    <x v="0"/>
    <s v="OFF-LA-10000443"/>
    <x v="1"/>
    <x v="2"/>
    <s v="Avery 501"/>
    <x v="929"/>
    <n v="4"/>
    <n v="0.2"/>
    <n v="3.9851999999999999"/>
  </r>
  <r>
    <n v="6163"/>
    <s v="CA-2011-103989"/>
    <x v="2"/>
    <x v="1093"/>
    <d v="2011-03-21T00:00:00"/>
    <x v="2"/>
    <s v="MC-17605"/>
    <s v="Matt Connell"/>
    <x v="1"/>
    <s v="United States"/>
    <s v="Lakeland"/>
    <x v="2"/>
    <n v="33801"/>
    <x v="0"/>
    <s v="OFF-ST-10000918"/>
    <x v="1"/>
    <x v="4"/>
    <s v="Crate-A-Files"/>
    <x v="4322"/>
    <n v="3"/>
    <n v="0.2"/>
    <n v="1.961999999999998"/>
  </r>
  <r>
    <n v="6164"/>
    <s v="CA-2011-103989"/>
    <x v="2"/>
    <x v="1093"/>
    <d v="2011-03-21T00:00:00"/>
    <x v="2"/>
    <s v="MC-17605"/>
    <s v="Matt Connell"/>
    <x v="1"/>
    <s v="United States"/>
    <s v="Lakeland"/>
    <x v="2"/>
    <n v="33801"/>
    <x v="0"/>
    <s v="OFF-BI-10001196"/>
    <x v="1"/>
    <x v="8"/>
    <s v="Avery Flip-Chart Easel Binder, Black"/>
    <x v="4323"/>
    <n v="5"/>
    <n v="0.7"/>
    <n v="-25.737000000000002"/>
  </r>
  <r>
    <n v="6165"/>
    <s v="CA-2011-103989"/>
    <x v="2"/>
    <x v="1093"/>
    <d v="2011-03-21T00:00:00"/>
    <x v="2"/>
    <s v="MC-17605"/>
    <s v="Matt Connell"/>
    <x v="1"/>
    <s v="United States"/>
    <s v="Lakeland"/>
    <x v="2"/>
    <n v="33801"/>
    <x v="0"/>
    <s v="FUR-FU-10003981"/>
    <x v="0"/>
    <x v="5"/>
    <s v="Eldon Wave Desk Accessories"/>
    <x v="3808"/>
    <n v="3"/>
    <n v="0.2"/>
    <n v="1.3728000000000002"/>
  </r>
  <r>
    <n v="6166"/>
    <s v="CA-2011-103989"/>
    <x v="2"/>
    <x v="1093"/>
    <d v="2011-03-21T00:00:00"/>
    <x v="2"/>
    <s v="MC-17605"/>
    <s v="Matt Connell"/>
    <x v="1"/>
    <s v="United States"/>
    <s v="Lakeland"/>
    <x v="2"/>
    <n v="33801"/>
    <x v="0"/>
    <s v="FUR-FU-10002508"/>
    <x v="0"/>
    <x v="5"/>
    <s v="Document Clip Frames"/>
    <x v="184"/>
    <n v="3"/>
    <n v="0.2"/>
    <n v="5.5044000000000013"/>
  </r>
  <r>
    <n v="6167"/>
    <s v="CA-2011-103989"/>
    <x v="2"/>
    <x v="1093"/>
    <d v="2011-03-21T00:00:00"/>
    <x v="2"/>
    <s v="MC-17605"/>
    <s v="Matt Connell"/>
    <x v="1"/>
    <s v="United States"/>
    <s v="Lakeland"/>
    <x v="2"/>
    <n v="33801"/>
    <x v="0"/>
    <s v="TEC-AC-10002647"/>
    <x v="2"/>
    <x v="11"/>
    <s v="Logitech Wireless Boombox Speaker - portable - wireless, wired"/>
    <x v="4324"/>
    <n v="2"/>
    <n v="0.2"/>
    <n v="53.199999999999989"/>
  </r>
  <r>
    <n v="6168"/>
    <s v="CA-2012-142433"/>
    <x v="1"/>
    <x v="704"/>
    <d v="2012-04-25T00:00:00"/>
    <x v="1"/>
    <s v="ES-14020"/>
    <s v="Erica Smith"/>
    <x v="0"/>
    <s v="United States"/>
    <s v="Houston"/>
    <x v="5"/>
    <n v="77036"/>
    <x v="2"/>
    <s v="OFF-PA-10002377"/>
    <x v="1"/>
    <x v="10"/>
    <s v="Xerox 1916"/>
    <x v="4325"/>
    <n v="3"/>
    <n v="0.2"/>
    <n v="44.045999999999992"/>
  </r>
  <r>
    <n v="6169"/>
    <s v="CA-2012-132815"/>
    <x v="1"/>
    <x v="444"/>
    <d v="2012-09-22T00:00:00"/>
    <x v="0"/>
    <s v="RW-19540"/>
    <s v="Rick Wilson"/>
    <x v="1"/>
    <s v="United States"/>
    <s v="Los Angeles"/>
    <x v="1"/>
    <n v="90008"/>
    <x v="1"/>
    <s v="OFF-PA-10004530"/>
    <x v="1"/>
    <x v="10"/>
    <s v="Personal Creations Ink Jet Cards and Labels"/>
    <x v="1113"/>
    <n v="2"/>
    <n v="0"/>
    <n v="11.250400000000001"/>
  </r>
  <r>
    <n v="6170"/>
    <s v="CA-2011-101266"/>
    <x v="2"/>
    <x v="9"/>
    <d v="2011-08-30T00:00:00"/>
    <x v="0"/>
    <s v="MM-17920"/>
    <s v="Michael Moore"/>
    <x v="0"/>
    <s v="United States"/>
    <s v="Springfield"/>
    <x v="17"/>
    <n v="22153"/>
    <x v="0"/>
    <s v="OFF-PA-10002986"/>
    <x v="1"/>
    <x v="10"/>
    <s v="Xerox 1898"/>
    <x v="522"/>
    <n v="2"/>
    <n v="0"/>
    <n v="6.4127999999999998"/>
  </r>
  <r>
    <n v="6171"/>
    <s v="CA-2013-141523"/>
    <x v="0"/>
    <x v="1054"/>
    <d v="2013-12-25T00:00:00"/>
    <x v="0"/>
    <s v="MH-17440"/>
    <s v="Mark Haberlin"/>
    <x v="1"/>
    <s v="United States"/>
    <s v="New York City"/>
    <x v="15"/>
    <n v="10035"/>
    <x v="3"/>
    <s v="OFF-BI-10000948"/>
    <x v="1"/>
    <x v="8"/>
    <s v="GBC Laser Imprintable Binding System Covers, Desert Sand"/>
    <x v="4326"/>
    <n v="3"/>
    <n v="0.2"/>
    <n v="11.558699999999998"/>
  </r>
  <r>
    <n v="6172"/>
    <s v="CA-2013-141523"/>
    <x v="0"/>
    <x v="1054"/>
    <d v="2013-12-25T00:00:00"/>
    <x v="0"/>
    <s v="MH-17440"/>
    <s v="Mark Haberlin"/>
    <x v="1"/>
    <s v="United States"/>
    <s v="New York City"/>
    <x v="15"/>
    <n v="10035"/>
    <x v="3"/>
    <s v="OFF-AR-10001545"/>
    <x v="1"/>
    <x v="6"/>
    <s v="Newell 326"/>
    <x v="2872"/>
    <n v="2"/>
    <n v="0"/>
    <n v="1.0207999999999999"/>
  </r>
  <r>
    <n v="6173"/>
    <s v="US-2011-106299"/>
    <x v="2"/>
    <x v="1094"/>
    <d v="2011-08-08T00:00:00"/>
    <x v="1"/>
    <s v="NZ-18565"/>
    <s v="Nick Zandusky"/>
    <x v="2"/>
    <s v="United States"/>
    <s v="Springfield"/>
    <x v="25"/>
    <n v="65807"/>
    <x v="2"/>
    <s v="OFF-BI-10001758"/>
    <x v="1"/>
    <x v="8"/>
    <s v="Wilson Jones 14 Line Acrylic Coated Pressboard Data Binders"/>
    <x v="4327"/>
    <n v="5"/>
    <n v="0"/>
    <n v="12.548999999999999"/>
  </r>
  <r>
    <n v="6174"/>
    <s v="US-2011-106299"/>
    <x v="2"/>
    <x v="1094"/>
    <d v="2011-08-08T00:00:00"/>
    <x v="1"/>
    <s v="NZ-18565"/>
    <s v="Nick Zandusky"/>
    <x v="2"/>
    <s v="United States"/>
    <s v="Springfield"/>
    <x v="25"/>
    <n v="65807"/>
    <x v="2"/>
    <s v="TEC-AC-10003237"/>
    <x v="2"/>
    <x v="11"/>
    <s v="Memorex Micro Travel Drive 4 GB"/>
    <x v="4328"/>
    <n v="2"/>
    <n v="0"/>
    <n v="9.1160000000000014"/>
  </r>
  <r>
    <n v="6175"/>
    <s v="US-2011-106299"/>
    <x v="2"/>
    <x v="1094"/>
    <d v="2011-08-08T00:00:00"/>
    <x v="1"/>
    <s v="NZ-18565"/>
    <s v="Nick Zandusky"/>
    <x v="2"/>
    <s v="United States"/>
    <s v="Springfield"/>
    <x v="25"/>
    <n v="65807"/>
    <x v="2"/>
    <s v="OFF-ST-10002011"/>
    <x v="1"/>
    <x v="4"/>
    <s v="Smead Adjustable Mobile File Trolley with Lockable Top"/>
    <x v="4329"/>
    <n v="2"/>
    <n v="0"/>
    <n v="226.36260000000004"/>
  </r>
  <r>
    <n v="6176"/>
    <s v="CA-2012-158421"/>
    <x v="1"/>
    <x v="481"/>
    <d v="2012-09-26T00:00:00"/>
    <x v="1"/>
    <s v="GB-14575"/>
    <s v="Giulietta Baptist"/>
    <x v="0"/>
    <s v="United States"/>
    <s v="Columbia"/>
    <x v="20"/>
    <n v="29203"/>
    <x v="0"/>
    <s v="FUR-CH-10000309"/>
    <x v="0"/>
    <x v="1"/>
    <s v="Global Comet Stacking Arm Chair"/>
    <x v="4330"/>
    <n v="4"/>
    <n v="0"/>
    <n v="422.51"/>
  </r>
  <r>
    <n v="6177"/>
    <s v="CA-2012-158421"/>
    <x v="1"/>
    <x v="481"/>
    <d v="2012-09-26T00:00:00"/>
    <x v="1"/>
    <s v="GB-14575"/>
    <s v="Giulietta Baptist"/>
    <x v="0"/>
    <s v="United States"/>
    <s v="Columbia"/>
    <x v="20"/>
    <n v="29203"/>
    <x v="0"/>
    <s v="OFF-ST-10002444"/>
    <x v="1"/>
    <x v="4"/>
    <s v="Recycled Eldon Regeneration Jumbo File"/>
    <x v="3016"/>
    <n v="7"/>
    <n v="0"/>
    <n v="24.068799999999996"/>
  </r>
  <r>
    <n v="6178"/>
    <s v="CA-2012-158421"/>
    <x v="1"/>
    <x v="481"/>
    <d v="2012-09-26T00:00:00"/>
    <x v="1"/>
    <s v="GB-14575"/>
    <s v="Giulietta Baptist"/>
    <x v="0"/>
    <s v="United States"/>
    <s v="Columbia"/>
    <x v="20"/>
    <n v="29203"/>
    <x v="0"/>
    <s v="OFF-EN-10001453"/>
    <x v="1"/>
    <x v="12"/>
    <s v="Tyvek Interoffice Envelopes, 9 1/2&quot; x 12 1/2&quot;, 100/Box"/>
    <x v="4331"/>
    <n v="2"/>
    <n v="0"/>
    <n v="57.32119999999999"/>
  </r>
  <r>
    <n v="6179"/>
    <s v="CA-2012-158421"/>
    <x v="1"/>
    <x v="481"/>
    <d v="2012-09-26T00:00:00"/>
    <x v="1"/>
    <s v="GB-14575"/>
    <s v="Giulietta Baptist"/>
    <x v="0"/>
    <s v="United States"/>
    <s v="Columbia"/>
    <x v="20"/>
    <n v="29203"/>
    <x v="0"/>
    <s v="OFF-PA-10001801"/>
    <x v="1"/>
    <x v="10"/>
    <s v="Xerox 193"/>
    <x v="100"/>
    <n v="4"/>
    <n v="0"/>
    <n v="11.720800000000001"/>
  </r>
  <r>
    <n v="6180"/>
    <s v="CA-2012-158421"/>
    <x v="1"/>
    <x v="481"/>
    <d v="2012-09-26T00:00:00"/>
    <x v="1"/>
    <s v="GB-14575"/>
    <s v="Giulietta Baptist"/>
    <x v="0"/>
    <s v="United States"/>
    <s v="Columbia"/>
    <x v="20"/>
    <n v="29203"/>
    <x v="0"/>
    <s v="OFF-ST-10000563"/>
    <x v="1"/>
    <x v="4"/>
    <s v="Fellowes Bankers Box Stor/Drawer Steel Plus"/>
    <x v="1480"/>
    <n v="2"/>
    <n v="0"/>
    <n v="6.3960000000000008"/>
  </r>
  <r>
    <n v="6181"/>
    <s v="CA-2012-158421"/>
    <x v="1"/>
    <x v="481"/>
    <d v="2012-09-26T00:00:00"/>
    <x v="1"/>
    <s v="GB-14575"/>
    <s v="Giulietta Baptist"/>
    <x v="0"/>
    <s v="United States"/>
    <s v="Columbia"/>
    <x v="20"/>
    <n v="29203"/>
    <x v="0"/>
    <s v="TEC-PH-10000369"/>
    <x v="2"/>
    <x v="7"/>
    <s v="HTC One Mini"/>
    <x v="3211"/>
    <n v="5"/>
    <n v="0"/>
    <n v="176.38600000000002"/>
  </r>
  <r>
    <n v="6182"/>
    <s v="CA-2012-158421"/>
    <x v="1"/>
    <x v="481"/>
    <d v="2012-09-26T00:00:00"/>
    <x v="1"/>
    <s v="GB-14575"/>
    <s v="Giulietta Baptist"/>
    <x v="0"/>
    <s v="United States"/>
    <s v="Columbia"/>
    <x v="20"/>
    <n v="29203"/>
    <x v="0"/>
    <s v="TEC-PH-10002538"/>
    <x v="2"/>
    <x v="7"/>
    <s v="Grandstream GXP1160 VoIP phone"/>
    <x v="4332"/>
    <n v="3"/>
    <n v="0"/>
    <n v="32.981699999999989"/>
  </r>
  <r>
    <n v="6183"/>
    <s v="CA-2012-158421"/>
    <x v="1"/>
    <x v="481"/>
    <d v="2012-09-26T00:00:00"/>
    <x v="1"/>
    <s v="GB-14575"/>
    <s v="Giulietta Baptist"/>
    <x v="0"/>
    <s v="United States"/>
    <s v="Columbia"/>
    <x v="20"/>
    <n v="29203"/>
    <x v="0"/>
    <s v="OFF-BI-10000050"/>
    <x v="1"/>
    <x v="8"/>
    <s v="Angle-D Binders with Locking Rings, Label Holders"/>
    <x v="4333"/>
    <n v="2"/>
    <n v="0"/>
    <n v="6.8619999999999992"/>
  </r>
  <r>
    <n v="6184"/>
    <s v="CA-2012-158421"/>
    <x v="1"/>
    <x v="481"/>
    <d v="2012-09-26T00:00:00"/>
    <x v="1"/>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x v="2"/>
    <s v="DB-13270"/>
    <s v="Deborah Brumfield"/>
    <x v="2"/>
    <s v="United States"/>
    <s v="Portland"/>
    <x v="21"/>
    <n v="97206"/>
    <x v="1"/>
    <s v="FUR-CH-10004218"/>
    <x v="0"/>
    <x v="1"/>
    <s v="Global Fabric Manager's Chair, Dark Gray"/>
    <x v="4335"/>
    <n v="5"/>
    <n v="0.2"/>
    <n v="25.245000000000019"/>
  </r>
  <r>
    <n v="6186"/>
    <s v="CA-2012-138331"/>
    <x v="1"/>
    <x v="976"/>
    <d v="2012-08-12T00:00:00"/>
    <x v="1"/>
    <s v="JK-15625"/>
    <s v="Jim Karlsson"/>
    <x v="0"/>
    <s v="United States"/>
    <s v="Philadelphia"/>
    <x v="9"/>
    <n v="19120"/>
    <x v="3"/>
    <s v="OFF-AR-10002952"/>
    <x v="1"/>
    <x v="6"/>
    <s v="Stanley Contemporary Battery Pencil Sharpeners"/>
    <x v="4336"/>
    <n v="10"/>
    <n v="0.2"/>
    <n v="10.679999999999996"/>
  </r>
  <r>
    <n v="6187"/>
    <s v="CA-2012-138954"/>
    <x v="1"/>
    <x v="219"/>
    <d v="2012-11-17T00:00:00"/>
    <x v="2"/>
    <s v="MH-17785"/>
    <s v="Maya Herman"/>
    <x v="1"/>
    <s v="United States"/>
    <s v="New York City"/>
    <x v="15"/>
    <n v="10035"/>
    <x v="3"/>
    <s v="OFF-ST-10003058"/>
    <x v="1"/>
    <x v="4"/>
    <s v="Eldon Mobile Mega Data Cart  Mega Stackable  Add-On Trays"/>
    <x v="421"/>
    <n v="3"/>
    <n v="0"/>
    <n v="20.575499999999998"/>
  </r>
  <r>
    <n v="6188"/>
    <s v="CA-2012-138954"/>
    <x v="1"/>
    <x v="219"/>
    <d v="2012-11-17T00:00:00"/>
    <x v="2"/>
    <s v="MH-17785"/>
    <s v="Maya Herman"/>
    <x v="1"/>
    <s v="United States"/>
    <s v="New York City"/>
    <x v="15"/>
    <n v="10035"/>
    <x v="3"/>
    <s v="OFF-BI-10003963"/>
    <x v="1"/>
    <x v="8"/>
    <s v="Cardinal Holdit Data Disk Pockets"/>
    <x v="4337"/>
    <n v="6"/>
    <n v="0.2"/>
    <n v="11.793599999999998"/>
  </r>
  <r>
    <n v="6189"/>
    <s v="CA-2012-138954"/>
    <x v="1"/>
    <x v="219"/>
    <d v="2012-11-17T00:00:00"/>
    <x v="2"/>
    <s v="MH-17785"/>
    <s v="Maya Herman"/>
    <x v="1"/>
    <s v="United States"/>
    <s v="New York City"/>
    <x v="15"/>
    <n v="10035"/>
    <x v="3"/>
    <s v="OFF-AR-10001955"/>
    <x v="1"/>
    <x v="6"/>
    <s v="Newell 319"/>
    <x v="4311"/>
    <n v="6"/>
    <n v="0"/>
    <n v="35.711999999999989"/>
  </r>
  <r>
    <n v="6190"/>
    <s v="CA-2014-157903"/>
    <x v="3"/>
    <x v="1095"/>
    <d v="2014-04-09T00:00:00"/>
    <x v="1"/>
    <s v="AM-10705"/>
    <s v="Anne McFarland"/>
    <x v="0"/>
    <s v="United States"/>
    <s v="Des Plaines"/>
    <x v="10"/>
    <n v="60016"/>
    <x v="2"/>
    <s v="TEC-PH-10004345"/>
    <x v="2"/>
    <x v="7"/>
    <s v="Cisco SPA 502G IP Phone"/>
    <x v="4338"/>
    <n v="4"/>
    <n v="0.2"/>
    <n v="47.97999999999999"/>
  </r>
  <r>
    <n v="6191"/>
    <s v="CA-2013-157259"/>
    <x v="0"/>
    <x v="435"/>
    <d v="2013-12-29T00:00:00"/>
    <x v="1"/>
    <s v="JM-15535"/>
    <s v="Jessica Myrick"/>
    <x v="0"/>
    <s v="United States"/>
    <s v="New York City"/>
    <x v="15"/>
    <n v="10035"/>
    <x v="3"/>
    <s v="FUR-FU-10003192"/>
    <x v="0"/>
    <x v="5"/>
    <s v="Luxo Adjustable Task Clamp Lamp"/>
    <x v="4339"/>
    <n v="9"/>
    <n v="0"/>
    <n v="207.88559999999998"/>
  </r>
  <r>
    <n v="6192"/>
    <s v="CA-2014-107986"/>
    <x v="3"/>
    <x v="1096"/>
    <d v="2014-12-14T00:00:00"/>
    <x v="3"/>
    <s v="MW-18220"/>
    <s v="Mitch Webber"/>
    <x v="0"/>
    <s v="United States"/>
    <s v="Seattle"/>
    <x v="4"/>
    <n v="98103"/>
    <x v="1"/>
    <s v="OFF-ST-10001325"/>
    <x v="1"/>
    <x v="4"/>
    <s v="Sterilite Officeware Hinged File Box"/>
    <x v="974"/>
    <n v="3"/>
    <n v="0"/>
    <n v="8.4888000000000012"/>
  </r>
  <r>
    <n v="6193"/>
    <s v="CA-2014-104927"/>
    <x v="3"/>
    <x v="66"/>
    <d v="2014-12-27T00:00:00"/>
    <x v="1"/>
    <s v="AG-10330"/>
    <s v="Alex Grayson"/>
    <x v="0"/>
    <s v="United States"/>
    <s v="Houston"/>
    <x v="5"/>
    <n v="77095"/>
    <x v="2"/>
    <s v="OFF-PA-10000019"/>
    <x v="1"/>
    <x v="10"/>
    <s v="Xerox 1931"/>
    <x v="233"/>
    <n v="5"/>
    <n v="0.2"/>
    <n v="9.0719999999999992"/>
  </r>
  <r>
    <n v="6194"/>
    <s v="CA-2014-104927"/>
    <x v="3"/>
    <x v="66"/>
    <d v="2014-12-27T00:00:00"/>
    <x v="1"/>
    <s v="AG-10330"/>
    <s v="Alex Grayson"/>
    <x v="0"/>
    <s v="United States"/>
    <s v="Houston"/>
    <x v="5"/>
    <n v="77095"/>
    <x v="2"/>
    <s v="OFF-BI-10003429"/>
    <x v="1"/>
    <x v="8"/>
    <s v="Cardinal HOLDit! Binder Insert Strips,Extra Strips"/>
    <x v="4340"/>
    <n v="5"/>
    <n v="0.8"/>
    <n v="-9.8114999999999988"/>
  </r>
  <r>
    <n v="6195"/>
    <s v="CA-2014-104927"/>
    <x v="3"/>
    <x v="66"/>
    <d v="2014-12-27T00:00:00"/>
    <x v="1"/>
    <s v="AG-10330"/>
    <s v="Alex Grayson"/>
    <x v="0"/>
    <s v="United States"/>
    <s v="Houston"/>
    <x v="5"/>
    <n v="77095"/>
    <x v="2"/>
    <s v="OFF-PA-10000176"/>
    <x v="1"/>
    <x v="10"/>
    <s v="Xerox 1887"/>
    <x v="69"/>
    <n v="5"/>
    <n v="0.2"/>
    <n v="26.557999999999993"/>
  </r>
  <r>
    <n v="6196"/>
    <s v="CA-2014-113453"/>
    <x v="3"/>
    <x v="208"/>
    <d v="2014-10-29T00:00:00"/>
    <x v="1"/>
    <s v="CM-12160"/>
    <s v="Charles McCrossin"/>
    <x v="0"/>
    <s v="United States"/>
    <s v="Philadelphia"/>
    <x v="9"/>
    <n v="19143"/>
    <x v="3"/>
    <s v="TEC-PH-10004165"/>
    <x v="2"/>
    <x v="7"/>
    <s v="Mitel MiVoice 5330e IP Phone"/>
    <x v="4341"/>
    <n v="2"/>
    <n v="0.4"/>
    <n v="-76.997200000000021"/>
  </r>
  <r>
    <n v="6197"/>
    <s v="CA-2014-113453"/>
    <x v="3"/>
    <x v="208"/>
    <d v="2014-10-29T00:00:00"/>
    <x v="1"/>
    <s v="CM-12160"/>
    <s v="Charles McCrossin"/>
    <x v="0"/>
    <s v="United States"/>
    <s v="Philadelphia"/>
    <x v="9"/>
    <n v="19143"/>
    <x v="3"/>
    <s v="OFF-ST-10000352"/>
    <x v="1"/>
    <x v="4"/>
    <s v="Acco Perma 2700 Stacking Storage Drawers"/>
    <x v="4342"/>
    <n v="3"/>
    <n v="0.2"/>
    <n v="-4.460999999999995"/>
  </r>
  <r>
    <n v="6198"/>
    <s v="CA-2012-149909"/>
    <x v="1"/>
    <x v="50"/>
    <d v="2012-11-17T00:00:00"/>
    <x v="1"/>
    <s v="RA-19915"/>
    <s v="Russell Applegate"/>
    <x v="0"/>
    <s v="United States"/>
    <s v="Columbus"/>
    <x v="14"/>
    <n v="47201"/>
    <x v="2"/>
    <s v="OFF-PA-10000726"/>
    <x v="1"/>
    <x v="10"/>
    <s v="Black Print Carbonless Snap-Off Rapid Letter, 8 1/2&quot; x 7&quot;"/>
    <x v="4343"/>
    <n v="7"/>
    <n v="0"/>
    <n v="28.696499999999993"/>
  </r>
  <r>
    <n v="6199"/>
    <s v="CA-2012-149909"/>
    <x v="1"/>
    <x v="50"/>
    <d v="2012-11-17T00:00:00"/>
    <x v="1"/>
    <s v="RA-19915"/>
    <s v="Russell Applegate"/>
    <x v="0"/>
    <s v="United States"/>
    <s v="Columbus"/>
    <x v="14"/>
    <n v="47201"/>
    <x v="2"/>
    <s v="TEC-PH-10001536"/>
    <x v="2"/>
    <x v="7"/>
    <s v="Spigen Samsung Galaxy S5 Case Wallet"/>
    <x v="4344"/>
    <n v="3"/>
    <n v="0"/>
    <n v="13.252199999999997"/>
  </r>
  <r>
    <n v="6200"/>
    <s v="CA-2012-149909"/>
    <x v="1"/>
    <x v="50"/>
    <d v="2012-11-17T00:00:00"/>
    <x v="1"/>
    <s v="RA-19915"/>
    <s v="Russell Applegate"/>
    <x v="0"/>
    <s v="United States"/>
    <s v="Columbus"/>
    <x v="14"/>
    <n v="47201"/>
    <x v="2"/>
    <s v="OFF-PA-10001790"/>
    <x v="1"/>
    <x v="10"/>
    <s v="Xerox 1910"/>
    <x v="3656"/>
    <n v="2"/>
    <n v="0"/>
    <n v="46.118399999999994"/>
  </r>
  <r>
    <n v="6201"/>
    <s v="CA-2012-146675"/>
    <x v="1"/>
    <x v="392"/>
    <d v="2012-04-20T00:00:00"/>
    <x v="1"/>
    <s v="SB-20185"/>
    <s v="Sarah Brown"/>
    <x v="0"/>
    <s v="United States"/>
    <s v="Evanston"/>
    <x v="10"/>
    <n v="60201"/>
    <x v="2"/>
    <s v="TEC-CO-10001766"/>
    <x v="2"/>
    <x v="16"/>
    <s v="Canon PC940 Copier"/>
    <x v="4345"/>
    <n v="4"/>
    <n v="0.2"/>
    <n v="485.98919999999993"/>
  </r>
  <r>
    <n v="6202"/>
    <s v="CA-2012-146675"/>
    <x v="1"/>
    <x v="392"/>
    <d v="2012-04-20T00:00:00"/>
    <x v="1"/>
    <s v="SB-20185"/>
    <s v="Sarah Brown"/>
    <x v="0"/>
    <s v="United States"/>
    <s v="Evanston"/>
    <x v="10"/>
    <n v="60201"/>
    <x v="2"/>
    <s v="TEC-AC-10004396"/>
    <x v="2"/>
    <x v="11"/>
    <s v="Logitech Keyboard K120"/>
    <x v="1906"/>
    <n v="3"/>
    <n v="0.2"/>
    <n v="-4.9004999999999974"/>
  </r>
  <r>
    <n v="6203"/>
    <s v="CA-2013-118332"/>
    <x v="0"/>
    <x v="186"/>
    <d v="2013-12-24T00:00:00"/>
    <x v="1"/>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x v="1"/>
    <s v="SV-20935"/>
    <s v="Susan Vittorini"/>
    <x v="0"/>
    <s v="United States"/>
    <s v="Columbus"/>
    <x v="24"/>
    <n v="43229"/>
    <x v="3"/>
    <s v="TEC-PH-10001305"/>
    <x v="2"/>
    <x v="7"/>
    <s v="Panasonic KX TS208W Corded phone"/>
    <x v="4347"/>
    <n v="8"/>
    <n v="0.4"/>
    <n v="-47.030399999999986"/>
  </r>
  <r>
    <n v="6205"/>
    <s v="CA-2014-145660"/>
    <x v="3"/>
    <x v="96"/>
    <d v="2014-12-04T00:00:00"/>
    <x v="2"/>
    <s v="MG-17650"/>
    <s v="Matthew Grinstein"/>
    <x v="2"/>
    <s v="United States"/>
    <s v="Marion"/>
    <x v="24"/>
    <n v="43302"/>
    <x v="3"/>
    <s v="FUR-FU-10002885"/>
    <x v="0"/>
    <x v="5"/>
    <s v="Magna Visual Magnetic Picture Hangers"/>
    <x v="326"/>
    <n v="2"/>
    <n v="0.2"/>
    <n v="1.7352000000000005"/>
  </r>
  <r>
    <n v="6206"/>
    <s v="CA-2013-133697"/>
    <x v="0"/>
    <x v="201"/>
    <d v="2013-10-25T00:00:00"/>
    <x v="0"/>
    <s v="CM-12445"/>
    <s v="Chuck Magee"/>
    <x v="0"/>
    <s v="United States"/>
    <s v="Houston"/>
    <x v="5"/>
    <n v="77095"/>
    <x v="2"/>
    <s v="OFF-PA-10000726"/>
    <x v="1"/>
    <x v="10"/>
    <s v="Black Print Carbonless Snap-Off Rapid Letter, 8 1/2&quot; x 7&quot;"/>
    <x v="4348"/>
    <n v="7"/>
    <n v="0.2"/>
    <n v="15.942499999999992"/>
  </r>
  <r>
    <n v="6207"/>
    <s v="CA-2013-133697"/>
    <x v="0"/>
    <x v="201"/>
    <d v="2013-10-25T00:00:00"/>
    <x v="0"/>
    <s v="CM-12445"/>
    <s v="Chuck Magee"/>
    <x v="0"/>
    <s v="United States"/>
    <s v="Houston"/>
    <x v="5"/>
    <n v="77095"/>
    <x v="2"/>
    <s v="OFF-FA-10003112"/>
    <x v="1"/>
    <x v="13"/>
    <s v="Staples"/>
    <x v="4349"/>
    <n v="4"/>
    <n v="0.2"/>
    <n v="7.8899999999999979"/>
  </r>
  <r>
    <n v="6208"/>
    <s v="CA-2013-133697"/>
    <x v="0"/>
    <x v="201"/>
    <d v="2013-10-25T00:00:00"/>
    <x v="0"/>
    <s v="CM-12445"/>
    <s v="Chuck Magee"/>
    <x v="0"/>
    <s v="United States"/>
    <s v="Houston"/>
    <x v="5"/>
    <n v="77095"/>
    <x v="2"/>
    <s v="FUR-CH-10002372"/>
    <x v="0"/>
    <x v="1"/>
    <s v="Office Star - Ergonomically Designed Knee Chair"/>
    <x v="4350"/>
    <n v="1"/>
    <n v="0.3"/>
    <n v="-14.576399999999996"/>
  </r>
  <r>
    <n v="6209"/>
    <s v="CA-2014-148138"/>
    <x v="3"/>
    <x v="365"/>
    <d v="2014-10-04T00:00:00"/>
    <x v="1"/>
    <s v="ME-18010"/>
    <s v="Michelle Ellison"/>
    <x v="1"/>
    <s v="United States"/>
    <s v="Marion"/>
    <x v="24"/>
    <n v="43302"/>
    <x v="3"/>
    <s v="OFF-ST-10000563"/>
    <x v="1"/>
    <x v="4"/>
    <s v="Fellowes Bankers Box Stor/Drawer Steel Plus"/>
    <x v="4351"/>
    <n v="2"/>
    <n v="0.2"/>
    <n v="-6.3960000000000008"/>
  </r>
  <r>
    <n v="6210"/>
    <s v="CA-2014-119809"/>
    <x v="3"/>
    <x v="238"/>
    <d v="2014-08-26T00:00:00"/>
    <x v="1"/>
    <s v="YS-21880"/>
    <s v="Yana Sorensen"/>
    <x v="1"/>
    <s v="United States"/>
    <s v="Seattle"/>
    <x v="4"/>
    <n v="98103"/>
    <x v="1"/>
    <s v="OFF-BI-10003925"/>
    <x v="1"/>
    <x v="8"/>
    <s v="Fellowes PB300 Plastic Comb Binding Machine"/>
    <x v="4352"/>
    <n v="9"/>
    <n v="0.2"/>
    <n v="942.81569999999988"/>
  </r>
  <r>
    <n v="6211"/>
    <s v="CA-2014-119809"/>
    <x v="3"/>
    <x v="238"/>
    <d v="2014-08-26T00:00:00"/>
    <x v="1"/>
    <s v="YS-21880"/>
    <s v="Yana Sorensen"/>
    <x v="1"/>
    <s v="United States"/>
    <s v="Seattle"/>
    <x v="4"/>
    <n v="98103"/>
    <x v="1"/>
    <s v="OFF-ST-10003306"/>
    <x v="1"/>
    <x v="4"/>
    <s v="Letter Size Cart"/>
    <x v="1415"/>
    <n v="7"/>
    <n v="0"/>
    <n v="290.00579999999991"/>
  </r>
  <r>
    <n v="6212"/>
    <s v="CA-2014-119809"/>
    <x v="3"/>
    <x v="238"/>
    <d v="2014-08-26T00:00:00"/>
    <x v="1"/>
    <s v="YS-21880"/>
    <s v="Yana Sorensen"/>
    <x v="1"/>
    <s v="United States"/>
    <s v="Seattle"/>
    <x v="4"/>
    <n v="98103"/>
    <x v="1"/>
    <s v="FUR-FU-10001475"/>
    <x v="0"/>
    <x v="5"/>
    <s v="Contract Clock, 14&quot;, Brown"/>
    <x v="4353"/>
    <n v="3"/>
    <n v="0"/>
    <n v="22.419600000000003"/>
  </r>
  <r>
    <n v="6213"/>
    <s v="CA-2014-149944"/>
    <x v="3"/>
    <x v="105"/>
    <d v="2014-11-17T00:00:00"/>
    <x v="0"/>
    <s v="MB-17305"/>
    <s v="Maria Bertelson"/>
    <x v="0"/>
    <s v="United States"/>
    <s v="Longview"/>
    <x v="4"/>
    <n v="98632"/>
    <x v="1"/>
    <s v="OFF-FA-10003495"/>
    <x v="1"/>
    <x v="13"/>
    <s v="Staples"/>
    <x v="2614"/>
    <n v="3"/>
    <n v="0"/>
    <n v="9.120000000000001"/>
  </r>
  <r>
    <n v="6214"/>
    <s v="CA-2014-149944"/>
    <x v="3"/>
    <x v="105"/>
    <d v="2014-11-17T00:00:00"/>
    <x v="0"/>
    <s v="MB-17305"/>
    <s v="Maria Bertelson"/>
    <x v="0"/>
    <s v="United States"/>
    <s v="Longview"/>
    <x v="4"/>
    <n v="98632"/>
    <x v="1"/>
    <s v="OFF-AP-10004708"/>
    <x v="1"/>
    <x v="9"/>
    <s v="Fellowes Superior 10 Outlet Split Surge Protector"/>
    <x v="566"/>
    <n v="2"/>
    <n v="0"/>
    <n v="22.074799999999996"/>
  </r>
  <r>
    <n v="6215"/>
    <s v="CA-2011-128538"/>
    <x v="2"/>
    <x v="856"/>
    <d v="2011-10-15T00:00:00"/>
    <x v="1"/>
    <s v="AS-10240"/>
    <s v="Alan Shonely"/>
    <x v="0"/>
    <s v="United States"/>
    <s v="Redondo Beach"/>
    <x v="1"/>
    <n v="90278"/>
    <x v="1"/>
    <s v="OFF-EN-10001219"/>
    <x v="1"/>
    <x v="12"/>
    <s v="#10- 4 1/8&quot; x 9 1/2&quot; Security-Tint Envelopes"/>
    <x v="2522"/>
    <n v="1"/>
    <n v="0"/>
    <n v="3.7435999999999998"/>
  </r>
  <r>
    <n v="6216"/>
    <s v="CA-2012-161711"/>
    <x v="1"/>
    <x v="109"/>
    <d v="2012-12-03T00:00:00"/>
    <x v="1"/>
    <s v="MC-17425"/>
    <s v="Mark Cousins"/>
    <x v="1"/>
    <s v="United States"/>
    <s v="New York City"/>
    <x v="15"/>
    <n v="10035"/>
    <x v="3"/>
    <s v="FUR-FU-10000087"/>
    <x v="0"/>
    <x v="5"/>
    <s v="Executive Impressions 14&quot; Two-Color Numerals Wall Clock"/>
    <x v="4354"/>
    <n v="3"/>
    <n v="0"/>
    <n v="27.945600000000002"/>
  </r>
  <r>
    <n v="6217"/>
    <s v="CA-2012-161711"/>
    <x v="1"/>
    <x v="109"/>
    <d v="2012-12-03T00:00:00"/>
    <x v="1"/>
    <s v="MC-17425"/>
    <s v="Mark Cousins"/>
    <x v="1"/>
    <s v="United States"/>
    <s v="New York City"/>
    <x v="15"/>
    <n v="10035"/>
    <x v="3"/>
    <s v="OFF-EN-10001539"/>
    <x v="1"/>
    <x v="12"/>
    <s v="Staples"/>
    <x v="2586"/>
    <n v="8"/>
    <n v="0"/>
    <n v="29.252800000000001"/>
  </r>
  <r>
    <n v="6218"/>
    <s v="US-2012-129553"/>
    <x v="1"/>
    <x v="1097"/>
    <d v="2012-08-02T00:00:00"/>
    <x v="1"/>
    <s v="PG-18820"/>
    <s v="Patrick Gardner"/>
    <x v="0"/>
    <s v="United States"/>
    <s v="Louisville"/>
    <x v="0"/>
    <n v="40214"/>
    <x v="0"/>
    <s v="TEC-PH-10004897"/>
    <x v="2"/>
    <x v="7"/>
    <s v="Mediabridge Sport Armband iPhone 5s"/>
    <x v="2065"/>
    <n v="3"/>
    <n v="0"/>
    <n v="0.29969999999999963"/>
  </r>
  <r>
    <n v="6219"/>
    <s v="CA-2013-160220"/>
    <x v="0"/>
    <x v="201"/>
    <d v="2013-10-27T00:00:00"/>
    <x v="1"/>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x v="1"/>
    <s v="JS-16030"/>
    <s v="Joy Smith"/>
    <x v="0"/>
    <s v="United States"/>
    <s v="Trenton"/>
    <x v="12"/>
    <n v="48183"/>
    <x v="2"/>
    <s v="TEC-PH-10001557"/>
    <x v="2"/>
    <x v="7"/>
    <s v="Pyle PMP37LED"/>
    <x v="772"/>
    <n v="2"/>
    <n v="0"/>
    <n v="51.834599999999995"/>
  </r>
  <r>
    <n v="6221"/>
    <s v="CA-2013-160220"/>
    <x v="0"/>
    <x v="201"/>
    <d v="2013-10-27T00:00:00"/>
    <x v="1"/>
    <s v="JS-16030"/>
    <s v="Joy Smith"/>
    <x v="0"/>
    <s v="United States"/>
    <s v="Trenton"/>
    <x v="12"/>
    <n v="48183"/>
    <x v="2"/>
    <s v="OFF-ST-10000617"/>
    <x v="1"/>
    <x v="4"/>
    <s v="Woodgrain Magazine Files by Perma"/>
    <x v="1539"/>
    <n v="7"/>
    <n v="0"/>
    <n v="1.4601999999999977"/>
  </r>
  <r>
    <n v="6222"/>
    <s v="US-2014-157224"/>
    <x v="3"/>
    <x v="32"/>
    <d v="2014-09-19T00:00:00"/>
    <x v="0"/>
    <s v="JB-16000"/>
    <s v="Joy Bell-"/>
    <x v="0"/>
    <s v="United States"/>
    <s v="Los Angeles"/>
    <x v="1"/>
    <n v="90045"/>
    <x v="1"/>
    <s v="OFF-LA-10000121"/>
    <x v="1"/>
    <x v="2"/>
    <s v="Avery 48"/>
    <x v="4356"/>
    <n v="9"/>
    <n v="0"/>
    <n v="26.081999999999997"/>
  </r>
  <r>
    <n v="6223"/>
    <s v="CA-2014-140627"/>
    <x v="3"/>
    <x v="331"/>
    <d v="2014-12-28T00:00:00"/>
    <x v="1"/>
    <s v="DK-12985"/>
    <s v="Darren Koutras"/>
    <x v="0"/>
    <s v="United States"/>
    <s v="Hendersonville"/>
    <x v="18"/>
    <n v="37075"/>
    <x v="0"/>
    <s v="FUR-FU-10000087"/>
    <x v="0"/>
    <x v="5"/>
    <s v="Executive Impressions 14&quot; Two-Color Numerals Wall Clock"/>
    <x v="218"/>
    <n v="4"/>
    <n v="0.2"/>
    <n v="19.084800000000005"/>
  </r>
  <r>
    <n v="6224"/>
    <s v="CA-2014-140627"/>
    <x v="3"/>
    <x v="331"/>
    <d v="2014-12-28T00:00:00"/>
    <x v="1"/>
    <s v="DK-12985"/>
    <s v="Darren Koutras"/>
    <x v="0"/>
    <s v="United States"/>
    <s v="Hendersonville"/>
    <x v="18"/>
    <n v="37075"/>
    <x v="0"/>
    <s v="OFF-AR-10000422"/>
    <x v="1"/>
    <x v="6"/>
    <s v="Pencil and Crayon Sharpener"/>
    <x v="4357"/>
    <n v="7"/>
    <n v="0.2"/>
    <n v="1.0730999999999993"/>
  </r>
  <r>
    <n v="6225"/>
    <s v="CA-2014-140627"/>
    <x v="3"/>
    <x v="331"/>
    <d v="2014-12-28T00:00:00"/>
    <x v="1"/>
    <s v="DK-12985"/>
    <s v="Darren Koutras"/>
    <x v="0"/>
    <s v="United States"/>
    <s v="Hendersonville"/>
    <x v="18"/>
    <n v="37075"/>
    <x v="0"/>
    <s v="OFF-ST-10004123"/>
    <x v="1"/>
    <x v="4"/>
    <s v="Safco Industrial Wire Shelving System"/>
    <x v="287"/>
    <n v="3"/>
    <n v="0.2"/>
    <n v="-54.588000000000008"/>
  </r>
  <r>
    <n v="6226"/>
    <s v="CA-2012-133445"/>
    <x v="1"/>
    <x v="348"/>
    <d v="2012-10-09T00:00:00"/>
    <x v="1"/>
    <s v="JF-15490"/>
    <s v="Jeremy Farry"/>
    <x v="0"/>
    <s v="United States"/>
    <s v="Portland"/>
    <x v="21"/>
    <n v="97206"/>
    <x v="1"/>
    <s v="FUR-BO-10003660"/>
    <x v="0"/>
    <x v="0"/>
    <s v="Bush Cubix Collection Bookcases, Fully Assembled"/>
    <x v="4358"/>
    <n v="1"/>
    <n v="0.7"/>
    <n v="-103.86059999999998"/>
  </r>
  <r>
    <n v="6227"/>
    <s v="CA-2012-133445"/>
    <x v="1"/>
    <x v="348"/>
    <d v="2012-10-09T00:00:00"/>
    <x v="1"/>
    <s v="JF-15490"/>
    <s v="Jeremy Farry"/>
    <x v="0"/>
    <s v="United States"/>
    <s v="Portland"/>
    <x v="21"/>
    <n v="97206"/>
    <x v="1"/>
    <s v="FUR-CH-10000422"/>
    <x v="0"/>
    <x v="1"/>
    <s v="Global Highback Leather Tilter in Burgundy"/>
    <x v="4359"/>
    <n v="4"/>
    <n v="0.2"/>
    <n v="-14.558399999999978"/>
  </r>
  <r>
    <n v="6228"/>
    <s v="CA-2011-148782"/>
    <x v="2"/>
    <x v="981"/>
    <d v="2011-11-07T00:00:00"/>
    <x v="1"/>
    <s v="PO-18850"/>
    <s v="Patrick O'Brill"/>
    <x v="0"/>
    <s v="United States"/>
    <s v="Irving"/>
    <x v="5"/>
    <n v="75061"/>
    <x v="2"/>
    <s v="TEC-PH-10002923"/>
    <x v="2"/>
    <x v="7"/>
    <s v="Logitech B530 USB Headset - headset - Full size, Binaural"/>
    <x v="2550"/>
    <n v="3"/>
    <n v="0.2"/>
    <n v="7.7679000000000009"/>
  </r>
  <r>
    <n v="6229"/>
    <s v="CA-2013-148208"/>
    <x v="0"/>
    <x v="115"/>
    <d v="2013-01-27T00:00:00"/>
    <x v="1"/>
    <s v="BT-11530"/>
    <s v="Bradley Talbott"/>
    <x v="2"/>
    <s v="United States"/>
    <s v="Cleveland"/>
    <x v="24"/>
    <n v="44105"/>
    <x v="3"/>
    <s v="TEC-PH-10004093"/>
    <x v="2"/>
    <x v="7"/>
    <s v="Panasonic Kx-TS550"/>
    <x v="4360"/>
    <n v="4"/>
    <n v="0.4"/>
    <n v="-20.235600000000005"/>
  </r>
  <r>
    <n v="6230"/>
    <s v="CA-2013-148208"/>
    <x v="0"/>
    <x v="115"/>
    <d v="2013-01-27T00:00:00"/>
    <x v="1"/>
    <s v="BT-11530"/>
    <s v="Bradley Talbott"/>
    <x v="2"/>
    <s v="United States"/>
    <s v="Cleveland"/>
    <x v="24"/>
    <n v="44105"/>
    <x v="3"/>
    <s v="TEC-AC-10000171"/>
    <x v="2"/>
    <x v="11"/>
    <s v="Verbatim 25 GB 6x Blu-ray Single Layer Recordable Disc, 25/Pack"/>
    <x v="498"/>
    <n v="3"/>
    <n v="0.2"/>
    <n v="15.863099999999999"/>
  </r>
  <r>
    <n v="6231"/>
    <s v="CA-2014-127656"/>
    <x v="3"/>
    <x v="497"/>
    <d v="2014-07-18T00:00:00"/>
    <x v="1"/>
    <s v="NW-18400"/>
    <s v="Natalie Webber"/>
    <x v="0"/>
    <s v="United States"/>
    <s v="Waterloo"/>
    <x v="23"/>
    <n v="50701"/>
    <x v="2"/>
    <s v="OFF-AR-10001166"/>
    <x v="1"/>
    <x v="6"/>
    <s v="Staples"/>
    <x v="4361"/>
    <n v="4"/>
    <n v="0"/>
    <n v="11.8248"/>
  </r>
  <r>
    <n v="6232"/>
    <s v="US-2014-142188"/>
    <x v="3"/>
    <x v="220"/>
    <d v="2014-09-12T00:00:00"/>
    <x v="3"/>
    <s v="JF-15415"/>
    <s v="Jennifer Ferguson"/>
    <x v="0"/>
    <s v="United States"/>
    <s v="Seattle"/>
    <x v="4"/>
    <n v="98105"/>
    <x v="1"/>
    <s v="FUR-CH-10003199"/>
    <x v="0"/>
    <x v="1"/>
    <s v="Office Star - Contemporary Task Swivel Chair"/>
    <x v="2859"/>
    <n v="2"/>
    <n v="0.2"/>
    <n v="8.8783999999999921"/>
  </r>
  <r>
    <n v="6233"/>
    <s v="US-2014-142188"/>
    <x v="3"/>
    <x v="220"/>
    <d v="2014-09-12T00:00:00"/>
    <x v="3"/>
    <s v="JF-15415"/>
    <s v="Jennifer Ferguson"/>
    <x v="0"/>
    <s v="United States"/>
    <s v="Seattle"/>
    <x v="4"/>
    <n v="98105"/>
    <x v="1"/>
    <s v="OFF-PA-10002005"/>
    <x v="1"/>
    <x v="10"/>
    <s v="Xerox 225"/>
    <x v="541"/>
    <n v="3"/>
    <n v="0"/>
    <n v="9.3312000000000008"/>
  </r>
  <r>
    <n v="6234"/>
    <s v="US-2014-142188"/>
    <x v="3"/>
    <x v="220"/>
    <d v="2014-09-12T00:00:00"/>
    <x v="3"/>
    <s v="JF-15415"/>
    <s v="Jennifer Ferguson"/>
    <x v="0"/>
    <s v="United States"/>
    <s v="Seattle"/>
    <x v="4"/>
    <n v="98105"/>
    <x v="1"/>
    <s v="OFF-PA-10004101"/>
    <x v="1"/>
    <x v="10"/>
    <s v="Xerox 1894"/>
    <x v="4362"/>
    <n v="11"/>
    <n v="0"/>
    <n v="34.214400000000005"/>
  </r>
  <r>
    <n v="6235"/>
    <s v="US-2014-142188"/>
    <x v="3"/>
    <x v="220"/>
    <d v="2014-09-12T00:00:00"/>
    <x v="3"/>
    <s v="JF-15415"/>
    <s v="Jennifer Ferguson"/>
    <x v="0"/>
    <s v="United States"/>
    <s v="Seattle"/>
    <x v="4"/>
    <n v="98105"/>
    <x v="1"/>
    <s v="OFF-BI-10004600"/>
    <x v="1"/>
    <x v="8"/>
    <s v="Ibico Ibimaster 300 Manual Binding System"/>
    <x v="4363"/>
    <n v="5"/>
    <n v="0.2"/>
    <n v="459.98749999999995"/>
  </r>
  <r>
    <n v="6236"/>
    <s v="US-2014-142188"/>
    <x v="3"/>
    <x v="220"/>
    <d v="2014-09-12T00:00:00"/>
    <x v="3"/>
    <s v="JF-15415"/>
    <s v="Jennifer Ferguson"/>
    <x v="0"/>
    <s v="United States"/>
    <s v="Seattle"/>
    <x v="4"/>
    <n v="98105"/>
    <x v="1"/>
    <s v="TEC-PH-10000127"/>
    <x v="2"/>
    <x v="7"/>
    <s v="iOttie XL Car Mount"/>
    <x v="1105"/>
    <n v="5"/>
    <n v="0.2"/>
    <n v="-17.991000000000003"/>
  </r>
  <r>
    <n v="6237"/>
    <s v="CA-2013-144400"/>
    <x v="0"/>
    <x v="1098"/>
    <d v="2013-02-27T00:00:00"/>
    <x v="1"/>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x v="1"/>
    <s v="TB-21280"/>
    <s v="Toby Braunhardt"/>
    <x v="0"/>
    <s v="United States"/>
    <s v="New York City"/>
    <x v="15"/>
    <n v="10009"/>
    <x v="3"/>
    <s v="OFF-BI-10004506"/>
    <x v="1"/>
    <x v="8"/>
    <s v="Wilson Jones data.warehouse D-Ring Binders with DublLock"/>
    <x v="4364"/>
    <n v="4"/>
    <n v="0.2"/>
    <n v="9.2176000000000009"/>
  </r>
  <r>
    <n v="6239"/>
    <s v="CA-2012-134075"/>
    <x v="1"/>
    <x v="295"/>
    <d v="2012-12-16T00:00:00"/>
    <x v="1"/>
    <s v="HA-14905"/>
    <s v="Helen Abelman"/>
    <x v="0"/>
    <s v="United States"/>
    <s v="San Jose"/>
    <x v="1"/>
    <n v="95123"/>
    <x v="1"/>
    <s v="FUR-FU-10004597"/>
    <x v="0"/>
    <x v="5"/>
    <s v="Eldon Cleatmat Chair Mats for Medium Pile Carpets"/>
    <x v="4365"/>
    <n v="3"/>
    <n v="0"/>
    <n v="21.64500000000001"/>
  </r>
  <r>
    <n v="6240"/>
    <s v="CA-2012-134075"/>
    <x v="1"/>
    <x v="295"/>
    <d v="2012-12-16T00:00:00"/>
    <x v="1"/>
    <s v="HA-14905"/>
    <s v="Helen Abelman"/>
    <x v="0"/>
    <s v="United States"/>
    <s v="San Jose"/>
    <x v="1"/>
    <n v="95123"/>
    <x v="1"/>
    <s v="OFF-ST-10001496"/>
    <x v="1"/>
    <x v="4"/>
    <s v="Standard Rollaway File with Lock"/>
    <x v="2936"/>
    <n v="2"/>
    <n v="0"/>
    <n v="93.698800000000006"/>
  </r>
  <r>
    <n v="6241"/>
    <s v="US-2013-131912"/>
    <x v="0"/>
    <x v="517"/>
    <d v="2013-11-02T00:00:00"/>
    <x v="0"/>
    <s v="LH-17155"/>
    <s v="Logan Haushalter"/>
    <x v="0"/>
    <s v="United States"/>
    <s v="Los Angeles"/>
    <x v="1"/>
    <n v="90008"/>
    <x v="1"/>
    <s v="OFF-BI-10004236"/>
    <x v="1"/>
    <x v="8"/>
    <s v="XtraLife ClearVue Slant-D Ring Binder, White, 3&quot;"/>
    <x v="4366"/>
    <n v="1"/>
    <n v="0.2"/>
    <n v="3.8167999999999997"/>
  </r>
  <r>
    <n v="6242"/>
    <s v="CA-2014-141572"/>
    <x v="3"/>
    <x v="39"/>
    <d v="2014-06-01T00:00:00"/>
    <x v="0"/>
    <s v="LO-17170"/>
    <s v="Lori Olson"/>
    <x v="1"/>
    <s v="United States"/>
    <s v="Concord"/>
    <x v="38"/>
    <n v="3301"/>
    <x v="3"/>
    <s v="FUR-FU-10001185"/>
    <x v="0"/>
    <x v="5"/>
    <s v="Advantus Employee of the Month Certificate Frame, 11 x 13-1/2"/>
    <x v="4367"/>
    <n v="8"/>
    <n v="0"/>
    <n v="101.4504"/>
  </r>
  <r>
    <n v="6243"/>
    <s v="CA-2011-134621"/>
    <x v="2"/>
    <x v="1059"/>
    <d v="2011-12-28T00:00:00"/>
    <x v="1"/>
    <s v="DP-13390"/>
    <s v="Dennis Pardue"/>
    <x v="2"/>
    <s v="United States"/>
    <s v="Columbia"/>
    <x v="18"/>
    <n v="38401"/>
    <x v="0"/>
    <s v="OFF-BI-10000977"/>
    <x v="1"/>
    <x v="8"/>
    <s v="Ibico Plastic Spiral Binding Combs"/>
    <x v="2614"/>
    <n v="2"/>
    <n v="0.7"/>
    <n v="-14.591999999999999"/>
  </r>
  <r>
    <n v="6244"/>
    <s v="CA-2013-165561"/>
    <x v="0"/>
    <x v="390"/>
    <d v="2013-11-29T00:00:00"/>
    <x v="1"/>
    <s v="CR-12580"/>
    <s v="Clay Rozendal"/>
    <x v="2"/>
    <s v="United States"/>
    <s v="Bellevue"/>
    <x v="4"/>
    <n v="98006"/>
    <x v="1"/>
    <s v="OFF-SU-10004782"/>
    <x v="1"/>
    <x v="14"/>
    <s v="Elite 5&quot; Scissors"/>
    <x v="3554"/>
    <n v="3"/>
    <n v="0"/>
    <n v="7.6049999999999978"/>
  </r>
  <r>
    <n v="6245"/>
    <s v="CA-2012-112305"/>
    <x v="1"/>
    <x v="312"/>
    <d v="2012-11-25T00:00:00"/>
    <x v="1"/>
    <s v="KB-16405"/>
    <s v="Katrina Bavinger"/>
    <x v="2"/>
    <s v="United States"/>
    <s v="Seattle"/>
    <x v="4"/>
    <n v="98105"/>
    <x v="1"/>
    <s v="OFF-AR-10002067"/>
    <x v="1"/>
    <x v="6"/>
    <s v="Newell 334"/>
    <x v="4311"/>
    <n v="6"/>
    <n v="0"/>
    <n v="30.950400000000002"/>
  </r>
  <r>
    <n v="6246"/>
    <s v="CA-2012-112305"/>
    <x v="1"/>
    <x v="312"/>
    <d v="2012-11-25T00:00:00"/>
    <x v="1"/>
    <s v="KB-16405"/>
    <s v="Katrina Bavinger"/>
    <x v="2"/>
    <s v="United States"/>
    <s v="Seattle"/>
    <x v="4"/>
    <n v="98105"/>
    <x v="1"/>
    <s v="FUR-FU-10002364"/>
    <x v="0"/>
    <x v="5"/>
    <s v="Eldon Expressions Wood Desk Accessories, Oak"/>
    <x v="3077"/>
    <n v="3"/>
    <n v="0"/>
    <n v="6.4205999999999976"/>
  </r>
  <r>
    <n v="6247"/>
    <s v="CA-2012-112305"/>
    <x v="1"/>
    <x v="312"/>
    <d v="2012-11-25T00:00:00"/>
    <x v="1"/>
    <s v="KB-16405"/>
    <s v="Katrina Bavinger"/>
    <x v="2"/>
    <s v="United States"/>
    <s v="Seattle"/>
    <x v="4"/>
    <n v="98105"/>
    <x v="1"/>
    <s v="TEC-AC-10002018"/>
    <x v="2"/>
    <x v="11"/>
    <s v="AmazonBasics 3-Button USB Wired Mouse"/>
    <x v="62"/>
    <n v="2"/>
    <n v="0"/>
    <n v="6.011400000000001"/>
  </r>
  <r>
    <n v="6248"/>
    <s v="CA-2014-121580"/>
    <x v="3"/>
    <x v="148"/>
    <d v="2014-06-05T00:00:00"/>
    <x v="1"/>
    <s v="ML-17410"/>
    <s v="Maris LaWare"/>
    <x v="0"/>
    <s v="United States"/>
    <s v="Columbus"/>
    <x v="14"/>
    <n v="47201"/>
    <x v="2"/>
    <s v="OFF-BI-10000632"/>
    <x v="1"/>
    <x v="8"/>
    <s v="Satellite Sectional Post Binders"/>
    <x v="4368"/>
    <n v="1"/>
    <n v="0"/>
    <n v="19.968599999999999"/>
  </r>
  <r>
    <n v="6249"/>
    <s v="CA-2014-121580"/>
    <x v="3"/>
    <x v="148"/>
    <d v="2014-06-05T00:00:00"/>
    <x v="1"/>
    <s v="ML-17410"/>
    <s v="Maris LaWare"/>
    <x v="0"/>
    <s v="United States"/>
    <s v="Columbus"/>
    <x v="14"/>
    <n v="47201"/>
    <x v="2"/>
    <s v="FUR-FU-10003981"/>
    <x v="0"/>
    <x v="5"/>
    <s v="Eldon Wave Desk Accessories"/>
    <x v="875"/>
    <n v="3"/>
    <n v="0"/>
    <n v="2.6208000000000005"/>
  </r>
  <r>
    <n v="6250"/>
    <s v="CA-2014-121580"/>
    <x v="3"/>
    <x v="148"/>
    <d v="2014-06-05T00:00:00"/>
    <x v="1"/>
    <s v="ML-17410"/>
    <s v="Maris LaWare"/>
    <x v="0"/>
    <s v="United States"/>
    <s v="Columbus"/>
    <x v="14"/>
    <n v="47201"/>
    <x v="2"/>
    <s v="OFF-AP-10001564"/>
    <x v="1"/>
    <x v="9"/>
    <s v="Hoover Commercial Lightweight Upright Vacuum with E-Z Empty Dirt Cup"/>
    <x v="4369"/>
    <n v="2"/>
    <n v="0"/>
    <n v="120.94159999999999"/>
  </r>
  <r>
    <n v="6251"/>
    <s v="CA-2014-121580"/>
    <x v="3"/>
    <x v="148"/>
    <d v="2014-06-05T00:00:00"/>
    <x v="1"/>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x v="2"/>
    <s v="MC-17575"/>
    <s v="Matt Collins"/>
    <x v="0"/>
    <s v="United States"/>
    <s v="Chicago"/>
    <x v="10"/>
    <n v="60623"/>
    <x v="2"/>
    <s v="OFF-AP-10004249"/>
    <x v="1"/>
    <x v="9"/>
    <s v="Staples"/>
    <x v="4370"/>
    <n v="1"/>
    <n v="0.8"/>
    <n v="-6.344100000000001"/>
  </r>
  <r>
    <n v="6253"/>
    <s v="CA-2011-165806"/>
    <x v="2"/>
    <x v="884"/>
    <d v="2011-04-07T00:00:00"/>
    <x v="3"/>
    <s v="VM-21685"/>
    <s v="Valerie Mitchum"/>
    <x v="2"/>
    <s v="United States"/>
    <s v="Marietta"/>
    <x v="32"/>
    <n v="30062"/>
    <x v="0"/>
    <s v="OFF-PA-10003441"/>
    <x v="1"/>
    <x v="10"/>
    <s v="Xerox 226"/>
    <x v="713"/>
    <n v="9"/>
    <n v="0"/>
    <n v="27.993600000000001"/>
  </r>
  <r>
    <n v="6254"/>
    <s v="CA-2011-165806"/>
    <x v="2"/>
    <x v="884"/>
    <d v="2011-04-07T00:00:00"/>
    <x v="3"/>
    <s v="VM-21685"/>
    <s v="Valerie Mitchum"/>
    <x v="2"/>
    <s v="United States"/>
    <s v="Marietta"/>
    <x v="32"/>
    <n v="30062"/>
    <x v="0"/>
    <s v="TEC-PH-10004922"/>
    <x v="2"/>
    <x v="7"/>
    <s v="RCA Visys Integrated PBX 8-Line Router"/>
    <x v="4371"/>
    <n v="3"/>
    <n v="0"/>
    <n v="50.242500000000007"/>
  </r>
  <r>
    <n v="6255"/>
    <s v="CA-2012-151624"/>
    <x v="1"/>
    <x v="1014"/>
    <d v="2012-09-14T00:00:00"/>
    <x v="1"/>
    <s v="VW-21775"/>
    <s v="Victoria Wilson"/>
    <x v="1"/>
    <s v="United States"/>
    <s v="Montgomery"/>
    <x v="19"/>
    <n v="36116"/>
    <x v="0"/>
    <s v="FUR-FU-10001731"/>
    <x v="0"/>
    <x v="5"/>
    <s v="Acrylic Self-Standing Desk Frames"/>
    <x v="794"/>
    <n v="8"/>
    <n v="0"/>
    <n v="8.1167999999999996"/>
  </r>
  <r>
    <n v="6256"/>
    <s v="CA-2014-139444"/>
    <x v="3"/>
    <x v="428"/>
    <d v="2014-09-16T00:00:00"/>
    <x v="1"/>
    <s v="GK-14620"/>
    <s v="Grace Kelly"/>
    <x v="1"/>
    <s v="United States"/>
    <s v="Plano"/>
    <x v="5"/>
    <n v="75023"/>
    <x v="2"/>
    <s v="OFF-LA-10000134"/>
    <x v="1"/>
    <x v="2"/>
    <s v="Avery 511"/>
    <x v="4372"/>
    <n v="4"/>
    <n v="0.2"/>
    <n v="3.4495999999999993"/>
  </r>
  <r>
    <n v="6257"/>
    <s v="CA-2012-133977"/>
    <x v="1"/>
    <x v="684"/>
    <d v="2012-09-08T00:00:00"/>
    <x v="0"/>
    <s v="AT-10435"/>
    <s v="Alyssa Tate"/>
    <x v="2"/>
    <s v="United States"/>
    <s v="Tamarac"/>
    <x v="2"/>
    <n v="33319"/>
    <x v="0"/>
    <s v="OFF-BI-10003166"/>
    <x v="1"/>
    <x v="8"/>
    <s v="GBC Plasticlear Binding Covers"/>
    <x v="2753"/>
    <n v="1"/>
    <n v="0.7"/>
    <n v="-2.5255999999999998"/>
  </r>
  <r>
    <n v="6258"/>
    <s v="CA-2014-141425"/>
    <x v="3"/>
    <x v="808"/>
    <d v="2014-11-07T00:00:00"/>
    <x v="0"/>
    <s v="AR-10825"/>
    <s v="Anthony Rawles"/>
    <x v="1"/>
    <s v="United States"/>
    <s v="Columbus"/>
    <x v="24"/>
    <n v="43229"/>
    <x v="3"/>
    <s v="OFF-SU-10000646"/>
    <x v="1"/>
    <x v="14"/>
    <s v="Premier Automatic Letter Opener"/>
    <x v="4373"/>
    <n v="2"/>
    <n v="0.2"/>
    <n v="-81.725799999999978"/>
  </r>
  <r>
    <n v="6259"/>
    <s v="CA-2012-133536"/>
    <x v="1"/>
    <x v="262"/>
    <d v="2012-03-30T00:00:00"/>
    <x v="0"/>
    <s v="JH-15820"/>
    <s v="John Huston"/>
    <x v="0"/>
    <s v="United States"/>
    <s v="New York City"/>
    <x v="15"/>
    <n v="10009"/>
    <x v="3"/>
    <s v="OFF-EN-10004459"/>
    <x v="1"/>
    <x v="12"/>
    <s v="Security-Tint Envelopes"/>
    <x v="996"/>
    <n v="3"/>
    <n v="0"/>
    <n v="11.230799999999999"/>
  </r>
  <r>
    <n v="6260"/>
    <s v="CA-2012-150441"/>
    <x v="1"/>
    <x v="863"/>
    <d v="2012-08-17T00:00:00"/>
    <x v="0"/>
    <s v="RA-19285"/>
    <s v="Ralph Arnett"/>
    <x v="0"/>
    <s v="United States"/>
    <s v="Richmond"/>
    <x v="14"/>
    <n v="47374"/>
    <x v="2"/>
    <s v="OFF-BI-10003529"/>
    <x v="1"/>
    <x v="8"/>
    <s v="Avery Round Ring Poly Binders"/>
    <x v="716"/>
    <n v="4"/>
    <n v="0"/>
    <n v="5.5663999999999998"/>
  </r>
  <r>
    <n v="6261"/>
    <s v="CA-2012-162607"/>
    <x v="1"/>
    <x v="793"/>
    <d v="2012-05-18T00:00:00"/>
    <x v="1"/>
    <s v="RO-19780"/>
    <s v="Rose O'Brian"/>
    <x v="0"/>
    <s v="United States"/>
    <s v="Seattle"/>
    <x v="4"/>
    <n v="98115"/>
    <x v="1"/>
    <s v="OFF-BI-10002949"/>
    <x v="1"/>
    <x v="8"/>
    <s v="Prestige Round Ring Binders"/>
    <x v="851"/>
    <n v="3"/>
    <n v="0.2"/>
    <n v="4.9247999999999985"/>
  </r>
  <r>
    <n v="6262"/>
    <s v="CA-2014-103506"/>
    <x v="3"/>
    <x v="283"/>
    <d v="2014-07-28T00:00:00"/>
    <x v="1"/>
    <s v="LR-17035"/>
    <s v="Lisa Ryan"/>
    <x v="1"/>
    <s v="United States"/>
    <s v="Long Beach"/>
    <x v="15"/>
    <n v="11561"/>
    <x v="3"/>
    <s v="OFF-LA-10001158"/>
    <x v="1"/>
    <x v="2"/>
    <s v="Avery Address/Shipping Labels for Typewriters, 4&quot; x 2&quot;"/>
    <x v="1417"/>
    <n v="4"/>
    <n v="0"/>
    <n v="19.872"/>
  </r>
  <r>
    <n v="6263"/>
    <s v="CA-2013-132479"/>
    <x v="0"/>
    <x v="446"/>
    <d v="2013-09-27T00:00:00"/>
    <x v="2"/>
    <s v="MK-17905"/>
    <s v="Michael Kennedy"/>
    <x v="1"/>
    <s v="United States"/>
    <s v="Rockford"/>
    <x v="10"/>
    <n v="61107"/>
    <x v="2"/>
    <s v="OFF-BI-10004584"/>
    <x v="1"/>
    <x v="8"/>
    <s v="GBC ProClick 150 Presentation Binding System"/>
    <x v="4374"/>
    <n v="7"/>
    <n v="0.8"/>
    <n v="-729.91380000000004"/>
  </r>
  <r>
    <n v="6264"/>
    <s v="CA-2014-160724"/>
    <x v="3"/>
    <x v="1024"/>
    <d v="2014-05-11T00:00:00"/>
    <x v="1"/>
    <s v="YS-21880"/>
    <s v="Yana Sorensen"/>
    <x v="1"/>
    <s v="United States"/>
    <s v="Columbus"/>
    <x v="32"/>
    <n v="31907"/>
    <x v="0"/>
    <s v="OFF-BI-10004965"/>
    <x v="1"/>
    <x v="8"/>
    <s v="Ibico Covers for Plastic or Wire Binding Elements"/>
    <x v="1339"/>
    <n v="3"/>
    <n v="0"/>
    <n v="15.524999999999999"/>
  </r>
  <r>
    <n v="6265"/>
    <s v="US-2013-115952"/>
    <x v="0"/>
    <x v="1099"/>
    <d v="2013-10-07T00:00:00"/>
    <x v="3"/>
    <s v="JH-15910"/>
    <s v="Jonathan Howell"/>
    <x v="0"/>
    <s v="United States"/>
    <s v="Tulsa"/>
    <x v="26"/>
    <n v="74133"/>
    <x v="2"/>
    <s v="OFF-BI-10004654"/>
    <x v="1"/>
    <x v="8"/>
    <s v="Avery Binding System Hidden Tab Executive Style Index Sets"/>
    <x v="4375"/>
    <n v="5"/>
    <n v="0"/>
    <n v="14.424999999999999"/>
  </r>
  <r>
    <n v="6266"/>
    <s v="CA-2011-146731"/>
    <x v="2"/>
    <x v="935"/>
    <d v="2011-11-08T00:00:00"/>
    <x v="1"/>
    <s v="AT-10735"/>
    <s v="Annie Thurman"/>
    <x v="0"/>
    <s v="United States"/>
    <s v="Nashville"/>
    <x v="18"/>
    <n v="37211"/>
    <x v="0"/>
    <s v="OFF-PA-10000141"/>
    <x v="1"/>
    <x v="10"/>
    <s v="Ampad Evidence Wirebond Steno Books, 6&quot; x 9&quot;"/>
    <x v="4273"/>
    <n v="2"/>
    <n v="0.2"/>
    <n v="1.1771999999999998"/>
  </r>
  <r>
    <n v="6267"/>
    <s v="CA-2011-146731"/>
    <x v="2"/>
    <x v="935"/>
    <d v="2011-11-08T00:00:00"/>
    <x v="1"/>
    <s v="AT-10735"/>
    <s v="Annie Thurman"/>
    <x v="0"/>
    <s v="United States"/>
    <s v="Nashville"/>
    <x v="18"/>
    <n v="37211"/>
    <x v="0"/>
    <s v="OFF-PA-10001019"/>
    <x v="1"/>
    <x v="10"/>
    <s v="Xerox 1884"/>
    <x v="3901"/>
    <n v="9"/>
    <n v="0.2"/>
    <n v="48.551399999999994"/>
  </r>
  <r>
    <n v="6268"/>
    <s v="CA-2012-115392"/>
    <x v="1"/>
    <x v="486"/>
    <d v="2012-10-04T00:00:00"/>
    <x v="0"/>
    <s v="RM-19675"/>
    <s v="Robert Marley"/>
    <x v="2"/>
    <s v="United States"/>
    <s v="Cambridge"/>
    <x v="31"/>
    <n v="2138"/>
    <x v="3"/>
    <s v="TEC-PH-10002496"/>
    <x v="2"/>
    <x v="7"/>
    <s v="Cisco SPA301"/>
    <x v="4376"/>
    <n v="2"/>
    <n v="0"/>
    <n v="93.593999999999994"/>
  </r>
  <r>
    <n v="6269"/>
    <s v="CA-2012-115392"/>
    <x v="1"/>
    <x v="486"/>
    <d v="2012-10-04T00:00:00"/>
    <x v="0"/>
    <s v="RM-19675"/>
    <s v="Robert Marley"/>
    <x v="2"/>
    <s v="United States"/>
    <s v="Cambridge"/>
    <x v="31"/>
    <n v="2138"/>
    <x v="3"/>
    <s v="OFF-BI-10000829"/>
    <x v="1"/>
    <x v="8"/>
    <s v="Avery Non-Stick Binders"/>
    <x v="4377"/>
    <n v="5"/>
    <n v="0"/>
    <n v="10.327"/>
  </r>
  <r>
    <n v="6270"/>
    <s v="CA-2014-102379"/>
    <x v="3"/>
    <x v="574"/>
    <d v="2014-12-07T00:00:00"/>
    <x v="1"/>
    <s v="BB-11545"/>
    <s v="Brenda Bowman"/>
    <x v="1"/>
    <s v="United States"/>
    <s v="Oakland"/>
    <x v="1"/>
    <n v="94601"/>
    <x v="1"/>
    <s v="TEC-PH-10001448"/>
    <x v="2"/>
    <x v="7"/>
    <s v="Anker Astro 15000mAh USB Portable Charger"/>
    <x v="3149"/>
    <n v="1"/>
    <n v="0.2"/>
    <n v="-7.9984000000000073"/>
  </r>
  <r>
    <n v="6271"/>
    <s v="CA-2014-102379"/>
    <x v="3"/>
    <x v="574"/>
    <d v="2014-12-07T00:00:00"/>
    <x v="1"/>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x v="1"/>
    <s v="BB-11545"/>
    <s v="Brenda Bowman"/>
    <x v="1"/>
    <s v="United States"/>
    <s v="Oakland"/>
    <x v="1"/>
    <n v="94601"/>
    <x v="1"/>
    <s v="OFF-AR-10004022"/>
    <x v="1"/>
    <x v="6"/>
    <s v="Panasonic KP-380BK Classic Electric Pencil Sharpener"/>
    <x v="4379"/>
    <n v="5"/>
    <n v="0"/>
    <n v="44.974999999999987"/>
  </r>
  <r>
    <n v="6273"/>
    <s v="CA-2014-149706"/>
    <x v="3"/>
    <x v="157"/>
    <d v="2014-12-13T00:00:00"/>
    <x v="2"/>
    <s v="AS-10285"/>
    <s v="Alejandro Savely"/>
    <x v="1"/>
    <s v="United States"/>
    <s v="Palatine"/>
    <x v="10"/>
    <n v="60067"/>
    <x v="2"/>
    <s v="TEC-AC-10001284"/>
    <x v="2"/>
    <x v="11"/>
    <s v="Enermax Briskie RF Wireless Keyboard and Mouse Combo"/>
    <x v="4380"/>
    <n v="7"/>
    <n v="0.2"/>
    <n v="23.262400000000003"/>
  </r>
  <r>
    <n v="6274"/>
    <s v="US-2013-139087"/>
    <x v="0"/>
    <x v="19"/>
    <d v="2013-07-23T00:00:00"/>
    <x v="0"/>
    <s v="DK-13375"/>
    <s v="Dennis Kane"/>
    <x v="0"/>
    <s v="United States"/>
    <s v="Seattle"/>
    <x v="4"/>
    <n v="98105"/>
    <x v="1"/>
    <s v="FUR-FU-10001847"/>
    <x v="0"/>
    <x v="5"/>
    <s v="Eldon Image Series Black Desk Accessories"/>
    <x v="2162"/>
    <n v="3"/>
    <n v="0"/>
    <n v="4.4711999999999996"/>
  </r>
  <r>
    <n v="6275"/>
    <s v="US-2013-139087"/>
    <x v="0"/>
    <x v="19"/>
    <d v="2013-07-23T00:00:00"/>
    <x v="0"/>
    <s v="DK-13375"/>
    <s v="Dennis Kane"/>
    <x v="0"/>
    <s v="United States"/>
    <s v="Seattle"/>
    <x v="4"/>
    <n v="98105"/>
    <x v="1"/>
    <s v="TEC-AC-10004595"/>
    <x v="2"/>
    <x v="11"/>
    <s v="First Data TMFD35 PIN Pad"/>
    <x v="4381"/>
    <n v="3"/>
    <n v="0"/>
    <n v="89.963999999999999"/>
  </r>
  <r>
    <n v="6276"/>
    <s v="US-2013-139087"/>
    <x v="0"/>
    <x v="19"/>
    <d v="2013-07-23T00:00:00"/>
    <x v="0"/>
    <s v="DK-13375"/>
    <s v="Dennis Kane"/>
    <x v="0"/>
    <s v="United States"/>
    <s v="Seattle"/>
    <x v="4"/>
    <n v="98105"/>
    <x v="1"/>
    <s v="FUR-FU-10004164"/>
    <x v="0"/>
    <x v="5"/>
    <s v="Eldon 300 Class Desk Accessories, Black"/>
    <x v="4382"/>
    <n v="5"/>
    <n v="0"/>
    <n v="10.890000000000002"/>
  </r>
  <r>
    <n v="6277"/>
    <s v="US-2013-139087"/>
    <x v="0"/>
    <x v="19"/>
    <d v="2013-07-23T00:00:00"/>
    <x v="0"/>
    <s v="DK-13375"/>
    <s v="Dennis Kane"/>
    <x v="0"/>
    <s v="United States"/>
    <s v="Seattle"/>
    <x v="4"/>
    <n v="98105"/>
    <x v="1"/>
    <s v="OFF-LA-10001074"/>
    <x v="1"/>
    <x v="2"/>
    <s v="Round Specialty Laser Printer Labels"/>
    <x v="2077"/>
    <n v="7"/>
    <n v="0"/>
    <n v="41.223699999999994"/>
  </r>
  <r>
    <n v="6278"/>
    <s v="US-2013-139087"/>
    <x v="0"/>
    <x v="19"/>
    <d v="2013-07-23T00:00:00"/>
    <x v="0"/>
    <s v="DK-13375"/>
    <s v="Dennis Kane"/>
    <x v="0"/>
    <s v="United States"/>
    <s v="Seattle"/>
    <x v="4"/>
    <n v="98105"/>
    <x v="1"/>
    <s v="OFF-ST-10000604"/>
    <x v="1"/>
    <x v="4"/>
    <s v="Home/Office Personal File Carts"/>
    <x v="2876"/>
    <n v="2"/>
    <n v="0"/>
    <n v="17.379999999999995"/>
  </r>
  <r>
    <n v="6279"/>
    <s v="US-2013-139087"/>
    <x v="0"/>
    <x v="19"/>
    <d v="2013-07-23T00:00:00"/>
    <x v="0"/>
    <s v="DK-13375"/>
    <s v="Dennis Kane"/>
    <x v="0"/>
    <s v="United States"/>
    <s v="Seattle"/>
    <x v="4"/>
    <n v="98105"/>
    <x v="1"/>
    <s v="TEC-PH-10000148"/>
    <x v="2"/>
    <x v="7"/>
    <s v="Cyber Acoustics AC-202b Speech Recognition Stereo Headset"/>
    <x v="4383"/>
    <n v="2"/>
    <n v="0.2"/>
    <n v="-4.6764000000000001"/>
  </r>
  <r>
    <n v="6280"/>
    <s v="US-2013-139087"/>
    <x v="0"/>
    <x v="19"/>
    <d v="2013-07-23T00:00:00"/>
    <x v="0"/>
    <s v="DK-13375"/>
    <s v="Dennis Kane"/>
    <x v="0"/>
    <s v="United States"/>
    <s v="Seattle"/>
    <x v="4"/>
    <n v="98105"/>
    <x v="1"/>
    <s v="OFF-BI-10000042"/>
    <x v="1"/>
    <x v="8"/>
    <s v="Pressboard Data Binder, Crimson, 12&quot; X 8 1/2&quot;"/>
    <x v="2994"/>
    <n v="3"/>
    <n v="0.2"/>
    <n v="4.1651999999999987"/>
  </r>
  <r>
    <n v="6281"/>
    <s v="CA-2014-152226"/>
    <x v="3"/>
    <x v="605"/>
    <d v="2014-05-17T00:00:00"/>
    <x v="1"/>
    <s v="JH-15910"/>
    <s v="Jonathan Howell"/>
    <x v="0"/>
    <s v="United States"/>
    <s v="Cincinnati"/>
    <x v="24"/>
    <n v="45231"/>
    <x v="3"/>
    <s v="OFF-LA-10000443"/>
    <x v="1"/>
    <x v="2"/>
    <s v="Avery 501"/>
    <x v="2184"/>
    <n v="2"/>
    <n v="0.2"/>
    <n v="1.9925999999999999"/>
  </r>
  <r>
    <n v="6282"/>
    <s v="CA-2012-116484"/>
    <x v="1"/>
    <x v="312"/>
    <d v="2012-11-26T00:00:00"/>
    <x v="1"/>
    <s v="JK-15205"/>
    <s v="Jamie Kunitz"/>
    <x v="0"/>
    <s v="United States"/>
    <s v="Marion"/>
    <x v="24"/>
    <n v="43302"/>
    <x v="3"/>
    <s v="FUR-FU-10002874"/>
    <x v="0"/>
    <x v="5"/>
    <s v="Ultra Commercial Grade Dual Valve Door Closer"/>
    <x v="4384"/>
    <n v="2"/>
    <n v="0.2"/>
    <n v="9.5735999999999937"/>
  </r>
  <r>
    <n v="6283"/>
    <s v="CA-2012-116484"/>
    <x v="1"/>
    <x v="312"/>
    <d v="2012-11-26T00:00:00"/>
    <x v="1"/>
    <s v="JK-15205"/>
    <s v="Jamie Kunitz"/>
    <x v="0"/>
    <s v="United States"/>
    <s v="Marion"/>
    <x v="24"/>
    <n v="43302"/>
    <x v="3"/>
    <s v="OFF-ST-10003994"/>
    <x v="1"/>
    <x v="4"/>
    <s v="Belkin 19&quot; Center-Weighted Shelf, Gray"/>
    <x v="4385"/>
    <n v="3"/>
    <n v="0.2"/>
    <n v="-26.541000000000004"/>
  </r>
  <r>
    <n v="6284"/>
    <s v="CA-2013-100944"/>
    <x v="0"/>
    <x v="446"/>
    <d v="2013-09-29T00:00:00"/>
    <x v="1"/>
    <s v="EH-13765"/>
    <s v="Edward Hooks"/>
    <x v="1"/>
    <s v="United States"/>
    <s v="Los Angeles"/>
    <x v="1"/>
    <n v="90049"/>
    <x v="1"/>
    <s v="OFF-EN-10001453"/>
    <x v="1"/>
    <x v="12"/>
    <s v="Tyvek Interoffice Envelopes, 9 1/2&quot; x 12 1/2&quot;, 100/Box"/>
    <x v="4164"/>
    <n v="5"/>
    <n v="0"/>
    <n v="143.30299999999997"/>
  </r>
  <r>
    <n v="6285"/>
    <s v="CA-2013-100944"/>
    <x v="0"/>
    <x v="446"/>
    <d v="2013-09-29T00:00:00"/>
    <x v="1"/>
    <s v="EH-13765"/>
    <s v="Edward Hooks"/>
    <x v="1"/>
    <s v="United States"/>
    <s v="Los Angeles"/>
    <x v="1"/>
    <n v="90049"/>
    <x v="1"/>
    <s v="FUR-CH-10000988"/>
    <x v="0"/>
    <x v="1"/>
    <s v="Hon Olson Stacker Stools"/>
    <x v="4386"/>
    <n v="5"/>
    <n v="0.2"/>
    <n v="56.324000000000012"/>
  </r>
  <r>
    <n v="6286"/>
    <s v="CA-2013-125080"/>
    <x v="0"/>
    <x v="147"/>
    <d v="2013-10-27T00:00:00"/>
    <x v="1"/>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x v="1"/>
    <s v="CG-12040"/>
    <s v="Catherine Glotzbach"/>
    <x v="2"/>
    <s v="United States"/>
    <s v="Lebanon"/>
    <x v="18"/>
    <n v="37087"/>
    <x v="0"/>
    <s v="TEC-PH-10001061"/>
    <x v="2"/>
    <x v="7"/>
    <s v="Apple iPhone 5C"/>
    <x v="1977"/>
    <n v="3"/>
    <n v="0.2"/>
    <n v="17.998199999999997"/>
  </r>
  <r>
    <n v="6288"/>
    <s v="CA-2011-100090"/>
    <x v="2"/>
    <x v="1001"/>
    <d v="2011-07-12T00:00:00"/>
    <x v="1"/>
    <s v="EB-13705"/>
    <s v="Ed Braxton"/>
    <x v="1"/>
    <s v="United States"/>
    <s v="San Francisco"/>
    <x v="1"/>
    <n v="94122"/>
    <x v="1"/>
    <s v="FUR-TA-10003715"/>
    <x v="0"/>
    <x v="3"/>
    <s v="Hon 2111 Invitation Series Corner Table"/>
    <x v="4388"/>
    <n v="3"/>
    <n v="0.2"/>
    <n v="-87.935400000000044"/>
  </r>
  <r>
    <n v="6289"/>
    <s v="CA-2011-100090"/>
    <x v="2"/>
    <x v="1001"/>
    <d v="2011-07-12T00:00:00"/>
    <x v="1"/>
    <s v="EB-13705"/>
    <s v="Ed Braxton"/>
    <x v="1"/>
    <s v="United States"/>
    <s v="San Francisco"/>
    <x v="1"/>
    <n v="94122"/>
    <x v="1"/>
    <s v="OFF-BI-10001597"/>
    <x v="1"/>
    <x v="8"/>
    <s v="Wilson Jones Ledger-Size, Piano-Hinge Binder, 2&quot;, Blue"/>
    <x v="4389"/>
    <n v="6"/>
    <n v="0.2"/>
    <n v="68.846399999999974"/>
  </r>
  <r>
    <n v="6290"/>
    <s v="US-2012-139675"/>
    <x v="1"/>
    <x v="649"/>
    <d v="2012-03-18T00:00:00"/>
    <x v="0"/>
    <s v="NF-18595"/>
    <s v="Nicole Fjeld"/>
    <x v="2"/>
    <s v="United States"/>
    <s v="Chico"/>
    <x v="1"/>
    <n v="95928"/>
    <x v="1"/>
    <s v="FUR-CH-10004063"/>
    <x v="0"/>
    <x v="1"/>
    <s v="Global Deluxe High-Back Manager's Chair"/>
    <x v="4390"/>
    <n v="4"/>
    <n v="0.2"/>
    <n v="102.95279999999988"/>
  </r>
  <r>
    <n v="6291"/>
    <s v="US-2012-139675"/>
    <x v="1"/>
    <x v="649"/>
    <d v="2012-03-18T00:00:00"/>
    <x v="0"/>
    <s v="NF-18595"/>
    <s v="Nicole Fjeld"/>
    <x v="2"/>
    <s v="United States"/>
    <s v="Chico"/>
    <x v="1"/>
    <n v="95928"/>
    <x v="1"/>
    <s v="FUR-FU-10001979"/>
    <x v="0"/>
    <x v="5"/>
    <s v="Dana Halogen Swing-Arm Architect Lamp"/>
    <x v="568"/>
    <n v="8"/>
    <n v="0"/>
    <n v="91.772800000000018"/>
  </r>
  <r>
    <n v="6292"/>
    <s v="CA-2014-143756"/>
    <x v="3"/>
    <x v="574"/>
    <d v="2014-12-06T00:00:00"/>
    <x v="2"/>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x v="1"/>
    <s v="AZ-10750"/>
    <s v="Annie Zypern"/>
    <x v="0"/>
    <s v="United States"/>
    <s v="Los Angeles"/>
    <x v="1"/>
    <n v="90008"/>
    <x v="1"/>
    <s v="TEC-PH-10002923"/>
    <x v="2"/>
    <x v="7"/>
    <s v="Logitech B530 USB Headset - headset - Full size, Binaural"/>
    <x v="2550"/>
    <n v="3"/>
    <n v="0.2"/>
    <n v="7.7679000000000009"/>
  </r>
  <r>
    <n v="6294"/>
    <s v="CA-2012-151253"/>
    <x v="1"/>
    <x v="1100"/>
    <d v="2012-04-26T00:00:00"/>
    <x v="1"/>
    <s v="AZ-10750"/>
    <s v="Annie Zypern"/>
    <x v="0"/>
    <s v="United States"/>
    <s v="Los Angeles"/>
    <x v="1"/>
    <n v="90008"/>
    <x v="1"/>
    <s v="OFF-AR-10004691"/>
    <x v="1"/>
    <x v="6"/>
    <s v="Boston 1730 StandUp Electric Pencil Sharpener"/>
    <x v="2202"/>
    <n v="3"/>
    <n v="0"/>
    <n v="16.676400000000001"/>
  </r>
  <r>
    <n v="6295"/>
    <s v="CA-2011-141152"/>
    <x v="2"/>
    <x v="1101"/>
    <d v="2011-09-19T00:00:00"/>
    <x v="2"/>
    <s v="RF-19345"/>
    <s v="Randy Ferguson"/>
    <x v="1"/>
    <s v="United States"/>
    <s v="New York City"/>
    <x v="15"/>
    <n v="10024"/>
    <x v="3"/>
    <s v="OFF-BI-10002931"/>
    <x v="1"/>
    <x v="8"/>
    <s v="Avery Trapezoid Extra Heavy Duty 4&quot; Binders"/>
    <x v="4392"/>
    <n v="1"/>
    <n v="0.2"/>
    <n v="12.581999999999999"/>
  </r>
  <r>
    <n v="6296"/>
    <s v="CA-2011-141313"/>
    <x v="2"/>
    <x v="129"/>
    <d v="2012-01-01T00:00:00"/>
    <x v="1"/>
    <s v="AJ-10780"/>
    <s v="Anthony Jacobs"/>
    <x v="1"/>
    <s v="United States"/>
    <s v="Beverly"/>
    <x v="31"/>
    <n v="1915"/>
    <x v="3"/>
    <s v="OFF-AP-10002651"/>
    <x v="1"/>
    <x v="9"/>
    <s v="Hoover Upright Vacuum With Dirt Cup"/>
    <x v="4393"/>
    <n v="6"/>
    <n v="0"/>
    <n v="503.78219999999976"/>
  </r>
  <r>
    <n v="6297"/>
    <s v="CA-2011-141313"/>
    <x v="2"/>
    <x v="129"/>
    <d v="2012-01-01T00:00:00"/>
    <x v="1"/>
    <s v="AJ-10780"/>
    <s v="Anthony Jacobs"/>
    <x v="1"/>
    <s v="United States"/>
    <s v="Beverly"/>
    <x v="31"/>
    <n v="1915"/>
    <x v="3"/>
    <s v="OFF-ST-10000689"/>
    <x v="1"/>
    <x v="4"/>
    <s v="Fellowes Strictly Business Drawer File, Letter/Legal Size"/>
    <x v="457"/>
    <n v="5"/>
    <n v="0"/>
    <n v="84.51"/>
  </r>
  <r>
    <n v="6298"/>
    <s v="CA-2011-141313"/>
    <x v="2"/>
    <x v="129"/>
    <d v="2012-01-01T00:00:00"/>
    <x v="1"/>
    <s v="AJ-10780"/>
    <s v="Anthony Jacobs"/>
    <x v="1"/>
    <s v="United States"/>
    <s v="Beverly"/>
    <x v="31"/>
    <n v="1915"/>
    <x v="3"/>
    <s v="OFF-PA-10003302"/>
    <x v="1"/>
    <x v="10"/>
    <s v="Xerox 1906"/>
    <x v="275"/>
    <n v="4"/>
    <n v="0"/>
    <n v="66.627199999999988"/>
  </r>
  <r>
    <n v="6299"/>
    <s v="CA-2011-169852"/>
    <x v="2"/>
    <x v="618"/>
    <d v="2011-10-26T00:00:00"/>
    <x v="1"/>
    <s v="SF-20965"/>
    <s v="Sylvia Foulston"/>
    <x v="1"/>
    <s v="United States"/>
    <s v="San Diego"/>
    <x v="1"/>
    <n v="92024"/>
    <x v="1"/>
    <s v="OFF-BI-10001460"/>
    <x v="1"/>
    <x v="8"/>
    <s v="Plastic Binding Combs"/>
    <x v="4394"/>
    <n v="3"/>
    <n v="0.2"/>
    <n v="12.2715"/>
  </r>
  <r>
    <n v="6300"/>
    <s v="CA-2014-107314"/>
    <x v="3"/>
    <x v="329"/>
    <d v="2014-12-04T00:00:00"/>
    <x v="2"/>
    <s v="MZ-17335"/>
    <s v="Maria Zettner"/>
    <x v="2"/>
    <s v="United States"/>
    <s v="San Francisco"/>
    <x v="1"/>
    <n v="94109"/>
    <x v="1"/>
    <s v="FUR-FU-10003489"/>
    <x v="0"/>
    <x v="5"/>
    <s v="Contemporary Borderless Frame"/>
    <x v="4395"/>
    <n v="3"/>
    <n v="0"/>
    <n v="9.5570999999999984"/>
  </r>
  <r>
    <n v="6301"/>
    <s v="US-2011-161305"/>
    <x v="2"/>
    <x v="571"/>
    <d v="2011-06-12T00:00:00"/>
    <x v="1"/>
    <s v="SB-20170"/>
    <s v="Sarah Bern"/>
    <x v="0"/>
    <s v="United States"/>
    <s v="Chicago"/>
    <x v="10"/>
    <n v="60623"/>
    <x v="2"/>
    <s v="OFF-BI-10002794"/>
    <x v="1"/>
    <x v="8"/>
    <s v="Avery Trapezoid Ring Binder, 3&quot; Capacity, Black, 1040 sheets"/>
    <x v="4396"/>
    <n v="3"/>
    <n v="0.8"/>
    <n v="-38.11140000000001"/>
  </r>
  <r>
    <n v="6302"/>
    <s v="US-2011-161305"/>
    <x v="2"/>
    <x v="571"/>
    <d v="2011-06-12T00:00:00"/>
    <x v="1"/>
    <s v="SB-20170"/>
    <s v="Sarah Bern"/>
    <x v="0"/>
    <s v="United States"/>
    <s v="Chicago"/>
    <x v="10"/>
    <n v="60623"/>
    <x v="2"/>
    <s v="OFF-EN-10000461"/>
    <x v="1"/>
    <x v="12"/>
    <s v="#10- 4 1/8&quot; x 9 1/2&quot; Recycled Envelopes"/>
    <x v="4397"/>
    <n v="2"/>
    <n v="0.2"/>
    <n v="4.7195999999999998"/>
  </r>
  <r>
    <n v="6303"/>
    <s v="CA-2014-166919"/>
    <x v="3"/>
    <x v="51"/>
    <d v="2014-11-28T00:00:00"/>
    <x v="1"/>
    <s v="AH-10210"/>
    <s v="Alan Hwang"/>
    <x v="0"/>
    <s v="United States"/>
    <s v="Dallas"/>
    <x v="5"/>
    <n v="75220"/>
    <x v="2"/>
    <s v="TEC-PH-10001305"/>
    <x v="2"/>
    <x v="7"/>
    <s v="Panasonic KX TS208W Corded phone"/>
    <x v="4398"/>
    <n v="5"/>
    <n v="0.2"/>
    <n v="19.596000000000018"/>
  </r>
  <r>
    <n v="6304"/>
    <s v="CA-2014-162712"/>
    <x v="3"/>
    <x v="978"/>
    <d v="2014-06-21T00:00:00"/>
    <x v="0"/>
    <s v="NK-18490"/>
    <s v="Neil Knudson"/>
    <x v="2"/>
    <s v="United States"/>
    <s v="Corpus Christi"/>
    <x v="5"/>
    <n v="78415"/>
    <x v="2"/>
    <s v="OFF-PA-10000167"/>
    <x v="1"/>
    <x v="10"/>
    <s v="Xerox 1925"/>
    <x v="1355"/>
    <n v="3"/>
    <n v="0.2"/>
    <n v="23.234999999999992"/>
  </r>
  <r>
    <n v="6305"/>
    <s v="CA-2014-107552"/>
    <x v="3"/>
    <x v="1024"/>
    <d v="2014-05-06T00:00:00"/>
    <x v="3"/>
    <s v="AI-10855"/>
    <s v="Arianne Irving"/>
    <x v="0"/>
    <s v="United States"/>
    <s v="New York City"/>
    <x v="15"/>
    <n v="10035"/>
    <x v="3"/>
    <s v="OFF-PA-10002947"/>
    <x v="1"/>
    <x v="10"/>
    <s v="Xerox 1923"/>
    <x v="3890"/>
    <n v="1"/>
    <n v="0"/>
    <n v="3.2063999999999999"/>
  </r>
  <r>
    <n v="6306"/>
    <s v="CA-2013-163328"/>
    <x v="0"/>
    <x v="254"/>
    <d v="2013-11-07T00:00:00"/>
    <x v="0"/>
    <s v="TP-21565"/>
    <s v="Tracy Poddar"/>
    <x v="1"/>
    <s v="United States"/>
    <s v="Eugene"/>
    <x v="21"/>
    <n v="97405"/>
    <x v="1"/>
    <s v="OFF-SU-10002301"/>
    <x v="1"/>
    <x v="14"/>
    <s v="Serrated Blade or Curved Handle Hand Letter Openers"/>
    <x v="4399"/>
    <n v="7"/>
    <n v="0.2"/>
    <n v="-4.1761999999999997"/>
  </r>
  <r>
    <n v="6307"/>
    <s v="CA-2013-163328"/>
    <x v="0"/>
    <x v="254"/>
    <d v="2013-11-07T00:00:00"/>
    <x v="0"/>
    <s v="TP-21565"/>
    <s v="Tracy Poddar"/>
    <x v="1"/>
    <s v="United States"/>
    <s v="Eugene"/>
    <x v="21"/>
    <n v="97405"/>
    <x v="1"/>
    <s v="FUR-CH-10003298"/>
    <x v="0"/>
    <x v="1"/>
    <s v="Office Star - Contemporary Task Swivel chair with Loop Arms, Charcoal"/>
    <x v="4400"/>
    <n v="1"/>
    <n v="0.2"/>
    <n v="-14.407800000000009"/>
  </r>
  <r>
    <n v="6308"/>
    <s v="CA-2013-163328"/>
    <x v="0"/>
    <x v="254"/>
    <d v="2013-11-07T00:00:00"/>
    <x v="0"/>
    <s v="TP-21565"/>
    <s v="Tracy Poddar"/>
    <x v="1"/>
    <s v="United States"/>
    <s v="Eugene"/>
    <x v="21"/>
    <n v="97405"/>
    <x v="1"/>
    <s v="OFF-PA-10004353"/>
    <x v="1"/>
    <x v="10"/>
    <s v="Southworth 25% Cotton Premium Laser Paper and Envelopes"/>
    <x v="1107"/>
    <n v="3"/>
    <n v="0.2"/>
    <n v="16.783200000000001"/>
  </r>
  <r>
    <n v="6309"/>
    <s v="CA-2013-163328"/>
    <x v="0"/>
    <x v="254"/>
    <d v="2013-11-07T00:00:00"/>
    <x v="0"/>
    <s v="TP-21565"/>
    <s v="Tracy Poddar"/>
    <x v="1"/>
    <s v="United States"/>
    <s v="Eugene"/>
    <x v="21"/>
    <n v="97405"/>
    <x v="1"/>
    <s v="FUR-CH-10000229"/>
    <x v="0"/>
    <x v="1"/>
    <s v="Global Enterprise Series Seating High-Back Swivel/Tilt Chairs"/>
    <x v="4401"/>
    <n v="3"/>
    <n v="0.2"/>
    <n v="-97.552800000000076"/>
  </r>
  <r>
    <n v="6310"/>
    <s v="CA-2013-163328"/>
    <x v="0"/>
    <x v="254"/>
    <d v="2013-11-07T00:00:00"/>
    <x v="0"/>
    <s v="TP-21565"/>
    <s v="Tracy Poddar"/>
    <x v="1"/>
    <s v="United States"/>
    <s v="Eugene"/>
    <x v="21"/>
    <n v="97405"/>
    <x v="1"/>
    <s v="OFF-LA-10003930"/>
    <x v="1"/>
    <x v="2"/>
    <s v="Dot Matrix Printer Tape Reel Labels, White, 5000/Box"/>
    <x v="4402"/>
    <n v="8"/>
    <n v="0.2"/>
    <n v="228.07919999999999"/>
  </r>
  <r>
    <n v="6311"/>
    <s v="CA-2013-163328"/>
    <x v="0"/>
    <x v="254"/>
    <d v="2013-11-07T00:00:00"/>
    <x v="0"/>
    <s v="TP-21565"/>
    <s v="Tracy Poddar"/>
    <x v="1"/>
    <s v="United States"/>
    <s v="Eugene"/>
    <x v="21"/>
    <n v="97405"/>
    <x v="1"/>
    <s v="OFF-PA-10000176"/>
    <x v="1"/>
    <x v="10"/>
    <s v="Xerox 1887"/>
    <x v="4403"/>
    <n v="1"/>
    <n v="0.2"/>
    <n v="5.3115999999999985"/>
  </r>
  <r>
    <n v="6312"/>
    <s v="CA-2011-112837"/>
    <x v="2"/>
    <x v="1102"/>
    <d v="2011-09-16T00:00:00"/>
    <x v="1"/>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x v="1"/>
    <s v="NG-18355"/>
    <s v="Nat Gilpin"/>
    <x v="1"/>
    <s v="United States"/>
    <s v="Fairfield"/>
    <x v="29"/>
    <n v="6824"/>
    <x v="3"/>
    <s v="OFF-ST-10001932"/>
    <x v="1"/>
    <x v="4"/>
    <s v="Fellowes Staxonsteel Drawer Files"/>
    <x v="4404"/>
    <n v="3"/>
    <n v="0"/>
    <n v="81.131400000000014"/>
  </r>
  <r>
    <n v="6314"/>
    <s v="CA-2014-120019"/>
    <x v="3"/>
    <x v="911"/>
    <d v="2014-02-22T00:00:00"/>
    <x v="1"/>
    <s v="NG-18355"/>
    <s v="Nat Gilpin"/>
    <x v="1"/>
    <s v="United States"/>
    <s v="Fairfield"/>
    <x v="29"/>
    <n v="6824"/>
    <x v="3"/>
    <s v="TEC-PH-10000923"/>
    <x v="2"/>
    <x v="7"/>
    <s v="Belkin SportFit Armband For iPhone 5s/5c, Fuchsia"/>
    <x v="4405"/>
    <n v="1"/>
    <n v="0"/>
    <n v="7.3451000000000004"/>
  </r>
  <r>
    <n v="6315"/>
    <s v="CA-2011-100762"/>
    <x v="2"/>
    <x v="156"/>
    <d v="2011-11-29T00:00:00"/>
    <x v="1"/>
    <s v="NG-18355"/>
    <s v="Nat Gilpin"/>
    <x v="1"/>
    <s v="United States"/>
    <s v="Jackson"/>
    <x v="12"/>
    <n v="49201"/>
    <x v="2"/>
    <s v="OFF-AR-10000380"/>
    <x v="1"/>
    <x v="6"/>
    <s v="Hunt PowerHouse Electric Pencil Sharpener, Blue"/>
    <x v="4406"/>
    <n v="4"/>
    <n v="0"/>
    <n v="45.575999999999979"/>
  </r>
  <r>
    <n v="6316"/>
    <s v="CA-2011-100762"/>
    <x v="2"/>
    <x v="156"/>
    <d v="2011-11-29T00:00:00"/>
    <x v="1"/>
    <s v="NG-18355"/>
    <s v="Nat Gilpin"/>
    <x v="1"/>
    <s v="United States"/>
    <s v="Jackson"/>
    <x v="12"/>
    <n v="49201"/>
    <x v="2"/>
    <s v="OFF-LA-10003930"/>
    <x v="1"/>
    <x v="2"/>
    <s v="Dot Matrix Printer Tape Reel Labels, White, 5000/Box"/>
    <x v="1461"/>
    <n v="2"/>
    <n v="0"/>
    <n v="96.343800000000002"/>
  </r>
  <r>
    <n v="6317"/>
    <s v="CA-2011-100762"/>
    <x v="2"/>
    <x v="156"/>
    <d v="2011-11-29T00:00:00"/>
    <x v="1"/>
    <s v="NG-18355"/>
    <s v="Nat Gilpin"/>
    <x v="1"/>
    <s v="United States"/>
    <s v="Jackson"/>
    <x v="12"/>
    <n v="49201"/>
    <x v="2"/>
    <s v="OFF-PA-10001815"/>
    <x v="1"/>
    <x v="10"/>
    <s v="Xerox 1885"/>
    <x v="3803"/>
    <n v="3"/>
    <n v="0"/>
    <n v="69.177599999999984"/>
  </r>
  <r>
    <n v="6318"/>
    <s v="CA-2011-100762"/>
    <x v="2"/>
    <x v="156"/>
    <d v="2011-11-29T00:00:00"/>
    <x v="1"/>
    <s v="NG-18355"/>
    <s v="Nat Gilpin"/>
    <x v="1"/>
    <s v="United States"/>
    <s v="Jackson"/>
    <x v="12"/>
    <n v="49201"/>
    <x v="2"/>
    <s v="OFF-PA-10004082"/>
    <x v="1"/>
    <x v="10"/>
    <s v="Adams Telephone Message Book w/Frequently-Called Numbers Space, 400 Messages per Book"/>
    <x v="3888"/>
    <n v="2"/>
    <n v="0"/>
    <n v="7.98"/>
  </r>
  <r>
    <n v="6319"/>
    <s v="CA-2014-161459"/>
    <x v="3"/>
    <x v="920"/>
    <d v="2014-11-30T00:00:00"/>
    <x v="0"/>
    <s v="EB-13750"/>
    <s v="Edward Becker"/>
    <x v="1"/>
    <s v="United States"/>
    <s v="Laguna Niguel"/>
    <x v="1"/>
    <n v="92677"/>
    <x v="1"/>
    <s v="TEC-PH-10004071"/>
    <x v="2"/>
    <x v="7"/>
    <s v="PayAnywhere Card Reader"/>
    <x v="1409"/>
    <n v="5"/>
    <n v="0.2"/>
    <n v="3.4964999999999993"/>
  </r>
  <r>
    <n v="6320"/>
    <s v="CA-2014-161459"/>
    <x v="3"/>
    <x v="920"/>
    <d v="2014-11-30T00:00:00"/>
    <x v="0"/>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x v="1"/>
    <s v="SP-20860"/>
    <s v="Sung Pak"/>
    <x v="1"/>
    <s v="United States"/>
    <s v="Jacksonville"/>
    <x v="2"/>
    <n v="32216"/>
    <x v="0"/>
    <s v="OFF-PA-10001800"/>
    <x v="1"/>
    <x v="10"/>
    <s v="Xerox 220"/>
    <x v="563"/>
    <n v="2"/>
    <n v="0.2"/>
    <n v="3.6288"/>
  </r>
  <r>
    <n v="6322"/>
    <s v="CA-2011-123316"/>
    <x v="2"/>
    <x v="303"/>
    <d v="2011-10-17T00:00:00"/>
    <x v="1"/>
    <s v="SP-20545"/>
    <s v="Sibella Parks"/>
    <x v="1"/>
    <s v="United States"/>
    <s v="Mount Vernon"/>
    <x v="15"/>
    <n v="10550"/>
    <x v="3"/>
    <s v="OFF-BI-10002764"/>
    <x v="1"/>
    <x v="8"/>
    <s v="Recycled Pressboard Report Cover with Reinforced Top Hinge"/>
    <x v="3294"/>
    <n v="3"/>
    <n v="0.2"/>
    <n v="2.8100999999999998"/>
  </r>
  <r>
    <n v="6323"/>
    <s v="CA-2011-141299"/>
    <x v="2"/>
    <x v="561"/>
    <d v="2011-06-07T00:00:00"/>
    <x v="0"/>
    <s v="RB-19795"/>
    <s v="Ross Baird"/>
    <x v="2"/>
    <s v="United States"/>
    <s v="Midland"/>
    <x v="12"/>
    <n v="48640"/>
    <x v="2"/>
    <s v="OFF-EN-10004459"/>
    <x v="1"/>
    <x v="12"/>
    <s v="Security-Tint Envelopes"/>
    <x v="770"/>
    <n v="2"/>
    <n v="0"/>
    <n v="7.4871999999999996"/>
  </r>
  <r>
    <n v="6324"/>
    <s v="CA-2011-104402"/>
    <x v="2"/>
    <x v="1103"/>
    <d v="2011-06-23T00:00:00"/>
    <x v="1"/>
    <s v="DB-13660"/>
    <s v="Duane Benoit"/>
    <x v="0"/>
    <s v="United States"/>
    <s v="Newark"/>
    <x v="13"/>
    <n v="19711"/>
    <x v="3"/>
    <s v="TEC-MA-10000423"/>
    <x v="2"/>
    <x v="15"/>
    <s v="Texas Instruments TI-34 Scientific Calculator"/>
    <x v="4407"/>
    <n v="3"/>
    <n v="0"/>
    <n v="31.005899999999997"/>
  </r>
  <r>
    <n v="6325"/>
    <s v="CA-2012-110289"/>
    <x v="1"/>
    <x v="1104"/>
    <d v="2012-11-02T00:00:00"/>
    <x v="1"/>
    <s v="NB-18655"/>
    <s v="Nona Balk"/>
    <x v="1"/>
    <s v="United States"/>
    <s v="San Francisco"/>
    <x v="1"/>
    <n v="94109"/>
    <x v="1"/>
    <s v="OFF-PA-10002986"/>
    <x v="1"/>
    <x v="10"/>
    <s v="Xerox 1898"/>
    <x v="657"/>
    <n v="5"/>
    <n v="0"/>
    <n v="16.032"/>
  </r>
  <r>
    <n v="6326"/>
    <s v="CA-2012-110289"/>
    <x v="1"/>
    <x v="1104"/>
    <d v="2012-11-02T00:00:00"/>
    <x v="1"/>
    <s v="NB-18655"/>
    <s v="Nona Balk"/>
    <x v="1"/>
    <s v="United States"/>
    <s v="San Francisco"/>
    <x v="1"/>
    <n v="94109"/>
    <x v="1"/>
    <s v="OFF-EN-10001434"/>
    <x v="1"/>
    <x v="12"/>
    <s v="Strathmore #10 Envelopes, Ultimate White"/>
    <x v="4408"/>
    <n v="4"/>
    <n v="0"/>
    <n v="103.3116"/>
  </r>
  <r>
    <n v="6327"/>
    <s v="CA-2011-167927"/>
    <x v="2"/>
    <x v="407"/>
    <d v="2011-01-27T00:00:00"/>
    <x v="1"/>
    <s v="XP-21865"/>
    <s v="Xylona Preis"/>
    <x v="0"/>
    <s v="United States"/>
    <s v="Westland"/>
    <x v="12"/>
    <n v="48185"/>
    <x v="2"/>
    <s v="OFF-ST-10000760"/>
    <x v="1"/>
    <x v="4"/>
    <s v="Eldon Fold 'N Roll Cart System"/>
    <x v="62"/>
    <n v="1"/>
    <n v="0"/>
    <n v="4.0541999999999998"/>
  </r>
  <r>
    <n v="6328"/>
    <s v="CA-2011-167927"/>
    <x v="2"/>
    <x v="407"/>
    <d v="2011-01-27T00:00:00"/>
    <x v="1"/>
    <s v="XP-21865"/>
    <s v="Xylona Preis"/>
    <x v="0"/>
    <s v="United States"/>
    <s v="Westland"/>
    <x v="12"/>
    <n v="48185"/>
    <x v="2"/>
    <s v="FUR-FU-10002918"/>
    <x v="0"/>
    <x v="5"/>
    <s v="Eldon ClusterMat Chair Mat with Cordless Antistatic Protection"/>
    <x v="1050"/>
    <n v="3"/>
    <n v="0"/>
    <n v="30.023400000000009"/>
  </r>
  <r>
    <n v="6329"/>
    <s v="CA-2011-167927"/>
    <x v="2"/>
    <x v="407"/>
    <d v="2011-01-27T00:00:00"/>
    <x v="1"/>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x v="1"/>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x v="1"/>
    <s v="XP-21865"/>
    <s v="Xylona Preis"/>
    <x v="0"/>
    <s v="United States"/>
    <s v="Westland"/>
    <x v="12"/>
    <n v="48185"/>
    <x v="2"/>
    <s v="OFF-ST-10003123"/>
    <x v="1"/>
    <x v="4"/>
    <s v="Fellowes Bases and Tops For Staxonsteel/High-Stak Systems"/>
    <x v="4411"/>
    <n v="2"/>
    <n v="0"/>
    <n v="15.979199999999999"/>
  </r>
  <r>
    <n v="6332"/>
    <s v="CA-2011-167927"/>
    <x v="2"/>
    <x v="407"/>
    <d v="2011-01-27T00:00:00"/>
    <x v="1"/>
    <s v="XP-21865"/>
    <s v="Xylona Preis"/>
    <x v="0"/>
    <s v="United States"/>
    <s v="Westland"/>
    <x v="12"/>
    <n v="48185"/>
    <x v="2"/>
    <s v="OFF-AR-10004456"/>
    <x v="1"/>
    <x v="6"/>
    <s v="Panasonic KP-4ABK Battery-Operated Pencil Sharpener"/>
    <x v="2911"/>
    <n v="3"/>
    <n v="0"/>
    <n v="12.736799999999999"/>
  </r>
  <r>
    <n v="6333"/>
    <s v="CA-2011-167927"/>
    <x v="2"/>
    <x v="407"/>
    <d v="2011-01-27T00:00:00"/>
    <x v="1"/>
    <s v="XP-21865"/>
    <s v="Xylona Preis"/>
    <x v="0"/>
    <s v="United States"/>
    <s v="Westland"/>
    <x v="12"/>
    <n v="48185"/>
    <x v="2"/>
    <s v="FUR-FU-10002268"/>
    <x v="0"/>
    <x v="5"/>
    <s v="Ultra Door Push Plate"/>
    <x v="1674"/>
    <n v="3"/>
    <n v="0"/>
    <n v="4.8608999999999991"/>
  </r>
  <r>
    <n v="6334"/>
    <s v="CA-2011-167927"/>
    <x v="2"/>
    <x v="407"/>
    <d v="2011-01-27T00:00:00"/>
    <x v="1"/>
    <s v="XP-21865"/>
    <s v="Xylona Preis"/>
    <x v="0"/>
    <s v="United States"/>
    <s v="Westland"/>
    <x v="12"/>
    <n v="48185"/>
    <x v="2"/>
    <s v="OFF-BI-10004364"/>
    <x v="1"/>
    <x v="8"/>
    <s v="Storex Dura Pro Binders"/>
    <x v="1286"/>
    <n v="5"/>
    <n v="0"/>
    <n v="13.365"/>
  </r>
  <r>
    <n v="6335"/>
    <s v="CA-2011-133305"/>
    <x v="2"/>
    <x v="384"/>
    <d v="2011-07-15T00:00:00"/>
    <x v="1"/>
    <s v="MH-17455"/>
    <s v="Mark Hamilton"/>
    <x v="0"/>
    <s v="United States"/>
    <s v="New York City"/>
    <x v="15"/>
    <n v="10011"/>
    <x v="3"/>
    <s v="OFF-PA-10001970"/>
    <x v="1"/>
    <x v="10"/>
    <s v="Xerox 1881"/>
    <x v="338"/>
    <n v="4"/>
    <n v="0"/>
    <n v="23.086399999999998"/>
  </r>
  <r>
    <n v="6336"/>
    <s v="CA-2011-133305"/>
    <x v="2"/>
    <x v="384"/>
    <d v="2011-07-15T00:00:00"/>
    <x v="1"/>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x v="1"/>
    <s v="BG-11740"/>
    <s v="Bruce Geld"/>
    <x v="0"/>
    <s v="United States"/>
    <s v="Los Angeles"/>
    <x v="1"/>
    <n v="90008"/>
    <x v="1"/>
    <s v="FUR-FU-10000672"/>
    <x v="0"/>
    <x v="5"/>
    <s v="Executive Impressions 10&quot; Spectator Wall Clock"/>
    <x v="116"/>
    <n v="4"/>
    <n v="0"/>
    <n v="15.993599999999997"/>
  </r>
  <r>
    <n v="6338"/>
    <s v="CA-2013-165995"/>
    <x v="0"/>
    <x v="133"/>
    <d v="2013-09-07T00:00:00"/>
    <x v="1"/>
    <s v="BG-11740"/>
    <s v="Bruce Geld"/>
    <x v="0"/>
    <s v="United States"/>
    <s v="Los Angeles"/>
    <x v="1"/>
    <n v="90008"/>
    <x v="1"/>
    <s v="TEC-PH-10004908"/>
    <x v="2"/>
    <x v="7"/>
    <s v="Panasonic KX TS3282W Corded phone"/>
    <x v="107"/>
    <n v="5"/>
    <n v="0.2"/>
    <n v="42.494999999999948"/>
  </r>
  <r>
    <n v="6339"/>
    <s v="CA-2014-143112"/>
    <x v="3"/>
    <x v="361"/>
    <d v="2014-10-10T00:00:00"/>
    <x v="1"/>
    <s v="TS-21370"/>
    <s v="Todd Sumrall"/>
    <x v="1"/>
    <s v="United States"/>
    <s v="New York City"/>
    <x v="15"/>
    <n v="10035"/>
    <x v="3"/>
    <s v="TEC-PH-10003095"/>
    <x v="2"/>
    <x v="7"/>
    <s v="Samsung HM1900 Bluetooth Headset"/>
    <x v="4412"/>
    <n v="4"/>
    <n v="0"/>
    <n v="43.9"/>
  </r>
  <r>
    <n v="6340"/>
    <s v="CA-2014-143112"/>
    <x v="3"/>
    <x v="361"/>
    <d v="2014-10-10T00:00:00"/>
    <x v="1"/>
    <s v="TS-21370"/>
    <s v="Todd Sumrall"/>
    <x v="1"/>
    <s v="United States"/>
    <s v="New York City"/>
    <x v="15"/>
    <n v="10035"/>
    <x v="3"/>
    <s v="FUR-CH-10002880"/>
    <x v="0"/>
    <x v="1"/>
    <s v="Global High-Back Leather Tilter, Burgundy"/>
    <x v="4413"/>
    <n v="2"/>
    <n v="0.1"/>
    <n v="2.4597999999999871"/>
  </r>
  <r>
    <n v="6341"/>
    <s v="CA-2014-143112"/>
    <x v="3"/>
    <x v="361"/>
    <d v="2014-10-10T00:00:00"/>
    <x v="1"/>
    <s v="TS-21370"/>
    <s v="Todd Sumrall"/>
    <x v="1"/>
    <s v="United States"/>
    <s v="New York City"/>
    <x v="15"/>
    <n v="10035"/>
    <x v="3"/>
    <s v="TEC-MA-10001047"/>
    <x v="2"/>
    <x v="15"/>
    <s v="3D Systems Cube Printer, 2nd Generation, Magenta"/>
    <x v="4414"/>
    <n v="4"/>
    <n v="0"/>
    <n v="1351.9895999999999"/>
  </r>
  <r>
    <n v="6342"/>
    <s v="US-2014-105830"/>
    <x v="3"/>
    <x v="413"/>
    <d v="2014-01-03T00:00:00"/>
    <x v="2"/>
    <s v="DB-13660"/>
    <s v="Duane Benoit"/>
    <x v="0"/>
    <s v="United States"/>
    <s v="Lancaster"/>
    <x v="24"/>
    <n v="43130"/>
    <x v="3"/>
    <s v="OFF-ST-10002554"/>
    <x v="1"/>
    <x v="4"/>
    <s v="Tennsco Industrial Shelving"/>
    <x v="4415"/>
    <n v="4"/>
    <n v="0.2"/>
    <n v="-35.215199999999996"/>
  </r>
  <r>
    <n v="6343"/>
    <s v="CA-2012-146255"/>
    <x v="1"/>
    <x v="1105"/>
    <d v="2012-03-10T00:00:00"/>
    <x v="2"/>
    <s v="EM-14140"/>
    <s v="Eugene Moren"/>
    <x v="2"/>
    <s v="United States"/>
    <s v="Newark"/>
    <x v="13"/>
    <n v="19711"/>
    <x v="3"/>
    <s v="TEC-AC-10004469"/>
    <x v="2"/>
    <x v="11"/>
    <s v="Microsoft Sculpt Comfort Mouse"/>
    <x v="4416"/>
    <n v="3"/>
    <n v="0"/>
    <n v="52.734000000000009"/>
  </r>
  <r>
    <n v="6344"/>
    <s v="CA-2012-146255"/>
    <x v="1"/>
    <x v="1105"/>
    <d v="2012-03-10T00:00:00"/>
    <x v="2"/>
    <s v="EM-14140"/>
    <s v="Eugene Moren"/>
    <x v="2"/>
    <s v="United States"/>
    <s v="Newark"/>
    <x v="13"/>
    <n v="19711"/>
    <x v="3"/>
    <s v="OFF-BI-10000309"/>
    <x v="1"/>
    <x v="8"/>
    <s v="GBC Twin Loop Wire Binding Elements, 9/16&quot; Spine, Black"/>
    <x v="2690"/>
    <n v="2"/>
    <n v="0"/>
    <n v="14.9156"/>
  </r>
  <r>
    <n v="6345"/>
    <s v="CA-2012-146255"/>
    <x v="1"/>
    <x v="1105"/>
    <d v="2012-03-10T00:00:00"/>
    <x v="2"/>
    <s v="EM-14140"/>
    <s v="Eugene Moren"/>
    <x v="2"/>
    <s v="United States"/>
    <s v="Newark"/>
    <x v="13"/>
    <n v="19711"/>
    <x v="3"/>
    <s v="OFF-BI-10001765"/>
    <x v="1"/>
    <x v="8"/>
    <s v="Wilson Jones Heavy-Duty Casebound Ring Binders with Metal Hinges"/>
    <x v="4417"/>
    <n v="2"/>
    <n v="0"/>
    <n v="33.254399999999997"/>
  </r>
  <r>
    <n v="6346"/>
    <s v="CA-2012-146255"/>
    <x v="1"/>
    <x v="1105"/>
    <d v="2012-03-10T00:00:00"/>
    <x v="2"/>
    <s v="EM-14140"/>
    <s v="Eugene Moren"/>
    <x v="2"/>
    <s v="United States"/>
    <s v="Newark"/>
    <x v="13"/>
    <n v="19711"/>
    <x v="3"/>
    <s v="TEC-PH-10001619"/>
    <x v="2"/>
    <x v="7"/>
    <s v="LG G3"/>
    <x v="2173"/>
    <n v="3"/>
    <n v="0"/>
    <n v="170.51129999999998"/>
  </r>
  <r>
    <n v="6347"/>
    <s v="CA-2014-104822"/>
    <x v="3"/>
    <x v="179"/>
    <d v="2014-10-21T00:00:00"/>
    <x v="3"/>
    <s v="RB-19465"/>
    <s v="Rick Bensley"/>
    <x v="2"/>
    <s v="United States"/>
    <s v="New York City"/>
    <x v="15"/>
    <n v="10024"/>
    <x v="3"/>
    <s v="OFF-LA-10002034"/>
    <x v="1"/>
    <x v="2"/>
    <s v="Avery 478"/>
    <x v="4418"/>
    <n v="5"/>
    <n v="0"/>
    <n v="12.029499999999999"/>
  </r>
  <r>
    <n v="6348"/>
    <s v="CA-2012-104486"/>
    <x v="1"/>
    <x v="489"/>
    <d v="2012-05-06T00:00:00"/>
    <x v="1"/>
    <s v="PO-18850"/>
    <s v="Patrick O'Brill"/>
    <x v="0"/>
    <s v="United States"/>
    <s v="San Francisco"/>
    <x v="1"/>
    <n v="94109"/>
    <x v="1"/>
    <s v="OFF-BI-10000309"/>
    <x v="1"/>
    <x v="8"/>
    <s v="GBC Twin Loop Wire Binding Elements, 9/16&quot; Spine, Black"/>
    <x v="4419"/>
    <n v="1"/>
    <n v="0.2"/>
    <n v="4.4137999999999993"/>
  </r>
  <r>
    <n v="6349"/>
    <s v="CA-2012-104486"/>
    <x v="1"/>
    <x v="489"/>
    <d v="2012-05-06T00:00:00"/>
    <x v="1"/>
    <s v="PO-18850"/>
    <s v="Patrick O'Brill"/>
    <x v="0"/>
    <s v="United States"/>
    <s v="San Francisco"/>
    <x v="1"/>
    <n v="94109"/>
    <x v="1"/>
    <s v="OFF-ST-10000876"/>
    <x v="1"/>
    <x v="4"/>
    <s v="Eldon Simplefile Box Office"/>
    <x v="2191"/>
    <n v="3"/>
    <n v="0"/>
    <n v="10.4496"/>
  </r>
  <r>
    <n v="6350"/>
    <s v="CA-2012-104486"/>
    <x v="1"/>
    <x v="489"/>
    <d v="2012-05-06T00:00:00"/>
    <x v="1"/>
    <s v="PO-18850"/>
    <s v="Patrick O'Brill"/>
    <x v="0"/>
    <s v="United States"/>
    <s v="San Francisco"/>
    <x v="1"/>
    <n v="94109"/>
    <x v="1"/>
    <s v="OFF-SU-10002573"/>
    <x v="1"/>
    <x v="14"/>
    <s v="Acme 10&quot; Easy Grip Assistive Scissors"/>
    <x v="1530"/>
    <n v="2"/>
    <n v="0"/>
    <n v="10.517999999999997"/>
  </r>
  <r>
    <n v="6351"/>
    <s v="CA-2014-161557"/>
    <x v="3"/>
    <x v="213"/>
    <d v="2014-09-09T00:00:00"/>
    <x v="1"/>
    <s v="AG-10900"/>
    <s v="Arthur Gainer"/>
    <x v="0"/>
    <s v="United States"/>
    <s v="Dallas"/>
    <x v="5"/>
    <n v="75217"/>
    <x v="2"/>
    <s v="FUR-FU-10004622"/>
    <x v="0"/>
    <x v="5"/>
    <s v="Eldon Advantage Foldable Chair Mats for Low Pile Carpets"/>
    <x v="4420"/>
    <n v="5"/>
    <n v="0.6"/>
    <n v="-105.69000000000003"/>
  </r>
  <r>
    <n v="6352"/>
    <s v="CA-2014-161130"/>
    <x v="3"/>
    <x v="132"/>
    <d v="2014-11-09T00:00:00"/>
    <x v="1"/>
    <s v="BF-11275"/>
    <s v="Beth Fritzler"/>
    <x v="1"/>
    <s v="United States"/>
    <s v="Miami"/>
    <x v="2"/>
    <n v="33178"/>
    <x v="0"/>
    <s v="TEC-PH-10002549"/>
    <x v="2"/>
    <x v="7"/>
    <s v="Polycom SoundPoint IP 450 VoIP phone"/>
    <x v="3348"/>
    <n v="2"/>
    <n v="0.2"/>
    <n v="27.103200000000001"/>
  </r>
  <r>
    <n v="6353"/>
    <s v="US-2012-161347"/>
    <x v="1"/>
    <x v="1023"/>
    <d v="2012-09-19T00:00:00"/>
    <x v="1"/>
    <s v="HG-14845"/>
    <s v="Harry Greene"/>
    <x v="0"/>
    <s v="United States"/>
    <s v="Philadelphia"/>
    <x v="9"/>
    <n v="19120"/>
    <x v="3"/>
    <s v="OFF-BI-10004209"/>
    <x v="1"/>
    <x v="8"/>
    <s v="Fellowes Twister Kit, Gray/Clear, 3/pkg"/>
    <x v="4421"/>
    <n v="1"/>
    <n v="0.7"/>
    <n v="-2.0099999999999998"/>
  </r>
  <r>
    <n v="6354"/>
    <s v="US-2012-109015"/>
    <x v="1"/>
    <x v="684"/>
    <d v="2012-09-12T00:00:00"/>
    <x v="1"/>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x v="1"/>
    <s v="BS-11590"/>
    <s v="Brendan Sweed"/>
    <x v="1"/>
    <s v="United States"/>
    <s v="New York City"/>
    <x v="15"/>
    <n v="10011"/>
    <x v="3"/>
    <s v="TEC-PH-10002922"/>
    <x v="2"/>
    <x v="7"/>
    <s v="ShoreTel ShorePhone IP 230 VoIP phone"/>
    <x v="4423"/>
    <n v="2"/>
    <n v="0"/>
    <n v="101.39399999999998"/>
  </r>
  <r>
    <n v="6356"/>
    <s v="CA-2011-110611"/>
    <x v="2"/>
    <x v="191"/>
    <d v="2011-10-13T00:00:00"/>
    <x v="1"/>
    <s v="JD-16015"/>
    <s v="Joy Daniels"/>
    <x v="0"/>
    <s v="United States"/>
    <s v="Philadelphia"/>
    <x v="9"/>
    <n v="19120"/>
    <x v="3"/>
    <s v="OFF-ST-10000642"/>
    <x v="1"/>
    <x v="4"/>
    <s v="Tennsco Lockers, Gray"/>
    <x v="2067"/>
    <n v="5"/>
    <n v="0.2"/>
    <n v="-13.637000000000011"/>
  </r>
  <r>
    <n v="6357"/>
    <s v="CA-2014-139080"/>
    <x v="3"/>
    <x v="205"/>
    <d v="2014-01-29T00:00:00"/>
    <x v="1"/>
    <s v="CS-12250"/>
    <s v="Chris Selesnick"/>
    <x v="1"/>
    <s v="United States"/>
    <s v="Seattle"/>
    <x v="4"/>
    <n v="98103"/>
    <x v="1"/>
    <s v="OFF-BI-10001757"/>
    <x v="1"/>
    <x v="8"/>
    <s v="Pressboard Hanging Data Binders for Unburst Sheets"/>
    <x v="1209"/>
    <n v="5"/>
    <n v="0.2"/>
    <n v="6.8879999999999981"/>
  </r>
  <r>
    <n v="6358"/>
    <s v="CA-2014-139080"/>
    <x v="3"/>
    <x v="205"/>
    <d v="2014-01-29T00:00:00"/>
    <x v="1"/>
    <s v="CS-12250"/>
    <s v="Chris Selesnick"/>
    <x v="1"/>
    <s v="United States"/>
    <s v="Seattle"/>
    <x v="4"/>
    <n v="98103"/>
    <x v="1"/>
    <s v="OFF-PA-10004621"/>
    <x v="1"/>
    <x v="10"/>
    <s v="Xerox 212"/>
    <x v="243"/>
    <n v="4"/>
    <n v="0"/>
    <n v="12.441600000000001"/>
  </r>
  <r>
    <n v="6359"/>
    <s v="CA-2014-139080"/>
    <x v="3"/>
    <x v="205"/>
    <d v="2014-01-29T00:00:00"/>
    <x v="1"/>
    <s v="CS-12250"/>
    <s v="Chris Selesnick"/>
    <x v="1"/>
    <s v="United States"/>
    <s v="Seattle"/>
    <x v="4"/>
    <n v="98103"/>
    <x v="1"/>
    <s v="OFF-PA-10002262"/>
    <x v="1"/>
    <x v="10"/>
    <s v="Xerox 192"/>
    <x v="90"/>
    <n v="1"/>
    <n v="0"/>
    <n v="3.1104000000000003"/>
  </r>
  <r>
    <n v="6360"/>
    <s v="CA-2014-139080"/>
    <x v="3"/>
    <x v="205"/>
    <d v="2014-01-29T00:00:00"/>
    <x v="1"/>
    <s v="CS-12250"/>
    <s v="Chris Selesnick"/>
    <x v="1"/>
    <s v="United States"/>
    <s v="Seattle"/>
    <x v="4"/>
    <n v="98103"/>
    <x v="1"/>
    <s v="TEC-PH-10004100"/>
    <x v="2"/>
    <x v="7"/>
    <s v="Griffin GC17055 Auxiliary Audio Cable"/>
    <x v="1146"/>
    <n v="6"/>
    <n v="0.2"/>
    <n v="8.6352000000000011"/>
  </r>
  <r>
    <n v="6361"/>
    <s v="CA-2012-115693"/>
    <x v="1"/>
    <x v="895"/>
    <d v="2012-12-15T00:00:00"/>
    <x v="1"/>
    <s v="FC-14245"/>
    <s v="Frank Carlisle"/>
    <x v="2"/>
    <s v="United States"/>
    <s v="Los Angeles"/>
    <x v="1"/>
    <n v="90032"/>
    <x v="1"/>
    <s v="OFF-AR-10003582"/>
    <x v="1"/>
    <x v="6"/>
    <s v="Boston Electric Pencil Sharpener, Model 1818, Charcoal Black"/>
    <x v="2471"/>
    <n v="2"/>
    <n v="0"/>
    <n v="15.764000000000003"/>
  </r>
  <r>
    <n v="6362"/>
    <s v="US-2011-107993"/>
    <x v="2"/>
    <x v="641"/>
    <d v="2011-11-30T00:00:00"/>
    <x v="1"/>
    <s v="SE-20110"/>
    <s v="Sanjit Engle"/>
    <x v="0"/>
    <s v="United States"/>
    <s v="Springfield"/>
    <x v="21"/>
    <n v="97477"/>
    <x v="1"/>
    <s v="OFF-AR-10003179"/>
    <x v="1"/>
    <x v="6"/>
    <s v="Dixon Ticonderoga Core-Lock Colored Pencils"/>
    <x v="4348"/>
    <n v="7"/>
    <n v="0.2"/>
    <n v="8.2900999999999954"/>
  </r>
  <r>
    <n v="6363"/>
    <s v="CA-2014-110443"/>
    <x v="3"/>
    <x v="610"/>
    <d v="2014-11-26T00:00:00"/>
    <x v="1"/>
    <s v="CK-12205"/>
    <s v="Chloris Kastensmidt"/>
    <x v="0"/>
    <s v="United States"/>
    <s v="Renton"/>
    <x v="4"/>
    <n v="98059"/>
    <x v="1"/>
    <s v="OFF-BI-10001670"/>
    <x v="1"/>
    <x v="8"/>
    <s v="Vinyl Sectional Post Binders"/>
    <x v="4424"/>
    <n v="5"/>
    <n v="0.2"/>
    <n v="56.55"/>
  </r>
  <r>
    <n v="6364"/>
    <s v="CA-2014-110443"/>
    <x v="3"/>
    <x v="610"/>
    <d v="2014-11-26T00:00:00"/>
    <x v="1"/>
    <s v="CK-12205"/>
    <s v="Chloris Kastensmidt"/>
    <x v="0"/>
    <s v="United States"/>
    <s v="Renton"/>
    <x v="4"/>
    <n v="98059"/>
    <x v="1"/>
    <s v="TEC-MA-10002073"/>
    <x v="2"/>
    <x v="15"/>
    <s v="3D Systems Cube Printer, 2nd Generation, White"/>
    <x v="4425"/>
    <n v="1"/>
    <n v="0.2"/>
    <n v="103.99920000000003"/>
  </r>
  <r>
    <n v="6365"/>
    <s v="CA-2014-110443"/>
    <x v="3"/>
    <x v="610"/>
    <d v="2014-11-26T00:00:00"/>
    <x v="1"/>
    <s v="CK-12205"/>
    <s v="Chloris Kastensmidt"/>
    <x v="0"/>
    <s v="United States"/>
    <s v="Renton"/>
    <x v="4"/>
    <n v="98059"/>
    <x v="1"/>
    <s v="OFF-PA-10003797"/>
    <x v="1"/>
    <x v="10"/>
    <s v="Xerox 209"/>
    <x v="187"/>
    <n v="8"/>
    <n v="0"/>
    <n v="24.883200000000002"/>
  </r>
  <r>
    <n v="6366"/>
    <s v="CA-2014-144848"/>
    <x v="3"/>
    <x v="1095"/>
    <d v="2014-04-06T00:00:00"/>
    <x v="2"/>
    <s v="DS-13030"/>
    <s v="Darrin Sayre"/>
    <x v="2"/>
    <s v="United States"/>
    <s v="New York City"/>
    <x v="15"/>
    <n v="10009"/>
    <x v="3"/>
    <s v="TEC-PH-10004006"/>
    <x v="2"/>
    <x v="7"/>
    <s v="Panasonic KX - TS880B Telephone"/>
    <x v="4426"/>
    <n v="1"/>
    <n v="0"/>
    <n v="11.1294"/>
  </r>
  <r>
    <n v="6367"/>
    <s v="CA-2014-144848"/>
    <x v="3"/>
    <x v="1095"/>
    <d v="2014-04-06T00:00:00"/>
    <x v="2"/>
    <s v="DS-13030"/>
    <s v="Darrin Sayre"/>
    <x v="2"/>
    <s v="United States"/>
    <s v="New York City"/>
    <x v="15"/>
    <n v="10009"/>
    <x v="3"/>
    <s v="OFF-SU-10000646"/>
    <x v="1"/>
    <x v="14"/>
    <s v="Premier Automatic Letter Opener"/>
    <x v="4427"/>
    <n v="1"/>
    <n v="0"/>
    <n v="7.2111000000000161"/>
  </r>
  <r>
    <n v="6368"/>
    <s v="CA-2014-144848"/>
    <x v="3"/>
    <x v="1095"/>
    <d v="2014-04-06T00:00:00"/>
    <x v="2"/>
    <s v="DS-13030"/>
    <s v="Darrin Sayre"/>
    <x v="2"/>
    <s v="United States"/>
    <s v="New York City"/>
    <x v="15"/>
    <n v="10009"/>
    <x v="3"/>
    <s v="TEC-PH-10002262"/>
    <x v="2"/>
    <x v="7"/>
    <s v="LG Electronics Tone+ HBS-730 Bluetooth Headset"/>
    <x v="4428"/>
    <n v="2"/>
    <n v="0"/>
    <n v="33.325600000000009"/>
  </r>
  <r>
    <n v="6369"/>
    <s v="US-2014-147998"/>
    <x v="3"/>
    <x v="240"/>
    <d v="2014-05-25T00:00:00"/>
    <x v="1"/>
    <s v="SA-20830"/>
    <s v="Sue Ann Reed"/>
    <x v="0"/>
    <s v="United States"/>
    <s v="San Jose"/>
    <x v="1"/>
    <n v="95123"/>
    <x v="1"/>
    <s v="OFF-BI-10002082"/>
    <x v="1"/>
    <x v="8"/>
    <s v="GBC Twin Loop Wire Binding Elements"/>
    <x v="4429"/>
    <n v="5"/>
    <n v="0.2"/>
    <n v="49.92"/>
  </r>
  <r>
    <n v="6370"/>
    <s v="CA-2013-103919"/>
    <x v="0"/>
    <x v="339"/>
    <d v="2013-10-08T00:00:00"/>
    <x v="1"/>
    <s v="TP-21565"/>
    <s v="Tracy Poddar"/>
    <x v="1"/>
    <s v="United States"/>
    <s v="Grand Prairie"/>
    <x v="5"/>
    <n v="75051"/>
    <x v="2"/>
    <s v="FUR-FU-10001756"/>
    <x v="0"/>
    <x v="5"/>
    <s v="Eldon Expressions Desk Accessory, Wood Photo Frame, Mahogany"/>
    <x v="4430"/>
    <n v="5"/>
    <n v="0.6"/>
    <n v="-29.512000000000008"/>
  </r>
  <r>
    <n v="6371"/>
    <s v="CA-2013-113425"/>
    <x v="0"/>
    <x v="831"/>
    <d v="2013-11-22T00:00:00"/>
    <x v="3"/>
    <s v="JK-16120"/>
    <s v="Julie Kriz"/>
    <x v="2"/>
    <s v="United States"/>
    <s v="New York City"/>
    <x v="15"/>
    <n v="10009"/>
    <x v="3"/>
    <s v="FUR-BO-10002598"/>
    <x v="0"/>
    <x v="0"/>
    <s v="Hon Metal Bookcases, Putty"/>
    <x v="394"/>
    <n v="2"/>
    <n v="0.2"/>
    <n v="12.776399999999988"/>
  </r>
  <r>
    <n v="6372"/>
    <s v="CA-2014-143035"/>
    <x v="3"/>
    <x v="621"/>
    <d v="2014-10-06T00:00:00"/>
    <x v="0"/>
    <s v="CC-12430"/>
    <s v="Chuck Clark"/>
    <x v="2"/>
    <s v="United States"/>
    <s v="New York City"/>
    <x v="15"/>
    <n v="10009"/>
    <x v="3"/>
    <s v="FUR-FU-10001934"/>
    <x v="0"/>
    <x v="5"/>
    <s v="Magnifier Swing Arm Lamp"/>
    <x v="202"/>
    <n v="4"/>
    <n v="0"/>
    <n v="21.819200000000002"/>
  </r>
  <r>
    <n v="6373"/>
    <s v="CA-2014-143035"/>
    <x v="3"/>
    <x v="621"/>
    <d v="2014-10-06T00:00:00"/>
    <x v="0"/>
    <s v="CC-12430"/>
    <s v="Chuck Clark"/>
    <x v="2"/>
    <s v="United States"/>
    <s v="New York City"/>
    <x v="15"/>
    <n v="10009"/>
    <x v="3"/>
    <s v="OFF-AR-10001130"/>
    <x v="1"/>
    <x v="6"/>
    <s v="Quartet Alpha White Chalk, 12/Pack"/>
    <x v="153"/>
    <n v="3"/>
    <n v="0"/>
    <n v="3.1160999999999999"/>
  </r>
  <r>
    <n v="6374"/>
    <s v="CA-2014-143035"/>
    <x v="3"/>
    <x v="621"/>
    <d v="2014-10-06T00:00:00"/>
    <x v="0"/>
    <s v="CC-12430"/>
    <s v="Chuck Clark"/>
    <x v="2"/>
    <s v="United States"/>
    <s v="New York City"/>
    <x v="15"/>
    <n v="10009"/>
    <x v="3"/>
    <s v="TEC-AC-10002049"/>
    <x v="2"/>
    <x v="11"/>
    <s v="Logitech G19 Programmable Gaming Keyboard"/>
    <x v="810"/>
    <n v="3"/>
    <n v="0"/>
    <n v="66.954599999999971"/>
  </r>
  <r>
    <n v="6375"/>
    <s v="CA-2011-107811"/>
    <x v="2"/>
    <x v="333"/>
    <d v="2011-05-03T00:00:00"/>
    <x v="1"/>
    <s v="LA-16780"/>
    <s v="Laura Armstrong"/>
    <x v="1"/>
    <s v="United States"/>
    <s v="Memphis"/>
    <x v="18"/>
    <n v="38109"/>
    <x v="0"/>
    <s v="FUR-CH-10001394"/>
    <x v="0"/>
    <x v="1"/>
    <s v="Global Leather Executive Chair"/>
    <x v="4431"/>
    <n v="2"/>
    <n v="0.2"/>
    <n v="70.197999999999922"/>
  </r>
  <r>
    <n v="6376"/>
    <s v="CA-2011-107811"/>
    <x v="2"/>
    <x v="333"/>
    <d v="2011-05-03T00:00:00"/>
    <x v="1"/>
    <s v="LA-16780"/>
    <s v="Laura Armstrong"/>
    <x v="1"/>
    <s v="United States"/>
    <s v="Memphis"/>
    <x v="18"/>
    <n v="38109"/>
    <x v="0"/>
    <s v="OFF-ST-10000798"/>
    <x v="1"/>
    <x v="4"/>
    <s v="2300 Heavy-Duty Transfer File Systems by Perma"/>
    <x v="4432"/>
    <n v="5"/>
    <n v="0.2"/>
    <n v="-1.249000000000013"/>
  </r>
  <r>
    <n v="6377"/>
    <s v="CA-2013-163216"/>
    <x v="0"/>
    <x v="877"/>
    <d v="2013-10-11T00:00:00"/>
    <x v="2"/>
    <s v="AW-10930"/>
    <s v="Arthur Wiediger"/>
    <x v="2"/>
    <s v="United States"/>
    <s v="Philadelphia"/>
    <x v="9"/>
    <n v="19143"/>
    <x v="3"/>
    <s v="OFF-LA-10000134"/>
    <x v="1"/>
    <x v="2"/>
    <s v="Avery 511"/>
    <x v="1268"/>
    <n v="2"/>
    <n v="0.2"/>
    <n v="1.7247999999999997"/>
  </r>
  <r>
    <n v="6378"/>
    <s v="US-2013-116442"/>
    <x v="0"/>
    <x v="272"/>
    <d v="2013-12-23T00:00:00"/>
    <x v="1"/>
    <s v="BP-11230"/>
    <s v="Benjamin Patterson"/>
    <x v="0"/>
    <s v="United States"/>
    <s v="Los Angeles"/>
    <x v="1"/>
    <n v="90004"/>
    <x v="1"/>
    <s v="FUR-FU-10002364"/>
    <x v="0"/>
    <x v="5"/>
    <s v="Eldon Expressions Wood Desk Accessories, Oak"/>
    <x v="1816"/>
    <n v="2"/>
    <n v="0"/>
    <n v="4.2803999999999984"/>
  </r>
  <r>
    <n v="6379"/>
    <s v="CA-2014-150623"/>
    <x v="3"/>
    <x v="318"/>
    <d v="2014-04-15T00:00:00"/>
    <x v="1"/>
    <s v="DB-13360"/>
    <s v="Dennis Bolton"/>
    <x v="2"/>
    <s v="United States"/>
    <s v="Waterbury"/>
    <x v="29"/>
    <n v="6708"/>
    <x v="3"/>
    <s v="TEC-AC-10004571"/>
    <x v="2"/>
    <x v="11"/>
    <s v="Logitech G700s Rechargeable Gaming Mouse"/>
    <x v="313"/>
    <n v="1"/>
    <n v="0"/>
    <n v="41.995800000000003"/>
  </r>
  <r>
    <n v="6380"/>
    <s v="CA-2014-150623"/>
    <x v="3"/>
    <x v="318"/>
    <d v="2014-04-15T00:00:00"/>
    <x v="1"/>
    <s v="DB-13360"/>
    <s v="Dennis Bolton"/>
    <x v="2"/>
    <s v="United States"/>
    <s v="Waterbury"/>
    <x v="29"/>
    <n v="6708"/>
    <x v="3"/>
    <s v="OFF-ST-10003692"/>
    <x v="1"/>
    <x v="4"/>
    <s v="Recycled Steel Personal File for Hanging File Folders"/>
    <x v="4433"/>
    <n v="5"/>
    <n v="0"/>
    <n v="71.537499999999994"/>
  </r>
  <r>
    <n v="6381"/>
    <s v="US-2011-163797"/>
    <x v="2"/>
    <x v="918"/>
    <d v="2011-04-13T00:00:00"/>
    <x v="1"/>
    <s v="PC-19000"/>
    <s v="Pauline Chand"/>
    <x v="2"/>
    <s v="United States"/>
    <s v="Chandler"/>
    <x v="16"/>
    <n v="85224"/>
    <x v="1"/>
    <s v="OFF-FA-10001883"/>
    <x v="1"/>
    <x v="13"/>
    <s v="Alliance Super-Size Bands, Assorted Sizes"/>
    <x v="4434"/>
    <n v="8"/>
    <n v="0.2"/>
    <n v="-11.825600000000001"/>
  </r>
  <r>
    <n v="6382"/>
    <s v="CA-2013-127236"/>
    <x v="0"/>
    <x v="892"/>
    <d v="2013-04-03T00:00:00"/>
    <x v="1"/>
    <s v="TB-21595"/>
    <s v="Troy Blackwell"/>
    <x v="0"/>
    <s v="United States"/>
    <s v="Springfield"/>
    <x v="24"/>
    <n v="45503"/>
    <x v="3"/>
    <s v="FUR-BO-10004015"/>
    <x v="0"/>
    <x v="0"/>
    <s v="Bush Andora Bookcase, Maple/Graphite Gray Finish"/>
    <x v="4435"/>
    <n v="5"/>
    <n v="0.5"/>
    <n v="-167.98600000000002"/>
  </r>
  <r>
    <n v="6383"/>
    <s v="CA-2013-127236"/>
    <x v="0"/>
    <x v="892"/>
    <d v="2013-04-03T00:00:00"/>
    <x v="1"/>
    <s v="TB-21595"/>
    <s v="Troy Blackwell"/>
    <x v="0"/>
    <s v="United States"/>
    <s v="Springfield"/>
    <x v="24"/>
    <n v="45503"/>
    <x v="3"/>
    <s v="TEC-PH-10000141"/>
    <x v="2"/>
    <x v="7"/>
    <s v="Clearsounds A400"/>
    <x v="3608"/>
    <n v="4"/>
    <n v="0.4"/>
    <n v="-36.954399999999993"/>
  </r>
  <r>
    <n v="6384"/>
    <s v="US-2014-104661"/>
    <x v="3"/>
    <x v="787"/>
    <d v="2014-01-19T00:00:00"/>
    <x v="2"/>
    <s v="TB-21250"/>
    <s v="Tim Brockman"/>
    <x v="0"/>
    <s v="United States"/>
    <s v="Austin"/>
    <x v="5"/>
    <n v="78745"/>
    <x v="2"/>
    <s v="OFF-BI-10001597"/>
    <x v="1"/>
    <x v="8"/>
    <s v="Wilson Jones Ledger-Size, Piano-Hinge Binder, 2&quot;, Blue"/>
    <x v="2102"/>
    <n v="4"/>
    <n v="0.8"/>
    <n v="-52.454400000000007"/>
  </r>
  <r>
    <n v="6385"/>
    <s v="US-2014-104661"/>
    <x v="3"/>
    <x v="787"/>
    <d v="2014-01-19T00:00:00"/>
    <x v="2"/>
    <s v="TB-21250"/>
    <s v="Tim Brockman"/>
    <x v="0"/>
    <s v="United States"/>
    <s v="Austin"/>
    <x v="5"/>
    <n v="78745"/>
    <x v="2"/>
    <s v="TEC-AC-10003628"/>
    <x v="2"/>
    <x v="11"/>
    <s v="Logitech 910-002974 M325 Wireless Mouse for Web Scrolling"/>
    <x v="736"/>
    <n v="2"/>
    <n v="0.2"/>
    <n v="14.395200000000004"/>
  </r>
  <r>
    <n v="6386"/>
    <s v="US-2014-104661"/>
    <x v="3"/>
    <x v="787"/>
    <d v="2014-01-19T00:00:00"/>
    <x v="2"/>
    <s v="TB-21250"/>
    <s v="Tim Brockman"/>
    <x v="0"/>
    <s v="United States"/>
    <s v="Austin"/>
    <x v="5"/>
    <n v="78745"/>
    <x v="2"/>
    <s v="TEC-AC-10002331"/>
    <x v="2"/>
    <x v="11"/>
    <s v="Maxell 74 Minute CDR, 10/Pack"/>
    <x v="4436"/>
    <n v="8"/>
    <n v="0.2"/>
    <n v="13.300799999999999"/>
  </r>
  <r>
    <n v="6387"/>
    <s v="US-2014-104661"/>
    <x v="3"/>
    <x v="787"/>
    <d v="2014-01-19T00:00:00"/>
    <x v="2"/>
    <s v="TB-21250"/>
    <s v="Tim Brockman"/>
    <x v="0"/>
    <s v="United States"/>
    <s v="Austin"/>
    <x v="5"/>
    <n v="78745"/>
    <x v="2"/>
    <s v="OFF-BI-10001098"/>
    <x v="1"/>
    <x v="8"/>
    <s v="Acco D-Ring Binder w/DublLock"/>
    <x v="4437"/>
    <n v="1"/>
    <n v="0.8"/>
    <n v="-6.6278000000000006"/>
  </r>
  <r>
    <n v="6388"/>
    <s v="CA-2011-134103"/>
    <x v="2"/>
    <x v="1106"/>
    <d v="2011-02-05T00:00:00"/>
    <x v="1"/>
    <s v="MV-18190"/>
    <s v="Mike Vittorini"/>
    <x v="0"/>
    <s v="United States"/>
    <s v="Detroit"/>
    <x v="12"/>
    <n v="48234"/>
    <x v="2"/>
    <s v="OFF-PA-10001204"/>
    <x v="1"/>
    <x v="10"/>
    <s v="Xerox 1972"/>
    <x v="232"/>
    <n v="2"/>
    <n v="0"/>
    <n v="4.7519999999999998"/>
  </r>
  <r>
    <n v="6389"/>
    <s v="CA-2011-134103"/>
    <x v="2"/>
    <x v="1106"/>
    <d v="2011-02-05T00:00:00"/>
    <x v="1"/>
    <s v="MV-18190"/>
    <s v="Mike Vittorini"/>
    <x v="0"/>
    <s v="United States"/>
    <s v="Detroit"/>
    <x v="12"/>
    <n v="48234"/>
    <x v="2"/>
    <s v="OFF-ST-10000991"/>
    <x v="1"/>
    <x v="4"/>
    <s v="Space Solutions HD Industrial Steel Shelving."/>
    <x v="4438"/>
    <n v="2"/>
    <n v="0"/>
    <n v="6.8982000000000028"/>
  </r>
  <r>
    <n v="6390"/>
    <s v="CA-2012-147529"/>
    <x v="1"/>
    <x v="1107"/>
    <d v="2012-02-11T00:00:00"/>
    <x v="1"/>
    <s v="DK-12835"/>
    <s v="Damala Kotsonis"/>
    <x v="1"/>
    <s v="United States"/>
    <s v="Springfield"/>
    <x v="17"/>
    <n v="22153"/>
    <x v="0"/>
    <s v="OFF-EN-10000056"/>
    <x v="1"/>
    <x v="12"/>
    <s v="Cameo Buff Policy Envelopes"/>
    <x v="4439"/>
    <n v="5"/>
    <n v="0"/>
    <n v="146.24049999999997"/>
  </r>
  <r>
    <n v="6391"/>
    <s v="CA-2012-147529"/>
    <x v="1"/>
    <x v="1107"/>
    <d v="2012-02-11T00:00:00"/>
    <x v="1"/>
    <s v="DK-12835"/>
    <s v="Damala Kotsonis"/>
    <x v="1"/>
    <s v="United States"/>
    <s v="Springfield"/>
    <x v="17"/>
    <n v="22153"/>
    <x v="0"/>
    <s v="OFF-PA-10003349"/>
    <x v="1"/>
    <x v="10"/>
    <s v="Xerox 1957"/>
    <x v="91"/>
    <n v="2"/>
    <n v="0"/>
    <n v="6.3504000000000005"/>
  </r>
  <r>
    <n v="6392"/>
    <s v="CA-2013-129126"/>
    <x v="0"/>
    <x v="882"/>
    <d v="2013-12-20T00:00:00"/>
    <x v="1"/>
    <s v="PK-19075"/>
    <s v="Pete Kriz"/>
    <x v="0"/>
    <s v="United States"/>
    <s v="New York City"/>
    <x v="15"/>
    <n v="10011"/>
    <x v="3"/>
    <s v="OFF-PA-10001471"/>
    <x v="1"/>
    <x v="10"/>
    <s v="Strathmore Photo Frame Cards"/>
    <x v="2"/>
    <n v="2"/>
    <n v="0"/>
    <n v="6.7251999999999992"/>
  </r>
  <r>
    <n v="6393"/>
    <s v="CA-2013-129126"/>
    <x v="0"/>
    <x v="882"/>
    <d v="2013-12-20T00:00:00"/>
    <x v="1"/>
    <s v="PK-19075"/>
    <s v="Pete Kriz"/>
    <x v="0"/>
    <s v="United States"/>
    <s v="New York City"/>
    <x v="15"/>
    <n v="10011"/>
    <x v="3"/>
    <s v="OFF-LA-10003190"/>
    <x v="1"/>
    <x v="2"/>
    <s v="Avery 474"/>
    <x v="1784"/>
    <n v="2"/>
    <n v="0"/>
    <n v="2.8224"/>
  </r>
  <r>
    <n v="6394"/>
    <s v="CA-2013-129126"/>
    <x v="0"/>
    <x v="882"/>
    <d v="2013-12-20T00:00:00"/>
    <x v="1"/>
    <s v="PK-19075"/>
    <s v="Pete Kriz"/>
    <x v="0"/>
    <s v="United States"/>
    <s v="New York City"/>
    <x v="15"/>
    <n v="10011"/>
    <x v="3"/>
    <s v="OFF-FA-10000621"/>
    <x v="1"/>
    <x v="13"/>
    <s v="OIC Colored Binder Clips, Assorted Sizes"/>
    <x v="1385"/>
    <n v="6"/>
    <n v="0"/>
    <n v="10.5252"/>
  </r>
  <r>
    <n v="6395"/>
    <s v="CA-2013-129126"/>
    <x v="0"/>
    <x v="882"/>
    <d v="2013-12-20T00:00:00"/>
    <x v="1"/>
    <s v="PK-19075"/>
    <s v="Pete Kriz"/>
    <x v="0"/>
    <s v="United States"/>
    <s v="New York City"/>
    <x v="15"/>
    <n v="10011"/>
    <x v="3"/>
    <s v="FUR-FU-10002937"/>
    <x v="0"/>
    <x v="5"/>
    <s v="GE 48&quot; Fluorescent Tube, Cool White Energy Saver, 34 Watts, 30/Box"/>
    <x v="4440"/>
    <n v="4"/>
    <n v="0"/>
    <n v="198.46"/>
  </r>
  <r>
    <n v="6396"/>
    <s v="CA-2013-129126"/>
    <x v="0"/>
    <x v="882"/>
    <d v="2013-12-20T00:00:00"/>
    <x v="1"/>
    <s v="PK-19075"/>
    <s v="Pete Kriz"/>
    <x v="0"/>
    <s v="United States"/>
    <s v="New York City"/>
    <x v="15"/>
    <n v="10011"/>
    <x v="3"/>
    <s v="OFF-ST-10004507"/>
    <x v="1"/>
    <x v="4"/>
    <s v="Advantus Rolling Storage Box"/>
    <x v="4441"/>
    <n v="1"/>
    <n v="0"/>
    <n v="4.6304999999999996"/>
  </r>
  <r>
    <n v="6397"/>
    <s v="CA-2013-129126"/>
    <x v="0"/>
    <x v="882"/>
    <d v="2013-12-20T00:00:00"/>
    <x v="1"/>
    <s v="PK-19075"/>
    <s v="Pete Kriz"/>
    <x v="0"/>
    <s v="United States"/>
    <s v="New York City"/>
    <x v="15"/>
    <n v="10011"/>
    <x v="3"/>
    <s v="OFF-BI-10000279"/>
    <x v="1"/>
    <x v="8"/>
    <s v="Acco Recycled 2&quot; Capacity Laser Printer Hanging Data Binders"/>
    <x v="1071"/>
    <n v="2"/>
    <n v="0.2"/>
    <n v="7.8029999999999982"/>
  </r>
  <r>
    <n v="6398"/>
    <s v="CA-2014-131632"/>
    <x v="3"/>
    <x v="1108"/>
    <d v="2014-11-05T00:00:00"/>
    <x v="1"/>
    <s v="AH-10120"/>
    <s v="Adrian Hane"/>
    <x v="2"/>
    <s v="United States"/>
    <s v="Dallas"/>
    <x v="5"/>
    <n v="75217"/>
    <x v="2"/>
    <s v="OFF-AR-10003651"/>
    <x v="1"/>
    <x v="6"/>
    <s v="Newell 350"/>
    <x v="797"/>
    <n v="2"/>
    <n v="0.2"/>
    <n v="0.59039999999999915"/>
  </r>
  <r>
    <n v="6399"/>
    <s v="CA-2014-151981"/>
    <x v="3"/>
    <x v="634"/>
    <d v="2014-08-13T00:00:00"/>
    <x v="1"/>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x v="1"/>
    <s v="GM-14455"/>
    <s v="Gary Mitchum"/>
    <x v="2"/>
    <s v="United States"/>
    <s v="Concord"/>
    <x v="38"/>
    <n v="3301"/>
    <x v="3"/>
    <s v="OFF-LA-10002195"/>
    <x v="1"/>
    <x v="2"/>
    <s v="Avery 481"/>
    <x v="4443"/>
    <n v="8"/>
    <n v="0"/>
    <n v="11.827199999999999"/>
  </r>
  <r>
    <n v="6401"/>
    <s v="CA-2014-151981"/>
    <x v="3"/>
    <x v="634"/>
    <d v="2014-08-13T00:00:00"/>
    <x v="1"/>
    <s v="GM-14455"/>
    <s v="Gary Mitchum"/>
    <x v="2"/>
    <s v="United States"/>
    <s v="Concord"/>
    <x v="38"/>
    <n v="3301"/>
    <x v="3"/>
    <s v="OFF-AR-10000380"/>
    <x v="1"/>
    <x v="6"/>
    <s v="Hunt PowerHouse Electric Pencil Sharpener, Blue"/>
    <x v="4444"/>
    <n v="6"/>
    <n v="0"/>
    <n v="68.363999999999976"/>
  </r>
  <r>
    <n v="6402"/>
    <s v="CA-2014-125472"/>
    <x v="3"/>
    <x v="1109"/>
    <d v="2014-06-01T00:00:00"/>
    <x v="2"/>
    <s v="BD-11725"/>
    <s v="Bruce Degenhardt"/>
    <x v="0"/>
    <s v="United States"/>
    <s v="Lafayette"/>
    <x v="28"/>
    <n v="70506"/>
    <x v="0"/>
    <s v="FUR-BO-10000330"/>
    <x v="0"/>
    <x v="0"/>
    <s v="Sauder Camden County Barrister Bookcase, Planked Cherry Finish"/>
    <x v="1805"/>
    <n v="2"/>
    <n v="0"/>
    <n v="33.874400000000009"/>
  </r>
  <r>
    <n v="6403"/>
    <s v="CA-2014-125472"/>
    <x v="3"/>
    <x v="1109"/>
    <d v="2014-06-01T00:00:00"/>
    <x v="2"/>
    <s v="BD-11725"/>
    <s v="Bruce Degenhardt"/>
    <x v="0"/>
    <s v="United States"/>
    <s v="Lafayette"/>
    <x v="28"/>
    <n v="70506"/>
    <x v="0"/>
    <s v="OFF-BI-10000591"/>
    <x v="1"/>
    <x v="8"/>
    <s v="Avery Binder Labels"/>
    <x v="3857"/>
    <n v="1"/>
    <n v="0"/>
    <n v="1.8672"/>
  </r>
  <r>
    <n v="6404"/>
    <s v="CA-2014-125472"/>
    <x v="3"/>
    <x v="1109"/>
    <d v="2014-06-01T00:00:00"/>
    <x v="2"/>
    <s v="BD-11725"/>
    <s v="Bruce Degenhardt"/>
    <x v="0"/>
    <s v="United States"/>
    <s v="Lafayette"/>
    <x v="28"/>
    <n v="70506"/>
    <x v="0"/>
    <s v="FUR-FU-10001731"/>
    <x v="0"/>
    <x v="5"/>
    <s v="Acrylic Self-Standing Desk Frames"/>
    <x v="4445"/>
    <n v="3"/>
    <n v="0"/>
    <n v="3.0438000000000001"/>
  </r>
  <r>
    <n v="6405"/>
    <s v="CA-2012-156328"/>
    <x v="1"/>
    <x v="672"/>
    <d v="2012-12-05T00:00:00"/>
    <x v="1"/>
    <s v="RM-19375"/>
    <s v="Raymond Messe"/>
    <x v="0"/>
    <s v="United States"/>
    <s v="Raleigh"/>
    <x v="3"/>
    <n v="27604"/>
    <x v="0"/>
    <s v="TEC-PH-10001198"/>
    <x v="2"/>
    <x v="7"/>
    <s v="Avaya 4621SW VoIP phone"/>
    <x v="1665"/>
    <n v="3"/>
    <n v="0.2"/>
    <n v="19.966499999999982"/>
  </r>
  <r>
    <n v="6406"/>
    <s v="CA-2014-154074"/>
    <x v="3"/>
    <x v="515"/>
    <d v="2014-09-03T00:00:00"/>
    <x v="0"/>
    <s v="BW-11110"/>
    <s v="Bart Watters"/>
    <x v="1"/>
    <s v="United States"/>
    <s v="Spokane"/>
    <x v="4"/>
    <n v="99207"/>
    <x v="1"/>
    <s v="FUR-CH-10002331"/>
    <x v="0"/>
    <x v="1"/>
    <s v="Hon 4700 Series Mobuis Mid-Back Task Chairs with Adjustable Arms"/>
    <x v="4446"/>
    <n v="2"/>
    <n v="0.2"/>
    <n v="7.119599999999906"/>
  </r>
  <r>
    <n v="6407"/>
    <s v="CA-2014-154074"/>
    <x v="3"/>
    <x v="515"/>
    <d v="2014-09-03T00:00:00"/>
    <x v="0"/>
    <s v="BW-11110"/>
    <s v="Bart Watters"/>
    <x v="1"/>
    <s v="United States"/>
    <s v="Spokane"/>
    <x v="4"/>
    <n v="99207"/>
    <x v="1"/>
    <s v="OFF-ST-10002370"/>
    <x v="1"/>
    <x v="4"/>
    <s v="Sortfiler Multipurpose Personal File Organizer, Black"/>
    <x v="4447"/>
    <n v="7"/>
    <n v="0"/>
    <n v="43.421699999999994"/>
  </r>
  <r>
    <n v="6408"/>
    <s v="CA-2014-161774"/>
    <x v="3"/>
    <x v="304"/>
    <d v="2014-05-16T00:00:00"/>
    <x v="2"/>
    <s v="GT-14710"/>
    <s v="Greg Tran"/>
    <x v="0"/>
    <s v="United States"/>
    <s v="Houston"/>
    <x v="5"/>
    <n v="77041"/>
    <x v="2"/>
    <s v="FUR-CH-10003981"/>
    <x v="0"/>
    <x v="1"/>
    <s v="Global Commerce Series Low-Back Swivel/Tilt Chairs"/>
    <x v="4448"/>
    <n v="5"/>
    <n v="0.3"/>
    <n v="-12.84900000000016"/>
  </r>
  <r>
    <n v="6409"/>
    <s v="CA-2014-161774"/>
    <x v="3"/>
    <x v="304"/>
    <d v="2014-05-16T00:00:00"/>
    <x v="2"/>
    <s v="GT-14710"/>
    <s v="Greg Tran"/>
    <x v="0"/>
    <s v="United States"/>
    <s v="Houston"/>
    <x v="5"/>
    <n v="77041"/>
    <x v="2"/>
    <s v="OFF-AR-10001446"/>
    <x v="1"/>
    <x v="6"/>
    <s v="Newell 309"/>
    <x v="849"/>
    <n v="5"/>
    <n v="0.2"/>
    <n v="5.7749999999999986"/>
  </r>
  <r>
    <n v="6410"/>
    <s v="CA-2014-161774"/>
    <x v="3"/>
    <x v="304"/>
    <d v="2014-05-16T00:00:00"/>
    <x v="2"/>
    <s v="GT-14710"/>
    <s v="Greg Tran"/>
    <x v="0"/>
    <s v="United States"/>
    <s v="Houston"/>
    <x v="5"/>
    <n v="77041"/>
    <x v="2"/>
    <s v="OFF-PA-10000300"/>
    <x v="1"/>
    <x v="10"/>
    <s v="Xerox 1936"/>
    <x v="1107"/>
    <n v="3"/>
    <n v="0.2"/>
    <n v="16.183799999999998"/>
  </r>
  <r>
    <n v="6411"/>
    <s v="CA-2014-161774"/>
    <x v="3"/>
    <x v="304"/>
    <d v="2014-05-16T00:00:00"/>
    <x v="2"/>
    <s v="GT-14710"/>
    <s v="Greg Tran"/>
    <x v="0"/>
    <s v="United States"/>
    <s v="Houston"/>
    <x v="5"/>
    <n v="77041"/>
    <x v="2"/>
    <s v="TEC-PH-10004071"/>
    <x v="2"/>
    <x v="7"/>
    <s v="PayAnywhere Card Reader"/>
    <x v="465"/>
    <n v="1"/>
    <n v="0.2"/>
    <n v="0.69930000000000003"/>
  </r>
  <r>
    <n v="6412"/>
    <s v="CA-2014-161774"/>
    <x v="3"/>
    <x v="304"/>
    <d v="2014-05-16T00:00:00"/>
    <x v="2"/>
    <s v="GT-14710"/>
    <s v="Greg Tran"/>
    <x v="0"/>
    <s v="United States"/>
    <s v="Houston"/>
    <x v="5"/>
    <n v="77041"/>
    <x v="2"/>
    <s v="OFF-PA-10003134"/>
    <x v="1"/>
    <x v="10"/>
    <s v="Xerox 1937"/>
    <x v="4449"/>
    <n v="2"/>
    <n v="0.2"/>
    <n v="26.902399999999993"/>
  </r>
  <r>
    <n v="6413"/>
    <s v="CA-2014-151211"/>
    <x v="3"/>
    <x v="629"/>
    <d v="2014-08-24T00:00:00"/>
    <x v="1"/>
    <s v="AH-10120"/>
    <s v="Adrian Hane"/>
    <x v="2"/>
    <s v="United States"/>
    <s v="Louisville"/>
    <x v="0"/>
    <n v="40214"/>
    <x v="0"/>
    <s v="OFF-BI-10002735"/>
    <x v="1"/>
    <x v="8"/>
    <s v="GBC Prestige Therm-A-Bind Covers"/>
    <x v="4450"/>
    <n v="3"/>
    <n v="0"/>
    <n v="48.377100000000006"/>
  </r>
  <r>
    <n v="6414"/>
    <s v="CA-2014-151211"/>
    <x v="3"/>
    <x v="629"/>
    <d v="2014-08-24T00:00:00"/>
    <x v="1"/>
    <s v="AH-10120"/>
    <s v="Adrian Hane"/>
    <x v="2"/>
    <s v="United States"/>
    <s v="Louisville"/>
    <x v="0"/>
    <n v="40214"/>
    <x v="0"/>
    <s v="TEC-AC-10004510"/>
    <x v="2"/>
    <x v="11"/>
    <s v="Logitech Desktop MK120 Mouse and keyboard Combo"/>
    <x v="1548"/>
    <n v="6"/>
    <n v="0"/>
    <n v="9.8159999999999954"/>
  </r>
  <r>
    <n v="6415"/>
    <s v="CA-2014-142671"/>
    <x v="3"/>
    <x v="468"/>
    <d v="2014-11-15T00:00:00"/>
    <x v="0"/>
    <s v="DR-12940"/>
    <s v="Daniel Raglin"/>
    <x v="2"/>
    <s v="United States"/>
    <s v="Hollywood"/>
    <x v="2"/>
    <n v="33021"/>
    <x v="0"/>
    <s v="OFF-BI-10004099"/>
    <x v="1"/>
    <x v="8"/>
    <s v="GBC VeloBinder Strips"/>
    <x v="2828"/>
    <n v="5"/>
    <n v="0.7"/>
    <n v="-7.6799999999999962"/>
  </r>
  <r>
    <n v="6416"/>
    <s v="CA-2014-144750"/>
    <x v="3"/>
    <x v="170"/>
    <d v="2014-08-22T00:00:00"/>
    <x v="3"/>
    <s v="DL-13495"/>
    <s v="Dionis Lloyd"/>
    <x v="1"/>
    <s v="United States"/>
    <s v="Chandler"/>
    <x v="16"/>
    <n v="85224"/>
    <x v="1"/>
    <s v="OFF-PA-10003395"/>
    <x v="1"/>
    <x v="10"/>
    <s v="Xerox 1941"/>
    <x v="1148"/>
    <n v="1"/>
    <n v="0.2"/>
    <n v="29.357999999999997"/>
  </r>
  <r>
    <n v="6417"/>
    <s v="CA-2013-111976"/>
    <x v="0"/>
    <x v="387"/>
    <d v="2013-03-13T00:00:00"/>
    <x v="1"/>
    <s v="BD-11620"/>
    <s v="Brian DeCherney"/>
    <x v="0"/>
    <s v="United States"/>
    <s v="Philadelphia"/>
    <x v="9"/>
    <n v="19120"/>
    <x v="3"/>
    <s v="TEC-PH-10002890"/>
    <x v="2"/>
    <x v="7"/>
    <s v="AT&amp;T 17929 Lendline Telephone"/>
    <x v="4451"/>
    <n v="4"/>
    <n v="0.4"/>
    <n v="-25.334400000000002"/>
  </r>
  <r>
    <n v="6418"/>
    <s v="CA-2013-111976"/>
    <x v="0"/>
    <x v="387"/>
    <d v="2013-03-13T00:00:00"/>
    <x v="1"/>
    <s v="BD-11620"/>
    <s v="Brian DeCherney"/>
    <x v="0"/>
    <s v="United States"/>
    <s v="Philadelphia"/>
    <x v="9"/>
    <n v="19120"/>
    <x v="3"/>
    <s v="OFF-FA-10004968"/>
    <x v="1"/>
    <x v="13"/>
    <s v="Rubber Band Ball"/>
    <x v="4452"/>
    <n v="2"/>
    <n v="0.2"/>
    <n v="-1.3463999999999998"/>
  </r>
  <r>
    <n v="6419"/>
    <s v="CA-2013-140130"/>
    <x v="0"/>
    <x v="731"/>
    <d v="2013-11-06T00:00:00"/>
    <x v="1"/>
    <s v="HW-14935"/>
    <s v="Helen Wasserman"/>
    <x v="1"/>
    <s v="United States"/>
    <s v="Tulsa"/>
    <x v="26"/>
    <n v="74133"/>
    <x v="2"/>
    <s v="OFF-SU-10001218"/>
    <x v="1"/>
    <x v="14"/>
    <s v="Fiskars Softgrip Scissors"/>
    <x v="2138"/>
    <n v="2"/>
    <n v="0"/>
    <n v="6.1488000000000014"/>
  </r>
  <r>
    <n v="6420"/>
    <s v="CA-2013-140130"/>
    <x v="0"/>
    <x v="731"/>
    <d v="2013-11-06T00:00:00"/>
    <x v="1"/>
    <s v="HW-14935"/>
    <s v="Helen Wasserman"/>
    <x v="1"/>
    <s v="United States"/>
    <s v="Tulsa"/>
    <x v="26"/>
    <n v="74133"/>
    <x v="2"/>
    <s v="FUR-CH-10002084"/>
    <x v="0"/>
    <x v="1"/>
    <s v="Hon Mobius Operator's Chair"/>
    <x v="2411"/>
    <n v="3"/>
    <n v="0"/>
    <n v="81.173400000000001"/>
  </r>
  <r>
    <n v="6421"/>
    <s v="CA-2013-140130"/>
    <x v="0"/>
    <x v="731"/>
    <d v="2013-11-06T00:00:00"/>
    <x v="1"/>
    <s v="HW-14935"/>
    <s v="Helen Wasserman"/>
    <x v="1"/>
    <s v="United States"/>
    <s v="Tulsa"/>
    <x v="26"/>
    <n v="74133"/>
    <x v="2"/>
    <s v="OFF-AR-10004269"/>
    <x v="1"/>
    <x v="6"/>
    <s v="Newell 31"/>
    <x v="714"/>
    <n v="3"/>
    <n v="0"/>
    <n v="3.4692000000000003"/>
  </r>
  <r>
    <n v="6422"/>
    <s v="CA-2013-140130"/>
    <x v="0"/>
    <x v="731"/>
    <d v="2013-11-06T00:00:00"/>
    <x v="1"/>
    <s v="HW-14935"/>
    <s v="Helen Wasserman"/>
    <x v="1"/>
    <s v="United States"/>
    <s v="Tulsa"/>
    <x v="26"/>
    <n v="74133"/>
    <x v="2"/>
    <s v="OFF-ST-10001128"/>
    <x v="1"/>
    <x v="4"/>
    <s v="Carina Mini System Audio Rack, Model AR050B"/>
    <x v="743"/>
    <n v="3"/>
    <n v="0"/>
    <n v="9.9882000000000204"/>
  </r>
  <r>
    <n v="6423"/>
    <s v="CA-2011-159121"/>
    <x v="2"/>
    <x v="711"/>
    <d v="2011-08-01T00:00:00"/>
    <x v="1"/>
    <s v="JO-15145"/>
    <s v="Jack O'Briant"/>
    <x v="1"/>
    <s v="United States"/>
    <s v="Draper"/>
    <x v="7"/>
    <n v="84020"/>
    <x v="1"/>
    <s v="TEC-AC-10002006"/>
    <x v="2"/>
    <x v="11"/>
    <s v="Memorex Micro Travel Drive 16 GB"/>
    <x v="4453"/>
    <n v="7"/>
    <n v="0"/>
    <n v="34.698299999999996"/>
  </r>
  <r>
    <n v="6424"/>
    <s v="CA-2012-149650"/>
    <x v="1"/>
    <x v="1040"/>
    <d v="2012-10-27T00:00:00"/>
    <x v="2"/>
    <s v="RD-19660"/>
    <s v="Robert Dilbeck"/>
    <x v="2"/>
    <s v="United States"/>
    <s v="Oakland"/>
    <x v="1"/>
    <n v="94601"/>
    <x v="1"/>
    <s v="FUR-CH-10003956"/>
    <x v="0"/>
    <x v="1"/>
    <s v="Novimex High-Tech Fabric Mesh Task Chair"/>
    <x v="4454"/>
    <n v="8"/>
    <n v="0.2"/>
    <n v="-73.819200000000052"/>
  </r>
  <r>
    <n v="6425"/>
    <s v="CA-2014-115777"/>
    <x v="3"/>
    <x v="971"/>
    <d v="2014-08-25T00:00:00"/>
    <x v="1"/>
    <s v="DO-13645"/>
    <s v="Doug O'Connell"/>
    <x v="0"/>
    <s v="United States"/>
    <s v="Lawrence"/>
    <x v="31"/>
    <n v="1841"/>
    <x v="3"/>
    <s v="OFF-PA-10000552"/>
    <x v="1"/>
    <x v="10"/>
    <s v="Xerox 200"/>
    <x v="541"/>
    <n v="3"/>
    <n v="0"/>
    <n v="9.3312000000000008"/>
  </r>
  <r>
    <n v="6426"/>
    <s v="CA-2013-143714"/>
    <x v="0"/>
    <x v="454"/>
    <d v="2013-05-28T00:00:00"/>
    <x v="1"/>
    <s v="CC-12370"/>
    <s v="Christopher Conant"/>
    <x v="0"/>
    <s v="United States"/>
    <s v="Philadelphia"/>
    <x v="9"/>
    <n v="19120"/>
    <x v="3"/>
    <s v="TEC-CO-10004722"/>
    <x v="2"/>
    <x v="16"/>
    <s v="Canon imageCLASS 2200 Advanced Copier"/>
    <x v="4455"/>
    <n v="4"/>
    <n v="0.4"/>
    <n v="1119.996799999999"/>
  </r>
  <r>
    <n v="6427"/>
    <s v="CA-2013-143714"/>
    <x v="0"/>
    <x v="454"/>
    <d v="2013-05-28T00:00:00"/>
    <x v="1"/>
    <s v="CC-12370"/>
    <s v="Christopher Conant"/>
    <x v="0"/>
    <s v="United States"/>
    <s v="Philadelphia"/>
    <x v="9"/>
    <n v="19120"/>
    <x v="3"/>
    <s v="OFF-BI-10004308"/>
    <x v="1"/>
    <x v="8"/>
    <s v="Avery Legal 4-Ring Binder"/>
    <x v="4456"/>
    <n v="1"/>
    <n v="0.7"/>
    <n v="-4.1959999999999997"/>
  </r>
  <r>
    <n v="6428"/>
    <s v="CA-2013-143714"/>
    <x v="0"/>
    <x v="454"/>
    <d v="2013-05-28T00:00:00"/>
    <x v="1"/>
    <s v="CC-12370"/>
    <s v="Christopher Conant"/>
    <x v="0"/>
    <s v="United States"/>
    <s v="Philadelphia"/>
    <x v="9"/>
    <n v="19120"/>
    <x v="3"/>
    <s v="OFF-PA-10000029"/>
    <x v="1"/>
    <x v="10"/>
    <s v="Xerox 224"/>
    <x v="563"/>
    <n v="2"/>
    <n v="0.2"/>
    <n v="3.6288"/>
  </r>
  <r>
    <n v="6429"/>
    <s v="CA-2013-143714"/>
    <x v="0"/>
    <x v="454"/>
    <d v="2013-05-28T00:00:00"/>
    <x v="1"/>
    <s v="CC-12370"/>
    <s v="Christopher Conant"/>
    <x v="0"/>
    <s v="United States"/>
    <s v="Philadelphia"/>
    <x v="9"/>
    <n v="19120"/>
    <x v="3"/>
    <s v="TEC-PH-10004080"/>
    <x v="2"/>
    <x v="7"/>
    <s v="Avaya 5410 Digital phone"/>
    <x v="4457"/>
    <n v="3"/>
    <n v="0.4"/>
    <n v="-24.476399999999998"/>
  </r>
  <r>
    <n v="6430"/>
    <s v="CA-2011-165764"/>
    <x v="2"/>
    <x v="935"/>
    <d v="2011-11-07T00:00:00"/>
    <x v="1"/>
    <s v="SH-20395"/>
    <s v="Shahid Hopkins"/>
    <x v="0"/>
    <s v="United States"/>
    <s v="Jacksonville"/>
    <x v="3"/>
    <n v="28540"/>
    <x v="0"/>
    <s v="OFF-ST-10001558"/>
    <x v="1"/>
    <x v="4"/>
    <s v="Acco Perma 4000 Stacking Storage Drawers"/>
    <x v="3346"/>
    <n v="2"/>
    <n v="0.2"/>
    <n v="-1.6239999999999997"/>
  </r>
  <r>
    <n v="6431"/>
    <s v="CA-2011-165764"/>
    <x v="2"/>
    <x v="935"/>
    <d v="2011-11-07T00:00:00"/>
    <x v="1"/>
    <s v="SH-20395"/>
    <s v="Shahid Hopkins"/>
    <x v="0"/>
    <s v="United States"/>
    <s v="Jacksonville"/>
    <x v="3"/>
    <n v="28540"/>
    <x v="0"/>
    <s v="FUR-TA-10001768"/>
    <x v="0"/>
    <x v="3"/>
    <s v="Hon Racetrack Conference Tables"/>
    <x v="4458"/>
    <n v="6"/>
    <n v="0.4"/>
    <n v="-299.26140000000009"/>
  </r>
  <r>
    <n v="6432"/>
    <s v="CA-2011-165764"/>
    <x v="2"/>
    <x v="935"/>
    <d v="2011-11-07T00:00:00"/>
    <x v="1"/>
    <s v="SH-20395"/>
    <s v="Shahid Hopkins"/>
    <x v="0"/>
    <s v="United States"/>
    <s v="Jacksonville"/>
    <x v="3"/>
    <n v="28540"/>
    <x v="0"/>
    <s v="OFF-BI-10002982"/>
    <x v="1"/>
    <x v="8"/>
    <s v="Avery Self-Adhesive Photo Pockets for Polaroid Photos"/>
    <x v="4459"/>
    <n v="7"/>
    <n v="0.7"/>
    <n v="-10.487400000000001"/>
  </r>
  <r>
    <n v="6433"/>
    <s v="CA-2011-165764"/>
    <x v="2"/>
    <x v="935"/>
    <d v="2011-11-07T00:00:00"/>
    <x v="1"/>
    <s v="SH-20395"/>
    <s v="Shahid Hopkins"/>
    <x v="0"/>
    <s v="United States"/>
    <s v="Jacksonville"/>
    <x v="3"/>
    <n v="28540"/>
    <x v="0"/>
    <s v="FUR-FU-10001468"/>
    <x v="0"/>
    <x v="5"/>
    <s v="Tenex Antistatic Computer Chair Mats"/>
    <x v="4460"/>
    <n v="3"/>
    <n v="0.2"/>
    <n v="-51.29400000000004"/>
  </r>
  <r>
    <n v="6434"/>
    <s v="CA-2012-121405"/>
    <x v="1"/>
    <x v="1110"/>
    <d v="2012-04-04T00:00:00"/>
    <x v="1"/>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x v="1"/>
    <s v="FC-14335"/>
    <s v="Fred Chung"/>
    <x v="1"/>
    <s v="United States"/>
    <s v="Chicago"/>
    <x v="10"/>
    <n v="60610"/>
    <x v="2"/>
    <s v="TEC-PH-10002890"/>
    <x v="2"/>
    <x v="7"/>
    <s v="AT&amp;T 17929 Lendline Telephone"/>
    <x v="2171"/>
    <n v="5"/>
    <n v="0.2"/>
    <n v="13.571999999999996"/>
  </r>
  <r>
    <n v="6436"/>
    <s v="US-2014-116897"/>
    <x v="3"/>
    <x v="837"/>
    <d v="2014-05-30T00:00:00"/>
    <x v="2"/>
    <s v="JG-15160"/>
    <s v="James Galang"/>
    <x v="0"/>
    <s v="United States"/>
    <s v="Pocatello"/>
    <x v="45"/>
    <n v="83201"/>
    <x v="1"/>
    <s v="FUR-FU-10004963"/>
    <x v="0"/>
    <x v="5"/>
    <s v="Eldon 400 Class Desk Accessories, Black Carbon"/>
    <x v="768"/>
    <n v="4"/>
    <n v="0"/>
    <n v="14.700000000000003"/>
  </r>
  <r>
    <n v="6437"/>
    <s v="US-2014-116897"/>
    <x v="3"/>
    <x v="837"/>
    <d v="2014-05-30T00:00:00"/>
    <x v="2"/>
    <s v="JG-15160"/>
    <s v="James Galang"/>
    <x v="0"/>
    <s v="United States"/>
    <s v="Pocatello"/>
    <x v="45"/>
    <n v="83201"/>
    <x v="1"/>
    <s v="OFF-ST-10000025"/>
    <x v="1"/>
    <x v="4"/>
    <s v="Fellowes Stor/Drawer Steel Plus Storage Drawers"/>
    <x v="4462"/>
    <n v="5"/>
    <n v="0"/>
    <n v="28.628999999999962"/>
  </r>
  <r>
    <n v="6438"/>
    <s v="US-2014-116897"/>
    <x v="3"/>
    <x v="837"/>
    <d v="2014-05-30T00:00:00"/>
    <x v="2"/>
    <s v="JG-15160"/>
    <s v="James Galang"/>
    <x v="0"/>
    <s v="United States"/>
    <s v="Pocatello"/>
    <x v="45"/>
    <n v="83201"/>
    <x v="1"/>
    <s v="TEC-PH-10004389"/>
    <x v="2"/>
    <x v="7"/>
    <s v="Nokia Lumia 925"/>
    <x v="214"/>
    <n v="3"/>
    <n v="0.2"/>
    <n v="22.678200000000018"/>
  </r>
  <r>
    <n v="6439"/>
    <s v="US-2014-113992"/>
    <x v="3"/>
    <x v="817"/>
    <d v="2014-12-20T00:00:00"/>
    <x v="1"/>
    <s v="LC-16885"/>
    <s v="Lena Creighton"/>
    <x v="0"/>
    <s v="United States"/>
    <s v="Plano"/>
    <x v="5"/>
    <n v="75023"/>
    <x v="2"/>
    <s v="FUR-TA-10000577"/>
    <x v="0"/>
    <x v="3"/>
    <s v="Bretford CR4500 Series Slim Rectangular Table"/>
    <x v="4463"/>
    <n v="4"/>
    <n v="0.3"/>
    <n v="-97.49879999999996"/>
  </r>
  <r>
    <n v="6440"/>
    <s v="CA-2011-166891"/>
    <x v="2"/>
    <x v="777"/>
    <d v="2011-10-06T00:00:00"/>
    <x v="2"/>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x v="1"/>
    <s v="BW-11110"/>
    <s v="Bart Watters"/>
    <x v="1"/>
    <s v="United States"/>
    <s v="New York City"/>
    <x v="15"/>
    <n v="10024"/>
    <x v="3"/>
    <s v="OFF-AR-10001860"/>
    <x v="1"/>
    <x v="6"/>
    <s v="BIC Liqua Brite Liner"/>
    <x v="2890"/>
    <n v="5"/>
    <n v="0"/>
    <n v="12.492000000000001"/>
  </r>
  <r>
    <n v="6442"/>
    <s v="CA-2013-101161"/>
    <x v="0"/>
    <x v="63"/>
    <d v="2013-10-21T00:00:00"/>
    <x v="1"/>
    <s v="BW-11110"/>
    <s v="Bart Watters"/>
    <x v="1"/>
    <s v="United States"/>
    <s v="New York City"/>
    <x v="15"/>
    <n v="10024"/>
    <x v="3"/>
    <s v="OFF-ST-10003123"/>
    <x v="1"/>
    <x v="4"/>
    <s v="Fellowes Bases and Tops For Staxonsteel/High-Stak Systems"/>
    <x v="4191"/>
    <n v="3"/>
    <n v="0"/>
    <n v="23.968799999999998"/>
  </r>
  <r>
    <n v="6443"/>
    <s v="CA-2013-101161"/>
    <x v="0"/>
    <x v="63"/>
    <d v="2013-10-21T00:00:00"/>
    <x v="1"/>
    <s v="BW-11110"/>
    <s v="Bart Watters"/>
    <x v="1"/>
    <s v="United States"/>
    <s v="New York City"/>
    <x v="15"/>
    <n v="10024"/>
    <x v="3"/>
    <s v="OFF-PA-10001295"/>
    <x v="1"/>
    <x v="10"/>
    <s v="Computer Printout Paper with Letter-Trim Perforations"/>
    <x v="2479"/>
    <n v="2"/>
    <n v="0"/>
    <n v="18.211199999999998"/>
  </r>
  <r>
    <n v="6444"/>
    <s v="CA-2013-101161"/>
    <x v="0"/>
    <x v="63"/>
    <d v="2013-10-21T00:00:00"/>
    <x v="1"/>
    <s v="BW-11110"/>
    <s v="Bart Watters"/>
    <x v="1"/>
    <s v="United States"/>
    <s v="New York City"/>
    <x v="15"/>
    <n v="10024"/>
    <x v="3"/>
    <s v="OFF-LA-10000407"/>
    <x v="1"/>
    <x v="2"/>
    <s v="Avery White Multi-Purpose Labels"/>
    <x v="1691"/>
    <n v="5"/>
    <n v="0"/>
    <n v="11.454000000000001"/>
  </r>
  <r>
    <n v="6445"/>
    <s v="CA-2013-101161"/>
    <x v="0"/>
    <x v="63"/>
    <d v="2013-10-21T00:00:00"/>
    <x v="1"/>
    <s v="BW-11110"/>
    <s v="Bart Watters"/>
    <x v="1"/>
    <s v="United States"/>
    <s v="New York City"/>
    <x v="15"/>
    <n v="10024"/>
    <x v="3"/>
    <s v="FUR-FU-10003535"/>
    <x v="0"/>
    <x v="5"/>
    <s v="Howard Miller Distant Time Traveler Alarm Clock"/>
    <x v="4465"/>
    <n v="3"/>
    <n v="0"/>
    <n v="33.726600000000005"/>
  </r>
  <r>
    <n v="6446"/>
    <s v="CA-2012-151785"/>
    <x v="1"/>
    <x v="616"/>
    <d v="2012-03-10T00:00:00"/>
    <x v="1"/>
    <s v="JJ-15445"/>
    <s v="Jennifer Jackson"/>
    <x v="0"/>
    <s v="United States"/>
    <s v="Chicago"/>
    <x v="10"/>
    <n v="60623"/>
    <x v="2"/>
    <s v="OFF-FA-10000611"/>
    <x v="1"/>
    <x v="13"/>
    <s v="Binder Clips by OIC"/>
    <x v="4466"/>
    <n v="6"/>
    <n v="0.2"/>
    <n v="2.4863999999999997"/>
  </r>
  <r>
    <n v="6447"/>
    <s v="US-2014-119816"/>
    <x v="3"/>
    <x v="168"/>
    <d v="2014-03-07T00:00:00"/>
    <x v="0"/>
    <s v="TT-21460"/>
    <s v="Tonja Turnell"/>
    <x v="2"/>
    <s v="United States"/>
    <s v="Houston"/>
    <x v="5"/>
    <n v="77095"/>
    <x v="2"/>
    <s v="FUR-FU-10004848"/>
    <x v="0"/>
    <x v="5"/>
    <s v="Howard Miller 13-3/4&quot; Diameter Brushed Chrome Round Wall Clock"/>
    <x v="4467"/>
    <n v="5"/>
    <n v="0.6"/>
    <n v="-77.625"/>
  </r>
  <r>
    <n v="6448"/>
    <s v="US-2014-119816"/>
    <x v="3"/>
    <x v="168"/>
    <d v="2014-03-07T00:00:00"/>
    <x v="0"/>
    <s v="TT-21460"/>
    <s v="Tonja Turnell"/>
    <x v="2"/>
    <s v="United States"/>
    <s v="Houston"/>
    <x v="5"/>
    <n v="77095"/>
    <x v="2"/>
    <s v="OFF-LA-10002381"/>
    <x v="1"/>
    <x v="2"/>
    <s v="Avery 497"/>
    <x v="4468"/>
    <n v="1"/>
    <n v="0.2"/>
    <n v="0.86239999999999983"/>
  </r>
  <r>
    <n v="6449"/>
    <s v="US-2014-119816"/>
    <x v="3"/>
    <x v="168"/>
    <d v="2014-03-07T00:00:00"/>
    <x v="0"/>
    <s v="TT-21460"/>
    <s v="Tonja Turnell"/>
    <x v="2"/>
    <s v="United States"/>
    <s v="Houston"/>
    <x v="5"/>
    <n v="77095"/>
    <x v="2"/>
    <s v="OFF-ST-10000918"/>
    <x v="1"/>
    <x v="4"/>
    <s v="Crate-A-Files"/>
    <x v="525"/>
    <n v="1"/>
    <n v="0.2"/>
    <n v="0.65399999999999947"/>
  </r>
  <r>
    <n v="6450"/>
    <s v="CA-2012-156510"/>
    <x v="1"/>
    <x v="12"/>
    <d v="2012-09-29T00:00:00"/>
    <x v="1"/>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x v="1"/>
    <s v="EH-13990"/>
    <s v="Erica Hackney"/>
    <x v="0"/>
    <s v="United States"/>
    <s v="Meriden"/>
    <x v="29"/>
    <n v="6450"/>
    <x v="3"/>
    <s v="OFF-PA-10002222"/>
    <x v="1"/>
    <x v="10"/>
    <s v="Xerox Color Copier Paper, 11&quot; x 17&quot;, Ream"/>
    <x v="1846"/>
    <n v="2"/>
    <n v="0"/>
    <n v="21.012799999999999"/>
  </r>
  <r>
    <n v="6452"/>
    <s v="CA-2012-156510"/>
    <x v="1"/>
    <x v="12"/>
    <d v="2012-09-29T00:00:00"/>
    <x v="1"/>
    <s v="EH-13990"/>
    <s v="Erica Hackney"/>
    <x v="0"/>
    <s v="United States"/>
    <s v="Meriden"/>
    <x v="29"/>
    <n v="6450"/>
    <x v="3"/>
    <s v="OFF-AR-10004930"/>
    <x v="1"/>
    <x v="6"/>
    <s v="Turquoise Lead Holder with Pocket Clip"/>
    <x v="4470"/>
    <n v="1"/>
    <n v="0"/>
    <n v="2.2109999999999994"/>
  </r>
  <r>
    <n v="6453"/>
    <s v="US-2012-110261"/>
    <x v="1"/>
    <x v="546"/>
    <d v="2012-12-23T00:00:00"/>
    <x v="0"/>
    <s v="PR-18880"/>
    <s v="Patrick Ryan"/>
    <x v="0"/>
    <s v="United States"/>
    <s v="Glenview"/>
    <x v="10"/>
    <n v="60025"/>
    <x v="2"/>
    <s v="TEC-PH-10001750"/>
    <x v="2"/>
    <x v="7"/>
    <s v="Samsung Rugby III"/>
    <x v="3180"/>
    <n v="3"/>
    <n v="0.2"/>
    <n v="13.857900000000008"/>
  </r>
  <r>
    <n v="6454"/>
    <s v="CA-2012-125710"/>
    <x v="1"/>
    <x v="1049"/>
    <d v="2012-10-13T00:00:00"/>
    <x v="1"/>
    <s v="BT-11680"/>
    <s v="Brian Thompson"/>
    <x v="0"/>
    <s v="United States"/>
    <s v="Houston"/>
    <x v="5"/>
    <n v="77036"/>
    <x v="2"/>
    <s v="OFF-AR-10000657"/>
    <x v="1"/>
    <x v="6"/>
    <s v="Binney &amp; Smith inkTank Desk Highlighter, Chisel Tip, Yellow, 12/Box"/>
    <x v="4471"/>
    <n v="2"/>
    <n v="0.2"/>
    <n v="0.55899999999999961"/>
  </r>
  <r>
    <n v="6455"/>
    <s v="CA-2014-161102"/>
    <x v="3"/>
    <x v="689"/>
    <d v="2014-08-04T00:00:00"/>
    <x v="2"/>
    <s v="EC-14050"/>
    <s v="Erin Creighton"/>
    <x v="0"/>
    <s v="United States"/>
    <s v="San Francisco"/>
    <x v="1"/>
    <n v="94110"/>
    <x v="1"/>
    <s v="OFF-ST-10003442"/>
    <x v="1"/>
    <x v="4"/>
    <s v="Eldon Portable Mobile Manager"/>
    <x v="403"/>
    <n v="2"/>
    <n v="0"/>
    <n v="15.2712"/>
  </r>
  <r>
    <n v="6456"/>
    <s v="CA-2014-161102"/>
    <x v="3"/>
    <x v="689"/>
    <d v="2014-08-04T00:00:00"/>
    <x v="2"/>
    <s v="EC-14050"/>
    <s v="Erin Creighton"/>
    <x v="0"/>
    <s v="United States"/>
    <s v="San Francisco"/>
    <x v="1"/>
    <n v="94110"/>
    <x v="1"/>
    <s v="FUR-FU-10003142"/>
    <x v="0"/>
    <x v="5"/>
    <s v="Master Big Foot Doorstop, Beige"/>
    <x v="3322"/>
    <n v="7"/>
    <n v="0"/>
    <n v="11.457599999999998"/>
  </r>
  <r>
    <n v="6457"/>
    <s v="CA-2011-110065"/>
    <x v="2"/>
    <x v="79"/>
    <d v="2011-08-11T00:00:00"/>
    <x v="1"/>
    <s v="SP-20650"/>
    <s v="Stephanie Phelps"/>
    <x v="1"/>
    <s v="United States"/>
    <s v="New York City"/>
    <x v="15"/>
    <n v="10009"/>
    <x v="3"/>
    <s v="TEC-PH-10002468"/>
    <x v="2"/>
    <x v="7"/>
    <s v="Plantronics CS 50-USB - headset - Convertible, Monaural"/>
    <x v="4472"/>
    <n v="1"/>
    <n v="0"/>
    <n v="36.717300000000009"/>
  </r>
  <r>
    <n v="6458"/>
    <s v="CA-2011-110065"/>
    <x v="2"/>
    <x v="79"/>
    <d v="2011-08-11T00:00:00"/>
    <x v="1"/>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x v="2"/>
    <s v="AJ-10780"/>
    <s v="Anthony Jacobs"/>
    <x v="1"/>
    <s v="United States"/>
    <s v="Baltimore"/>
    <x v="39"/>
    <n v="21215"/>
    <x v="3"/>
    <s v="OFF-AR-10001919"/>
    <x v="1"/>
    <x v="6"/>
    <s v="OIC #2 Pencils, Medium Soft"/>
    <x v="1061"/>
    <n v="2"/>
    <n v="0"/>
    <n v="1.0903999999999998"/>
  </r>
  <r>
    <n v="6460"/>
    <s v="US-2014-133361"/>
    <x v="3"/>
    <x v="304"/>
    <d v="2014-05-18T00:00:00"/>
    <x v="2"/>
    <s v="AJ-10780"/>
    <s v="Anthony Jacobs"/>
    <x v="1"/>
    <s v="United States"/>
    <s v="Baltimore"/>
    <x v="39"/>
    <n v="21215"/>
    <x v="3"/>
    <s v="OFF-AR-10003045"/>
    <x v="1"/>
    <x v="6"/>
    <s v="Prang Colored Pencils"/>
    <x v="456"/>
    <n v="5"/>
    <n v="0"/>
    <n v="6.6150000000000002"/>
  </r>
  <r>
    <n v="6461"/>
    <s v="US-2014-133361"/>
    <x v="3"/>
    <x v="304"/>
    <d v="2014-05-18T00:00:00"/>
    <x v="2"/>
    <s v="AJ-10780"/>
    <s v="Anthony Jacobs"/>
    <x v="1"/>
    <s v="United States"/>
    <s v="Baltimore"/>
    <x v="39"/>
    <n v="21215"/>
    <x v="3"/>
    <s v="OFF-AR-10003338"/>
    <x v="1"/>
    <x v="6"/>
    <s v="Eberhard Faber 3 1/2&quot; Golf Pencils"/>
    <x v="4474"/>
    <n v="5"/>
    <n v="0"/>
    <n v="9.3000000000000007"/>
  </r>
  <r>
    <n v="6462"/>
    <s v="US-2014-133361"/>
    <x v="3"/>
    <x v="304"/>
    <d v="2014-05-18T00:00:00"/>
    <x v="2"/>
    <s v="AJ-10780"/>
    <s v="Anthony Jacobs"/>
    <x v="1"/>
    <s v="United States"/>
    <s v="Baltimore"/>
    <x v="39"/>
    <n v="21215"/>
    <x v="3"/>
    <s v="TEC-AC-10003280"/>
    <x v="2"/>
    <x v="11"/>
    <s v="Belkin F8E887 USB Wired Ergonomic Keyboard"/>
    <x v="1324"/>
    <n v="3"/>
    <n v="0"/>
    <n v="18.893699999999995"/>
  </r>
  <r>
    <n v="6463"/>
    <s v="US-2014-133361"/>
    <x v="3"/>
    <x v="304"/>
    <d v="2014-05-18T00:00:00"/>
    <x v="2"/>
    <s v="AJ-10780"/>
    <s v="Anthony Jacobs"/>
    <x v="1"/>
    <s v="United States"/>
    <s v="Baltimore"/>
    <x v="39"/>
    <n v="21215"/>
    <x v="3"/>
    <s v="FUR-CH-10003298"/>
    <x v="0"/>
    <x v="1"/>
    <s v="Office Star - Contemporary Task Swivel chair with Loop Arms, Charcoal"/>
    <x v="0"/>
    <n v="2"/>
    <n v="0"/>
    <n v="23.576399999999978"/>
  </r>
  <r>
    <n v="6464"/>
    <s v="US-2014-133361"/>
    <x v="3"/>
    <x v="304"/>
    <d v="2014-05-18T00:00:00"/>
    <x v="2"/>
    <s v="AJ-10780"/>
    <s v="Anthony Jacobs"/>
    <x v="1"/>
    <s v="United States"/>
    <s v="Baltimore"/>
    <x v="39"/>
    <n v="21215"/>
    <x v="3"/>
    <s v="OFF-LA-10004544"/>
    <x v="1"/>
    <x v="2"/>
    <s v="Avery 505"/>
    <x v="3066"/>
    <n v="5"/>
    <n v="0"/>
    <n v="37"/>
  </r>
  <r>
    <n v="6465"/>
    <s v="US-2013-155404"/>
    <x v="0"/>
    <x v="897"/>
    <d v="2013-09-29T00:00:00"/>
    <x v="1"/>
    <s v="AS-10630"/>
    <s v="Ann Steele"/>
    <x v="2"/>
    <s v="United States"/>
    <s v="Louisville"/>
    <x v="0"/>
    <n v="40214"/>
    <x v="0"/>
    <s v="FUR-FU-10004586"/>
    <x v="0"/>
    <x v="5"/>
    <s v="G.E. Longer-Life Indoor Recessed Floodlight Bulbs"/>
    <x v="2537"/>
    <n v="2"/>
    <n v="0"/>
    <n v="6.3743999999999996"/>
  </r>
  <r>
    <n v="6466"/>
    <s v="CA-2012-114503"/>
    <x v="1"/>
    <x v="50"/>
    <d v="2012-11-17T00:00:00"/>
    <x v="1"/>
    <s v="AA-10375"/>
    <s v="Allen Armold"/>
    <x v="0"/>
    <s v="United States"/>
    <s v="Lebanon"/>
    <x v="18"/>
    <n v="37087"/>
    <x v="0"/>
    <s v="OFF-ST-10003572"/>
    <x v="1"/>
    <x v="4"/>
    <s v="Portfile Personal File Boxes"/>
    <x v="4475"/>
    <n v="6"/>
    <n v="0.2"/>
    <n v="6.3719999999999999"/>
  </r>
  <r>
    <n v="6467"/>
    <s v="CA-2014-153080"/>
    <x v="3"/>
    <x v="1053"/>
    <d v="2014-05-26T00:00:00"/>
    <x v="0"/>
    <s v="EH-13945"/>
    <s v="Eric Hoffmann"/>
    <x v="0"/>
    <s v="United States"/>
    <s v="Los Angeles"/>
    <x v="1"/>
    <n v="90008"/>
    <x v="1"/>
    <s v="TEC-AC-10002331"/>
    <x v="2"/>
    <x v="11"/>
    <s v="Maxell 74 Minute CDR, 10/Pack"/>
    <x v="3776"/>
    <n v="7"/>
    <n v="0"/>
    <n v="25.330199999999998"/>
  </r>
  <r>
    <n v="6468"/>
    <s v="CA-2013-163804"/>
    <x v="0"/>
    <x v="499"/>
    <d v="2013-12-09T00:00:00"/>
    <x v="1"/>
    <s v="DB-13270"/>
    <s v="Deborah Brumfield"/>
    <x v="2"/>
    <s v="United States"/>
    <s v="Providence"/>
    <x v="34"/>
    <n v="2908"/>
    <x v="3"/>
    <s v="OFF-ST-10000142"/>
    <x v="1"/>
    <x v="4"/>
    <s v="Deluxe Rollaway Locking File with Drawer"/>
    <x v="4476"/>
    <n v="5"/>
    <n v="0"/>
    <n v="582.23199999999997"/>
  </r>
  <r>
    <n v="6469"/>
    <s v="CA-2013-163804"/>
    <x v="0"/>
    <x v="499"/>
    <d v="2013-12-09T00:00:00"/>
    <x v="1"/>
    <s v="DB-13270"/>
    <s v="Deborah Brumfield"/>
    <x v="2"/>
    <s v="United States"/>
    <s v="Providence"/>
    <x v="34"/>
    <n v="2908"/>
    <x v="3"/>
    <s v="TEC-PH-10000441"/>
    <x v="2"/>
    <x v="7"/>
    <s v="VTech DS6151"/>
    <x v="3211"/>
    <n v="5"/>
    <n v="0"/>
    <n v="176.38600000000002"/>
  </r>
  <r>
    <n v="6470"/>
    <s v="CA-2013-163804"/>
    <x v="0"/>
    <x v="499"/>
    <d v="2013-12-09T00:00:00"/>
    <x v="1"/>
    <s v="DB-13270"/>
    <s v="Deborah Brumfield"/>
    <x v="2"/>
    <s v="United States"/>
    <s v="Providence"/>
    <x v="34"/>
    <n v="2908"/>
    <x v="3"/>
    <s v="FUR-FU-10004864"/>
    <x v="0"/>
    <x v="5"/>
    <s v="Eldon 500 Class Desk Accessories"/>
    <x v="4477"/>
    <n v="6"/>
    <n v="0"/>
    <n v="23.898600000000002"/>
  </r>
  <r>
    <n v="6471"/>
    <s v="CA-2012-108532"/>
    <x v="1"/>
    <x v="1111"/>
    <d v="2012-09-02T00:00:00"/>
    <x v="1"/>
    <s v="CC-12100"/>
    <s v="Chad Cunningham"/>
    <x v="2"/>
    <s v="United States"/>
    <s v="Detroit"/>
    <x v="12"/>
    <n v="48234"/>
    <x v="2"/>
    <s v="TEC-PH-10001750"/>
    <x v="2"/>
    <x v="7"/>
    <s v="Samsung Rugby III"/>
    <x v="203"/>
    <n v="2"/>
    <n v="0"/>
    <n v="35.634600000000006"/>
  </r>
  <r>
    <n v="6472"/>
    <s v="CA-2012-108532"/>
    <x v="1"/>
    <x v="1111"/>
    <d v="2012-09-02T00:00:00"/>
    <x v="1"/>
    <s v="CC-12100"/>
    <s v="Chad Cunningham"/>
    <x v="2"/>
    <s v="United States"/>
    <s v="Detroit"/>
    <x v="12"/>
    <n v="48234"/>
    <x v="2"/>
    <s v="TEC-AC-10004510"/>
    <x v="2"/>
    <x v="11"/>
    <s v="Logitech Desktop MK120 Mouse and keyboard Combo"/>
    <x v="4478"/>
    <n v="7"/>
    <n v="0"/>
    <n v="11.451999999999995"/>
  </r>
  <r>
    <n v="6473"/>
    <s v="CA-2011-151897"/>
    <x v="2"/>
    <x v="571"/>
    <d v="2011-06-10T00:00:00"/>
    <x v="1"/>
    <s v="VT-21700"/>
    <s v="Valerie Takahito"/>
    <x v="2"/>
    <s v="United States"/>
    <s v="Houston"/>
    <x v="5"/>
    <n v="77070"/>
    <x v="2"/>
    <s v="OFF-LA-10001074"/>
    <x v="1"/>
    <x v="2"/>
    <s v="Round Specialty Laser Printer Labels"/>
    <x v="318"/>
    <n v="10"/>
    <n v="0.2"/>
    <n v="33.830999999999989"/>
  </r>
  <r>
    <n v="6474"/>
    <s v="CA-2013-113292"/>
    <x v="0"/>
    <x v="196"/>
    <d v="2013-03-21T00:00:00"/>
    <x v="0"/>
    <s v="DB-13060"/>
    <s v="Dave Brooks"/>
    <x v="0"/>
    <s v="United States"/>
    <s v="Columbia"/>
    <x v="18"/>
    <n v="38401"/>
    <x v="0"/>
    <s v="OFF-AP-10003590"/>
    <x v="1"/>
    <x v="9"/>
    <s v="Hoover WindTunnel Plus Canister Vacuum"/>
    <x v="4479"/>
    <n v="3"/>
    <n v="0.2"/>
    <n v="87.180000000000092"/>
  </r>
  <r>
    <n v="6475"/>
    <s v="CA-2011-149524"/>
    <x v="2"/>
    <x v="1112"/>
    <d v="2011-01-16T00:00:00"/>
    <x v="2"/>
    <s v="BS-11590"/>
    <s v="Brendan Sweed"/>
    <x v="1"/>
    <s v="United States"/>
    <s v="Philadelphia"/>
    <x v="9"/>
    <n v="19140"/>
    <x v="3"/>
    <s v="FUR-BO-10003433"/>
    <x v="0"/>
    <x v="0"/>
    <s v="Sauder Cornerstone Collection Library"/>
    <x v="1168"/>
    <n v="4"/>
    <n v="0.5"/>
    <n v="-53.285600000000009"/>
  </r>
  <r>
    <n v="6476"/>
    <s v="CA-2014-140872"/>
    <x v="3"/>
    <x v="95"/>
    <d v="2014-06-11T00:00:00"/>
    <x v="1"/>
    <s v="NR-18550"/>
    <s v="Nick Radford"/>
    <x v="0"/>
    <s v="United States"/>
    <s v="Pembroke Pines"/>
    <x v="2"/>
    <n v="33024"/>
    <x v="0"/>
    <s v="OFF-BI-10002432"/>
    <x v="1"/>
    <x v="8"/>
    <s v="Wilson Jones Standard D-Ring Binders"/>
    <x v="4480"/>
    <n v="3"/>
    <n v="0.7"/>
    <n v="-3.4913999999999987"/>
  </r>
  <r>
    <n v="6477"/>
    <s v="CA-2014-140872"/>
    <x v="3"/>
    <x v="95"/>
    <d v="2014-06-11T00:00:00"/>
    <x v="1"/>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x v="1"/>
    <s v="NR-18550"/>
    <s v="Nick Radford"/>
    <x v="0"/>
    <s v="United States"/>
    <s v="Pembroke Pines"/>
    <x v="2"/>
    <n v="33024"/>
    <x v="0"/>
    <s v="TEC-AC-10003832"/>
    <x v="2"/>
    <x v="11"/>
    <s v="Logitech P710e Mobile Speakerphone"/>
    <x v="4482"/>
    <n v="1"/>
    <n v="0.2"/>
    <n v="-2.5749000000000279"/>
  </r>
  <r>
    <n v="6479"/>
    <s v="CA-2014-140872"/>
    <x v="3"/>
    <x v="95"/>
    <d v="2014-06-11T00:00:00"/>
    <x v="1"/>
    <s v="NR-18550"/>
    <s v="Nick Radford"/>
    <x v="0"/>
    <s v="United States"/>
    <s v="Pembroke Pines"/>
    <x v="2"/>
    <n v="33024"/>
    <x v="0"/>
    <s v="OFF-PA-10000809"/>
    <x v="1"/>
    <x v="10"/>
    <s v="Xerox 206"/>
    <x v="12"/>
    <n v="3"/>
    <n v="0.2"/>
    <n v="5.4432"/>
  </r>
  <r>
    <n v="6480"/>
    <s v="CA-2014-140872"/>
    <x v="3"/>
    <x v="95"/>
    <d v="2014-06-11T00:00:00"/>
    <x v="1"/>
    <s v="NR-18550"/>
    <s v="Nick Radford"/>
    <x v="0"/>
    <s v="United States"/>
    <s v="Pembroke Pines"/>
    <x v="2"/>
    <n v="33024"/>
    <x v="0"/>
    <s v="TEC-PH-10000441"/>
    <x v="2"/>
    <x v="7"/>
    <s v="VTech DS6151"/>
    <x v="4483"/>
    <n v="5"/>
    <n v="0.2"/>
    <n v="50.396000000000015"/>
  </r>
  <r>
    <n v="6481"/>
    <s v="CA-2014-140872"/>
    <x v="3"/>
    <x v="95"/>
    <d v="2014-06-11T00:00:00"/>
    <x v="1"/>
    <s v="NR-18550"/>
    <s v="Nick Radford"/>
    <x v="0"/>
    <s v="United States"/>
    <s v="Pembroke Pines"/>
    <x v="2"/>
    <n v="33024"/>
    <x v="0"/>
    <s v="OFF-AP-10002287"/>
    <x v="1"/>
    <x v="9"/>
    <s v="Eureka Sanitaire  Multi-Pro Heavy-Duty Upright, Disposable Bags"/>
    <x v="4484"/>
    <n v="7"/>
    <n v="0.2"/>
    <n v="1.8353999999999999"/>
  </r>
  <r>
    <n v="6482"/>
    <s v="CA-2014-140872"/>
    <x v="3"/>
    <x v="95"/>
    <d v="2014-06-11T00:00:00"/>
    <x v="1"/>
    <s v="NR-18550"/>
    <s v="Nick Radford"/>
    <x v="0"/>
    <s v="United States"/>
    <s v="Pembroke Pines"/>
    <x v="2"/>
    <n v="33024"/>
    <x v="0"/>
    <s v="FUR-BO-10002824"/>
    <x v="0"/>
    <x v="0"/>
    <s v="Bush Mission Pointe Library"/>
    <x v="475"/>
    <n v="2"/>
    <n v="0.2"/>
    <n v="0"/>
  </r>
  <r>
    <n v="6483"/>
    <s v="CA-2014-140872"/>
    <x v="3"/>
    <x v="95"/>
    <d v="2014-06-11T00:00:00"/>
    <x v="1"/>
    <s v="NR-18550"/>
    <s v="Nick Radford"/>
    <x v="0"/>
    <s v="United States"/>
    <s v="Pembroke Pines"/>
    <x v="2"/>
    <n v="33024"/>
    <x v="0"/>
    <s v="TEC-AC-10002942"/>
    <x v="2"/>
    <x v="11"/>
    <s v="WD My Passport Ultra 1TB Portable External Hard Drive"/>
    <x v="4485"/>
    <n v="2"/>
    <n v="0.2"/>
    <n v="-4.1400000000000077"/>
  </r>
  <r>
    <n v="6484"/>
    <s v="CA-2014-113908"/>
    <x v="3"/>
    <x v="95"/>
    <d v="2014-06-10T00:00:00"/>
    <x v="1"/>
    <s v="KN-16390"/>
    <s v="Katherine Nockton"/>
    <x v="1"/>
    <s v="United States"/>
    <s v="New York City"/>
    <x v="15"/>
    <n v="10011"/>
    <x v="3"/>
    <s v="FUR-TA-10001932"/>
    <x v="0"/>
    <x v="3"/>
    <s v="Chromcraft 48&quot; x 96&quot; Racetrack Double Pedestal Table"/>
    <x v="4486"/>
    <n v="2"/>
    <n v="0.4"/>
    <n v="-115.43040000000002"/>
  </r>
  <r>
    <n v="6485"/>
    <s v="CA-2014-113908"/>
    <x v="3"/>
    <x v="95"/>
    <d v="2014-06-10T00:00:00"/>
    <x v="1"/>
    <s v="KN-16390"/>
    <s v="Katherine Nockton"/>
    <x v="1"/>
    <s v="United States"/>
    <s v="New York City"/>
    <x v="15"/>
    <n v="10011"/>
    <x v="3"/>
    <s v="TEC-MA-10003173"/>
    <x v="2"/>
    <x v="15"/>
    <s v="Hewlett-Packard 300S Scientific Calculator"/>
    <x v="4487"/>
    <n v="6"/>
    <n v="0"/>
    <n v="36.183599999999991"/>
  </r>
  <r>
    <n v="6486"/>
    <s v="CA-2014-113908"/>
    <x v="3"/>
    <x v="95"/>
    <d v="2014-06-10T00:00:00"/>
    <x v="1"/>
    <s v="KN-16390"/>
    <s v="Katherine Nockton"/>
    <x v="1"/>
    <s v="United States"/>
    <s v="New York City"/>
    <x v="15"/>
    <n v="10011"/>
    <x v="3"/>
    <s v="OFF-PA-10004156"/>
    <x v="1"/>
    <x v="10"/>
    <s v="Xerox 188"/>
    <x v="1568"/>
    <n v="4"/>
    <n v="0"/>
    <n v="22.226399999999998"/>
  </r>
  <r>
    <n v="6487"/>
    <s v="CA-2012-120621"/>
    <x v="1"/>
    <x v="1113"/>
    <d v="2012-03-26T00:00:00"/>
    <x v="1"/>
    <s v="JW-16075"/>
    <s v="Julia West"/>
    <x v="0"/>
    <s v="United States"/>
    <s v="Jacksonville"/>
    <x v="3"/>
    <n v="28540"/>
    <x v="0"/>
    <s v="OFF-AP-10002945"/>
    <x v="1"/>
    <x v="9"/>
    <s v="Honeywell Enviracaire Portable HEPA Air Cleaner for 17' x 22' Room"/>
    <x v="4488"/>
    <n v="4"/>
    <n v="0.2"/>
    <n v="156.33799999999997"/>
  </r>
  <r>
    <n v="6488"/>
    <s v="CA-2012-120621"/>
    <x v="1"/>
    <x v="1113"/>
    <d v="2012-03-26T00:00:00"/>
    <x v="1"/>
    <s v="JW-16075"/>
    <s v="Julia West"/>
    <x v="0"/>
    <s v="United States"/>
    <s v="Jacksonville"/>
    <x v="3"/>
    <n v="28540"/>
    <x v="0"/>
    <s v="OFF-BI-10000948"/>
    <x v="1"/>
    <x v="8"/>
    <s v="GBC Laser Imprintable Binding System Covers, Desert Sand"/>
    <x v="4489"/>
    <n v="3"/>
    <n v="0.7"/>
    <n v="-9.8462999999999994"/>
  </r>
  <r>
    <n v="6489"/>
    <s v="CA-2012-120621"/>
    <x v="1"/>
    <x v="1113"/>
    <d v="2012-03-26T00:00:00"/>
    <x v="1"/>
    <s v="JW-16075"/>
    <s v="Julia West"/>
    <x v="0"/>
    <s v="United States"/>
    <s v="Jacksonville"/>
    <x v="3"/>
    <n v="28540"/>
    <x v="0"/>
    <s v="OFF-PA-10002254"/>
    <x v="1"/>
    <x v="10"/>
    <s v="Xerox 1883"/>
    <x v="4490"/>
    <n v="14"/>
    <n v="0.2"/>
    <n v="96.023199999999974"/>
  </r>
  <r>
    <n v="6490"/>
    <s v="US-2014-148866"/>
    <x v="3"/>
    <x v="20"/>
    <d v="2014-09-25T00:00:00"/>
    <x v="1"/>
    <s v="JM-15535"/>
    <s v="Jessica Myrick"/>
    <x v="0"/>
    <s v="United States"/>
    <s v="New York City"/>
    <x v="15"/>
    <n v="10011"/>
    <x v="3"/>
    <s v="OFF-PA-10004782"/>
    <x v="1"/>
    <x v="10"/>
    <s v="Xerox 228"/>
    <x v="56"/>
    <n v="5"/>
    <n v="0"/>
    <n v="15.552000000000001"/>
  </r>
  <r>
    <n v="6491"/>
    <s v="CA-2011-149594"/>
    <x v="2"/>
    <x v="1114"/>
    <d v="2011-09-19T00:00:00"/>
    <x v="1"/>
    <s v="MF-18250"/>
    <s v="Monica Federle"/>
    <x v="1"/>
    <s v="United States"/>
    <s v="Philadelphia"/>
    <x v="9"/>
    <n v="19120"/>
    <x v="3"/>
    <s v="FUR-FU-10000222"/>
    <x v="0"/>
    <x v="5"/>
    <s v="Seth Thomas 16&quot; Steel Case Clock"/>
    <x v="4491"/>
    <n v="4"/>
    <n v="0.2"/>
    <n v="16.889599999999998"/>
  </r>
  <r>
    <n v="6492"/>
    <s v="CA-2013-113845"/>
    <x v="0"/>
    <x v="73"/>
    <d v="2013-11-26T00:00:00"/>
    <x v="1"/>
    <s v="FA-14230"/>
    <s v="Frank Atkinson"/>
    <x v="1"/>
    <s v="United States"/>
    <s v="Orlando"/>
    <x v="2"/>
    <n v="32839"/>
    <x v="0"/>
    <s v="FUR-BO-10004695"/>
    <x v="0"/>
    <x v="0"/>
    <s v="O'Sullivan 2-Door Barrister Bookcase in Odessa Pine"/>
    <x v="4492"/>
    <n v="2"/>
    <n v="0.2"/>
    <n v="10.858799999999974"/>
  </r>
  <r>
    <n v="6493"/>
    <s v="CA-2013-113845"/>
    <x v="0"/>
    <x v="73"/>
    <d v="2013-11-26T00:00:00"/>
    <x v="1"/>
    <s v="FA-14230"/>
    <s v="Frank Atkinson"/>
    <x v="1"/>
    <s v="United States"/>
    <s v="Orlando"/>
    <x v="2"/>
    <n v="32839"/>
    <x v="0"/>
    <s v="OFF-ST-10003327"/>
    <x v="1"/>
    <x v="4"/>
    <s v="Akro-Mils 12-Gallon Tote"/>
    <x v="4493"/>
    <n v="5"/>
    <n v="0.2"/>
    <n v="4.4684999999999953"/>
  </r>
  <r>
    <n v="6494"/>
    <s v="CA-2013-113845"/>
    <x v="0"/>
    <x v="73"/>
    <d v="2013-11-26T00:00:00"/>
    <x v="1"/>
    <s v="FA-14230"/>
    <s v="Frank Atkinson"/>
    <x v="1"/>
    <s v="United States"/>
    <s v="Orlando"/>
    <x v="2"/>
    <n v="32839"/>
    <x v="0"/>
    <s v="TEC-PH-10003357"/>
    <x v="2"/>
    <x v="7"/>
    <s v="Grandstream GXP2100 Mainstream Business Phone"/>
    <x v="4494"/>
    <n v="4"/>
    <n v="0.2"/>
    <n v="24.476800000000004"/>
  </r>
  <r>
    <n v="6495"/>
    <s v="CA-2014-111262"/>
    <x v="3"/>
    <x v="960"/>
    <d v="2014-11-02T00:00:00"/>
    <x v="0"/>
    <s v="KH-16510"/>
    <s v="Keith Herrera"/>
    <x v="0"/>
    <s v="United States"/>
    <s v="Houston"/>
    <x v="5"/>
    <n v="77095"/>
    <x v="2"/>
    <s v="TEC-AC-10002167"/>
    <x v="2"/>
    <x v="11"/>
    <s v="Imation 8gb Micro Traveldrive Usb 2.0 Flash Drive"/>
    <x v="734"/>
    <n v="2"/>
    <n v="0.2"/>
    <n v="-2.6999999999999993"/>
  </r>
  <r>
    <n v="6496"/>
    <s v="CA-2014-111262"/>
    <x v="3"/>
    <x v="960"/>
    <d v="2014-11-02T00:00:00"/>
    <x v="0"/>
    <s v="KH-16510"/>
    <s v="Keith Herrera"/>
    <x v="0"/>
    <s v="United States"/>
    <s v="Houston"/>
    <x v="5"/>
    <n v="77095"/>
    <x v="2"/>
    <s v="OFF-PA-10001937"/>
    <x v="1"/>
    <x v="10"/>
    <s v="Xerox 21"/>
    <x v="12"/>
    <n v="3"/>
    <n v="0.2"/>
    <n v="5.4432"/>
  </r>
  <r>
    <n v="6497"/>
    <s v="CA-2014-111262"/>
    <x v="3"/>
    <x v="960"/>
    <d v="2014-11-02T00:00:00"/>
    <x v="0"/>
    <s v="KH-16510"/>
    <s v="Keith Herrera"/>
    <x v="0"/>
    <s v="United States"/>
    <s v="Houston"/>
    <x v="5"/>
    <n v="77095"/>
    <x v="2"/>
    <s v="TEC-AC-10004510"/>
    <x v="2"/>
    <x v="11"/>
    <s v="Logitech Desktop MK120 Mouse and keyboard Combo"/>
    <x v="2689"/>
    <n v="2"/>
    <n v="0.2"/>
    <n v="-3.272000000000002"/>
  </r>
  <r>
    <n v="6498"/>
    <s v="CA-2012-103135"/>
    <x v="1"/>
    <x v="1115"/>
    <d v="2012-07-28T00:00:00"/>
    <x v="1"/>
    <s v="SS-20515"/>
    <s v="Shirley Schmidt"/>
    <x v="2"/>
    <s v="United States"/>
    <s v="Louisville"/>
    <x v="0"/>
    <n v="40214"/>
    <x v="0"/>
    <s v="FUR-FU-10001487"/>
    <x v="0"/>
    <x v="5"/>
    <s v="Eldon Expressions Wood and Plastic Desk Accessories, Cherry Wood"/>
    <x v="167"/>
    <n v="3"/>
    <n v="0"/>
    <n v="6.0725999999999987"/>
  </r>
  <r>
    <n v="6499"/>
    <s v="CA-2012-103135"/>
    <x v="1"/>
    <x v="1115"/>
    <d v="2012-07-28T00:00:00"/>
    <x v="1"/>
    <s v="SS-20515"/>
    <s v="Shirley Schmidt"/>
    <x v="2"/>
    <s v="United States"/>
    <s v="Louisville"/>
    <x v="0"/>
    <n v="40214"/>
    <x v="0"/>
    <s v="OFF-BI-10000069"/>
    <x v="1"/>
    <x v="8"/>
    <s v="GBC Prepunched Paper, 19-Hole, for Binding Systems, 24-lb"/>
    <x v="4495"/>
    <n v="9"/>
    <n v="0"/>
    <n v="62.14139999999999"/>
  </r>
  <r>
    <n v="6500"/>
    <s v="CA-2012-103135"/>
    <x v="1"/>
    <x v="1115"/>
    <d v="2012-07-28T00:00:00"/>
    <x v="1"/>
    <s v="SS-20515"/>
    <s v="Shirley Schmidt"/>
    <x v="2"/>
    <s v="United States"/>
    <s v="Louisville"/>
    <x v="0"/>
    <n v="40214"/>
    <x v="0"/>
    <s v="TEC-AC-10003289"/>
    <x v="2"/>
    <x v="11"/>
    <s v="Anker Ultra-Slim Mini Bluetooth 3.0 Wireless Keyboard"/>
    <x v="4496"/>
    <n v="14"/>
    <n v="0"/>
    <n v="64.367799999999988"/>
  </r>
  <r>
    <n v="6501"/>
    <s v="CA-2012-103135"/>
    <x v="1"/>
    <x v="1115"/>
    <d v="2012-07-28T00:00:00"/>
    <x v="1"/>
    <s v="SS-20515"/>
    <s v="Shirley Schmidt"/>
    <x v="2"/>
    <s v="United States"/>
    <s v="Louisville"/>
    <x v="0"/>
    <n v="40214"/>
    <x v="0"/>
    <s v="OFF-BI-10000069"/>
    <x v="1"/>
    <x v="8"/>
    <s v="GBC Prepunched Paper, 19-Hole, for Binding Systems, 24-lb"/>
    <x v="4497"/>
    <n v="6"/>
    <n v="0"/>
    <n v="41.427599999999991"/>
  </r>
  <r>
    <n v="6502"/>
    <s v="CA-2011-129147"/>
    <x v="2"/>
    <x v="981"/>
    <d v="2011-11-06T00:00:00"/>
    <x v="1"/>
    <s v="LC-17050"/>
    <s v="Liz Carlisle"/>
    <x v="0"/>
    <s v="United States"/>
    <s v="Medina"/>
    <x v="24"/>
    <n v="44256"/>
    <x v="3"/>
    <s v="TEC-PH-10001299"/>
    <x v="2"/>
    <x v="7"/>
    <s v="Polycom CX300 Desktop Phone USB VoIP phone"/>
    <x v="2651"/>
    <n v="6"/>
    <n v="0.4"/>
    <n v="-107.99280000000002"/>
  </r>
  <r>
    <n v="6503"/>
    <s v="CA-2011-129147"/>
    <x v="2"/>
    <x v="981"/>
    <d v="2011-11-06T00:00:00"/>
    <x v="1"/>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x v="1"/>
    <s v="LC-17050"/>
    <s v="Liz Carlisle"/>
    <x v="0"/>
    <s v="United States"/>
    <s v="Medina"/>
    <x v="24"/>
    <n v="44256"/>
    <x v="3"/>
    <s v="OFF-BI-10001098"/>
    <x v="1"/>
    <x v="8"/>
    <s v="Acco D-Ring Binder w/DublLock"/>
    <x v="4499"/>
    <n v="3"/>
    <n v="0.7"/>
    <n v="-13.4694"/>
  </r>
  <r>
    <n v="6505"/>
    <s v="CA-2014-128265"/>
    <x v="3"/>
    <x v="701"/>
    <d v="2014-11-23T00:00:00"/>
    <x v="0"/>
    <s v="VW-21775"/>
    <s v="Victoria Wilson"/>
    <x v="1"/>
    <s v="United States"/>
    <s v="New York City"/>
    <x v="15"/>
    <n v="10011"/>
    <x v="3"/>
    <s v="OFF-ST-10000142"/>
    <x v="1"/>
    <x v="4"/>
    <s v="Deluxe Rollaway Locking File with Drawer"/>
    <x v="1439"/>
    <n v="3"/>
    <n v="0"/>
    <n v="349.33919999999995"/>
  </r>
  <r>
    <n v="6506"/>
    <s v="CA-2013-152331"/>
    <x v="0"/>
    <x v="190"/>
    <d v="2013-07-01T00:00:00"/>
    <x v="1"/>
    <s v="LD-16855"/>
    <s v="Lela Donovan"/>
    <x v="1"/>
    <s v="United States"/>
    <s v="Chicago"/>
    <x v="10"/>
    <n v="60653"/>
    <x v="2"/>
    <s v="OFF-AR-10001547"/>
    <x v="1"/>
    <x v="6"/>
    <s v="Newell 311"/>
    <x v="4500"/>
    <n v="3"/>
    <n v="0.2"/>
    <n v="0.46409999999999996"/>
  </r>
  <r>
    <n v="6507"/>
    <s v="US-2013-128909"/>
    <x v="0"/>
    <x v="790"/>
    <d v="2013-10-12T00:00:00"/>
    <x v="0"/>
    <s v="SP-20545"/>
    <s v="Sibella Parks"/>
    <x v="1"/>
    <s v="United States"/>
    <s v="Philadelphia"/>
    <x v="9"/>
    <n v="19143"/>
    <x v="3"/>
    <s v="OFF-PA-10001593"/>
    <x v="1"/>
    <x v="10"/>
    <s v="Xerox 1947"/>
    <x v="4501"/>
    <n v="4"/>
    <n v="0.2"/>
    <n v="5.9799999999999986"/>
  </r>
  <r>
    <n v="6508"/>
    <s v="US-2013-128909"/>
    <x v="0"/>
    <x v="790"/>
    <d v="2013-10-12T00:00:00"/>
    <x v="0"/>
    <s v="SP-20545"/>
    <s v="Sibella Parks"/>
    <x v="1"/>
    <s v="United States"/>
    <s v="Philadelphia"/>
    <x v="9"/>
    <n v="19143"/>
    <x v="3"/>
    <s v="FUR-FU-10004071"/>
    <x v="0"/>
    <x v="5"/>
    <s v="Luxo Professional Magnifying Clamp-On Fluorescent Lamps"/>
    <x v="4502"/>
    <n v="4"/>
    <n v="0.2"/>
    <n v="-24.962399999999988"/>
  </r>
  <r>
    <n v="6509"/>
    <s v="CA-2014-102197"/>
    <x v="3"/>
    <x v="698"/>
    <d v="2014-12-27T00:00:00"/>
    <x v="1"/>
    <s v="DK-13150"/>
    <s v="David Kendrick"/>
    <x v="1"/>
    <s v="United States"/>
    <s v="New York City"/>
    <x v="15"/>
    <n v="10009"/>
    <x v="3"/>
    <s v="OFF-PA-10001970"/>
    <x v="1"/>
    <x v="10"/>
    <s v="Xerox 1908"/>
    <x v="1007"/>
    <n v="5"/>
    <n v="0"/>
    <n v="137.15100000000001"/>
  </r>
  <r>
    <n v="6510"/>
    <s v="CA-2014-102197"/>
    <x v="3"/>
    <x v="698"/>
    <d v="2014-12-27T00:00:00"/>
    <x v="1"/>
    <s v="DK-13150"/>
    <s v="David Kendrick"/>
    <x v="1"/>
    <s v="United States"/>
    <s v="New York City"/>
    <x v="15"/>
    <n v="10009"/>
    <x v="3"/>
    <s v="OFF-BI-10001524"/>
    <x v="1"/>
    <x v="8"/>
    <s v="GBC Premium Transparent Covers with Diagonal Lined Pattern"/>
    <x v="4503"/>
    <n v="3"/>
    <n v="0.2"/>
    <n v="17.623199999999997"/>
  </r>
  <r>
    <n v="6511"/>
    <s v="CA-2014-102197"/>
    <x v="3"/>
    <x v="698"/>
    <d v="2014-12-27T00:00:00"/>
    <x v="1"/>
    <s v="DK-13150"/>
    <s v="David Kendrick"/>
    <x v="1"/>
    <s v="United States"/>
    <s v="New York City"/>
    <x v="15"/>
    <n v="10009"/>
    <x v="3"/>
    <s v="OFF-PA-10004156"/>
    <x v="1"/>
    <x v="10"/>
    <s v="Xerox 188"/>
    <x v="887"/>
    <n v="3"/>
    <n v="0"/>
    <n v="16.669799999999999"/>
  </r>
  <r>
    <n v="6512"/>
    <s v="CA-2014-167640"/>
    <x v="3"/>
    <x v="904"/>
    <d v="2014-03-11T00:00:00"/>
    <x v="1"/>
    <s v="FC-14245"/>
    <s v="Frank Carlisle"/>
    <x v="2"/>
    <s v="United States"/>
    <s v="San Francisco"/>
    <x v="1"/>
    <n v="94109"/>
    <x v="1"/>
    <s v="OFF-AR-10003158"/>
    <x v="1"/>
    <x v="6"/>
    <s v="Fluorescent Highlighters by Dixon"/>
    <x v="1708"/>
    <n v="6"/>
    <n v="0"/>
    <n v="8.1191999999999993"/>
  </r>
  <r>
    <n v="6513"/>
    <s v="CA-2014-167640"/>
    <x v="3"/>
    <x v="904"/>
    <d v="2014-03-11T00:00:00"/>
    <x v="1"/>
    <s v="FC-14245"/>
    <s v="Frank Carlisle"/>
    <x v="2"/>
    <s v="United States"/>
    <s v="San Francisco"/>
    <x v="1"/>
    <n v="94109"/>
    <x v="1"/>
    <s v="OFF-LA-10004559"/>
    <x v="1"/>
    <x v="2"/>
    <s v="Avery 49"/>
    <x v="132"/>
    <n v="4"/>
    <n v="0"/>
    <n v="5.6448"/>
  </r>
  <r>
    <n v="6514"/>
    <s v="CA-2014-167640"/>
    <x v="3"/>
    <x v="904"/>
    <d v="2014-03-11T00:00:00"/>
    <x v="1"/>
    <s v="FC-14245"/>
    <s v="Frank Carlisle"/>
    <x v="2"/>
    <s v="United States"/>
    <s v="San Francisco"/>
    <x v="1"/>
    <n v="94109"/>
    <x v="1"/>
    <s v="OFF-PA-10001033"/>
    <x v="1"/>
    <x v="10"/>
    <s v="Xerox 1893"/>
    <x v="2357"/>
    <n v="7"/>
    <n v="0"/>
    <n v="140.59569999999999"/>
  </r>
  <r>
    <n v="6515"/>
    <s v="CA-2014-167640"/>
    <x v="3"/>
    <x v="904"/>
    <d v="2014-03-11T00:00:00"/>
    <x v="1"/>
    <s v="FC-14245"/>
    <s v="Frank Carlisle"/>
    <x v="2"/>
    <s v="United States"/>
    <s v="San Francisco"/>
    <x v="1"/>
    <n v="94109"/>
    <x v="1"/>
    <s v="TEC-PH-10001336"/>
    <x v="2"/>
    <x v="7"/>
    <s v="Digium D40 VoIP phone"/>
    <x v="4504"/>
    <n v="2"/>
    <n v="0.2"/>
    <n v="23.218199999999996"/>
  </r>
  <r>
    <n v="6516"/>
    <s v="US-2014-116652"/>
    <x v="3"/>
    <x v="175"/>
    <d v="2014-09-20T00:00:00"/>
    <x v="1"/>
    <s v="RD-19480"/>
    <s v="Rick Duston"/>
    <x v="0"/>
    <s v="United States"/>
    <s v="San Francisco"/>
    <x v="1"/>
    <n v="94122"/>
    <x v="1"/>
    <s v="FUR-CH-10002961"/>
    <x v="0"/>
    <x v="1"/>
    <s v="Leather Task Chair, Black"/>
    <x v="287"/>
    <n v="3"/>
    <n v="0.2"/>
    <n v="0"/>
  </r>
  <r>
    <n v="6517"/>
    <s v="US-2014-116652"/>
    <x v="3"/>
    <x v="175"/>
    <d v="2014-09-20T00:00:00"/>
    <x v="1"/>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x v="1"/>
    <s v="RD-19480"/>
    <s v="Rick Duston"/>
    <x v="0"/>
    <s v="United States"/>
    <s v="San Francisco"/>
    <x v="1"/>
    <n v="94122"/>
    <x v="1"/>
    <s v="OFF-AR-10001915"/>
    <x v="1"/>
    <x v="6"/>
    <s v="Peel-Off China Markers"/>
    <x v="4506"/>
    <n v="10"/>
    <n v="0"/>
    <n v="41.706000000000003"/>
  </r>
  <r>
    <n v="6519"/>
    <s v="US-2014-116652"/>
    <x v="3"/>
    <x v="175"/>
    <d v="2014-09-20T00:00:00"/>
    <x v="1"/>
    <s v="RD-19480"/>
    <s v="Rick Duston"/>
    <x v="0"/>
    <s v="United States"/>
    <s v="San Francisco"/>
    <x v="1"/>
    <n v="94122"/>
    <x v="1"/>
    <s v="OFF-AP-10001205"/>
    <x v="1"/>
    <x v="9"/>
    <s v="Belkin 5 Outlet SurgeMaster Power Centers"/>
    <x v="4507"/>
    <n v="2"/>
    <n v="0"/>
    <n v="30.508800000000008"/>
  </r>
  <r>
    <n v="6520"/>
    <s v="US-2014-116652"/>
    <x v="3"/>
    <x v="175"/>
    <d v="2014-09-20T00:00:00"/>
    <x v="1"/>
    <s v="RD-19480"/>
    <s v="Rick Duston"/>
    <x v="0"/>
    <s v="United States"/>
    <s v="San Francisco"/>
    <x v="1"/>
    <n v="94122"/>
    <x v="1"/>
    <s v="OFF-BI-10004528"/>
    <x v="1"/>
    <x v="8"/>
    <s v="Cardinal Poly Pocket Divider Pockets for Ring Binders"/>
    <x v="3794"/>
    <n v="1"/>
    <n v="0.2"/>
    <n v="0.83999999999999975"/>
  </r>
  <r>
    <n v="6521"/>
    <s v="CA-2014-138289"/>
    <x v="3"/>
    <x v="1034"/>
    <d v="2014-01-19T00:00:00"/>
    <x v="0"/>
    <s v="AR-10540"/>
    <s v="Andy Reiter"/>
    <x v="0"/>
    <s v="United States"/>
    <s v="Jackson"/>
    <x v="12"/>
    <n v="49201"/>
    <x v="2"/>
    <s v="OFF-BI-10004995"/>
    <x v="1"/>
    <x v="8"/>
    <s v="GBC DocuBind P400 Electric Binding System"/>
    <x v="4508"/>
    <n v="4"/>
    <n v="0"/>
    <n v="2504.2215999999999"/>
  </r>
  <r>
    <n v="6522"/>
    <s v="CA-2014-138289"/>
    <x v="3"/>
    <x v="1034"/>
    <d v="2014-01-19T00:00:00"/>
    <x v="0"/>
    <s v="AR-10540"/>
    <s v="Andy Reiter"/>
    <x v="0"/>
    <s v="United States"/>
    <s v="Jackson"/>
    <x v="12"/>
    <n v="49201"/>
    <x v="2"/>
    <s v="FUR-CH-10004626"/>
    <x v="0"/>
    <x v="1"/>
    <s v="Office Star Flex Back Scooter Chair with Aluminum Finish Frame"/>
    <x v="3722"/>
    <n v="3"/>
    <n v="0"/>
    <n v="72.640799999999999"/>
  </r>
  <r>
    <n v="6523"/>
    <s v="CA-2014-138289"/>
    <x v="3"/>
    <x v="1034"/>
    <d v="2014-01-19T00:00:00"/>
    <x v="0"/>
    <s v="AR-10540"/>
    <s v="Andy Reiter"/>
    <x v="0"/>
    <s v="United States"/>
    <s v="Jackson"/>
    <x v="12"/>
    <n v="49201"/>
    <x v="2"/>
    <s v="OFF-PA-10001260"/>
    <x v="1"/>
    <x v="10"/>
    <s v="TOPS Money Receipt Book, Consecutively Numbered in Red,"/>
    <x v="4509"/>
    <n v="7"/>
    <n v="0"/>
    <n v="25.231499999999997"/>
  </r>
  <r>
    <n v="6524"/>
    <s v="CA-2013-129308"/>
    <x v="0"/>
    <x v="274"/>
    <d v="2013-07-14T00:00:00"/>
    <x v="1"/>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x v="1"/>
    <s v="CC-12100"/>
    <s v="Chad Cunningham"/>
    <x v="2"/>
    <s v="United States"/>
    <s v="Philadelphia"/>
    <x v="9"/>
    <n v="19120"/>
    <x v="3"/>
    <s v="TEC-PH-10002310"/>
    <x v="2"/>
    <x v="7"/>
    <s v="Panasonic KX T7731-B Digital phone"/>
    <x v="4510"/>
    <n v="1"/>
    <n v="0.4"/>
    <n v="-12.998700000000007"/>
  </r>
  <r>
    <n v="6526"/>
    <s v="CA-2013-129308"/>
    <x v="0"/>
    <x v="274"/>
    <d v="2013-07-14T00:00:00"/>
    <x v="1"/>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x v="1"/>
    <s v="CC-12100"/>
    <s v="Chad Cunningham"/>
    <x v="2"/>
    <s v="United States"/>
    <s v="Philadelphia"/>
    <x v="9"/>
    <n v="19120"/>
    <x v="3"/>
    <s v="OFF-BI-10001308"/>
    <x v="1"/>
    <x v="8"/>
    <s v="GBC Standard Plastic Binding Systems' Combs"/>
    <x v="4511"/>
    <n v="5"/>
    <n v="0.7"/>
    <n v="-7.8500000000000014"/>
  </r>
  <r>
    <n v="6528"/>
    <s v="CA-2013-157791"/>
    <x v="0"/>
    <x v="443"/>
    <d v="2013-12-29T00:00:00"/>
    <x v="0"/>
    <s v="CA-11965"/>
    <s v="Carol Adams"/>
    <x v="1"/>
    <s v="United States"/>
    <s v="Warwick"/>
    <x v="34"/>
    <n v="2886"/>
    <x v="3"/>
    <s v="TEC-CO-10002095"/>
    <x v="2"/>
    <x v="16"/>
    <s v="Hewlett Packard 610 Color Digital Copier / Printer"/>
    <x v="4117"/>
    <n v="4"/>
    <n v="0"/>
    <n v="899.98199999999997"/>
  </r>
  <r>
    <n v="6529"/>
    <s v="CA-2011-146864"/>
    <x v="2"/>
    <x v="1091"/>
    <d v="2011-12-26T00:00:00"/>
    <x v="1"/>
    <s v="BT-11530"/>
    <s v="Bradley Talbott"/>
    <x v="2"/>
    <s v="United States"/>
    <s v="New York City"/>
    <x v="15"/>
    <n v="10024"/>
    <x v="3"/>
    <s v="OFF-ST-10004946"/>
    <x v="1"/>
    <x v="4"/>
    <s v="Desktop 3-Pocket Hot File"/>
    <x v="4512"/>
    <n v="4"/>
    <n v="0"/>
    <n v="56.26400000000001"/>
  </r>
  <r>
    <n v="6530"/>
    <s v="CA-2011-103744"/>
    <x v="2"/>
    <x v="1116"/>
    <d v="2011-02-28T00:00:00"/>
    <x v="1"/>
    <s v="MG-17875"/>
    <s v="Michael Grace"/>
    <x v="2"/>
    <s v="United States"/>
    <s v="El Paso"/>
    <x v="5"/>
    <n v="79907"/>
    <x v="2"/>
    <s v="OFF-LA-10004425"/>
    <x v="1"/>
    <x v="2"/>
    <s v="Staples"/>
    <x v="4513"/>
    <n v="3"/>
    <n v="0.2"/>
    <n v="2.3409000000000004"/>
  </r>
  <r>
    <n v="6531"/>
    <s v="CA-2011-103744"/>
    <x v="2"/>
    <x v="1116"/>
    <d v="2011-02-28T00:00:00"/>
    <x v="1"/>
    <s v="MG-17875"/>
    <s v="Michael Grace"/>
    <x v="2"/>
    <s v="United States"/>
    <s v="El Paso"/>
    <x v="5"/>
    <n v="79907"/>
    <x v="2"/>
    <s v="OFF-BI-10000320"/>
    <x v="1"/>
    <x v="8"/>
    <s v="GBC Plastic Binding Combs"/>
    <x v="4514"/>
    <n v="3"/>
    <n v="0.8"/>
    <n v="-6.8633999999999986"/>
  </r>
  <r>
    <n v="6532"/>
    <s v="US-2014-107384"/>
    <x v="3"/>
    <x v="769"/>
    <d v="2014-12-09T00:00:00"/>
    <x v="1"/>
    <s v="TP-21130"/>
    <s v="Theone Pippenger"/>
    <x v="0"/>
    <s v="United States"/>
    <s v="Rochester"/>
    <x v="11"/>
    <n v="55901"/>
    <x v="2"/>
    <s v="OFF-AR-10001315"/>
    <x v="1"/>
    <x v="6"/>
    <s v="Newell 310"/>
    <x v="3454"/>
    <n v="5"/>
    <n v="0"/>
    <n v="2.5519999999999996"/>
  </r>
  <r>
    <n v="6533"/>
    <s v="US-2014-107384"/>
    <x v="3"/>
    <x v="769"/>
    <d v="2014-12-09T00:00:00"/>
    <x v="1"/>
    <s v="TP-21130"/>
    <s v="Theone Pippenger"/>
    <x v="0"/>
    <s v="United States"/>
    <s v="Rochester"/>
    <x v="11"/>
    <n v="55901"/>
    <x v="2"/>
    <s v="TEC-AC-10004595"/>
    <x v="2"/>
    <x v="11"/>
    <s v="First Data TMFD35 PIN Pad"/>
    <x v="4515"/>
    <n v="1"/>
    <n v="0"/>
    <n v="29.988"/>
  </r>
  <r>
    <n v="6534"/>
    <s v="US-2014-107384"/>
    <x v="3"/>
    <x v="769"/>
    <d v="2014-12-09T00:00:00"/>
    <x v="1"/>
    <s v="TP-21130"/>
    <s v="Theone Pippenger"/>
    <x v="0"/>
    <s v="United States"/>
    <s v="Rochester"/>
    <x v="11"/>
    <n v="55901"/>
    <x v="2"/>
    <s v="TEC-AC-10001539"/>
    <x v="2"/>
    <x v="11"/>
    <s v="Logitech G430 Surround Sound Gaming Headset with Dolby 7.1 Technology"/>
    <x v="4516"/>
    <n v="5"/>
    <n v="0"/>
    <n v="143.982"/>
  </r>
  <r>
    <n v="6535"/>
    <s v="CA-2011-128209"/>
    <x v="2"/>
    <x v="664"/>
    <d v="2011-11-22T00:00:00"/>
    <x v="1"/>
    <s v="GT-14710"/>
    <s v="Greg Tran"/>
    <x v="0"/>
    <s v="United States"/>
    <s v="Buffalo"/>
    <x v="15"/>
    <n v="14215"/>
    <x v="3"/>
    <s v="OFF-BI-10001359"/>
    <x v="1"/>
    <x v="8"/>
    <s v="GBC DocuBind TL300 Electric Binding System"/>
    <x v="4517"/>
    <n v="3"/>
    <n v="0.2"/>
    <n v="726.56189999999981"/>
  </r>
  <r>
    <n v="6536"/>
    <s v="CA-2011-128209"/>
    <x v="2"/>
    <x v="664"/>
    <d v="2011-11-22T00:00:00"/>
    <x v="1"/>
    <s v="GT-14710"/>
    <s v="Greg Tran"/>
    <x v="0"/>
    <s v="United States"/>
    <s v="Buffalo"/>
    <x v="15"/>
    <n v="14215"/>
    <x v="3"/>
    <s v="FUR-BO-10002213"/>
    <x v="0"/>
    <x v="0"/>
    <s v="DMI Eclipse Executive Suite Bookcases"/>
    <x v="4518"/>
    <n v="10"/>
    <n v="0.2"/>
    <n v="-50.098000000000297"/>
  </r>
  <r>
    <n v="6537"/>
    <s v="CA-2011-169684"/>
    <x v="2"/>
    <x v="22"/>
    <d v="2011-10-23T00:00:00"/>
    <x v="2"/>
    <s v="FH-14365"/>
    <s v="Fred Hopkins"/>
    <x v="1"/>
    <s v="United States"/>
    <s v="Knoxville"/>
    <x v="18"/>
    <n v="37918"/>
    <x v="0"/>
    <s v="FUR-TA-10003008"/>
    <x v="0"/>
    <x v="3"/>
    <s v="Lesro Round Back Collection Coffee Table, End Table"/>
    <x v="4238"/>
    <n v="3"/>
    <n v="0.4"/>
    <n v="-147.8655"/>
  </r>
  <r>
    <n v="6538"/>
    <s v="CA-2011-169684"/>
    <x v="2"/>
    <x v="22"/>
    <d v="2011-10-23T00:00:00"/>
    <x v="2"/>
    <s v="FH-14365"/>
    <s v="Fred Hopkins"/>
    <x v="1"/>
    <s v="United States"/>
    <s v="Knoxville"/>
    <x v="18"/>
    <n v="37918"/>
    <x v="0"/>
    <s v="OFF-ST-10000934"/>
    <x v="1"/>
    <x v="4"/>
    <s v="Contico 72&quot;H Heavy-Duty Storage System"/>
    <x v="2066"/>
    <n v="3"/>
    <n v="0.2"/>
    <n v="-24.588000000000001"/>
  </r>
  <r>
    <n v="6539"/>
    <s v="CA-2012-109862"/>
    <x v="1"/>
    <x v="969"/>
    <d v="2012-10-30T00:00:00"/>
    <x v="1"/>
    <s v="HK-14890"/>
    <s v="Heather Kirkland"/>
    <x v="1"/>
    <s v="United States"/>
    <s v="Newark"/>
    <x v="13"/>
    <n v="19711"/>
    <x v="3"/>
    <s v="TEC-PH-10004042"/>
    <x v="2"/>
    <x v="7"/>
    <s v="ClearOne Communications CHAT 70 OC Speaker Phone"/>
    <x v="4519"/>
    <n v="1"/>
    <n v="0"/>
    <n v="41.337400000000002"/>
  </r>
  <r>
    <n v="6540"/>
    <s v="CA-2012-109862"/>
    <x v="1"/>
    <x v="969"/>
    <d v="2012-10-30T00:00:00"/>
    <x v="1"/>
    <s v="HK-14890"/>
    <s v="Heather Kirkland"/>
    <x v="1"/>
    <s v="United States"/>
    <s v="Newark"/>
    <x v="13"/>
    <n v="19711"/>
    <x v="3"/>
    <s v="FUR-CH-10002439"/>
    <x v="0"/>
    <x v="1"/>
    <s v="Iceberg Nesting Folding Chair, 19w x 6d x 43h"/>
    <x v="4520"/>
    <n v="5"/>
    <n v="0"/>
    <n v="75.686000000000007"/>
  </r>
  <r>
    <n v="6541"/>
    <s v="US-2014-107888"/>
    <x v="3"/>
    <x v="673"/>
    <d v="2014-11-20T00:00:00"/>
    <x v="2"/>
    <s v="CC-12220"/>
    <s v="Chris Cortes"/>
    <x v="0"/>
    <s v="United States"/>
    <s v="Seattle"/>
    <x v="4"/>
    <n v="98103"/>
    <x v="1"/>
    <s v="OFF-PA-10001363"/>
    <x v="1"/>
    <x v="10"/>
    <s v="Xerox 1933"/>
    <x v="4521"/>
    <n v="6"/>
    <n v="0"/>
    <n v="34.629599999999996"/>
  </r>
  <r>
    <n v="6542"/>
    <s v="US-2014-107888"/>
    <x v="3"/>
    <x v="673"/>
    <d v="2014-11-20T00:00:00"/>
    <x v="2"/>
    <s v="CC-12220"/>
    <s v="Chris Cortes"/>
    <x v="0"/>
    <s v="United States"/>
    <s v="Seattle"/>
    <x v="4"/>
    <n v="98103"/>
    <x v="1"/>
    <s v="FUR-FU-10003394"/>
    <x v="0"/>
    <x v="5"/>
    <s v="Tenex &quot;The Solids&quot; Textured Chair Mats"/>
    <x v="1839"/>
    <n v="2"/>
    <n v="0"/>
    <n v="23.786399999999986"/>
  </r>
  <r>
    <n v="6543"/>
    <s v="US-2014-107888"/>
    <x v="3"/>
    <x v="673"/>
    <d v="2014-11-20T00:00:00"/>
    <x v="2"/>
    <s v="CC-12220"/>
    <s v="Chris Cortes"/>
    <x v="0"/>
    <s v="United States"/>
    <s v="Seattle"/>
    <x v="4"/>
    <n v="98103"/>
    <x v="1"/>
    <s v="TEC-PH-10003171"/>
    <x v="2"/>
    <x v="7"/>
    <s v="Plantronics Encore H101 Dual Earpieces Headset"/>
    <x v="4220"/>
    <n v="3"/>
    <n v="0.2"/>
    <n v="10.787999999999997"/>
  </r>
  <r>
    <n v="6544"/>
    <s v="US-2014-107888"/>
    <x v="3"/>
    <x v="673"/>
    <d v="2014-11-20T00:00:00"/>
    <x v="2"/>
    <s v="CC-12220"/>
    <s v="Chris Cortes"/>
    <x v="0"/>
    <s v="United States"/>
    <s v="Seattle"/>
    <x v="4"/>
    <n v="98103"/>
    <x v="1"/>
    <s v="OFF-ST-10003123"/>
    <x v="1"/>
    <x v="4"/>
    <s v="Fellowes Bases and Tops For Staxonsteel/High-Stak Systems"/>
    <x v="3304"/>
    <n v="1"/>
    <n v="0"/>
    <n v="7.9895999999999994"/>
  </r>
  <r>
    <n v="6545"/>
    <s v="US-2014-154872"/>
    <x v="3"/>
    <x v="304"/>
    <d v="2014-05-19T00:00:00"/>
    <x v="1"/>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x v="1"/>
    <s v="DP-13000"/>
    <s v="Darren Powers"/>
    <x v="0"/>
    <s v="United States"/>
    <s v="Cleveland"/>
    <x v="24"/>
    <n v="44105"/>
    <x v="3"/>
    <s v="OFF-LA-10000973"/>
    <x v="1"/>
    <x v="2"/>
    <s v="Avery 502"/>
    <x v="1325"/>
    <n v="2"/>
    <n v="0.2"/>
    <n v="1.764"/>
  </r>
  <r>
    <n v="6547"/>
    <s v="US-2014-154872"/>
    <x v="3"/>
    <x v="304"/>
    <d v="2014-05-19T00:00:00"/>
    <x v="1"/>
    <s v="DP-13000"/>
    <s v="Darren Powers"/>
    <x v="0"/>
    <s v="United States"/>
    <s v="Cleveland"/>
    <x v="24"/>
    <n v="44105"/>
    <x v="3"/>
    <s v="OFF-PA-10000483"/>
    <x v="1"/>
    <x v="10"/>
    <s v="Xerox 19"/>
    <x v="1636"/>
    <n v="1"/>
    <n v="0.2"/>
    <n v="7.7449999999999983"/>
  </r>
  <r>
    <n v="6548"/>
    <s v="CA-2011-113880"/>
    <x v="2"/>
    <x v="72"/>
    <d v="2011-03-05T00:00:00"/>
    <x v="1"/>
    <s v="VF-21715"/>
    <s v="Vicky Freymann"/>
    <x v="2"/>
    <s v="United States"/>
    <s v="Elmhurst"/>
    <x v="10"/>
    <n v="60126"/>
    <x v="2"/>
    <s v="FUR-CH-10000863"/>
    <x v="0"/>
    <x v="1"/>
    <s v="Novimex Swivel Fabric Task Chair"/>
    <x v="4523"/>
    <n v="6"/>
    <n v="0.3"/>
    <n v="-172.11720000000003"/>
  </r>
  <r>
    <n v="6549"/>
    <s v="CA-2011-113880"/>
    <x v="2"/>
    <x v="72"/>
    <d v="2011-03-05T00:00:00"/>
    <x v="1"/>
    <s v="VF-21715"/>
    <s v="Vicky Freymann"/>
    <x v="2"/>
    <s v="United States"/>
    <s v="Elmhurst"/>
    <x v="10"/>
    <n v="60126"/>
    <x v="2"/>
    <s v="OFF-PA-10003036"/>
    <x v="1"/>
    <x v="10"/>
    <s v="Black Print Carbonless 8 1/2&quot; x 8 1/4&quot; Rapid Memo Book"/>
    <x v="1133"/>
    <n v="3"/>
    <n v="0.2"/>
    <n v="5.6783999999999981"/>
  </r>
  <r>
    <n v="6550"/>
    <s v="US-2012-164966"/>
    <x v="1"/>
    <x v="117"/>
    <d v="2012-08-01T00:00:00"/>
    <x v="2"/>
    <s v="GH-14410"/>
    <s v="Gary Hansen"/>
    <x v="2"/>
    <s v="United States"/>
    <s v="Lakeville"/>
    <x v="11"/>
    <n v="55044"/>
    <x v="2"/>
    <s v="FUR-CH-10002304"/>
    <x v="0"/>
    <x v="1"/>
    <s v="Global Stack Chair without Arms, Black"/>
    <x v="4524"/>
    <n v="6"/>
    <n v="0"/>
    <n v="38.970000000000006"/>
  </r>
  <r>
    <n v="6551"/>
    <s v="CA-2012-126739"/>
    <x v="1"/>
    <x v="549"/>
    <d v="2012-11-03T00:00:00"/>
    <x v="0"/>
    <s v="JH-16180"/>
    <s v="Justin Hirsh"/>
    <x v="0"/>
    <s v="United States"/>
    <s v="New York City"/>
    <x v="15"/>
    <n v="10035"/>
    <x v="3"/>
    <s v="FUR-CH-10000422"/>
    <x v="0"/>
    <x v="1"/>
    <s v="Global Highback Leather Tilter in Burgundy"/>
    <x v="4525"/>
    <n v="4"/>
    <n v="0.1"/>
    <n v="21.837600000000023"/>
  </r>
  <r>
    <n v="6552"/>
    <s v="CA-2014-161578"/>
    <x v="3"/>
    <x v="819"/>
    <d v="2014-12-22T00:00:00"/>
    <x v="0"/>
    <s v="RB-19465"/>
    <s v="Rick Bensley"/>
    <x v="2"/>
    <s v="United States"/>
    <s v="Los Angeles"/>
    <x v="1"/>
    <n v="90036"/>
    <x v="1"/>
    <s v="OFF-PA-10002986"/>
    <x v="1"/>
    <x v="10"/>
    <s v="Xerox 1898"/>
    <x v="522"/>
    <n v="2"/>
    <n v="0"/>
    <n v="6.4127999999999998"/>
  </r>
  <r>
    <n v="6553"/>
    <s v="CA-2014-161578"/>
    <x v="3"/>
    <x v="819"/>
    <d v="2014-12-22T00:00:00"/>
    <x v="0"/>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x v="0"/>
    <s v="LS-16975"/>
    <s v="Lindsay Shagiari"/>
    <x v="2"/>
    <s v="United States"/>
    <s v="Chicago"/>
    <x v="10"/>
    <n v="60653"/>
    <x v="2"/>
    <s v="TEC-AC-10001606"/>
    <x v="2"/>
    <x v="11"/>
    <s v="Logitech Wireless Performance Mouse MX for PC and Mac"/>
    <x v="1895"/>
    <n v="4"/>
    <n v="0.2"/>
    <n v="71.992800000000003"/>
  </r>
  <r>
    <n v="6555"/>
    <s v="CA-2011-137092"/>
    <x v="2"/>
    <x v="22"/>
    <d v="2011-10-22T00:00:00"/>
    <x v="0"/>
    <s v="LS-16975"/>
    <s v="Lindsay Shagiari"/>
    <x v="2"/>
    <s v="United States"/>
    <s v="Chicago"/>
    <x v="10"/>
    <n v="60653"/>
    <x v="2"/>
    <s v="OFF-ST-10003805"/>
    <x v="1"/>
    <x v="4"/>
    <s v="24 Capacity Maxi Data Binder Racks, Pearl"/>
    <x v="4526"/>
    <n v="3"/>
    <n v="0.2"/>
    <n v="31.582499999999953"/>
  </r>
  <r>
    <n v="6556"/>
    <s v="CA-2011-137092"/>
    <x v="2"/>
    <x v="22"/>
    <d v="2011-10-22T00:00:00"/>
    <x v="0"/>
    <s v="LS-16975"/>
    <s v="Lindsay Shagiari"/>
    <x v="2"/>
    <s v="United States"/>
    <s v="Chicago"/>
    <x v="10"/>
    <n v="60653"/>
    <x v="2"/>
    <s v="OFF-PA-10002109"/>
    <x v="1"/>
    <x v="10"/>
    <s v="Wirebound Voice Message Log Book"/>
    <x v="4527"/>
    <n v="1"/>
    <n v="0.2"/>
    <n v="1.2375999999999996"/>
  </r>
  <r>
    <n v="6557"/>
    <s v="CA-2011-137092"/>
    <x v="2"/>
    <x v="22"/>
    <d v="2011-10-22T00:00:00"/>
    <x v="0"/>
    <s v="LS-16975"/>
    <s v="Lindsay Shagiari"/>
    <x v="2"/>
    <s v="United States"/>
    <s v="Chicago"/>
    <x v="10"/>
    <n v="60653"/>
    <x v="2"/>
    <s v="OFF-BI-10000632"/>
    <x v="1"/>
    <x v="8"/>
    <s v="Satellite Sectional Post Binders"/>
    <x v="4528"/>
    <n v="1"/>
    <n v="0.8"/>
    <n v="-14.759400000000003"/>
  </r>
  <r>
    <n v="6558"/>
    <s v="CA-2011-137092"/>
    <x v="2"/>
    <x v="22"/>
    <d v="2011-10-22T00:00:00"/>
    <x v="0"/>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x v="1"/>
    <s v="EB-13750"/>
    <s v="Edward Becker"/>
    <x v="1"/>
    <s v="United States"/>
    <s v="Buffalo"/>
    <x v="15"/>
    <n v="14215"/>
    <x v="3"/>
    <s v="FUR-CH-10004997"/>
    <x v="0"/>
    <x v="1"/>
    <s v="Hon Every-Day Series Multi-Task Chairs"/>
    <x v="4530"/>
    <n v="9"/>
    <n v="0.1"/>
    <n v="169.18200000000004"/>
  </r>
  <r>
    <n v="6560"/>
    <s v="CA-2013-160941"/>
    <x v="0"/>
    <x v="658"/>
    <d v="2013-07-27T00:00:00"/>
    <x v="1"/>
    <s v="DK-12835"/>
    <s v="Damala Kotsonis"/>
    <x v="1"/>
    <s v="United States"/>
    <s v="Roseville"/>
    <x v="1"/>
    <n v="95661"/>
    <x v="1"/>
    <s v="OFF-EN-10003001"/>
    <x v="1"/>
    <x v="12"/>
    <s v="Ames Color-File Green Diamond Border X-ray Mailers"/>
    <x v="4531"/>
    <n v="5"/>
    <n v="0"/>
    <n v="197.35299999999998"/>
  </r>
  <r>
    <n v="6561"/>
    <s v="CA-2013-160941"/>
    <x v="0"/>
    <x v="658"/>
    <d v="2013-07-27T00:00:00"/>
    <x v="1"/>
    <s v="DK-12835"/>
    <s v="Damala Kotsonis"/>
    <x v="1"/>
    <s v="United States"/>
    <s v="Roseville"/>
    <x v="1"/>
    <n v="95661"/>
    <x v="1"/>
    <s v="OFF-LA-10003766"/>
    <x v="1"/>
    <x v="2"/>
    <s v="Self-Adhesive Removable Labels"/>
    <x v="982"/>
    <n v="1"/>
    <n v="0"/>
    <n v="1.512"/>
  </r>
  <r>
    <n v="6562"/>
    <s v="CA-2014-144680"/>
    <x v="3"/>
    <x v="185"/>
    <d v="2014-04-03T00:00:00"/>
    <x v="2"/>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x v="1"/>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x v="1"/>
    <s v="CT-11995"/>
    <s v="Carol Triggs"/>
    <x v="0"/>
    <s v="United States"/>
    <s v="Lawrence"/>
    <x v="31"/>
    <n v="1841"/>
    <x v="3"/>
    <s v="FUR-TA-10003469"/>
    <x v="0"/>
    <x v="3"/>
    <s v="Balt Split Level Computer Training Table"/>
    <x v="4534"/>
    <n v="2"/>
    <n v="0.3"/>
    <n v="-38.849999999999994"/>
  </r>
  <r>
    <n v="6565"/>
    <s v="CA-2011-166086"/>
    <x v="2"/>
    <x v="1118"/>
    <d v="2011-05-12T00:00:00"/>
    <x v="1"/>
    <s v="CT-11995"/>
    <s v="Carol Triggs"/>
    <x v="0"/>
    <s v="United States"/>
    <s v="Lawrence"/>
    <x v="31"/>
    <n v="1841"/>
    <x v="3"/>
    <s v="OFF-AR-10002578"/>
    <x v="1"/>
    <x v="6"/>
    <s v="Newell 335"/>
    <x v="880"/>
    <n v="3"/>
    <n v="0"/>
    <n v="2.5055999999999998"/>
  </r>
  <r>
    <n v="6566"/>
    <s v="CA-2011-166086"/>
    <x v="2"/>
    <x v="1118"/>
    <d v="2011-05-12T00:00:00"/>
    <x v="1"/>
    <s v="CT-11995"/>
    <s v="Carol Triggs"/>
    <x v="0"/>
    <s v="United States"/>
    <s v="Lawrence"/>
    <x v="31"/>
    <n v="1841"/>
    <x v="3"/>
    <s v="FUR-CH-10004675"/>
    <x v="0"/>
    <x v="1"/>
    <s v="Lifetime Advantage Folding Chairs, 4/Carton"/>
    <x v="1739"/>
    <n v="4"/>
    <n v="0"/>
    <n v="244.24959999999999"/>
  </r>
  <r>
    <n v="6567"/>
    <s v="CA-2014-131282"/>
    <x v="3"/>
    <x v="1119"/>
    <d v="2014-02-09T00:00:00"/>
    <x v="0"/>
    <s v="CB-12025"/>
    <s v="Cassandra Brandow"/>
    <x v="0"/>
    <s v="United States"/>
    <s v="Waco"/>
    <x v="5"/>
    <n v="76706"/>
    <x v="2"/>
    <s v="OFF-BI-10004632"/>
    <x v="1"/>
    <x v="8"/>
    <s v="Ibico Hi-Tech Manual Binding System"/>
    <x v="4535"/>
    <n v="4"/>
    <n v="0.8"/>
    <n v="-426.9860000000001"/>
  </r>
  <r>
    <n v="6568"/>
    <s v="CA-2014-131282"/>
    <x v="3"/>
    <x v="1119"/>
    <d v="2014-02-09T00:00:00"/>
    <x v="0"/>
    <s v="CB-12025"/>
    <s v="Cassandra Brandow"/>
    <x v="0"/>
    <s v="United States"/>
    <s v="Waco"/>
    <x v="5"/>
    <n v="76706"/>
    <x v="2"/>
    <s v="OFF-AR-10003087"/>
    <x v="1"/>
    <x v="6"/>
    <s v="Staples"/>
    <x v="4536"/>
    <n v="5"/>
    <n v="0.2"/>
    <n v="0.71199999999999974"/>
  </r>
  <r>
    <n v="6569"/>
    <s v="CA-2011-100678"/>
    <x v="2"/>
    <x v="891"/>
    <d v="2011-04-22T00:00:00"/>
    <x v="1"/>
    <s v="KM-16720"/>
    <s v="Kunst Miller"/>
    <x v="0"/>
    <s v="United States"/>
    <s v="Houston"/>
    <x v="5"/>
    <n v="77095"/>
    <x v="2"/>
    <s v="OFF-AR-10001868"/>
    <x v="1"/>
    <x v="6"/>
    <s v="Prang Dustless Chalk Sticks"/>
    <x v="3794"/>
    <n v="2"/>
    <n v="0.2"/>
    <n v="1.008"/>
  </r>
  <r>
    <n v="6570"/>
    <s v="CA-2011-100678"/>
    <x v="2"/>
    <x v="891"/>
    <d v="2011-04-22T00:00:00"/>
    <x v="1"/>
    <s v="KM-16720"/>
    <s v="Kunst Miller"/>
    <x v="0"/>
    <s v="United States"/>
    <s v="Houston"/>
    <x v="5"/>
    <n v="77095"/>
    <x v="2"/>
    <s v="FUR-CH-10002602"/>
    <x v="0"/>
    <x v="1"/>
    <s v="DMI Arturo Collection Mission-style Design Wood Chair"/>
    <x v="2613"/>
    <n v="3"/>
    <n v="0.3"/>
    <n v="-18.117599999999996"/>
  </r>
  <r>
    <n v="6571"/>
    <s v="CA-2011-100678"/>
    <x v="2"/>
    <x v="891"/>
    <d v="2011-04-22T00:00:00"/>
    <x v="1"/>
    <s v="KM-16720"/>
    <s v="Kunst Miller"/>
    <x v="0"/>
    <s v="United States"/>
    <s v="Houston"/>
    <x v="5"/>
    <n v="77095"/>
    <x v="2"/>
    <s v="OFF-EN-10000056"/>
    <x v="1"/>
    <x v="12"/>
    <s v="Cameo Buff Policy Envelopes"/>
    <x v="842"/>
    <n v="3"/>
    <n v="0.2"/>
    <n v="50.40629999999998"/>
  </r>
  <r>
    <n v="6572"/>
    <s v="CA-2011-100678"/>
    <x v="2"/>
    <x v="891"/>
    <d v="2011-04-22T00:00:00"/>
    <x v="1"/>
    <s v="KM-16720"/>
    <s v="Kunst Miller"/>
    <x v="0"/>
    <s v="United States"/>
    <s v="Houston"/>
    <x v="5"/>
    <n v="77095"/>
    <x v="2"/>
    <s v="TEC-AC-10000474"/>
    <x v="2"/>
    <x v="11"/>
    <s v="Kensington Expert Mouse Optical USB Trackball for PC or Mac"/>
    <x v="2671"/>
    <n v="3"/>
    <n v="0.2"/>
    <n v="28.496999999999957"/>
  </r>
  <r>
    <n v="6573"/>
    <s v="CA-2013-161543"/>
    <x v="0"/>
    <x v="1120"/>
    <d v="2013-05-17T00:00:00"/>
    <x v="1"/>
    <s v="RD-19720"/>
    <s v="Roger Demir"/>
    <x v="0"/>
    <s v="United States"/>
    <s v="Seattle"/>
    <x v="4"/>
    <n v="98105"/>
    <x v="1"/>
    <s v="OFF-PA-10003971"/>
    <x v="1"/>
    <x v="10"/>
    <s v="Xerox 1965"/>
    <x v="493"/>
    <n v="2"/>
    <n v="0"/>
    <n v="5.8604000000000003"/>
  </r>
  <r>
    <n v="6574"/>
    <s v="CA-2013-160535"/>
    <x v="0"/>
    <x v="881"/>
    <d v="2013-12-01T00:00:00"/>
    <x v="1"/>
    <s v="BP-11050"/>
    <s v="Barry Pond"/>
    <x v="1"/>
    <s v="United States"/>
    <s v="Plainfield"/>
    <x v="30"/>
    <n v="7060"/>
    <x v="3"/>
    <s v="OFF-ST-10000689"/>
    <x v="1"/>
    <x v="4"/>
    <s v="Fellowes Strictly Business Drawer File, Letter/Legal Size"/>
    <x v="1626"/>
    <n v="4"/>
    <n v="0"/>
    <n v="67.608000000000004"/>
  </r>
  <r>
    <n v="6575"/>
    <s v="CA-2013-160535"/>
    <x v="0"/>
    <x v="881"/>
    <d v="2013-12-01T00:00:00"/>
    <x v="1"/>
    <s v="BP-11050"/>
    <s v="Barry Pond"/>
    <x v="1"/>
    <s v="United States"/>
    <s v="Plainfield"/>
    <x v="30"/>
    <n v="7060"/>
    <x v="3"/>
    <s v="TEC-MA-10004255"/>
    <x v="2"/>
    <x v="15"/>
    <s v="Konica Minolta magicolor 1690MF Multifunction Printer"/>
    <x v="4537"/>
    <n v="8"/>
    <n v="0"/>
    <n v="118.37040000000002"/>
  </r>
  <r>
    <n v="6576"/>
    <s v="CA-2014-123085"/>
    <x v="3"/>
    <x v="448"/>
    <d v="2014-03-09T00:00:00"/>
    <x v="1"/>
    <s v="EJ-13720"/>
    <s v="Ed Jacobs"/>
    <x v="0"/>
    <s v="United States"/>
    <s v="Los Angeles"/>
    <x v="1"/>
    <n v="90008"/>
    <x v="1"/>
    <s v="TEC-AC-10000990"/>
    <x v="2"/>
    <x v="11"/>
    <s v="Imation Bio 2GB USB Flash Drive Imation Corp"/>
    <x v="4538"/>
    <n v="8"/>
    <n v="0"/>
    <n v="440.76480000000004"/>
  </r>
  <r>
    <n v="6577"/>
    <s v="CA-2014-123085"/>
    <x v="3"/>
    <x v="448"/>
    <d v="2014-03-09T00:00:00"/>
    <x v="1"/>
    <s v="EJ-13720"/>
    <s v="Ed Jacobs"/>
    <x v="0"/>
    <s v="United States"/>
    <s v="Los Angeles"/>
    <x v="1"/>
    <n v="90008"/>
    <x v="1"/>
    <s v="FUR-CH-10003968"/>
    <x v="0"/>
    <x v="1"/>
    <s v="Novimex Turbo Task Chair"/>
    <x v="3011"/>
    <n v="3"/>
    <n v="0.2"/>
    <n v="-17.035200000000003"/>
  </r>
  <r>
    <n v="6578"/>
    <s v="CA-2012-153752"/>
    <x v="1"/>
    <x v="401"/>
    <d v="2012-12-11T00:00:00"/>
    <x v="0"/>
    <s v="RO-19780"/>
    <s v="Rose O'Brian"/>
    <x v="0"/>
    <s v="United States"/>
    <s v="Arlington"/>
    <x v="17"/>
    <n v="22204"/>
    <x v="0"/>
    <s v="TEC-PH-10001615"/>
    <x v="2"/>
    <x v="7"/>
    <s v="AT&amp;T CL82213"/>
    <x v="2131"/>
    <n v="6"/>
    <n v="0"/>
    <n v="50.442599999999977"/>
  </r>
  <r>
    <n v="6579"/>
    <s v="CA-2011-103660"/>
    <x v="2"/>
    <x v="55"/>
    <d v="2011-08-30T00:00:00"/>
    <x v="1"/>
    <s v="MW-18220"/>
    <s v="Mitch Webber"/>
    <x v="0"/>
    <s v="United States"/>
    <s v="Seattle"/>
    <x v="4"/>
    <n v="98103"/>
    <x v="1"/>
    <s v="TEC-PH-10000895"/>
    <x v="2"/>
    <x v="7"/>
    <s v="Polycom VVX 310 VoIP phone"/>
    <x v="4539"/>
    <n v="7"/>
    <n v="0.2"/>
    <n v="75.595799999999997"/>
  </r>
  <r>
    <n v="6580"/>
    <s v="CA-2013-169887"/>
    <x v="0"/>
    <x v="332"/>
    <d v="2013-10-23T00:00:00"/>
    <x v="3"/>
    <s v="MS-17530"/>
    <s v="MaryBeth Skach"/>
    <x v="0"/>
    <s v="United States"/>
    <s v="Seattle"/>
    <x v="4"/>
    <n v="98105"/>
    <x v="1"/>
    <s v="OFF-PA-10003001"/>
    <x v="1"/>
    <x v="10"/>
    <s v="Xerox 1986"/>
    <x v="3890"/>
    <n v="1"/>
    <n v="0"/>
    <n v="3.2063999999999999"/>
  </r>
  <r>
    <n v="6581"/>
    <s v="CA-2013-169887"/>
    <x v="0"/>
    <x v="332"/>
    <d v="2013-10-23T00:00:00"/>
    <x v="3"/>
    <s v="MS-17530"/>
    <s v="MaryBeth Skach"/>
    <x v="0"/>
    <s v="United States"/>
    <s v="Seattle"/>
    <x v="4"/>
    <n v="98105"/>
    <x v="1"/>
    <s v="OFF-AR-10002766"/>
    <x v="1"/>
    <x v="6"/>
    <s v="Prang Drawing Pencil Set"/>
    <x v="484"/>
    <n v="3"/>
    <n v="0"/>
    <n v="2.2517999999999998"/>
  </r>
  <r>
    <n v="6582"/>
    <s v="CA-2013-169887"/>
    <x v="0"/>
    <x v="332"/>
    <d v="2013-10-23T00:00:00"/>
    <x v="3"/>
    <s v="MS-17530"/>
    <s v="MaryBeth Skach"/>
    <x v="0"/>
    <s v="United States"/>
    <s v="Seattle"/>
    <x v="4"/>
    <n v="98105"/>
    <x v="1"/>
    <s v="FUR-FU-10003095"/>
    <x v="0"/>
    <x v="5"/>
    <s v="Linden 12&quot; Wall Clock With Oak Frame"/>
    <x v="3113"/>
    <n v="3"/>
    <n v="0"/>
    <n v="30.581999999999987"/>
  </r>
  <r>
    <n v="6583"/>
    <s v="CA-2013-148516"/>
    <x v="0"/>
    <x v="1121"/>
    <d v="2013-08-12T00:00:00"/>
    <x v="1"/>
    <s v="DW-13585"/>
    <s v="Dorothy Wardle"/>
    <x v="1"/>
    <s v="United States"/>
    <s v="Edmonds"/>
    <x v="4"/>
    <n v="98026"/>
    <x v="1"/>
    <s v="TEC-AC-10003610"/>
    <x v="2"/>
    <x v="11"/>
    <s v="Logitech Illuminated - Keyboard"/>
    <x v="690"/>
    <n v="3"/>
    <n v="0"/>
    <n v="86.385600000000011"/>
  </r>
  <r>
    <n v="6584"/>
    <s v="CA-2014-104731"/>
    <x v="3"/>
    <x v="246"/>
    <d v="2014-07-28T00:00:00"/>
    <x v="1"/>
    <s v="AM-10705"/>
    <s v="Anne McFarland"/>
    <x v="0"/>
    <s v="United States"/>
    <s v="Salem"/>
    <x v="17"/>
    <n v="24153"/>
    <x v="0"/>
    <s v="OFF-AR-10003727"/>
    <x v="1"/>
    <x v="6"/>
    <s v="Berol Giant Pencil Sharpener"/>
    <x v="3113"/>
    <n v="6"/>
    <n v="0"/>
    <n v="29.562599999999986"/>
  </r>
  <r>
    <n v="6585"/>
    <s v="CA-2014-104731"/>
    <x v="3"/>
    <x v="246"/>
    <d v="2014-07-28T00:00:00"/>
    <x v="1"/>
    <s v="AM-10705"/>
    <s v="Anne McFarland"/>
    <x v="0"/>
    <s v="United States"/>
    <s v="Salem"/>
    <x v="17"/>
    <n v="24153"/>
    <x v="0"/>
    <s v="TEC-PH-10002660"/>
    <x v="2"/>
    <x v="7"/>
    <s v="Nortel Networks T7316 E Nt8 B27"/>
    <x v="1081"/>
    <n v="4"/>
    <n v="0"/>
    <n v="67.990000000000009"/>
  </r>
  <r>
    <n v="6586"/>
    <s v="CA-2014-104731"/>
    <x v="3"/>
    <x v="246"/>
    <d v="2014-07-28T00:00:00"/>
    <x v="1"/>
    <s v="AM-10705"/>
    <s v="Anne McFarland"/>
    <x v="0"/>
    <s v="United States"/>
    <s v="Salem"/>
    <x v="17"/>
    <n v="24153"/>
    <x v="0"/>
    <s v="FUR-FU-10003274"/>
    <x v="0"/>
    <x v="5"/>
    <s v="Regeneration Desk Collection"/>
    <x v="3454"/>
    <n v="5"/>
    <n v="0"/>
    <n v="3.8720000000000003"/>
  </r>
  <r>
    <n v="6587"/>
    <s v="CA-2014-104731"/>
    <x v="3"/>
    <x v="246"/>
    <d v="2014-07-28T00:00:00"/>
    <x v="1"/>
    <s v="AM-10705"/>
    <s v="Anne McFarland"/>
    <x v="0"/>
    <s v="United States"/>
    <s v="Salem"/>
    <x v="17"/>
    <n v="24153"/>
    <x v="0"/>
    <s v="OFF-AR-10003829"/>
    <x v="1"/>
    <x v="6"/>
    <s v="Newell 35"/>
    <x v="1209"/>
    <n v="6"/>
    <n v="0"/>
    <n v="5.7071999999999976"/>
  </r>
  <r>
    <n v="6588"/>
    <s v="CA-2014-104731"/>
    <x v="3"/>
    <x v="246"/>
    <d v="2014-07-28T00:00:00"/>
    <x v="1"/>
    <s v="AM-10705"/>
    <s v="Anne McFarland"/>
    <x v="0"/>
    <s v="United States"/>
    <s v="Salem"/>
    <x v="17"/>
    <n v="24153"/>
    <x v="0"/>
    <s v="FUR-BO-10003441"/>
    <x v="0"/>
    <x v="0"/>
    <s v="Bush Westfield Collection Bookcases, Fully Assembled"/>
    <x v="3367"/>
    <n v="3"/>
    <n v="0"/>
    <n v="69.67619999999998"/>
  </r>
  <r>
    <n v="6589"/>
    <s v="CA-2014-104731"/>
    <x v="3"/>
    <x v="246"/>
    <d v="2014-07-28T00:00:00"/>
    <x v="1"/>
    <s v="AM-10705"/>
    <s v="Anne McFarland"/>
    <x v="0"/>
    <s v="United States"/>
    <s v="Salem"/>
    <x v="17"/>
    <n v="24153"/>
    <x v="0"/>
    <s v="OFF-BI-10003355"/>
    <x v="1"/>
    <x v="8"/>
    <s v="Cardinal Holdit Business Card Pockets"/>
    <x v="1830"/>
    <n v="3"/>
    <n v="0"/>
    <n v="7.1712000000000007"/>
  </r>
  <r>
    <n v="6590"/>
    <s v="CA-2014-104731"/>
    <x v="3"/>
    <x v="246"/>
    <d v="2014-07-28T00:00:00"/>
    <x v="1"/>
    <s v="AM-10705"/>
    <s v="Anne McFarland"/>
    <x v="0"/>
    <s v="United States"/>
    <s v="Salem"/>
    <x v="17"/>
    <n v="24153"/>
    <x v="0"/>
    <s v="OFF-SU-10003505"/>
    <x v="1"/>
    <x v="14"/>
    <s v="Premier Electric Letter Opener"/>
    <x v="4540"/>
    <n v="2"/>
    <n v="0"/>
    <n v="11.585999999999984"/>
  </r>
  <r>
    <n v="6591"/>
    <s v="CA-2011-164749"/>
    <x v="2"/>
    <x v="893"/>
    <d v="2011-03-26T00:00:00"/>
    <x v="2"/>
    <s v="BG-11740"/>
    <s v="Bruce Geld"/>
    <x v="0"/>
    <s v="United States"/>
    <s v="Delray Beach"/>
    <x v="2"/>
    <n v="33445"/>
    <x v="0"/>
    <s v="OFF-LA-10004484"/>
    <x v="1"/>
    <x v="2"/>
    <s v="Avery 476"/>
    <x v="4541"/>
    <n v="3"/>
    <n v="0.2"/>
    <n v="3.2213999999999996"/>
  </r>
  <r>
    <n v="6592"/>
    <s v="CA-2012-103716"/>
    <x v="1"/>
    <x v="28"/>
    <d v="2012-05-06T00:00:00"/>
    <x v="1"/>
    <s v="KB-16585"/>
    <s v="Ken Black"/>
    <x v="1"/>
    <s v="United States"/>
    <s v="San Francisco"/>
    <x v="1"/>
    <n v="94110"/>
    <x v="1"/>
    <s v="OFF-AR-10000658"/>
    <x v="1"/>
    <x v="6"/>
    <s v="Newell 324"/>
    <x v="1637"/>
    <n v="3"/>
    <n v="0"/>
    <n v="9.702"/>
  </r>
  <r>
    <n v="6593"/>
    <s v="CA-2012-103716"/>
    <x v="1"/>
    <x v="28"/>
    <d v="2012-05-06T00:00:00"/>
    <x v="1"/>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x v="0"/>
    <s v="GT-14710"/>
    <s v="Greg Tran"/>
    <x v="0"/>
    <s v="United States"/>
    <s v="New York City"/>
    <x v="15"/>
    <n v="10024"/>
    <x v="3"/>
    <s v="OFF-BI-10001989"/>
    <x v="1"/>
    <x v="8"/>
    <s v="Premium Transparent Presentation Covers by GBC"/>
    <x v="3295"/>
    <n v="2"/>
    <n v="0.2"/>
    <n v="11.748799999999997"/>
  </r>
  <r>
    <n v="6595"/>
    <s v="CA-2012-146290"/>
    <x v="1"/>
    <x v="124"/>
    <d v="2012-05-11T00:00:00"/>
    <x v="1"/>
    <s v="SV-20815"/>
    <s v="Stuart Van"/>
    <x v="1"/>
    <s v="United States"/>
    <s v="Indianapolis"/>
    <x v="14"/>
    <n v="46203"/>
    <x v="2"/>
    <s v="OFF-AR-10001897"/>
    <x v="1"/>
    <x v="6"/>
    <s v="Model L Table or Wall-Mount Pencil Sharpener"/>
    <x v="4543"/>
    <n v="7"/>
    <n v="0"/>
    <n v="35.260400000000004"/>
  </r>
  <r>
    <n v="6596"/>
    <s v="CA-2014-157112"/>
    <x v="3"/>
    <x v="756"/>
    <d v="2014-04-27T00:00:00"/>
    <x v="2"/>
    <s v="GG-14650"/>
    <s v="Greg Guthrie"/>
    <x v="1"/>
    <s v="United States"/>
    <s v="Columbus"/>
    <x v="24"/>
    <n v="43229"/>
    <x v="3"/>
    <s v="OFF-BI-10000285"/>
    <x v="1"/>
    <x v="8"/>
    <s v="XtraLife ClearVue Slant-D Ring Binders by Cardinal"/>
    <x v="4544"/>
    <n v="5"/>
    <n v="0.7"/>
    <n v="-7.8399999999999963"/>
  </r>
  <r>
    <n v="6597"/>
    <s v="CA-2014-157112"/>
    <x v="3"/>
    <x v="756"/>
    <d v="2014-04-27T00:00:00"/>
    <x v="2"/>
    <s v="GG-14650"/>
    <s v="Greg Guthrie"/>
    <x v="1"/>
    <s v="United States"/>
    <s v="Columbus"/>
    <x v="24"/>
    <n v="43229"/>
    <x v="3"/>
    <s v="OFF-PA-10001804"/>
    <x v="1"/>
    <x v="10"/>
    <s v="Xerox 195"/>
    <x v="758"/>
    <n v="1"/>
    <n v="0.2"/>
    <n v="1.8703999999999998"/>
  </r>
  <r>
    <n v="6598"/>
    <s v="CA-2011-169257"/>
    <x v="2"/>
    <x v="571"/>
    <d v="2011-06-12T00:00:00"/>
    <x v="1"/>
    <s v="SV-20785"/>
    <s v="Stewart Visinsky"/>
    <x v="0"/>
    <s v="United States"/>
    <s v="Jacksonville"/>
    <x v="2"/>
    <n v="32216"/>
    <x v="0"/>
    <s v="OFF-BI-10002557"/>
    <x v="1"/>
    <x v="8"/>
    <s v="Presstex Flexible Ring Binders"/>
    <x v="4545"/>
    <n v="1"/>
    <n v="0.7"/>
    <n v="-0.9099999999999997"/>
  </r>
  <r>
    <n v="6599"/>
    <s v="CA-2011-169257"/>
    <x v="2"/>
    <x v="571"/>
    <d v="2011-06-12T00:00:00"/>
    <x v="1"/>
    <s v="SV-20785"/>
    <s v="Stewart Visinsky"/>
    <x v="0"/>
    <s v="United States"/>
    <s v="Jacksonville"/>
    <x v="2"/>
    <n v="32216"/>
    <x v="0"/>
    <s v="OFF-PA-10002319"/>
    <x v="1"/>
    <x v="10"/>
    <s v="Xerox 1944"/>
    <x v="4546"/>
    <n v="2"/>
    <n v="0.2"/>
    <n v="22.480800000000002"/>
  </r>
  <r>
    <n v="6600"/>
    <s v="CA-2011-154095"/>
    <x v="2"/>
    <x v="266"/>
    <d v="2011-12-07T00:00:00"/>
    <x v="1"/>
    <s v="ON-18715"/>
    <s v="Odella Nelson"/>
    <x v="1"/>
    <s v="United States"/>
    <s v="Clinton"/>
    <x v="39"/>
    <n v="20735"/>
    <x v="3"/>
    <s v="FUR-FU-10003849"/>
    <x v="0"/>
    <x v="5"/>
    <s v="DAX Metal Frame, Desktop, Stepped-Edge"/>
    <x v="3318"/>
    <n v="3"/>
    <n v="0"/>
    <n v="23.680799999999998"/>
  </r>
  <r>
    <n v="6601"/>
    <s v="CA-2011-154095"/>
    <x v="2"/>
    <x v="266"/>
    <d v="2011-12-07T00:00:00"/>
    <x v="1"/>
    <s v="ON-18715"/>
    <s v="Odella Nelson"/>
    <x v="1"/>
    <s v="United States"/>
    <s v="Clinton"/>
    <x v="39"/>
    <n v="20735"/>
    <x v="3"/>
    <s v="OFF-PA-10002923"/>
    <x v="1"/>
    <x v="10"/>
    <s v="Xerox 1942"/>
    <x v="678"/>
    <n v="3"/>
    <n v="0"/>
    <n v="73.41"/>
  </r>
  <r>
    <n v="6602"/>
    <s v="CA-2011-154095"/>
    <x v="2"/>
    <x v="266"/>
    <d v="2011-12-07T00:00:00"/>
    <x v="1"/>
    <s v="ON-18715"/>
    <s v="Odella Nelson"/>
    <x v="1"/>
    <s v="United States"/>
    <s v="Clinton"/>
    <x v="39"/>
    <n v="20735"/>
    <x v="3"/>
    <s v="FUR-CH-10004754"/>
    <x v="0"/>
    <x v="1"/>
    <s v="Global Stack Chair with Arms, Black"/>
    <x v="4547"/>
    <n v="8"/>
    <n v="0"/>
    <n v="64.756799999999998"/>
  </r>
  <r>
    <n v="6603"/>
    <s v="CA-2011-154095"/>
    <x v="2"/>
    <x v="266"/>
    <d v="2011-12-07T00:00:00"/>
    <x v="1"/>
    <s v="ON-18715"/>
    <s v="Odella Nelson"/>
    <x v="1"/>
    <s v="United States"/>
    <s v="Clinton"/>
    <x v="39"/>
    <n v="20735"/>
    <x v="3"/>
    <s v="OFF-LA-10000634"/>
    <x v="1"/>
    <x v="2"/>
    <s v="Avery 509"/>
    <x v="1203"/>
    <n v="6"/>
    <n v="0"/>
    <n v="7.2035999999999998"/>
  </r>
  <r>
    <n v="6604"/>
    <s v="CA-2014-146346"/>
    <x v="3"/>
    <x v="46"/>
    <d v="2014-06-21T00:00:00"/>
    <x v="2"/>
    <s v="RA-19945"/>
    <s v="Ryan Akin"/>
    <x v="0"/>
    <s v="United States"/>
    <s v="Commerce City"/>
    <x v="22"/>
    <n v="80022"/>
    <x v="1"/>
    <s v="OFF-ST-10001418"/>
    <x v="1"/>
    <x v="4"/>
    <s v="Carina Media Storage Towers in Natural &amp; Black"/>
    <x v="1770"/>
    <n v="3"/>
    <n v="0.2"/>
    <n v="-32.929200000000002"/>
  </r>
  <r>
    <n v="6605"/>
    <s v="CA-2013-148852"/>
    <x v="0"/>
    <x v="439"/>
    <d v="2013-06-01T00:00:00"/>
    <x v="1"/>
    <s v="SV-20785"/>
    <s v="Stewart Visinsky"/>
    <x v="0"/>
    <s v="United States"/>
    <s v="Santa Ana"/>
    <x v="1"/>
    <n v="92704"/>
    <x v="1"/>
    <s v="OFF-FA-10003467"/>
    <x v="1"/>
    <x v="13"/>
    <s v="Alliance Big Bands Rubber Bands, 12/Pack"/>
    <x v="4095"/>
    <n v="3"/>
    <n v="0"/>
    <n v="0"/>
  </r>
  <r>
    <n v="6606"/>
    <s v="CA-2013-148852"/>
    <x v="0"/>
    <x v="439"/>
    <d v="2013-06-01T00:00:00"/>
    <x v="1"/>
    <s v="SV-20785"/>
    <s v="Stewart Visinsky"/>
    <x v="0"/>
    <s v="United States"/>
    <s v="Santa Ana"/>
    <x v="1"/>
    <n v="92704"/>
    <x v="1"/>
    <s v="OFF-PA-10001293"/>
    <x v="1"/>
    <x v="10"/>
    <s v="Xerox 1946"/>
    <x v="1568"/>
    <n v="7"/>
    <n v="0"/>
    <n v="21.772800000000004"/>
  </r>
  <r>
    <n v="6607"/>
    <s v="CA-2013-148852"/>
    <x v="0"/>
    <x v="439"/>
    <d v="2013-06-01T00:00:00"/>
    <x v="1"/>
    <s v="SV-20785"/>
    <s v="Stewart Visinsky"/>
    <x v="0"/>
    <s v="United States"/>
    <s v="Santa Ana"/>
    <x v="1"/>
    <n v="92704"/>
    <x v="1"/>
    <s v="TEC-PH-10003885"/>
    <x v="2"/>
    <x v="7"/>
    <s v="Cisco SPA508G"/>
    <x v="2005"/>
    <n v="4"/>
    <n v="0.2"/>
    <n v="23.756399999999985"/>
  </r>
  <r>
    <n v="6608"/>
    <s v="CA-2013-148852"/>
    <x v="0"/>
    <x v="439"/>
    <d v="2013-06-01T00:00:00"/>
    <x v="1"/>
    <s v="SV-20785"/>
    <s v="Stewart Visinsky"/>
    <x v="0"/>
    <s v="United States"/>
    <s v="Santa Ana"/>
    <x v="1"/>
    <n v="92704"/>
    <x v="1"/>
    <s v="FUR-CH-10004860"/>
    <x v="0"/>
    <x v="1"/>
    <s v="Global Low Back Tilter Chair"/>
    <x v="4548"/>
    <n v="6"/>
    <n v="0.2"/>
    <n v="-84.823200000000071"/>
  </r>
  <r>
    <n v="6609"/>
    <s v="CA-2013-148852"/>
    <x v="0"/>
    <x v="439"/>
    <d v="2013-06-01T00:00:00"/>
    <x v="1"/>
    <s v="SV-20785"/>
    <s v="Stewart Visinsky"/>
    <x v="0"/>
    <s v="United States"/>
    <s v="Santa Ana"/>
    <x v="1"/>
    <n v="92704"/>
    <x v="1"/>
    <s v="TEC-MA-10002428"/>
    <x v="2"/>
    <x v="15"/>
    <s v="Fellowes Powershred HS-440 4-Sheet High Security Shredder"/>
    <x v="4549"/>
    <n v="3"/>
    <n v="0.2"/>
    <n v="116.24249999999996"/>
  </r>
  <r>
    <n v="6610"/>
    <s v="US-2012-118906"/>
    <x v="1"/>
    <x v="366"/>
    <d v="2012-03-10T00:00:00"/>
    <x v="3"/>
    <s v="KB-16585"/>
    <s v="Ken Black"/>
    <x v="1"/>
    <s v="United States"/>
    <s v="Clinton"/>
    <x v="39"/>
    <n v="20735"/>
    <x v="3"/>
    <s v="OFF-ST-10002406"/>
    <x v="1"/>
    <x v="4"/>
    <s v="Pizazz Global Quick File"/>
    <x v="4550"/>
    <n v="6"/>
    <n v="0"/>
    <n v="25.149600000000007"/>
  </r>
  <r>
    <n v="6611"/>
    <s v="CA-2013-168921"/>
    <x v="0"/>
    <x v="201"/>
    <d v="2013-10-23T00:00:00"/>
    <x v="2"/>
    <s v="AG-10495"/>
    <s v="Andrew Gjertsen"/>
    <x v="1"/>
    <s v="United States"/>
    <s v="Los Angeles"/>
    <x v="1"/>
    <n v="90049"/>
    <x v="1"/>
    <s v="OFF-BI-10004209"/>
    <x v="1"/>
    <x v="8"/>
    <s v="Fellowes Twister Kit, Gray/Clear, 3/pkg"/>
    <x v="1768"/>
    <n v="3"/>
    <n v="0.2"/>
    <n v="6.0299999999999994"/>
  </r>
  <r>
    <n v="6612"/>
    <s v="CA-2012-107678"/>
    <x v="1"/>
    <x v="1122"/>
    <d v="2012-04-28T00:00:00"/>
    <x v="1"/>
    <s v="JK-16090"/>
    <s v="Juliana Krohn"/>
    <x v="0"/>
    <s v="United States"/>
    <s v="Louisville"/>
    <x v="0"/>
    <n v="40214"/>
    <x v="0"/>
    <s v="FUR-CH-10001891"/>
    <x v="0"/>
    <x v="1"/>
    <s v="Global Deluxe Office Fabric Chairs"/>
    <x v="2843"/>
    <n v="2"/>
    <n v="0"/>
    <n v="51.829200000000014"/>
  </r>
  <r>
    <n v="6613"/>
    <s v="CA-2012-107678"/>
    <x v="1"/>
    <x v="1122"/>
    <d v="2012-04-28T00:00:00"/>
    <x v="1"/>
    <s v="JK-16090"/>
    <s v="Juliana Krohn"/>
    <x v="0"/>
    <s v="United States"/>
    <s v="Louisville"/>
    <x v="0"/>
    <n v="40214"/>
    <x v="0"/>
    <s v="OFF-BI-10002215"/>
    <x v="1"/>
    <x v="8"/>
    <s v="Wilson Jones Hanging View Binder, White, 1&quot;"/>
    <x v="4039"/>
    <n v="3"/>
    <n v="0"/>
    <n v="9.7979999999999983"/>
  </r>
  <r>
    <n v="6614"/>
    <s v="CA-2012-107678"/>
    <x v="1"/>
    <x v="1122"/>
    <d v="2012-04-28T00:00:00"/>
    <x v="1"/>
    <s v="JK-16090"/>
    <s v="Juliana Krohn"/>
    <x v="0"/>
    <s v="United States"/>
    <s v="Louisville"/>
    <x v="0"/>
    <n v="40214"/>
    <x v="0"/>
    <s v="TEC-PH-10002103"/>
    <x v="2"/>
    <x v="7"/>
    <s v="Jabra SPEAK 410"/>
    <x v="4551"/>
    <n v="5"/>
    <n v="0"/>
    <n v="131.58600000000001"/>
  </r>
  <r>
    <n v="6615"/>
    <s v="CA-2012-107678"/>
    <x v="1"/>
    <x v="1122"/>
    <d v="2012-04-28T00:00:00"/>
    <x v="1"/>
    <s v="JK-16090"/>
    <s v="Juliana Krohn"/>
    <x v="0"/>
    <s v="United States"/>
    <s v="Louisville"/>
    <x v="0"/>
    <n v="40214"/>
    <x v="0"/>
    <s v="FUR-FU-10003394"/>
    <x v="0"/>
    <x v="5"/>
    <s v="Tenex &quot;The Solids&quot; Textured Chair Mats"/>
    <x v="664"/>
    <n v="3"/>
    <n v="0"/>
    <n v="35.679599999999979"/>
  </r>
  <r>
    <n v="6616"/>
    <s v="CA-2013-123512"/>
    <x v="0"/>
    <x v="26"/>
    <d v="2013-06-20T00:00:00"/>
    <x v="2"/>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x v="2"/>
    <s v="MV-18190"/>
    <s v="Mike Vittorini"/>
    <x v="0"/>
    <s v="United States"/>
    <s v="Los Angeles"/>
    <x v="1"/>
    <n v="90045"/>
    <x v="1"/>
    <s v="OFF-LA-10000081"/>
    <x v="1"/>
    <x v="2"/>
    <s v="Avery 496"/>
    <x v="3923"/>
    <n v="6"/>
    <n v="0"/>
    <n v="10.799999999999999"/>
  </r>
  <r>
    <n v="6618"/>
    <s v="CA-2013-123512"/>
    <x v="0"/>
    <x v="26"/>
    <d v="2013-06-20T00:00:00"/>
    <x v="2"/>
    <s v="MV-18190"/>
    <s v="Mike Vittorini"/>
    <x v="0"/>
    <s v="United States"/>
    <s v="Los Angeles"/>
    <x v="1"/>
    <n v="90045"/>
    <x v="1"/>
    <s v="OFF-PA-10001497"/>
    <x v="1"/>
    <x v="10"/>
    <s v="Xerox 1914"/>
    <x v="1547"/>
    <n v="4"/>
    <n v="0"/>
    <n v="107.7216"/>
  </r>
  <r>
    <n v="6619"/>
    <s v="US-2014-167402"/>
    <x v="3"/>
    <x v="1123"/>
    <d v="2014-01-19T00:00:00"/>
    <x v="0"/>
    <s v="CP-12085"/>
    <s v="Cathy Prescott"/>
    <x v="1"/>
    <s v="United States"/>
    <s v="Springfield"/>
    <x v="25"/>
    <n v="65807"/>
    <x v="2"/>
    <s v="OFF-PA-10004983"/>
    <x v="1"/>
    <x v="10"/>
    <s v="Xerox 23"/>
    <x v="56"/>
    <n v="5"/>
    <n v="0"/>
    <n v="15.552000000000001"/>
  </r>
  <r>
    <n v="6620"/>
    <s v="US-2014-167402"/>
    <x v="3"/>
    <x v="1123"/>
    <d v="2014-01-19T00:00:00"/>
    <x v="0"/>
    <s v="CP-12085"/>
    <s v="Cathy Prescott"/>
    <x v="1"/>
    <s v="United States"/>
    <s v="Springfield"/>
    <x v="25"/>
    <n v="65807"/>
    <x v="2"/>
    <s v="OFF-AR-10004010"/>
    <x v="1"/>
    <x v="6"/>
    <s v="Hunt Boston Vacuum Mount KS Pencil Sharpener"/>
    <x v="4552"/>
    <n v="6"/>
    <n v="0"/>
    <n v="54.584400000000002"/>
  </r>
  <r>
    <n v="6621"/>
    <s v="US-2014-167402"/>
    <x v="3"/>
    <x v="1123"/>
    <d v="2014-01-19T00:00:00"/>
    <x v="0"/>
    <s v="CP-12085"/>
    <s v="Cathy Prescott"/>
    <x v="1"/>
    <s v="United States"/>
    <s v="Springfield"/>
    <x v="25"/>
    <n v="65807"/>
    <x v="2"/>
    <s v="OFF-SU-10002881"/>
    <x v="1"/>
    <x v="14"/>
    <s v="Martin Yale Chadless Opener Electric Letter Opener"/>
    <x v="2635"/>
    <n v="5"/>
    <n v="0"/>
    <n v="83.281000000000063"/>
  </r>
  <r>
    <n v="6622"/>
    <s v="US-2014-167402"/>
    <x v="3"/>
    <x v="1123"/>
    <d v="2014-01-19T00:00:00"/>
    <x v="0"/>
    <s v="CP-12085"/>
    <s v="Cathy Prescott"/>
    <x v="1"/>
    <s v="United States"/>
    <s v="Springfield"/>
    <x v="25"/>
    <n v="65807"/>
    <x v="2"/>
    <s v="FUR-BO-10001608"/>
    <x v="0"/>
    <x v="0"/>
    <s v="Hon Metal Bookcases, Black"/>
    <x v="3724"/>
    <n v="3"/>
    <n v="0"/>
    <n v="53.235000000000014"/>
  </r>
  <r>
    <n v="6623"/>
    <s v="CA-2011-130449"/>
    <x v="2"/>
    <x v="1124"/>
    <d v="2011-09-09T00:00:00"/>
    <x v="2"/>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x v="2"/>
    <s v="VP-21760"/>
    <s v="Victoria Pisteka"/>
    <x v="1"/>
    <s v="United States"/>
    <s v="San Francisco"/>
    <x v="1"/>
    <n v="94109"/>
    <x v="1"/>
    <s v="OFF-LA-10001934"/>
    <x v="1"/>
    <x v="2"/>
    <s v="Avery 516"/>
    <x v="2037"/>
    <n v="8"/>
    <n v="0"/>
    <n v="27.485599999999998"/>
  </r>
  <r>
    <n v="6625"/>
    <s v="CA-2012-141250"/>
    <x v="1"/>
    <x v="1125"/>
    <d v="2012-01-23T00:00:00"/>
    <x v="1"/>
    <s v="PM-18940"/>
    <s v="Paul MacIntyre"/>
    <x v="0"/>
    <s v="United States"/>
    <s v="Texas City"/>
    <x v="5"/>
    <n v="77590"/>
    <x v="2"/>
    <s v="FUR-TA-10002855"/>
    <x v="0"/>
    <x v="3"/>
    <s v="Bevis Round Conference Table Top &amp; Single Column Base"/>
    <x v="4553"/>
    <n v="1"/>
    <n v="0.3"/>
    <n v="-13.170600000000007"/>
  </r>
  <r>
    <n v="6626"/>
    <s v="CA-2012-141250"/>
    <x v="1"/>
    <x v="1125"/>
    <d v="2012-01-23T00:00:00"/>
    <x v="1"/>
    <s v="PM-18940"/>
    <s v="Paul MacIntyre"/>
    <x v="0"/>
    <s v="United States"/>
    <s v="Texas City"/>
    <x v="5"/>
    <n v="77590"/>
    <x v="2"/>
    <s v="FUR-CH-10004875"/>
    <x v="0"/>
    <x v="1"/>
    <s v="Harbour Creations 67200 Series Stacking Chairs"/>
    <x v="4554"/>
    <n v="4"/>
    <n v="0.3"/>
    <n v="-8.5416000000000025"/>
  </r>
  <r>
    <n v="6627"/>
    <s v="CA-2011-145541"/>
    <x v="2"/>
    <x v="637"/>
    <d v="2011-12-21T00:00:00"/>
    <x v="1"/>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x v="1"/>
    <s v="EH-13990"/>
    <s v="Erica Hackney"/>
    <x v="0"/>
    <s v="United States"/>
    <s v="Bellevue"/>
    <x v="4"/>
    <n v="98006"/>
    <x v="1"/>
    <s v="OFF-PA-10003177"/>
    <x v="1"/>
    <x v="10"/>
    <s v="Xerox 1999"/>
    <x v="91"/>
    <n v="2"/>
    <n v="0"/>
    <n v="6.2208000000000006"/>
  </r>
  <r>
    <n v="6629"/>
    <s v="CA-2012-135489"/>
    <x v="1"/>
    <x v="444"/>
    <d v="2012-09-22T00:00:00"/>
    <x v="0"/>
    <s v="GW-14605"/>
    <s v="Giulietta Weimer"/>
    <x v="0"/>
    <s v="United States"/>
    <s v="New York City"/>
    <x v="15"/>
    <n v="10024"/>
    <x v="3"/>
    <s v="TEC-PH-10000011"/>
    <x v="2"/>
    <x v="7"/>
    <s v="PureGear Roll-On Screen Protector"/>
    <x v="4496"/>
    <n v="14"/>
    <n v="0"/>
    <n v="134.33279999999996"/>
  </r>
  <r>
    <n v="6630"/>
    <s v="CA-2012-125696"/>
    <x v="1"/>
    <x v="653"/>
    <d v="2012-10-06T00:00:00"/>
    <x v="1"/>
    <s v="NP-18685"/>
    <s v="Nora Pelletier"/>
    <x v="2"/>
    <s v="United States"/>
    <s v="Wilson"/>
    <x v="3"/>
    <n v="27893"/>
    <x v="0"/>
    <s v="OFF-BI-10001757"/>
    <x v="1"/>
    <x v="8"/>
    <s v="Pressboard Hanging Data Binders for Unburst Sheets"/>
    <x v="4556"/>
    <n v="5"/>
    <n v="0.7"/>
    <n v="-5.4120000000000008"/>
  </r>
  <r>
    <n v="6631"/>
    <s v="CA-2013-105081"/>
    <x v="0"/>
    <x v="591"/>
    <d v="2013-12-31T00:00:00"/>
    <x v="1"/>
    <s v="JE-15715"/>
    <s v="Joe Elijah"/>
    <x v="0"/>
    <s v="United States"/>
    <s v="Seattle"/>
    <x v="4"/>
    <n v="98115"/>
    <x v="1"/>
    <s v="FUR-CH-10000847"/>
    <x v="0"/>
    <x v="1"/>
    <s v="Global Executive Mid-Back Manager's Chair"/>
    <x v="327"/>
    <n v="3"/>
    <n v="0.2"/>
    <n v="52.376399999999961"/>
  </r>
  <r>
    <n v="6632"/>
    <s v="CA-2013-105081"/>
    <x v="0"/>
    <x v="591"/>
    <d v="2013-12-31T00:00:00"/>
    <x v="1"/>
    <s v="JE-15715"/>
    <s v="Joe Elijah"/>
    <x v="0"/>
    <s v="United States"/>
    <s v="Seattle"/>
    <x v="4"/>
    <n v="98115"/>
    <x v="1"/>
    <s v="FUR-TA-10001307"/>
    <x v="0"/>
    <x v="3"/>
    <s v="SAFCO PlanMaster Heigh-Adjustable Drafting Table Base, 43w x 30d x 30-37h, Black"/>
    <x v="4557"/>
    <n v="5"/>
    <n v="0"/>
    <n v="629.01"/>
  </r>
  <r>
    <n v="6633"/>
    <s v="US-2013-146857"/>
    <x v="0"/>
    <x v="715"/>
    <d v="2013-05-09T00:00:00"/>
    <x v="0"/>
    <s v="BE-11455"/>
    <s v="Brad Eason"/>
    <x v="2"/>
    <s v="United States"/>
    <s v="Springfield"/>
    <x v="25"/>
    <n v="65807"/>
    <x v="2"/>
    <s v="OFF-AP-10001205"/>
    <x v="1"/>
    <x v="9"/>
    <s v="Belkin 5 Outlet SurgeMaster Power Centers"/>
    <x v="4558"/>
    <n v="1"/>
    <n v="0"/>
    <n v="15.254400000000004"/>
  </r>
  <r>
    <n v="6634"/>
    <s v="CA-2013-166275"/>
    <x v="0"/>
    <x v="1057"/>
    <d v="2013-10-25T00:00:00"/>
    <x v="3"/>
    <s v="SS-20590"/>
    <s v="Sonia Sunley"/>
    <x v="0"/>
    <s v="United States"/>
    <s v="San Francisco"/>
    <x v="1"/>
    <n v="94109"/>
    <x v="1"/>
    <s v="TEC-AC-10001838"/>
    <x v="2"/>
    <x v="11"/>
    <s v="Razer Tiamat Over Ear 7.1 Surround Sound PC Gaming Headset"/>
    <x v="4559"/>
    <n v="1"/>
    <n v="0"/>
    <n v="85.995700000000014"/>
  </r>
  <r>
    <n v="6635"/>
    <s v="CA-2014-144498"/>
    <x v="3"/>
    <x v="636"/>
    <d v="2014-05-07T00:00:00"/>
    <x v="3"/>
    <s v="MB-18085"/>
    <s v="Mick Brown"/>
    <x v="0"/>
    <s v="United States"/>
    <s v="Charlotte"/>
    <x v="3"/>
    <n v="28205"/>
    <x v="0"/>
    <s v="OFF-BI-10003982"/>
    <x v="1"/>
    <x v="8"/>
    <s v="Wilson Jones Century Plastic Molded Ring Binders"/>
    <x v="4560"/>
    <n v="11"/>
    <n v="0.7"/>
    <n v="-52.548099999999991"/>
  </r>
  <r>
    <n v="6636"/>
    <s v="CA-2014-144498"/>
    <x v="3"/>
    <x v="636"/>
    <d v="2014-05-07T00:00:00"/>
    <x v="3"/>
    <s v="MB-18085"/>
    <s v="Mick Brown"/>
    <x v="0"/>
    <s v="United States"/>
    <s v="Charlotte"/>
    <x v="3"/>
    <n v="28205"/>
    <x v="0"/>
    <s v="TEC-PH-10004977"/>
    <x v="2"/>
    <x v="7"/>
    <s v="GE 30524EE4"/>
    <x v="2536"/>
    <n v="4"/>
    <n v="0.2"/>
    <n v="70.55639999999994"/>
  </r>
  <r>
    <n v="6637"/>
    <s v="CA-2014-144498"/>
    <x v="3"/>
    <x v="636"/>
    <d v="2014-05-07T00:00:00"/>
    <x v="3"/>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x v="0"/>
    <s v="RP-19390"/>
    <s v="Resi Pölking"/>
    <x v="0"/>
    <s v="United States"/>
    <s v="New York City"/>
    <x v="15"/>
    <n v="10011"/>
    <x v="3"/>
    <s v="OFF-AR-10001573"/>
    <x v="1"/>
    <x v="6"/>
    <s v="American Pencil"/>
    <x v="4562"/>
    <n v="3"/>
    <n v="0"/>
    <n v="2.027099999999999"/>
  </r>
  <r>
    <n v="6639"/>
    <s v="CA-2014-103352"/>
    <x v="3"/>
    <x v="344"/>
    <d v="2014-12-01T00:00:00"/>
    <x v="0"/>
    <s v="RP-19390"/>
    <s v="Resi Pölking"/>
    <x v="0"/>
    <s v="United States"/>
    <s v="New York City"/>
    <x v="15"/>
    <n v="10011"/>
    <x v="3"/>
    <s v="OFF-BI-10001196"/>
    <x v="1"/>
    <x v="8"/>
    <s v="Avery Flip-Chart Easel Binder, Black"/>
    <x v="588"/>
    <n v="6"/>
    <n v="0.2"/>
    <n v="36.255599999999994"/>
  </r>
  <r>
    <n v="6640"/>
    <s v="CA-2011-108609"/>
    <x v="2"/>
    <x v="656"/>
    <d v="2011-11-02T00:00:00"/>
    <x v="0"/>
    <s v="AJ-10780"/>
    <s v="Anthony Jacobs"/>
    <x v="1"/>
    <s v="United States"/>
    <s v="Lorain"/>
    <x v="24"/>
    <n v="44052"/>
    <x v="3"/>
    <s v="FUR-TA-10003954"/>
    <x v="0"/>
    <x v="3"/>
    <s v="Hon 94000 Series Round Tables"/>
    <x v="4563"/>
    <n v="8"/>
    <n v="0.4"/>
    <n v="-734.52639999999997"/>
  </r>
  <r>
    <n v="6641"/>
    <s v="CA-2014-128328"/>
    <x v="3"/>
    <x v="485"/>
    <d v="2014-08-10T00:00:00"/>
    <x v="1"/>
    <s v="PO-18865"/>
    <s v="Patrick O'Donnell"/>
    <x v="0"/>
    <s v="United States"/>
    <s v="Indianapolis"/>
    <x v="14"/>
    <n v="46203"/>
    <x v="2"/>
    <s v="OFF-BI-10001989"/>
    <x v="1"/>
    <x v="8"/>
    <s v="Premium Transparent Presentation Covers by GBC"/>
    <x v="4564"/>
    <n v="6"/>
    <n v="0"/>
    <n v="60.422399999999996"/>
  </r>
  <r>
    <n v="6642"/>
    <s v="CA-2014-128328"/>
    <x v="3"/>
    <x v="485"/>
    <d v="2014-08-10T00:00:00"/>
    <x v="1"/>
    <s v="PO-18865"/>
    <s v="Patrick O'Donnell"/>
    <x v="0"/>
    <s v="United States"/>
    <s v="Indianapolis"/>
    <x v="14"/>
    <n v="46203"/>
    <x v="2"/>
    <s v="TEC-AC-10001714"/>
    <x v="2"/>
    <x v="11"/>
    <s v="Logitech MX Performance Wireless Mouse"/>
    <x v="4565"/>
    <n v="2"/>
    <n v="0"/>
    <n v="29.518599999999999"/>
  </r>
  <r>
    <n v="6643"/>
    <s v="CA-2014-128328"/>
    <x v="3"/>
    <x v="485"/>
    <d v="2014-08-10T00:00:00"/>
    <x v="1"/>
    <s v="PO-18865"/>
    <s v="Patrick O'Donnell"/>
    <x v="0"/>
    <s v="United States"/>
    <s v="Indianapolis"/>
    <x v="14"/>
    <n v="46203"/>
    <x v="2"/>
    <s v="OFF-LA-10003498"/>
    <x v="1"/>
    <x v="2"/>
    <s v="Avery 475"/>
    <x v="4566"/>
    <n v="9"/>
    <n v="0"/>
    <n v="66.600000000000009"/>
  </r>
  <r>
    <n v="6644"/>
    <s v="US-2012-156496"/>
    <x v="1"/>
    <x v="544"/>
    <d v="2012-08-16T00:00:00"/>
    <x v="1"/>
    <s v="WB-21850"/>
    <s v="William Brown"/>
    <x v="0"/>
    <s v="United States"/>
    <s v="Redmond"/>
    <x v="21"/>
    <n v="97756"/>
    <x v="1"/>
    <s v="TEC-PH-10000576"/>
    <x v="2"/>
    <x v="7"/>
    <s v="AT&amp;T 1080 Corded phone"/>
    <x v="2313"/>
    <n v="4"/>
    <n v="0.2"/>
    <n v="38.357200000000006"/>
  </r>
  <r>
    <n v="6645"/>
    <s v="US-2012-156496"/>
    <x v="1"/>
    <x v="544"/>
    <d v="2012-08-16T00:00:00"/>
    <x v="1"/>
    <s v="WB-21850"/>
    <s v="William Brown"/>
    <x v="0"/>
    <s v="United States"/>
    <s v="Redmond"/>
    <x v="21"/>
    <n v="97756"/>
    <x v="1"/>
    <s v="TEC-PH-10004188"/>
    <x v="2"/>
    <x v="7"/>
    <s v="OtterBox Commuter Series Case - Samsung Galaxy S4"/>
    <x v="4567"/>
    <n v="7"/>
    <n v="0.2"/>
    <n v="-31.487400000000001"/>
  </r>
  <r>
    <n v="6646"/>
    <s v="US-2012-156496"/>
    <x v="1"/>
    <x v="544"/>
    <d v="2012-08-16T00:00:00"/>
    <x v="1"/>
    <s v="WB-21850"/>
    <s v="William Brown"/>
    <x v="0"/>
    <s v="United States"/>
    <s v="Redmond"/>
    <x v="21"/>
    <n v="97756"/>
    <x v="1"/>
    <s v="OFF-AP-10001469"/>
    <x v="1"/>
    <x v="9"/>
    <s v="Fellowes 8 Outlet Superior Workstation Surge Protector"/>
    <x v="4568"/>
    <n v="4"/>
    <n v="0.2"/>
    <n v="15.015599999999985"/>
  </r>
  <r>
    <n v="6647"/>
    <s v="US-2013-127334"/>
    <x v="0"/>
    <x v="272"/>
    <d v="2013-12-22T00:00:00"/>
    <x v="1"/>
    <s v="MP-18175"/>
    <s v="Mike Pelletier"/>
    <x v="2"/>
    <s v="United States"/>
    <s v="Springfield"/>
    <x v="21"/>
    <n v="97477"/>
    <x v="1"/>
    <s v="FUR-TA-10003473"/>
    <x v="0"/>
    <x v="3"/>
    <s v="Bretford Rectangular Conference Table Tops"/>
    <x v="4569"/>
    <n v="3"/>
    <n v="0.5"/>
    <n v="-304.66529999999989"/>
  </r>
  <r>
    <n v="6648"/>
    <s v="US-2013-127334"/>
    <x v="0"/>
    <x v="272"/>
    <d v="2013-12-22T00:00:00"/>
    <x v="1"/>
    <s v="MP-18175"/>
    <s v="Mike Pelletier"/>
    <x v="2"/>
    <s v="United States"/>
    <s v="Springfield"/>
    <x v="21"/>
    <n v="97477"/>
    <x v="1"/>
    <s v="OFF-AP-10001205"/>
    <x v="1"/>
    <x v="9"/>
    <s v="Belkin 5 Outlet SurgeMaster Power Centers"/>
    <x v="2802"/>
    <n v="2"/>
    <n v="0.2"/>
    <n v="8.7168000000000063"/>
  </r>
  <r>
    <n v="6649"/>
    <s v="US-2014-124779"/>
    <x v="3"/>
    <x v="565"/>
    <d v="2014-09-12T00:00:00"/>
    <x v="2"/>
    <s v="BF-11020"/>
    <s v="Barry Französisch"/>
    <x v="1"/>
    <s v="United States"/>
    <s v="Arlington"/>
    <x v="5"/>
    <n v="76017"/>
    <x v="2"/>
    <s v="OFF-BI-10002429"/>
    <x v="1"/>
    <x v="8"/>
    <s v="Premier Elliptical Ring Binder, Black"/>
    <x v="511"/>
    <n v="7"/>
    <n v="0.8"/>
    <n v="-68.185600000000022"/>
  </r>
  <r>
    <n v="6650"/>
    <s v="US-2014-124779"/>
    <x v="3"/>
    <x v="565"/>
    <d v="2014-09-12T00:00:00"/>
    <x v="2"/>
    <s v="BF-11020"/>
    <s v="Barry Französisch"/>
    <x v="1"/>
    <s v="United States"/>
    <s v="Arlington"/>
    <x v="5"/>
    <n v="76017"/>
    <x v="2"/>
    <s v="TEC-CO-10001943"/>
    <x v="2"/>
    <x v="16"/>
    <s v="Canon PC-428 Personal Copier"/>
    <x v="4570"/>
    <n v="2"/>
    <n v="0.2"/>
    <n v="107.99459999999999"/>
  </r>
  <r>
    <n v="6651"/>
    <s v="US-2014-124779"/>
    <x v="3"/>
    <x v="565"/>
    <d v="2014-09-12T00:00:00"/>
    <x v="2"/>
    <s v="BF-11020"/>
    <s v="Barry Französisch"/>
    <x v="1"/>
    <s v="United States"/>
    <s v="Arlington"/>
    <x v="5"/>
    <n v="76017"/>
    <x v="2"/>
    <s v="OFF-FA-10004854"/>
    <x v="1"/>
    <x v="13"/>
    <s v="Vinyl Coated Wire Paper Clips in Organizer Box, 800/Box"/>
    <x v="1962"/>
    <n v="5"/>
    <n v="0.2"/>
    <n v="15.498000000000001"/>
  </r>
  <r>
    <n v="6652"/>
    <s v="US-2014-124779"/>
    <x v="3"/>
    <x v="565"/>
    <d v="2014-09-12T00:00:00"/>
    <x v="2"/>
    <s v="BF-11020"/>
    <s v="Barry Französisch"/>
    <x v="1"/>
    <s v="United States"/>
    <s v="Arlington"/>
    <x v="5"/>
    <n v="76017"/>
    <x v="2"/>
    <s v="FUR-FU-10001095"/>
    <x v="0"/>
    <x v="5"/>
    <s v="DAX Black Cherry Wood-Tone Poster Frame"/>
    <x v="4571"/>
    <n v="2"/>
    <n v="0.6"/>
    <n v="-11.651199999999999"/>
  </r>
  <r>
    <n v="6653"/>
    <s v="US-2014-124779"/>
    <x v="3"/>
    <x v="565"/>
    <d v="2014-09-12T00:00:00"/>
    <x v="2"/>
    <s v="BF-11020"/>
    <s v="Barry Französisch"/>
    <x v="1"/>
    <s v="United States"/>
    <s v="Arlington"/>
    <x v="5"/>
    <n v="76017"/>
    <x v="2"/>
    <s v="OFF-PA-10000061"/>
    <x v="1"/>
    <x v="10"/>
    <s v="Xerox 205"/>
    <x v="561"/>
    <n v="4"/>
    <n v="0.2"/>
    <n v="7.2576000000000001"/>
  </r>
  <r>
    <n v="6654"/>
    <s v="US-2014-124779"/>
    <x v="3"/>
    <x v="565"/>
    <d v="2014-09-12T00:00:00"/>
    <x v="2"/>
    <s v="BF-11020"/>
    <s v="Barry Französisch"/>
    <x v="1"/>
    <s v="United States"/>
    <s v="Arlington"/>
    <x v="5"/>
    <n v="76017"/>
    <x v="2"/>
    <s v="FUR-CH-10003535"/>
    <x v="0"/>
    <x v="1"/>
    <s v="Global Armless Task Chair, Royal Blue"/>
    <x v="4572"/>
    <n v="5"/>
    <n v="0.3"/>
    <n v="-39.636999999999993"/>
  </r>
  <r>
    <n v="6655"/>
    <s v="CA-2014-135937"/>
    <x v="3"/>
    <x v="297"/>
    <d v="2014-02-28T00:00:00"/>
    <x v="1"/>
    <s v="KM-16375"/>
    <s v="Katherine Murray"/>
    <x v="2"/>
    <s v="United States"/>
    <s v="Gilbert"/>
    <x v="16"/>
    <n v="85234"/>
    <x v="1"/>
    <s v="TEC-PH-10004447"/>
    <x v="2"/>
    <x v="7"/>
    <s v="Toshiba IPT2010-SD IP Telephone"/>
    <x v="3844"/>
    <n v="3"/>
    <n v="0.2"/>
    <n v="25.018199999999993"/>
  </r>
  <r>
    <n v="6656"/>
    <s v="CA-2014-135937"/>
    <x v="3"/>
    <x v="297"/>
    <d v="2014-02-28T00:00:00"/>
    <x v="1"/>
    <s v="KM-16375"/>
    <s v="Katherine Murray"/>
    <x v="2"/>
    <s v="United States"/>
    <s v="Gilbert"/>
    <x v="16"/>
    <n v="85234"/>
    <x v="1"/>
    <s v="TEC-AC-10001114"/>
    <x v="2"/>
    <x v="11"/>
    <s v="Microsoft Wireless Mobile Mouse 4000"/>
    <x v="4573"/>
    <n v="1"/>
    <n v="0.2"/>
    <n v="4.7987999999999964"/>
  </r>
  <r>
    <n v="6657"/>
    <s v="CA-2014-135937"/>
    <x v="3"/>
    <x v="297"/>
    <d v="2014-02-28T00:00:00"/>
    <x v="1"/>
    <s v="KM-16375"/>
    <s v="Katherine Murray"/>
    <x v="2"/>
    <s v="United States"/>
    <s v="Gilbert"/>
    <x v="16"/>
    <n v="85234"/>
    <x v="1"/>
    <s v="OFF-ST-10000563"/>
    <x v="1"/>
    <x v="4"/>
    <s v="Fellowes Bankers Box Stor/Drawer Steel Plus"/>
    <x v="4351"/>
    <n v="2"/>
    <n v="0.2"/>
    <n v="-6.3960000000000008"/>
  </r>
  <r>
    <n v="6658"/>
    <s v="CA-2014-135937"/>
    <x v="3"/>
    <x v="297"/>
    <d v="2014-02-28T00:00:00"/>
    <x v="1"/>
    <s v="KM-16375"/>
    <s v="Katherine Murray"/>
    <x v="2"/>
    <s v="United States"/>
    <s v="Gilbert"/>
    <x v="16"/>
    <n v="85234"/>
    <x v="1"/>
    <s v="OFF-EN-10004846"/>
    <x v="1"/>
    <x v="12"/>
    <s v="Letter or Legal Size Expandable Poly String Tie Envelopes"/>
    <x v="3024"/>
    <n v="5"/>
    <n v="0.2"/>
    <n v="3.8570000000000002"/>
  </r>
  <r>
    <n v="6659"/>
    <s v="CA-2014-135937"/>
    <x v="3"/>
    <x v="297"/>
    <d v="2014-02-28T00:00:00"/>
    <x v="1"/>
    <s v="KM-16375"/>
    <s v="Katherine Murray"/>
    <x v="2"/>
    <s v="United States"/>
    <s v="Gilbert"/>
    <x v="16"/>
    <n v="85234"/>
    <x v="1"/>
    <s v="FUR-FU-10002253"/>
    <x v="0"/>
    <x v="5"/>
    <s v="Howard Miller 13&quot; Diameter Pewter Finish Round Wall Clock"/>
    <x v="4574"/>
    <n v="2"/>
    <n v="0.2"/>
    <n v="16.317200000000003"/>
  </r>
  <r>
    <n v="6660"/>
    <s v="CA-2014-135937"/>
    <x v="3"/>
    <x v="297"/>
    <d v="2014-02-28T00:00:00"/>
    <x v="1"/>
    <s v="KM-16375"/>
    <s v="Katherine Murray"/>
    <x v="2"/>
    <s v="United States"/>
    <s v="Gilbert"/>
    <x v="16"/>
    <n v="85234"/>
    <x v="1"/>
    <s v="FUR-TA-10001039"/>
    <x v="0"/>
    <x v="3"/>
    <s v="KI Adjustable-Height Table"/>
    <x v="4575"/>
    <n v="9"/>
    <n v="0.5"/>
    <n v="-185.71679999999998"/>
  </r>
  <r>
    <n v="6661"/>
    <s v="CA-2012-129322"/>
    <x v="1"/>
    <x v="816"/>
    <d v="2012-08-10T00:00:00"/>
    <x v="0"/>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x v="0"/>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x v="0"/>
    <s v="DB-13405"/>
    <s v="Denny Blanton"/>
    <x v="0"/>
    <s v="United States"/>
    <s v="Lawrence"/>
    <x v="31"/>
    <n v="1841"/>
    <x v="3"/>
    <s v="OFF-BI-10001718"/>
    <x v="1"/>
    <x v="8"/>
    <s v="GBC DocuBind P50 Personal Binding Machine"/>
    <x v="2509"/>
    <n v="7"/>
    <n v="0"/>
    <n v="210.49419999999998"/>
  </r>
  <r>
    <n v="6664"/>
    <s v="CA-2014-162173"/>
    <x v="3"/>
    <x v="40"/>
    <d v="2014-11-02T00:00:00"/>
    <x v="1"/>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x v="1"/>
    <s v="OT-18730"/>
    <s v="Olvera Toch"/>
    <x v="0"/>
    <s v="United States"/>
    <s v="Virginia Beach"/>
    <x v="17"/>
    <n v="23464"/>
    <x v="0"/>
    <s v="OFF-EN-10002831"/>
    <x v="1"/>
    <x v="12"/>
    <s v="Tyvek  Top-Opening Peel &amp; Seel  Envelopes, Gray"/>
    <x v="4578"/>
    <n v="7"/>
    <n v="0"/>
    <n v="113.21099999999998"/>
  </r>
  <r>
    <n v="6666"/>
    <s v="CA-2013-115483"/>
    <x v="0"/>
    <x v="216"/>
    <d v="2013-07-19T00:00:00"/>
    <x v="0"/>
    <s v="JS-15880"/>
    <s v="John Stevenson"/>
    <x v="0"/>
    <s v="United States"/>
    <s v="Irving"/>
    <x v="5"/>
    <n v="75061"/>
    <x v="2"/>
    <s v="OFF-PA-10001497"/>
    <x v="1"/>
    <x v="10"/>
    <s v="Xerox 1914"/>
    <x v="4579"/>
    <n v="5"/>
    <n v="0.2"/>
    <n v="79.691999999999979"/>
  </r>
  <r>
    <n v="6667"/>
    <s v="CA-2014-122175"/>
    <x v="3"/>
    <x v="605"/>
    <d v="2014-05-15T00:00:00"/>
    <x v="0"/>
    <s v="CA-12775"/>
    <s v="Cynthia Arntzen"/>
    <x v="0"/>
    <s v="United States"/>
    <s v="Vineland"/>
    <x v="30"/>
    <n v="8360"/>
    <x v="3"/>
    <s v="FUR-FU-10000719"/>
    <x v="0"/>
    <x v="5"/>
    <s v="DAX Cubicle Frames, 8-1/2 x 11"/>
    <x v="4580"/>
    <n v="5"/>
    <n v="0"/>
    <n v="15.426000000000002"/>
  </r>
  <r>
    <n v="6668"/>
    <s v="CA-2014-122175"/>
    <x v="3"/>
    <x v="605"/>
    <d v="2014-05-15T00:00:00"/>
    <x v="0"/>
    <s v="CA-12775"/>
    <s v="Cynthia Arntzen"/>
    <x v="0"/>
    <s v="United States"/>
    <s v="Vineland"/>
    <x v="30"/>
    <n v="8360"/>
    <x v="3"/>
    <s v="OFF-LA-10002271"/>
    <x v="1"/>
    <x v="2"/>
    <s v="Smead Alpha-Z Color-Coded Second Alphabetical Labels and Starter Set"/>
    <x v="51"/>
    <n v="2"/>
    <n v="0"/>
    <n v="2.9567999999999999"/>
  </r>
  <r>
    <n v="6669"/>
    <s v="CA-2014-122175"/>
    <x v="3"/>
    <x v="605"/>
    <d v="2014-05-15T00:00:00"/>
    <x v="0"/>
    <s v="CA-12775"/>
    <s v="Cynthia Arntzen"/>
    <x v="0"/>
    <s v="United States"/>
    <s v="Vineland"/>
    <x v="30"/>
    <n v="8360"/>
    <x v="3"/>
    <s v="OFF-SU-10004661"/>
    <x v="1"/>
    <x v="14"/>
    <s v="Acme Titanium Bonded Scissors"/>
    <x v="4581"/>
    <n v="2"/>
    <n v="0"/>
    <n v="4.42"/>
  </r>
  <r>
    <n v="6670"/>
    <s v="CA-2014-122175"/>
    <x v="3"/>
    <x v="605"/>
    <d v="2014-05-15T00:00:00"/>
    <x v="0"/>
    <s v="CA-12775"/>
    <s v="Cynthia Arntzen"/>
    <x v="0"/>
    <s v="United States"/>
    <s v="Vineland"/>
    <x v="30"/>
    <n v="8360"/>
    <x v="3"/>
    <s v="TEC-AC-10004859"/>
    <x v="2"/>
    <x v="11"/>
    <s v="Maxell Pro 80 Minute CD-R, 10/Pack"/>
    <x v="4582"/>
    <n v="5"/>
    <n v="0"/>
    <n v="34.960000000000008"/>
  </r>
  <r>
    <n v="6671"/>
    <s v="CA-2014-161088"/>
    <x v="3"/>
    <x v="1126"/>
    <d v="2014-05-30T00:00:00"/>
    <x v="1"/>
    <s v="MH-18115"/>
    <s v="Mick Hernandez"/>
    <x v="2"/>
    <s v="United States"/>
    <s v="Columbus"/>
    <x v="32"/>
    <n v="31907"/>
    <x v="0"/>
    <s v="OFF-BI-10002824"/>
    <x v="1"/>
    <x v="8"/>
    <s v="Recycled Easel Ring Binders"/>
    <x v="3548"/>
    <n v="2"/>
    <n v="0"/>
    <n v="13.427999999999997"/>
  </r>
  <r>
    <n v="6672"/>
    <s v="CA-2011-154837"/>
    <x v="2"/>
    <x v="709"/>
    <d v="2011-08-27T00:00:00"/>
    <x v="0"/>
    <s v="RB-19645"/>
    <s v="Robert Barroso"/>
    <x v="1"/>
    <s v="United States"/>
    <s v="Los Angeles"/>
    <x v="1"/>
    <n v="90032"/>
    <x v="1"/>
    <s v="OFF-BI-10001575"/>
    <x v="1"/>
    <x v="8"/>
    <s v="GBC Linen Binding Covers"/>
    <x v="2000"/>
    <n v="2"/>
    <n v="0.2"/>
    <n v="17.348799999999997"/>
  </r>
  <r>
    <n v="6673"/>
    <s v="CA-2012-153794"/>
    <x v="1"/>
    <x v="861"/>
    <d v="2012-09-16T00:00:00"/>
    <x v="1"/>
    <s v="SB-20290"/>
    <s v="Sean Braxton"/>
    <x v="1"/>
    <s v="United States"/>
    <s v="San Diego"/>
    <x v="1"/>
    <n v="92024"/>
    <x v="1"/>
    <s v="OFF-AR-10000380"/>
    <x v="1"/>
    <x v="6"/>
    <s v="Hunt PowerHouse Electric Pencil Sharpener, Blue"/>
    <x v="4583"/>
    <n v="7"/>
    <n v="0"/>
    <n v="79.757999999999967"/>
  </r>
  <r>
    <n v="6674"/>
    <s v="CA-2012-135510"/>
    <x v="1"/>
    <x v="577"/>
    <d v="2012-09-12T00:00:00"/>
    <x v="1"/>
    <s v="TW-21025"/>
    <s v="Tamara Willingham"/>
    <x v="2"/>
    <s v="United States"/>
    <s v="Charlottesville"/>
    <x v="17"/>
    <n v="22901"/>
    <x v="0"/>
    <s v="FUR-FU-10000820"/>
    <x v="0"/>
    <x v="5"/>
    <s v="Tensor Brushed Steel Torchiere Floor Lamp"/>
    <x v="4584"/>
    <n v="4"/>
    <n v="0"/>
    <n v="12.232799999999997"/>
  </r>
  <r>
    <n v="6675"/>
    <s v="CA-2012-109337"/>
    <x v="1"/>
    <x v="82"/>
    <d v="2012-11-23T00:00:00"/>
    <x v="0"/>
    <s v="DL-13330"/>
    <s v="Denise Leinenbach"/>
    <x v="0"/>
    <s v="United States"/>
    <s v="Lawrence"/>
    <x v="14"/>
    <n v="46226"/>
    <x v="2"/>
    <s v="OFF-AR-10003759"/>
    <x v="1"/>
    <x v="6"/>
    <s v="Crayola Anti Dust Chalk, 12/Pack"/>
    <x v="268"/>
    <n v="6"/>
    <n v="0"/>
    <n v="4.9139999999999997"/>
  </r>
  <r>
    <n v="6676"/>
    <s v="CA-2012-109337"/>
    <x v="1"/>
    <x v="82"/>
    <d v="2012-11-23T00:00:00"/>
    <x v="0"/>
    <s v="DL-13330"/>
    <s v="Denise Leinenbach"/>
    <x v="0"/>
    <s v="United States"/>
    <s v="Lawrence"/>
    <x v="14"/>
    <n v="46226"/>
    <x v="2"/>
    <s v="TEC-MA-10002930"/>
    <x v="2"/>
    <x v="15"/>
    <s v="Ricoh - Ink Collector Unit for GX3000 Series Printers"/>
    <x v="4585"/>
    <n v="2"/>
    <n v="0"/>
    <n v="22.653000000000006"/>
  </r>
  <r>
    <n v="6677"/>
    <s v="CA-2012-109337"/>
    <x v="1"/>
    <x v="82"/>
    <d v="2012-11-23T00:00:00"/>
    <x v="0"/>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x v="0"/>
    <s v="DL-13330"/>
    <s v="Denise Leinenbach"/>
    <x v="0"/>
    <s v="United States"/>
    <s v="Lawrence"/>
    <x v="14"/>
    <n v="46226"/>
    <x v="2"/>
    <s v="TEC-AC-10000990"/>
    <x v="2"/>
    <x v="11"/>
    <s v="Imation Bio 2GB USB Flash Drive Imation Corp"/>
    <x v="4587"/>
    <n v="3"/>
    <n v="0"/>
    <n v="165.28680000000003"/>
  </r>
  <r>
    <n v="6679"/>
    <s v="CA-2011-150329"/>
    <x v="2"/>
    <x v="982"/>
    <d v="2011-10-14T00:00:00"/>
    <x v="1"/>
    <s v="SD-20485"/>
    <s v="Shirley Daniels"/>
    <x v="2"/>
    <s v="United States"/>
    <s v="Phoenix"/>
    <x v="16"/>
    <n v="85023"/>
    <x v="1"/>
    <s v="FUR-FU-10003724"/>
    <x v="0"/>
    <x v="5"/>
    <s v="Westinghouse Clip-On Gooseneck Lamps"/>
    <x v="4588"/>
    <n v="7"/>
    <n v="0.2"/>
    <n v="3.5153999999999979"/>
  </r>
  <r>
    <n v="6680"/>
    <s v="CA-2014-145037"/>
    <x v="3"/>
    <x v="264"/>
    <d v="2014-09-08T00:00:00"/>
    <x v="0"/>
    <s v="TB-21055"/>
    <s v="Ted Butterfield"/>
    <x v="0"/>
    <s v="United States"/>
    <s v="Meriden"/>
    <x v="29"/>
    <n v="6450"/>
    <x v="3"/>
    <s v="OFF-ST-10000918"/>
    <x v="1"/>
    <x v="4"/>
    <s v="Crate-A-Files"/>
    <x v="2943"/>
    <n v="1"/>
    <n v="0"/>
    <n v="2.8339999999999996"/>
  </r>
  <r>
    <n v="6681"/>
    <s v="CA-2014-145037"/>
    <x v="3"/>
    <x v="264"/>
    <d v="2014-09-08T00:00:00"/>
    <x v="0"/>
    <s v="TB-21055"/>
    <s v="Ted Butterfield"/>
    <x v="0"/>
    <s v="United States"/>
    <s v="Meriden"/>
    <x v="29"/>
    <n v="6450"/>
    <x v="3"/>
    <s v="OFF-PA-10000157"/>
    <x v="1"/>
    <x v="10"/>
    <s v="Xerox 191"/>
    <x v="710"/>
    <n v="4"/>
    <n v="0"/>
    <n v="37.562399999999997"/>
  </r>
  <r>
    <n v="6682"/>
    <s v="CA-2014-145037"/>
    <x v="3"/>
    <x v="264"/>
    <d v="2014-09-08T00:00:00"/>
    <x v="0"/>
    <s v="TB-21055"/>
    <s v="Ted Butterfield"/>
    <x v="0"/>
    <s v="United States"/>
    <s v="Meriden"/>
    <x v="29"/>
    <n v="6450"/>
    <x v="3"/>
    <s v="OFF-PA-10002499"/>
    <x v="1"/>
    <x v="10"/>
    <s v="Xerox 1890"/>
    <x v="678"/>
    <n v="3"/>
    <n v="0"/>
    <n v="73.41"/>
  </r>
  <r>
    <n v="6683"/>
    <s v="CA-2014-154466"/>
    <x v="3"/>
    <x v="314"/>
    <d v="2014-01-03T00:00:00"/>
    <x v="2"/>
    <s v="DP-13390"/>
    <s v="Dennis Pardue"/>
    <x v="2"/>
    <s v="United States"/>
    <s v="Franklin"/>
    <x v="6"/>
    <n v="53132"/>
    <x v="2"/>
    <s v="OFF-BI-10002012"/>
    <x v="1"/>
    <x v="8"/>
    <s v="Wilson Jones Easy Flow II Sheet Lifters"/>
    <x v="4589"/>
    <n v="2"/>
    <n v="0"/>
    <n v="1.728"/>
  </r>
  <r>
    <n v="6684"/>
    <s v="CA-2011-109134"/>
    <x v="2"/>
    <x v="1127"/>
    <d v="2011-11-10T00:00:00"/>
    <x v="1"/>
    <s v="DE-13255"/>
    <s v="Deanra Eno"/>
    <x v="2"/>
    <s v="United States"/>
    <s v="Los Angeles"/>
    <x v="1"/>
    <n v="90008"/>
    <x v="1"/>
    <s v="FUR-FU-10000320"/>
    <x v="0"/>
    <x v="5"/>
    <s v="OIC Stacking Trays"/>
    <x v="130"/>
    <n v="6"/>
    <n v="0"/>
    <n v="8.8176000000000023"/>
  </r>
  <r>
    <n v="6685"/>
    <s v="US-2012-129637"/>
    <x v="1"/>
    <x v="997"/>
    <d v="2012-12-22T00:00:00"/>
    <x v="1"/>
    <s v="MC-18100"/>
    <s v="Mick Crebagga"/>
    <x v="0"/>
    <s v="United States"/>
    <s v="Bloomington"/>
    <x v="10"/>
    <n v="61701"/>
    <x v="2"/>
    <s v="OFF-ST-10003716"/>
    <x v="1"/>
    <x v="4"/>
    <s v="Tennsco Double-Tier Lockers"/>
    <x v="4590"/>
    <n v="1"/>
    <n v="0.2"/>
    <n v="-15.751400000000004"/>
  </r>
  <r>
    <n v="6686"/>
    <s v="US-2012-129637"/>
    <x v="1"/>
    <x v="997"/>
    <d v="2012-12-22T00:00:00"/>
    <x v="1"/>
    <s v="MC-18100"/>
    <s v="Mick Crebagga"/>
    <x v="0"/>
    <s v="United States"/>
    <s v="Bloomington"/>
    <x v="10"/>
    <n v="61701"/>
    <x v="2"/>
    <s v="FUR-FU-10000965"/>
    <x v="0"/>
    <x v="5"/>
    <s v="Howard Miller 11-1/2&quot; Diameter Ridgewood Wall Clock"/>
    <x v="4591"/>
    <n v="2"/>
    <n v="0.6"/>
    <n v="-19.737199999999994"/>
  </r>
  <r>
    <n v="6687"/>
    <s v="US-2012-129637"/>
    <x v="1"/>
    <x v="997"/>
    <d v="2012-12-22T00:00:00"/>
    <x v="1"/>
    <s v="MC-18100"/>
    <s v="Mick Crebagga"/>
    <x v="0"/>
    <s v="United States"/>
    <s v="Bloomington"/>
    <x v="10"/>
    <n v="61701"/>
    <x v="2"/>
    <s v="OFF-AR-10003829"/>
    <x v="1"/>
    <x v="6"/>
    <s v="Newell 35"/>
    <x v="1332"/>
    <n v="5"/>
    <n v="0.2"/>
    <n v="1.4759999999999982"/>
  </r>
  <r>
    <n v="6688"/>
    <s v="CA-2012-165162"/>
    <x v="1"/>
    <x v="263"/>
    <d v="2012-05-21T00:00:00"/>
    <x v="1"/>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x v="0"/>
    <s v="CM-11815"/>
    <s v="Candace McMahon"/>
    <x v="1"/>
    <s v="United States"/>
    <s v="San Francisco"/>
    <x v="1"/>
    <n v="94109"/>
    <x v="1"/>
    <s v="TEC-AC-10004568"/>
    <x v="2"/>
    <x v="11"/>
    <s v="Maxell LTO Ultrium - 800 GB"/>
    <x v="1375"/>
    <n v="4"/>
    <n v="0"/>
    <n v="21.27239999999999"/>
  </r>
  <r>
    <n v="6690"/>
    <s v="CA-2014-104108"/>
    <x v="3"/>
    <x v="574"/>
    <d v="2014-12-10T00:00:00"/>
    <x v="1"/>
    <s v="RP-19855"/>
    <s v="Roy Phan"/>
    <x v="1"/>
    <s v="United States"/>
    <s v="Houston"/>
    <x v="5"/>
    <n v="77095"/>
    <x v="2"/>
    <s v="OFF-AR-10000817"/>
    <x v="1"/>
    <x v="6"/>
    <s v="Manco Dry-Lighter Erasable Highlighter"/>
    <x v="4592"/>
    <n v="5"/>
    <n v="0.2"/>
    <n v="2.1279999999999988"/>
  </r>
  <r>
    <n v="6691"/>
    <s v="US-2014-165869"/>
    <x v="3"/>
    <x v="689"/>
    <d v="2014-08-06T00:00:00"/>
    <x v="1"/>
    <s v="LS-17200"/>
    <s v="Luke Schmidt"/>
    <x v="1"/>
    <s v="United States"/>
    <s v="Milwaukee"/>
    <x v="6"/>
    <n v="53209"/>
    <x v="2"/>
    <s v="OFF-BI-10003460"/>
    <x v="1"/>
    <x v="8"/>
    <s v="Acco 3-Hole Punch"/>
    <x v="255"/>
    <n v="4"/>
    <n v="0"/>
    <n v="8.4095999999999993"/>
  </r>
  <r>
    <n v="6692"/>
    <s v="US-2014-165869"/>
    <x v="3"/>
    <x v="689"/>
    <d v="2014-08-06T00:00:00"/>
    <x v="1"/>
    <s v="LS-17200"/>
    <s v="Luke Schmidt"/>
    <x v="1"/>
    <s v="United States"/>
    <s v="Milwaukee"/>
    <x v="6"/>
    <n v="53209"/>
    <x v="2"/>
    <s v="OFF-AP-10002472"/>
    <x v="1"/>
    <x v="9"/>
    <s v="3M Office Air Cleaner"/>
    <x v="4524"/>
    <n v="6"/>
    <n v="0"/>
    <n v="54.558"/>
  </r>
  <r>
    <n v="6693"/>
    <s v="CA-2014-160899"/>
    <x v="3"/>
    <x v="938"/>
    <d v="2014-08-14T00:00:00"/>
    <x v="0"/>
    <s v="DR-12940"/>
    <s v="Daniel Raglin"/>
    <x v="2"/>
    <s v="United States"/>
    <s v="Lake Charles"/>
    <x v="28"/>
    <n v="70601"/>
    <x v="0"/>
    <s v="OFF-BI-10000632"/>
    <x v="1"/>
    <x v="8"/>
    <s v="Satellite Sectional Post Binders"/>
    <x v="4593"/>
    <n v="11"/>
    <n v="0"/>
    <n v="219.65459999999999"/>
  </r>
  <r>
    <n v="6694"/>
    <s v="CA-2014-144225"/>
    <x v="3"/>
    <x v="1033"/>
    <d v="2014-10-03T00:00:00"/>
    <x v="0"/>
    <s v="CC-12475"/>
    <s v="Cindy Chapman"/>
    <x v="0"/>
    <s v="United States"/>
    <s v="Baltimore"/>
    <x v="39"/>
    <n v="21215"/>
    <x v="3"/>
    <s v="OFF-PA-10000062"/>
    <x v="1"/>
    <x v="10"/>
    <s v="Green Bar Computer Printout Paper"/>
    <x v="2210"/>
    <n v="3"/>
    <n v="0"/>
    <n v="80.791200000000003"/>
  </r>
  <r>
    <n v="6695"/>
    <s v="US-2013-163538"/>
    <x v="0"/>
    <x v="370"/>
    <d v="2013-08-31T00:00:00"/>
    <x v="1"/>
    <s v="SS-20515"/>
    <s v="Shirley Schmidt"/>
    <x v="2"/>
    <s v="United States"/>
    <s v="Franklin"/>
    <x v="6"/>
    <n v="53132"/>
    <x v="2"/>
    <s v="TEC-AC-10002006"/>
    <x v="2"/>
    <x v="11"/>
    <s v="Memorex Micro Travel Drive 16 GB"/>
    <x v="4594"/>
    <n v="3"/>
    <n v="0"/>
    <n v="14.870699999999998"/>
  </r>
  <r>
    <n v="6696"/>
    <s v="US-2013-155103"/>
    <x v="0"/>
    <x v="499"/>
    <d v="2013-12-08T00:00:00"/>
    <x v="1"/>
    <s v="JF-15190"/>
    <s v="Jamie Frazer"/>
    <x v="0"/>
    <s v="United States"/>
    <s v="New York City"/>
    <x v="15"/>
    <n v="10024"/>
    <x v="3"/>
    <s v="OFF-BI-10004318"/>
    <x v="1"/>
    <x v="8"/>
    <s v="Ibico EB-19 Dual Function Manual Binding System"/>
    <x v="4595"/>
    <n v="3"/>
    <n v="0.2"/>
    <n v="134.93219999999999"/>
  </r>
  <r>
    <n v="6697"/>
    <s v="US-2013-155103"/>
    <x v="0"/>
    <x v="499"/>
    <d v="2013-12-08T00:00:00"/>
    <x v="1"/>
    <s v="JF-15190"/>
    <s v="Jamie Frazer"/>
    <x v="0"/>
    <s v="United States"/>
    <s v="New York City"/>
    <x v="15"/>
    <n v="10024"/>
    <x v="3"/>
    <s v="OFF-BI-10004236"/>
    <x v="1"/>
    <x v="8"/>
    <s v="XtraLife ClearVue Slant-D Ring Binder, White, 3&quot;"/>
    <x v="4596"/>
    <n v="3"/>
    <n v="0.2"/>
    <n v="11.450399999999998"/>
  </r>
  <r>
    <n v="6698"/>
    <s v="US-2013-155103"/>
    <x v="0"/>
    <x v="499"/>
    <d v="2013-12-08T00:00:00"/>
    <x v="1"/>
    <s v="JF-15190"/>
    <s v="Jamie Frazer"/>
    <x v="0"/>
    <s v="United States"/>
    <s v="New York City"/>
    <x v="15"/>
    <n v="10024"/>
    <x v="3"/>
    <s v="OFF-PA-10000062"/>
    <x v="1"/>
    <x v="10"/>
    <s v="Green Bar Computer Printout Paper"/>
    <x v="3837"/>
    <n v="1"/>
    <n v="0"/>
    <n v="26.930399999999999"/>
  </r>
  <r>
    <n v="6699"/>
    <s v="CA-2014-145429"/>
    <x v="3"/>
    <x v="246"/>
    <d v="2014-07-26T00:00:00"/>
    <x v="1"/>
    <s v="SW-20455"/>
    <s v="Shaun Weien"/>
    <x v="0"/>
    <s v="United States"/>
    <s v="San Diego"/>
    <x v="1"/>
    <n v="92024"/>
    <x v="1"/>
    <s v="OFF-PA-10003205"/>
    <x v="1"/>
    <x v="10"/>
    <s v="Wirebound Message Forms, Four 2 3/4 x 5 Forms per Page, Pink Paper"/>
    <x v="4597"/>
    <n v="2"/>
    <n v="0"/>
    <n v="7.6798000000000002"/>
  </r>
  <r>
    <n v="6700"/>
    <s v="CA-2014-145429"/>
    <x v="3"/>
    <x v="246"/>
    <d v="2014-07-26T00:00:00"/>
    <x v="1"/>
    <s v="SW-20455"/>
    <s v="Shaun Weien"/>
    <x v="0"/>
    <s v="United States"/>
    <s v="San Diego"/>
    <x v="1"/>
    <n v="92024"/>
    <x v="1"/>
    <s v="FUR-CH-10000988"/>
    <x v="0"/>
    <x v="1"/>
    <s v="Hon Olson Stacker Stools"/>
    <x v="2284"/>
    <n v="2"/>
    <n v="0.2"/>
    <n v="22.529599999999995"/>
  </r>
  <r>
    <n v="6701"/>
    <s v="CA-2014-145429"/>
    <x v="3"/>
    <x v="246"/>
    <d v="2014-07-26T00:00:00"/>
    <x v="1"/>
    <s v="SW-20455"/>
    <s v="Shaun Weien"/>
    <x v="0"/>
    <s v="United States"/>
    <s v="San Diego"/>
    <x v="1"/>
    <n v="92024"/>
    <x v="1"/>
    <s v="OFF-BI-10001524"/>
    <x v="1"/>
    <x v="8"/>
    <s v="GBC Premium Transparent Covers with Diagonal Lined Pattern"/>
    <x v="4503"/>
    <n v="3"/>
    <n v="0.2"/>
    <n v="17.623199999999997"/>
  </r>
  <r>
    <n v="6702"/>
    <s v="CA-2012-153535"/>
    <x v="1"/>
    <x v="1128"/>
    <d v="2012-05-24T00:00:00"/>
    <x v="1"/>
    <s v="SG-20470"/>
    <s v="Sheri Gordon"/>
    <x v="0"/>
    <s v="United States"/>
    <s v="Wilson"/>
    <x v="3"/>
    <n v="27893"/>
    <x v="0"/>
    <s v="FUR-FU-10001986"/>
    <x v="0"/>
    <x v="5"/>
    <s v="Dana Fluorescent Magnifying Lamp, White, 36&quot;"/>
    <x v="4598"/>
    <n v="4"/>
    <n v="0.2"/>
    <n v="20.391999999999989"/>
  </r>
  <r>
    <n v="6703"/>
    <s v="CA-2012-153535"/>
    <x v="1"/>
    <x v="1128"/>
    <d v="2012-05-24T00:00:00"/>
    <x v="1"/>
    <s v="SG-20470"/>
    <s v="Sheri Gordon"/>
    <x v="0"/>
    <s v="United States"/>
    <s v="Wilson"/>
    <x v="3"/>
    <n v="27893"/>
    <x v="0"/>
    <s v="OFF-BI-10001031"/>
    <x v="1"/>
    <x v="8"/>
    <s v="Pressboard Data Binders by Wilson Jones"/>
    <x v="1697"/>
    <n v="4"/>
    <n v="0.7"/>
    <n v="-4.9127999999999989"/>
  </r>
  <r>
    <n v="6704"/>
    <s v="CA-2012-139164"/>
    <x v="1"/>
    <x v="537"/>
    <d v="2012-06-28T00:00:00"/>
    <x v="1"/>
    <s v="CS-12355"/>
    <s v="Christine Sundaresam"/>
    <x v="0"/>
    <s v="United States"/>
    <s v="Long Beach"/>
    <x v="1"/>
    <n v="90805"/>
    <x v="1"/>
    <s v="TEC-PH-10002468"/>
    <x v="2"/>
    <x v="7"/>
    <s v="Plantronics CS 50-USB - headset - Convertible, Monaural"/>
    <x v="2075"/>
    <n v="2"/>
    <n v="0.2"/>
    <n v="19.03860000000001"/>
  </r>
  <r>
    <n v="6705"/>
    <s v="CA-2012-139164"/>
    <x v="1"/>
    <x v="537"/>
    <d v="2012-06-28T00:00:00"/>
    <x v="1"/>
    <s v="CS-12355"/>
    <s v="Christine Sundaresam"/>
    <x v="0"/>
    <s v="United States"/>
    <s v="Long Beach"/>
    <x v="1"/>
    <n v="90805"/>
    <x v="1"/>
    <s v="OFF-FA-10003059"/>
    <x v="1"/>
    <x v="13"/>
    <s v="Assorted Color Push Pins"/>
    <x v="4599"/>
    <n v="3"/>
    <n v="0"/>
    <n v="1.7918999999999998"/>
  </r>
  <r>
    <n v="6706"/>
    <s v="CA-2012-139164"/>
    <x v="1"/>
    <x v="537"/>
    <d v="2012-06-28T00:00:00"/>
    <x v="1"/>
    <s v="CS-12355"/>
    <s v="Christine Sundaresam"/>
    <x v="0"/>
    <s v="United States"/>
    <s v="Long Beach"/>
    <x v="1"/>
    <n v="90805"/>
    <x v="1"/>
    <s v="TEC-PH-10003931"/>
    <x v="2"/>
    <x v="7"/>
    <s v="JBL Micro Wireless Portable Bluetooth Speaker"/>
    <x v="166"/>
    <n v="3"/>
    <n v="0.2"/>
    <n v="8.998500000000007"/>
  </r>
  <r>
    <n v="6707"/>
    <s v="CA-2013-112277"/>
    <x v="0"/>
    <x v="545"/>
    <d v="2013-09-16T00:00:00"/>
    <x v="1"/>
    <s v="SC-20695"/>
    <s v="Steve Chapman"/>
    <x v="1"/>
    <s v="United States"/>
    <s v="Fort Lauderdale"/>
    <x v="2"/>
    <n v="33311"/>
    <x v="0"/>
    <s v="TEC-PH-10003505"/>
    <x v="2"/>
    <x v="7"/>
    <s v="Geemarc AmpliPOWER60"/>
    <x v="4600"/>
    <n v="7"/>
    <n v="0.2"/>
    <n v="58.46399999999997"/>
  </r>
  <r>
    <n v="6708"/>
    <s v="CA-2011-167724"/>
    <x v="2"/>
    <x v="138"/>
    <d v="2011-04-18T00:00:00"/>
    <x v="1"/>
    <s v="BF-11170"/>
    <s v="Ben Ferrer"/>
    <x v="2"/>
    <s v="United States"/>
    <s v="Baltimore"/>
    <x v="39"/>
    <n v="21215"/>
    <x v="3"/>
    <s v="OFF-LA-10002368"/>
    <x v="1"/>
    <x v="2"/>
    <s v="Avery 479"/>
    <x v="1507"/>
    <n v="3"/>
    <n v="0"/>
    <n v="3.6017999999999999"/>
  </r>
  <r>
    <n v="6709"/>
    <s v="CA-2012-123141"/>
    <x v="1"/>
    <x v="717"/>
    <d v="2012-11-19T00:00:00"/>
    <x v="1"/>
    <s v="GZ-14470"/>
    <s v="Gary Zandusky"/>
    <x v="0"/>
    <s v="United States"/>
    <s v="Rio Rancho"/>
    <x v="27"/>
    <n v="87124"/>
    <x v="1"/>
    <s v="FUR-CH-10004287"/>
    <x v="0"/>
    <x v="1"/>
    <s v="SAFCO Arco Folding Chair"/>
    <x v="2214"/>
    <n v="4"/>
    <n v="0.2"/>
    <n v="99.431999999999931"/>
  </r>
  <r>
    <n v="6710"/>
    <s v="CA-2012-123141"/>
    <x v="1"/>
    <x v="717"/>
    <d v="2012-11-19T00:00:00"/>
    <x v="1"/>
    <s v="GZ-14470"/>
    <s v="Gary Zandusky"/>
    <x v="0"/>
    <s v="United States"/>
    <s v="Rio Rancho"/>
    <x v="27"/>
    <n v="87124"/>
    <x v="1"/>
    <s v="FUR-CH-10001891"/>
    <x v="0"/>
    <x v="1"/>
    <s v="Global Deluxe Office Fabric Chairs"/>
    <x v="286"/>
    <n v="3"/>
    <n v="0.2"/>
    <n v="20.155800000000013"/>
  </r>
  <r>
    <n v="6711"/>
    <s v="CA-2013-149503"/>
    <x v="0"/>
    <x v="10"/>
    <d v="2013-12-13T00:00:00"/>
    <x v="2"/>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x v="0"/>
    <s v="PJ-19015"/>
    <s v="Pauline Johnson"/>
    <x v="0"/>
    <s v="United States"/>
    <s v="Columbus"/>
    <x v="24"/>
    <n v="43229"/>
    <x v="3"/>
    <s v="OFF-AR-10001419"/>
    <x v="1"/>
    <x v="6"/>
    <s v="Newell 325"/>
    <x v="4541"/>
    <n v="3"/>
    <n v="0.2"/>
    <n v="1.2389999999999994"/>
  </r>
  <r>
    <n v="6713"/>
    <s v="CA-2014-107629"/>
    <x v="3"/>
    <x v="817"/>
    <d v="2014-12-15T00:00:00"/>
    <x v="3"/>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x v="3"/>
    <s v="DB-13060"/>
    <s v="Dave Brooks"/>
    <x v="0"/>
    <s v="United States"/>
    <s v="Skokie"/>
    <x v="10"/>
    <n v="60076"/>
    <x v="2"/>
    <s v="FUR-FU-10004091"/>
    <x v="0"/>
    <x v="5"/>
    <s v="Howard Miller 13&quot; Diameter Goldtone Round Wall Clock"/>
    <x v="4603"/>
    <n v="3"/>
    <n v="0.6"/>
    <n v="-26.755799999999994"/>
  </r>
  <r>
    <n v="6715"/>
    <s v="CA-2014-107629"/>
    <x v="3"/>
    <x v="817"/>
    <d v="2014-12-15T00:00:00"/>
    <x v="3"/>
    <s v="DB-13060"/>
    <s v="Dave Brooks"/>
    <x v="0"/>
    <s v="United States"/>
    <s v="Skokie"/>
    <x v="10"/>
    <n v="60076"/>
    <x v="2"/>
    <s v="TEC-AC-10004510"/>
    <x v="2"/>
    <x v="11"/>
    <s v="Logitech Desktop MK120 Mouse and keyboard Combo"/>
    <x v="4604"/>
    <n v="3"/>
    <n v="0.2"/>
    <n v="-4.908000000000003"/>
  </r>
  <r>
    <n v="6716"/>
    <s v="CA-2014-107629"/>
    <x v="3"/>
    <x v="817"/>
    <d v="2014-12-15T00:00:00"/>
    <x v="3"/>
    <s v="DB-13060"/>
    <s v="Dave Brooks"/>
    <x v="0"/>
    <s v="United States"/>
    <s v="Skokie"/>
    <x v="10"/>
    <n v="60076"/>
    <x v="2"/>
    <s v="OFF-AR-10002987"/>
    <x v="1"/>
    <x v="6"/>
    <s v="Prismacolor Color Pencil Set"/>
    <x v="4605"/>
    <n v="6"/>
    <n v="0.2"/>
    <n v="24.998400000000011"/>
  </r>
  <r>
    <n v="6717"/>
    <s v="CA-2013-134789"/>
    <x v="0"/>
    <x v="143"/>
    <d v="2013-04-16T00:00:00"/>
    <x v="1"/>
    <s v="CK-12325"/>
    <s v="Christine Kargatis"/>
    <x v="2"/>
    <s v="United States"/>
    <s v="Hot Springs"/>
    <x v="36"/>
    <n v="71901"/>
    <x v="0"/>
    <s v="OFF-FA-10002280"/>
    <x v="1"/>
    <x v="13"/>
    <s v="Advantus Plastic Paper Clips"/>
    <x v="59"/>
    <n v="6"/>
    <n v="0"/>
    <n v="14.399999999999999"/>
  </r>
  <r>
    <n v="6718"/>
    <s v="CA-2013-134789"/>
    <x v="0"/>
    <x v="143"/>
    <d v="2013-04-16T00:00:00"/>
    <x v="1"/>
    <s v="CK-12325"/>
    <s v="Christine Kargatis"/>
    <x v="2"/>
    <s v="United States"/>
    <s v="Hot Springs"/>
    <x v="36"/>
    <n v="71901"/>
    <x v="0"/>
    <s v="OFF-PA-10001934"/>
    <x v="1"/>
    <x v="10"/>
    <s v="Xerox 1993"/>
    <x v="243"/>
    <n v="4"/>
    <n v="0"/>
    <n v="12.700800000000001"/>
  </r>
  <r>
    <n v="6719"/>
    <s v="CA-2013-134789"/>
    <x v="0"/>
    <x v="143"/>
    <d v="2013-04-16T00:00:00"/>
    <x v="1"/>
    <s v="CK-12325"/>
    <s v="Christine Kargatis"/>
    <x v="2"/>
    <s v="United States"/>
    <s v="Hot Springs"/>
    <x v="36"/>
    <n v="71901"/>
    <x v="0"/>
    <s v="FUR-FU-10003268"/>
    <x v="0"/>
    <x v="5"/>
    <s v="Eldon Radial Chair Mat for Low to Medium Pile Carpets"/>
    <x v="4606"/>
    <n v="4"/>
    <n v="0"/>
    <n v="31.983999999999995"/>
  </r>
  <r>
    <n v="6720"/>
    <s v="CA-2013-130442"/>
    <x v="0"/>
    <x v="186"/>
    <d v="2013-12-20T00:00:00"/>
    <x v="2"/>
    <s v="SF-20065"/>
    <s v="Sandra Flanagan"/>
    <x v="0"/>
    <s v="United States"/>
    <s v="Goldsboro"/>
    <x v="3"/>
    <n v="27534"/>
    <x v="0"/>
    <s v="OFF-AP-10004859"/>
    <x v="1"/>
    <x v="9"/>
    <s v="Acco 6 Outlet Guardian Premium Surge Suppressor"/>
    <x v="4337"/>
    <n v="3"/>
    <n v="0.2"/>
    <n v="3.0576000000000008"/>
  </r>
  <r>
    <n v="6721"/>
    <s v="CA-2014-102974"/>
    <x v="3"/>
    <x v="20"/>
    <d v="2014-09-25T00:00:00"/>
    <x v="1"/>
    <s v="DP-13105"/>
    <s v="Dave Poirier"/>
    <x v="1"/>
    <s v="United States"/>
    <s v="Los Angeles"/>
    <x v="1"/>
    <n v="90032"/>
    <x v="1"/>
    <s v="TEC-AC-10000057"/>
    <x v="2"/>
    <x v="11"/>
    <s v="Microsoft Natural Ergonomic Keyboard 4000"/>
    <x v="179"/>
    <n v="5"/>
    <n v="0"/>
    <n v="31.489499999999992"/>
  </r>
  <r>
    <n v="6722"/>
    <s v="CA-2014-102974"/>
    <x v="3"/>
    <x v="20"/>
    <d v="2014-09-25T00:00:00"/>
    <x v="1"/>
    <s v="DP-13105"/>
    <s v="Dave Poirier"/>
    <x v="1"/>
    <s v="United States"/>
    <s v="Los Angeles"/>
    <x v="1"/>
    <n v="90032"/>
    <x v="1"/>
    <s v="OFF-AR-10000914"/>
    <x v="1"/>
    <x v="6"/>
    <s v="Boston 16765 Mini Stand Up Battery Pencil Sharpener"/>
    <x v="4607"/>
    <n v="2"/>
    <n v="0"/>
    <n v="6.0632000000000019"/>
  </r>
  <r>
    <n v="6723"/>
    <s v="CA-2014-102974"/>
    <x v="3"/>
    <x v="20"/>
    <d v="2014-09-25T00:00:00"/>
    <x v="1"/>
    <s v="DP-13105"/>
    <s v="Dave Poirier"/>
    <x v="1"/>
    <s v="United States"/>
    <s v="Los Angeles"/>
    <x v="1"/>
    <n v="90032"/>
    <x v="1"/>
    <s v="OFF-AR-10004956"/>
    <x v="1"/>
    <x v="6"/>
    <s v="Newell 33"/>
    <x v="80"/>
    <n v="3"/>
    <n v="0"/>
    <n v="4.8545999999999978"/>
  </r>
  <r>
    <n v="6724"/>
    <s v="US-2014-166394"/>
    <x v="3"/>
    <x v="507"/>
    <d v="2014-09-07T00:00:00"/>
    <x v="0"/>
    <s v="VM-21835"/>
    <s v="Vivian Mathis"/>
    <x v="0"/>
    <s v="United States"/>
    <s v="Nashua"/>
    <x v="38"/>
    <n v="3060"/>
    <x v="3"/>
    <s v="OFF-FA-10001843"/>
    <x v="1"/>
    <x v="13"/>
    <s v="Staples"/>
    <x v="1471"/>
    <n v="6"/>
    <n v="0"/>
    <n v="6.9654000000000007"/>
  </r>
  <r>
    <n v="6725"/>
    <s v="CA-2013-128811"/>
    <x v="0"/>
    <x v="126"/>
    <d v="2013-09-17T00:00:00"/>
    <x v="1"/>
    <s v="SF-20200"/>
    <s v="Sarah Foster"/>
    <x v="0"/>
    <s v="United States"/>
    <s v="Seattle"/>
    <x v="4"/>
    <n v="98103"/>
    <x v="1"/>
    <s v="OFF-FA-10000585"/>
    <x v="1"/>
    <x v="13"/>
    <s v="OIC Bulk Pack Metal Binder Clips"/>
    <x v="4608"/>
    <n v="3"/>
    <n v="0"/>
    <n v="4.8162000000000003"/>
  </r>
  <r>
    <n v="6726"/>
    <s v="CA-2013-128811"/>
    <x v="0"/>
    <x v="126"/>
    <d v="2013-09-17T00:00:00"/>
    <x v="1"/>
    <s v="SF-20200"/>
    <s v="Sarah Foster"/>
    <x v="0"/>
    <s v="United States"/>
    <s v="Seattle"/>
    <x v="4"/>
    <n v="98103"/>
    <x v="1"/>
    <s v="OFF-LA-10003720"/>
    <x v="1"/>
    <x v="2"/>
    <s v="Avery 487"/>
    <x v="469"/>
    <n v="3"/>
    <n v="0"/>
    <n v="5.2028999999999996"/>
  </r>
  <r>
    <n v="6727"/>
    <s v="CA-2013-128811"/>
    <x v="0"/>
    <x v="126"/>
    <d v="2013-09-17T00:00:00"/>
    <x v="1"/>
    <s v="SF-20200"/>
    <s v="Sarah Foster"/>
    <x v="0"/>
    <s v="United States"/>
    <s v="Seattle"/>
    <x v="4"/>
    <n v="98103"/>
    <x v="1"/>
    <s v="OFF-BI-10000301"/>
    <x v="1"/>
    <x v="8"/>
    <s v="GBC Instant Report Kit"/>
    <x v="4609"/>
    <n v="4"/>
    <n v="0.2"/>
    <n v="7.7639999999999993"/>
  </r>
  <r>
    <n v="6728"/>
    <s v="CA-2014-145443"/>
    <x v="3"/>
    <x v="682"/>
    <d v="2014-08-16T00:00:00"/>
    <x v="0"/>
    <s v="SC-20695"/>
    <s v="Steve Chapman"/>
    <x v="1"/>
    <s v="United States"/>
    <s v="Richmond"/>
    <x v="14"/>
    <n v="47374"/>
    <x v="2"/>
    <s v="OFF-PA-10003302"/>
    <x v="1"/>
    <x v="10"/>
    <s v="Xerox 1906"/>
    <x v="932"/>
    <n v="5"/>
    <n v="0"/>
    <n v="83.283999999999992"/>
  </r>
  <r>
    <n v="6729"/>
    <s v="CA-2013-165827"/>
    <x v="0"/>
    <x v="254"/>
    <d v="2013-11-10T00:00:00"/>
    <x v="1"/>
    <s v="MF-17665"/>
    <s v="Maureen Fritzler"/>
    <x v="1"/>
    <s v="United States"/>
    <s v="Miami"/>
    <x v="2"/>
    <n v="33180"/>
    <x v="0"/>
    <s v="FUR-FU-10001889"/>
    <x v="0"/>
    <x v="5"/>
    <s v="Ultra Door Pull Handle"/>
    <x v="4610"/>
    <n v="6"/>
    <n v="0.2"/>
    <n v="8.2055999999999987"/>
  </r>
  <r>
    <n v="6730"/>
    <s v="CA-2012-156734"/>
    <x v="1"/>
    <x v="652"/>
    <d v="2012-06-20T00:00:00"/>
    <x v="2"/>
    <s v="BV-11245"/>
    <s v="Benjamin Venier"/>
    <x v="1"/>
    <s v="United States"/>
    <s v="Smyrna"/>
    <x v="18"/>
    <n v="37167"/>
    <x v="0"/>
    <s v="OFF-BI-10002982"/>
    <x v="1"/>
    <x v="8"/>
    <s v="Avery Self-Adhesive Photo Pockets for Polaroid Photos"/>
    <x v="4611"/>
    <n v="3"/>
    <n v="0.7"/>
    <n v="-4.4945999999999984"/>
  </r>
  <r>
    <n v="6731"/>
    <s v="CA-2012-156734"/>
    <x v="1"/>
    <x v="652"/>
    <d v="2012-06-20T00:00:00"/>
    <x v="2"/>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x v="2"/>
    <s v="BV-11245"/>
    <s v="Benjamin Venier"/>
    <x v="1"/>
    <s v="United States"/>
    <s v="Smyrna"/>
    <x v="18"/>
    <n v="37167"/>
    <x v="0"/>
    <s v="OFF-PA-10001937"/>
    <x v="1"/>
    <x v="10"/>
    <s v="Xerox 21"/>
    <x v="561"/>
    <n v="4"/>
    <n v="0.2"/>
    <n v="7.2576000000000001"/>
  </r>
  <r>
    <n v="6733"/>
    <s v="CA-2011-120096"/>
    <x v="2"/>
    <x v="1129"/>
    <d v="2011-07-07T00:00:00"/>
    <x v="2"/>
    <s v="KE-16420"/>
    <s v="Katrina Edelman"/>
    <x v="1"/>
    <s v="United States"/>
    <s v="Aurora"/>
    <x v="22"/>
    <n v="80013"/>
    <x v="1"/>
    <s v="OFF-PA-10001977"/>
    <x v="1"/>
    <x v="10"/>
    <s v="Xerox 194"/>
    <x v="3479"/>
    <n v="4"/>
    <n v="0.2"/>
    <n v="62.137599999999992"/>
  </r>
  <r>
    <n v="6734"/>
    <s v="CA-2011-120096"/>
    <x v="2"/>
    <x v="1129"/>
    <d v="2011-07-07T00:00:00"/>
    <x v="2"/>
    <s v="KE-16420"/>
    <s v="Katrina Edelman"/>
    <x v="1"/>
    <s v="United States"/>
    <s v="Aurora"/>
    <x v="22"/>
    <n v="80013"/>
    <x v="1"/>
    <s v="OFF-AP-10000692"/>
    <x v="1"/>
    <x v="9"/>
    <s v="Fellowes Mighty 8 Compact Surge Protector"/>
    <x v="4613"/>
    <n v="2"/>
    <n v="0.2"/>
    <n v="3.2432000000000016"/>
  </r>
  <r>
    <n v="6735"/>
    <s v="CA-2012-141754"/>
    <x v="1"/>
    <x v="139"/>
    <d v="2012-12-25T00:00:00"/>
    <x v="1"/>
    <s v="EM-14200"/>
    <s v="Evan Minnotte"/>
    <x v="2"/>
    <s v="United States"/>
    <s v="Miami"/>
    <x v="2"/>
    <n v="33142"/>
    <x v="0"/>
    <s v="OFF-LA-10004093"/>
    <x v="1"/>
    <x v="2"/>
    <s v="Avery 486"/>
    <x v="3280"/>
    <n v="2"/>
    <n v="0.2"/>
    <n v="3.9473999999999996"/>
  </r>
  <r>
    <n v="6736"/>
    <s v="CA-2013-123358"/>
    <x v="0"/>
    <x v="342"/>
    <d v="2013-04-18T00:00:00"/>
    <x v="1"/>
    <s v="BT-11680"/>
    <s v="Brian Thompson"/>
    <x v="0"/>
    <s v="United States"/>
    <s v="San Francisco"/>
    <x v="1"/>
    <n v="94122"/>
    <x v="1"/>
    <s v="OFF-AP-10004980"/>
    <x v="1"/>
    <x v="9"/>
    <s v="3M Replacement Filter for Office Air Cleaner for 20' x 33' Room"/>
    <x v="4614"/>
    <n v="3"/>
    <n v="0"/>
    <n v="44.366400000000006"/>
  </r>
  <r>
    <n v="6737"/>
    <s v="CA-2013-123358"/>
    <x v="0"/>
    <x v="342"/>
    <d v="2013-04-18T00:00:00"/>
    <x v="1"/>
    <s v="BT-11680"/>
    <s v="Brian Thompson"/>
    <x v="0"/>
    <s v="United States"/>
    <s v="San Francisco"/>
    <x v="1"/>
    <n v="94122"/>
    <x v="1"/>
    <s v="OFF-ST-10001932"/>
    <x v="1"/>
    <x v="4"/>
    <s v="Fellowes Staxonsteel Drawer Files"/>
    <x v="4404"/>
    <n v="3"/>
    <n v="0"/>
    <n v="81.131400000000014"/>
  </r>
  <r>
    <n v="6738"/>
    <s v="CA-2013-123358"/>
    <x v="0"/>
    <x v="342"/>
    <d v="2013-04-18T00:00:00"/>
    <x v="1"/>
    <s v="BT-11680"/>
    <s v="Brian Thompson"/>
    <x v="0"/>
    <s v="United States"/>
    <s v="San Francisco"/>
    <x v="1"/>
    <n v="94122"/>
    <x v="1"/>
    <s v="OFF-ST-10000636"/>
    <x v="1"/>
    <x v="4"/>
    <s v="Rogers Profile Extra Capacity Storage Tub"/>
    <x v="4615"/>
    <n v="9"/>
    <n v="0"/>
    <n v="6.0263999999999918"/>
  </r>
  <r>
    <n v="6739"/>
    <s v="CA-2013-123358"/>
    <x v="0"/>
    <x v="342"/>
    <d v="2013-04-18T00:00:00"/>
    <x v="1"/>
    <s v="BT-11680"/>
    <s v="Brian Thompson"/>
    <x v="0"/>
    <s v="United States"/>
    <s v="San Francisco"/>
    <x v="1"/>
    <n v="94122"/>
    <x v="1"/>
    <s v="OFF-BI-10000069"/>
    <x v="1"/>
    <x v="8"/>
    <s v="GBC Prepunched Paper, 19-Hole, for Binding Systems, 24-lb"/>
    <x v="4616"/>
    <n v="4"/>
    <n v="0.2"/>
    <n v="15.610399999999993"/>
  </r>
  <r>
    <n v="6740"/>
    <s v="CA-2011-144029"/>
    <x v="2"/>
    <x v="542"/>
    <d v="2011-05-31T00:00:00"/>
    <x v="1"/>
    <s v="MM-18055"/>
    <s v="Michelle Moray"/>
    <x v="0"/>
    <s v="United States"/>
    <s v="Chicago"/>
    <x v="10"/>
    <n v="60623"/>
    <x v="2"/>
    <s v="OFF-ST-10001837"/>
    <x v="1"/>
    <x v="4"/>
    <s v="SAFCO Mobile Desk Side File, Wire Frame"/>
    <x v="4617"/>
    <n v="3"/>
    <n v="0.2"/>
    <n v="7.6968000000000032"/>
  </r>
  <r>
    <n v="6741"/>
    <s v="CA-2011-144029"/>
    <x v="2"/>
    <x v="542"/>
    <d v="2011-05-31T00:00:00"/>
    <x v="1"/>
    <s v="MM-18055"/>
    <s v="Michelle Moray"/>
    <x v="0"/>
    <s v="United States"/>
    <s v="Chicago"/>
    <x v="10"/>
    <n v="60623"/>
    <x v="2"/>
    <s v="FUR-CH-10003981"/>
    <x v="0"/>
    <x v="1"/>
    <s v="Global Commerce Series Low-Back Swivel/Tilt Chairs"/>
    <x v="4618"/>
    <n v="2"/>
    <n v="0.3"/>
    <n v="-5.1396000000000583"/>
  </r>
  <r>
    <n v="6742"/>
    <s v="CA-2011-144029"/>
    <x v="2"/>
    <x v="542"/>
    <d v="2011-05-31T00:00:00"/>
    <x v="1"/>
    <s v="MM-18055"/>
    <s v="Michelle Moray"/>
    <x v="0"/>
    <s v="United States"/>
    <s v="Chicago"/>
    <x v="10"/>
    <n v="60623"/>
    <x v="2"/>
    <s v="OFF-AR-10000716"/>
    <x v="1"/>
    <x v="6"/>
    <s v="DIXON Ticonderoga Erasable Checking Pencils"/>
    <x v="2569"/>
    <n v="3"/>
    <n v="0.2"/>
    <n v="3.1806000000000005"/>
  </r>
  <r>
    <n v="6743"/>
    <s v="US-2014-101784"/>
    <x v="3"/>
    <x v="91"/>
    <d v="2014-07-12T00:00:00"/>
    <x v="1"/>
    <s v="PO-18850"/>
    <s v="Patrick O'Brill"/>
    <x v="0"/>
    <s v="United States"/>
    <s v="Los Angeles"/>
    <x v="1"/>
    <n v="90008"/>
    <x v="1"/>
    <s v="FUR-CH-10001146"/>
    <x v="0"/>
    <x v="1"/>
    <s v="Global Task Chair, Black"/>
    <x v="4619"/>
    <n v="3"/>
    <n v="0.2"/>
    <n v="-13.740299999999994"/>
  </r>
  <r>
    <n v="6744"/>
    <s v="CA-2012-156923"/>
    <x v="1"/>
    <x v="1130"/>
    <d v="2012-02-20T00:00:00"/>
    <x v="1"/>
    <s v="SP-20860"/>
    <s v="Sung Pak"/>
    <x v="1"/>
    <s v="United States"/>
    <s v="Dover"/>
    <x v="38"/>
    <n v="3820"/>
    <x v="3"/>
    <s v="OFF-PA-10002751"/>
    <x v="1"/>
    <x v="10"/>
    <s v="Xerox 1920"/>
    <x v="1211"/>
    <n v="6"/>
    <n v="0"/>
    <n v="16.146000000000001"/>
  </r>
  <r>
    <n v="6745"/>
    <s v="CA-2014-111269"/>
    <x v="3"/>
    <x v="114"/>
    <d v="2014-06-19T00:00:00"/>
    <x v="0"/>
    <s v="CS-12355"/>
    <s v="Christine Sundaresam"/>
    <x v="0"/>
    <s v="United States"/>
    <s v="Dublin"/>
    <x v="24"/>
    <n v="43017"/>
    <x v="3"/>
    <s v="TEC-AC-10001606"/>
    <x v="2"/>
    <x v="11"/>
    <s v="Logitech Wireless Performance Mouse MX for PC and Mac"/>
    <x v="4620"/>
    <n v="6"/>
    <n v="0.2"/>
    <n v="107.98920000000001"/>
  </r>
  <r>
    <n v="6746"/>
    <s v="CA-2014-111269"/>
    <x v="3"/>
    <x v="114"/>
    <d v="2014-06-19T00:00:00"/>
    <x v="0"/>
    <s v="CS-12355"/>
    <s v="Christine Sundaresam"/>
    <x v="0"/>
    <s v="United States"/>
    <s v="Dublin"/>
    <x v="24"/>
    <n v="43017"/>
    <x v="3"/>
    <s v="OFF-AR-10001427"/>
    <x v="1"/>
    <x v="6"/>
    <s v="Newell 330"/>
    <x v="100"/>
    <n v="5"/>
    <n v="0.2"/>
    <n v="1.7940000000000005"/>
  </r>
  <r>
    <n v="6747"/>
    <s v="CA-2014-159156"/>
    <x v="3"/>
    <x v="38"/>
    <d v="2014-11-17T00:00:00"/>
    <x v="2"/>
    <s v="KB-16600"/>
    <s v="Ken Brennan"/>
    <x v="1"/>
    <s v="United States"/>
    <s v="New York City"/>
    <x v="15"/>
    <n v="10009"/>
    <x v="3"/>
    <s v="TEC-PH-10004389"/>
    <x v="2"/>
    <x v="7"/>
    <s v="Nokia Lumia 925"/>
    <x v="3211"/>
    <n v="5"/>
    <n v="0"/>
    <n v="163.78700000000003"/>
  </r>
  <r>
    <n v="6748"/>
    <s v="CA-2014-100230"/>
    <x v="3"/>
    <x v="157"/>
    <d v="2014-12-16T00:00:00"/>
    <x v="1"/>
    <s v="AA-10375"/>
    <s v="Allen Armold"/>
    <x v="0"/>
    <s v="United States"/>
    <s v="New York City"/>
    <x v="15"/>
    <n v="10035"/>
    <x v="3"/>
    <s v="OFF-BI-10002498"/>
    <x v="1"/>
    <x v="8"/>
    <s v="Clear Mylar Reinforcing Strips"/>
    <x v="3652"/>
    <n v="1"/>
    <n v="0.2"/>
    <n v="5.0462999999999996"/>
  </r>
  <r>
    <n v="6749"/>
    <s v="CA-2014-100230"/>
    <x v="3"/>
    <x v="157"/>
    <d v="2014-12-16T00:00:00"/>
    <x v="1"/>
    <s v="AA-10375"/>
    <s v="Allen Armold"/>
    <x v="0"/>
    <s v="United States"/>
    <s v="New York City"/>
    <x v="15"/>
    <n v="10035"/>
    <x v="3"/>
    <s v="OFF-PA-10002245"/>
    <x v="1"/>
    <x v="10"/>
    <s v="Xerox 1895"/>
    <x v="1465"/>
    <n v="3"/>
    <n v="0"/>
    <n v="8.0730000000000004"/>
  </r>
  <r>
    <n v="6750"/>
    <s v="CA-2014-100230"/>
    <x v="3"/>
    <x v="157"/>
    <d v="2014-12-16T00:00:00"/>
    <x v="1"/>
    <s v="AA-10375"/>
    <s v="Allen Armold"/>
    <x v="0"/>
    <s v="United States"/>
    <s v="New York City"/>
    <x v="15"/>
    <n v="10035"/>
    <x v="3"/>
    <s v="TEC-PH-10004522"/>
    <x v="2"/>
    <x v="7"/>
    <s v="Dexim XPower Skin Super-Thin Power Case for iPhone 5 - Black"/>
    <x v="4621"/>
    <n v="2"/>
    <n v="0"/>
    <n v="29.245000000000005"/>
  </r>
  <r>
    <n v="6751"/>
    <s v="CA-2013-154767"/>
    <x v="0"/>
    <x v="931"/>
    <d v="2013-07-01T00:00:00"/>
    <x v="0"/>
    <s v="BP-11155"/>
    <s v="Becky Pak"/>
    <x v="0"/>
    <s v="United States"/>
    <s v="Paterson"/>
    <x v="30"/>
    <n v="7501"/>
    <x v="3"/>
    <s v="FUR-CH-10003535"/>
    <x v="0"/>
    <x v="1"/>
    <s v="Global Armless Task Chair, Royal Blue"/>
    <x v="4331"/>
    <n v="2"/>
    <n v="0"/>
    <n v="20.733199999999997"/>
  </r>
  <r>
    <n v="6752"/>
    <s v="CA-2013-154767"/>
    <x v="0"/>
    <x v="931"/>
    <d v="2013-07-01T00:00:00"/>
    <x v="0"/>
    <s v="BP-11155"/>
    <s v="Becky Pak"/>
    <x v="0"/>
    <s v="United States"/>
    <s v="Paterson"/>
    <x v="30"/>
    <n v="7501"/>
    <x v="3"/>
    <s v="OFF-AP-10000595"/>
    <x v="1"/>
    <x v="9"/>
    <s v="Disposable Triple-Filter Dust Bags"/>
    <x v="4622"/>
    <n v="2"/>
    <n v="0"/>
    <n v="2.2724000000000002"/>
  </r>
  <r>
    <n v="6753"/>
    <s v="CA-2013-154767"/>
    <x v="0"/>
    <x v="931"/>
    <d v="2013-07-01T00:00:00"/>
    <x v="0"/>
    <s v="BP-11155"/>
    <s v="Becky Pak"/>
    <x v="0"/>
    <s v="United States"/>
    <s v="Paterson"/>
    <x v="30"/>
    <n v="7501"/>
    <x v="3"/>
    <s v="OFF-PA-10003039"/>
    <x v="1"/>
    <x v="10"/>
    <s v="Xerox 1960"/>
    <x v="1168"/>
    <n v="2"/>
    <n v="0"/>
    <n v="27.881999999999998"/>
  </r>
  <r>
    <n v="6754"/>
    <s v="CA-2013-154767"/>
    <x v="0"/>
    <x v="931"/>
    <d v="2013-07-01T00:00:00"/>
    <x v="0"/>
    <s v="BP-11155"/>
    <s v="Becky Pak"/>
    <x v="0"/>
    <s v="United States"/>
    <s v="Paterson"/>
    <x v="30"/>
    <n v="7501"/>
    <x v="3"/>
    <s v="OFF-BI-10002003"/>
    <x v="1"/>
    <x v="8"/>
    <s v="Ibico Presentation Index for Binding Systems"/>
    <x v="4623"/>
    <n v="2"/>
    <n v="0"/>
    <n v="3.7412000000000001"/>
  </r>
  <r>
    <n v="6755"/>
    <s v="CA-2013-154767"/>
    <x v="0"/>
    <x v="931"/>
    <d v="2013-07-01T00:00:00"/>
    <x v="0"/>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x v="1"/>
    <s v="TC-21145"/>
    <s v="Theresa Coyne"/>
    <x v="1"/>
    <s v="United States"/>
    <s v="Lakewood"/>
    <x v="30"/>
    <n v="8701"/>
    <x v="3"/>
    <s v="FUR-FU-10002445"/>
    <x v="0"/>
    <x v="5"/>
    <s v="DAX Two-Tone Rosewood/Black Document Frame, Desktop, 5 x 7"/>
    <x v="4625"/>
    <n v="5"/>
    <n v="0"/>
    <n v="18.960000000000004"/>
  </r>
  <r>
    <n v="6757"/>
    <s v="CA-2014-124205"/>
    <x v="3"/>
    <x v="175"/>
    <d v="2014-09-20T00:00:00"/>
    <x v="1"/>
    <s v="TC-21145"/>
    <s v="Theresa Coyne"/>
    <x v="1"/>
    <s v="United States"/>
    <s v="Lakewood"/>
    <x v="30"/>
    <n v="8701"/>
    <x v="3"/>
    <s v="FUR-CH-10003606"/>
    <x v="0"/>
    <x v="1"/>
    <s v="SAFCO Folding Chair Trolley"/>
    <x v="4626"/>
    <n v="4"/>
    <n v="0"/>
    <n v="143.62880000000001"/>
  </r>
  <r>
    <n v="6758"/>
    <s v="CA-2014-124205"/>
    <x v="3"/>
    <x v="175"/>
    <d v="2014-09-20T00:00:00"/>
    <x v="1"/>
    <s v="TC-21145"/>
    <s v="Theresa Coyne"/>
    <x v="1"/>
    <s v="United States"/>
    <s v="Lakewood"/>
    <x v="30"/>
    <n v="8701"/>
    <x v="3"/>
    <s v="TEC-PH-10002115"/>
    <x v="2"/>
    <x v="7"/>
    <s v="Plantronics 81402"/>
    <x v="4627"/>
    <n v="6"/>
    <n v="0"/>
    <n v="102.94440000000002"/>
  </r>
  <r>
    <n v="6759"/>
    <s v="CA-2014-124205"/>
    <x v="3"/>
    <x v="175"/>
    <d v="2014-09-20T00:00:00"/>
    <x v="1"/>
    <s v="TC-21145"/>
    <s v="Theresa Coyne"/>
    <x v="1"/>
    <s v="United States"/>
    <s v="Lakewood"/>
    <x v="30"/>
    <n v="8701"/>
    <x v="3"/>
    <s v="OFF-ST-10000934"/>
    <x v="1"/>
    <x v="4"/>
    <s v="Contico 72&quot;H Heavy-Duty Storage System"/>
    <x v="3411"/>
    <n v="2"/>
    <n v="0"/>
    <n v="0"/>
  </r>
  <r>
    <n v="6760"/>
    <s v="CA-2014-165715"/>
    <x v="3"/>
    <x v="574"/>
    <d v="2014-12-09T00:00:00"/>
    <x v="1"/>
    <s v="BG-11035"/>
    <s v="Barry Gonzalez"/>
    <x v="0"/>
    <s v="United States"/>
    <s v="Greensboro"/>
    <x v="3"/>
    <n v="27405"/>
    <x v="0"/>
    <s v="OFF-AR-10003903"/>
    <x v="1"/>
    <x v="6"/>
    <s v="Sanford 52201 APSCO Electric Pencil Sharpener"/>
    <x v="3388"/>
    <n v="1"/>
    <n v="0.2"/>
    <n v="2.4581999999999997"/>
  </r>
  <r>
    <n v="6761"/>
    <s v="CA-2014-100636"/>
    <x v="3"/>
    <x v="335"/>
    <d v="2014-07-01T00:00:00"/>
    <x v="1"/>
    <s v="DO-13435"/>
    <s v="Denny Ordway"/>
    <x v="0"/>
    <s v="United States"/>
    <s v="New York City"/>
    <x v="15"/>
    <n v="10035"/>
    <x v="3"/>
    <s v="OFF-ST-10004123"/>
    <x v="1"/>
    <x v="4"/>
    <s v="Safco Industrial Wire Shelving System"/>
    <x v="1050"/>
    <n v="3"/>
    <n v="0"/>
    <n v="0"/>
  </r>
  <r>
    <n v="6762"/>
    <s v="CA-2013-162943"/>
    <x v="0"/>
    <x v="1131"/>
    <d v="2013-07-27T00:00:00"/>
    <x v="0"/>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x v="1"/>
    <s v="RL-19615"/>
    <s v="Rob Lucas"/>
    <x v="0"/>
    <s v="United States"/>
    <s v="Chicago"/>
    <x v="10"/>
    <n v="60623"/>
    <x v="2"/>
    <s v="OFF-LA-10000240"/>
    <x v="1"/>
    <x v="2"/>
    <s v="Self-Adhesive Address Labels for Typewriters by Universal"/>
    <x v="3204"/>
    <n v="5"/>
    <n v="0.2"/>
    <n v="9.8685000000000009"/>
  </r>
  <r>
    <n v="6764"/>
    <s v="CA-2013-144764"/>
    <x v="0"/>
    <x v="476"/>
    <d v="2013-09-09T00:00:00"/>
    <x v="1"/>
    <s v="RL-19615"/>
    <s v="Rob Lucas"/>
    <x v="0"/>
    <s v="United States"/>
    <s v="Chicago"/>
    <x v="10"/>
    <n v="60623"/>
    <x v="2"/>
    <s v="OFF-ST-10002485"/>
    <x v="1"/>
    <x v="4"/>
    <s v="Rogers Deluxe File Chest"/>
    <x v="2083"/>
    <n v="2"/>
    <n v="0.2"/>
    <n v="-8.3524000000000012"/>
  </r>
  <r>
    <n v="6765"/>
    <s v="CA-2013-144764"/>
    <x v="0"/>
    <x v="476"/>
    <d v="2013-09-09T00:00:00"/>
    <x v="1"/>
    <s v="RL-19615"/>
    <s v="Rob Lucas"/>
    <x v="0"/>
    <s v="United States"/>
    <s v="Chicago"/>
    <x v="10"/>
    <n v="60623"/>
    <x v="2"/>
    <s v="TEC-MA-10003230"/>
    <x v="2"/>
    <x v="15"/>
    <s v="Okidata C610n Printer"/>
    <x v="4629"/>
    <n v="3"/>
    <n v="0.3"/>
    <n v="-19.470000000000141"/>
  </r>
  <r>
    <n v="6766"/>
    <s v="CA-2014-100615"/>
    <x v="3"/>
    <x v="693"/>
    <d v="2014-04-25T00:00:00"/>
    <x v="1"/>
    <s v="SJ-20215"/>
    <s v="Sarah Jordon"/>
    <x v="0"/>
    <s v="United States"/>
    <s v="Chicago"/>
    <x v="10"/>
    <n v="60653"/>
    <x v="2"/>
    <s v="FUR-CH-10002602"/>
    <x v="0"/>
    <x v="1"/>
    <s v="DMI Arturo Collection Mission-style Design Wood Chair"/>
    <x v="2613"/>
    <n v="3"/>
    <n v="0.3"/>
    <n v="-18.117599999999996"/>
  </r>
  <r>
    <n v="6767"/>
    <s v="CA-2014-100615"/>
    <x v="3"/>
    <x v="693"/>
    <d v="2014-04-25T00:00:00"/>
    <x v="1"/>
    <s v="SJ-20215"/>
    <s v="Sarah Jordon"/>
    <x v="0"/>
    <s v="United States"/>
    <s v="Chicago"/>
    <x v="10"/>
    <n v="60653"/>
    <x v="2"/>
    <s v="OFF-AR-10001683"/>
    <x v="1"/>
    <x v="6"/>
    <s v="Lumber Crayons"/>
    <x v="33"/>
    <n v="2"/>
    <n v="0.2"/>
    <n v="3.5460000000000007"/>
  </r>
  <r>
    <n v="6768"/>
    <s v="CA-2014-100615"/>
    <x v="3"/>
    <x v="693"/>
    <d v="2014-04-25T00:00:00"/>
    <x v="1"/>
    <s v="SJ-20215"/>
    <s v="Sarah Jordon"/>
    <x v="0"/>
    <s v="United States"/>
    <s v="Chicago"/>
    <x v="10"/>
    <n v="60653"/>
    <x v="2"/>
    <s v="FUR-FU-10002456"/>
    <x v="0"/>
    <x v="5"/>
    <s v="Master Caster Door Stop, Large Neon Orange"/>
    <x v="4630"/>
    <n v="5"/>
    <n v="0.6"/>
    <n v="-6.1879999999999988"/>
  </r>
  <r>
    <n v="6769"/>
    <s v="CA-2011-109302"/>
    <x v="2"/>
    <x v="1132"/>
    <d v="2011-08-16T00:00:00"/>
    <x v="1"/>
    <s v="CS-12175"/>
    <s v="Charles Sheldon"/>
    <x v="1"/>
    <s v="United States"/>
    <s v="Lakewood"/>
    <x v="30"/>
    <n v="8701"/>
    <x v="3"/>
    <s v="OFF-BI-10002854"/>
    <x v="1"/>
    <x v="8"/>
    <s v="Performers Binder/Pad Holder, Black"/>
    <x v="4631"/>
    <n v="7"/>
    <n v="0"/>
    <n v="98.105000000000004"/>
  </r>
  <r>
    <n v="6770"/>
    <s v="CA-2014-139787"/>
    <x v="3"/>
    <x v="20"/>
    <d v="2014-09-24T00:00:00"/>
    <x v="1"/>
    <s v="JP-16135"/>
    <s v="Julie Prescott"/>
    <x v="2"/>
    <s v="United States"/>
    <s v="Columbus"/>
    <x v="32"/>
    <n v="31907"/>
    <x v="0"/>
    <s v="OFF-AR-10002445"/>
    <x v="1"/>
    <x v="6"/>
    <s v="SANFORD Major Accent Highlighters"/>
    <x v="3826"/>
    <n v="5"/>
    <n v="0"/>
    <n v="13.452000000000002"/>
  </r>
  <r>
    <n v="6771"/>
    <s v="CA-2014-139402"/>
    <x v="3"/>
    <x v="34"/>
    <d v="2014-12-14T00:00:00"/>
    <x v="1"/>
    <s v="NC-18535"/>
    <s v="Nick Crebassa"/>
    <x v="1"/>
    <s v="United States"/>
    <s v="Phoenix"/>
    <x v="16"/>
    <n v="85023"/>
    <x v="1"/>
    <s v="OFF-PA-10004359"/>
    <x v="1"/>
    <x v="10"/>
    <s v="Multicolor Computer Printout Paper"/>
    <x v="1257"/>
    <n v="5"/>
    <n v="0.2"/>
    <n v="146.79"/>
  </r>
  <r>
    <n v="6772"/>
    <s v="CA-2014-139402"/>
    <x v="3"/>
    <x v="34"/>
    <d v="2014-12-14T00:00:00"/>
    <x v="1"/>
    <s v="NC-18535"/>
    <s v="Nick Crebassa"/>
    <x v="1"/>
    <s v="United States"/>
    <s v="Phoenix"/>
    <x v="16"/>
    <n v="85023"/>
    <x v="1"/>
    <s v="OFF-BI-10000279"/>
    <x v="1"/>
    <x v="8"/>
    <s v="Acco Recycled 2&quot; Capacity Laser Printer Hanging Data Binders"/>
    <x v="4632"/>
    <n v="3"/>
    <n v="0.7"/>
    <n v="-9.9704999999999977"/>
  </r>
  <r>
    <n v="6773"/>
    <s v="CA-2013-119018"/>
    <x v="0"/>
    <x v="254"/>
    <d v="2013-11-09T00:00:00"/>
    <x v="1"/>
    <s v="CW-11905"/>
    <s v="Carl Weiss"/>
    <x v="2"/>
    <s v="United States"/>
    <s v="Los Angeles"/>
    <x v="1"/>
    <n v="90004"/>
    <x v="1"/>
    <s v="OFF-BI-10003314"/>
    <x v="1"/>
    <x v="8"/>
    <s v="Tuff Stuff Recycled Round Ring Binders"/>
    <x v="326"/>
    <n v="2"/>
    <n v="0.2"/>
    <n v="2.7956000000000003"/>
  </r>
  <r>
    <n v="6774"/>
    <s v="CA-2013-119018"/>
    <x v="0"/>
    <x v="254"/>
    <d v="2013-11-09T00:00:00"/>
    <x v="1"/>
    <s v="CW-11905"/>
    <s v="Carl Weiss"/>
    <x v="2"/>
    <s v="United States"/>
    <s v="Los Angeles"/>
    <x v="1"/>
    <n v="90004"/>
    <x v="1"/>
    <s v="OFF-BI-10000494"/>
    <x v="1"/>
    <x v="8"/>
    <s v="Acco Economy Flexible Poly Round Ring Binder"/>
    <x v="4633"/>
    <n v="1"/>
    <n v="0.2"/>
    <n v="1.3049999999999997"/>
  </r>
  <r>
    <n v="6775"/>
    <s v="CA-2013-119018"/>
    <x v="0"/>
    <x v="254"/>
    <d v="2013-11-09T00:00:00"/>
    <x v="1"/>
    <s v="CW-11905"/>
    <s v="Carl Weiss"/>
    <x v="2"/>
    <s v="United States"/>
    <s v="Los Angeles"/>
    <x v="1"/>
    <n v="90004"/>
    <x v="1"/>
    <s v="OFF-PA-10000295"/>
    <x v="1"/>
    <x v="10"/>
    <s v="Xerox 229"/>
    <x v="789"/>
    <n v="6"/>
    <n v="0"/>
    <n v="18.662400000000002"/>
  </r>
  <r>
    <n v="6776"/>
    <s v="CA-2012-105361"/>
    <x v="1"/>
    <x v="368"/>
    <d v="2012-04-04T00:00:00"/>
    <x v="1"/>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x v="1"/>
    <s v="PT-19090"/>
    <s v="Pete Takahito"/>
    <x v="0"/>
    <s v="United States"/>
    <s v="San Antonio"/>
    <x v="5"/>
    <n v="78207"/>
    <x v="2"/>
    <s v="OFF-ST-10003479"/>
    <x v="1"/>
    <x v="4"/>
    <s v="Eldon Base for stackable storage shelf, platinum"/>
    <x v="4635"/>
    <n v="3"/>
    <n v="0.2"/>
    <n v="-17.523000000000014"/>
  </r>
  <r>
    <n v="6778"/>
    <s v="US-2014-166037"/>
    <x v="3"/>
    <x v="480"/>
    <d v="2014-02-02T00:00:00"/>
    <x v="1"/>
    <s v="CL-12700"/>
    <s v="Craig Leslie"/>
    <x v="2"/>
    <s v="United States"/>
    <s v="New York City"/>
    <x v="15"/>
    <n v="10009"/>
    <x v="3"/>
    <s v="TEC-AC-10002800"/>
    <x v="2"/>
    <x v="11"/>
    <s v="Plantronics Audio 478 Stereo USB Headset"/>
    <x v="4636"/>
    <n v="9"/>
    <n v="0"/>
    <n v="157.46849999999998"/>
  </r>
  <r>
    <n v="6779"/>
    <s v="US-2013-147711"/>
    <x v="0"/>
    <x v="323"/>
    <d v="2013-09-09T00:00:00"/>
    <x v="0"/>
    <s v="HF-14995"/>
    <s v="Herbert Flentye"/>
    <x v="0"/>
    <s v="United States"/>
    <s v="Baltimore"/>
    <x v="39"/>
    <n v="21215"/>
    <x v="3"/>
    <s v="FUR-BO-10003159"/>
    <x v="0"/>
    <x v="0"/>
    <s v="Sauder Camden County Collection Libraries, Planked Cherry Finish"/>
    <x v="4637"/>
    <n v="3"/>
    <n v="0"/>
    <n v="31.044599999999974"/>
  </r>
  <r>
    <n v="6780"/>
    <s v="US-2013-147711"/>
    <x v="0"/>
    <x v="323"/>
    <d v="2013-09-09T00:00:00"/>
    <x v="0"/>
    <s v="HF-14995"/>
    <s v="Herbert Flentye"/>
    <x v="0"/>
    <s v="United States"/>
    <s v="Baltimore"/>
    <x v="39"/>
    <n v="21215"/>
    <x v="3"/>
    <s v="FUR-FU-10002364"/>
    <x v="0"/>
    <x v="5"/>
    <s v="Eldon Expressions Wood Desk Accessories, Oak"/>
    <x v="1816"/>
    <n v="2"/>
    <n v="0"/>
    <n v="4.2803999999999984"/>
  </r>
  <r>
    <n v="6781"/>
    <s v="US-2013-147711"/>
    <x v="0"/>
    <x v="323"/>
    <d v="2013-09-09T00:00:00"/>
    <x v="0"/>
    <s v="HF-14995"/>
    <s v="Herbert Flentye"/>
    <x v="0"/>
    <s v="United States"/>
    <s v="Baltimore"/>
    <x v="39"/>
    <n v="21215"/>
    <x v="3"/>
    <s v="OFF-BI-10003350"/>
    <x v="1"/>
    <x v="8"/>
    <s v="Acco Expandable Hanging Binders"/>
    <x v="1030"/>
    <n v="2"/>
    <n v="0"/>
    <n v="5.8695999999999993"/>
  </r>
  <r>
    <n v="6782"/>
    <s v="US-2013-147711"/>
    <x v="0"/>
    <x v="323"/>
    <d v="2013-09-09T00:00:00"/>
    <x v="0"/>
    <s v="HF-14995"/>
    <s v="Herbert Flentye"/>
    <x v="0"/>
    <s v="United States"/>
    <s v="Baltimore"/>
    <x v="39"/>
    <n v="21215"/>
    <x v="3"/>
    <s v="OFF-LA-10004093"/>
    <x v="1"/>
    <x v="2"/>
    <s v="Avery 486"/>
    <x v="2037"/>
    <n v="8"/>
    <n v="0"/>
    <n v="27.485599999999998"/>
  </r>
  <r>
    <n v="6783"/>
    <s v="CA-2014-121293"/>
    <x v="3"/>
    <x v="800"/>
    <d v="2014-07-29T00:00:00"/>
    <x v="0"/>
    <s v="JC-15775"/>
    <s v="John Castell"/>
    <x v="0"/>
    <s v="United States"/>
    <s v="Philadelphia"/>
    <x v="9"/>
    <n v="19143"/>
    <x v="3"/>
    <s v="FUR-FU-10000732"/>
    <x v="0"/>
    <x v="5"/>
    <s v="Eldon 200 Class Desk Accessories"/>
    <x v="4638"/>
    <n v="4"/>
    <n v="0.2"/>
    <n v="3.0143999999999984"/>
  </r>
  <r>
    <n v="6784"/>
    <s v="CA-2014-121293"/>
    <x v="3"/>
    <x v="800"/>
    <d v="2014-07-29T00:00:00"/>
    <x v="0"/>
    <s v="JC-15775"/>
    <s v="John Castell"/>
    <x v="0"/>
    <s v="United States"/>
    <s v="Philadelphia"/>
    <x v="9"/>
    <n v="19143"/>
    <x v="3"/>
    <s v="OFF-SU-10004884"/>
    <x v="1"/>
    <x v="14"/>
    <s v="Acme Galleria Hot Forged Steel Scissors with Colored Handles"/>
    <x v="4639"/>
    <n v="3"/>
    <n v="0.2"/>
    <n v="4.2470999999999943"/>
  </r>
  <r>
    <n v="6785"/>
    <s v="CA-2014-121293"/>
    <x v="3"/>
    <x v="800"/>
    <d v="2014-07-29T00:00:00"/>
    <x v="0"/>
    <s v="JC-15775"/>
    <s v="John Castell"/>
    <x v="0"/>
    <s v="United States"/>
    <s v="Philadelphia"/>
    <x v="9"/>
    <n v="19143"/>
    <x v="3"/>
    <s v="FUR-TA-10001771"/>
    <x v="0"/>
    <x v="3"/>
    <s v="Bush Cubix Conference Tables, Fully Assembled"/>
    <x v="4640"/>
    <n v="1"/>
    <n v="0.4"/>
    <n v="-34.646999999999991"/>
  </r>
  <r>
    <n v="6786"/>
    <s v="CA-2014-121293"/>
    <x v="3"/>
    <x v="800"/>
    <d v="2014-07-29T00:00:00"/>
    <x v="0"/>
    <s v="JC-15775"/>
    <s v="John Castell"/>
    <x v="0"/>
    <s v="United States"/>
    <s v="Philadelphia"/>
    <x v="9"/>
    <n v="19143"/>
    <x v="3"/>
    <s v="OFF-ST-10000060"/>
    <x v="1"/>
    <x v="4"/>
    <s v="Fellowes Bankers Box Staxonsteel Drawer File/Stacking System"/>
    <x v="4641"/>
    <n v="5"/>
    <n v="0.2"/>
    <n v="-25.992000000000004"/>
  </r>
  <r>
    <n v="6787"/>
    <s v="CA-2014-121293"/>
    <x v="3"/>
    <x v="800"/>
    <d v="2014-07-29T00:00:00"/>
    <x v="0"/>
    <s v="JC-15775"/>
    <s v="John Castell"/>
    <x v="0"/>
    <s v="United States"/>
    <s v="Philadelphia"/>
    <x v="9"/>
    <n v="19143"/>
    <x v="3"/>
    <s v="OFF-PA-10004100"/>
    <x v="1"/>
    <x v="10"/>
    <s v="Xerox 216"/>
    <x v="561"/>
    <n v="4"/>
    <n v="0.2"/>
    <n v="7.2576000000000001"/>
  </r>
  <r>
    <n v="6788"/>
    <s v="CA-2012-118843"/>
    <x v="1"/>
    <x v="1023"/>
    <d v="2012-09-20T00:00:00"/>
    <x v="1"/>
    <s v="JH-15910"/>
    <s v="Jonathan Howell"/>
    <x v="0"/>
    <s v="United States"/>
    <s v="Atlanta"/>
    <x v="32"/>
    <n v="30318"/>
    <x v="0"/>
    <s v="FUR-FU-10003975"/>
    <x v="0"/>
    <x v="5"/>
    <s v="Eldon Advantage Chair Mats for Low to Medium Pile Carpets"/>
    <x v="2110"/>
    <n v="3"/>
    <n v="0"/>
    <n v="12.992999999999988"/>
  </r>
  <r>
    <n v="6789"/>
    <s v="CA-2012-118843"/>
    <x v="1"/>
    <x v="1023"/>
    <d v="2012-09-20T00:00:00"/>
    <x v="1"/>
    <s v="JH-15910"/>
    <s v="Jonathan Howell"/>
    <x v="0"/>
    <s v="United States"/>
    <s v="Atlanta"/>
    <x v="32"/>
    <n v="30318"/>
    <x v="0"/>
    <s v="OFF-PA-10001712"/>
    <x v="1"/>
    <x v="10"/>
    <s v="Xerox 1948"/>
    <x v="1570"/>
    <n v="7"/>
    <n v="0"/>
    <n v="31.468499999999999"/>
  </r>
  <r>
    <n v="6790"/>
    <s v="CA-2012-161445"/>
    <x v="1"/>
    <x v="67"/>
    <d v="2012-09-09T00:00:00"/>
    <x v="0"/>
    <s v="CC-12610"/>
    <s v="Corey Catlett"/>
    <x v="1"/>
    <s v="United States"/>
    <s v="Durham"/>
    <x v="3"/>
    <n v="27707"/>
    <x v="0"/>
    <s v="OFF-AR-10001953"/>
    <x v="1"/>
    <x v="6"/>
    <s v="Boston 1645 Deluxe Heavier-Duty Electric Pencil Sharpener"/>
    <x v="1196"/>
    <n v="4"/>
    <n v="0.2"/>
    <n v="12.314400000000006"/>
  </r>
  <r>
    <n v="6791"/>
    <s v="CA-2013-124527"/>
    <x v="0"/>
    <x v="76"/>
    <d v="2013-11-18T00:00:00"/>
    <x v="2"/>
    <s v="IM-15055"/>
    <s v="Ionia McGrath"/>
    <x v="0"/>
    <s v="United States"/>
    <s v="Roseville"/>
    <x v="1"/>
    <n v="95661"/>
    <x v="1"/>
    <s v="OFF-BI-10004967"/>
    <x v="1"/>
    <x v="8"/>
    <s v="Round Ring Binders"/>
    <x v="1366"/>
    <n v="5"/>
    <n v="0.2"/>
    <n v="2.8079999999999998"/>
  </r>
  <r>
    <n v="6792"/>
    <s v="CA-2013-162348"/>
    <x v="0"/>
    <x v="338"/>
    <d v="2013-11-16T00:00:00"/>
    <x v="1"/>
    <s v="BF-11170"/>
    <s v="Ben Ferrer"/>
    <x v="2"/>
    <s v="United States"/>
    <s v="Sacramento"/>
    <x v="1"/>
    <n v="95823"/>
    <x v="1"/>
    <s v="FUR-FU-10003731"/>
    <x v="0"/>
    <x v="5"/>
    <s v="Eldon Expressions Wood and Plastic Desk Accessories, Oak"/>
    <x v="4642"/>
    <n v="1"/>
    <n v="0"/>
    <n v="2.7944000000000004"/>
  </r>
  <r>
    <n v="6793"/>
    <s v="CA-2011-141005"/>
    <x v="2"/>
    <x v="860"/>
    <d v="2011-08-18T00:00:00"/>
    <x v="2"/>
    <s v="CS-12355"/>
    <s v="Christine Sundaresam"/>
    <x v="0"/>
    <s v="United States"/>
    <s v="Fairfield"/>
    <x v="29"/>
    <n v="6824"/>
    <x v="3"/>
    <s v="OFF-BI-10001989"/>
    <x v="1"/>
    <x v="8"/>
    <s v="Premium Transparent Presentation Covers by GBC"/>
    <x v="2780"/>
    <n v="3"/>
    <n v="0"/>
    <n v="30.211199999999998"/>
  </r>
  <r>
    <n v="6794"/>
    <s v="CA-2012-145394"/>
    <x v="1"/>
    <x v="547"/>
    <d v="2012-11-20T00:00:00"/>
    <x v="1"/>
    <s v="MC-17605"/>
    <s v="Matt Connell"/>
    <x v="1"/>
    <s v="United States"/>
    <s v="Chicago"/>
    <x v="10"/>
    <n v="60610"/>
    <x v="2"/>
    <s v="OFF-ST-10000344"/>
    <x v="1"/>
    <x v="4"/>
    <s v="Neat Ideas Personal Hanging Folder Files, Black"/>
    <x v="4643"/>
    <n v="2"/>
    <n v="0.2"/>
    <n v="1.6115999999999993"/>
  </r>
  <r>
    <n v="6795"/>
    <s v="CA-2012-145394"/>
    <x v="1"/>
    <x v="547"/>
    <d v="2012-11-20T00:00:00"/>
    <x v="1"/>
    <s v="MC-17605"/>
    <s v="Matt Connell"/>
    <x v="1"/>
    <s v="United States"/>
    <s v="Chicago"/>
    <x v="10"/>
    <n v="60610"/>
    <x v="2"/>
    <s v="TEC-PH-10001051"/>
    <x v="2"/>
    <x v="7"/>
    <s v="HTC One"/>
    <x v="1977"/>
    <n v="3"/>
    <n v="0.2"/>
    <n v="26.997299999999967"/>
  </r>
  <r>
    <n v="6796"/>
    <s v="CA-2012-145394"/>
    <x v="1"/>
    <x v="547"/>
    <d v="2012-11-20T00:00:00"/>
    <x v="1"/>
    <s v="MC-17605"/>
    <s v="Matt Connell"/>
    <x v="1"/>
    <s v="United States"/>
    <s v="Chicago"/>
    <x v="10"/>
    <n v="60610"/>
    <x v="2"/>
    <s v="FUR-FU-10001215"/>
    <x v="0"/>
    <x v="5"/>
    <s v="Howard Miller 11-1/2&quot; Diameter Brentwood Wall Clock"/>
    <x v="527"/>
    <n v="2"/>
    <n v="0.6"/>
    <n v="-15.526799999999994"/>
  </r>
  <r>
    <n v="6797"/>
    <s v="CA-2012-168809"/>
    <x v="1"/>
    <x v="767"/>
    <d v="2012-08-25T00:00:00"/>
    <x v="3"/>
    <s v="MC-18100"/>
    <s v="Mick Crebagga"/>
    <x v="0"/>
    <s v="United States"/>
    <s v="Houston"/>
    <x v="5"/>
    <n v="77041"/>
    <x v="2"/>
    <s v="FUR-FU-10001473"/>
    <x v="0"/>
    <x v="5"/>
    <s v="Eldon Executive Woodline II Desk Accessories, Mahogany"/>
    <x v="1869"/>
    <n v="2"/>
    <n v="0.6"/>
    <n v="-16.585799999999999"/>
  </r>
  <r>
    <n v="6798"/>
    <s v="CA-2012-168809"/>
    <x v="1"/>
    <x v="767"/>
    <d v="2012-08-25T00:00:00"/>
    <x v="3"/>
    <s v="MC-18100"/>
    <s v="Mick Crebagga"/>
    <x v="0"/>
    <s v="United States"/>
    <s v="Houston"/>
    <x v="5"/>
    <n v="77041"/>
    <x v="2"/>
    <s v="OFF-BI-10000315"/>
    <x v="1"/>
    <x v="8"/>
    <s v="Poly Designer Cover &amp; Back"/>
    <x v="4644"/>
    <n v="1"/>
    <n v="0.8"/>
    <n v="-6.0768000000000004"/>
  </r>
  <r>
    <n v="6799"/>
    <s v="CA-2012-168809"/>
    <x v="1"/>
    <x v="767"/>
    <d v="2012-08-25T00:00:00"/>
    <x v="3"/>
    <s v="MC-18100"/>
    <s v="Mick Crebagga"/>
    <x v="0"/>
    <s v="United States"/>
    <s v="Houston"/>
    <x v="5"/>
    <n v="77041"/>
    <x v="2"/>
    <s v="FUR-FU-10002240"/>
    <x v="0"/>
    <x v="5"/>
    <s v="Nu-Dell EZ-Mount Plastic Wall Frames"/>
    <x v="4645"/>
    <n v="5"/>
    <n v="0.6"/>
    <n v="-3.9399999999999995"/>
  </r>
  <r>
    <n v="6800"/>
    <s v="CA-2013-109827"/>
    <x v="0"/>
    <x v="591"/>
    <d v="2014-01-02T00:00:00"/>
    <x v="1"/>
    <s v="LW-16825"/>
    <s v="Laurel Workman"/>
    <x v="1"/>
    <s v="United States"/>
    <s v="Phoenix"/>
    <x v="16"/>
    <n v="85023"/>
    <x v="1"/>
    <s v="FUR-TA-10002607"/>
    <x v="0"/>
    <x v="3"/>
    <s v="KI Conference Tables"/>
    <x v="4646"/>
    <n v="1"/>
    <n v="0.5"/>
    <n v="-24.102599999999995"/>
  </r>
  <r>
    <n v="6801"/>
    <s v="CA-2013-109827"/>
    <x v="0"/>
    <x v="591"/>
    <d v="2014-01-02T00:00:00"/>
    <x v="1"/>
    <s v="LW-16825"/>
    <s v="Laurel Workman"/>
    <x v="1"/>
    <s v="United States"/>
    <s v="Phoenix"/>
    <x v="16"/>
    <n v="85023"/>
    <x v="1"/>
    <s v="TEC-MA-10003356"/>
    <x v="2"/>
    <x v="15"/>
    <s v="Panasonic KX MC6040 Color Laser Multifunction Printer"/>
    <x v="4647"/>
    <n v="2"/>
    <n v="0.7"/>
    <n v="-386.95699999999999"/>
  </r>
  <r>
    <n v="6802"/>
    <s v="CA-2013-109827"/>
    <x v="0"/>
    <x v="591"/>
    <d v="2014-01-02T00:00:00"/>
    <x v="1"/>
    <s v="LW-16825"/>
    <s v="Laurel Workman"/>
    <x v="1"/>
    <s v="United States"/>
    <s v="Phoenix"/>
    <x v="16"/>
    <n v="85023"/>
    <x v="1"/>
    <s v="TEC-AC-10002217"/>
    <x v="2"/>
    <x v="11"/>
    <s v="Imation Clip USB flash drive - 8 GB"/>
    <x v="4648"/>
    <n v="3"/>
    <n v="0.2"/>
    <n v="-7.8960000000000008"/>
  </r>
  <r>
    <n v="6803"/>
    <s v="CA-2013-109827"/>
    <x v="0"/>
    <x v="591"/>
    <d v="2014-01-02T00:00:00"/>
    <x v="1"/>
    <s v="LW-16825"/>
    <s v="Laurel Workman"/>
    <x v="1"/>
    <s v="United States"/>
    <s v="Phoenix"/>
    <x v="16"/>
    <n v="85023"/>
    <x v="1"/>
    <s v="TEC-AC-10004353"/>
    <x v="2"/>
    <x v="11"/>
    <s v="Hypercom P1300 Pinpad"/>
    <x v="4649"/>
    <n v="2"/>
    <n v="0.2"/>
    <n v="21.42"/>
  </r>
  <r>
    <n v="6804"/>
    <s v="CA-2013-109827"/>
    <x v="0"/>
    <x v="591"/>
    <d v="2014-01-02T00:00:00"/>
    <x v="1"/>
    <s v="LW-16825"/>
    <s v="Laurel Workman"/>
    <x v="1"/>
    <s v="United States"/>
    <s v="Phoenix"/>
    <x v="16"/>
    <n v="85023"/>
    <x v="1"/>
    <s v="FUR-CH-10004754"/>
    <x v="0"/>
    <x v="1"/>
    <s v="Global Stack Chair with Arms, Black"/>
    <x v="4650"/>
    <n v="2"/>
    <n v="0.2"/>
    <n v="4.1971999999999987"/>
  </r>
  <r>
    <n v="6805"/>
    <s v="CA-2011-152233"/>
    <x v="2"/>
    <x v="1082"/>
    <d v="2011-10-06T00:00:00"/>
    <x v="2"/>
    <s v="KH-16510"/>
    <s v="Keith Herrera"/>
    <x v="0"/>
    <s v="United States"/>
    <s v="Pomona"/>
    <x v="1"/>
    <n v="91767"/>
    <x v="1"/>
    <s v="TEC-AC-10002800"/>
    <x v="2"/>
    <x v="11"/>
    <s v="Plantronics Audio 478 Stereo USB Headset"/>
    <x v="2622"/>
    <n v="2"/>
    <n v="0"/>
    <n v="34.992999999999995"/>
  </r>
  <r>
    <n v="6806"/>
    <s v="CA-2011-125682"/>
    <x v="2"/>
    <x v="754"/>
    <d v="2011-11-25T00:00:00"/>
    <x v="2"/>
    <s v="RB-19645"/>
    <s v="Robert Barroso"/>
    <x v="1"/>
    <s v="United States"/>
    <s v="Atlanta"/>
    <x v="32"/>
    <n v="30318"/>
    <x v="0"/>
    <s v="OFF-PA-10001752"/>
    <x v="1"/>
    <x v="10"/>
    <s v="Hammermill CopyPlus Copy Paper (20Lb. and 84 Bright)"/>
    <x v="745"/>
    <n v="2"/>
    <n v="0"/>
    <n v="4.8804000000000007"/>
  </r>
  <r>
    <n v="6807"/>
    <s v="CA-2014-162880"/>
    <x v="3"/>
    <x v="53"/>
    <d v="2014-12-30T00:00:00"/>
    <x v="1"/>
    <s v="GD-14590"/>
    <s v="Giulietta Dortch"/>
    <x v="1"/>
    <s v="United States"/>
    <s v="Everett"/>
    <x v="4"/>
    <n v="98208"/>
    <x v="1"/>
    <s v="OFF-BI-10003314"/>
    <x v="1"/>
    <x v="8"/>
    <s v="Tuff Stuff Recycled Round Ring Binders"/>
    <x v="4651"/>
    <n v="1"/>
    <n v="0.2"/>
    <n v="1.3978000000000002"/>
  </r>
  <r>
    <n v="6808"/>
    <s v="CA-2012-128125"/>
    <x v="1"/>
    <x v="1052"/>
    <d v="2012-04-05T00:00:00"/>
    <x v="1"/>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x v="1"/>
    <s v="EB-13705"/>
    <s v="Ed Braxton"/>
    <x v="1"/>
    <s v="United States"/>
    <s v="Houston"/>
    <x v="5"/>
    <n v="77095"/>
    <x v="2"/>
    <s v="FUR-FU-10001085"/>
    <x v="0"/>
    <x v="5"/>
    <s v="3M Polarizing Light Filter Sleeves"/>
    <x v="1052"/>
    <n v="3"/>
    <n v="0.6"/>
    <n v="-7.8330000000000055"/>
  </r>
  <r>
    <n v="6810"/>
    <s v="CA-2014-156237"/>
    <x v="3"/>
    <x v="32"/>
    <d v="2014-09-16T00:00:00"/>
    <x v="2"/>
    <s v="PS-18760"/>
    <s v="Pamela Stobb"/>
    <x v="0"/>
    <s v="United States"/>
    <s v="Philadelphia"/>
    <x v="9"/>
    <n v="19140"/>
    <x v="3"/>
    <s v="OFF-BI-10000301"/>
    <x v="1"/>
    <x v="8"/>
    <s v="GBC Instant Report Kit"/>
    <x v="3556"/>
    <n v="2"/>
    <n v="0.7"/>
    <n v="-2.5880000000000001"/>
  </r>
  <r>
    <n v="6811"/>
    <s v="CA-2014-156237"/>
    <x v="3"/>
    <x v="32"/>
    <d v="2014-09-16T00:00:00"/>
    <x v="2"/>
    <s v="PS-18760"/>
    <s v="Pamela Stobb"/>
    <x v="0"/>
    <s v="United States"/>
    <s v="Philadelphia"/>
    <x v="9"/>
    <n v="19140"/>
    <x v="3"/>
    <s v="TEC-MA-10002930"/>
    <x v="2"/>
    <x v="15"/>
    <s v="Ricoh - Ink Collector Unit for GX3000 Series Printers"/>
    <x v="4652"/>
    <n v="1"/>
    <n v="0.7"/>
    <n v="-18.038499999999996"/>
  </r>
  <r>
    <n v="6812"/>
    <s v="CA-2014-156237"/>
    <x v="3"/>
    <x v="32"/>
    <d v="2014-09-16T00:00:00"/>
    <x v="2"/>
    <s v="PS-18760"/>
    <s v="Pamela Stobb"/>
    <x v="0"/>
    <s v="United States"/>
    <s v="Philadelphia"/>
    <x v="9"/>
    <n v="19140"/>
    <x v="3"/>
    <s v="FUR-CH-10002372"/>
    <x v="0"/>
    <x v="1"/>
    <s v="Office Star - Ergonomically Designed Knee Chair"/>
    <x v="4653"/>
    <n v="2"/>
    <n v="0.3"/>
    <n v="-29.152799999999992"/>
  </r>
  <r>
    <n v="6813"/>
    <s v="CA-2014-156237"/>
    <x v="3"/>
    <x v="32"/>
    <d v="2014-09-16T00:00:00"/>
    <x v="2"/>
    <s v="PS-18760"/>
    <s v="Pamela Stobb"/>
    <x v="0"/>
    <s v="United States"/>
    <s v="Philadelphia"/>
    <x v="9"/>
    <n v="19140"/>
    <x v="3"/>
    <s v="OFF-BI-10003707"/>
    <x v="1"/>
    <x v="8"/>
    <s v="Aluminum Screw Posts"/>
    <x v="4654"/>
    <n v="4"/>
    <n v="0.7"/>
    <n v="-12.207999999999995"/>
  </r>
  <r>
    <n v="6814"/>
    <s v="CA-2014-156237"/>
    <x v="3"/>
    <x v="32"/>
    <d v="2014-09-16T00:00:00"/>
    <x v="2"/>
    <s v="PS-18760"/>
    <s v="Pamela Stobb"/>
    <x v="0"/>
    <s v="United States"/>
    <s v="Philadelphia"/>
    <x v="9"/>
    <n v="19140"/>
    <x v="3"/>
    <s v="FUR-FU-10001057"/>
    <x v="0"/>
    <x v="5"/>
    <s v="Tensor Track Tree Floor Lamp"/>
    <x v="4655"/>
    <n v="8"/>
    <n v="0.2"/>
    <n v="4.7975999999999992"/>
  </r>
  <r>
    <n v="6815"/>
    <s v="CA-2014-156237"/>
    <x v="3"/>
    <x v="32"/>
    <d v="2014-09-16T00:00:00"/>
    <x v="2"/>
    <s v="PS-18760"/>
    <s v="Pamela Stobb"/>
    <x v="0"/>
    <s v="United States"/>
    <s v="Philadelphia"/>
    <x v="9"/>
    <n v="19140"/>
    <x v="3"/>
    <s v="TEC-MA-10001681"/>
    <x v="2"/>
    <x v="15"/>
    <s v="Lexmark MarkNet N8150 Wireless Print Server"/>
    <x v="4656"/>
    <n v="2"/>
    <n v="0.7"/>
    <n v="-168.8189999999999"/>
  </r>
  <r>
    <n v="6816"/>
    <s v="CA-2011-144414"/>
    <x v="2"/>
    <x v="1103"/>
    <d v="2011-06-21T00:00:00"/>
    <x v="1"/>
    <s v="GH-14425"/>
    <s v="Gary Hwang"/>
    <x v="0"/>
    <s v="United States"/>
    <s v="Seattle"/>
    <x v="4"/>
    <n v="98105"/>
    <x v="1"/>
    <s v="FUR-FU-10003981"/>
    <x v="0"/>
    <x v="5"/>
    <s v="Eldon Wave Desk Accessories"/>
    <x v="875"/>
    <n v="3"/>
    <n v="0"/>
    <n v="2.6208000000000005"/>
  </r>
  <r>
    <n v="6817"/>
    <s v="CA-2011-144414"/>
    <x v="2"/>
    <x v="1103"/>
    <d v="2011-06-21T00:00:00"/>
    <x v="1"/>
    <s v="GH-14425"/>
    <s v="Gary Hwang"/>
    <x v="0"/>
    <s v="United States"/>
    <s v="Seattle"/>
    <x v="4"/>
    <n v="98105"/>
    <x v="1"/>
    <s v="OFF-FA-10000624"/>
    <x v="1"/>
    <x v="13"/>
    <s v="OIC Binder Clips"/>
    <x v="1511"/>
    <n v="5"/>
    <n v="0"/>
    <n v="8.9499999999999993"/>
  </r>
  <r>
    <n v="6818"/>
    <s v="CA-2011-144414"/>
    <x v="2"/>
    <x v="1103"/>
    <d v="2011-06-21T00:00:00"/>
    <x v="1"/>
    <s v="GH-14425"/>
    <s v="Gary Hwang"/>
    <x v="0"/>
    <s v="United States"/>
    <s v="Seattle"/>
    <x v="4"/>
    <n v="98105"/>
    <x v="1"/>
    <s v="OFF-BI-10004995"/>
    <x v="1"/>
    <x v="8"/>
    <s v="GBC DocuBind P400 Electric Binding System"/>
    <x v="4657"/>
    <n v="3"/>
    <n v="0.2"/>
    <n v="1061.5721999999998"/>
  </r>
  <r>
    <n v="6819"/>
    <s v="CA-2014-163860"/>
    <x v="3"/>
    <x v="116"/>
    <d v="2015-01-02T00:00:00"/>
    <x v="1"/>
    <s v="LO-17170"/>
    <s v="Lori Olson"/>
    <x v="1"/>
    <s v="United States"/>
    <s v="Peoria"/>
    <x v="10"/>
    <n v="61604"/>
    <x v="2"/>
    <s v="OFF-BI-10003784"/>
    <x v="1"/>
    <x v="8"/>
    <s v="Computer Printout Index Tabs"/>
    <x v="4658"/>
    <n v="5"/>
    <n v="0.8"/>
    <n v="-2.6880000000000015"/>
  </r>
  <r>
    <n v="6820"/>
    <s v="CA-2014-163860"/>
    <x v="3"/>
    <x v="116"/>
    <d v="2015-01-02T00:00:00"/>
    <x v="1"/>
    <s v="LO-17170"/>
    <s v="Lori Olson"/>
    <x v="1"/>
    <s v="United States"/>
    <s v="Peoria"/>
    <x v="10"/>
    <n v="61604"/>
    <x v="2"/>
    <s v="FUR-FU-10004586"/>
    <x v="0"/>
    <x v="5"/>
    <s v="G.E. Longer-Life Indoor Recessed Floodlight Bulbs"/>
    <x v="4659"/>
    <n v="3"/>
    <n v="0.6"/>
    <n v="-2.3903999999999996"/>
  </r>
  <r>
    <n v="6821"/>
    <s v="CA-2014-163860"/>
    <x v="3"/>
    <x v="116"/>
    <d v="2015-01-02T00:00:00"/>
    <x v="1"/>
    <s v="LO-17170"/>
    <s v="Lori Olson"/>
    <x v="1"/>
    <s v="United States"/>
    <s v="Peoria"/>
    <x v="10"/>
    <n v="61604"/>
    <x v="2"/>
    <s v="FUR-CH-10004698"/>
    <x v="0"/>
    <x v="1"/>
    <s v="Padded Folding Chairs, Black, 4/Carton"/>
    <x v="4653"/>
    <n v="2"/>
    <n v="0.3"/>
    <n v="-3.2391999999999896"/>
  </r>
  <r>
    <n v="6822"/>
    <s v="CA-2014-163860"/>
    <x v="3"/>
    <x v="116"/>
    <d v="2015-01-02T00:00:00"/>
    <x v="1"/>
    <s v="LO-17170"/>
    <s v="Lori Olson"/>
    <x v="1"/>
    <s v="United States"/>
    <s v="Peoria"/>
    <x v="10"/>
    <n v="61604"/>
    <x v="2"/>
    <s v="FUR-FU-10001935"/>
    <x v="0"/>
    <x v="5"/>
    <s v="3M Hangers With Command Adhesive"/>
    <x v="369"/>
    <n v="2"/>
    <n v="0.6"/>
    <n v="-1.4059999999999997"/>
  </r>
  <r>
    <n v="6823"/>
    <s v="US-2014-115609"/>
    <x v="3"/>
    <x v="808"/>
    <d v="2014-11-08T00:00:00"/>
    <x v="1"/>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x v="1"/>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x v="1"/>
    <s v="YS-21880"/>
    <s v="Yana Sorensen"/>
    <x v="1"/>
    <s v="United States"/>
    <s v="Montgomery"/>
    <x v="19"/>
    <n v="36116"/>
    <x v="0"/>
    <s v="FUR-TA-10002041"/>
    <x v="0"/>
    <x v="3"/>
    <s v="Bevis Round Conference Table Top, X-Base"/>
    <x v="4662"/>
    <n v="2"/>
    <n v="0"/>
    <n v="39.44380000000001"/>
  </r>
  <r>
    <n v="6826"/>
    <s v="CA-2013-118689"/>
    <x v="0"/>
    <x v="824"/>
    <d v="2013-10-10T00:00:00"/>
    <x v="1"/>
    <s v="TC-20980"/>
    <s v="Tamara Chand"/>
    <x v="1"/>
    <s v="United States"/>
    <s v="Lafayette"/>
    <x v="14"/>
    <n v="47905"/>
    <x v="2"/>
    <s v="OFF-ST-10001558"/>
    <x v="1"/>
    <x v="4"/>
    <s v="Acco Perma 4000 Stacking Storage Drawers"/>
    <x v="4663"/>
    <n v="2"/>
    <n v="0"/>
    <n v="4.8719999999999999"/>
  </r>
  <r>
    <n v="6827"/>
    <s v="CA-2013-118689"/>
    <x v="0"/>
    <x v="824"/>
    <d v="2013-10-10T00:00:00"/>
    <x v="1"/>
    <s v="TC-20980"/>
    <s v="Tamara Chand"/>
    <x v="1"/>
    <s v="United States"/>
    <s v="Lafayette"/>
    <x v="14"/>
    <n v="47905"/>
    <x v="2"/>
    <s v="TEC-CO-10004722"/>
    <x v="2"/>
    <x v="16"/>
    <s v="Canon imageCLASS 2200 Advanced Copier"/>
    <x v="4664"/>
    <n v="5"/>
    <n v="0"/>
    <n v="8399.9759999999987"/>
  </r>
  <r>
    <n v="6828"/>
    <s v="CA-2013-118689"/>
    <x v="0"/>
    <x v="824"/>
    <d v="2013-10-10T00:00:00"/>
    <x v="1"/>
    <s v="TC-20980"/>
    <s v="Tamara Chand"/>
    <x v="1"/>
    <s v="United States"/>
    <s v="Lafayette"/>
    <x v="14"/>
    <n v="47905"/>
    <x v="2"/>
    <s v="OFF-BI-10004600"/>
    <x v="1"/>
    <x v="8"/>
    <s v="Ibico Ibimaster 300 Manual Binding System"/>
    <x v="2556"/>
    <n v="2"/>
    <n v="0"/>
    <n v="331.19099999999997"/>
  </r>
  <r>
    <n v="6829"/>
    <s v="CA-2013-118689"/>
    <x v="0"/>
    <x v="824"/>
    <d v="2013-10-10T00:00:00"/>
    <x v="1"/>
    <s v="TC-20980"/>
    <s v="Tamara Chand"/>
    <x v="1"/>
    <s v="United States"/>
    <s v="Lafayette"/>
    <x v="14"/>
    <n v="47905"/>
    <x v="2"/>
    <s v="OFF-BI-10003712"/>
    <x v="1"/>
    <x v="8"/>
    <s v="Acco Pressboard Covers with Storage Hooks, 14 7/8&quot; x 11&quot;, Light Blue"/>
    <x v="4665"/>
    <n v="7"/>
    <n v="0"/>
    <n v="16.8413"/>
  </r>
  <r>
    <n v="6830"/>
    <s v="CA-2013-118689"/>
    <x v="0"/>
    <x v="824"/>
    <d v="2013-10-10T00:00:00"/>
    <x v="1"/>
    <s v="TC-20980"/>
    <s v="Tamara Chand"/>
    <x v="1"/>
    <s v="United States"/>
    <s v="Lafayette"/>
    <x v="14"/>
    <n v="47905"/>
    <x v="2"/>
    <s v="OFF-AR-10001958"/>
    <x v="1"/>
    <x v="6"/>
    <s v="Stanley Bostitch Contemporary Electric Pencil Sharpeners"/>
    <x v="2041"/>
    <n v="2"/>
    <n v="0"/>
    <n v="9.5088000000000008"/>
  </r>
  <r>
    <n v="6831"/>
    <s v="CA-2013-140438"/>
    <x v="0"/>
    <x v="435"/>
    <d v="2013-12-28T00:00:00"/>
    <x v="0"/>
    <s v="PW-19030"/>
    <s v="Pauline Webber"/>
    <x v="1"/>
    <s v="United States"/>
    <s v="New York City"/>
    <x v="15"/>
    <n v="10009"/>
    <x v="3"/>
    <s v="TEC-PH-10001750"/>
    <x v="2"/>
    <x v="7"/>
    <s v="Samsung Rugby III"/>
    <x v="933"/>
    <n v="3"/>
    <n v="0"/>
    <n v="53.451900000000009"/>
  </r>
  <r>
    <n v="6832"/>
    <s v="US-2014-123204"/>
    <x v="3"/>
    <x v="246"/>
    <d v="2014-07-28T00:00:00"/>
    <x v="1"/>
    <s v="CS-11860"/>
    <s v="Cari Schnelling"/>
    <x v="0"/>
    <s v="United States"/>
    <s v="New York City"/>
    <x v="15"/>
    <n v="10024"/>
    <x v="3"/>
    <s v="OFF-AP-10002287"/>
    <x v="1"/>
    <x v="9"/>
    <s v="Eureka Sanitaire  Multi-Pro Heavy-Duty Upright, Disposable Bags"/>
    <x v="2053"/>
    <n v="4"/>
    <n v="0"/>
    <n v="4.5448000000000004"/>
  </r>
  <r>
    <n v="6833"/>
    <s v="CA-2012-112522"/>
    <x v="1"/>
    <x v="998"/>
    <d v="2012-10-17T00:00:00"/>
    <x v="1"/>
    <s v="DP-13165"/>
    <s v="David Philippe"/>
    <x v="0"/>
    <s v="United States"/>
    <s v="Chicago"/>
    <x v="10"/>
    <n v="60610"/>
    <x v="2"/>
    <s v="OFF-AR-10003183"/>
    <x v="1"/>
    <x v="6"/>
    <s v="Avery Fluorescent Highlighter Four-Color Set"/>
    <x v="2245"/>
    <n v="3"/>
    <n v="0.2"/>
    <n v="1.0019999999999993"/>
  </r>
  <r>
    <n v="6834"/>
    <s v="CA-2013-153101"/>
    <x v="0"/>
    <x v="162"/>
    <d v="2013-09-09T00:00:00"/>
    <x v="3"/>
    <s v="PJ-19015"/>
    <s v="Pauline Johnson"/>
    <x v="0"/>
    <s v="United States"/>
    <s v="Santa Ana"/>
    <x v="1"/>
    <n v="92704"/>
    <x v="1"/>
    <s v="FUR-TA-10003008"/>
    <x v="0"/>
    <x v="3"/>
    <s v="Lesro Round Back Collection Coffee Table, End Table"/>
    <x v="4666"/>
    <n v="1"/>
    <n v="0.2"/>
    <n v="-12.778499999999994"/>
  </r>
  <r>
    <n v="6835"/>
    <s v="CA-2013-142615"/>
    <x v="0"/>
    <x v="73"/>
    <d v="2013-11-25T00:00:00"/>
    <x v="1"/>
    <s v="BM-11575"/>
    <s v="Brendan Murry"/>
    <x v="1"/>
    <s v="United States"/>
    <s v="Montebello"/>
    <x v="1"/>
    <n v="90640"/>
    <x v="1"/>
    <s v="TEC-AC-10004803"/>
    <x v="2"/>
    <x v="11"/>
    <s v="Sony Micro Vault Click 4 GB USB 2.0 Flash Drive"/>
    <x v="4667"/>
    <n v="2"/>
    <n v="0"/>
    <n v="3.9032000000000018"/>
  </r>
  <r>
    <n v="6836"/>
    <s v="CA-2014-142643"/>
    <x v="3"/>
    <x v="453"/>
    <d v="2014-10-21T00:00:00"/>
    <x v="1"/>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x v="1"/>
    <s v="DL-13495"/>
    <s v="Dionis Lloyd"/>
    <x v="1"/>
    <s v="United States"/>
    <s v="Thousand Oaks"/>
    <x v="1"/>
    <n v="91360"/>
    <x v="1"/>
    <s v="FUR-FU-10000087"/>
    <x v="0"/>
    <x v="5"/>
    <s v="Executive Impressions 14&quot; Two-Color Numerals Wall Clock"/>
    <x v="20"/>
    <n v="1"/>
    <n v="0"/>
    <n v="9.3152000000000008"/>
  </r>
  <r>
    <n v="6838"/>
    <s v="CA-2012-116260"/>
    <x v="1"/>
    <x v="380"/>
    <d v="2012-07-12T00:00:00"/>
    <x v="1"/>
    <s v="BF-10975"/>
    <s v="Barbara Fisher"/>
    <x v="1"/>
    <s v="United States"/>
    <s v="Vineland"/>
    <x v="30"/>
    <n v="8360"/>
    <x v="3"/>
    <s v="OFF-AR-10003732"/>
    <x v="1"/>
    <x v="6"/>
    <s v="Newell 333"/>
    <x v="1760"/>
    <n v="4"/>
    <n v="0"/>
    <n v="2.8911999999999995"/>
  </r>
  <r>
    <n v="6839"/>
    <s v="CA-2014-107517"/>
    <x v="3"/>
    <x v="1119"/>
    <d v="2014-02-10T00:00:00"/>
    <x v="1"/>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x v="1"/>
    <s v="FC-14335"/>
    <s v="Fred Chung"/>
    <x v="1"/>
    <s v="United States"/>
    <s v="Torrance"/>
    <x v="1"/>
    <n v="90503"/>
    <x v="1"/>
    <s v="TEC-PH-10003505"/>
    <x v="2"/>
    <x v="7"/>
    <s v="Geemarc AmpliPOWER60"/>
    <x v="4669"/>
    <n v="5"/>
    <n v="0.2"/>
    <n v="41.759999999999948"/>
  </r>
  <r>
    <n v="6841"/>
    <s v="CA-2012-166338"/>
    <x v="1"/>
    <x v="401"/>
    <d v="2012-12-07T00:00:00"/>
    <x v="2"/>
    <s v="MP-18175"/>
    <s v="Mike Pelletier"/>
    <x v="2"/>
    <s v="United States"/>
    <s v="Troy"/>
    <x v="24"/>
    <n v="45373"/>
    <x v="3"/>
    <s v="OFF-BI-10002852"/>
    <x v="1"/>
    <x v="8"/>
    <s v="Ibico Standard Transparent Covers"/>
    <x v="4670"/>
    <n v="3"/>
    <n v="0.7"/>
    <n v="-10.382399999999997"/>
  </r>
  <r>
    <n v="6842"/>
    <s v="CA-2013-123946"/>
    <x v="0"/>
    <x v="126"/>
    <d v="2013-09-18T00:00:00"/>
    <x v="1"/>
    <s v="AJ-10795"/>
    <s v="Anthony Johnson"/>
    <x v="1"/>
    <s v="United States"/>
    <s v="Springfield"/>
    <x v="17"/>
    <n v="22153"/>
    <x v="0"/>
    <s v="TEC-AC-10004877"/>
    <x v="2"/>
    <x v="11"/>
    <s v="Imation 30456 USB Flash Drive 8GB"/>
    <x v="4671"/>
    <n v="3"/>
    <n v="0"/>
    <n v="1.6559999999999988"/>
  </r>
  <r>
    <n v="6843"/>
    <s v="CA-2013-123946"/>
    <x v="0"/>
    <x v="126"/>
    <d v="2013-09-18T00:00:00"/>
    <x v="1"/>
    <s v="AJ-10795"/>
    <s v="Anthony Johnson"/>
    <x v="1"/>
    <s v="United States"/>
    <s v="Springfield"/>
    <x v="17"/>
    <n v="22153"/>
    <x v="0"/>
    <s v="OFF-FA-10002975"/>
    <x v="1"/>
    <x v="13"/>
    <s v="Staples"/>
    <x v="1189"/>
    <n v="3"/>
    <n v="0"/>
    <n v="5.2164000000000001"/>
  </r>
  <r>
    <n v="6844"/>
    <s v="CA-2013-123946"/>
    <x v="0"/>
    <x v="126"/>
    <d v="2013-09-18T00:00:00"/>
    <x v="1"/>
    <s v="AJ-10795"/>
    <s v="Anthony Johnson"/>
    <x v="1"/>
    <s v="United States"/>
    <s v="Springfield"/>
    <x v="17"/>
    <n v="22153"/>
    <x v="0"/>
    <s v="OFF-ST-10000419"/>
    <x v="1"/>
    <x v="4"/>
    <s v="Rogers Jumbo File, Granite"/>
    <x v="4672"/>
    <n v="5"/>
    <n v="0"/>
    <n v="0.67899999999999849"/>
  </r>
  <r>
    <n v="6845"/>
    <s v="CA-2013-123946"/>
    <x v="0"/>
    <x v="126"/>
    <d v="2013-09-18T00:00:00"/>
    <x v="1"/>
    <s v="AJ-10795"/>
    <s v="Anthony Johnson"/>
    <x v="1"/>
    <s v="United States"/>
    <s v="Springfield"/>
    <x v="17"/>
    <n v="22153"/>
    <x v="0"/>
    <s v="FUR-CH-10002073"/>
    <x v="0"/>
    <x v="1"/>
    <s v="Hon Olson Stacker Chairs"/>
    <x v="4673"/>
    <n v="4"/>
    <n v="0"/>
    <n v="307.14479999999992"/>
  </r>
  <r>
    <n v="6846"/>
    <s v="CA-2011-147543"/>
    <x v="2"/>
    <x v="522"/>
    <d v="2011-07-12T00:00:00"/>
    <x v="1"/>
    <s v="BC-11125"/>
    <s v="Becky Castell"/>
    <x v="2"/>
    <s v="United States"/>
    <s v="El Cajon"/>
    <x v="1"/>
    <n v="92020"/>
    <x v="1"/>
    <s v="FUR-CH-10000155"/>
    <x v="0"/>
    <x v="1"/>
    <s v="Global Comet Stacking Armless Chair"/>
    <x v="1645"/>
    <n v="2"/>
    <n v="0.2"/>
    <n v="47.848000000000013"/>
  </r>
  <r>
    <n v="6847"/>
    <s v="US-2013-159093"/>
    <x v="0"/>
    <x v="195"/>
    <d v="2013-05-15T00:00:00"/>
    <x v="1"/>
    <s v="RS-19420"/>
    <s v="Ricardo Sperren"/>
    <x v="1"/>
    <s v="United States"/>
    <s v="Los Angeles"/>
    <x v="1"/>
    <n v="90036"/>
    <x v="1"/>
    <s v="OFF-PA-10001260"/>
    <x v="1"/>
    <x v="10"/>
    <s v="TOPS Money Receipt Book, Consecutively Numbered in Red,"/>
    <x v="4674"/>
    <n v="4"/>
    <n v="0"/>
    <n v="14.417999999999999"/>
  </r>
  <r>
    <n v="6848"/>
    <s v="CA-2013-162110"/>
    <x v="0"/>
    <x v="427"/>
    <d v="2013-07-23T00:00:00"/>
    <x v="1"/>
    <s v="NP-18670"/>
    <s v="Nora Paige"/>
    <x v="0"/>
    <s v="United States"/>
    <s v="Phoenix"/>
    <x v="16"/>
    <n v="85023"/>
    <x v="1"/>
    <s v="TEC-PH-10001924"/>
    <x v="2"/>
    <x v="7"/>
    <s v="iHome FM Clock Radio with Lightning Dock"/>
    <x v="684"/>
    <n v="1"/>
    <n v="0.2"/>
    <n v="3.4995000000000029"/>
  </r>
  <r>
    <n v="6849"/>
    <s v="US-2013-163461"/>
    <x v="0"/>
    <x v="1133"/>
    <d v="2013-06-22T00:00:00"/>
    <x v="2"/>
    <s v="BT-11440"/>
    <s v="Bobby Trafton"/>
    <x v="0"/>
    <s v="United States"/>
    <s v="Frankfort"/>
    <x v="10"/>
    <n v="60423"/>
    <x v="2"/>
    <s v="OFF-PA-10003134"/>
    <x v="1"/>
    <x v="10"/>
    <s v="Xerox 1937"/>
    <x v="4449"/>
    <n v="2"/>
    <n v="0.2"/>
    <n v="26.902399999999993"/>
  </r>
  <r>
    <n v="6850"/>
    <s v="CA-2011-101462"/>
    <x v="2"/>
    <x v="1017"/>
    <d v="2011-04-25T00:00:00"/>
    <x v="1"/>
    <s v="BP-11230"/>
    <s v="Benjamin Patterson"/>
    <x v="0"/>
    <s v="United States"/>
    <s v="Los Angeles"/>
    <x v="1"/>
    <n v="90045"/>
    <x v="1"/>
    <s v="FUR-FU-10000409"/>
    <x v="0"/>
    <x v="5"/>
    <s v="GE 4 Foot Flourescent Tube, 40 Watt"/>
    <x v="3634"/>
    <n v="4"/>
    <n v="0"/>
    <n v="27.563200000000002"/>
  </r>
  <r>
    <n v="6851"/>
    <s v="US-2013-100461"/>
    <x v="0"/>
    <x v="1134"/>
    <d v="2013-01-12T00:00:00"/>
    <x v="1"/>
    <s v="JO-15145"/>
    <s v="Jack O'Briant"/>
    <x v="1"/>
    <s v="United States"/>
    <s v="Franklin"/>
    <x v="6"/>
    <n v="53132"/>
    <x v="2"/>
    <s v="FUR-BO-10002545"/>
    <x v="0"/>
    <x v="0"/>
    <s v="Atlantic Metals Mobile 3-Shelf Bookcases, Custom Colors"/>
    <x v="4675"/>
    <n v="6"/>
    <n v="0"/>
    <n v="407.12880000000007"/>
  </r>
  <r>
    <n v="6852"/>
    <s v="US-2013-100461"/>
    <x v="0"/>
    <x v="1134"/>
    <d v="2013-01-12T00:00:00"/>
    <x v="1"/>
    <s v="JO-15145"/>
    <s v="Jack O'Briant"/>
    <x v="1"/>
    <s v="United States"/>
    <s v="Franklin"/>
    <x v="6"/>
    <n v="53132"/>
    <x v="2"/>
    <s v="OFF-BI-10001460"/>
    <x v="1"/>
    <x v="8"/>
    <s v="Plastic Binding Combs"/>
    <x v="4676"/>
    <n v="7"/>
    <n v="0"/>
    <n v="49.843499999999999"/>
  </r>
  <r>
    <n v="6853"/>
    <s v="US-2014-162670"/>
    <x v="3"/>
    <x v="331"/>
    <d v="2014-12-29T00:00:00"/>
    <x v="0"/>
    <s v="MF-18250"/>
    <s v="Monica Federle"/>
    <x v="1"/>
    <s v="United States"/>
    <s v="Little Rock"/>
    <x v="36"/>
    <n v="72209"/>
    <x v="0"/>
    <s v="OFF-ST-10001328"/>
    <x v="1"/>
    <x v="4"/>
    <s v="Personal Filing Tote with Lid, Black/Gray"/>
    <x v="4677"/>
    <n v="4"/>
    <n v="0"/>
    <n v="17.371200000000002"/>
  </r>
  <r>
    <n v="6854"/>
    <s v="US-2014-162670"/>
    <x v="3"/>
    <x v="331"/>
    <d v="2014-12-29T00:00:00"/>
    <x v="0"/>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x v="0"/>
    <s v="MF-18250"/>
    <s v="Monica Federle"/>
    <x v="1"/>
    <s v="United States"/>
    <s v="Little Rock"/>
    <x v="36"/>
    <n v="72209"/>
    <x v="0"/>
    <s v="OFF-ST-10001522"/>
    <x v="1"/>
    <x v="4"/>
    <s v="Gould Plastics 18-Pocket Panel Bin, 34w x 5-1/4d x 20-1/2h"/>
    <x v="4679"/>
    <n v="4"/>
    <n v="0"/>
    <n v="14.718399999999974"/>
  </r>
  <r>
    <n v="6856"/>
    <s v="US-2014-162670"/>
    <x v="3"/>
    <x v="331"/>
    <d v="2014-12-29T00:00:00"/>
    <x v="0"/>
    <s v="MF-18250"/>
    <s v="Monica Federle"/>
    <x v="1"/>
    <s v="United States"/>
    <s v="Little Rock"/>
    <x v="36"/>
    <n v="72209"/>
    <x v="0"/>
    <s v="OFF-PA-10001994"/>
    <x v="1"/>
    <x v="10"/>
    <s v="Ink Jet Note and Greeting Cards, 8-1/2&quot; x 5-1/2&quot; Card Size"/>
    <x v="4680"/>
    <n v="2"/>
    <n v="0"/>
    <n v="20.6816"/>
  </r>
  <r>
    <n v="6857"/>
    <s v="US-2014-162670"/>
    <x v="3"/>
    <x v="331"/>
    <d v="2014-12-29T00:00:00"/>
    <x v="0"/>
    <s v="MF-18250"/>
    <s v="Monica Federle"/>
    <x v="1"/>
    <s v="United States"/>
    <s v="Little Rock"/>
    <x v="36"/>
    <n v="72209"/>
    <x v="0"/>
    <s v="OFF-EN-10001453"/>
    <x v="1"/>
    <x v="12"/>
    <s v="Tyvek Interoffice Envelopes, 9 1/2&quot; x 12 1/2&quot;, 100/Box"/>
    <x v="1101"/>
    <n v="3"/>
    <n v="0"/>
    <n v="85.981799999999993"/>
  </r>
  <r>
    <n v="6858"/>
    <s v="CA-2014-128965"/>
    <x v="3"/>
    <x v="827"/>
    <d v="2014-04-23T00:00:00"/>
    <x v="1"/>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x v="1"/>
    <s v="PS-18760"/>
    <s v="Pamela Stobb"/>
    <x v="0"/>
    <s v="United States"/>
    <s v="Los Angeles"/>
    <x v="1"/>
    <n v="90008"/>
    <x v="1"/>
    <s v="OFF-LA-10001404"/>
    <x v="1"/>
    <x v="2"/>
    <s v="Avery 517"/>
    <x v="1576"/>
    <n v="2"/>
    <n v="0"/>
    <n v="3.4685999999999999"/>
  </r>
  <r>
    <n v="6860"/>
    <s v="CA-2014-128965"/>
    <x v="3"/>
    <x v="827"/>
    <d v="2014-04-23T00:00:00"/>
    <x v="1"/>
    <s v="PS-18760"/>
    <s v="Pamela Stobb"/>
    <x v="0"/>
    <s v="United States"/>
    <s v="Los Angeles"/>
    <x v="1"/>
    <n v="90008"/>
    <x v="1"/>
    <s v="OFF-FA-10001561"/>
    <x v="1"/>
    <x v="13"/>
    <s v="Stockwell Push Pins"/>
    <x v="2943"/>
    <n v="5"/>
    <n v="0"/>
    <n v="3.5970000000000004"/>
  </r>
  <r>
    <n v="6861"/>
    <s v="CA-2014-128965"/>
    <x v="3"/>
    <x v="827"/>
    <d v="2014-04-23T00:00:00"/>
    <x v="1"/>
    <s v="PS-18760"/>
    <s v="Pamela Stobb"/>
    <x v="0"/>
    <s v="United States"/>
    <s v="Los Angeles"/>
    <x v="1"/>
    <n v="90008"/>
    <x v="1"/>
    <s v="TEC-AC-10001383"/>
    <x v="2"/>
    <x v="11"/>
    <s v="Logitech Wireless Touch Keyboard K400"/>
    <x v="4682"/>
    <n v="11"/>
    <n v="0"/>
    <n v="46.731299999999962"/>
  </r>
  <r>
    <n v="6862"/>
    <s v="CA-2014-128965"/>
    <x v="3"/>
    <x v="827"/>
    <d v="2014-04-23T00:00:00"/>
    <x v="1"/>
    <s v="PS-18760"/>
    <s v="Pamela Stobb"/>
    <x v="0"/>
    <s v="United States"/>
    <s v="Los Angeles"/>
    <x v="1"/>
    <n v="90008"/>
    <x v="1"/>
    <s v="OFF-LA-10003190"/>
    <x v="1"/>
    <x v="2"/>
    <s v="Avery 474"/>
    <x v="4173"/>
    <n v="8"/>
    <n v="0"/>
    <n v="11.2896"/>
  </r>
  <r>
    <n v="6863"/>
    <s v="CA-2014-128965"/>
    <x v="3"/>
    <x v="827"/>
    <d v="2014-04-23T00:00:00"/>
    <x v="1"/>
    <s v="PS-18760"/>
    <s v="Pamela Stobb"/>
    <x v="0"/>
    <s v="United States"/>
    <s v="Los Angeles"/>
    <x v="1"/>
    <n v="90008"/>
    <x v="1"/>
    <s v="FUR-CH-10003774"/>
    <x v="0"/>
    <x v="1"/>
    <s v="Global Wood Trimmed Manager's Task Chair, Khaki"/>
    <x v="287"/>
    <n v="3"/>
    <n v="0.2"/>
    <n v="-19.105800000000016"/>
  </r>
  <r>
    <n v="6864"/>
    <s v="CA-2014-138618"/>
    <x v="3"/>
    <x v="96"/>
    <d v="2014-12-09T00:00:00"/>
    <x v="1"/>
    <s v="MY-17380"/>
    <s v="Maribeth Yedwab"/>
    <x v="1"/>
    <s v="United States"/>
    <s v="San Antonio"/>
    <x v="5"/>
    <n v="78207"/>
    <x v="2"/>
    <s v="OFF-PA-10000520"/>
    <x v="1"/>
    <x v="10"/>
    <s v="Xerox 201"/>
    <x v="563"/>
    <n v="2"/>
    <n v="0.2"/>
    <n v="3.6288"/>
  </r>
  <r>
    <n v="6865"/>
    <s v="US-2013-126452"/>
    <x v="0"/>
    <x v="1036"/>
    <d v="2013-08-29T00:00:00"/>
    <x v="1"/>
    <s v="SC-20230"/>
    <s v="Scot Coram"/>
    <x v="1"/>
    <s v="United States"/>
    <s v="Los Angeles"/>
    <x v="1"/>
    <n v="90004"/>
    <x v="1"/>
    <s v="OFF-BI-10004465"/>
    <x v="1"/>
    <x v="8"/>
    <s v="Avery Durable Slant Ring Binders"/>
    <x v="2538"/>
    <n v="2"/>
    <n v="0.2"/>
    <n v="4.7519999999999998"/>
  </r>
  <r>
    <n v="6866"/>
    <s v="US-2013-126452"/>
    <x v="0"/>
    <x v="1036"/>
    <d v="2013-08-29T00:00:00"/>
    <x v="1"/>
    <s v="SC-20230"/>
    <s v="Scot Coram"/>
    <x v="1"/>
    <s v="United States"/>
    <s v="Los Angeles"/>
    <x v="1"/>
    <n v="90004"/>
    <x v="1"/>
    <s v="TEC-PH-10003555"/>
    <x v="2"/>
    <x v="7"/>
    <s v="Motorola HK250 Universal Bluetooth Headset"/>
    <x v="1377"/>
    <n v="5"/>
    <n v="0.2"/>
    <n v="-20.690999999999992"/>
  </r>
  <r>
    <n v="6867"/>
    <s v="US-2013-126452"/>
    <x v="0"/>
    <x v="1036"/>
    <d v="2013-08-29T00:00:00"/>
    <x v="1"/>
    <s v="SC-20230"/>
    <s v="Scot Coram"/>
    <x v="1"/>
    <s v="United States"/>
    <s v="Los Angeles"/>
    <x v="1"/>
    <n v="90004"/>
    <x v="1"/>
    <s v="TEC-AC-10000844"/>
    <x v="2"/>
    <x v="11"/>
    <s v="Logitech Gaming G510s - Keyboard"/>
    <x v="2369"/>
    <n v="3"/>
    <n v="0"/>
    <n v="91.789199999999994"/>
  </r>
  <r>
    <n v="6868"/>
    <s v="US-2013-126452"/>
    <x v="0"/>
    <x v="1036"/>
    <d v="2013-08-29T00:00:00"/>
    <x v="1"/>
    <s v="SC-20230"/>
    <s v="Scot Coram"/>
    <x v="1"/>
    <s v="United States"/>
    <s v="Los Angeles"/>
    <x v="1"/>
    <n v="90004"/>
    <x v="1"/>
    <s v="TEC-PH-10003187"/>
    <x v="2"/>
    <x v="7"/>
    <s v="Anker Astro Mini 3000mAh Ultra-Compact Portable Charger"/>
    <x v="236"/>
    <n v="2"/>
    <n v="0.2"/>
    <n v="-7.9959999999999996"/>
  </r>
  <r>
    <n v="6869"/>
    <s v="US-2013-126452"/>
    <x v="0"/>
    <x v="1036"/>
    <d v="2013-08-29T00:00:00"/>
    <x v="1"/>
    <s v="SC-20230"/>
    <s v="Scot Coram"/>
    <x v="1"/>
    <s v="United States"/>
    <s v="Los Angeles"/>
    <x v="1"/>
    <n v="90004"/>
    <x v="1"/>
    <s v="FUR-TA-10003569"/>
    <x v="0"/>
    <x v="3"/>
    <s v="Bretford CR8500 Series Meeting Room Furniture"/>
    <x v="4683"/>
    <n v="9"/>
    <n v="0.2"/>
    <n v="180.44099999999992"/>
  </r>
  <r>
    <n v="6870"/>
    <s v="US-2013-126452"/>
    <x v="0"/>
    <x v="1036"/>
    <d v="2013-08-29T00:00:00"/>
    <x v="1"/>
    <s v="SC-20230"/>
    <s v="Scot Coram"/>
    <x v="1"/>
    <s v="United States"/>
    <s v="Los Angeles"/>
    <x v="1"/>
    <n v="90004"/>
    <x v="1"/>
    <s v="OFF-PA-10003848"/>
    <x v="1"/>
    <x v="10"/>
    <s v="Xerox 1997"/>
    <x v="91"/>
    <n v="2"/>
    <n v="0"/>
    <n v="6.2208000000000006"/>
  </r>
  <r>
    <n v="6871"/>
    <s v="US-2013-126452"/>
    <x v="0"/>
    <x v="1036"/>
    <d v="2013-08-29T00:00:00"/>
    <x v="1"/>
    <s v="SC-20230"/>
    <s v="Scot Coram"/>
    <x v="1"/>
    <s v="United States"/>
    <s v="Los Angeles"/>
    <x v="1"/>
    <n v="90004"/>
    <x v="1"/>
    <s v="OFF-PA-10002606"/>
    <x v="1"/>
    <x v="10"/>
    <s v="Xerox 1928"/>
    <x v="4021"/>
    <n v="9"/>
    <n v="0"/>
    <n v="21.384"/>
  </r>
  <r>
    <n v="6872"/>
    <s v="CA-2013-145009"/>
    <x v="0"/>
    <x v="5"/>
    <d v="2013-12-09T00:00:00"/>
    <x v="0"/>
    <s v="RF-19345"/>
    <s v="Randy Ferguson"/>
    <x v="1"/>
    <s v="United States"/>
    <s v="Chicago"/>
    <x v="10"/>
    <n v="60610"/>
    <x v="2"/>
    <s v="OFF-LA-10004853"/>
    <x v="1"/>
    <x v="2"/>
    <s v="Avery 483"/>
    <x v="1655"/>
    <n v="3"/>
    <n v="0.2"/>
    <n v="3.8843999999999994"/>
  </r>
  <r>
    <n v="6873"/>
    <s v="CA-2012-162544"/>
    <x v="1"/>
    <x v="1135"/>
    <d v="2012-12-19T00:00:00"/>
    <x v="2"/>
    <s v="SG-20080"/>
    <s v="Sandra Glassco"/>
    <x v="0"/>
    <s v="United States"/>
    <s v="Seattle"/>
    <x v="4"/>
    <n v="98105"/>
    <x v="1"/>
    <s v="OFF-PA-10004948"/>
    <x v="1"/>
    <x v="10"/>
    <s v="Xerox 190"/>
    <x v="1393"/>
    <n v="1"/>
    <n v="0"/>
    <n v="2.3406000000000002"/>
  </r>
  <r>
    <n v="6874"/>
    <s v="CA-2011-124394"/>
    <x v="2"/>
    <x v="1136"/>
    <d v="2011-10-22T00:00:00"/>
    <x v="0"/>
    <s v="TB-21520"/>
    <s v="Tracy Blumstein"/>
    <x v="0"/>
    <s v="United States"/>
    <s v="Beaumont"/>
    <x v="5"/>
    <n v="77705"/>
    <x v="2"/>
    <s v="OFF-BI-10003676"/>
    <x v="1"/>
    <x v="8"/>
    <s v="GBC Standard Recycled Report Covers, Clear Plastic Sheets"/>
    <x v="999"/>
    <n v="5"/>
    <n v="0.8"/>
    <n v="-17.248000000000008"/>
  </r>
  <r>
    <n v="6875"/>
    <s v="CA-2011-124394"/>
    <x v="2"/>
    <x v="1136"/>
    <d v="2011-10-22T00:00:00"/>
    <x v="0"/>
    <s v="TB-21520"/>
    <s v="Tracy Blumstein"/>
    <x v="0"/>
    <s v="United States"/>
    <s v="Beaumont"/>
    <x v="5"/>
    <n v="77705"/>
    <x v="2"/>
    <s v="TEC-AC-10001314"/>
    <x v="2"/>
    <x v="11"/>
    <s v="Case Logic 2.4GHz Wireless Keyboard"/>
    <x v="2486"/>
    <n v="3"/>
    <n v="0.2"/>
    <n v="-17.996400000000019"/>
  </r>
  <r>
    <n v="6876"/>
    <s v="US-2013-121013"/>
    <x v="0"/>
    <x v="64"/>
    <d v="2013-09-11T00:00:00"/>
    <x v="1"/>
    <s v="MM-17920"/>
    <s v="Michael Moore"/>
    <x v="0"/>
    <s v="United States"/>
    <s v="Chesapeake"/>
    <x v="17"/>
    <n v="23320"/>
    <x v="0"/>
    <s v="OFF-LA-10004545"/>
    <x v="1"/>
    <x v="2"/>
    <s v="Avery 50"/>
    <x v="2989"/>
    <n v="2"/>
    <n v="0"/>
    <n v="11.778199999999998"/>
  </r>
  <r>
    <n v="6877"/>
    <s v="US-2013-121013"/>
    <x v="0"/>
    <x v="64"/>
    <d v="2013-09-11T00:00:00"/>
    <x v="1"/>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x v="3"/>
    <s v="CG-12520"/>
    <s v="Claire Gute"/>
    <x v="0"/>
    <s v="United States"/>
    <s v="Dallas"/>
    <x v="5"/>
    <n v="75217"/>
    <x v="2"/>
    <s v="FUR-FU-10004952"/>
    <x v="0"/>
    <x v="5"/>
    <s v="C-Line Cubicle Keepers Polyproplyene Holder w/Velcro Back, 8-1/2x11, 25/Bx"/>
    <x v="4684"/>
    <n v="6"/>
    <n v="0.6"/>
    <n v="-95.24760000000002"/>
  </r>
  <r>
    <n v="6879"/>
    <s v="US-2012-123918"/>
    <x v="1"/>
    <x v="52"/>
    <d v="2012-10-15T00:00:00"/>
    <x v="3"/>
    <s v="CG-12520"/>
    <s v="Claire Gute"/>
    <x v="0"/>
    <s v="United States"/>
    <s v="Dallas"/>
    <x v="5"/>
    <n v="75217"/>
    <x v="2"/>
    <s v="OFF-PA-10003001"/>
    <x v="1"/>
    <x v="10"/>
    <s v="Xerox 1986"/>
    <x v="758"/>
    <n v="1"/>
    <n v="0.2"/>
    <n v="1.8703999999999998"/>
  </r>
  <r>
    <n v="6880"/>
    <s v="CA-2012-137113"/>
    <x v="1"/>
    <x v="494"/>
    <d v="2012-12-05T00:00:00"/>
    <x v="0"/>
    <s v="TW-21025"/>
    <s v="Tamara Willingham"/>
    <x v="2"/>
    <s v="United States"/>
    <s v="Seattle"/>
    <x v="4"/>
    <n v="98105"/>
    <x v="1"/>
    <s v="FUR-CH-10001215"/>
    <x v="0"/>
    <x v="1"/>
    <s v="Global Troy Executive Leather Low-Back Tilter"/>
    <x v="4202"/>
    <n v="5"/>
    <n v="0.2"/>
    <n v="125.24499999999995"/>
  </r>
  <r>
    <n v="6881"/>
    <s v="CA-2012-137113"/>
    <x v="1"/>
    <x v="494"/>
    <d v="2012-12-05T00:00:00"/>
    <x v="0"/>
    <s v="TW-21025"/>
    <s v="Tamara Willingham"/>
    <x v="2"/>
    <s v="United States"/>
    <s v="Seattle"/>
    <x v="4"/>
    <n v="98105"/>
    <x v="1"/>
    <s v="OFF-PA-10004255"/>
    <x v="1"/>
    <x v="10"/>
    <s v="Xerox 219"/>
    <x v="56"/>
    <n v="5"/>
    <n v="0"/>
    <n v="15.552000000000001"/>
  </r>
  <r>
    <n v="6882"/>
    <s v="CA-2012-137113"/>
    <x v="1"/>
    <x v="494"/>
    <d v="2012-12-05T00:00:00"/>
    <x v="0"/>
    <s v="TW-21025"/>
    <s v="Tamara Willingham"/>
    <x v="2"/>
    <s v="United States"/>
    <s v="Seattle"/>
    <x v="4"/>
    <n v="98105"/>
    <x v="1"/>
    <s v="FUR-TA-10001705"/>
    <x v="0"/>
    <x v="3"/>
    <s v="Bush Advantage Collection Round Conference Table"/>
    <x v="4685"/>
    <n v="9"/>
    <n v="0"/>
    <n v="401.81399999999985"/>
  </r>
  <r>
    <n v="6883"/>
    <s v="CA-2012-137113"/>
    <x v="1"/>
    <x v="494"/>
    <d v="2012-12-05T00:00:00"/>
    <x v="0"/>
    <s v="TW-21025"/>
    <s v="Tamara Willingham"/>
    <x v="2"/>
    <s v="United States"/>
    <s v="Seattle"/>
    <x v="4"/>
    <n v="98105"/>
    <x v="1"/>
    <s v="OFF-ST-10002554"/>
    <x v="1"/>
    <x v="4"/>
    <s v="Tennsco Industrial Shelving"/>
    <x v="64"/>
    <n v="3"/>
    <n v="0"/>
    <n v="2.9346000000000032"/>
  </r>
  <r>
    <n v="6884"/>
    <s v="CA-2012-137113"/>
    <x v="1"/>
    <x v="494"/>
    <d v="2012-12-05T00:00:00"/>
    <x v="0"/>
    <s v="TW-21025"/>
    <s v="Tamara Willingham"/>
    <x v="2"/>
    <s v="United States"/>
    <s v="Seattle"/>
    <x v="4"/>
    <n v="98105"/>
    <x v="1"/>
    <s v="OFF-PA-10002222"/>
    <x v="1"/>
    <x v="10"/>
    <s v="Xerox Color Copier Paper, 11&quot; x 17&quot;, Ream"/>
    <x v="1159"/>
    <n v="5"/>
    <n v="0"/>
    <n v="52.531999999999996"/>
  </r>
  <r>
    <n v="6885"/>
    <s v="CA-2012-120677"/>
    <x v="1"/>
    <x v="70"/>
    <d v="2012-06-04T00:00:00"/>
    <x v="1"/>
    <s v="BD-11320"/>
    <s v="Bill Donatelli"/>
    <x v="0"/>
    <s v="United States"/>
    <s v="Minneapolis"/>
    <x v="11"/>
    <n v="55407"/>
    <x v="2"/>
    <s v="FUR-CH-10002320"/>
    <x v="0"/>
    <x v="1"/>
    <s v="Hon Pagoda Stacking Chairs"/>
    <x v="4686"/>
    <n v="8"/>
    <n v="0"/>
    <n v="770.35199999999986"/>
  </r>
  <r>
    <n v="6886"/>
    <s v="CA-2014-123036"/>
    <x v="3"/>
    <x v="18"/>
    <d v="2014-09-18T00:00:00"/>
    <x v="1"/>
    <s v="HA-14905"/>
    <s v="Helen Abelman"/>
    <x v="0"/>
    <s v="United States"/>
    <s v="Springfield"/>
    <x v="24"/>
    <n v="45503"/>
    <x v="3"/>
    <s v="TEC-AC-10003499"/>
    <x v="2"/>
    <x v="11"/>
    <s v="Memorex Mini Travel Drive 8 GB USB 2.0 Flash Drive"/>
    <x v="4687"/>
    <n v="4"/>
    <n v="0.2"/>
    <n v="8.8008000000000006"/>
  </r>
  <r>
    <n v="6887"/>
    <s v="CA-2014-123036"/>
    <x v="3"/>
    <x v="18"/>
    <d v="2014-09-18T00:00:00"/>
    <x v="1"/>
    <s v="HA-14905"/>
    <s v="Helen Abelman"/>
    <x v="0"/>
    <s v="United States"/>
    <s v="Springfield"/>
    <x v="24"/>
    <n v="45503"/>
    <x v="3"/>
    <s v="TEC-PH-10003580"/>
    <x v="2"/>
    <x v="7"/>
    <s v="Cisco IP Phone 7961G-GE VoIP phone"/>
    <x v="4688"/>
    <n v="2"/>
    <n v="0.4"/>
    <n v="-56.310799999999972"/>
  </r>
  <r>
    <n v="6888"/>
    <s v="CA-2014-120222"/>
    <x v="3"/>
    <x v="1016"/>
    <d v="2014-05-03T00:00:00"/>
    <x v="1"/>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x v="1"/>
    <s v="LL-16840"/>
    <s v="Lauren Leatherbury"/>
    <x v="0"/>
    <s v="United States"/>
    <s v="Los Angeles"/>
    <x v="1"/>
    <n v="90032"/>
    <x v="1"/>
    <s v="OFF-BI-10000666"/>
    <x v="1"/>
    <x v="8"/>
    <s v="Surelock Post Binders"/>
    <x v="4689"/>
    <n v="3"/>
    <n v="0.2"/>
    <n v="27.503999999999998"/>
  </r>
  <r>
    <n v="6890"/>
    <s v="CA-2014-164756"/>
    <x v="3"/>
    <x v="65"/>
    <d v="2014-09-23T00:00:00"/>
    <x v="1"/>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x v="1"/>
    <s v="SS-20140"/>
    <s v="Saphhira Shifley"/>
    <x v="1"/>
    <s v="United States"/>
    <s v="Columbus"/>
    <x v="32"/>
    <n v="31907"/>
    <x v="0"/>
    <s v="OFF-PA-10000673"/>
    <x v="1"/>
    <x v="10"/>
    <s v="Post-it “Important Message” Note Pad, Neon Colors, 50 Sheets/Pad"/>
    <x v="363"/>
    <n v="7"/>
    <n v="0"/>
    <n v="24.460800000000003"/>
  </r>
  <r>
    <n v="6892"/>
    <s v="CA-2014-164756"/>
    <x v="3"/>
    <x v="65"/>
    <d v="2014-09-23T00:00:00"/>
    <x v="1"/>
    <s v="SS-20140"/>
    <s v="Saphhira Shifley"/>
    <x v="1"/>
    <s v="United States"/>
    <s v="Columbus"/>
    <x v="32"/>
    <n v="31907"/>
    <x v="0"/>
    <s v="OFF-AR-10000380"/>
    <x v="1"/>
    <x v="6"/>
    <s v="Hunt PowerHouse Electric Pencil Sharpener, Blue"/>
    <x v="3369"/>
    <n v="3"/>
    <n v="0"/>
    <n v="34.181999999999988"/>
  </r>
  <r>
    <n v="6893"/>
    <s v="CA-2014-164756"/>
    <x v="3"/>
    <x v="65"/>
    <d v="2014-09-23T00:00:00"/>
    <x v="1"/>
    <s v="SS-20140"/>
    <s v="Saphhira Shifley"/>
    <x v="1"/>
    <s v="United States"/>
    <s v="Columbus"/>
    <x v="32"/>
    <n v="31907"/>
    <x v="0"/>
    <s v="OFF-PA-10003848"/>
    <x v="1"/>
    <x v="10"/>
    <s v="Xerox 1997"/>
    <x v="243"/>
    <n v="4"/>
    <n v="0"/>
    <n v="12.441600000000001"/>
  </r>
  <r>
    <n v="6894"/>
    <s v="CA-2014-164756"/>
    <x v="3"/>
    <x v="65"/>
    <d v="2014-09-23T00:00:00"/>
    <x v="1"/>
    <s v="SS-20140"/>
    <s v="Saphhira Shifley"/>
    <x v="1"/>
    <s v="United States"/>
    <s v="Columbus"/>
    <x v="32"/>
    <n v="31907"/>
    <x v="0"/>
    <s v="FUR-FU-10002963"/>
    <x v="0"/>
    <x v="5"/>
    <s v="Master Caster Door Stop, Gray"/>
    <x v="2352"/>
    <n v="4"/>
    <n v="0"/>
    <n v="6.9087999999999994"/>
  </r>
  <r>
    <n v="6895"/>
    <s v="CA-2014-164756"/>
    <x v="3"/>
    <x v="65"/>
    <d v="2014-09-23T00:00:00"/>
    <x v="1"/>
    <s v="SS-20140"/>
    <s v="Saphhira Shifley"/>
    <x v="1"/>
    <s v="United States"/>
    <s v="Columbus"/>
    <x v="32"/>
    <n v="31907"/>
    <x v="0"/>
    <s v="TEC-PH-10002447"/>
    <x v="2"/>
    <x v="7"/>
    <s v="AT&amp;T CL83451 4-Handset Telephone"/>
    <x v="4691"/>
    <n v="2"/>
    <n v="0"/>
    <n v="119.4742"/>
  </r>
  <r>
    <n v="6896"/>
    <s v="CA-2014-164756"/>
    <x v="3"/>
    <x v="65"/>
    <d v="2014-09-23T00:00:00"/>
    <x v="1"/>
    <s v="SS-20140"/>
    <s v="Saphhira Shifley"/>
    <x v="1"/>
    <s v="United States"/>
    <s v="Columbus"/>
    <x v="32"/>
    <n v="31907"/>
    <x v="0"/>
    <s v="OFF-SU-10004261"/>
    <x v="1"/>
    <x v="14"/>
    <s v="Fiskars 8&quot; Scissors, 2/Pack"/>
    <x v="4692"/>
    <n v="2"/>
    <n v="0"/>
    <n v="9.9991999999999948"/>
  </r>
  <r>
    <n v="6897"/>
    <s v="CA-2014-164756"/>
    <x v="3"/>
    <x v="65"/>
    <d v="2014-09-23T00:00:00"/>
    <x v="1"/>
    <s v="SS-20140"/>
    <s v="Saphhira Shifley"/>
    <x v="1"/>
    <s v="United States"/>
    <s v="Columbus"/>
    <x v="32"/>
    <n v="31907"/>
    <x v="0"/>
    <s v="OFF-PA-10003228"/>
    <x v="1"/>
    <x v="10"/>
    <s v="Xerox 1917"/>
    <x v="1672"/>
    <n v="5"/>
    <n v="0"/>
    <n v="114.93849999999998"/>
  </r>
  <r>
    <n v="6898"/>
    <s v="CA-2014-122028"/>
    <x v="3"/>
    <x v="238"/>
    <d v="2014-08-26T00:00:00"/>
    <x v="1"/>
    <s v="CK-12205"/>
    <s v="Chloris Kastensmidt"/>
    <x v="0"/>
    <s v="United States"/>
    <s v="Lakewood"/>
    <x v="24"/>
    <n v="44107"/>
    <x v="3"/>
    <s v="OFF-BI-10004817"/>
    <x v="1"/>
    <x v="8"/>
    <s v="GBC Personal VeloBind Strips"/>
    <x v="4693"/>
    <n v="3"/>
    <n v="0.7"/>
    <n v="-7.9067999999999969"/>
  </r>
  <r>
    <n v="6899"/>
    <s v="US-2012-165512"/>
    <x v="1"/>
    <x v="1137"/>
    <d v="2012-05-26T00:00:00"/>
    <x v="0"/>
    <s v="VS-21820"/>
    <s v="Vivek Sundaresam"/>
    <x v="0"/>
    <s v="United States"/>
    <s v="Naperville"/>
    <x v="10"/>
    <n v="60540"/>
    <x v="2"/>
    <s v="FUR-CH-10002880"/>
    <x v="0"/>
    <x v="1"/>
    <s v="Global High-Back Leather Tilter, Burgundy"/>
    <x v="4694"/>
    <n v="7"/>
    <n v="0.3"/>
    <n v="-163.57670000000005"/>
  </r>
  <r>
    <n v="6900"/>
    <s v="US-2012-165512"/>
    <x v="1"/>
    <x v="1137"/>
    <d v="2012-05-26T00:00:00"/>
    <x v="0"/>
    <s v="VS-21820"/>
    <s v="Vivek Sundaresam"/>
    <x v="0"/>
    <s v="United States"/>
    <s v="Naperville"/>
    <x v="10"/>
    <n v="60540"/>
    <x v="2"/>
    <s v="OFF-BI-10001249"/>
    <x v="1"/>
    <x v="8"/>
    <s v="Avery Heavy-Duty EZD View Binder with Locking Rings"/>
    <x v="4695"/>
    <n v="6"/>
    <n v="0.8"/>
    <n v="-13.015200000000004"/>
  </r>
  <r>
    <n v="6901"/>
    <s v="CA-2012-140557"/>
    <x v="1"/>
    <x v="67"/>
    <d v="2012-09-11T00:00:00"/>
    <x v="1"/>
    <s v="TN-21040"/>
    <s v="Tanja Norvell"/>
    <x v="2"/>
    <s v="United States"/>
    <s v="New York City"/>
    <x v="15"/>
    <n v="10009"/>
    <x v="3"/>
    <s v="TEC-AC-10002402"/>
    <x v="2"/>
    <x v="11"/>
    <s v="Razer Kraken PRO Over Ear PC and Music Headset"/>
    <x v="4696"/>
    <n v="7"/>
    <n v="0"/>
    <n v="167.97899999999996"/>
  </r>
  <r>
    <n v="6902"/>
    <s v="US-2014-135013"/>
    <x v="3"/>
    <x v="1138"/>
    <d v="2014-07-25T00:00:00"/>
    <x v="3"/>
    <s v="HR-14830"/>
    <s v="Harold Ryan"/>
    <x v="1"/>
    <s v="United States"/>
    <s v="Huntington Beach"/>
    <x v="1"/>
    <n v="92646"/>
    <x v="1"/>
    <s v="TEC-CO-10001449"/>
    <x v="2"/>
    <x v="16"/>
    <s v="Hewlett Packard LaserJet 3310 Copier"/>
    <x v="4697"/>
    <n v="5"/>
    <n v="0.2"/>
    <n v="839.9860000000001"/>
  </r>
  <r>
    <n v="6903"/>
    <s v="CA-2014-111220"/>
    <x v="3"/>
    <x v="264"/>
    <d v="2014-09-09T00:00:00"/>
    <x v="1"/>
    <s v="JS-15595"/>
    <s v="Jill Stevenson"/>
    <x v="1"/>
    <s v="United States"/>
    <s v="Chicago"/>
    <x v="10"/>
    <n v="60653"/>
    <x v="2"/>
    <s v="OFF-FA-10002280"/>
    <x v="1"/>
    <x v="13"/>
    <s v="Advantus Plastic Paper Clips"/>
    <x v="4698"/>
    <n v="4"/>
    <n v="0.2"/>
    <n v="5.6"/>
  </r>
  <r>
    <n v="6904"/>
    <s v="CA-2014-111220"/>
    <x v="3"/>
    <x v="264"/>
    <d v="2014-09-09T00:00:00"/>
    <x v="1"/>
    <s v="JS-15595"/>
    <s v="Jill Stevenson"/>
    <x v="1"/>
    <s v="United States"/>
    <s v="Chicago"/>
    <x v="10"/>
    <n v="60653"/>
    <x v="2"/>
    <s v="OFF-AP-10003278"/>
    <x v="1"/>
    <x v="9"/>
    <s v="Belkin 7-Outlet SurgeMaster Home Series"/>
    <x v="4699"/>
    <n v="2"/>
    <n v="0.8"/>
    <n v="-15.087600000000002"/>
  </r>
  <r>
    <n v="6905"/>
    <s v="CA-2014-111220"/>
    <x v="3"/>
    <x v="264"/>
    <d v="2014-09-09T00:00:00"/>
    <x v="1"/>
    <s v="JS-15595"/>
    <s v="Jill Stevenson"/>
    <x v="1"/>
    <s v="United States"/>
    <s v="Chicago"/>
    <x v="10"/>
    <n v="60653"/>
    <x v="2"/>
    <s v="OFF-ST-10003994"/>
    <x v="1"/>
    <x v="4"/>
    <s v="Belkin 19&quot; Center-Weighted Shelf, Gray"/>
    <x v="4700"/>
    <n v="5"/>
    <n v="0.2"/>
    <n v="-44.235000000000007"/>
  </r>
  <r>
    <n v="6906"/>
    <s v="US-2014-149006"/>
    <x v="3"/>
    <x v="1139"/>
    <d v="2014-12-09T00:00:00"/>
    <x v="0"/>
    <s v="BN-11470"/>
    <s v="Brad Norvell"/>
    <x v="1"/>
    <s v="United States"/>
    <s v="Brentwood"/>
    <x v="1"/>
    <n v="94513"/>
    <x v="1"/>
    <s v="OFF-ST-10003221"/>
    <x v="1"/>
    <x v="4"/>
    <s v="Staples"/>
    <x v="3893"/>
    <n v="1"/>
    <n v="0"/>
    <n v="2.8836000000000004"/>
  </r>
  <r>
    <n v="6907"/>
    <s v="CA-2014-149468"/>
    <x v="3"/>
    <x v="968"/>
    <d v="2014-05-21T00:00:00"/>
    <x v="3"/>
    <s v="AR-10405"/>
    <s v="Allen Rosenblatt"/>
    <x v="1"/>
    <s v="United States"/>
    <s v="Trenton"/>
    <x v="12"/>
    <n v="48183"/>
    <x v="2"/>
    <s v="OFF-BI-10002225"/>
    <x v="1"/>
    <x v="8"/>
    <s v="Square Ring Data Binders, Rigid 75 Pt. Covers, 11&quot; x 14-7/8&quot;"/>
    <x v="521"/>
    <n v="2"/>
    <n v="0"/>
    <n v="19.814399999999999"/>
  </r>
  <r>
    <n v="6908"/>
    <s v="CA-2013-140249"/>
    <x v="0"/>
    <x v="720"/>
    <d v="2013-10-04T00:00:00"/>
    <x v="1"/>
    <s v="SW-20455"/>
    <s v="Shaun Weien"/>
    <x v="0"/>
    <s v="United States"/>
    <s v="Seattle"/>
    <x v="4"/>
    <n v="98103"/>
    <x v="1"/>
    <s v="TEC-PH-10002584"/>
    <x v="2"/>
    <x v="7"/>
    <s v="Samsung Galaxy S4"/>
    <x v="3796"/>
    <n v="2"/>
    <n v="0.2"/>
    <n v="125.19799999999992"/>
  </r>
  <r>
    <n v="6909"/>
    <s v="US-2014-135503"/>
    <x v="3"/>
    <x v="389"/>
    <d v="2014-12-16T00:00:00"/>
    <x v="1"/>
    <s v="JE-16165"/>
    <s v="Justin Ellison"/>
    <x v="1"/>
    <s v="United States"/>
    <s v="North Charleston"/>
    <x v="20"/>
    <n v="29406"/>
    <x v="0"/>
    <s v="FUR-FU-10002364"/>
    <x v="0"/>
    <x v="5"/>
    <s v="Eldon Expressions Wood Desk Accessories, Oak"/>
    <x v="1816"/>
    <n v="2"/>
    <n v="0"/>
    <n v="4.2803999999999984"/>
  </r>
  <r>
    <n v="6910"/>
    <s v="CA-2011-126277"/>
    <x v="2"/>
    <x v="103"/>
    <d v="2011-09-18T00:00:00"/>
    <x v="0"/>
    <s v="LH-16900"/>
    <s v="Lena Hernandez"/>
    <x v="0"/>
    <s v="United States"/>
    <s v="Columbus"/>
    <x v="24"/>
    <n v="43229"/>
    <x v="3"/>
    <s v="OFF-BI-10004022"/>
    <x v="1"/>
    <x v="8"/>
    <s v="Acco Suede Grain Vinyl Round Ring Binder"/>
    <x v="1293"/>
    <n v="3"/>
    <n v="0.7"/>
    <n v="-2.0015999999999998"/>
  </r>
  <r>
    <n v="6911"/>
    <s v="US-2014-115301"/>
    <x v="3"/>
    <x v="570"/>
    <d v="2014-08-03T00:00:00"/>
    <x v="1"/>
    <s v="VG-21790"/>
    <s v="Vivek Gonzalez"/>
    <x v="0"/>
    <s v="United States"/>
    <s v="Seattle"/>
    <x v="4"/>
    <n v="98103"/>
    <x v="1"/>
    <s v="FUR-BO-10004709"/>
    <x v="0"/>
    <x v="0"/>
    <s v="Bush Westfield Collection Bookcases, Medium Cherry Finish"/>
    <x v="4701"/>
    <n v="2"/>
    <n v="0"/>
    <n v="25.511200000000002"/>
  </r>
  <r>
    <n v="6912"/>
    <s v="CA-2014-168942"/>
    <x v="3"/>
    <x v="378"/>
    <d v="2014-08-06T00:00:00"/>
    <x v="0"/>
    <s v="EM-13960"/>
    <s v="Eric Murdock"/>
    <x v="0"/>
    <s v="United States"/>
    <s v="San Francisco"/>
    <x v="1"/>
    <n v="94109"/>
    <x v="1"/>
    <s v="OFF-ST-10004340"/>
    <x v="1"/>
    <x v="4"/>
    <s v="Fellowes Mobile File Cart, Black"/>
    <x v="4702"/>
    <n v="3"/>
    <n v="0"/>
    <n v="50.365800000000007"/>
  </r>
  <r>
    <n v="6913"/>
    <s v="US-2014-128398"/>
    <x v="3"/>
    <x v="743"/>
    <d v="2014-05-06T00:00:00"/>
    <x v="0"/>
    <s v="EM-13825"/>
    <s v="Elizabeth Moffitt"/>
    <x v="1"/>
    <s v="United States"/>
    <s v="Los Angeles"/>
    <x v="1"/>
    <n v="90049"/>
    <x v="1"/>
    <s v="TEC-AC-10001714"/>
    <x v="2"/>
    <x v="11"/>
    <s v="Logitech MX Performance Wireless Mouse"/>
    <x v="4703"/>
    <n v="4"/>
    <n v="0"/>
    <n v="59.037199999999999"/>
  </r>
  <r>
    <n v="6914"/>
    <s v="CA-2012-104115"/>
    <x v="1"/>
    <x v="821"/>
    <d v="2012-06-16T00:00:00"/>
    <x v="1"/>
    <s v="JH-15910"/>
    <s v="Jonathan Howell"/>
    <x v="0"/>
    <s v="United States"/>
    <s v="West Palm Beach"/>
    <x v="2"/>
    <n v="33407"/>
    <x v="0"/>
    <s v="TEC-PH-10002844"/>
    <x v="2"/>
    <x v="7"/>
    <s v="Speck Products Candyshell Flip Case"/>
    <x v="4029"/>
    <n v="2"/>
    <n v="0.2"/>
    <n v="4.1987999999999985"/>
  </r>
  <r>
    <n v="6915"/>
    <s v="CA-2011-142510"/>
    <x v="2"/>
    <x v="1091"/>
    <d v="2011-12-29T00:00:00"/>
    <x v="1"/>
    <s v="NP-18700"/>
    <s v="Nora Preis"/>
    <x v="0"/>
    <s v="United States"/>
    <s v="Chicago"/>
    <x v="10"/>
    <n v="60623"/>
    <x v="2"/>
    <s v="OFF-ST-10000585"/>
    <x v="1"/>
    <x v="4"/>
    <s v="Economy Rollaway Files"/>
    <x v="4704"/>
    <n v="1"/>
    <n v="0.2"/>
    <n v="9.911999999999999"/>
  </r>
  <r>
    <n v="6916"/>
    <s v="CA-2011-142510"/>
    <x v="2"/>
    <x v="1091"/>
    <d v="2011-12-29T00:00:00"/>
    <x v="1"/>
    <s v="NP-18700"/>
    <s v="Nora Preis"/>
    <x v="0"/>
    <s v="United States"/>
    <s v="Chicago"/>
    <x v="10"/>
    <n v="60623"/>
    <x v="2"/>
    <s v="OFF-BI-10002824"/>
    <x v="1"/>
    <x v="8"/>
    <s v="Recycled Easel Ring Binders"/>
    <x v="4705"/>
    <n v="6"/>
    <n v="0.8"/>
    <n v="-31.332000000000008"/>
  </r>
  <r>
    <n v="6917"/>
    <s v="CA-2011-142510"/>
    <x v="2"/>
    <x v="1091"/>
    <d v="2011-12-29T00:00:00"/>
    <x v="1"/>
    <s v="NP-18700"/>
    <s v="Nora Preis"/>
    <x v="0"/>
    <s v="United States"/>
    <s v="Chicago"/>
    <x v="10"/>
    <n v="60623"/>
    <x v="2"/>
    <s v="OFF-PA-10001289"/>
    <x v="1"/>
    <x v="10"/>
    <s v="White Computer Printout Paper by Universal"/>
    <x v="4706"/>
    <n v="4"/>
    <n v="0.2"/>
    <n v="44.961600000000004"/>
  </r>
  <r>
    <n v="6918"/>
    <s v="CA-2011-124247"/>
    <x v="2"/>
    <x v="757"/>
    <d v="2011-12-21T00:00:00"/>
    <x v="1"/>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x v="0"/>
    <s v="BM-11785"/>
    <s v="Bryan Mills"/>
    <x v="0"/>
    <s v="United States"/>
    <s v="Seattle"/>
    <x v="4"/>
    <n v="98115"/>
    <x v="1"/>
    <s v="OFF-SU-10003567"/>
    <x v="1"/>
    <x v="14"/>
    <s v="Stiletto Hand Letter Openers"/>
    <x v="4708"/>
    <n v="3"/>
    <n v="0"/>
    <n v="0.86400000000000077"/>
  </r>
  <r>
    <n v="6920"/>
    <s v="CA-2012-102806"/>
    <x v="1"/>
    <x v="1031"/>
    <d v="2012-05-28T00:00:00"/>
    <x v="1"/>
    <s v="HG-14965"/>
    <s v="Henry Goldwyn"/>
    <x v="1"/>
    <s v="United States"/>
    <s v="Philadelphia"/>
    <x v="9"/>
    <n v="19143"/>
    <x v="3"/>
    <s v="OFF-BI-10001597"/>
    <x v="1"/>
    <x v="8"/>
    <s v="Wilson Jones Ledger-Size, Piano-Hinge Binder, 2&quot;, Blue"/>
    <x v="4709"/>
    <n v="2"/>
    <n v="0.7"/>
    <n v="-18.031199999999998"/>
  </r>
  <r>
    <n v="6921"/>
    <s v="CA-2014-121706"/>
    <x v="3"/>
    <x v="425"/>
    <d v="2014-03-03T00:00:00"/>
    <x v="1"/>
    <s v="BM-11140"/>
    <s v="Becky Martin"/>
    <x v="0"/>
    <s v="United States"/>
    <s v="Santa Barbara"/>
    <x v="1"/>
    <n v="93101"/>
    <x v="1"/>
    <s v="OFF-AP-10003287"/>
    <x v="1"/>
    <x v="9"/>
    <s v="Tripp Lite TLP810NET Broadband Surge for Modem/Fax"/>
    <x v="4710"/>
    <n v="7"/>
    <n v="0"/>
    <n v="99.901199999999989"/>
  </r>
  <r>
    <n v="6922"/>
    <s v="CA-2014-109211"/>
    <x v="3"/>
    <x v="1095"/>
    <d v="2014-04-11T00:00:00"/>
    <x v="1"/>
    <s v="PS-19045"/>
    <s v="Penelope Sewall"/>
    <x v="2"/>
    <s v="United States"/>
    <s v="New York City"/>
    <x v="15"/>
    <n v="10011"/>
    <x v="3"/>
    <s v="OFF-EN-10001532"/>
    <x v="1"/>
    <x v="12"/>
    <s v="Brown Kraft Recycled Envelopes"/>
    <x v="4711"/>
    <n v="1"/>
    <n v="0"/>
    <n v="8.49"/>
  </r>
  <r>
    <n v="6923"/>
    <s v="CA-2012-134257"/>
    <x v="1"/>
    <x v="199"/>
    <d v="2012-03-19T00:00:00"/>
    <x v="0"/>
    <s v="MS-17710"/>
    <s v="Maurice Satty"/>
    <x v="0"/>
    <s v="United States"/>
    <s v="Auburn"/>
    <x v="19"/>
    <n v="36830"/>
    <x v="0"/>
    <s v="OFF-LA-10003930"/>
    <x v="1"/>
    <x v="2"/>
    <s v="Dot Matrix Printer Tape Reel Labels, White, 5000/Box"/>
    <x v="4712"/>
    <n v="5"/>
    <n v="0"/>
    <n v="240.8595"/>
  </r>
  <r>
    <n v="6924"/>
    <s v="CA-2012-134257"/>
    <x v="1"/>
    <x v="199"/>
    <d v="2012-03-19T00:00:00"/>
    <x v="0"/>
    <s v="MS-17710"/>
    <s v="Maurice Satty"/>
    <x v="0"/>
    <s v="United States"/>
    <s v="Auburn"/>
    <x v="19"/>
    <n v="36830"/>
    <x v="0"/>
    <s v="OFF-EN-10003845"/>
    <x v="1"/>
    <x v="12"/>
    <s v="Colored Envelopes"/>
    <x v="1576"/>
    <n v="2"/>
    <n v="0"/>
    <n v="3.3947999999999996"/>
  </r>
  <r>
    <n v="6925"/>
    <s v="CA-2012-137925"/>
    <x v="1"/>
    <x v="672"/>
    <d v="2012-12-04T00:00:00"/>
    <x v="1"/>
    <s v="JL-15235"/>
    <s v="Janet Lee"/>
    <x v="0"/>
    <s v="United States"/>
    <s v="New York City"/>
    <x v="15"/>
    <n v="10035"/>
    <x v="3"/>
    <s v="OFF-PA-10002659"/>
    <x v="1"/>
    <x v="10"/>
    <s v="Avoid Verbal Orders Carbonless Minifold Book"/>
    <x v="4713"/>
    <n v="7"/>
    <n v="0"/>
    <n v="10.883599999999998"/>
  </r>
  <r>
    <n v="6926"/>
    <s v="CA-2012-137925"/>
    <x v="1"/>
    <x v="672"/>
    <d v="2012-12-04T00:00:00"/>
    <x v="1"/>
    <s v="JL-15235"/>
    <s v="Janet Lee"/>
    <x v="0"/>
    <s v="United States"/>
    <s v="New York City"/>
    <x v="15"/>
    <n v="10035"/>
    <x v="3"/>
    <s v="FUR-BO-10001608"/>
    <x v="0"/>
    <x v="0"/>
    <s v="Hon Metal Bookcases, Black"/>
    <x v="2871"/>
    <n v="12"/>
    <n v="0.2"/>
    <n v="42.588000000000022"/>
  </r>
  <r>
    <n v="6927"/>
    <s v="CA-2013-140046"/>
    <x v="0"/>
    <x v="1062"/>
    <d v="2013-08-04T00:00:00"/>
    <x v="1"/>
    <s v="KM-16660"/>
    <s v="Khloe Miller"/>
    <x v="0"/>
    <s v="United States"/>
    <s v="Los Angeles"/>
    <x v="1"/>
    <n v="90032"/>
    <x v="1"/>
    <s v="OFF-LA-10000305"/>
    <x v="1"/>
    <x v="2"/>
    <s v="Avery 495"/>
    <x v="1381"/>
    <n v="3"/>
    <n v="0"/>
    <n v="8.6939999999999991"/>
  </r>
  <r>
    <n v="6928"/>
    <s v="CA-2013-140382"/>
    <x v="0"/>
    <x v="661"/>
    <d v="2013-06-26T00:00:00"/>
    <x v="0"/>
    <s v="RD-19900"/>
    <s v="Ruben Dartt"/>
    <x v="0"/>
    <s v="United States"/>
    <s v="San Francisco"/>
    <x v="1"/>
    <n v="94109"/>
    <x v="1"/>
    <s v="OFF-ST-10003638"/>
    <x v="1"/>
    <x v="4"/>
    <s v="Mobile Personal File Cube"/>
    <x v="4714"/>
    <n v="4"/>
    <n v="0"/>
    <n v="25.293599999999998"/>
  </r>
  <r>
    <n v="6929"/>
    <s v="CA-2013-140382"/>
    <x v="0"/>
    <x v="661"/>
    <d v="2013-06-26T00:00:00"/>
    <x v="0"/>
    <s v="RD-19900"/>
    <s v="Ruben Dartt"/>
    <x v="0"/>
    <s v="United States"/>
    <s v="San Francisco"/>
    <x v="1"/>
    <n v="94109"/>
    <x v="1"/>
    <s v="OFF-LA-10001934"/>
    <x v="1"/>
    <x v="2"/>
    <s v="Avery 516"/>
    <x v="2521"/>
    <n v="3"/>
    <n v="0"/>
    <n v="10.307099999999998"/>
  </r>
  <r>
    <n v="6930"/>
    <s v="CA-2013-140382"/>
    <x v="0"/>
    <x v="661"/>
    <d v="2013-06-26T00:00:00"/>
    <x v="0"/>
    <s v="RD-19900"/>
    <s v="Ruben Dartt"/>
    <x v="0"/>
    <s v="United States"/>
    <s v="San Francisco"/>
    <x v="1"/>
    <n v="94109"/>
    <x v="1"/>
    <s v="TEC-PH-10003012"/>
    <x v="2"/>
    <x v="7"/>
    <s v="Nortel Meridian M3904 Professional Digital phone"/>
    <x v="4715"/>
    <n v="7"/>
    <n v="0.2"/>
    <n v="97.013699999999858"/>
  </r>
  <r>
    <n v="6931"/>
    <s v="CA-2013-140382"/>
    <x v="0"/>
    <x v="661"/>
    <d v="2013-06-26T00:00:00"/>
    <x v="0"/>
    <s v="RD-19900"/>
    <s v="Ruben Dartt"/>
    <x v="0"/>
    <s v="United States"/>
    <s v="San Francisco"/>
    <x v="1"/>
    <n v="94109"/>
    <x v="1"/>
    <s v="OFF-PA-10001019"/>
    <x v="1"/>
    <x v="10"/>
    <s v="Xerox 1884"/>
    <x v="1024"/>
    <n v="1"/>
    <n v="0"/>
    <n v="9.3905999999999992"/>
  </r>
  <r>
    <n v="6932"/>
    <s v="CA-2011-164182"/>
    <x v="2"/>
    <x v="686"/>
    <d v="2011-07-18T00:00:00"/>
    <x v="1"/>
    <s v="ST-20530"/>
    <s v="Shui Tom"/>
    <x v="0"/>
    <s v="United States"/>
    <s v="Philadelphia"/>
    <x v="9"/>
    <n v="19140"/>
    <x v="3"/>
    <s v="TEC-PH-10002070"/>
    <x v="2"/>
    <x v="7"/>
    <s v="Griffin GC36547 PowerJolt SE Lightning Charger"/>
    <x v="4716"/>
    <n v="1"/>
    <n v="0.4"/>
    <n v="-2.2490000000000023"/>
  </r>
  <r>
    <n v="6933"/>
    <s v="CA-2011-164182"/>
    <x v="2"/>
    <x v="686"/>
    <d v="2011-07-18T00:00:00"/>
    <x v="1"/>
    <s v="ST-20530"/>
    <s v="Shui Tom"/>
    <x v="0"/>
    <s v="United States"/>
    <s v="Philadelphia"/>
    <x v="9"/>
    <n v="19140"/>
    <x v="3"/>
    <s v="TEC-PH-10002583"/>
    <x v="2"/>
    <x v="7"/>
    <s v="iOttie HLCRIO102 Car Mount"/>
    <x v="1821"/>
    <n v="2"/>
    <n v="0.4"/>
    <n v="-13.993000000000004"/>
  </r>
  <r>
    <n v="6934"/>
    <s v="CA-2011-164182"/>
    <x v="2"/>
    <x v="686"/>
    <d v="2011-07-18T00:00:00"/>
    <x v="1"/>
    <s v="ST-20530"/>
    <s v="Shui Tom"/>
    <x v="0"/>
    <s v="United States"/>
    <s v="Philadelphia"/>
    <x v="9"/>
    <n v="19140"/>
    <x v="3"/>
    <s v="FUR-FU-10001057"/>
    <x v="0"/>
    <x v="5"/>
    <s v="Tensor Track Tree Floor Lamp"/>
    <x v="236"/>
    <n v="2"/>
    <n v="0.2"/>
    <n v="1.1993999999999998"/>
  </r>
  <r>
    <n v="6935"/>
    <s v="CA-2011-164182"/>
    <x v="2"/>
    <x v="686"/>
    <d v="2011-07-18T00:00:00"/>
    <x v="1"/>
    <s v="ST-20530"/>
    <s v="Shui Tom"/>
    <x v="0"/>
    <s v="United States"/>
    <s v="Philadelphia"/>
    <x v="9"/>
    <n v="19140"/>
    <x v="3"/>
    <s v="OFF-AR-10001044"/>
    <x v="1"/>
    <x v="6"/>
    <s v="BOSTON Ranger #55 Pencil Sharpener, Black"/>
    <x v="4717"/>
    <n v="2"/>
    <n v="0.2"/>
    <n v="4.6781999999999968"/>
  </r>
  <r>
    <n v="6936"/>
    <s v="CA-2014-137365"/>
    <x v="3"/>
    <x v="329"/>
    <d v="2014-12-04T00:00:00"/>
    <x v="0"/>
    <s v="BP-11095"/>
    <s v="Bart Pistole"/>
    <x v="1"/>
    <s v="United States"/>
    <s v="El Paso"/>
    <x v="5"/>
    <n v="79907"/>
    <x v="2"/>
    <s v="TEC-AC-10001767"/>
    <x v="2"/>
    <x v="11"/>
    <s v="SanDisk Ultra 64 GB MicroSDHC Class 10 Memory Card"/>
    <x v="98"/>
    <n v="3"/>
    <n v="0.2"/>
    <n v="-10.797300000000011"/>
  </r>
  <r>
    <n v="6937"/>
    <s v="CA-2013-129847"/>
    <x v="0"/>
    <x v="476"/>
    <d v="2013-09-05T00:00:00"/>
    <x v="2"/>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x v="3"/>
    <s v="PS-18760"/>
    <s v="Pamela Stobb"/>
    <x v="0"/>
    <s v="United States"/>
    <s v="El Paso"/>
    <x v="5"/>
    <n v="79907"/>
    <x v="2"/>
    <s v="OFF-PA-10001952"/>
    <x v="1"/>
    <x v="10"/>
    <s v="Xerox 1902"/>
    <x v="4719"/>
    <n v="2"/>
    <n v="0.2"/>
    <n v="11.876799999999998"/>
  </r>
  <r>
    <n v="6939"/>
    <s v="CA-2013-125094"/>
    <x v="0"/>
    <x v="732"/>
    <d v="2013-11-10T00:00:00"/>
    <x v="1"/>
    <s v="NP-18700"/>
    <s v="Nora Preis"/>
    <x v="0"/>
    <s v="United States"/>
    <s v="Seattle"/>
    <x v="4"/>
    <n v="98105"/>
    <x v="1"/>
    <s v="TEC-AC-10004420"/>
    <x v="2"/>
    <x v="11"/>
    <s v="Cherry 142-key Programmable Keyboard"/>
    <x v="4720"/>
    <n v="4"/>
    <n v="0"/>
    <n v="52.769200000000012"/>
  </r>
  <r>
    <n v="6940"/>
    <s v="CA-2014-107132"/>
    <x v="3"/>
    <x v="335"/>
    <d v="2014-07-01T00:00:00"/>
    <x v="1"/>
    <s v="SC-20260"/>
    <s v="Scott Cohen"/>
    <x v="1"/>
    <s v="United States"/>
    <s v="New York City"/>
    <x v="15"/>
    <n v="10009"/>
    <x v="3"/>
    <s v="OFF-BI-10001071"/>
    <x v="1"/>
    <x v="8"/>
    <s v="GBC ProClick Punch Binding System"/>
    <x v="4721"/>
    <n v="2"/>
    <n v="0.2"/>
    <n v="37.108400000000003"/>
  </r>
  <r>
    <n v="6941"/>
    <s v="CA-2014-107132"/>
    <x v="3"/>
    <x v="335"/>
    <d v="2014-07-01T00:00:00"/>
    <x v="1"/>
    <s v="SC-20260"/>
    <s v="Scott Cohen"/>
    <x v="1"/>
    <s v="United States"/>
    <s v="New York City"/>
    <x v="15"/>
    <n v="10009"/>
    <x v="3"/>
    <s v="OFF-SU-10002503"/>
    <x v="1"/>
    <x v="14"/>
    <s v="Acme Preferred Stainless Steel Scissors"/>
    <x v="158"/>
    <n v="5"/>
    <n v="0"/>
    <n v="8.2359999999999989"/>
  </r>
  <r>
    <n v="6942"/>
    <s v="CA-2014-107132"/>
    <x v="3"/>
    <x v="335"/>
    <d v="2014-07-01T00:00:00"/>
    <x v="1"/>
    <s v="SC-20260"/>
    <s v="Scott Cohen"/>
    <x v="1"/>
    <s v="United States"/>
    <s v="New York City"/>
    <x v="15"/>
    <n v="10009"/>
    <x v="3"/>
    <s v="OFF-ST-10001490"/>
    <x v="1"/>
    <x v="4"/>
    <s v="Hot File 7-Pocket, Floor Stand"/>
    <x v="4722"/>
    <n v="4"/>
    <n v="0"/>
    <n v="214.16399999999993"/>
  </r>
  <r>
    <n v="6943"/>
    <s v="CA-2014-107132"/>
    <x v="3"/>
    <x v="335"/>
    <d v="2014-07-01T00:00:00"/>
    <x v="1"/>
    <s v="SC-20260"/>
    <s v="Scott Cohen"/>
    <x v="1"/>
    <s v="United States"/>
    <s v="New York City"/>
    <x v="15"/>
    <n v="10009"/>
    <x v="3"/>
    <s v="OFF-PA-10003790"/>
    <x v="1"/>
    <x v="10"/>
    <s v="Xerox 1991"/>
    <x v="4243"/>
    <n v="3"/>
    <n v="0"/>
    <n v="31.519199999999998"/>
  </r>
  <r>
    <n v="6944"/>
    <s v="CA-2012-139248"/>
    <x v="1"/>
    <x v="395"/>
    <d v="2012-07-30T00:00:00"/>
    <x v="1"/>
    <s v="RD-19930"/>
    <s v="Russell D'Ascenzo"/>
    <x v="0"/>
    <s v="United States"/>
    <s v="Los Angeles"/>
    <x v="1"/>
    <n v="90032"/>
    <x v="1"/>
    <s v="TEC-PH-10004094"/>
    <x v="2"/>
    <x v="7"/>
    <s v="Motorola L703CM"/>
    <x v="4723"/>
    <n v="5"/>
    <n v="0.2"/>
    <n v="38.997500000000002"/>
  </r>
  <r>
    <n v="6945"/>
    <s v="CA-2011-148369"/>
    <x v="2"/>
    <x v="865"/>
    <d v="2011-09-27T00:00:00"/>
    <x v="1"/>
    <s v="TH-21115"/>
    <s v="Thea Hudgings"/>
    <x v="1"/>
    <s v="United States"/>
    <s v="Newark"/>
    <x v="13"/>
    <n v="19711"/>
    <x v="3"/>
    <s v="OFF-BI-10004876"/>
    <x v="1"/>
    <x v="8"/>
    <s v="Wilson Jones Suede Grain Vinyl Binders"/>
    <x v="1760"/>
    <n v="4"/>
    <n v="0"/>
    <n v="5.4487999999999994"/>
  </r>
  <r>
    <n v="6946"/>
    <s v="CA-2013-106243"/>
    <x v="0"/>
    <x v="955"/>
    <d v="2013-10-05T00:00:00"/>
    <x v="1"/>
    <s v="GM-14680"/>
    <s v="Greg Matthias"/>
    <x v="0"/>
    <s v="United States"/>
    <s v="New York City"/>
    <x v="15"/>
    <n v="10011"/>
    <x v="3"/>
    <s v="FUR-BO-10003034"/>
    <x v="0"/>
    <x v="0"/>
    <s v="O'Sullivan Elevations Bookcase, Cherry Finish"/>
    <x v="2987"/>
    <n v="5"/>
    <n v="0.2"/>
    <n v="-26.195999999999984"/>
  </r>
  <r>
    <n v="6947"/>
    <s v="CA-2012-126466"/>
    <x v="1"/>
    <x v="529"/>
    <d v="2012-11-13T00:00:00"/>
    <x v="1"/>
    <s v="JO-15550"/>
    <s v="Jesus Ocampo"/>
    <x v="2"/>
    <s v="United States"/>
    <s v="Roseville"/>
    <x v="1"/>
    <n v="95661"/>
    <x v="1"/>
    <s v="OFF-FA-10000490"/>
    <x v="1"/>
    <x v="13"/>
    <s v="OIC Binder Clips, Mini, 1/4&quot; Capacity, Black"/>
    <x v="4724"/>
    <n v="2"/>
    <n v="0"/>
    <n v="1.1656"/>
  </r>
  <r>
    <n v="6948"/>
    <s v="CA-2012-130365"/>
    <x v="1"/>
    <x v="334"/>
    <d v="2012-04-29T00:00:00"/>
    <x v="1"/>
    <s v="ZC-21910"/>
    <s v="Zuschuss Carroll"/>
    <x v="0"/>
    <s v="United States"/>
    <s v="Aurora"/>
    <x v="10"/>
    <n v="60505"/>
    <x v="2"/>
    <s v="OFF-ST-10002574"/>
    <x v="1"/>
    <x v="4"/>
    <s v="SAFCO Commercial Wire Shelving, Black"/>
    <x v="3167"/>
    <n v="2"/>
    <n v="0.2"/>
    <n v="-55.256"/>
  </r>
  <r>
    <n v="6949"/>
    <s v="CA-2012-130365"/>
    <x v="1"/>
    <x v="334"/>
    <d v="2012-04-29T00:00:00"/>
    <x v="1"/>
    <s v="ZC-21910"/>
    <s v="Zuschuss Carroll"/>
    <x v="0"/>
    <s v="United States"/>
    <s v="Aurora"/>
    <x v="10"/>
    <n v="60505"/>
    <x v="2"/>
    <s v="FUR-CH-10003535"/>
    <x v="0"/>
    <x v="1"/>
    <s v="Global Armless Task Chair, Royal Blue"/>
    <x v="3391"/>
    <n v="3"/>
    <n v="0.3"/>
    <n v="-23.782199999999996"/>
  </r>
  <r>
    <n v="6950"/>
    <s v="CA-2014-143021"/>
    <x v="3"/>
    <x v="123"/>
    <d v="2014-11-20T00:00:00"/>
    <x v="3"/>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x v="3"/>
    <s v="AP-10720"/>
    <s v="Anne Pryor"/>
    <x v="2"/>
    <s v="United States"/>
    <s v="New York City"/>
    <x v="15"/>
    <n v="10011"/>
    <x v="3"/>
    <s v="FUR-TA-10001676"/>
    <x v="0"/>
    <x v="3"/>
    <s v="Hon 61000 Series Interactive Training Tables"/>
    <x v="2620"/>
    <n v="3"/>
    <n v="0.4"/>
    <n v="-29.323800000000006"/>
  </r>
  <r>
    <n v="6952"/>
    <s v="CA-2012-161767"/>
    <x v="1"/>
    <x v="312"/>
    <d v="2012-11-24T00:00:00"/>
    <x v="1"/>
    <s v="GK-14620"/>
    <s v="Grace Kelly"/>
    <x v="1"/>
    <s v="United States"/>
    <s v="Dallas"/>
    <x v="5"/>
    <n v="75217"/>
    <x v="2"/>
    <s v="TEC-MA-10002790"/>
    <x v="2"/>
    <x v="15"/>
    <s v="NeatDesk Desktop Scanner &amp; Digital Filing System"/>
    <x v="4726"/>
    <n v="2"/>
    <n v="0.4"/>
    <n v="55.998599999999954"/>
  </r>
  <r>
    <n v="6953"/>
    <s v="CA-2012-129917"/>
    <x v="1"/>
    <x v="653"/>
    <d v="2012-10-03T00:00:00"/>
    <x v="2"/>
    <s v="HM-14980"/>
    <s v="Henry MacAllister"/>
    <x v="0"/>
    <s v="United States"/>
    <s v="Los Angeles"/>
    <x v="1"/>
    <n v="90008"/>
    <x v="1"/>
    <s v="OFF-BI-10001757"/>
    <x v="1"/>
    <x v="8"/>
    <s v="Pressboard Hanging Data Binders for Unburst Sheets"/>
    <x v="929"/>
    <n v="3"/>
    <n v="0.2"/>
    <n v="4.1327999999999996"/>
  </r>
  <r>
    <n v="6954"/>
    <s v="CA-2012-129917"/>
    <x v="1"/>
    <x v="653"/>
    <d v="2012-10-03T00:00:00"/>
    <x v="2"/>
    <s v="HM-14980"/>
    <s v="Henry MacAllister"/>
    <x v="0"/>
    <s v="United States"/>
    <s v="Los Angeles"/>
    <x v="1"/>
    <n v="90008"/>
    <x v="1"/>
    <s v="OFF-BI-10004828"/>
    <x v="1"/>
    <x v="8"/>
    <s v="GBC Poly Designer Binding Covers"/>
    <x v="4727"/>
    <n v="4"/>
    <n v="0.2"/>
    <n v="19.418399999999995"/>
  </r>
  <r>
    <n v="6955"/>
    <s v="CA-2012-129917"/>
    <x v="1"/>
    <x v="653"/>
    <d v="2012-10-03T00:00:00"/>
    <x v="2"/>
    <s v="HM-14980"/>
    <s v="Henry MacAllister"/>
    <x v="0"/>
    <s v="United States"/>
    <s v="Los Angeles"/>
    <x v="1"/>
    <n v="90008"/>
    <x v="1"/>
    <s v="TEC-PH-10000369"/>
    <x v="2"/>
    <x v="7"/>
    <s v="HTC One Mini"/>
    <x v="4483"/>
    <n v="5"/>
    <n v="0.2"/>
    <n v="50.396000000000015"/>
  </r>
  <r>
    <n v="6956"/>
    <s v="CA-2012-115420"/>
    <x v="1"/>
    <x v="334"/>
    <d v="2012-05-02T00:00:00"/>
    <x v="1"/>
    <s v="LS-16945"/>
    <s v="Linda Southworth"/>
    <x v="1"/>
    <s v="United States"/>
    <s v="Los Angeles"/>
    <x v="1"/>
    <n v="90004"/>
    <x v="1"/>
    <s v="OFF-EN-10003862"/>
    <x v="1"/>
    <x v="12"/>
    <s v="Laser &amp; Ink Jet Business Envelopes"/>
    <x v="4728"/>
    <n v="2"/>
    <n v="0"/>
    <n v="9.8163999999999998"/>
  </r>
  <r>
    <n v="6957"/>
    <s v="CA-2013-157588"/>
    <x v="0"/>
    <x v="216"/>
    <d v="2013-07-20T00:00:00"/>
    <x v="1"/>
    <s v="AR-10570"/>
    <s v="Anemone Ratner"/>
    <x v="0"/>
    <s v="United States"/>
    <s v="Columbus"/>
    <x v="32"/>
    <n v="31907"/>
    <x v="0"/>
    <s v="OFF-BI-10003963"/>
    <x v="1"/>
    <x v="8"/>
    <s v="Cardinal Holdit Data Disk Pockets"/>
    <x v="3441"/>
    <n v="5"/>
    <n v="0"/>
    <n v="17.107999999999997"/>
  </r>
  <r>
    <n v="6958"/>
    <s v="CA-2013-157588"/>
    <x v="0"/>
    <x v="216"/>
    <d v="2013-07-20T00:00:00"/>
    <x v="1"/>
    <s v="AR-10570"/>
    <s v="Anemone Ratner"/>
    <x v="0"/>
    <s v="United States"/>
    <s v="Columbus"/>
    <x v="32"/>
    <n v="31907"/>
    <x v="0"/>
    <s v="FUR-FU-10004848"/>
    <x v="0"/>
    <x v="5"/>
    <s v="Howard Miller 13-3/4&quot; Diameter Brushed Chrome Round Wall Clock"/>
    <x v="2678"/>
    <n v="1"/>
    <n v="0"/>
    <n v="15.524999999999999"/>
  </r>
  <r>
    <n v="6959"/>
    <s v="CA-2012-167255"/>
    <x v="1"/>
    <x v="874"/>
    <d v="2012-09-29T00:00:00"/>
    <x v="0"/>
    <s v="RH-19510"/>
    <s v="Rick Huthwaite"/>
    <x v="2"/>
    <s v="United States"/>
    <s v="San Francisco"/>
    <x v="1"/>
    <n v="94110"/>
    <x v="1"/>
    <s v="OFF-ST-10001328"/>
    <x v="1"/>
    <x v="4"/>
    <s v="Personal Filing Tote with Lid, Black/Gray"/>
    <x v="4729"/>
    <n v="1"/>
    <n v="0"/>
    <n v="4.3428000000000004"/>
  </r>
  <r>
    <n v="6960"/>
    <s v="CA-2012-167255"/>
    <x v="1"/>
    <x v="874"/>
    <d v="2012-09-29T00:00:00"/>
    <x v="0"/>
    <s v="RH-19510"/>
    <s v="Rick Huthwaite"/>
    <x v="2"/>
    <s v="United States"/>
    <s v="San Francisco"/>
    <x v="1"/>
    <n v="94110"/>
    <x v="1"/>
    <s v="OFF-PA-10002377"/>
    <x v="1"/>
    <x v="10"/>
    <s v="Xerox 1916"/>
    <x v="678"/>
    <n v="3"/>
    <n v="0"/>
    <n v="73.41"/>
  </r>
  <r>
    <n v="6961"/>
    <s v="CA-2012-167255"/>
    <x v="1"/>
    <x v="874"/>
    <d v="2012-09-29T00:00:00"/>
    <x v="0"/>
    <s v="RH-19510"/>
    <s v="Rick Huthwaite"/>
    <x v="2"/>
    <s v="United States"/>
    <s v="San Francisco"/>
    <x v="1"/>
    <n v="94110"/>
    <x v="1"/>
    <s v="OFF-PA-10003441"/>
    <x v="1"/>
    <x v="10"/>
    <s v="Xerox 226"/>
    <x v="91"/>
    <n v="2"/>
    <n v="0"/>
    <n v="6.2208000000000006"/>
  </r>
  <r>
    <n v="6962"/>
    <s v="CA-2014-162096"/>
    <x v="3"/>
    <x v="468"/>
    <d v="2014-11-11T00:00:00"/>
    <x v="3"/>
    <s v="TB-21190"/>
    <s v="Thomas Brumley"/>
    <x v="2"/>
    <s v="United States"/>
    <s v="Riverside"/>
    <x v="1"/>
    <n v="92503"/>
    <x v="1"/>
    <s v="OFF-AR-10002221"/>
    <x v="1"/>
    <x v="6"/>
    <s v="12 Colored Short Pencils"/>
    <x v="4730"/>
    <n v="3"/>
    <n v="0"/>
    <n v="2.1060000000000008"/>
  </r>
  <r>
    <n v="6963"/>
    <s v="CA-2013-157161"/>
    <x v="0"/>
    <x v="87"/>
    <d v="2013-07-21T00:00:00"/>
    <x v="0"/>
    <s v="JD-15895"/>
    <s v="Jonathan Doherty"/>
    <x v="1"/>
    <s v="United States"/>
    <s v="Columbia"/>
    <x v="20"/>
    <n v="29203"/>
    <x v="0"/>
    <s v="OFF-EN-10001509"/>
    <x v="1"/>
    <x v="12"/>
    <s v="Poly String Tie Envelopes"/>
    <x v="4731"/>
    <n v="5"/>
    <n v="0"/>
    <n v="4.7939999999999996"/>
  </r>
  <r>
    <n v="6964"/>
    <s v="CA-2013-157161"/>
    <x v="0"/>
    <x v="87"/>
    <d v="2013-07-21T00:00:00"/>
    <x v="0"/>
    <s v="JD-15895"/>
    <s v="Jonathan Doherty"/>
    <x v="1"/>
    <s v="United States"/>
    <s v="Columbia"/>
    <x v="20"/>
    <n v="29203"/>
    <x v="0"/>
    <s v="OFF-AR-10003338"/>
    <x v="1"/>
    <x v="6"/>
    <s v="Eberhard Faber 3 1/2&quot; Golf Pencils"/>
    <x v="4732"/>
    <n v="3"/>
    <n v="0"/>
    <n v="5.580000000000001"/>
  </r>
  <r>
    <n v="6965"/>
    <s v="CA-2013-157161"/>
    <x v="0"/>
    <x v="87"/>
    <d v="2013-07-21T00:00:00"/>
    <x v="0"/>
    <s v="JD-15895"/>
    <s v="Jonathan Doherty"/>
    <x v="1"/>
    <s v="United States"/>
    <s v="Columbia"/>
    <x v="20"/>
    <n v="29203"/>
    <x v="0"/>
    <s v="OFF-BI-10004728"/>
    <x v="1"/>
    <x v="8"/>
    <s v="Wilson Jones Turn Tabs Binder Tool for Ring Binders"/>
    <x v="906"/>
    <n v="5"/>
    <n v="0"/>
    <n v="11.086"/>
  </r>
  <r>
    <n v="6966"/>
    <s v="CA-2013-157161"/>
    <x v="0"/>
    <x v="87"/>
    <d v="2013-07-21T00:00:00"/>
    <x v="0"/>
    <s v="JD-15895"/>
    <s v="Jonathan Doherty"/>
    <x v="1"/>
    <s v="United States"/>
    <s v="Columbia"/>
    <x v="20"/>
    <n v="29203"/>
    <x v="0"/>
    <s v="TEC-AC-10000358"/>
    <x v="2"/>
    <x v="11"/>
    <s v="Imation Secure Drive + Hardware Encrypted USB flash drive - 16 GB"/>
    <x v="4733"/>
    <n v="2"/>
    <n v="0"/>
    <n v="18.235199999999999"/>
  </r>
  <r>
    <n v="6967"/>
    <s v="CA-2013-157161"/>
    <x v="0"/>
    <x v="87"/>
    <d v="2013-07-21T00:00:00"/>
    <x v="0"/>
    <s v="JD-15895"/>
    <s v="Jonathan Doherty"/>
    <x v="1"/>
    <s v="United States"/>
    <s v="Columbia"/>
    <x v="20"/>
    <n v="29203"/>
    <x v="0"/>
    <s v="OFF-BI-10002764"/>
    <x v="1"/>
    <x v="8"/>
    <s v="Recycled Pressboard Report Cover with Reinforced Top Hinge"/>
    <x v="4734"/>
    <n v="2"/>
    <n v="0"/>
    <n v="3.1654"/>
  </r>
  <r>
    <n v="6968"/>
    <s v="CA-2013-157161"/>
    <x v="0"/>
    <x v="87"/>
    <d v="2013-07-21T00:00:00"/>
    <x v="0"/>
    <s v="JD-15895"/>
    <s v="Jonathan Doherty"/>
    <x v="1"/>
    <s v="United States"/>
    <s v="Columbia"/>
    <x v="20"/>
    <n v="29203"/>
    <x v="0"/>
    <s v="OFF-PA-10001461"/>
    <x v="1"/>
    <x v="10"/>
    <s v="HP Office Paper (20Lb. and 87 Bright)"/>
    <x v="1847"/>
    <n v="9"/>
    <n v="0"/>
    <n v="28.857599999999998"/>
  </r>
  <r>
    <n v="6969"/>
    <s v="CA-2012-110765"/>
    <x v="1"/>
    <x v="1140"/>
    <d v="2012-10-20T00:00:00"/>
    <x v="0"/>
    <s v="MP-17965"/>
    <s v="Michael Paige"/>
    <x v="1"/>
    <s v="United States"/>
    <s v="New York City"/>
    <x v="15"/>
    <n v="10011"/>
    <x v="3"/>
    <s v="TEC-PH-10004165"/>
    <x v="2"/>
    <x v="7"/>
    <s v="Mitel MiVoice 5330e IP Phone"/>
    <x v="4735"/>
    <n v="3"/>
    <n v="0"/>
    <n v="214.4922"/>
  </r>
  <r>
    <n v="6970"/>
    <s v="CA-2013-163937"/>
    <x v="0"/>
    <x v="994"/>
    <d v="2013-01-13T00:00:00"/>
    <x v="0"/>
    <s v="JB-16000"/>
    <s v="Joy Bell-"/>
    <x v="0"/>
    <s v="United States"/>
    <s v="Longview"/>
    <x v="4"/>
    <n v="98632"/>
    <x v="1"/>
    <s v="FUR-FU-10000010"/>
    <x v="0"/>
    <x v="5"/>
    <s v="DAX Value U-Channel Document Frames, Easel Back"/>
    <x v="2615"/>
    <n v="5"/>
    <n v="0"/>
    <n v="7.7034999999999982"/>
  </r>
  <r>
    <n v="6971"/>
    <s v="CA-2014-153822"/>
    <x v="3"/>
    <x v="20"/>
    <d v="2014-09-26T00:00:00"/>
    <x v="1"/>
    <s v="AB-10105"/>
    <s v="Adrian Barton"/>
    <x v="0"/>
    <s v="United States"/>
    <s v="Phoenix"/>
    <x v="16"/>
    <n v="85023"/>
    <x v="1"/>
    <s v="OFF-ST-10000321"/>
    <x v="1"/>
    <x v="4"/>
    <s v="Akro Stacking Bins"/>
    <x v="1438"/>
    <n v="2"/>
    <n v="0.2"/>
    <n v="-2.5248000000000022"/>
  </r>
  <r>
    <n v="6972"/>
    <s v="CA-2014-153822"/>
    <x v="3"/>
    <x v="20"/>
    <d v="2014-09-26T00:00:00"/>
    <x v="1"/>
    <s v="AB-10105"/>
    <s v="Adrian Barton"/>
    <x v="0"/>
    <s v="United States"/>
    <s v="Phoenix"/>
    <x v="16"/>
    <n v="85023"/>
    <x v="1"/>
    <s v="TEC-AC-10000109"/>
    <x v="2"/>
    <x v="11"/>
    <s v="Sony Micro Vault Click 16 GB USB 2.0 Flash Drive"/>
    <x v="212"/>
    <n v="2"/>
    <n v="0.2"/>
    <n v="4.4792000000000058"/>
  </r>
  <r>
    <n v="6973"/>
    <s v="CA-2014-153822"/>
    <x v="3"/>
    <x v="20"/>
    <d v="2014-09-26T00:00:00"/>
    <x v="1"/>
    <s v="AB-10105"/>
    <s v="Adrian Barton"/>
    <x v="0"/>
    <s v="United States"/>
    <s v="Phoenix"/>
    <x v="16"/>
    <n v="85023"/>
    <x v="1"/>
    <s v="TEC-PH-10002415"/>
    <x v="2"/>
    <x v="7"/>
    <s v="Polycom VoiceStation 500 Conference phone"/>
    <x v="2749"/>
    <n v="2"/>
    <n v="0.2"/>
    <n v="29.495000000000019"/>
  </r>
  <r>
    <n v="6974"/>
    <s v="CA-2014-153822"/>
    <x v="3"/>
    <x v="20"/>
    <d v="2014-09-26T00:00:00"/>
    <x v="1"/>
    <s v="AB-10105"/>
    <s v="Adrian Barton"/>
    <x v="0"/>
    <s v="United States"/>
    <s v="Phoenix"/>
    <x v="16"/>
    <n v="85023"/>
    <x v="1"/>
    <s v="OFF-BI-10001460"/>
    <x v="1"/>
    <x v="8"/>
    <s v="Plastic Binding Combs"/>
    <x v="4736"/>
    <n v="4"/>
    <n v="0.7"/>
    <n v="-13.938000000000002"/>
  </r>
  <r>
    <n v="6975"/>
    <s v="CA-2014-146185"/>
    <x v="3"/>
    <x v="175"/>
    <d v="2014-09-20T00:00:00"/>
    <x v="1"/>
    <s v="CC-12145"/>
    <s v="Charles Crestani"/>
    <x v="0"/>
    <s v="United States"/>
    <s v="Houston"/>
    <x v="5"/>
    <n v="77095"/>
    <x v="2"/>
    <s v="OFF-AR-10002987"/>
    <x v="1"/>
    <x v="6"/>
    <s v="Prismacolor Color Pencil Set"/>
    <x v="4142"/>
    <n v="2"/>
    <n v="0.2"/>
    <n v="8.3328000000000024"/>
  </r>
  <r>
    <n v="6976"/>
    <s v="CA-2012-112144"/>
    <x v="1"/>
    <x v="1141"/>
    <d v="2012-07-02T00:00:00"/>
    <x v="1"/>
    <s v="CY-12745"/>
    <s v="Craig Yedwab"/>
    <x v="1"/>
    <s v="United States"/>
    <s v="Gilbert"/>
    <x v="16"/>
    <n v="85234"/>
    <x v="1"/>
    <s v="OFF-LA-10000443"/>
    <x v="1"/>
    <x v="2"/>
    <s v="Avery 501"/>
    <x v="2184"/>
    <n v="2"/>
    <n v="0.2"/>
    <n v="1.9925999999999999"/>
  </r>
  <r>
    <n v="6977"/>
    <s v="CA-2012-112144"/>
    <x v="1"/>
    <x v="1141"/>
    <d v="2012-07-02T00:00:00"/>
    <x v="1"/>
    <s v="CY-12745"/>
    <s v="Craig Yedwab"/>
    <x v="1"/>
    <s v="United States"/>
    <s v="Gilbert"/>
    <x v="16"/>
    <n v="85234"/>
    <x v="1"/>
    <s v="FUR-FU-10004306"/>
    <x v="0"/>
    <x v="5"/>
    <s v="Electrix Halogen Magnifier Lamp"/>
    <x v="4737"/>
    <n v="4"/>
    <n v="0.2"/>
    <n v="46.631999999999977"/>
  </r>
  <r>
    <n v="6978"/>
    <s v="US-2013-119298"/>
    <x v="0"/>
    <x v="881"/>
    <d v="2013-11-29T00:00:00"/>
    <x v="2"/>
    <s v="EP-13915"/>
    <s v="Emily Phan"/>
    <x v="0"/>
    <s v="United States"/>
    <s v="Jonesboro"/>
    <x v="36"/>
    <n v="72401"/>
    <x v="0"/>
    <s v="TEC-PH-10002564"/>
    <x v="2"/>
    <x v="7"/>
    <s v="OtterBox Defender Series Case - Samsung Galaxy S4"/>
    <x v="2830"/>
    <n v="2"/>
    <n v="0"/>
    <n v="17.993999999999993"/>
  </r>
  <r>
    <n v="6979"/>
    <s v="CA-2014-155159"/>
    <x v="3"/>
    <x v="920"/>
    <d v="2014-11-30T00:00:00"/>
    <x v="0"/>
    <s v="DL-13315"/>
    <s v="Delfina Latchford"/>
    <x v="0"/>
    <s v="United States"/>
    <s v="Atlanta"/>
    <x v="32"/>
    <n v="30318"/>
    <x v="0"/>
    <s v="OFF-PA-10003724"/>
    <x v="1"/>
    <x v="10"/>
    <s v="Wirebound Message Book, 4 per Page"/>
    <x v="4738"/>
    <n v="9"/>
    <n v="0"/>
    <n v="23.946299999999997"/>
  </r>
  <r>
    <n v="6980"/>
    <s v="CA-2014-149076"/>
    <x v="3"/>
    <x v="424"/>
    <d v="2014-01-20T00:00:00"/>
    <x v="1"/>
    <s v="SO-20335"/>
    <s v="Sean O'Donnell"/>
    <x v="0"/>
    <s v="United States"/>
    <s v="Los Angeles"/>
    <x v="1"/>
    <n v="90036"/>
    <x v="1"/>
    <s v="OFF-PA-10000483"/>
    <x v="1"/>
    <x v="10"/>
    <s v="Xerox 19"/>
    <x v="901"/>
    <n v="5"/>
    <n v="0"/>
    <n v="69.704999999999998"/>
  </r>
  <r>
    <n v="6981"/>
    <s v="CA-2011-146990"/>
    <x v="2"/>
    <x v="845"/>
    <d v="2011-11-08T00:00:00"/>
    <x v="2"/>
    <s v="BP-11095"/>
    <s v="Bart Pistole"/>
    <x v="1"/>
    <s v="United States"/>
    <s v="New York City"/>
    <x v="15"/>
    <n v="10024"/>
    <x v="3"/>
    <s v="OFF-FA-10000611"/>
    <x v="1"/>
    <x v="13"/>
    <s v="Binder Clips by OIC"/>
    <x v="4739"/>
    <n v="4"/>
    <n v="0"/>
    <n v="2.8415999999999997"/>
  </r>
  <r>
    <n v="6982"/>
    <s v="CA-2011-146990"/>
    <x v="2"/>
    <x v="845"/>
    <d v="2011-11-08T00:00:00"/>
    <x v="2"/>
    <s v="BP-11095"/>
    <s v="Bart Pistole"/>
    <x v="1"/>
    <s v="United States"/>
    <s v="New York City"/>
    <x v="15"/>
    <n v="10024"/>
    <x v="3"/>
    <s v="OFF-PA-10000246"/>
    <x v="1"/>
    <x v="10"/>
    <s v="Riverleaf Stik-Withit Designer Note Cubes"/>
    <x v="4740"/>
    <n v="3"/>
    <n v="0"/>
    <n v="13.8828"/>
  </r>
  <r>
    <n v="6983"/>
    <s v="CA-2013-116526"/>
    <x v="0"/>
    <x v="142"/>
    <d v="2013-09-06T00:00:00"/>
    <x v="1"/>
    <s v="JA-15970"/>
    <s v="Joseph Airdo"/>
    <x v="0"/>
    <s v="United States"/>
    <s v="Detroit"/>
    <x v="12"/>
    <n v="48227"/>
    <x v="2"/>
    <s v="OFF-BI-10004728"/>
    <x v="1"/>
    <x v="8"/>
    <s v="Wilson Jones Turn Tabs Binder Tool for Ring Binders"/>
    <x v="906"/>
    <n v="5"/>
    <n v="0"/>
    <n v="11.086"/>
  </r>
  <r>
    <n v="6984"/>
    <s v="CA-2013-116526"/>
    <x v="0"/>
    <x v="142"/>
    <d v="2013-09-06T00:00:00"/>
    <x v="1"/>
    <s v="JA-15970"/>
    <s v="Joseph Airdo"/>
    <x v="0"/>
    <s v="United States"/>
    <s v="Detroit"/>
    <x v="12"/>
    <n v="48227"/>
    <x v="2"/>
    <s v="TEC-PH-10002365"/>
    <x v="2"/>
    <x v="7"/>
    <s v="Belkin Grip Candy Sheer Case / Cover for iPhone 5 and 5S"/>
    <x v="4741"/>
    <n v="1"/>
    <n v="0"/>
    <n v="2.2827999999999999"/>
  </r>
  <r>
    <n v="6985"/>
    <s v="CA-2013-116526"/>
    <x v="0"/>
    <x v="142"/>
    <d v="2013-09-06T00:00:00"/>
    <x v="1"/>
    <s v="JA-15970"/>
    <s v="Joseph Airdo"/>
    <x v="0"/>
    <s v="United States"/>
    <s v="Detroit"/>
    <x v="12"/>
    <n v="48227"/>
    <x v="2"/>
    <s v="OFF-AP-10002457"/>
    <x v="1"/>
    <x v="9"/>
    <s v="Eureka The Boss Plus 12-Amp Hard Box Upright Vacuum, Red"/>
    <x v="4742"/>
    <n v="4"/>
    <n v="0.1"/>
    <n v="71.161999999999978"/>
  </r>
  <r>
    <n v="6986"/>
    <s v="CA-2013-116526"/>
    <x v="0"/>
    <x v="142"/>
    <d v="2013-09-06T00:00:00"/>
    <x v="1"/>
    <s v="JA-15970"/>
    <s v="Joseph Airdo"/>
    <x v="0"/>
    <s v="United States"/>
    <s v="Detroit"/>
    <x v="12"/>
    <n v="48227"/>
    <x v="2"/>
    <s v="OFF-BI-10000320"/>
    <x v="1"/>
    <x v="8"/>
    <s v="GBC Plastic Binding Combs"/>
    <x v="3520"/>
    <n v="4"/>
    <n v="0"/>
    <n v="14.4648"/>
  </r>
  <r>
    <n v="6987"/>
    <s v="CA-2013-116526"/>
    <x v="0"/>
    <x v="142"/>
    <d v="2013-09-06T00:00:00"/>
    <x v="1"/>
    <s v="JA-15970"/>
    <s v="Joseph Airdo"/>
    <x v="0"/>
    <s v="United States"/>
    <s v="Detroit"/>
    <x v="12"/>
    <n v="48227"/>
    <x v="2"/>
    <s v="OFF-AR-10004999"/>
    <x v="1"/>
    <x v="6"/>
    <s v="Newell 315"/>
    <x v="493"/>
    <n v="2"/>
    <n v="0"/>
    <n v="2.99"/>
  </r>
  <r>
    <n v="6988"/>
    <s v="CA-2013-116526"/>
    <x v="0"/>
    <x v="142"/>
    <d v="2013-09-06T00:00:00"/>
    <x v="1"/>
    <s v="JA-15970"/>
    <s v="Joseph Airdo"/>
    <x v="0"/>
    <s v="United States"/>
    <s v="Detroit"/>
    <x v="12"/>
    <n v="48227"/>
    <x v="2"/>
    <s v="OFF-BI-10001116"/>
    <x v="1"/>
    <x v="8"/>
    <s v="Wilson Jones 1&quot; Hanging DublLock Ring Binders"/>
    <x v="1603"/>
    <n v="5"/>
    <n v="0"/>
    <n v="12.672000000000001"/>
  </r>
  <r>
    <n v="6989"/>
    <s v="CA-2014-158561"/>
    <x v="3"/>
    <x v="343"/>
    <d v="2014-11-17T00:00:00"/>
    <x v="0"/>
    <s v="BB-11545"/>
    <s v="Brenda Bowman"/>
    <x v="1"/>
    <s v="United States"/>
    <s v="Fort Lauderdale"/>
    <x v="2"/>
    <n v="33311"/>
    <x v="0"/>
    <s v="OFF-AP-10002651"/>
    <x v="1"/>
    <x v="9"/>
    <s v="Hoover Upright Vacuum With Dirt Cup"/>
    <x v="4127"/>
    <n v="5"/>
    <n v="0.2"/>
    <n v="130.28849999999983"/>
  </r>
  <r>
    <n v="6990"/>
    <s v="CA-2014-165099"/>
    <x v="3"/>
    <x v="157"/>
    <d v="2014-12-14T00:00:00"/>
    <x v="2"/>
    <s v="DK-13375"/>
    <s v="Dennis Kane"/>
    <x v="0"/>
    <s v="United States"/>
    <s v="Abilene"/>
    <x v="5"/>
    <n v="79605"/>
    <x v="2"/>
    <s v="OFF-AP-10001634"/>
    <x v="1"/>
    <x v="9"/>
    <s v="Hoover Commercial Lightweight Upright Vacuum"/>
    <x v="4743"/>
    <n v="2"/>
    <n v="0.8"/>
    <n v="-3.7584000000000009"/>
  </r>
  <r>
    <n v="6991"/>
    <s v="CA-2012-109386"/>
    <x v="1"/>
    <x v="627"/>
    <d v="2012-11-13T00:00:00"/>
    <x v="0"/>
    <s v="RH-19600"/>
    <s v="Rob Haberlin"/>
    <x v="0"/>
    <s v="United States"/>
    <s v="Hampton"/>
    <x v="17"/>
    <n v="23666"/>
    <x v="0"/>
    <s v="OFF-AP-10003266"/>
    <x v="1"/>
    <x v="9"/>
    <s v="Holmes Replacement Filter for HEPA Air Cleaner, Large Room"/>
    <x v="4744"/>
    <n v="3"/>
    <n v="0"/>
    <n v="18.660600000000002"/>
  </r>
  <r>
    <n v="6992"/>
    <s v="CA-2012-109386"/>
    <x v="1"/>
    <x v="627"/>
    <d v="2012-11-13T00:00:00"/>
    <x v="0"/>
    <s v="RH-19600"/>
    <s v="Rob Haberlin"/>
    <x v="0"/>
    <s v="United States"/>
    <s v="Hampton"/>
    <x v="17"/>
    <n v="23666"/>
    <x v="0"/>
    <s v="TEC-PH-10002890"/>
    <x v="2"/>
    <x v="7"/>
    <s v="AT&amp;T 17929 Lendline Telephone"/>
    <x v="4745"/>
    <n v="5"/>
    <n v="0"/>
    <n v="58.811999999999998"/>
  </r>
  <r>
    <n v="6993"/>
    <s v="CA-2012-109386"/>
    <x v="1"/>
    <x v="627"/>
    <d v="2012-11-13T00:00:00"/>
    <x v="0"/>
    <s v="RH-19600"/>
    <s v="Rob Haberlin"/>
    <x v="0"/>
    <s v="United States"/>
    <s v="Hampton"/>
    <x v="17"/>
    <n v="23666"/>
    <x v="0"/>
    <s v="FUR-FU-10000308"/>
    <x v="0"/>
    <x v="5"/>
    <s v="Deflect-o Glass Clear Studded Chair Mats"/>
    <x v="4702"/>
    <n v="3"/>
    <n v="0"/>
    <n v="41.038800000000002"/>
  </r>
  <r>
    <n v="6994"/>
    <s v="CA-2012-109386"/>
    <x v="1"/>
    <x v="627"/>
    <d v="2012-11-13T00:00:00"/>
    <x v="0"/>
    <s v="RH-19600"/>
    <s v="Rob Haberlin"/>
    <x v="0"/>
    <s v="United States"/>
    <s v="Hampton"/>
    <x v="17"/>
    <n v="23666"/>
    <x v="0"/>
    <s v="OFF-AR-10000380"/>
    <x v="1"/>
    <x v="6"/>
    <s v="Hunt PowerHouse Electric Pencil Sharpener, Blue"/>
    <x v="4583"/>
    <n v="7"/>
    <n v="0"/>
    <n v="79.757999999999967"/>
  </r>
  <r>
    <n v="6995"/>
    <s v="CA-2012-109386"/>
    <x v="1"/>
    <x v="627"/>
    <d v="2012-11-13T00:00:00"/>
    <x v="0"/>
    <s v="RH-19600"/>
    <s v="Rob Haberlin"/>
    <x v="0"/>
    <s v="United States"/>
    <s v="Hampton"/>
    <x v="17"/>
    <n v="23666"/>
    <x v="0"/>
    <s v="OFF-AR-10000122"/>
    <x v="1"/>
    <x v="6"/>
    <s v="Newell 314"/>
    <x v="4746"/>
    <n v="5"/>
    <n v="0"/>
    <n v="6.9749999999999979"/>
  </r>
  <r>
    <n v="6996"/>
    <s v="CA-2012-166800"/>
    <x v="1"/>
    <x v="902"/>
    <d v="2012-11-26T00:00:00"/>
    <x v="1"/>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x v="0"/>
    <s v="JB-15400"/>
    <s v="Jennifer Braxton"/>
    <x v="1"/>
    <s v="United States"/>
    <s v="Rockford"/>
    <x v="10"/>
    <n v="61107"/>
    <x v="2"/>
    <s v="OFF-BI-10004002"/>
    <x v="1"/>
    <x v="8"/>
    <s v="Wilson Jones International Size A4 Ring Binders"/>
    <x v="4748"/>
    <n v="4"/>
    <n v="0.8"/>
    <n v="-22.144000000000005"/>
  </r>
  <r>
    <n v="6998"/>
    <s v="CA-2014-117443"/>
    <x v="3"/>
    <x v="331"/>
    <d v="2014-12-26T00:00:00"/>
    <x v="0"/>
    <s v="JB-15400"/>
    <s v="Jennifer Braxton"/>
    <x v="1"/>
    <s v="United States"/>
    <s v="Rockford"/>
    <x v="10"/>
    <n v="61107"/>
    <x v="2"/>
    <s v="OFF-PA-10004475"/>
    <x v="1"/>
    <x v="10"/>
    <s v="Xerox 1940"/>
    <x v="4749"/>
    <n v="4"/>
    <n v="0.2"/>
    <n v="63.753599999999992"/>
  </r>
  <r>
    <n v="6999"/>
    <s v="US-2013-134369"/>
    <x v="0"/>
    <x v="1142"/>
    <d v="2013-09-23T00:00:00"/>
    <x v="1"/>
    <s v="BC-11125"/>
    <s v="Becky Castell"/>
    <x v="2"/>
    <s v="United States"/>
    <s v="Laguna Niguel"/>
    <x v="1"/>
    <n v="92677"/>
    <x v="1"/>
    <s v="OFF-PA-10002195"/>
    <x v="1"/>
    <x v="10"/>
    <s v="Xerox 1966"/>
    <x v="91"/>
    <n v="2"/>
    <n v="0"/>
    <n v="6.3504000000000005"/>
  </r>
  <r>
    <n v="7000"/>
    <s v="CA-2014-123687"/>
    <x v="3"/>
    <x v="1143"/>
    <d v="2014-05-30T00:00:00"/>
    <x v="2"/>
    <s v="KC-16675"/>
    <s v="Kimberly Carter"/>
    <x v="1"/>
    <s v="United States"/>
    <s v="Louisville"/>
    <x v="0"/>
    <n v="40214"/>
    <x v="0"/>
    <s v="OFF-AP-10002670"/>
    <x v="1"/>
    <x v="9"/>
    <s v="Belkin 8-Outlet Premiere SurgeMaster II Surge Protectors"/>
    <x v="4750"/>
    <n v="3"/>
    <n v="0"/>
    <n v="62.531999999999982"/>
  </r>
  <r>
    <n v="7001"/>
    <s v="CA-2014-123687"/>
    <x v="3"/>
    <x v="1143"/>
    <d v="2014-05-30T00:00:00"/>
    <x v="2"/>
    <s v="KC-16675"/>
    <s v="Kimberly Carter"/>
    <x v="1"/>
    <s v="United States"/>
    <s v="Louisville"/>
    <x v="0"/>
    <n v="40214"/>
    <x v="0"/>
    <s v="OFF-SU-10004498"/>
    <x v="1"/>
    <x v="14"/>
    <s v="Martin-Yale Premier Letter Opener"/>
    <x v="4751"/>
    <n v="2"/>
    <n v="0"/>
    <n v="0.77280000000000015"/>
  </r>
  <r>
    <n v="7002"/>
    <s v="CA-2012-104871"/>
    <x v="1"/>
    <x v="1110"/>
    <d v="2012-04-03T00:00:00"/>
    <x v="1"/>
    <s v="DR-12940"/>
    <s v="Daniel Raglin"/>
    <x v="2"/>
    <s v="United States"/>
    <s v="Normal"/>
    <x v="10"/>
    <n v="61761"/>
    <x v="2"/>
    <s v="FUR-CH-10003298"/>
    <x v="0"/>
    <x v="1"/>
    <s v="Office Star - Contemporary Task Swivel chair with Loop Arms, Charcoal"/>
    <x v="4752"/>
    <n v="4"/>
    <n v="0.3"/>
    <n v="-110.02320000000003"/>
  </r>
  <r>
    <n v="7003"/>
    <s v="CA-2011-133158"/>
    <x v="2"/>
    <x v="710"/>
    <d v="2011-08-21T00:00:00"/>
    <x v="0"/>
    <s v="DW-13195"/>
    <s v="David Wiener"/>
    <x v="1"/>
    <s v="United States"/>
    <s v="Los Angeles"/>
    <x v="1"/>
    <n v="90045"/>
    <x v="1"/>
    <s v="FUR-FU-10000723"/>
    <x v="0"/>
    <x v="5"/>
    <s v="Deflect-o EconoMat Studded, No Bevel Mat for Low Pile Carpeting"/>
    <x v="4753"/>
    <n v="7"/>
    <n v="0"/>
    <n v="26.031600000000012"/>
  </r>
  <r>
    <n v="7004"/>
    <s v="CA-2011-133158"/>
    <x v="2"/>
    <x v="710"/>
    <d v="2011-08-21T00:00:00"/>
    <x v="0"/>
    <s v="DW-13195"/>
    <s v="David Wiener"/>
    <x v="1"/>
    <s v="United States"/>
    <s v="Los Angeles"/>
    <x v="1"/>
    <n v="90045"/>
    <x v="1"/>
    <s v="OFF-BI-10000632"/>
    <x v="1"/>
    <x v="8"/>
    <s v="Satellite Sectional Post Binders"/>
    <x v="1971"/>
    <n v="2"/>
    <n v="0.2"/>
    <n v="22.573199999999996"/>
  </r>
  <r>
    <n v="7005"/>
    <s v="CA-2011-126333"/>
    <x v="2"/>
    <x v="851"/>
    <d v="2011-12-28T00:00:00"/>
    <x v="1"/>
    <s v="ME-18010"/>
    <s v="Michelle Ellison"/>
    <x v="1"/>
    <s v="United States"/>
    <s v="Port Arthur"/>
    <x v="5"/>
    <n v="77642"/>
    <x v="2"/>
    <s v="OFF-PA-10000223"/>
    <x v="1"/>
    <x v="10"/>
    <s v="Xerox 2000"/>
    <x v="1182"/>
    <n v="1"/>
    <n v="0.2"/>
    <n v="1.8144"/>
  </r>
  <r>
    <n v="7006"/>
    <s v="CA-2012-141740"/>
    <x v="1"/>
    <x v="549"/>
    <d v="2012-11-05T00:00:00"/>
    <x v="1"/>
    <s v="JF-15490"/>
    <s v="Jeremy Farry"/>
    <x v="0"/>
    <s v="United States"/>
    <s v="New York City"/>
    <x v="15"/>
    <n v="10009"/>
    <x v="3"/>
    <s v="FUR-CH-10001545"/>
    <x v="0"/>
    <x v="1"/>
    <s v="Hon Comfortask Task/Swivel Chairs"/>
    <x v="4754"/>
    <n v="2"/>
    <n v="0.1"/>
    <n v="13.677600000000002"/>
  </r>
  <r>
    <n v="7007"/>
    <s v="CA-2011-119466"/>
    <x v="2"/>
    <x v="534"/>
    <d v="2011-12-21T00:00:00"/>
    <x v="1"/>
    <s v="SP-20860"/>
    <s v="Sung Pak"/>
    <x v="1"/>
    <s v="United States"/>
    <s v="Chicago"/>
    <x v="10"/>
    <n v="60623"/>
    <x v="2"/>
    <s v="FUR-FU-10001546"/>
    <x v="0"/>
    <x v="5"/>
    <s v="Dana Swing-Arm Lamps"/>
    <x v="1086"/>
    <n v="2"/>
    <n v="0.6"/>
    <n v="-7.4759999999999991"/>
  </r>
  <r>
    <n v="7008"/>
    <s v="CA-2012-154823"/>
    <x v="1"/>
    <x v="291"/>
    <d v="2012-08-25T00:00:00"/>
    <x v="1"/>
    <s v="KN-16390"/>
    <s v="Katherine Nockton"/>
    <x v="1"/>
    <s v="United States"/>
    <s v="Springfield"/>
    <x v="24"/>
    <n v="45503"/>
    <x v="3"/>
    <s v="OFF-BI-10001098"/>
    <x v="1"/>
    <x v="8"/>
    <s v="Acco D-Ring Binder w/DublLock"/>
    <x v="2253"/>
    <n v="2"/>
    <n v="0.7"/>
    <n v="-8.9795999999999978"/>
  </r>
  <r>
    <n v="7009"/>
    <s v="CA-2012-154823"/>
    <x v="1"/>
    <x v="291"/>
    <d v="2012-08-25T00:00:00"/>
    <x v="1"/>
    <s v="KN-16390"/>
    <s v="Katherine Nockton"/>
    <x v="1"/>
    <s v="United States"/>
    <s v="Springfield"/>
    <x v="24"/>
    <n v="45503"/>
    <x v="3"/>
    <s v="FUR-CH-10003379"/>
    <x v="0"/>
    <x v="1"/>
    <s v="Global Commerce Series High-Back Swivel/Tilt Chairs"/>
    <x v="4755"/>
    <n v="3"/>
    <n v="0.3"/>
    <n v="-42.746999999999957"/>
  </r>
  <r>
    <n v="7010"/>
    <s v="CA-2012-154823"/>
    <x v="1"/>
    <x v="291"/>
    <d v="2012-08-25T00:00:00"/>
    <x v="1"/>
    <s v="KN-16390"/>
    <s v="Katherine Nockton"/>
    <x v="1"/>
    <s v="United States"/>
    <s v="Springfield"/>
    <x v="24"/>
    <n v="45503"/>
    <x v="3"/>
    <s v="FUR-FU-10000193"/>
    <x v="0"/>
    <x v="5"/>
    <s v="Tenex Chairmats For Use with Hard Floors"/>
    <x v="3346"/>
    <n v="1"/>
    <n v="0.2"/>
    <n v="-3.8976000000000015"/>
  </r>
  <r>
    <n v="7011"/>
    <s v="US-2011-135881"/>
    <x v="2"/>
    <x v="235"/>
    <d v="2011-05-27T00:00:00"/>
    <x v="1"/>
    <s v="GT-14710"/>
    <s v="Greg Tran"/>
    <x v="0"/>
    <s v="United States"/>
    <s v="New York City"/>
    <x v="15"/>
    <n v="10035"/>
    <x v="3"/>
    <s v="OFF-BI-10000829"/>
    <x v="1"/>
    <x v="8"/>
    <s v="Avery Non-Stick Binders"/>
    <x v="2119"/>
    <n v="5"/>
    <n v="0.2"/>
    <n v="5.8369999999999997"/>
  </r>
  <r>
    <n v="7012"/>
    <s v="US-2011-135881"/>
    <x v="2"/>
    <x v="235"/>
    <d v="2011-05-27T00:00:00"/>
    <x v="1"/>
    <s v="GT-14710"/>
    <s v="Greg Tran"/>
    <x v="0"/>
    <s v="United States"/>
    <s v="New York City"/>
    <x v="15"/>
    <n v="10035"/>
    <x v="3"/>
    <s v="OFF-SU-10003002"/>
    <x v="1"/>
    <x v="14"/>
    <s v="Letter Slitter"/>
    <x v="1325"/>
    <n v="2"/>
    <n v="0"/>
    <n v="0.15120000000000022"/>
  </r>
  <r>
    <n v="7013"/>
    <s v="US-2011-135881"/>
    <x v="2"/>
    <x v="235"/>
    <d v="2011-05-27T00:00:00"/>
    <x v="1"/>
    <s v="GT-14710"/>
    <s v="Greg Tran"/>
    <x v="0"/>
    <s v="United States"/>
    <s v="New York City"/>
    <x v="15"/>
    <n v="10035"/>
    <x v="3"/>
    <s v="OFF-AP-10002118"/>
    <x v="1"/>
    <x v="9"/>
    <s v="1.7 Cubic Foot Compact &quot;Cube&quot; Office Refrigerators"/>
    <x v="79"/>
    <n v="1"/>
    <n v="0"/>
    <n v="56.20320000000001"/>
  </r>
  <r>
    <n v="7014"/>
    <s v="CA-2014-141201"/>
    <x v="3"/>
    <x v="34"/>
    <d v="2014-12-12T00:00:00"/>
    <x v="0"/>
    <s v="DB-12910"/>
    <s v="Daniel Byrd"/>
    <x v="2"/>
    <s v="United States"/>
    <s v="Salinas"/>
    <x v="1"/>
    <n v="93905"/>
    <x v="1"/>
    <s v="FUR-BO-10001519"/>
    <x v="0"/>
    <x v="0"/>
    <s v="O'Sullivan 3-Shelf Heavy-Duty Bookcases"/>
    <x v="4756"/>
    <n v="3"/>
    <n v="0.15"/>
    <n v="15.697800000000004"/>
  </r>
  <r>
    <n v="7015"/>
    <s v="CA-2011-114790"/>
    <x v="2"/>
    <x v="518"/>
    <d v="2011-03-13T00:00:00"/>
    <x v="0"/>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x v="0"/>
    <s v="FM-14215"/>
    <s v="Filia McAdams"/>
    <x v="1"/>
    <s v="United States"/>
    <s v="Richmond"/>
    <x v="0"/>
    <n v="40475"/>
    <x v="0"/>
    <s v="TEC-AC-10000710"/>
    <x v="2"/>
    <x v="11"/>
    <s v="Maxell DVD-RAM Discs"/>
    <x v="93"/>
    <n v="2"/>
    <n v="0"/>
    <n v="14.172800000000002"/>
  </r>
  <r>
    <n v="7017"/>
    <s v="CA-2011-114790"/>
    <x v="2"/>
    <x v="518"/>
    <d v="2011-03-13T00:00:00"/>
    <x v="0"/>
    <s v="FM-14215"/>
    <s v="Filia McAdams"/>
    <x v="1"/>
    <s v="United States"/>
    <s v="Richmond"/>
    <x v="0"/>
    <n v="40475"/>
    <x v="0"/>
    <s v="TEC-PH-10000984"/>
    <x v="2"/>
    <x v="7"/>
    <s v="Panasonic KX-TG9471B"/>
    <x v="2173"/>
    <n v="3"/>
    <n v="0"/>
    <n v="164.63160000000005"/>
  </r>
  <r>
    <n v="7018"/>
    <s v="CA-2011-114790"/>
    <x v="2"/>
    <x v="518"/>
    <d v="2011-03-13T00:00:00"/>
    <x v="0"/>
    <s v="FM-14215"/>
    <s v="Filia McAdams"/>
    <x v="1"/>
    <s v="United States"/>
    <s v="Richmond"/>
    <x v="0"/>
    <n v="40475"/>
    <x v="0"/>
    <s v="OFF-PA-10000213"/>
    <x v="1"/>
    <x v="10"/>
    <s v="Xerox 198"/>
    <x v="1830"/>
    <n v="3"/>
    <n v="0"/>
    <n v="7.0218000000000007"/>
  </r>
  <r>
    <n v="7019"/>
    <s v="US-2013-154256"/>
    <x v="0"/>
    <x v="661"/>
    <d v="2013-06-28T00:00:00"/>
    <x v="0"/>
    <s v="SM-20005"/>
    <s v="Sally Matthias"/>
    <x v="0"/>
    <s v="United States"/>
    <s v="New York City"/>
    <x v="15"/>
    <n v="10035"/>
    <x v="3"/>
    <s v="OFF-LA-10003720"/>
    <x v="1"/>
    <x v="2"/>
    <s v="Avery 487"/>
    <x v="4395"/>
    <n v="7"/>
    <n v="0"/>
    <n v="12.1401"/>
  </r>
  <r>
    <n v="7020"/>
    <s v="CA-2011-124737"/>
    <x v="2"/>
    <x v="709"/>
    <d v="2011-08-27T00:00:00"/>
    <x v="1"/>
    <s v="AP-10915"/>
    <s v="Arthur Prichep"/>
    <x v="0"/>
    <s v="United States"/>
    <s v="Denver"/>
    <x v="22"/>
    <n v="80219"/>
    <x v="1"/>
    <s v="OFF-PA-10001837"/>
    <x v="1"/>
    <x v="10"/>
    <s v="Xerox 1976"/>
    <x v="12"/>
    <n v="3"/>
    <n v="0.2"/>
    <n v="5.4432"/>
  </r>
  <r>
    <n v="7021"/>
    <s v="CA-2011-124737"/>
    <x v="2"/>
    <x v="709"/>
    <d v="2011-08-27T00:00:00"/>
    <x v="1"/>
    <s v="AP-10915"/>
    <s v="Arthur Prichep"/>
    <x v="0"/>
    <s v="United States"/>
    <s v="Denver"/>
    <x v="22"/>
    <n v="80219"/>
    <x v="1"/>
    <s v="OFF-SU-10004661"/>
    <x v="1"/>
    <x v="14"/>
    <s v="Acme Titanium Bonded Scissors"/>
    <x v="4758"/>
    <n v="1"/>
    <n v="0.2"/>
    <n v="0.50999999999999979"/>
  </r>
  <r>
    <n v="7022"/>
    <s v="CA-2011-124737"/>
    <x v="2"/>
    <x v="709"/>
    <d v="2011-08-27T00:00:00"/>
    <x v="1"/>
    <s v="AP-10915"/>
    <s v="Arthur Prichep"/>
    <x v="0"/>
    <s v="United States"/>
    <s v="Denver"/>
    <x v="22"/>
    <n v="80219"/>
    <x v="1"/>
    <s v="FUR-FU-10003274"/>
    <x v="0"/>
    <x v="5"/>
    <s v="Regeneration Desk Collection"/>
    <x v="1728"/>
    <n v="3"/>
    <n v="0.2"/>
    <n v="1.2672000000000003"/>
  </r>
  <r>
    <n v="7023"/>
    <s v="CA-2011-124737"/>
    <x v="2"/>
    <x v="709"/>
    <d v="2011-08-27T00:00:00"/>
    <x v="1"/>
    <s v="AP-10915"/>
    <s v="Arthur Prichep"/>
    <x v="0"/>
    <s v="United States"/>
    <s v="Denver"/>
    <x v="22"/>
    <n v="80219"/>
    <x v="1"/>
    <s v="TEC-PH-10000149"/>
    <x v="2"/>
    <x v="7"/>
    <s v="Cisco SPA525G2 IP Phone - Wireless"/>
    <x v="4759"/>
    <n v="9"/>
    <n v="0.2"/>
    <n v="10.772999999999989"/>
  </r>
  <r>
    <n v="7024"/>
    <s v="CA-2011-124737"/>
    <x v="2"/>
    <x v="709"/>
    <d v="2011-08-27T00:00:00"/>
    <x v="1"/>
    <s v="AP-10915"/>
    <s v="Arthur Prichep"/>
    <x v="0"/>
    <s v="United States"/>
    <s v="Denver"/>
    <x v="22"/>
    <n v="80219"/>
    <x v="1"/>
    <s v="OFF-PA-10000019"/>
    <x v="1"/>
    <x v="10"/>
    <s v="Xerox 1931"/>
    <x v="277"/>
    <n v="6"/>
    <n v="0.2"/>
    <n v="10.8864"/>
  </r>
  <r>
    <n v="7025"/>
    <s v="CA-2011-124737"/>
    <x v="2"/>
    <x v="709"/>
    <d v="2011-08-27T00:00:00"/>
    <x v="1"/>
    <s v="AP-10915"/>
    <s v="Arthur Prichep"/>
    <x v="0"/>
    <s v="United States"/>
    <s v="Denver"/>
    <x v="22"/>
    <n v="80219"/>
    <x v="1"/>
    <s v="OFF-PA-10001125"/>
    <x v="1"/>
    <x v="10"/>
    <s v="Xerox 1988"/>
    <x v="1334"/>
    <n v="9"/>
    <n v="0.2"/>
    <n v="69.704999999999984"/>
  </r>
  <r>
    <n v="7026"/>
    <s v="US-2014-101840"/>
    <x v="3"/>
    <x v="695"/>
    <d v="2014-02-13T00:00:00"/>
    <x v="1"/>
    <s v="SP-20545"/>
    <s v="Sibella Parks"/>
    <x v="1"/>
    <s v="United States"/>
    <s v="New York City"/>
    <x v="15"/>
    <n v="10024"/>
    <x v="3"/>
    <s v="TEC-PH-10002538"/>
    <x v="2"/>
    <x v="7"/>
    <s v="Grandstream GXP1160 VoIP phone"/>
    <x v="4760"/>
    <n v="6"/>
    <n v="0"/>
    <n v="65.963399999999979"/>
  </r>
  <r>
    <n v="7027"/>
    <s v="US-2014-101840"/>
    <x v="3"/>
    <x v="695"/>
    <d v="2014-02-13T00:00:00"/>
    <x v="1"/>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x v="1"/>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x v="0"/>
    <s v="MC-17575"/>
    <s v="Matt Collins"/>
    <x v="0"/>
    <s v="United States"/>
    <s v="Fremont"/>
    <x v="8"/>
    <n v="68025"/>
    <x v="2"/>
    <s v="OFF-PA-10003673"/>
    <x v="1"/>
    <x v="10"/>
    <s v="Strathmore Photo Mount Cards"/>
    <x v="1284"/>
    <n v="5"/>
    <n v="0"/>
    <n v="15.593999999999999"/>
  </r>
  <r>
    <n v="7030"/>
    <s v="CA-2013-145548"/>
    <x v="0"/>
    <x v="583"/>
    <d v="2013-11-17T00:00:00"/>
    <x v="1"/>
    <s v="EB-13750"/>
    <s v="Edward Becker"/>
    <x v="1"/>
    <s v="United States"/>
    <s v="New York City"/>
    <x v="15"/>
    <n v="10011"/>
    <x v="3"/>
    <s v="OFF-ST-10002562"/>
    <x v="1"/>
    <x v="4"/>
    <s v="Staples"/>
    <x v="4681"/>
    <n v="3"/>
    <n v="0"/>
    <n v="7.8792000000000009"/>
  </r>
  <r>
    <n v="7031"/>
    <s v="CA-2013-145548"/>
    <x v="0"/>
    <x v="583"/>
    <d v="2013-11-17T00:00:00"/>
    <x v="1"/>
    <s v="EB-13750"/>
    <s v="Edward Becker"/>
    <x v="1"/>
    <s v="United States"/>
    <s v="New York City"/>
    <x v="15"/>
    <n v="10011"/>
    <x v="3"/>
    <s v="TEC-AC-10002305"/>
    <x v="2"/>
    <x v="11"/>
    <s v="KeyTronic E03601U1 - Keyboard - Beige"/>
    <x v="3978"/>
    <n v="2"/>
    <n v="0"/>
    <n v="6.4799999999999969"/>
  </r>
  <r>
    <n v="7032"/>
    <s v="CA-2013-145548"/>
    <x v="0"/>
    <x v="583"/>
    <d v="2013-11-17T00:00:00"/>
    <x v="1"/>
    <s v="EB-13750"/>
    <s v="Edward Becker"/>
    <x v="1"/>
    <s v="United States"/>
    <s v="New York City"/>
    <x v="15"/>
    <n v="10011"/>
    <x v="3"/>
    <s v="OFF-AR-10003373"/>
    <x v="1"/>
    <x v="6"/>
    <s v="Boston School Pro Electric Pencil Sharpener, 1670"/>
    <x v="1663"/>
    <n v="3"/>
    <n v="0"/>
    <n v="25.093799999999998"/>
  </r>
  <r>
    <n v="7033"/>
    <s v="CA-2013-145548"/>
    <x v="0"/>
    <x v="583"/>
    <d v="2013-11-17T00:00:00"/>
    <x v="1"/>
    <s v="EB-13750"/>
    <s v="Edward Becker"/>
    <x v="1"/>
    <s v="United States"/>
    <s v="New York City"/>
    <x v="15"/>
    <n v="10011"/>
    <x v="3"/>
    <s v="FUR-CH-10003774"/>
    <x v="0"/>
    <x v="1"/>
    <s v="Global Wood Trimmed Manager's Task Chair, Khaki"/>
    <x v="4762"/>
    <n v="3"/>
    <n v="0.1"/>
    <n v="8.1881999999999877"/>
  </r>
  <r>
    <n v="7034"/>
    <s v="CA-2013-145548"/>
    <x v="0"/>
    <x v="583"/>
    <d v="2013-11-17T00:00:00"/>
    <x v="1"/>
    <s v="EB-13750"/>
    <s v="Edward Becker"/>
    <x v="1"/>
    <s v="United States"/>
    <s v="New York City"/>
    <x v="15"/>
    <n v="10011"/>
    <x v="3"/>
    <s v="OFF-BI-10001510"/>
    <x v="1"/>
    <x v="8"/>
    <s v="Deluxe Heavy-Duty Vinyl Round Ring Binder"/>
    <x v="4763"/>
    <n v="3"/>
    <n v="0.2"/>
    <n v="17.189999999999998"/>
  </r>
  <r>
    <n v="7035"/>
    <s v="CA-2013-145548"/>
    <x v="0"/>
    <x v="583"/>
    <d v="2013-11-17T00:00:00"/>
    <x v="1"/>
    <s v="EB-13750"/>
    <s v="Edward Becker"/>
    <x v="1"/>
    <s v="United States"/>
    <s v="New York City"/>
    <x v="15"/>
    <n v="10011"/>
    <x v="3"/>
    <s v="OFF-BI-10004236"/>
    <x v="1"/>
    <x v="8"/>
    <s v="XtraLife ClearVue Slant-D Ring Binder, White, 3&quot;"/>
    <x v="4596"/>
    <n v="3"/>
    <n v="0.2"/>
    <n v="11.450399999999998"/>
  </r>
  <r>
    <n v="7036"/>
    <s v="CA-2014-119494"/>
    <x v="3"/>
    <x v="45"/>
    <d v="2014-11-14T00:00:00"/>
    <x v="1"/>
    <s v="JE-15610"/>
    <s v="Jim Epp"/>
    <x v="1"/>
    <s v="United States"/>
    <s v="San Diego"/>
    <x v="1"/>
    <n v="92105"/>
    <x v="1"/>
    <s v="FUR-CH-10004675"/>
    <x v="0"/>
    <x v="1"/>
    <s v="Lifetime Advantage Folding Chairs, 4/Carton"/>
    <x v="4764"/>
    <n v="3"/>
    <n v="0.2"/>
    <n v="52.339199999999977"/>
  </r>
  <r>
    <n v="7037"/>
    <s v="CA-2011-124618"/>
    <x v="2"/>
    <x v="1073"/>
    <d v="2011-05-04T00:00:00"/>
    <x v="0"/>
    <s v="CS-11860"/>
    <s v="Cari Schnelling"/>
    <x v="0"/>
    <s v="United States"/>
    <s v="Lakeland"/>
    <x v="2"/>
    <n v="33801"/>
    <x v="0"/>
    <s v="TEC-CO-10004202"/>
    <x v="2"/>
    <x v="16"/>
    <s v="Brother DCP1000 Digital 3 in 1 Multifunction Machine"/>
    <x v="2006"/>
    <n v="2"/>
    <n v="0.2"/>
    <n v="89.996999999999986"/>
  </r>
  <r>
    <n v="7038"/>
    <s v="CA-2014-161970"/>
    <x v="3"/>
    <x v="585"/>
    <d v="2014-09-28T00:00:00"/>
    <x v="1"/>
    <s v="PB-19105"/>
    <s v="Peter Bühler"/>
    <x v="0"/>
    <s v="United States"/>
    <s v="Smyrna"/>
    <x v="32"/>
    <n v="30080"/>
    <x v="0"/>
    <s v="OFF-PA-10004255"/>
    <x v="1"/>
    <x v="10"/>
    <s v="Xerox 219"/>
    <x v="91"/>
    <n v="2"/>
    <n v="0"/>
    <n v="6.2208000000000006"/>
  </r>
  <r>
    <n v="7039"/>
    <s v="CA-2014-161970"/>
    <x v="3"/>
    <x v="585"/>
    <d v="2014-09-28T00:00:00"/>
    <x v="1"/>
    <s v="PB-19105"/>
    <s v="Peter Bühler"/>
    <x v="0"/>
    <s v="United States"/>
    <s v="Smyrna"/>
    <x v="32"/>
    <n v="30080"/>
    <x v="0"/>
    <s v="OFF-AR-10003896"/>
    <x v="1"/>
    <x v="6"/>
    <s v="Stride Job 150 Highlighters, Chisel Tip, Assorted Colors"/>
    <x v="1465"/>
    <n v="3"/>
    <n v="0"/>
    <n v="6.4584000000000001"/>
  </r>
  <r>
    <n v="7040"/>
    <s v="CA-2014-103443"/>
    <x v="3"/>
    <x v="94"/>
    <d v="2014-12-24T00:00:00"/>
    <x v="1"/>
    <s v="AT-10735"/>
    <s v="Annie Thurman"/>
    <x v="0"/>
    <s v="United States"/>
    <s v="New York City"/>
    <x v="15"/>
    <n v="10009"/>
    <x v="3"/>
    <s v="OFF-ST-10002276"/>
    <x v="1"/>
    <x v="4"/>
    <s v="Safco Steel Mobile File Cart"/>
    <x v="240"/>
    <n v="2"/>
    <n v="0"/>
    <n v="41.680000000000007"/>
  </r>
  <r>
    <n v="7041"/>
    <s v="CA-2014-103443"/>
    <x v="3"/>
    <x v="94"/>
    <d v="2014-12-24T00:00:00"/>
    <x v="1"/>
    <s v="AT-10735"/>
    <s v="Annie Thurman"/>
    <x v="0"/>
    <s v="United States"/>
    <s v="New York City"/>
    <x v="15"/>
    <n v="10009"/>
    <x v="3"/>
    <s v="OFF-BI-10001617"/>
    <x v="1"/>
    <x v="8"/>
    <s v="GBC Wire Binding Combs"/>
    <x v="176"/>
    <n v="3"/>
    <n v="0.2"/>
    <n v="8.3753999999999991"/>
  </r>
  <r>
    <n v="7042"/>
    <s v="CA-2014-103443"/>
    <x v="3"/>
    <x v="94"/>
    <d v="2014-12-24T00:00:00"/>
    <x v="1"/>
    <s v="AT-10735"/>
    <s v="Annie Thurman"/>
    <x v="0"/>
    <s v="United States"/>
    <s v="New York City"/>
    <x v="15"/>
    <n v="10009"/>
    <x v="3"/>
    <s v="FUR-FU-10000308"/>
    <x v="0"/>
    <x v="5"/>
    <s v="Deflect-o Glass Clear Studded Chair Mats"/>
    <x v="2259"/>
    <n v="2"/>
    <n v="0"/>
    <n v="27.359200000000001"/>
  </r>
  <r>
    <n v="7043"/>
    <s v="US-2014-165358"/>
    <x v="3"/>
    <x v="930"/>
    <d v="2014-07-24T00:00:00"/>
    <x v="1"/>
    <s v="SV-20365"/>
    <s v="Seth Vernon"/>
    <x v="0"/>
    <s v="United States"/>
    <s v="Philadelphia"/>
    <x v="9"/>
    <n v="19134"/>
    <x v="3"/>
    <s v="TEC-CO-10001943"/>
    <x v="2"/>
    <x v="16"/>
    <s v="Canon PC-428 Personal Copier"/>
    <x v="2798"/>
    <n v="5"/>
    <n v="0.4"/>
    <n v="69.996499999999969"/>
  </r>
  <r>
    <n v="7044"/>
    <s v="US-2014-165358"/>
    <x v="3"/>
    <x v="930"/>
    <d v="2014-07-24T00:00:00"/>
    <x v="1"/>
    <s v="SV-20365"/>
    <s v="Seth Vernon"/>
    <x v="0"/>
    <s v="United States"/>
    <s v="Philadelphia"/>
    <x v="9"/>
    <n v="19134"/>
    <x v="3"/>
    <s v="FUR-CH-10002647"/>
    <x v="0"/>
    <x v="1"/>
    <s v="Situations Contoured Folding Chairs, 4/Set"/>
    <x v="4765"/>
    <n v="4"/>
    <n v="0.3"/>
    <n v="-14.195999999999984"/>
  </r>
  <r>
    <n v="7045"/>
    <s v="US-2014-165358"/>
    <x v="3"/>
    <x v="930"/>
    <d v="2014-07-24T00:00:00"/>
    <x v="1"/>
    <s v="SV-20365"/>
    <s v="Seth Vernon"/>
    <x v="0"/>
    <s v="United States"/>
    <s v="Philadelphia"/>
    <x v="9"/>
    <n v="19134"/>
    <x v="3"/>
    <s v="OFF-SU-10004768"/>
    <x v="1"/>
    <x v="14"/>
    <s v="Acme Kleencut Forged Steel Scissors"/>
    <x v="1997"/>
    <n v="2"/>
    <n v="0.2"/>
    <n v="1.1479999999999988"/>
  </r>
  <r>
    <n v="7046"/>
    <s v="CA-2013-160136"/>
    <x v="0"/>
    <x v="54"/>
    <d v="2013-11-10T00:00:00"/>
    <x v="1"/>
    <s v="PJ-18835"/>
    <s v="Patrick Jones"/>
    <x v="1"/>
    <s v="United States"/>
    <s v="Dallas"/>
    <x v="5"/>
    <n v="75217"/>
    <x v="2"/>
    <s v="OFF-PA-10002160"/>
    <x v="1"/>
    <x v="10"/>
    <s v="Xerox 1978"/>
    <x v="4766"/>
    <n v="2"/>
    <n v="0.2"/>
    <n v="3.3524000000000003"/>
  </r>
  <r>
    <n v="7047"/>
    <s v="CA-2011-150581"/>
    <x v="2"/>
    <x v="918"/>
    <d v="2011-04-12T00:00:00"/>
    <x v="1"/>
    <s v="NM-18445"/>
    <s v="Nathan Mautz"/>
    <x v="2"/>
    <s v="United States"/>
    <s v="Concord"/>
    <x v="1"/>
    <n v="94521"/>
    <x v="1"/>
    <s v="FUR-TA-10003748"/>
    <x v="0"/>
    <x v="3"/>
    <s v="Bevis 36 x 72 Conference Tables"/>
    <x v="4767"/>
    <n v="1"/>
    <n v="0.2"/>
    <n v="2.4897999999999989"/>
  </r>
  <r>
    <n v="7048"/>
    <s v="CA-2011-150581"/>
    <x v="2"/>
    <x v="918"/>
    <d v="2011-04-12T00:00:00"/>
    <x v="1"/>
    <s v="NM-18445"/>
    <s v="Nathan Mautz"/>
    <x v="2"/>
    <s v="United States"/>
    <s v="Concord"/>
    <x v="1"/>
    <n v="94521"/>
    <x v="1"/>
    <s v="TEC-AC-10001908"/>
    <x v="2"/>
    <x v="11"/>
    <s v="Logitech Wireless Headset h800"/>
    <x v="4768"/>
    <n v="4"/>
    <n v="0"/>
    <n v="139.98599999999999"/>
  </r>
  <r>
    <n v="7049"/>
    <s v="CA-2013-119515"/>
    <x v="0"/>
    <x v="1041"/>
    <d v="2013-08-17T00:00:00"/>
    <x v="2"/>
    <s v="TR-21325"/>
    <s v="Toby Ritter"/>
    <x v="0"/>
    <s v="United States"/>
    <s v="Nashville"/>
    <x v="18"/>
    <n v="37211"/>
    <x v="0"/>
    <s v="OFF-PA-10000552"/>
    <x v="1"/>
    <x v="10"/>
    <s v="Xerox 200"/>
    <x v="12"/>
    <n v="3"/>
    <n v="0.2"/>
    <n v="5.4432"/>
  </r>
  <r>
    <n v="7050"/>
    <s v="CA-2011-141355"/>
    <x v="2"/>
    <x v="794"/>
    <d v="2011-09-30T00:00:00"/>
    <x v="1"/>
    <s v="BF-11005"/>
    <s v="Barry Franz"/>
    <x v="2"/>
    <s v="United States"/>
    <s v="Aurora"/>
    <x v="22"/>
    <n v="80013"/>
    <x v="1"/>
    <s v="OFF-AR-10003179"/>
    <x v="1"/>
    <x v="6"/>
    <s v="Dixon Ticonderoga Core-Lock Colored Pencils"/>
    <x v="4769"/>
    <n v="2"/>
    <n v="0.2"/>
    <n v="2.3685999999999989"/>
  </r>
  <r>
    <n v="7051"/>
    <s v="CA-2013-165330"/>
    <x v="0"/>
    <x v="25"/>
    <d v="2013-12-12T00:00:00"/>
    <x v="3"/>
    <s v="WB-21850"/>
    <s v="William Brown"/>
    <x v="0"/>
    <s v="United States"/>
    <s v="Anaheim"/>
    <x v="1"/>
    <n v="92804"/>
    <x v="1"/>
    <s v="OFF-BI-10004593"/>
    <x v="1"/>
    <x v="8"/>
    <s v="Ibico Laser Imprintable Binding System Covers"/>
    <x v="4770"/>
    <n v="5"/>
    <n v="0.2"/>
    <n v="68.11999999999999"/>
  </r>
  <r>
    <n v="7052"/>
    <s v="CA-2013-165330"/>
    <x v="0"/>
    <x v="25"/>
    <d v="2013-12-12T00:00:00"/>
    <x v="3"/>
    <s v="WB-21850"/>
    <s v="William Brown"/>
    <x v="0"/>
    <s v="United States"/>
    <s v="Anaheim"/>
    <x v="1"/>
    <n v="92804"/>
    <x v="1"/>
    <s v="OFF-AR-10000914"/>
    <x v="1"/>
    <x v="6"/>
    <s v="Boston 16765 Mini Stand Up Battery Pencil Sharpener"/>
    <x v="4607"/>
    <n v="2"/>
    <n v="0"/>
    <n v="6.0632000000000019"/>
  </r>
  <r>
    <n v="7053"/>
    <s v="CA-2013-165330"/>
    <x v="0"/>
    <x v="25"/>
    <d v="2013-12-12T00:00:00"/>
    <x v="3"/>
    <s v="WB-21850"/>
    <s v="William Brown"/>
    <x v="0"/>
    <s v="United States"/>
    <s v="Anaheim"/>
    <x v="1"/>
    <n v="92804"/>
    <x v="1"/>
    <s v="OFF-PA-10000241"/>
    <x v="1"/>
    <x v="10"/>
    <s v="IBM Multi-Purpose Copy Paper, 8 1/2 x 11&quot;, Case"/>
    <x v="4771"/>
    <n v="1"/>
    <n v="0"/>
    <n v="13.940999999999999"/>
  </r>
  <r>
    <n v="7054"/>
    <s v="CA-2013-165330"/>
    <x v="0"/>
    <x v="25"/>
    <d v="2013-12-12T00:00:00"/>
    <x v="3"/>
    <s v="WB-21850"/>
    <s v="William Brown"/>
    <x v="0"/>
    <s v="United States"/>
    <s v="Anaheim"/>
    <x v="1"/>
    <n v="92804"/>
    <x v="1"/>
    <s v="TEC-AC-10000057"/>
    <x v="2"/>
    <x v="11"/>
    <s v="Microsoft Natural Ergonomic Keyboard 4000"/>
    <x v="668"/>
    <n v="4"/>
    <n v="0"/>
    <n v="25.191599999999994"/>
  </r>
  <r>
    <n v="7055"/>
    <s v="CA-2013-165330"/>
    <x v="0"/>
    <x v="25"/>
    <d v="2013-12-12T00:00:00"/>
    <x v="3"/>
    <s v="WB-21850"/>
    <s v="William Brown"/>
    <x v="0"/>
    <s v="United States"/>
    <s v="Anaheim"/>
    <x v="1"/>
    <n v="92804"/>
    <x v="1"/>
    <s v="FUR-CH-10003774"/>
    <x v="0"/>
    <x v="1"/>
    <s v="Global Wood Trimmed Manager's Task Chair, Khaki"/>
    <x v="4158"/>
    <n v="5"/>
    <n v="0.2"/>
    <n v="-31.843000000000018"/>
  </r>
  <r>
    <n v="7056"/>
    <s v="CA-2013-165330"/>
    <x v="0"/>
    <x v="25"/>
    <d v="2013-12-12T00:00:00"/>
    <x v="3"/>
    <s v="WB-21850"/>
    <s v="William Brown"/>
    <x v="0"/>
    <s v="United States"/>
    <s v="Anaheim"/>
    <x v="1"/>
    <n v="92804"/>
    <x v="1"/>
    <s v="OFF-BI-10002824"/>
    <x v="1"/>
    <x v="8"/>
    <s v="Recycled Easel Ring Binders"/>
    <x v="2045"/>
    <n v="3"/>
    <n v="0.2"/>
    <n v="11.189999999999996"/>
  </r>
  <r>
    <n v="7057"/>
    <s v="CA-2013-165330"/>
    <x v="0"/>
    <x v="25"/>
    <d v="2013-12-12T00:00:00"/>
    <x v="3"/>
    <s v="WB-21850"/>
    <s v="William Brown"/>
    <x v="0"/>
    <s v="United States"/>
    <s v="Anaheim"/>
    <x v="1"/>
    <n v="92804"/>
    <x v="1"/>
    <s v="OFF-BI-10004001"/>
    <x v="1"/>
    <x v="8"/>
    <s v="GBC Recycled VeloBinder Covers"/>
    <x v="4772"/>
    <n v="9"/>
    <n v="0.2"/>
    <n v="39.873599999999982"/>
  </r>
  <r>
    <n v="7058"/>
    <s v="CA-2013-165330"/>
    <x v="0"/>
    <x v="25"/>
    <d v="2013-12-12T00:00:00"/>
    <x v="3"/>
    <s v="WB-21850"/>
    <s v="William Brown"/>
    <x v="0"/>
    <s v="United States"/>
    <s v="Anaheim"/>
    <x v="1"/>
    <n v="92804"/>
    <x v="1"/>
    <s v="FUR-TA-10004619"/>
    <x v="0"/>
    <x v="3"/>
    <s v="Hon Non-Folding Utility Tables"/>
    <x v="4773"/>
    <n v="7"/>
    <n v="0.2"/>
    <n v="111.51699999999991"/>
  </r>
  <r>
    <n v="7059"/>
    <s v="CA-2013-165330"/>
    <x v="0"/>
    <x v="25"/>
    <d v="2013-12-12T00:00:00"/>
    <x v="3"/>
    <s v="WB-21850"/>
    <s v="William Brown"/>
    <x v="0"/>
    <s v="United States"/>
    <s v="Anaheim"/>
    <x v="1"/>
    <n v="92804"/>
    <x v="1"/>
    <s v="OFF-ST-10000636"/>
    <x v="1"/>
    <x v="4"/>
    <s v="Rogers Profile Extra Capacity Storage Tub"/>
    <x v="4774"/>
    <n v="3"/>
    <n v="0"/>
    <n v="2.0087999999999973"/>
  </r>
  <r>
    <n v="7060"/>
    <s v="CA-2013-165330"/>
    <x v="0"/>
    <x v="25"/>
    <d v="2013-12-12T00:00:00"/>
    <x v="3"/>
    <s v="WB-21850"/>
    <s v="William Brown"/>
    <x v="0"/>
    <s v="United States"/>
    <s v="Anaheim"/>
    <x v="1"/>
    <n v="92804"/>
    <x v="1"/>
    <s v="OFF-AP-10001469"/>
    <x v="1"/>
    <x v="9"/>
    <s v="Fellowes 8 Outlet Superior Workstation Surge Protector"/>
    <x v="4775"/>
    <n v="2"/>
    <n v="0"/>
    <n v="24.191799999999994"/>
  </r>
  <r>
    <n v="7061"/>
    <s v="CA-2013-165330"/>
    <x v="0"/>
    <x v="25"/>
    <d v="2013-12-12T00:00:00"/>
    <x v="3"/>
    <s v="WB-21850"/>
    <s v="William Brown"/>
    <x v="0"/>
    <s v="United States"/>
    <s v="Anaheim"/>
    <x v="1"/>
    <n v="92804"/>
    <x v="1"/>
    <s v="OFF-BI-10002897"/>
    <x v="1"/>
    <x v="8"/>
    <s v="Black Avery Memo-Size 3-Ring Binder, 5 1/2&quot; x 8 1/2&quot;"/>
    <x v="4776"/>
    <n v="2"/>
    <n v="0.2"/>
    <n v="2.1286"/>
  </r>
  <r>
    <n v="7062"/>
    <s v="CA-2012-132633"/>
    <x v="1"/>
    <x v="302"/>
    <d v="2012-02-05T00:00:00"/>
    <x v="0"/>
    <s v="KH-16630"/>
    <s v="Ken Heidel"/>
    <x v="1"/>
    <s v="United States"/>
    <s v="Pleasant Grove"/>
    <x v="7"/>
    <n v="84062"/>
    <x v="1"/>
    <s v="OFF-BI-10002432"/>
    <x v="1"/>
    <x v="8"/>
    <s v="Wilson Jones Standard D-Ring Binders"/>
    <x v="4777"/>
    <n v="3"/>
    <n v="0.2"/>
    <n v="4.0985999999999994"/>
  </r>
  <r>
    <n v="7063"/>
    <s v="CA-2013-157742"/>
    <x v="0"/>
    <x v="723"/>
    <d v="2014-01-01T00:00:00"/>
    <x v="0"/>
    <s v="KL-16645"/>
    <s v="Ken Lonsdale"/>
    <x v="0"/>
    <s v="United States"/>
    <s v="Springfield"/>
    <x v="21"/>
    <n v="97477"/>
    <x v="1"/>
    <s v="OFF-EN-10002592"/>
    <x v="1"/>
    <x v="12"/>
    <s v="Peel &amp; Seel Recycled Catalog Envelopes, Brown"/>
    <x v="4778"/>
    <n v="3"/>
    <n v="0.2"/>
    <n v="10.422000000000001"/>
  </r>
  <r>
    <n v="7064"/>
    <s v="CA-2014-127712"/>
    <x v="3"/>
    <x v="515"/>
    <d v="2014-09-06T00:00:00"/>
    <x v="1"/>
    <s v="MG-17890"/>
    <s v="Michael Granlund"/>
    <x v="2"/>
    <s v="United States"/>
    <s v="Salem"/>
    <x v="21"/>
    <n v="97301"/>
    <x v="1"/>
    <s v="OFF-SU-10002522"/>
    <x v="1"/>
    <x v="14"/>
    <s v="Acme Kleen Earth Office Shears"/>
    <x v="928"/>
    <n v="2"/>
    <n v="0.2"/>
    <n v="0.69839999999999902"/>
  </r>
  <r>
    <n v="7065"/>
    <s v="CA-2014-169474"/>
    <x v="3"/>
    <x v="1144"/>
    <d v="2014-02-10T00:00:00"/>
    <x v="1"/>
    <s v="JF-15355"/>
    <s v="Jay Fein"/>
    <x v="0"/>
    <s v="United States"/>
    <s v="Rochester"/>
    <x v="15"/>
    <n v="14609"/>
    <x v="3"/>
    <s v="OFF-AP-10003971"/>
    <x v="1"/>
    <x v="9"/>
    <s v="Belkin 6 Outlet Metallic Surge Strip"/>
    <x v="4779"/>
    <n v="3"/>
    <n v="0"/>
    <n v="8.4942000000000011"/>
  </r>
  <r>
    <n v="7066"/>
    <s v="CA-2011-106726"/>
    <x v="2"/>
    <x v="776"/>
    <d v="2011-12-08T00:00:00"/>
    <x v="2"/>
    <s v="RS-19765"/>
    <s v="Roland Schwarz"/>
    <x v="1"/>
    <s v="United States"/>
    <s v="Los Angeles"/>
    <x v="1"/>
    <n v="90008"/>
    <x v="1"/>
    <s v="OFF-ST-10001496"/>
    <x v="1"/>
    <x v="4"/>
    <s v="Standard Rollaway File with Lock"/>
    <x v="4780"/>
    <n v="7"/>
    <n v="0"/>
    <n v="327.94580000000002"/>
  </r>
  <r>
    <n v="7067"/>
    <s v="CA-2013-147473"/>
    <x v="0"/>
    <x v="198"/>
    <d v="2013-06-04T00:00:00"/>
    <x v="1"/>
    <s v="NL-18310"/>
    <s v="Nancy Lomonaco"/>
    <x v="2"/>
    <s v="United States"/>
    <s v="Los Angeles"/>
    <x v="1"/>
    <n v="90049"/>
    <x v="1"/>
    <s v="OFF-PA-10004782"/>
    <x v="1"/>
    <x v="10"/>
    <s v="Xerox 228"/>
    <x v="789"/>
    <n v="6"/>
    <n v="0"/>
    <n v="18.662400000000002"/>
  </r>
  <r>
    <n v="7068"/>
    <s v="CA-2013-114209"/>
    <x v="0"/>
    <x v="206"/>
    <d v="2013-05-27T00:00:00"/>
    <x v="1"/>
    <s v="AS-10285"/>
    <s v="Alejandro Savely"/>
    <x v="1"/>
    <s v="United States"/>
    <s v="Dallas"/>
    <x v="5"/>
    <n v="75081"/>
    <x v="2"/>
    <s v="OFF-BI-10000343"/>
    <x v="1"/>
    <x v="8"/>
    <s v="Pressboard Covers with Storage Hooks, 9 1/2&quot; x 11&quot;, Light Blue"/>
    <x v="3240"/>
    <n v="2"/>
    <n v="0.8"/>
    <n v="-3.2406000000000006"/>
  </r>
  <r>
    <n v="7069"/>
    <s v="CA-2013-114209"/>
    <x v="0"/>
    <x v="206"/>
    <d v="2013-05-27T00:00:00"/>
    <x v="1"/>
    <s v="AS-10285"/>
    <s v="Alejandro Savely"/>
    <x v="1"/>
    <s v="United States"/>
    <s v="Dallas"/>
    <x v="5"/>
    <n v="75081"/>
    <x v="2"/>
    <s v="OFF-PA-10003591"/>
    <x v="1"/>
    <x v="10"/>
    <s v="Southworth 100% Cotton The Best Paper"/>
    <x v="4781"/>
    <n v="9"/>
    <n v="0.2"/>
    <n v="30.996000000000002"/>
  </r>
  <r>
    <n v="7070"/>
    <s v="CA-2011-141901"/>
    <x v="2"/>
    <x v="128"/>
    <d v="2011-08-14T00:00:00"/>
    <x v="1"/>
    <s v="GM-14500"/>
    <s v="Gene McClure"/>
    <x v="0"/>
    <s v="United States"/>
    <s v="Fresno"/>
    <x v="1"/>
    <n v="93727"/>
    <x v="1"/>
    <s v="OFF-PA-10001667"/>
    <x v="1"/>
    <x v="10"/>
    <s v="Great White Multi-Use Recycled Paper (20Lb. and 84 Bright)"/>
    <x v="156"/>
    <n v="1"/>
    <n v="0"/>
    <n v="2.6909999999999998"/>
  </r>
  <r>
    <n v="7071"/>
    <s v="CA-2013-164490"/>
    <x v="0"/>
    <x v="64"/>
    <d v="2013-09-11T00:00:00"/>
    <x v="0"/>
    <s v="SU-20665"/>
    <s v="Stephanie Ulpright"/>
    <x v="2"/>
    <s v="United States"/>
    <s v="Chicago"/>
    <x v="10"/>
    <n v="60653"/>
    <x v="2"/>
    <s v="OFF-PA-10004971"/>
    <x v="1"/>
    <x v="10"/>
    <s v="Xerox 196"/>
    <x v="4766"/>
    <n v="2"/>
    <n v="0.2"/>
    <n v="3.3524000000000003"/>
  </r>
  <r>
    <n v="7072"/>
    <s v="CA-2013-112256"/>
    <x v="0"/>
    <x v="310"/>
    <d v="2013-07-29T00:00:00"/>
    <x v="1"/>
    <s v="CK-12205"/>
    <s v="Chloris Kastensmidt"/>
    <x v="0"/>
    <s v="United States"/>
    <s v="Mcallen"/>
    <x v="5"/>
    <n v="78501"/>
    <x v="2"/>
    <s v="OFF-AR-10001216"/>
    <x v="1"/>
    <x v="6"/>
    <s v="Newell 339"/>
    <x v="3079"/>
    <n v="2"/>
    <n v="0.2"/>
    <n v="0.3335999999999999"/>
  </r>
  <r>
    <n v="7073"/>
    <s v="CA-2013-112256"/>
    <x v="0"/>
    <x v="310"/>
    <d v="2013-07-29T00:00:00"/>
    <x v="1"/>
    <s v="CK-12205"/>
    <s v="Chloris Kastensmidt"/>
    <x v="0"/>
    <s v="United States"/>
    <s v="Mcallen"/>
    <x v="5"/>
    <n v="78501"/>
    <x v="2"/>
    <s v="OFF-PA-10004355"/>
    <x v="1"/>
    <x v="10"/>
    <s v="Xerox 231"/>
    <x v="1182"/>
    <n v="1"/>
    <n v="0.2"/>
    <n v="1.8144"/>
  </r>
  <r>
    <n v="7074"/>
    <s v="CA-2013-112256"/>
    <x v="0"/>
    <x v="310"/>
    <d v="2013-07-29T00:00:00"/>
    <x v="1"/>
    <s v="CK-12205"/>
    <s v="Chloris Kastensmidt"/>
    <x v="0"/>
    <s v="United States"/>
    <s v="Mcallen"/>
    <x v="5"/>
    <n v="78501"/>
    <x v="2"/>
    <s v="OFF-AR-10001953"/>
    <x v="1"/>
    <x v="6"/>
    <s v="Boston 1645 Deluxe Heavier-Duty Electric Pencil Sharpener"/>
    <x v="4782"/>
    <n v="5"/>
    <n v="0.2"/>
    <n v="15.393000000000008"/>
  </r>
  <r>
    <n v="7075"/>
    <s v="CA-2013-112256"/>
    <x v="0"/>
    <x v="310"/>
    <d v="2013-07-29T00:00:00"/>
    <x v="1"/>
    <s v="CK-12205"/>
    <s v="Chloris Kastensmidt"/>
    <x v="0"/>
    <s v="United States"/>
    <s v="Mcallen"/>
    <x v="5"/>
    <n v="78501"/>
    <x v="2"/>
    <s v="OFF-BI-10004364"/>
    <x v="1"/>
    <x v="8"/>
    <s v="Storex Dura Pro Binders"/>
    <x v="4783"/>
    <n v="4"/>
    <n v="0.8"/>
    <n v="-8.3160000000000025"/>
  </r>
  <r>
    <n v="7076"/>
    <s v="CA-2013-112256"/>
    <x v="0"/>
    <x v="310"/>
    <d v="2013-07-29T00:00:00"/>
    <x v="1"/>
    <s v="CK-12205"/>
    <s v="Chloris Kastensmidt"/>
    <x v="0"/>
    <s v="United States"/>
    <s v="Mcallen"/>
    <x v="5"/>
    <n v="78501"/>
    <x v="2"/>
    <s v="OFF-SU-10001165"/>
    <x v="1"/>
    <x v="14"/>
    <s v="Acme Elite Stainless Steel Scissors"/>
    <x v="4784"/>
    <n v="2"/>
    <n v="0.2"/>
    <n v="1.0007999999999999"/>
  </r>
  <r>
    <n v="7077"/>
    <s v="CA-2013-167416"/>
    <x v="0"/>
    <x v="536"/>
    <d v="2013-05-18T00:00:00"/>
    <x v="1"/>
    <s v="JM-15580"/>
    <s v="Jill Matthias"/>
    <x v="0"/>
    <s v="United States"/>
    <s v="Seattle"/>
    <x v="4"/>
    <n v="98105"/>
    <x v="1"/>
    <s v="OFF-EN-10001141"/>
    <x v="1"/>
    <x v="12"/>
    <s v="Manila Recycled Extra-Heavyweight Clasp Envelopes, 6&quot; x 9&quot;"/>
    <x v="2803"/>
    <n v="5"/>
    <n v="0"/>
    <n v="26.901000000000003"/>
  </r>
  <r>
    <n v="7078"/>
    <s v="CA-2013-106950"/>
    <x v="0"/>
    <x v="476"/>
    <d v="2013-09-07T00:00:00"/>
    <x v="1"/>
    <s v="JE-15715"/>
    <s v="Joe Elijah"/>
    <x v="0"/>
    <s v="United States"/>
    <s v="Charlotte"/>
    <x v="3"/>
    <n v="28205"/>
    <x v="0"/>
    <s v="OFF-BI-10000014"/>
    <x v="1"/>
    <x v="8"/>
    <s v="Heavy-Duty E-Z-D Binders"/>
    <x v="4785"/>
    <n v="7"/>
    <n v="0.7"/>
    <n v="-17.565099999999994"/>
  </r>
  <r>
    <n v="7079"/>
    <s v="CA-2013-106950"/>
    <x v="0"/>
    <x v="476"/>
    <d v="2013-09-07T00:00:00"/>
    <x v="1"/>
    <s v="JE-15715"/>
    <s v="Joe Elijah"/>
    <x v="0"/>
    <s v="United States"/>
    <s v="Charlotte"/>
    <x v="3"/>
    <n v="28205"/>
    <x v="0"/>
    <s v="OFF-AP-10000159"/>
    <x v="1"/>
    <x v="9"/>
    <s v="Belkin F9M820V08 8 Outlet Surge"/>
    <x v="4786"/>
    <n v="9"/>
    <n v="0.2"/>
    <n v="34.813799999999944"/>
  </r>
  <r>
    <n v="7080"/>
    <s v="CA-2013-106950"/>
    <x v="0"/>
    <x v="476"/>
    <d v="2013-09-07T00:00:00"/>
    <x v="1"/>
    <s v="JE-15715"/>
    <s v="Joe Elijah"/>
    <x v="0"/>
    <s v="United States"/>
    <s v="Charlotte"/>
    <x v="3"/>
    <n v="28205"/>
    <x v="0"/>
    <s v="OFF-AR-10003560"/>
    <x v="1"/>
    <x v="6"/>
    <s v="Zebra Zazzle Fluorescent Highlighters"/>
    <x v="530"/>
    <n v="4"/>
    <n v="0.2"/>
    <n v="3.4047999999999981"/>
  </r>
  <r>
    <n v="7081"/>
    <s v="CA-2013-106950"/>
    <x v="0"/>
    <x v="476"/>
    <d v="2013-09-07T00:00:00"/>
    <x v="1"/>
    <s v="JE-15715"/>
    <s v="Joe Elijah"/>
    <x v="0"/>
    <s v="United States"/>
    <s v="Charlotte"/>
    <x v="3"/>
    <n v="28205"/>
    <x v="0"/>
    <s v="FUR-TA-10001768"/>
    <x v="0"/>
    <x v="3"/>
    <s v="Hon Racetrack Conference Tables"/>
    <x v="4787"/>
    <n v="3"/>
    <n v="0.4"/>
    <n v="-149.63070000000005"/>
  </r>
  <r>
    <n v="7082"/>
    <s v="CA-2013-106950"/>
    <x v="0"/>
    <x v="476"/>
    <d v="2013-09-07T00:00:00"/>
    <x v="1"/>
    <s v="JE-15715"/>
    <s v="Joe Elijah"/>
    <x v="0"/>
    <s v="United States"/>
    <s v="Charlotte"/>
    <x v="3"/>
    <n v="28205"/>
    <x v="0"/>
    <s v="TEC-AC-10002049"/>
    <x v="2"/>
    <x v="11"/>
    <s v="Plantronics Savi W720 Multi-Device Wireless Headset System"/>
    <x v="4788"/>
    <n v="3"/>
    <n v="0.2"/>
    <n v="303.80400000000003"/>
  </r>
  <r>
    <n v="7083"/>
    <s v="CA-2013-106950"/>
    <x v="0"/>
    <x v="476"/>
    <d v="2013-09-07T00:00:00"/>
    <x v="1"/>
    <s v="JE-15715"/>
    <s v="Joe Elijah"/>
    <x v="0"/>
    <s v="United States"/>
    <s v="Charlotte"/>
    <x v="3"/>
    <n v="28205"/>
    <x v="0"/>
    <s v="OFF-BI-10003166"/>
    <x v="1"/>
    <x v="8"/>
    <s v="GBC Plasticlear Binding Covers"/>
    <x v="4789"/>
    <n v="5"/>
    <n v="0.7"/>
    <n v="-12.628"/>
  </r>
  <r>
    <n v="7084"/>
    <s v="CA-2014-118724"/>
    <x v="3"/>
    <x v="246"/>
    <d v="2014-07-26T00:00:00"/>
    <x v="0"/>
    <s v="AR-10825"/>
    <s v="Anthony Rawles"/>
    <x v="1"/>
    <s v="United States"/>
    <s v="Concord"/>
    <x v="1"/>
    <n v="94521"/>
    <x v="1"/>
    <s v="OFF-AR-10003469"/>
    <x v="1"/>
    <x v="6"/>
    <s v="Nontoxic Chalk"/>
    <x v="2872"/>
    <n v="2"/>
    <n v="0"/>
    <n v="1.6896"/>
  </r>
  <r>
    <n v="7085"/>
    <s v="CA-2014-118724"/>
    <x v="3"/>
    <x v="246"/>
    <d v="2014-07-26T00:00:00"/>
    <x v="0"/>
    <s v="AR-10825"/>
    <s v="Anthony Rawles"/>
    <x v="1"/>
    <s v="United States"/>
    <s v="Concord"/>
    <x v="1"/>
    <n v="94521"/>
    <x v="1"/>
    <s v="TEC-PH-10002549"/>
    <x v="2"/>
    <x v="7"/>
    <s v="Polycom SoundPoint IP 450 VoIP phone"/>
    <x v="4790"/>
    <n v="9"/>
    <n v="0.2"/>
    <n v="121.96440000000001"/>
  </r>
  <r>
    <n v="7086"/>
    <s v="CA-2014-112004"/>
    <x v="3"/>
    <x v="145"/>
    <d v="2014-09-29T00:00:00"/>
    <x v="2"/>
    <s v="AH-10075"/>
    <s v="Adam Hart"/>
    <x v="1"/>
    <s v="United States"/>
    <s v="Chester"/>
    <x v="9"/>
    <n v="19013"/>
    <x v="3"/>
    <s v="OFF-BI-10003476"/>
    <x v="1"/>
    <x v="8"/>
    <s v="Avery Metallic Poly Binders"/>
    <x v="4791"/>
    <n v="5"/>
    <n v="0.7"/>
    <n v="-6.3030000000000008"/>
  </r>
  <r>
    <n v="7087"/>
    <s v="CA-2014-112004"/>
    <x v="3"/>
    <x v="145"/>
    <d v="2014-09-29T00:00:00"/>
    <x v="2"/>
    <s v="AH-10075"/>
    <s v="Adam Hart"/>
    <x v="1"/>
    <s v="United States"/>
    <s v="Chester"/>
    <x v="9"/>
    <n v="19013"/>
    <x v="3"/>
    <s v="OFF-SU-10000157"/>
    <x v="1"/>
    <x v="14"/>
    <s v="Compact Automatic Electric Letter Opener"/>
    <x v="4792"/>
    <n v="2"/>
    <n v="0.2"/>
    <n v="-42.951599999999999"/>
  </r>
  <r>
    <n v="7088"/>
    <s v="US-2014-143175"/>
    <x v="3"/>
    <x v="646"/>
    <d v="2014-08-07T00:00:00"/>
    <x v="0"/>
    <s v="GA-14515"/>
    <s v="George Ashbrook"/>
    <x v="0"/>
    <s v="United States"/>
    <s v="Los Angeles"/>
    <x v="1"/>
    <n v="90004"/>
    <x v="1"/>
    <s v="OFF-ST-10003123"/>
    <x v="1"/>
    <x v="4"/>
    <s v="Fellowes Bases and Tops For Staxonsteel/High-Stak Systems"/>
    <x v="4191"/>
    <n v="3"/>
    <n v="0"/>
    <n v="23.968799999999998"/>
  </r>
  <r>
    <n v="7089"/>
    <s v="CA-2012-105844"/>
    <x v="1"/>
    <x v="969"/>
    <d v="2012-10-27T00:00:00"/>
    <x v="0"/>
    <s v="JF-15415"/>
    <s v="Jennifer Ferguson"/>
    <x v="0"/>
    <s v="United States"/>
    <s v="Sparks"/>
    <x v="33"/>
    <n v="89431"/>
    <x v="1"/>
    <s v="OFF-AR-10001955"/>
    <x v="1"/>
    <x v="6"/>
    <s v="Newell 319"/>
    <x v="1378"/>
    <n v="4"/>
    <n v="0"/>
    <n v="23.807999999999993"/>
  </r>
  <r>
    <n v="7090"/>
    <s v="CA-2014-118864"/>
    <x v="3"/>
    <x v="140"/>
    <d v="2014-06-20T00:00:00"/>
    <x v="0"/>
    <s v="KH-16690"/>
    <s v="Kristen Hastings"/>
    <x v="1"/>
    <s v="United States"/>
    <s v="Los Angeles"/>
    <x v="1"/>
    <n v="90032"/>
    <x v="1"/>
    <s v="TEC-PH-10001809"/>
    <x v="2"/>
    <x v="7"/>
    <s v="Panasonic KX T7736-B Digital phone"/>
    <x v="668"/>
    <n v="1"/>
    <n v="0.2"/>
    <n v="7.4974999999999987"/>
  </r>
  <r>
    <n v="7091"/>
    <s v="CA-2012-119480"/>
    <x v="1"/>
    <x v="1145"/>
    <d v="2012-01-13T00:00:00"/>
    <x v="1"/>
    <s v="CC-12685"/>
    <s v="Craig Carroll"/>
    <x v="0"/>
    <s v="United States"/>
    <s v="Henderson"/>
    <x v="0"/>
    <n v="42420"/>
    <x v="0"/>
    <s v="OFF-PA-10000474"/>
    <x v="1"/>
    <x v="10"/>
    <s v="Staples"/>
    <x v="1938"/>
    <n v="3"/>
    <n v="0"/>
    <n v="49.970399999999991"/>
  </r>
  <r>
    <n v="7092"/>
    <s v="CA-2012-119480"/>
    <x v="1"/>
    <x v="1145"/>
    <d v="2012-01-13T00:00:00"/>
    <x v="1"/>
    <s v="CC-12685"/>
    <s v="Craig Carroll"/>
    <x v="0"/>
    <s v="United States"/>
    <s v="Henderson"/>
    <x v="0"/>
    <n v="42420"/>
    <x v="0"/>
    <s v="OFF-AP-10001205"/>
    <x v="1"/>
    <x v="9"/>
    <s v="Belkin 5 Outlet SurgeMaster Power Centers"/>
    <x v="4793"/>
    <n v="3"/>
    <n v="0"/>
    <n v="45.763200000000012"/>
  </r>
  <r>
    <n v="7093"/>
    <s v="CA-2012-119480"/>
    <x v="1"/>
    <x v="1145"/>
    <d v="2012-01-13T00:00:00"/>
    <x v="1"/>
    <s v="CC-12685"/>
    <s v="Craig Carroll"/>
    <x v="0"/>
    <s v="United States"/>
    <s v="Henderson"/>
    <x v="0"/>
    <n v="42420"/>
    <x v="0"/>
    <s v="OFF-AR-10004691"/>
    <x v="1"/>
    <x v="6"/>
    <s v="Boston 1730 StandUp Electric Pencil Sharpener"/>
    <x v="3931"/>
    <n v="2"/>
    <n v="0"/>
    <n v="11.117599999999999"/>
  </r>
  <r>
    <n v="7094"/>
    <s v="CA-2012-119480"/>
    <x v="1"/>
    <x v="1145"/>
    <d v="2012-01-13T00:00:00"/>
    <x v="1"/>
    <s v="CC-12685"/>
    <s v="Craig Carroll"/>
    <x v="0"/>
    <s v="United States"/>
    <s v="Henderson"/>
    <x v="0"/>
    <n v="42420"/>
    <x v="0"/>
    <s v="OFF-PA-10004996"/>
    <x v="1"/>
    <x v="10"/>
    <s v="Speediset Carbonless Redi-Letter 7&quot; x 8 1/2&quot;"/>
    <x v="3786"/>
    <n v="5"/>
    <n v="0"/>
    <n v="24.2285"/>
  </r>
  <r>
    <n v="7095"/>
    <s v="US-2012-153374"/>
    <x v="1"/>
    <x v="97"/>
    <d v="2012-02-13T00:00:00"/>
    <x v="0"/>
    <s v="JF-15565"/>
    <s v="Jill Fjeld"/>
    <x v="0"/>
    <s v="United States"/>
    <s v="Decatur"/>
    <x v="10"/>
    <n v="62521"/>
    <x v="2"/>
    <s v="TEC-AC-10001908"/>
    <x v="2"/>
    <x v="11"/>
    <s v="Logitech Wireless Headset h800"/>
    <x v="4620"/>
    <n v="6"/>
    <n v="0.2"/>
    <n v="89.990999999999985"/>
  </r>
  <r>
    <n v="7096"/>
    <s v="CA-2013-101980"/>
    <x v="0"/>
    <x v="1146"/>
    <d v="2013-08-21T00:00:00"/>
    <x v="2"/>
    <s v="RP-19390"/>
    <s v="Resi Pölking"/>
    <x v="0"/>
    <s v="United States"/>
    <s v="New York City"/>
    <x v="15"/>
    <n v="10009"/>
    <x v="3"/>
    <s v="OFF-BI-10000666"/>
    <x v="1"/>
    <x v="8"/>
    <s v="Surelock Post Binders"/>
    <x v="4794"/>
    <n v="6"/>
    <n v="0.2"/>
    <n v="55.007999999999996"/>
  </r>
  <r>
    <n v="7097"/>
    <s v="CA-2013-101980"/>
    <x v="0"/>
    <x v="1146"/>
    <d v="2013-08-21T00:00:00"/>
    <x v="2"/>
    <s v="RP-19390"/>
    <s v="Resi Pölking"/>
    <x v="0"/>
    <s v="United States"/>
    <s v="New York City"/>
    <x v="15"/>
    <n v="10009"/>
    <x v="3"/>
    <s v="OFF-BI-10004318"/>
    <x v="1"/>
    <x v="8"/>
    <s v="Ibico EB-19 Dual Function Manual Binding System"/>
    <x v="4795"/>
    <n v="2"/>
    <n v="0.2"/>
    <n v="89.954799999999992"/>
  </r>
  <r>
    <n v="7098"/>
    <s v="CA-2013-101980"/>
    <x v="0"/>
    <x v="1146"/>
    <d v="2013-08-21T00:00:00"/>
    <x v="2"/>
    <s v="RP-19390"/>
    <s v="Resi Pölking"/>
    <x v="0"/>
    <s v="United States"/>
    <s v="New York City"/>
    <x v="15"/>
    <n v="10009"/>
    <x v="3"/>
    <s v="OFF-BI-10003429"/>
    <x v="1"/>
    <x v="8"/>
    <s v="Cardinal HOLDit! Binder Insert Strips,Extra Strips"/>
    <x v="1046"/>
    <n v="5"/>
    <n v="0.2"/>
    <n v="9.1785000000000014"/>
  </r>
  <r>
    <n v="7099"/>
    <s v="CA-2014-144596"/>
    <x v="3"/>
    <x v="44"/>
    <d v="2014-11-11T00:00:00"/>
    <x v="1"/>
    <s v="CD-11980"/>
    <s v="Carol Darley"/>
    <x v="0"/>
    <s v="United States"/>
    <s v="New York City"/>
    <x v="15"/>
    <n v="10011"/>
    <x v="3"/>
    <s v="OFF-PA-10003302"/>
    <x v="1"/>
    <x v="10"/>
    <s v="Xerox 1906"/>
    <x v="4796"/>
    <n v="9"/>
    <n v="0"/>
    <n v="149.91119999999998"/>
  </r>
  <r>
    <n v="7100"/>
    <s v="CA-2012-124933"/>
    <x v="1"/>
    <x v="207"/>
    <d v="2012-12-30T00:00:00"/>
    <x v="0"/>
    <s v="DF-13135"/>
    <s v="David Flashing"/>
    <x v="0"/>
    <s v="United States"/>
    <s v="New York City"/>
    <x v="15"/>
    <n v="10009"/>
    <x v="3"/>
    <s v="OFF-PA-10003302"/>
    <x v="1"/>
    <x v="10"/>
    <s v="Xerox 1906"/>
    <x v="3543"/>
    <n v="6"/>
    <n v="0"/>
    <n v="99.940799999999982"/>
  </r>
  <r>
    <n v="7101"/>
    <s v="CA-2011-159625"/>
    <x v="2"/>
    <x v="533"/>
    <d v="2011-11-28T00:00:00"/>
    <x v="1"/>
    <s v="SM-20005"/>
    <s v="Sally Matthias"/>
    <x v="0"/>
    <s v="United States"/>
    <s v="Scottsdale"/>
    <x v="16"/>
    <n v="85254"/>
    <x v="1"/>
    <s v="OFF-EN-10002621"/>
    <x v="1"/>
    <x v="12"/>
    <s v="Staples"/>
    <x v="3032"/>
    <n v="3"/>
    <n v="0.2"/>
    <n v="8.8019999999999978"/>
  </r>
  <r>
    <n v="7102"/>
    <s v="CA-2013-144337"/>
    <x v="0"/>
    <x v="1147"/>
    <d v="2013-08-06T00:00:00"/>
    <x v="0"/>
    <s v="SG-20890"/>
    <s v="Susan Gilcrest"/>
    <x v="1"/>
    <s v="United States"/>
    <s v="Amarillo"/>
    <x v="5"/>
    <n v="79109"/>
    <x v="2"/>
    <s v="OFF-PA-10000249"/>
    <x v="1"/>
    <x v="10"/>
    <s v="Staples"/>
    <x v="3073"/>
    <n v="2"/>
    <n v="0.2"/>
    <n v="6.6311999999999989"/>
  </r>
  <r>
    <n v="7103"/>
    <s v="CA-2011-117478"/>
    <x v="2"/>
    <x v="158"/>
    <d v="2011-09-24T00:00:00"/>
    <x v="2"/>
    <s v="LH-16750"/>
    <s v="Larry Hughes"/>
    <x v="0"/>
    <s v="United States"/>
    <s v="Philadelphia"/>
    <x v="9"/>
    <n v="19140"/>
    <x v="3"/>
    <s v="OFF-BI-10000050"/>
    <x v="1"/>
    <x v="8"/>
    <s v="Angle-D Binders with Locking Rings, Label Holders"/>
    <x v="4797"/>
    <n v="3"/>
    <n v="0.7"/>
    <n v="-5.036999999999999"/>
  </r>
  <r>
    <n v="7104"/>
    <s v="CA-2014-147410"/>
    <x v="3"/>
    <x v="507"/>
    <d v="2014-09-09T00:00:00"/>
    <x v="1"/>
    <s v="EJ-14155"/>
    <s v="Eva Jacobs"/>
    <x v="0"/>
    <s v="United States"/>
    <s v="Santa Ana"/>
    <x v="1"/>
    <n v="92704"/>
    <x v="1"/>
    <s v="OFF-ST-10003805"/>
    <x v="1"/>
    <x v="4"/>
    <s v="24 Capacity Maxi Data Binder Racks, Pearl"/>
    <x v="4798"/>
    <n v="2"/>
    <n v="0"/>
    <n v="105.27499999999998"/>
  </r>
  <r>
    <n v="7105"/>
    <s v="CA-2014-128944"/>
    <x v="3"/>
    <x v="249"/>
    <d v="2014-06-22T00:00:00"/>
    <x v="0"/>
    <s v="KH-16330"/>
    <s v="Katharine Harms"/>
    <x v="1"/>
    <s v="United States"/>
    <s v="Newark"/>
    <x v="24"/>
    <n v="43055"/>
    <x v="3"/>
    <s v="FUR-CH-10000785"/>
    <x v="0"/>
    <x v="1"/>
    <s v="Global Ergonomic Managers Chair"/>
    <x v="4799"/>
    <n v="6"/>
    <n v="0.3"/>
    <n v="-43.435200000000009"/>
  </r>
  <r>
    <n v="7106"/>
    <s v="CA-2014-128944"/>
    <x v="3"/>
    <x v="249"/>
    <d v="2014-06-22T00:00:00"/>
    <x v="0"/>
    <s v="KH-16330"/>
    <s v="Katharine Harms"/>
    <x v="1"/>
    <s v="United States"/>
    <s v="Newark"/>
    <x v="24"/>
    <n v="43055"/>
    <x v="3"/>
    <s v="FUR-FU-10004909"/>
    <x v="0"/>
    <x v="5"/>
    <s v="Contemporary Wood/Metal Frame"/>
    <x v="4800"/>
    <n v="3"/>
    <n v="0.2"/>
    <n v="7.2719999999999949"/>
  </r>
  <r>
    <n v="7107"/>
    <s v="CA-2014-128944"/>
    <x v="3"/>
    <x v="249"/>
    <d v="2014-06-22T00:00:00"/>
    <x v="0"/>
    <s v="KH-16330"/>
    <s v="Katharine Harms"/>
    <x v="1"/>
    <s v="United States"/>
    <s v="Newark"/>
    <x v="24"/>
    <n v="43055"/>
    <x v="3"/>
    <s v="TEC-AC-10001553"/>
    <x v="2"/>
    <x v="11"/>
    <s v="Memorex 25GB 6X Branded Blu-Ray Recordable Disc, 15/Pack"/>
    <x v="4801"/>
    <n v="9"/>
    <n v="0.2"/>
    <n v="1.5291000000000032"/>
  </r>
  <r>
    <n v="7108"/>
    <s v="CA-2013-109666"/>
    <x v="0"/>
    <x v="475"/>
    <d v="2013-04-27T00:00:00"/>
    <x v="1"/>
    <s v="KM-16720"/>
    <s v="Kunst Miller"/>
    <x v="0"/>
    <s v="United States"/>
    <s v="New York City"/>
    <x v="15"/>
    <n v="10035"/>
    <x v="3"/>
    <s v="TEC-PH-10004774"/>
    <x v="2"/>
    <x v="7"/>
    <s v="Gear Head AU3700S Headset"/>
    <x v="2275"/>
    <n v="2"/>
    <n v="0"/>
    <n v="0.77939999999999898"/>
  </r>
  <r>
    <n v="7109"/>
    <s v="CA-2013-109666"/>
    <x v="0"/>
    <x v="475"/>
    <d v="2013-04-27T00:00:00"/>
    <x v="1"/>
    <s v="KM-16720"/>
    <s v="Kunst Miller"/>
    <x v="0"/>
    <s v="United States"/>
    <s v="New York City"/>
    <x v="15"/>
    <n v="10035"/>
    <x v="3"/>
    <s v="OFF-AR-10004582"/>
    <x v="1"/>
    <x v="6"/>
    <s v="BIC Brite Liner Grip Highlighters"/>
    <x v="175"/>
    <n v="2"/>
    <n v="0"/>
    <n v="1.4759999999999998"/>
  </r>
  <r>
    <n v="7110"/>
    <s v="CA-2013-109666"/>
    <x v="0"/>
    <x v="475"/>
    <d v="2013-04-27T00:00:00"/>
    <x v="1"/>
    <s v="KM-16720"/>
    <s v="Kunst Miller"/>
    <x v="0"/>
    <s v="United States"/>
    <s v="New York City"/>
    <x v="15"/>
    <n v="10035"/>
    <x v="3"/>
    <s v="OFF-ST-10000991"/>
    <x v="1"/>
    <x v="4"/>
    <s v="Space Solutions HD Industrial Steel Shelving."/>
    <x v="4802"/>
    <n v="4"/>
    <n v="0"/>
    <n v="13.796400000000006"/>
  </r>
  <r>
    <n v="7111"/>
    <s v="CA-2013-109666"/>
    <x v="0"/>
    <x v="475"/>
    <d v="2013-04-27T00:00:00"/>
    <x v="1"/>
    <s v="KM-16720"/>
    <s v="Kunst Miller"/>
    <x v="0"/>
    <s v="United States"/>
    <s v="New York City"/>
    <x v="15"/>
    <n v="10035"/>
    <x v="3"/>
    <s v="OFF-SU-10002522"/>
    <x v="1"/>
    <x v="14"/>
    <s v="Acme Kleen Earth Office Shears"/>
    <x v="3433"/>
    <n v="2"/>
    <n v="0"/>
    <n v="2.2503999999999991"/>
  </r>
  <r>
    <n v="7112"/>
    <s v="CA-2013-109666"/>
    <x v="0"/>
    <x v="475"/>
    <d v="2013-04-27T00:00:00"/>
    <x v="1"/>
    <s v="KM-16720"/>
    <s v="Kunst Miller"/>
    <x v="0"/>
    <s v="United States"/>
    <s v="New York City"/>
    <x v="15"/>
    <n v="10035"/>
    <x v="3"/>
    <s v="OFF-AR-10004022"/>
    <x v="1"/>
    <x v="6"/>
    <s v="Panasonic KP-380BK Classic Electric Pencil Sharpener"/>
    <x v="1002"/>
    <n v="2"/>
    <n v="0"/>
    <n v="17.989999999999995"/>
  </r>
  <r>
    <n v="7113"/>
    <s v="CA-2013-109666"/>
    <x v="0"/>
    <x v="475"/>
    <d v="2013-04-27T00:00:00"/>
    <x v="1"/>
    <s v="KM-16720"/>
    <s v="Kunst Miller"/>
    <x v="0"/>
    <s v="United States"/>
    <s v="New York City"/>
    <x v="15"/>
    <n v="10035"/>
    <x v="3"/>
    <s v="OFF-SU-10001218"/>
    <x v="1"/>
    <x v="14"/>
    <s v="Fiskars Softgrip Scissors"/>
    <x v="2803"/>
    <n v="5"/>
    <n v="0"/>
    <n v="15.372000000000003"/>
  </r>
  <r>
    <n v="7114"/>
    <s v="CA-2013-109666"/>
    <x v="0"/>
    <x v="475"/>
    <d v="2013-04-27T00:00:00"/>
    <x v="1"/>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x v="2"/>
    <s v="LW-16990"/>
    <s v="Lindsay Williams"/>
    <x v="1"/>
    <s v="United States"/>
    <s v="Henderson"/>
    <x v="33"/>
    <n v="89015"/>
    <x v="1"/>
    <s v="FUR-TA-10003392"/>
    <x v="0"/>
    <x v="3"/>
    <s v="Global Adaptabilities Conference Tables"/>
    <x v="4804"/>
    <n v="6"/>
    <n v="0"/>
    <n v="320.31720000000001"/>
  </r>
  <r>
    <n v="7116"/>
    <s v="US-2013-102239"/>
    <x v="0"/>
    <x v="465"/>
    <d v="2013-05-07T00:00:00"/>
    <x v="2"/>
    <s v="LW-16990"/>
    <s v="Lindsay Williams"/>
    <x v="1"/>
    <s v="United States"/>
    <s v="Henderson"/>
    <x v="33"/>
    <n v="89015"/>
    <x v="1"/>
    <s v="OFF-BI-10001890"/>
    <x v="1"/>
    <x v="8"/>
    <s v="Avery Poly Binder Pockets"/>
    <x v="4805"/>
    <n v="2"/>
    <n v="0.2"/>
    <n v="2.0047999999999995"/>
  </r>
  <r>
    <n v="7117"/>
    <s v="CA-2011-143168"/>
    <x v="2"/>
    <x v="638"/>
    <d v="2011-10-23T00:00:00"/>
    <x v="0"/>
    <s v="IG-15085"/>
    <s v="Ivan Gibson"/>
    <x v="0"/>
    <s v="United States"/>
    <s v="Seattle"/>
    <x v="4"/>
    <n v="98103"/>
    <x v="1"/>
    <s v="OFF-PA-10000167"/>
    <x v="1"/>
    <x v="10"/>
    <s v="Xerox 1925"/>
    <x v="1168"/>
    <n v="2"/>
    <n v="0"/>
    <n v="27.881999999999998"/>
  </r>
  <r>
    <n v="7118"/>
    <s v="CA-2011-143168"/>
    <x v="2"/>
    <x v="638"/>
    <d v="2011-10-23T00:00:00"/>
    <x v="0"/>
    <s v="IG-15085"/>
    <s v="Ivan Gibson"/>
    <x v="0"/>
    <s v="United States"/>
    <s v="Seattle"/>
    <x v="4"/>
    <n v="98103"/>
    <x v="1"/>
    <s v="OFF-BI-10003784"/>
    <x v="1"/>
    <x v="8"/>
    <s v="Computer Printout Index Tabs"/>
    <x v="2956"/>
    <n v="1"/>
    <n v="0.2"/>
    <n v="0.47039999999999987"/>
  </r>
  <r>
    <n v="7119"/>
    <s v="CA-2014-104906"/>
    <x v="3"/>
    <x v="778"/>
    <d v="2014-02-18T00:00:00"/>
    <x v="1"/>
    <s v="JP-15460"/>
    <s v="Jennifer Patt"/>
    <x v="1"/>
    <s v="United States"/>
    <s v="New York City"/>
    <x v="15"/>
    <n v="10009"/>
    <x v="3"/>
    <s v="OFF-PA-10001184"/>
    <x v="1"/>
    <x v="10"/>
    <s v="Xerox 1903"/>
    <x v="1465"/>
    <n v="3"/>
    <n v="0"/>
    <n v="8.7906000000000013"/>
  </r>
  <r>
    <n v="7120"/>
    <s v="CA-2014-118122"/>
    <x v="3"/>
    <x v="701"/>
    <d v="2014-11-25T00:00:00"/>
    <x v="1"/>
    <s v="GG-14650"/>
    <s v="Greg Guthrie"/>
    <x v="1"/>
    <s v="United States"/>
    <s v="Seattle"/>
    <x v="4"/>
    <n v="98103"/>
    <x v="1"/>
    <s v="OFF-BI-10002103"/>
    <x v="1"/>
    <x v="8"/>
    <s v="Cardinal Slant-D Ring Binder, Heavy Gauge Vinyl"/>
    <x v="1162"/>
    <n v="2"/>
    <n v="0.2"/>
    <n v="4.5187999999999997"/>
  </r>
  <r>
    <n v="7121"/>
    <s v="US-2011-147774"/>
    <x v="2"/>
    <x v="407"/>
    <d v="2011-01-27T00:00:00"/>
    <x v="1"/>
    <s v="MM-18280"/>
    <s v="Muhammed MacIntyre"/>
    <x v="1"/>
    <s v="United States"/>
    <s v="Smyrna"/>
    <x v="18"/>
    <n v="37167"/>
    <x v="0"/>
    <s v="OFF-BI-10003091"/>
    <x v="1"/>
    <x v="8"/>
    <s v="GBC DocuBind TL200 Manual Binding Machine"/>
    <x v="4806"/>
    <n v="1"/>
    <n v="0.7"/>
    <n v="-51.515399999999985"/>
  </r>
  <r>
    <n v="7122"/>
    <s v="CA-2014-166926"/>
    <x v="3"/>
    <x v="96"/>
    <d v="2014-12-09T00:00:00"/>
    <x v="1"/>
    <s v="SO-20335"/>
    <s v="Sean O'Donnell"/>
    <x v="0"/>
    <s v="United States"/>
    <s v="Seattle"/>
    <x v="4"/>
    <n v="98105"/>
    <x v="1"/>
    <s v="OFF-PA-10001593"/>
    <x v="1"/>
    <x v="10"/>
    <s v="Xerox 1947"/>
    <x v="1085"/>
    <n v="7"/>
    <n v="0"/>
    <n v="18.837"/>
  </r>
  <r>
    <n v="7123"/>
    <s v="CA-2014-166926"/>
    <x v="3"/>
    <x v="96"/>
    <d v="2014-12-09T00:00:00"/>
    <x v="1"/>
    <s v="SO-20335"/>
    <s v="Sean O'Donnell"/>
    <x v="0"/>
    <s v="United States"/>
    <s v="Seattle"/>
    <x v="4"/>
    <n v="98105"/>
    <x v="1"/>
    <s v="FUR-BO-10002598"/>
    <x v="0"/>
    <x v="0"/>
    <s v="Hon Metal Bookcases, Putty"/>
    <x v="1741"/>
    <n v="2"/>
    <n v="0"/>
    <n v="41.168399999999991"/>
  </r>
  <r>
    <n v="7124"/>
    <s v="CA-2012-128013"/>
    <x v="1"/>
    <x v="101"/>
    <d v="2012-08-16T00:00:00"/>
    <x v="1"/>
    <s v="MF-18250"/>
    <s v="Monica Federle"/>
    <x v="1"/>
    <s v="United States"/>
    <s v="New York City"/>
    <x v="15"/>
    <n v="10035"/>
    <x v="3"/>
    <s v="FUR-FU-10000320"/>
    <x v="0"/>
    <x v="5"/>
    <s v="OIC Stacking Trays"/>
    <x v="4807"/>
    <n v="3"/>
    <n v="0"/>
    <n v="4.4088000000000012"/>
  </r>
  <r>
    <n v="7125"/>
    <s v="CA-2012-128013"/>
    <x v="1"/>
    <x v="101"/>
    <d v="2012-08-16T00:00:00"/>
    <x v="1"/>
    <s v="MF-18250"/>
    <s v="Monica Federle"/>
    <x v="1"/>
    <s v="United States"/>
    <s v="New York City"/>
    <x v="15"/>
    <n v="10035"/>
    <x v="3"/>
    <s v="OFF-PA-10001815"/>
    <x v="1"/>
    <x v="10"/>
    <s v="Xerox 1885"/>
    <x v="3803"/>
    <n v="3"/>
    <n v="0"/>
    <n v="69.177599999999984"/>
  </r>
  <r>
    <n v="7126"/>
    <s v="CA-2013-123176"/>
    <x v="0"/>
    <x v="720"/>
    <d v="2013-09-30T00:00:00"/>
    <x v="0"/>
    <s v="JG-15160"/>
    <s v="James Galang"/>
    <x v="0"/>
    <s v="United States"/>
    <s v="Atlanta"/>
    <x v="32"/>
    <n v="30318"/>
    <x v="0"/>
    <s v="OFF-PA-10003971"/>
    <x v="1"/>
    <x v="10"/>
    <s v="Xerox 1965"/>
    <x v="1465"/>
    <n v="3"/>
    <n v="0"/>
    <n v="8.7906000000000013"/>
  </r>
  <r>
    <n v="7127"/>
    <s v="CA-2013-123176"/>
    <x v="0"/>
    <x v="720"/>
    <d v="2013-09-30T00:00:00"/>
    <x v="0"/>
    <s v="JG-15160"/>
    <s v="James Galang"/>
    <x v="0"/>
    <s v="United States"/>
    <s v="Atlanta"/>
    <x v="32"/>
    <n v="30318"/>
    <x v="0"/>
    <s v="OFF-AR-10004685"/>
    <x v="1"/>
    <x v="6"/>
    <s v="Binney &amp; Smith Crayola Metallic Colored Pencils, 8-Color Set"/>
    <x v="4808"/>
    <n v="3"/>
    <n v="0"/>
    <n v="4.5836999999999994"/>
  </r>
  <r>
    <n v="7128"/>
    <s v="US-2013-117541"/>
    <x v="0"/>
    <x v="696"/>
    <d v="2013-11-21T00:00:00"/>
    <x v="1"/>
    <s v="JM-16195"/>
    <s v="Justin MacKendrick"/>
    <x v="0"/>
    <s v="United States"/>
    <s v="Newark"/>
    <x v="13"/>
    <n v="19711"/>
    <x v="3"/>
    <s v="OFF-PA-10001609"/>
    <x v="1"/>
    <x v="10"/>
    <s v="Tops Wirebound Message Log Books"/>
    <x v="4809"/>
    <n v="5"/>
    <n v="0"/>
    <n v="7.5669999999999993"/>
  </r>
  <r>
    <n v="7129"/>
    <s v="US-2013-117541"/>
    <x v="0"/>
    <x v="696"/>
    <d v="2013-11-21T00:00:00"/>
    <x v="1"/>
    <s v="JM-16195"/>
    <s v="Justin MacKendrick"/>
    <x v="0"/>
    <s v="United States"/>
    <s v="Newark"/>
    <x v="13"/>
    <n v="19711"/>
    <x v="3"/>
    <s v="FUR-FU-10000550"/>
    <x v="0"/>
    <x v="5"/>
    <s v="Stacking Trays by OIC"/>
    <x v="548"/>
    <n v="4"/>
    <n v="0"/>
    <n v="6.573599999999999"/>
  </r>
  <r>
    <n v="7130"/>
    <s v="CA-2013-166282"/>
    <x v="0"/>
    <x v="947"/>
    <d v="2013-04-23T00:00:00"/>
    <x v="1"/>
    <s v="PK-19075"/>
    <s v="Pete Kriz"/>
    <x v="0"/>
    <s v="United States"/>
    <s v="Nashville"/>
    <x v="18"/>
    <n v="37211"/>
    <x v="0"/>
    <s v="TEC-AC-10004209"/>
    <x v="2"/>
    <x v="11"/>
    <s v="Memorex Froggy Flash Drive 4 GB"/>
    <x v="2083"/>
    <n v="4"/>
    <n v="0.2"/>
    <n v="8.3524000000000012"/>
  </r>
  <r>
    <n v="7131"/>
    <s v="CA-2013-166282"/>
    <x v="0"/>
    <x v="947"/>
    <d v="2013-04-23T00:00:00"/>
    <x v="1"/>
    <s v="PK-19075"/>
    <s v="Pete Kriz"/>
    <x v="0"/>
    <s v="United States"/>
    <s v="Nashville"/>
    <x v="18"/>
    <n v="37211"/>
    <x v="0"/>
    <s v="OFF-PA-10003022"/>
    <x v="1"/>
    <x v="10"/>
    <s v="Standard Line “While You Were Out” Hardbound Telephone Message Book"/>
    <x v="4810"/>
    <n v="7"/>
    <n v="0.2"/>
    <n v="40.003599999999999"/>
  </r>
  <r>
    <n v="7132"/>
    <s v="CA-2014-141439"/>
    <x v="3"/>
    <x v="200"/>
    <d v="2014-12-02T00:00:00"/>
    <x v="1"/>
    <s v="TT-21460"/>
    <s v="Tonja Turnell"/>
    <x v="2"/>
    <s v="United States"/>
    <s v="Richmond"/>
    <x v="14"/>
    <n v="47374"/>
    <x v="2"/>
    <s v="FUR-TA-10001039"/>
    <x v="0"/>
    <x v="3"/>
    <s v="KI Adjustable-Height Table"/>
    <x v="4811"/>
    <n v="3"/>
    <n v="0"/>
    <n v="67.064400000000006"/>
  </r>
  <r>
    <n v="7133"/>
    <s v="CA-2014-141439"/>
    <x v="3"/>
    <x v="200"/>
    <d v="2014-12-02T00:00:00"/>
    <x v="1"/>
    <s v="TT-21460"/>
    <s v="Tonja Turnell"/>
    <x v="2"/>
    <s v="United States"/>
    <s v="Richmond"/>
    <x v="14"/>
    <n v="47374"/>
    <x v="2"/>
    <s v="TEC-PH-10002624"/>
    <x v="2"/>
    <x v="7"/>
    <s v="Samsung Galaxy S4 Mini"/>
    <x v="2135"/>
    <n v="4"/>
    <n v="0"/>
    <n v="545.18839999999977"/>
  </r>
  <r>
    <n v="7134"/>
    <s v="CA-2014-141439"/>
    <x v="3"/>
    <x v="200"/>
    <d v="2014-12-02T00:00:00"/>
    <x v="1"/>
    <s v="TT-21460"/>
    <s v="Tonja Turnell"/>
    <x v="2"/>
    <s v="United States"/>
    <s v="Richmond"/>
    <x v="14"/>
    <n v="47374"/>
    <x v="2"/>
    <s v="FUR-FU-10001473"/>
    <x v="0"/>
    <x v="5"/>
    <s v="DAX Wood Document Frame"/>
    <x v="1302"/>
    <n v="2"/>
    <n v="0"/>
    <n v="9.8856000000000002"/>
  </r>
  <r>
    <n v="7135"/>
    <s v="CA-2014-141439"/>
    <x v="3"/>
    <x v="200"/>
    <d v="2014-12-02T00:00:00"/>
    <x v="1"/>
    <s v="TT-21460"/>
    <s v="Tonja Turnell"/>
    <x v="2"/>
    <s v="United States"/>
    <s v="Richmond"/>
    <x v="14"/>
    <n v="47374"/>
    <x v="2"/>
    <s v="TEC-PH-10001819"/>
    <x v="2"/>
    <x v="7"/>
    <s v="Innergie mMini Combo Duo USB Travel Charging Kit"/>
    <x v="2273"/>
    <n v="2"/>
    <n v="0"/>
    <n v="43.190399999999997"/>
  </r>
  <r>
    <n v="7136"/>
    <s v="CA-2014-141439"/>
    <x v="3"/>
    <x v="200"/>
    <d v="2014-12-02T00:00:00"/>
    <x v="1"/>
    <s v="TT-21460"/>
    <s v="Tonja Turnell"/>
    <x v="2"/>
    <s v="United States"/>
    <s v="Richmond"/>
    <x v="14"/>
    <n v="47374"/>
    <x v="2"/>
    <s v="FUR-CH-10004287"/>
    <x v="0"/>
    <x v="1"/>
    <s v="SAFCO Arco Folding Chair"/>
    <x v="4812"/>
    <n v="3"/>
    <n v="0"/>
    <n v="240.29399999999995"/>
  </r>
  <r>
    <n v="7137"/>
    <s v="CA-2012-163965"/>
    <x v="1"/>
    <x v="312"/>
    <d v="2012-11-27T00:00:00"/>
    <x v="1"/>
    <s v="SS-20875"/>
    <s v="Sung Shariari"/>
    <x v="0"/>
    <s v="United States"/>
    <s v="Miami"/>
    <x v="2"/>
    <n v="33180"/>
    <x v="0"/>
    <s v="OFF-BI-10004728"/>
    <x v="1"/>
    <x v="8"/>
    <s v="Wilson Jones Turn Tabs Binder Tool for Ring Binders"/>
    <x v="2200"/>
    <n v="5"/>
    <n v="0.7"/>
    <n v="-5.7840000000000007"/>
  </r>
  <r>
    <n v="7138"/>
    <s v="CA-2012-163965"/>
    <x v="1"/>
    <x v="312"/>
    <d v="2012-11-27T00:00:00"/>
    <x v="1"/>
    <s v="SS-20875"/>
    <s v="Sung Shariari"/>
    <x v="0"/>
    <s v="United States"/>
    <s v="Miami"/>
    <x v="2"/>
    <n v="33180"/>
    <x v="0"/>
    <s v="OFF-ST-10000918"/>
    <x v="1"/>
    <x v="4"/>
    <s v="Crate-A-Files"/>
    <x v="4813"/>
    <n v="2"/>
    <n v="0.2"/>
    <n v="1.3079999999999989"/>
  </r>
  <r>
    <n v="7139"/>
    <s v="CA-2012-163965"/>
    <x v="1"/>
    <x v="312"/>
    <d v="2012-11-27T00:00:00"/>
    <x v="1"/>
    <s v="SS-20875"/>
    <s v="Sung Shariari"/>
    <x v="0"/>
    <s v="United States"/>
    <s v="Miami"/>
    <x v="2"/>
    <n v="33180"/>
    <x v="0"/>
    <s v="OFF-BI-10004593"/>
    <x v="1"/>
    <x v="8"/>
    <s v="Ibico Laser Imprintable Binding System Covers"/>
    <x v="4814"/>
    <n v="4"/>
    <n v="0.7"/>
    <n v="-50.304000000000002"/>
  </r>
  <r>
    <n v="7140"/>
    <s v="CA-2012-163965"/>
    <x v="1"/>
    <x v="312"/>
    <d v="2012-11-27T00:00:00"/>
    <x v="1"/>
    <s v="SS-20875"/>
    <s v="Sung Shariari"/>
    <x v="0"/>
    <s v="United States"/>
    <s v="Miami"/>
    <x v="2"/>
    <n v="33180"/>
    <x v="0"/>
    <s v="FUR-BO-10001337"/>
    <x v="0"/>
    <x v="0"/>
    <s v="O'Sullivan Living Dimensions 2-Shelf Bookcases"/>
    <x v="4815"/>
    <n v="3"/>
    <n v="0.2"/>
    <n v="-36.294000000000011"/>
  </r>
  <r>
    <n v="7141"/>
    <s v="CA-2014-128783"/>
    <x v="3"/>
    <x v="210"/>
    <d v="2014-09-08T00:00:00"/>
    <x v="3"/>
    <s v="TG-21640"/>
    <s v="Trudy Glocke"/>
    <x v="0"/>
    <s v="United States"/>
    <s v="Saint Charles"/>
    <x v="25"/>
    <n v="63301"/>
    <x v="2"/>
    <s v="TEC-AC-10002473"/>
    <x v="2"/>
    <x v="11"/>
    <s v="Maxell 4.7GB DVD-R"/>
    <x v="4816"/>
    <n v="4"/>
    <n v="0"/>
    <n v="46.543199999999999"/>
  </r>
  <r>
    <n v="7142"/>
    <s v="CA-2014-128783"/>
    <x v="3"/>
    <x v="210"/>
    <d v="2014-09-08T00:00:00"/>
    <x v="3"/>
    <s v="TG-21640"/>
    <s v="Trudy Glocke"/>
    <x v="0"/>
    <s v="United States"/>
    <s v="Saint Charles"/>
    <x v="25"/>
    <n v="63301"/>
    <x v="2"/>
    <s v="FUR-FU-10003623"/>
    <x v="0"/>
    <x v="5"/>
    <s v="DataProducts Ampli Magnifier Task Lamp, Black,"/>
    <x v="4817"/>
    <n v="5"/>
    <n v="0"/>
    <n v="37.883999999999993"/>
  </r>
  <r>
    <n v="7143"/>
    <s v="CA-2011-122217"/>
    <x v="2"/>
    <x v="156"/>
    <d v="2011-11-29T00:00:00"/>
    <x v="1"/>
    <s v="HP-14815"/>
    <s v="Harold Pawlan"/>
    <x v="2"/>
    <s v="United States"/>
    <s v="Virginia Beach"/>
    <x v="17"/>
    <n v="23464"/>
    <x v="0"/>
    <s v="FUR-FU-10002045"/>
    <x v="0"/>
    <x v="5"/>
    <s v="Executive Impressions 14&quot;"/>
    <x v="4818"/>
    <n v="5"/>
    <n v="0"/>
    <n v="48.906000000000006"/>
  </r>
  <r>
    <n v="7144"/>
    <s v="US-2014-141558"/>
    <x v="3"/>
    <x v="825"/>
    <d v="2014-03-17T00:00:00"/>
    <x v="1"/>
    <s v="MH-17290"/>
    <s v="Marc Harrigan"/>
    <x v="2"/>
    <s v="United States"/>
    <s v="Philadelphia"/>
    <x v="9"/>
    <n v="19140"/>
    <x v="3"/>
    <s v="TEC-PH-10002555"/>
    <x v="2"/>
    <x v="7"/>
    <s v="Nortel Meridian M5316 Digital phone"/>
    <x v="4819"/>
    <n v="5"/>
    <n v="0.4"/>
    <n v="-181.26499999999999"/>
  </r>
  <r>
    <n v="7145"/>
    <s v="US-2014-141558"/>
    <x v="3"/>
    <x v="825"/>
    <d v="2014-03-17T00:00:00"/>
    <x v="1"/>
    <s v="MH-17290"/>
    <s v="Marc Harrigan"/>
    <x v="2"/>
    <s v="United States"/>
    <s v="Philadelphia"/>
    <x v="9"/>
    <n v="19140"/>
    <x v="3"/>
    <s v="OFF-BI-10002794"/>
    <x v="1"/>
    <x v="8"/>
    <s v="Avery Trapezoid Ring Binder, 3&quot; Capacity, Black, 1040 sheets"/>
    <x v="4241"/>
    <n v="1"/>
    <n v="0.7"/>
    <n v="-8.6057999999999986"/>
  </r>
  <r>
    <n v="7146"/>
    <s v="US-2014-141558"/>
    <x v="3"/>
    <x v="825"/>
    <d v="2014-03-17T00:00:00"/>
    <x v="1"/>
    <s v="MH-17290"/>
    <s v="Marc Harrigan"/>
    <x v="2"/>
    <s v="United States"/>
    <s v="Philadelphia"/>
    <x v="9"/>
    <n v="19140"/>
    <x v="3"/>
    <s v="FUR-TA-10004086"/>
    <x v="0"/>
    <x v="3"/>
    <s v="KI Adjustable-Height Table"/>
    <x v="1259"/>
    <n v="3"/>
    <n v="0.4"/>
    <n v="-46.429200000000023"/>
  </r>
  <r>
    <n v="7147"/>
    <s v="US-2014-141558"/>
    <x v="3"/>
    <x v="825"/>
    <d v="2014-03-17T00:00:00"/>
    <x v="1"/>
    <s v="MH-17290"/>
    <s v="Marc Harrigan"/>
    <x v="2"/>
    <s v="United States"/>
    <s v="Philadelphia"/>
    <x v="9"/>
    <n v="19140"/>
    <x v="3"/>
    <s v="OFF-ST-10004946"/>
    <x v="1"/>
    <x v="4"/>
    <s v="Desktop 3-Pocket Hot File"/>
    <x v="4820"/>
    <n v="1"/>
    <n v="0.2"/>
    <n v="3.2460000000000022"/>
  </r>
  <r>
    <n v="7148"/>
    <s v="CA-2013-139941"/>
    <x v="0"/>
    <x v="1"/>
    <d v="2013-06-18T00:00:00"/>
    <x v="1"/>
    <s v="CB-12415"/>
    <s v="Christy Brittain"/>
    <x v="0"/>
    <s v="United States"/>
    <s v="Long Beach"/>
    <x v="15"/>
    <n v="11561"/>
    <x v="3"/>
    <s v="OFF-PA-10000241"/>
    <x v="1"/>
    <x v="10"/>
    <s v="IBM Multi-Purpose Copy Paper, 8 1/2 x 11&quot;, Case"/>
    <x v="1663"/>
    <n v="3"/>
    <n v="0"/>
    <n v="41.822999999999993"/>
  </r>
  <r>
    <n v="7149"/>
    <s v="CA-2013-139941"/>
    <x v="0"/>
    <x v="1"/>
    <d v="2013-06-18T00:00:00"/>
    <x v="1"/>
    <s v="CB-12415"/>
    <s v="Christy Brittain"/>
    <x v="0"/>
    <s v="United States"/>
    <s v="Long Beach"/>
    <x v="15"/>
    <n v="11561"/>
    <x v="3"/>
    <s v="OFF-AP-10004036"/>
    <x v="1"/>
    <x v="9"/>
    <s v="Bionaire 99.97% HEPA Air Cleaner"/>
    <x v="4821"/>
    <n v="3"/>
    <n v="0"/>
    <n v="18.396000000000001"/>
  </r>
  <r>
    <n v="7150"/>
    <s v="CA-2012-166583"/>
    <x v="1"/>
    <x v="153"/>
    <d v="2012-06-30T00:00:00"/>
    <x v="1"/>
    <s v="VD-21670"/>
    <s v="Valerie Dominguez"/>
    <x v="0"/>
    <s v="United States"/>
    <s v="Houston"/>
    <x v="5"/>
    <n v="77070"/>
    <x v="2"/>
    <s v="TEC-PH-10001578"/>
    <x v="2"/>
    <x v="7"/>
    <s v="Polycom SoundStation2 EX Conference phone"/>
    <x v="4822"/>
    <n v="3"/>
    <n v="0.2"/>
    <n v="109.33649999999994"/>
  </r>
  <r>
    <n v="7151"/>
    <s v="CA-2014-100412"/>
    <x v="3"/>
    <x v="66"/>
    <d v="2014-12-27T00:00:00"/>
    <x v="1"/>
    <s v="SR-20425"/>
    <s v="Sharelle Roach"/>
    <x v="2"/>
    <s v="United States"/>
    <s v="Tuscaloosa"/>
    <x v="19"/>
    <n v="35401"/>
    <x v="0"/>
    <s v="FUR-CH-10002647"/>
    <x v="0"/>
    <x v="1"/>
    <s v="Situations Contoured Folding Chairs, 4/Set"/>
    <x v="1741"/>
    <n v="2"/>
    <n v="0"/>
    <n v="35.490000000000009"/>
  </r>
  <r>
    <n v="7152"/>
    <s v="CA-2014-142909"/>
    <x v="3"/>
    <x v="66"/>
    <d v="2014-12-26T00:00:00"/>
    <x v="0"/>
    <s v="AG-10330"/>
    <s v="Alex Grayson"/>
    <x v="0"/>
    <s v="United States"/>
    <s v="Mesa"/>
    <x v="16"/>
    <n v="85204"/>
    <x v="1"/>
    <s v="FUR-TA-10003008"/>
    <x v="0"/>
    <x v="3"/>
    <s v="Lesro Round Back Collection Coffee Table, End Table"/>
    <x v="4823"/>
    <n v="2"/>
    <n v="0.5"/>
    <n v="-135.08699999999999"/>
  </r>
  <r>
    <n v="7153"/>
    <s v="CA-2011-137911"/>
    <x v="2"/>
    <x v="1148"/>
    <d v="2011-10-15T00:00:00"/>
    <x v="1"/>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x v="1"/>
    <s v="JW-16075"/>
    <s v="Julia West"/>
    <x v="0"/>
    <s v="United States"/>
    <s v="Chicago"/>
    <x v="10"/>
    <n v="60610"/>
    <x v="2"/>
    <s v="OFF-AP-10004980"/>
    <x v="1"/>
    <x v="9"/>
    <s v="3M Replacement Filter for Office Air Cleaner for 20' x 33' Room"/>
    <x v="4824"/>
    <n v="7"/>
    <n v="0.8"/>
    <n v="-108.8304"/>
  </r>
  <r>
    <n v="7155"/>
    <s v="US-2012-136749"/>
    <x v="1"/>
    <x v="707"/>
    <d v="2012-12-27T00:00:00"/>
    <x v="0"/>
    <s v="LH-16900"/>
    <s v="Lena Hernandez"/>
    <x v="0"/>
    <s v="United States"/>
    <s v="Columbus"/>
    <x v="32"/>
    <n v="31907"/>
    <x v="0"/>
    <s v="FUR-FU-10000747"/>
    <x v="0"/>
    <x v="5"/>
    <s v="Tenex B1-RE Series Chair Mats for Low Pile Carpets"/>
    <x v="4825"/>
    <n v="6"/>
    <n v="0"/>
    <n v="46.899599999999964"/>
  </r>
  <r>
    <n v="7156"/>
    <s v="US-2012-136749"/>
    <x v="1"/>
    <x v="707"/>
    <d v="2012-12-27T00:00:00"/>
    <x v="0"/>
    <s v="LH-16900"/>
    <s v="Lena Hernandez"/>
    <x v="0"/>
    <s v="United States"/>
    <s v="Columbus"/>
    <x v="32"/>
    <n v="31907"/>
    <x v="0"/>
    <s v="OFF-BI-10004492"/>
    <x v="1"/>
    <x v="8"/>
    <s v="Tuf-Vin Binders"/>
    <x v="4826"/>
    <n v="5"/>
    <n v="0"/>
    <n v="74.212999999999994"/>
  </r>
  <r>
    <n v="7157"/>
    <s v="CA-2014-126718"/>
    <x v="3"/>
    <x v="568"/>
    <d v="2014-05-05T00:00:00"/>
    <x v="1"/>
    <s v="KT-16480"/>
    <s v="Kean Thornton"/>
    <x v="0"/>
    <s v="United States"/>
    <s v="Orange"/>
    <x v="30"/>
    <n v="7050"/>
    <x v="3"/>
    <s v="OFF-LA-10004055"/>
    <x v="1"/>
    <x v="2"/>
    <s v="Color-Coded Legal Exhibit Labels"/>
    <x v="3358"/>
    <n v="1"/>
    <n v="0"/>
    <n v="2.4058999999999999"/>
  </r>
  <r>
    <n v="7158"/>
    <s v="CA-2013-131380"/>
    <x v="0"/>
    <x v="463"/>
    <d v="2013-04-01T00:00:00"/>
    <x v="0"/>
    <s v="CC-12220"/>
    <s v="Chris Cortes"/>
    <x v="0"/>
    <s v="United States"/>
    <s v="Los Angeles"/>
    <x v="1"/>
    <n v="90032"/>
    <x v="1"/>
    <s v="OFF-ST-10002485"/>
    <x v="1"/>
    <x v="4"/>
    <s v="Rogers Deluxe File Chest"/>
    <x v="1190"/>
    <n v="4"/>
    <n v="0"/>
    <n v="0.87919999999999732"/>
  </r>
  <r>
    <n v="7159"/>
    <s v="CA-2013-131380"/>
    <x v="0"/>
    <x v="463"/>
    <d v="2013-04-01T00:00:00"/>
    <x v="0"/>
    <s v="CC-12220"/>
    <s v="Chris Cortes"/>
    <x v="0"/>
    <s v="United States"/>
    <s v="Los Angeles"/>
    <x v="1"/>
    <n v="90032"/>
    <x v="1"/>
    <s v="OFF-PA-10001243"/>
    <x v="1"/>
    <x v="10"/>
    <s v="Xerox 1983"/>
    <x v="156"/>
    <n v="1"/>
    <n v="0"/>
    <n v="2.9302000000000001"/>
  </r>
  <r>
    <n v="7160"/>
    <s v="CA-2012-145835"/>
    <x v="1"/>
    <x v="1149"/>
    <d v="2012-05-18T00:00:00"/>
    <x v="0"/>
    <s v="BF-11170"/>
    <s v="Ben Ferrer"/>
    <x v="2"/>
    <s v="United States"/>
    <s v="Chicago"/>
    <x v="10"/>
    <n v="60623"/>
    <x v="2"/>
    <s v="TEC-PH-10004447"/>
    <x v="2"/>
    <x v="7"/>
    <s v="Toshiba IPT2010-SD IP Telephone"/>
    <x v="2705"/>
    <n v="2"/>
    <n v="0.2"/>
    <n v="16.678799999999995"/>
  </r>
  <r>
    <n v="7161"/>
    <s v="CA-2012-145835"/>
    <x v="1"/>
    <x v="1149"/>
    <d v="2012-05-18T00:00:00"/>
    <x v="0"/>
    <s v="BF-11170"/>
    <s v="Ben Ferrer"/>
    <x v="2"/>
    <s v="United States"/>
    <s v="Chicago"/>
    <x v="10"/>
    <n v="60623"/>
    <x v="2"/>
    <s v="OFF-FA-10002280"/>
    <x v="1"/>
    <x v="13"/>
    <s v="Advantus Plastic Paper Clips"/>
    <x v="4698"/>
    <n v="4"/>
    <n v="0.2"/>
    <n v="5.6"/>
  </r>
  <r>
    <n v="7162"/>
    <s v="CA-2011-138709"/>
    <x v="2"/>
    <x v="1129"/>
    <d v="2011-07-09T00:00:00"/>
    <x v="1"/>
    <s v="MS-17770"/>
    <s v="Maxwell Schwartz"/>
    <x v="0"/>
    <s v="United States"/>
    <s v="Richmond"/>
    <x v="17"/>
    <n v="23223"/>
    <x v="0"/>
    <s v="OFF-PA-10004734"/>
    <x v="1"/>
    <x v="10"/>
    <s v="Southworth Structures Collection"/>
    <x v="1388"/>
    <n v="3"/>
    <n v="0"/>
    <n v="10.92"/>
  </r>
  <r>
    <n v="7163"/>
    <s v="CA-2011-138709"/>
    <x v="2"/>
    <x v="1129"/>
    <d v="2011-07-09T00:00:00"/>
    <x v="1"/>
    <s v="MS-17770"/>
    <s v="Maxwell Schwartz"/>
    <x v="0"/>
    <s v="United States"/>
    <s v="Richmond"/>
    <x v="17"/>
    <n v="23223"/>
    <x v="0"/>
    <s v="OFF-BI-10000145"/>
    <x v="1"/>
    <x v="8"/>
    <s v="Zipper Ring Binder Pockets"/>
    <x v="4827"/>
    <n v="5"/>
    <n v="0"/>
    <n v="7.6440000000000001"/>
  </r>
  <r>
    <n v="7164"/>
    <s v="CA-2011-122070"/>
    <x v="2"/>
    <x v="1150"/>
    <d v="2011-04-24T00:00:00"/>
    <x v="0"/>
    <s v="AH-10030"/>
    <s v="Aaron Hawkins"/>
    <x v="1"/>
    <s v="United States"/>
    <s v="Troy"/>
    <x v="15"/>
    <n v="12180"/>
    <x v="3"/>
    <s v="OFF-EN-10004773"/>
    <x v="1"/>
    <x v="12"/>
    <s v="Staples"/>
    <x v="4828"/>
    <n v="8"/>
    <n v="0"/>
    <n v="121.44159999999999"/>
  </r>
  <r>
    <n v="7165"/>
    <s v="CA-2011-122070"/>
    <x v="2"/>
    <x v="1150"/>
    <d v="2011-04-24T00:00:00"/>
    <x v="0"/>
    <s v="AH-10030"/>
    <s v="Aaron Hawkins"/>
    <x v="1"/>
    <s v="United States"/>
    <s v="Troy"/>
    <x v="15"/>
    <n v="12180"/>
    <x v="3"/>
    <s v="OFF-BI-10004970"/>
    <x v="1"/>
    <x v="8"/>
    <s v="ACCOHIDE 3-Ring Binder, Blue, 1&quot;"/>
    <x v="4541"/>
    <n v="3"/>
    <n v="0.2"/>
    <n v="3.3452999999999995"/>
  </r>
  <r>
    <n v="7166"/>
    <s v="CA-2013-158610"/>
    <x v="0"/>
    <x v="251"/>
    <d v="2013-09-23T00:00:00"/>
    <x v="2"/>
    <s v="CK-12595"/>
    <s v="Clytie Kelty"/>
    <x v="0"/>
    <s v="United States"/>
    <s v="Providence"/>
    <x v="34"/>
    <n v="2908"/>
    <x v="3"/>
    <s v="OFF-ST-10000604"/>
    <x v="1"/>
    <x v="4"/>
    <s v="Home/Office Personal File Carts"/>
    <x v="2876"/>
    <n v="2"/>
    <n v="0"/>
    <n v="17.379999999999995"/>
  </r>
  <r>
    <n v="7167"/>
    <s v="CA-2011-117464"/>
    <x v="2"/>
    <x v="192"/>
    <d v="2011-07-24T00:00:00"/>
    <x v="0"/>
    <s v="NP-18325"/>
    <s v="Naresj Patel"/>
    <x v="0"/>
    <s v="United States"/>
    <s v="San Francisco"/>
    <x v="1"/>
    <n v="94122"/>
    <x v="1"/>
    <s v="OFF-AR-10003190"/>
    <x v="1"/>
    <x v="6"/>
    <s v="Newell 32"/>
    <x v="132"/>
    <n v="4"/>
    <n v="0"/>
    <n v="3.2256"/>
  </r>
  <r>
    <n v="7168"/>
    <s v="CA-2011-117464"/>
    <x v="2"/>
    <x v="192"/>
    <d v="2011-07-24T00:00:00"/>
    <x v="0"/>
    <s v="NP-18325"/>
    <s v="Naresj Patel"/>
    <x v="0"/>
    <s v="United States"/>
    <s v="San Francisco"/>
    <x v="1"/>
    <n v="94122"/>
    <x v="1"/>
    <s v="FUR-CH-10000155"/>
    <x v="0"/>
    <x v="1"/>
    <s v="Global Comet Stacking Armless Chair"/>
    <x v="4829"/>
    <n v="3"/>
    <n v="0.2"/>
    <n v="71.77200000000002"/>
  </r>
  <r>
    <n v="7169"/>
    <s v="CA-2011-117464"/>
    <x v="2"/>
    <x v="192"/>
    <d v="2011-07-24T00:00:00"/>
    <x v="0"/>
    <s v="NP-18325"/>
    <s v="Naresj Patel"/>
    <x v="0"/>
    <s v="United States"/>
    <s v="San Francisco"/>
    <x v="1"/>
    <n v="94122"/>
    <x v="1"/>
    <s v="OFF-ST-10003058"/>
    <x v="1"/>
    <x v="4"/>
    <s v="Eldon Mobile Mega Data Cart  Mega Stackable  Add-On Trays"/>
    <x v="4830"/>
    <n v="10"/>
    <n v="0"/>
    <n v="68.584999999999994"/>
  </r>
  <r>
    <n v="7170"/>
    <s v="CA-2011-117464"/>
    <x v="2"/>
    <x v="192"/>
    <d v="2011-07-24T00:00:00"/>
    <x v="0"/>
    <s v="NP-18325"/>
    <s v="Naresj Patel"/>
    <x v="0"/>
    <s v="United States"/>
    <s v="San Francisco"/>
    <x v="1"/>
    <n v="94122"/>
    <x v="1"/>
    <s v="FUR-TA-10004767"/>
    <x v="0"/>
    <x v="3"/>
    <s v="Safco Drafting Table"/>
    <x v="3011"/>
    <n v="3"/>
    <n v="0.2"/>
    <n v="19.164599999999979"/>
  </r>
  <r>
    <n v="7171"/>
    <s v="US-2014-168613"/>
    <x v="3"/>
    <x v="1048"/>
    <d v="2014-10-15T00:00:00"/>
    <x v="1"/>
    <s v="GM-14440"/>
    <s v="Gary McGarr"/>
    <x v="0"/>
    <s v="United States"/>
    <s v="New York City"/>
    <x v="15"/>
    <n v="10009"/>
    <x v="3"/>
    <s v="FUR-CH-10002372"/>
    <x v="0"/>
    <x v="1"/>
    <s v="Office Star - Ergonomically Designed Knee Chair"/>
    <x v="3489"/>
    <n v="2"/>
    <n v="0.1"/>
    <n v="3.2392000000000074"/>
  </r>
  <r>
    <n v="7172"/>
    <s v="CA-2014-125381"/>
    <x v="3"/>
    <x v="1016"/>
    <d v="2014-04-28T00:00:00"/>
    <x v="0"/>
    <s v="SG-20605"/>
    <s v="Speros Goranitis"/>
    <x v="0"/>
    <s v="United States"/>
    <s v="San Francisco"/>
    <x v="1"/>
    <n v="94109"/>
    <x v="1"/>
    <s v="TEC-AC-10000158"/>
    <x v="2"/>
    <x v="11"/>
    <s v="Sony 64GB Class 10 Micro SDHC R40 Memory Card"/>
    <x v="3313"/>
    <n v="3"/>
    <n v="0"/>
    <n v="22.6737"/>
  </r>
  <r>
    <n v="7173"/>
    <s v="US-2014-141677"/>
    <x v="3"/>
    <x v="606"/>
    <d v="2014-03-31T00:00:00"/>
    <x v="1"/>
    <s v="HK-14890"/>
    <s v="Heather Kirkland"/>
    <x v="1"/>
    <s v="United States"/>
    <s v="Houston"/>
    <x v="5"/>
    <n v="77070"/>
    <x v="2"/>
    <s v="TEC-AC-10000158"/>
    <x v="2"/>
    <x v="11"/>
    <s v="Sony 64GB Class 10 Micro SDHC R40 Memory Card"/>
    <x v="740"/>
    <n v="5"/>
    <n v="0.2"/>
    <n v="1.7995000000000019"/>
  </r>
  <r>
    <n v="7174"/>
    <s v="US-2014-141677"/>
    <x v="3"/>
    <x v="606"/>
    <d v="2014-03-31T00:00:00"/>
    <x v="1"/>
    <s v="HK-14890"/>
    <s v="Heather Kirkland"/>
    <x v="1"/>
    <s v="United States"/>
    <s v="Houston"/>
    <x v="5"/>
    <n v="77070"/>
    <x v="2"/>
    <s v="TEC-CO-10002313"/>
    <x v="2"/>
    <x v="16"/>
    <s v="Canon PC1080F Personal Copier"/>
    <x v="4697"/>
    <n v="5"/>
    <n v="0.2"/>
    <n v="569.99050000000011"/>
  </r>
  <r>
    <n v="7175"/>
    <s v="US-2014-141677"/>
    <x v="3"/>
    <x v="606"/>
    <d v="2014-03-31T00:00:00"/>
    <x v="1"/>
    <s v="HK-14890"/>
    <s v="Heather Kirkland"/>
    <x v="1"/>
    <s v="United States"/>
    <s v="Houston"/>
    <x v="5"/>
    <n v="77070"/>
    <x v="2"/>
    <s v="OFF-PA-10002581"/>
    <x v="1"/>
    <x v="10"/>
    <s v="Xerox 1951"/>
    <x v="1355"/>
    <n v="3"/>
    <n v="0.2"/>
    <n v="23.234999999999992"/>
  </r>
  <r>
    <n v="7176"/>
    <s v="US-2014-141677"/>
    <x v="3"/>
    <x v="606"/>
    <d v="2014-03-31T00:00:00"/>
    <x v="1"/>
    <s v="HK-14890"/>
    <s v="Heather Kirkland"/>
    <x v="1"/>
    <s v="United States"/>
    <s v="Houston"/>
    <x v="5"/>
    <n v="77070"/>
    <x v="2"/>
    <s v="OFF-AP-10001205"/>
    <x v="1"/>
    <x v="9"/>
    <s v="Belkin 5 Outlet SurgeMaster Power Centers"/>
    <x v="4831"/>
    <n v="8"/>
    <n v="0.8"/>
    <n v="-226.63679999999999"/>
  </r>
  <r>
    <n v="7177"/>
    <s v="US-2014-141677"/>
    <x v="3"/>
    <x v="606"/>
    <d v="2014-03-31T00:00:00"/>
    <x v="1"/>
    <s v="HK-14890"/>
    <s v="Heather Kirkland"/>
    <x v="1"/>
    <s v="United States"/>
    <s v="Houston"/>
    <x v="5"/>
    <n v="77070"/>
    <x v="2"/>
    <s v="OFF-ST-10000344"/>
    <x v="1"/>
    <x v="4"/>
    <s v="Neat Ideas Personal Hanging Folder Files, Black"/>
    <x v="4832"/>
    <n v="3"/>
    <n v="0.2"/>
    <n v="2.4173999999999989"/>
  </r>
  <r>
    <n v="7178"/>
    <s v="CA-2014-133067"/>
    <x v="3"/>
    <x v="464"/>
    <d v="2014-05-11T00:00:00"/>
    <x v="1"/>
    <s v="MY-18295"/>
    <s v="Muhammed Yedwab"/>
    <x v="1"/>
    <s v="United States"/>
    <s v="Philadelphia"/>
    <x v="9"/>
    <n v="19140"/>
    <x v="3"/>
    <s v="OFF-BI-10002897"/>
    <x v="1"/>
    <x v="8"/>
    <s v="Black Avery Memo-Size 3-Ring Binder, 5 1/2&quot; x 8 1/2&quot;"/>
    <x v="4833"/>
    <n v="2"/>
    <n v="0.7"/>
    <n v="-1.5413999999999999"/>
  </r>
  <r>
    <n v="7179"/>
    <s v="CA-2014-133067"/>
    <x v="3"/>
    <x v="464"/>
    <d v="2014-05-11T00:00:00"/>
    <x v="1"/>
    <s v="MY-18295"/>
    <s v="Muhammed Yedwab"/>
    <x v="1"/>
    <s v="United States"/>
    <s v="Philadelphia"/>
    <x v="9"/>
    <n v="19140"/>
    <x v="3"/>
    <s v="OFF-BI-10003694"/>
    <x v="1"/>
    <x v="8"/>
    <s v="Avery 3 1/2&quot; Diskette Storage Pages, 10/Pack"/>
    <x v="4834"/>
    <n v="3"/>
    <n v="0.7"/>
    <n v="-7.5167999999999964"/>
  </r>
  <r>
    <n v="7180"/>
    <s v="US-2013-144351"/>
    <x v="0"/>
    <x v="696"/>
    <d v="2013-11-19T00:00:00"/>
    <x v="1"/>
    <s v="RC-19960"/>
    <s v="Ryan Crowe"/>
    <x v="0"/>
    <s v="United States"/>
    <s v="Baltimore"/>
    <x v="39"/>
    <n v="21215"/>
    <x v="3"/>
    <s v="TEC-PH-10001644"/>
    <x v="2"/>
    <x v="7"/>
    <s v="BlueLounge Milo Smartphone Stand, White/Metallic"/>
    <x v="1324"/>
    <n v="3"/>
    <n v="0"/>
    <n v="25.191600000000005"/>
  </r>
  <r>
    <n v="7181"/>
    <s v="CA-2011-106054"/>
    <x v="2"/>
    <x v="1037"/>
    <d v="2011-01-08T00:00:00"/>
    <x v="2"/>
    <s v="JO-15145"/>
    <s v="Jack O'Briant"/>
    <x v="1"/>
    <s v="United States"/>
    <s v="Athens"/>
    <x v="32"/>
    <n v="30605"/>
    <x v="0"/>
    <s v="OFF-AR-10002399"/>
    <x v="1"/>
    <x v="6"/>
    <s v="Dixon Prang Watercolor Pencils, 10-Color Set with Brush"/>
    <x v="4835"/>
    <n v="3"/>
    <n v="0"/>
    <n v="5.2397999999999998"/>
  </r>
  <r>
    <n v="7182"/>
    <s v="CA-2013-138667"/>
    <x v="0"/>
    <x v="797"/>
    <d v="2013-12-31T00:00:00"/>
    <x v="0"/>
    <s v="MW-18220"/>
    <s v="Mitch Webber"/>
    <x v="0"/>
    <s v="United States"/>
    <s v="Lancaster"/>
    <x v="24"/>
    <n v="43130"/>
    <x v="3"/>
    <s v="TEC-AC-10003063"/>
    <x v="2"/>
    <x v="11"/>
    <s v="Micro Innovations USB RF Wireless Keyboard with Mouse"/>
    <x v="4836"/>
    <n v="2"/>
    <n v="0.2"/>
    <n v="0.5"/>
  </r>
  <r>
    <n v="7183"/>
    <s v="CA-2014-150609"/>
    <x v="3"/>
    <x v="504"/>
    <d v="2014-05-05T00:00:00"/>
    <x v="1"/>
    <s v="NZ-18565"/>
    <s v="Nick Zandusky"/>
    <x v="2"/>
    <s v="United States"/>
    <s v="Los Angeles"/>
    <x v="1"/>
    <n v="90032"/>
    <x v="1"/>
    <s v="OFF-BI-10002071"/>
    <x v="1"/>
    <x v="8"/>
    <s v="Fellowes Black Plastic Comb Bindings"/>
    <x v="4837"/>
    <n v="5"/>
    <n v="0.2"/>
    <n v="7.5529999999999982"/>
  </r>
  <r>
    <n v="7184"/>
    <s v="CA-2014-128853"/>
    <x v="3"/>
    <x v="81"/>
    <d v="2014-04-24T00:00:00"/>
    <x v="2"/>
    <s v="JM-15250"/>
    <s v="Janet Martin"/>
    <x v="0"/>
    <s v="United States"/>
    <s v="Baltimore"/>
    <x v="39"/>
    <n v="21215"/>
    <x v="3"/>
    <s v="FUR-CH-10004218"/>
    <x v="0"/>
    <x v="1"/>
    <s v="Global Fabric Manager's Chair, Dark Gray"/>
    <x v="4838"/>
    <n v="9"/>
    <n v="0"/>
    <n v="227.20500000000004"/>
  </r>
  <r>
    <n v="7185"/>
    <s v="CA-2014-133102"/>
    <x v="3"/>
    <x v="629"/>
    <d v="2014-08-25T00:00:00"/>
    <x v="1"/>
    <s v="ED-13885"/>
    <s v="Emily Ducich"/>
    <x v="2"/>
    <s v="United States"/>
    <s v="Houston"/>
    <x v="5"/>
    <n v="77095"/>
    <x v="2"/>
    <s v="OFF-SU-10000432"/>
    <x v="1"/>
    <x v="14"/>
    <s v="Acco Side-Punched Conventional Columnar Pads"/>
    <x v="4839"/>
    <n v="2"/>
    <n v="0.2"/>
    <n v="-1.0410000000000006"/>
  </r>
  <r>
    <n v="7186"/>
    <s v="CA-2014-133102"/>
    <x v="3"/>
    <x v="629"/>
    <d v="2014-08-25T00:00:00"/>
    <x v="1"/>
    <s v="ED-13885"/>
    <s v="Emily Ducich"/>
    <x v="2"/>
    <s v="United States"/>
    <s v="Houston"/>
    <x v="5"/>
    <n v="77095"/>
    <x v="2"/>
    <s v="OFF-AR-10003183"/>
    <x v="1"/>
    <x v="6"/>
    <s v="Avery Fluorescent Highlighter Four-Color Set"/>
    <x v="2245"/>
    <n v="3"/>
    <n v="0.2"/>
    <n v="1.0019999999999993"/>
  </r>
  <r>
    <n v="7187"/>
    <s v="CA-2014-133102"/>
    <x v="3"/>
    <x v="629"/>
    <d v="2014-08-25T00:00:00"/>
    <x v="1"/>
    <s v="ED-13885"/>
    <s v="Emily Ducich"/>
    <x v="2"/>
    <s v="United States"/>
    <s v="Houston"/>
    <x v="5"/>
    <n v="77095"/>
    <x v="2"/>
    <s v="FUR-CH-10002017"/>
    <x v="0"/>
    <x v="1"/>
    <s v="SAFCO Optional Arm Kit for Workspace Cribbage Stacking Chair"/>
    <x v="4840"/>
    <n v="4"/>
    <n v="0.3"/>
    <n v="-2.1312000000000033"/>
  </r>
  <r>
    <n v="7188"/>
    <s v="CA-2014-133102"/>
    <x v="3"/>
    <x v="629"/>
    <d v="2014-08-25T00:00:00"/>
    <x v="1"/>
    <s v="ED-13885"/>
    <s v="Emily Ducich"/>
    <x v="2"/>
    <s v="United States"/>
    <s v="Houston"/>
    <x v="5"/>
    <n v="77095"/>
    <x v="2"/>
    <s v="FUR-FU-10003247"/>
    <x v="0"/>
    <x v="5"/>
    <s v="36X48 HARDFLOOR CHAIRMAT"/>
    <x v="1331"/>
    <n v="2"/>
    <n v="0.6"/>
    <n v="-22.238800000000001"/>
  </r>
  <r>
    <n v="7189"/>
    <s v="CA-2014-133102"/>
    <x v="3"/>
    <x v="629"/>
    <d v="2014-08-25T00:00:00"/>
    <x v="1"/>
    <s v="ED-13885"/>
    <s v="Emily Ducich"/>
    <x v="2"/>
    <s v="United States"/>
    <s v="Houston"/>
    <x v="5"/>
    <n v="77095"/>
    <x v="2"/>
    <s v="OFF-AP-10001563"/>
    <x v="1"/>
    <x v="9"/>
    <s v="Belkin Premiere Surge Master II 8-outlet surge protector"/>
    <x v="4841"/>
    <n v="4"/>
    <n v="0.8"/>
    <n v="-99.103200000000044"/>
  </r>
  <r>
    <n v="7190"/>
    <s v="CA-2013-164399"/>
    <x v="0"/>
    <x v="396"/>
    <d v="2013-11-16T00:00:00"/>
    <x v="2"/>
    <s v="DW-13480"/>
    <s v="Dianna Wilson"/>
    <x v="2"/>
    <s v="United States"/>
    <s v="San Diego"/>
    <x v="1"/>
    <n v="92024"/>
    <x v="1"/>
    <s v="TEC-PH-10004908"/>
    <x v="2"/>
    <x v="7"/>
    <s v="Panasonic KX TS3282W Corded phone"/>
    <x v="4842"/>
    <n v="3"/>
    <n v="0.2"/>
    <n v="25.496999999999986"/>
  </r>
  <r>
    <n v="7191"/>
    <s v="CA-2013-164399"/>
    <x v="0"/>
    <x v="396"/>
    <d v="2013-11-16T00:00:00"/>
    <x v="2"/>
    <s v="DW-13480"/>
    <s v="Dianna Wilson"/>
    <x v="2"/>
    <s v="United States"/>
    <s v="San Diego"/>
    <x v="1"/>
    <n v="92024"/>
    <x v="1"/>
    <s v="FUR-TA-10003392"/>
    <x v="0"/>
    <x v="3"/>
    <s v="Global Adaptabilities Conference Tables"/>
    <x v="3008"/>
    <n v="3"/>
    <n v="0.2"/>
    <n v="-8.4294000000000153"/>
  </r>
  <r>
    <n v="7192"/>
    <s v="CA-2013-116918"/>
    <x v="0"/>
    <x v="393"/>
    <d v="2013-10-07T00:00:00"/>
    <x v="0"/>
    <s v="JK-15205"/>
    <s v="Jamie Kunitz"/>
    <x v="0"/>
    <s v="United States"/>
    <s v="Hialeah"/>
    <x v="2"/>
    <n v="33012"/>
    <x v="0"/>
    <s v="OFF-BI-10004140"/>
    <x v="1"/>
    <x v="8"/>
    <s v="Avery Non-Stick Binders"/>
    <x v="4843"/>
    <n v="4"/>
    <n v="0.7"/>
    <n v="-4.49"/>
  </r>
  <r>
    <n v="7193"/>
    <s v="CA-2013-116918"/>
    <x v="0"/>
    <x v="393"/>
    <d v="2013-10-07T00:00:00"/>
    <x v="0"/>
    <s v="JK-15205"/>
    <s v="Jamie Kunitz"/>
    <x v="0"/>
    <s v="United States"/>
    <s v="Hialeah"/>
    <x v="2"/>
    <n v="33012"/>
    <x v="0"/>
    <s v="OFF-AR-10003631"/>
    <x v="1"/>
    <x v="6"/>
    <s v="Staples"/>
    <x v="4844"/>
    <n v="8"/>
    <n v="0.2"/>
    <n v="5.0335999999999999"/>
  </r>
  <r>
    <n v="7194"/>
    <s v="CA-2013-110492"/>
    <x v="0"/>
    <x v="1151"/>
    <d v="2013-02-14T00:00:00"/>
    <x v="2"/>
    <s v="JS-15880"/>
    <s v="John Stevenson"/>
    <x v="0"/>
    <s v="United States"/>
    <s v="Atlanta"/>
    <x v="32"/>
    <n v="30318"/>
    <x v="0"/>
    <s v="OFF-ST-10003716"/>
    <x v="1"/>
    <x v="4"/>
    <s v="Tennsco Double-Tier Lockers"/>
    <x v="4845"/>
    <n v="6"/>
    <n v="0"/>
    <n v="175.51560000000001"/>
  </r>
  <r>
    <n v="7195"/>
    <s v="CA-2013-110492"/>
    <x v="0"/>
    <x v="1151"/>
    <d v="2013-02-14T00:00:00"/>
    <x v="2"/>
    <s v="JS-15880"/>
    <s v="John Stevenson"/>
    <x v="0"/>
    <s v="United States"/>
    <s v="Atlanta"/>
    <x v="32"/>
    <n v="30318"/>
    <x v="0"/>
    <s v="OFF-BI-10003274"/>
    <x v="1"/>
    <x v="8"/>
    <s v="Avery Durable Slant Ring Binders, No Labels"/>
    <x v="204"/>
    <n v="4"/>
    <n v="0"/>
    <n v="7.4824000000000002"/>
  </r>
  <r>
    <n v="7196"/>
    <s v="CA-2013-147683"/>
    <x v="0"/>
    <x v="373"/>
    <d v="2013-11-18T00:00:00"/>
    <x v="1"/>
    <s v="PO-19180"/>
    <s v="Philisse Overcash"/>
    <x v="2"/>
    <s v="United States"/>
    <s v="Seattle"/>
    <x v="4"/>
    <n v="98103"/>
    <x v="1"/>
    <s v="FUR-FU-10004848"/>
    <x v="0"/>
    <x v="5"/>
    <s v="DAX Solid Wood Frames"/>
    <x v="4846"/>
    <n v="2"/>
    <n v="0"/>
    <n v="7.2297999999999991"/>
  </r>
  <r>
    <n v="7197"/>
    <s v="CA-2011-116785"/>
    <x v="2"/>
    <x v="759"/>
    <d v="2011-04-30T00:00:00"/>
    <x v="1"/>
    <s v="MH-17290"/>
    <s v="Marc Harrigan"/>
    <x v="2"/>
    <s v="United States"/>
    <s v="Los Angeles"/>
    <x v="1"/>
    <n v="90036"/>
    <x v="1"/>
    <s v="OFF-AR-10003504"/>
    <x v="1"/>
    <x v="6"/>
    <s v="Newell 347"/>
    <x v="1591"/>
    <n v="5"/>
    <n v="0"/>
    <n v="6.2059999999999977"/>
  </r>
  <r>
    <n v="7198"/>
    <s v="CA-2011-116785"/>
    <x v="2"/>
    <x v="759"/>
    <d v="2011-04-30T00:00:00"/>
    <x v="1"/>
    <s v="MH-17290"/>
    <s v="Marc Harrigan"/>
    <x v="2"/>
    <s v="United States"/>
    <s v="Los Angeles"/>
    <x v="1"/>
    <n v="90036"/>
    <x v="1"/>
    <s v="OFF-LA-10000305"/>
    <x v="1"/>
    <x v="2"/>
    <s v="Avery 495"/>
    <x v="2380"/>
    <n v="2"/>
    <n v="0"/>
    <n v="5.7959999999999994"/>
  </r>
  <r>
    <n v="7199"/>
    <s v="US-2012-156797"/>
    <x v="1"/>
    <x v="1067"/>
    <d v="2012-08-15T00:00:00"/>
    <x v="1"/>
    <s v="PO-19180"/>
    <s v="Philisse Overcash"/>
    <x v="2"/>
    <s v="United States"/>
    <s v="New York City"/>
    <x v="15"/>
    <n v="10035"/>
    <x v="3"/>
    <s v="OFF-AR-10001427"/>
    <x v="1"/>
    <x v="6"/>
    <s v="Newell 330"/>
    <x v="493"/>
    <n v="2"/>
    <n v="0"/>
    <n v="3.1096000000000004"/>
  </r>
  <r>
    <n v="7200"/>
    <s v="US-2012-156797"/>
    <x v="1"/>
    <x v="1067"/>
    <d v="2012-08-15T00:00:00"/>
    <x v="1"/>
    <s v="PO-19180"/>
    <s v="Philisse Overcash"/>
    <x v="2"/>
    <s v="United States"/>
    <s v="New York City"/>
    <x v="15"/>
    <n v="10035"/>
    <x v="3"/>
    <s v="TEC-PH-10004614"/>
    <x v="2"/>
    <x v="7"/>
    <s v="AT&amp;T 841000 Phone"/>
    <x v="4847"/>
    <n v="2"/>
    <n v="0"/>
    <n v="34.5"/>
  </r>
  <r>
    <n v="7201"/>
    <s v="CA-2013-104276"/>
    <x v="0"/>
    <x v="581"/>
    <d v="2013-12-04T00:00:00"/>
    <x v="1"/>
    <s v="HF-14995"/>
    <s v="Herbert Flentye"/>
    <x v="0"/>
    <s v="United States"/>
    <s v="Fort Lauderdale"/>
    <x v="2"/>
    <n v="33311"/>
    <x v="0"/>
    <s v="TEC-PH-10001944"/>
    <x v="2"/>
    <x v="7"/>
    <s v="Wi-Ex zBoost YX540 Cellular Phone Signal Booster"/>
    <x v="4848"/>
    <n v="1"/>
    <n v="0.2"/>
    <n v="14.594999999999985"/>
  </r>
  <r>
    <n v="7202"/>
    <s v="CA-2013-104276"/>
    <x v="0"/>
    <x v="581"/>
    <d v="2013-12-04T00:00:00"/>
    <x v="1"/>
    <s v="HF-14995"/>
    <s v="Herbert Flentye"/>
    <x v="0"/>
    <s v="United States"/>
    <s v="Fort Lauderdale"/>
    <x v="2"/>
    <n v="33311"/>
    <x v="0"/>
    <s v="FUR-TA-10001039"/>
    <x v="0"/>
    <x v="3"/>
    <s v="KI Adjustable-Height Table"/>
    <x v="4849"/>
    <n v="7"/>
    <n v="0.45"/>
    <n v="-114.35339999999997"/>
  </r>
  <r>
    <n v="7203"/>
    <s v="CA-2013-120369"/>
    <x v="0"/>
    <x v="99"/>
    <d v="2013-10-29T00:00:00"/>
    <x v="3"/>
    <s v="VB-21745"/>
    <s v="Victoria Brennan"/>
    <x v="1"/>
    <s v="United States"/>
    <s v="Rochester"/>
    <x v="15"/>
    <n v="14609"/>
    <x v="3"/>
    <s v="FUR-FU-10003806"/>
    <x v="0"/>
    <x v="5"/>
    <s v="Tenex Chairmat w/ Average Lip, 45&quot; x 53&quot;"/>
    <x v="4850"/>
    <n v="5"/>
    <n v="0"/>
    <n v="75.679999999999978"/>
  </r>
  <r>
    <n v="7204"/>
    <s v="CA-2011-118276"/>
    <x v="2"/>
    <x v="282"/>
    <d v="2012-01-02T00:00:00"/>
    <x v="1"/>
    <s v="MG-17890"/>
    <s v="Michael Granlund"/>
    <x v="2"/>
    <s v="United States"/>
    <s v="Saint Charles"/>
    <x v="10"/>
    <n v="60174"/>
    <x v="2"/>
    <s v="FUR-FU-10002111"/>
    <x v="0"/>
    <x v="5"/>
    <s v="Master Caster Door Stop, Large Brown"/>
    <x v="4851"/>
    <n v="3"/>
    <n v="0.6"/>
    <n v="-4.804800000000002"/>
  </r>
  <r>
    <n v="7205"/>
    <s v="CA-2012-136658"/>
    <x v="1"/>
    <x v="229"/>
    <d v="2012-09-17T00:00:00"/>
    <x v="1"/>
    <s v="BO-11425"/>
    <s v="Bobby Odegard"/>
    <x v="0"/>
    <s v="United States"/>
    <s v="New York City"/>
    <x v="15"/>
    <n v="10024"/>
    <x v="3"/>
    <s v="OFF-AR-10000817"/>
    <x v="1"/>
    <x v="6"/>
    <s v="Manco Dry-Lighter Erasable Highlighter"/>
    <x v="2398"/>
    <n v="2"/>
    <n v="0"/>
    <n v="2.0671999999999997"/>
  </r>
  <r>
    <n v="7206"/>
    <s v="CA-2014-137414"/>
    <x v="3"/>
    <x v="280"/>
    <d v="2014-10-07T00:00:00"/>
    <x v="1"/>
    <s v="CM-12115"/>
    <s v="Chad McGuire"/>
    <x v="0"/>
    <s v="United States"/>
    <s v="San Francisco"/>
    <x v="1"/>
    <n v="94109"/>
    <x v="1"/>
    <s v="FUR-FU-10001424"/>
    <x v="0"/>
    <x v="5"/>
    <s v="Dax Clear Box Frame"/>
    <x v="45"/>
    <n v="2"/>
    <n v="0"/>
    <n v="5.936399999999999"/>
  </r>
  <r>
    <n v="7207"/>
    <s v="CA-2014-137414"/>
    <x v="3"/>
    <x v="280"/>
    <d v="2014-10-07T00:00:00"/>
    <x v="1"/>
    <s v="CM-12115"/>
    <s v="Chad McGuire"/>
    <x v="0"/>
    <s v="United States"/>
    <s v="San Francisco"/>
    <x v="1"/>
    <n v="94109"/>
    <x v="1"/>
    <s v="TEC-MA-10002930"/>
    <x v="2"/>
    <x v="15"/>
    <s v="Ricoh - Ink Collector Unit for GX3000 Series Printers"/>
    <x v="4852"/>
    <n v="11"/>
    <n v="0.2"/>
    <n v="32.301500000000019"/>
  </r>
  <r>
    <n v="7208"/>
    <s v="CA-2013-143476"/>
    <x v="0"/>
    <x v="108"/>
    <d v="2013-09-14T00:00:00"/>
    <x v="2"/>
    <s v="LC-16930"/>
    <s v="Linda Cazamias"/>
    <x v="1"/>
    <s v="United States"/>
    <s v="Phoenix"/>
    <x v="16"/>
    <n v="85023"/>
    <x v="1"/>
    <s v="OFF-AR-10003759"/>
    <x v="1"/>
    <x v="6"/>
    <s v="Crayola Anti Dust Chalk, 12/Pack"/>
    <x v="2154"/>
    <n v="2"/>
    <n v="0.2"/>
    <n v="0.90999999999999981"/>
  </r>
  <r>
    <n v="7209"/>
    <s v="CA-2013-143476"/>
    <x v="0"/>
    <x v="108"/>
    <d v="2013-09-14T00:00:00"/>
    <x v="2"/>
    <s v="LC-16930"/>
    <s v="Linda Cazamias"/>
    <x v="1"/>
    <s v="United States"/>
    <s v="Phoenix"/>
    <x v="16"/>
    <n v="85023"/>
    <x v="1"/>
    <s v="OFF-PA-10001837"/>
    <x v="1"/>
    <x v="10"/>
    <s v="Xerox 1976"/>
    <x v="561"/>
    <n v="4"/>
    <n v="0.2"/>
    <n v="7.2576000000000001"/>
  </r>
  <r>
    <n v="7210"/>
    <s v="CA-2013-143476"/>
    <x v="0"/>
    <x v="108"/>
    <d v="2013-09-14T00:00:00"/>
    <x v="2"/>
    <s v="LC-16930"/>
    <s v="Linda Cazamias"/>
    <x v="1"/>
    <s v="United States"/>
    <s v="Phoenix"/>
    <x v="16"/>
    <n v="85023"/>
    <x v="1"/>
    <s v="OFF-PA-10001667"/>
    <x v="1"/>
    <x v="10"/>
    <s v="Great White Multi-Use Recycled Paper (20Lb. and 84 Bright)"/>
    <x v="383"/>
    <n v="2"/>
    <n v="0.2"/>
    <n v="2.9899999999999993"/>
  </r>
  <r>
    <n v="7211"/>
    <s v="US-2013-119046"/>
    <x v="0"/>
    <x v="799"/>
    <d v="2013-06-07T00:00:00"/>
    <x v="1"/>
    <s v="EH-13765"/>
    <s v="Edward Hooks"/>
    <x v="1"/>
    <s v="United States"/>
    <s v="Seattle"/>
    <x v="4"/>
    <n v="98115"/>
    <x v="1"/>
    <s v="OFF-PA-10000246"/>
    <x v="1"/>
    <x v="10"/>
    <s v="Riverleaf Stik-Withit Designer Note Cubes"/>
    <x v="4740"/>
    <n v="3"/>
    <n v="0"/>
    <n v="13.8828"/>
  </r>
  <r>
    <n v="7212"/>
    <s v="US-2013-119046"/>
    <x v="0"/>
    <x v="799"/>
    <d v="2013-06-07T00:00:00"/>
    <x v="1"/>
    <s v="EH-13765"/>
    <s v="Edward Hooks"/>
    <x v="1"/>
    <s v="United States"/>
    <s v="Seattle"/>
    <x v="4"/>
    <n v="98115"/>
    <x v="1"/>
    <s v="OFF-BI-10001078"/>
    <x v="1"/>
    <x v="8"/>
    <s v="Acco PRESSTEX Data Binder with Storage Hooks, Dark Blue, 14 7/8&quot; X 11&quot;"/>
    <x v="4853"/>
    <n v="12"/>
    <n v="0.2"/>
    <n v="18.7224"/>
  </r>
  <r>
    <n v="7213"/>
    <s v="US-2013-119046"/>
    <x v="0"/>
    <x v="799"/>
    <d v="2013-06-07T00:00:00"/>
    <x v="1"/>
    <s v="EH-13765"/>
    <s v="Edward Hooks"/>
    <x v="1"/>
    <s v="United States"/>
    <s v="Seattle"/>
    <x v="4"/>
    <n v="98115"/>
    <x v="1"/>
    <s v="OFF-BI-10000138"/>
    <x v="1"/>
    <x v="8"/>
    <s v="Acco Translucent Poly Ring Binders"/>
    <x v="3938"/>
    <n v="3"/>
    <n v="0.2"/>
    <n v="3.9312000000000005"/>
  </r>
  <r>
    <n v="7214"/>
    <s v="CA-2014-154949"/>
    <x v="3"/>
    <x v="453"/>
    <d v="2014-10-20T00:00:00"/>
    <x v="1"/>
    <s v="MC-17275"/>
    <s v="Marc Crier"/>
    <x v="0"/>
    <s v="United States"/>
    <s v="Camarillo"/>
    <x v="1"/>
    <n v="93010"/>
    <x v="1"/>
    <s v="OFF-LA-10002034"/>
    <x v="1"/>
    <x v="2"/>
    <s v="Avery 478"/>
    <x v="1674"/>
    <n v="3"/>
    <n v="0"/>
    <n v="7.2176999999999998"/>
  </r>
  <r>
    <n v="7215"/>
    <s v="CA-2012-103072"/>
    <x v="1"/>
    <x v="874"/>
    <d v="2012-09-30T00:00:00"/>
    <x v="0"/>
    <s v="HW-14935"/>
    <s v="Helen Wasserman"/>
    <x v="1"/>
    <s v="United States"/>
    <s v="Detroit"/>
    <x v="12"/>
    <n v="48205"/>
    <x v="2"/>
    <s v="OFF-AR-10000127"/>
    <x v="1"/>
    <x v="6"/>
    <s v="Newell 321"/>
    <x v="1235"/>
    <n v="5"/>
    <n v="0"/>
    <n v="4.7559999999999985"/>
  </r>
  <r>
    <n v="7216"/>
    <s v="CA-2012-103072"/>
    <x v="1"/>
    <x v="874"/>
    <d v="2012-09-30T00:00:00"/>
    <x v="0"/>
    <s v="HW-14935"/>
    <s v="Helen Wasserman"/>
    <x v="1"/>
    <s v="United States"/>
    <s v="Detroit"/>
    <x v="12"/>
    <n v="48205"/>
    <x v="2"/>
    <s v="OFF-PA-10003172"/>
    <x v="1"/>
    <x v="10"/>
    <s v="Xerox 1996"/>
    <x v="243"/>
    <n v="4"/>
    <n v="0"/>
    <n v="12.441600000000001"/>
  </r>
  <r>
    <n v="7217"/>
    <s v="CA-2012-150770"/>
    <x v="1"/>
    <x v="910"/>
    <d v="2012-05-06T00:00:00"/>
    <x v="2"/>
    <s v="LC-16870"/>
    <s v="Lena Cacioppo"/>
    <x v="0"/>
    <s v="United States"/>
    <s v="San Francisco"/>
    <x v="1"/>
    <n v="94109"/>
    <x v="1"/>
    <s v="OFF-AR-10001246"/>
    <x v="1"/>
    <x v="6"/>
    <s v="Newell 317"/>
    <x v="138"/>
    <n v="3"/>
    <n v="0"/>
    <n v="2.5577999999999994"/>
  </r>
  <r>
    <n v="7218"/>
    <s v="CA-2012-150770"/>
    <x v="1"/>
    <x v="910"/>
    <d v="2012-05-06T00:00:00"/>
    <x v="2"/>
    <s v="LC-16870"/>
    <s v="Lena Cacioppo"/>
    <x v="0"/>
    <s v="United States"/>
    <s v="San Francisco"/>
    <x v="1"/>
    <n v="94109"/>
    <x v="1"/>
    <s v="OFF-BI-10002026"/>
    <x v="1"/>
    <x v="8"/>
    <s v="Ibico Recycled Linen-Style Covers"/>
    <x v="4854"/>
    <n v="2"/>
    <n v="0.2"/>
    <n v="21.873599999999996"/>
  </r>
  <r>
    <n v="7219"/>
    <s v="CA-2012-150770"/>
    <x v="1"/>
    <x v="910"/>
    <d v="2012-05-06T00:00:00"/>
    <x v="2"/>
    <s v="LC-16870"/>
    <s v="Lena Cacioppo"/>
    <x v="0"/>
    <s v="United States"/>
    <s v="San Francisco"/>
    <x v="1"/>
    <n v="94109"/>
    <x v="1"/>
    <s v="TEC-AC-10000844"/>
    <x v="2"/>
    <x v="11"/>
    <s v="Logitech Gaming G510s - Keyboard"/>
    <x v="2121"/>
    <n v="4"/>
    <n v="0"/>
    <n v="122.38559999999998"/>
  </r>
  <r>
    <n v="7220"/>
    <s v="CA-2012-150770"/>
    <x v="1"/>
    <x v="910"/>
    <d v="2012-05-06T00:00:00"/>
    <x v="2"/>
    <s v="LC-16870"/>
    <s v="Lena Cacioppo"/>
    <x v="0"/>
    <s v="United States"/>
    <s v="San Francisco"/>
    <x v="1"/>
    <n v="94109"/>
    <x v="1"/>
    <s v="OFF-BI-10001575"/>
    <x v="1"/>
    <x v="8"/>
    <s v="GBC Linen Binding Covers"/>
    <x v="2000"/>
    <n v="2"/>
    <n v="0.2"/>
    <n v="17.348799999999997"/>
  </r>
  <r>
    <n v="7221"/>
    <s v="CA-2014-154760"/>
    <x v="3"/>
    <x v="1152"/>
    <d v="2014-01-14T00:00:00"/>
    <x v="1"/>
    <s v="BP-11290"/>
    <s v="Beth Paige"/>
    <x v="0"/>
    <s v="United States"/>
    <s v="Philadelphia"/>
    <x v="9"/>
    <n v="19140"/>
    <x v="3"/>
    <s v="OFF-BI-10004632"/>
    <x v="1"/>
    <x v="8"/>
    <s v="Ibico Hi-Tech Manual Binding System"/>
    <x v="4855"/>
    <n v="3"/>
    <n v="0.7"/>
    <n v="-228.74250000000006"/>
  </r>
  <r>
    <n v="7222"/>
    <s v="US-2014-104437"/>
    <x v="3"/>
    <x v="678"/>
    <d v="2014-02-01T00:00:00"/>
    <x v="1"/>
    <s v="TG-21310"/>
    <s v="Toby Gnade"/>
    <x v="0"/>
    <s v="United States"/>
    <s v="New York City"/>
    <x v="15"/>
    <n v="10035"/>
    <x v="3"/>
    <s v="TEC-PH-10000193"/>
    <x v="2"/>
    <x v="7"/>
    <s v="Jensen SMPS-640 - speaker phone"/>
    <x v="4856"/>
    <n v="3"/>
    <n v="0"/>
    <n v="35.864399999999996"/>
  </r>
  <r>
    <n v="7223"/>
    <s v="CA-2014-113075"/>
    <x v="3"/>
    <x v="264"/>
    <d v="2014-09-07T00:00:00"/>
    <x v="1"/>
    <s v="MC-18100"/>
    <s v="Mick Crebagga"/>
    <x v="0"/>
    <s v="United States"/>
    <s v="Chicago"/>
    <x v="10"/>
    <n v="60623"/>
    <x v="2"/>
    <s v="TEC-AC-10003441"/>
    <x v="2"/>
    <x v="11"/>
    <s v="Kingston Digital DataTraveler 32GB USB 2.0"/>
    <x v="1390"/>
    <n v="3"/>
    <n v="0.2"/>
    <n v="-7.1190000000000015"/>
  </r>
  <r>
    <n v="7224"/>
    <s v="CA-2013-109953"/>
    <x v="0"/>
    <x v="216"/>
    <d v="2013-07-19T00:00:00"/>
    <x v="1"/>
    <s v="RB-19360"/>
    <s v="Raymond Buch"/>
    <x v="0"/>
    <s v="United States"/>
    <s v="San Francisco"/>
    <x v="1"/>
    <n v="94122"/>
    <x v="1"/>
    <s v="TEC-PH-10004093"/>
    <x v="2"/>
    <x v="7"/>
    <s v="Panasonic Kx-TS550"/>
    <x v="4360"/>
    <n v="3"/>
    <n v="0.2"/>
    <n v="12.417299999999997"/>
  </r>
  <r>
    <n v="7225"/>
    <s v="CA-2013-109953"/>
    <x v="0"/>
    <x v="216"/>
    <d v="2013-07-19T00:00:00"/>
    <x v="1"/>
    <s v="RB-19360"/>
    <s v="Raymond Buch"/>
    <x v="0"/>
    <s v="United States"/>
    <s v="San Francisco"/>
    <x v="1"/>
    <n v="94122"/>
    <x v="1"/>
    <s v="OFF-AP-10002998"/>
    <x v="1"/>
    <x v="9"/>
    <s v="Holmes 99% HEPA Air Purifier"/>
    <x v="4857"/>
    <n v="7"/>
    <n v="0"/>
    <n v="50.03459999999999"/>
  </r>
  <r>
    <n v="7226"/>
    <s v="CA-2013-109953"/>
    <x v="0"/>
    <x v="216"/>
    <d v="2013-07-19T00:00:00"/>
    <x v="1"/>
    <s v="RB-19360"/>
    <s v="Raymond Buch"/>
    <x v="0"/>
    <s v="United States"/>
    <s v="San Francisco"/>
    <x v="1"/>
    <n v="94122"/>
    <x v="1"/>
    <s v="FUR-FU-10000073"/>
    <x v="0"/>
    <x v="5"/>
    <s v="Deflect-O Glasstique Clear Desk Accessories"/>
    <x v="4858"/>
    <n v="4"/>
    <n v="0"/>
    <n v="10.163999999999998"/>
  </r>
  <r>
    <n v="7227"/>
    <s v="CA-2014-127397"/>
    <x v="3"/>
    <x v="642"/>
    <d v="2014-03-01T00:00:00"/>
    <x v="1"/>
    <s v="ES-14080"/>
    <s v="Erin Smith"/>
    <x v="1"/>
    <s v="United States"/>
    <s v="Philadelphia"/>
    <x v="9"/>
    <n v="19134"/>
    <x v="3"/>
    <s v="OFF-PA-10001125"/>
    <x v="1"/>
    <x v="10"/>
    <s v="Xerox 1988"/>
    <x v="3971"/>
    <n v="5"/>
    <n v="0.2"/>
    <n v="38.724999999999994"/>
  </r>
  <r>
    <n v="7228"/>
    <s v="CA-2014-127397"/>
    <x v="3"/>
    <x v="642"/>
    <d v="2014-03-01T00:00:00"/>
    <x v="1"/>
    <s v="ES-14080"/>
    <s v="Erin Smith"/>
    <x v="1"/>
    <s v="United States"/>
    <s v="Philadelphia"/>
    <x v="9"/>
    <n v="19134"/>
    <x v="3"/>
    <s v="TEC-AC-10003033"/>
    <x v="2"/>
    <x v="11"/>
    <s v="Plantronics CS510 - Over-the-Head monaural Wireless Headset System"/>
    <x v="4859"/>
    <n v="5"/>
    <n v="0.2"/>
    <n v="214.4674999999998"/>
  </r>
  <r>
    <n v="7229"/>
    <s v="CA-2011-157546"/>
    <x v="2"/>
    <x v="836"/>
    <d v="2011-07-22T00:00:00"/>
    <x v="2"/>
    <s v="RD-19720"/>
    <s v="Roger Demir"/>
    <x v="0"/>
    <s v="United States"/>
    <s v="San Francisco"/>
    <x v="1"/>
    <n v="94122"/>
    <x v="1"/>
    <s v="OFF-BI-10002498"/>
    <x v="1"/>
    <x v="8"/>
    <s v="Clear Mylar Reinforcing Strips"/>
    <x v="4860"/>
    <n v="6"/>
    <n v="0.2"/>
    <n v="30.277799999999992"/>
  </r>
  <r>
    <n v="7230"/>
    <s v="CA-2011-157546"/>
    <x v="2"/>
    <x v="836"/>
    <d v="2011-07-22T00:00:00"/>
    <x v="2"/>
    <s v="RD-19720"/>
    <s v="Roger Demir"/>
    <x v="0"/>
    <s v="United States"/>
    <s v="San Francisco"/>
    <x v="1"/>
    <n v="94122"/>
    <x v="1"/>
    <s v="OFF-PA-10004569"/>
    <x v="1"/>
    <x v="10"/>
    <s v="Wirebound Message Books, Two 4 1/4&quot; x 5&quot; Forms per Page"/>
    <x v="4861"/>
    <n v="3"/>
    <n v="0"/>
    <n v="10.7301"/>
  </r>
  <r>
    <n v="7231"/>
    <s v="CA-2014-153843"/>
    <x v="3"/>
    <x v="677"/>
    <d v="2014-03-16T00:00:00"/>
    <x v="2"/>
    <s v="SC-20380"/>
    <s v="Shahid Collister"/>
    <x v="0"/>
    <s v="United States"/>
    <s v="Fairfield"/>
    <x v="29"/>
    <n v="6824"/>
    <x v="3"/>
    <s v="OFF-BI-10002353"/>
    <x v="1"/>
    <x v="8"/>
    <s v="GBC VeloBind Cover Sets"/>
    <x v="4862"/>
    <n v="2"/>
    <n v="0"/>
    <n v="15.44"/>
  </r>
  <r>
    <n v="7232"/>
    <s v="CA-2014-153843"/>
    <x v="3"/>
    <x v="677"/>
    <d v="2014-03-16T00:00:00"/>
    <x v="2"/>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x v="2"/>
    <s v="SC-20380"/>
    <s v="Shahid Collister"/>
    <x v="0"/>
    <s v="United States"/>
    <s v="Fairfield"/>
    <x v="29"/>
    <n v="6824"/>
    <x v="3"/>
    <s v="OFF-PA-10003673"/>
    <x v="1"/>
    <x v="10"/>
    <s v="Strathmore Photo Mount Cards"/>
    <x v="3320"/>
    <n v="4"/>
    <n v="0"/>
    <n v="12.475199999999999"/>
  </r>
  <r>
    <n v="7234"/>
    <s v="CA-2013-137337"/>
    <x v="0"/>
    <x v="387"/>
    <d v="2013-03-13T00:00:00"/>
    <x v="1"/>
    <s v="GB-14575"/>
    <s v="Giulietta Baptist"/>
    <x v="0"/>
    <s v="United States"/>
    <s v="New York City"/>
    <x v="15"/>
    <n v="10011"/>
    <x v="3"/>
    <s v="FUR-FU-10003347"/>
    <x v="0"/>
    <x v="5"/>
    <s v="Coloredge Poster Frame"/>
    <x v="4863"/>
    <n v="8"/>
    <n v="0"/>
    <n v="44.304000000000002"/>
  </r>
  <r>
    <n v="7235"/>
    <s v="CA-2013-137337"/>
    <x v="0"/>
    <x v="387"/>
    <d v="2013-03-13T00:00:00"/>
    <x v="1"/>
    <s v="GB-14575"/>
    <s v="Giulietta Baptist"/>
    <x v="0"/>
    <s v="United States"/>
    <s v="New York City"/>
    <x v="15"/>
    <n v="10011"/>
    <x v="3"/>
    <s v="OFF-PA-10001934"/>
    <x v="1"/>
    <x v="10"/>
    <s v="Xerox 1993"/>
    <x v="91"/>
    <n v="2"/>
    <n v="0"/>
    <n v="6.3504000000000005"/>
  </r>
  <r>
    <n v="7236"/>
    <s v="CA-2013-137337"/>
    <x v="0"/>
    <x v="387"/>
    <d v="2013-03-13T00:00:00"/>
    <x v="1"/>
    <s v="GB-14575"/>
    <s v="Giulietta Baptist"/>
    <x v="0"/>
    <s v="United States"/>
    <s v="New York City"/>
    <x v="15"/>
    <n v="10011"/>
    <x v="3"/>
    <s v="OFF-BI-10000632"/>
    <x v="1"/>
    <x v="8"/>
    <s v="Satellite Sectional Post Binders"/>
    <x v="1971"/>
    <n v="2"/>
    <n v="0.2"/>
    <n v="22.573199999999996"/>
  </r>
  <r>
    <n v="7237"/>
    <s v="CA-2011-138737"/>
    <x v="2"/>
    <x v="1035"/>
    <d v="2011-12-10T00:00:00"/>
    <x v="2"/>
    <s v="FP-14320"/>
    <s v="Frank Preis"/>
    <x v="0"/>
    <s v="United States"/>
    <s v="Los Angeles"/>
    <x v="1"/>
    <n v="90049"/>
    <x v="1"/>
    <s v="OFF-AR-10003190"/>
    <x v="1"/>
    <x v="6"/>
    <s v="Newell 32"/>
    <x v="880"/>
    <n v="3"/>
    <n v="0"/>
    <n v="2.4192"/>
  </r>
  <r>
    <n v="7238"/>
    <s v="CA-2013-164924"/>
    <x v="0"/>
    <x v="212"/>
    <d v="2013-07-11T00:00:00"/>
    <x v="3"/>
    <s v="EA-14035"/>
    <s v="Erin Ashbrook"/>
    <x v="1"/>
    <s v="United States"/>
    <s v="Philadelphia"/>
    <x v="9"/>
    <n v="19143"/>
    <x v="3"/>
    <s v="TEC-MA-10000904"/>
    <x v="2"/>
    <x v="15"/>
    <s v="Brother MFC-9340CDW LED All-In-One Printer, Copier Scanner"/>
    <x v="4864"/>
    <n v="3"/>
    <n v="0.7"/>
    <n v="-319.19159999999999"/>
  </r>
  <r>
    <n v="7239"/>
    <s v="CA-2013-101651"/>
    <x v="0"/>
    <x v="435"/>
    <d v="2013-12-31T00:00:00"/>
    <x v="1"/>
    <s v="SC-20305"/>
    <s v="Sean Christensen"/>
    <x v="0"/>
    <s v="United States"/>
    <s v="San Jose"/>
    <x v="1"/>
    <n v="95123"/>
    <x v="1"/>
    <s v="FUR-FU-10000771"/>
    <x v="0"/>
    <x v="5"/>
    <s v="Eldon 200 Class Desk Accessories, Smoke"/>
    <x v="3384"/>
    <n v="7"/>
    <n v="0"/>
    <n v="18.463200000000004"/>
  </r>
  <r>
    <n v="7240"/>
    <s v="CA-2013-101651"/>
    <x v="0"/>
    <x v="435"/>
    <d v="2013-12-31T00:00:00"/>
    <x v="1"/>
    <s v="SC-20305"/>
    <s v="Sean Christensen"/>
    <x v="0"/>
    <s v="United States"/>
    <s v="San Jose"/>
    <x v="1"/>
    <n v="95123"/>
    <x v="1"/>
    <s v="OFF-EN-10001990"/>
    <x v="1"/>
    <x v="12"/>
    <s v="Staples"/>
    <x v="1500"/>
    <n v="7"/>
    <n v="0"/>
    <n v="18.687199999999997"/>
  </r>
  <r>
    <n v="7241"/>
    <s v="CA-2014-136651"/>
    <x v="3"/>
    <x v="756"/>
    <d v="2014-04-26T00:00:00"/>
    <x v="0"/>
    <s v="JF-15355"/>
    <s v="Jay Fein"/>
    <x v="0"/>
    <s v="United States"/>
    <s v="Pasadena"/>
    <x v="1"/>
    <n v="91104"/>
    <x v="1"/>
    <s v="FUR-FU-10002445"/>
    <x v="0"/>
    <x v="5"/>
    <s v="DAX Two-Tone Rosewood/Black Document Frame, Desktop, 5 x 7"/>
    <x v="3766"/>
    <n v="7"/>
    <n v="0"/>
    <n v="26.544000000000004"/>
  </r>
  <r>
    <n v="7242"/>
    <s v="CA-2014-136651"/>
    <x v="3"/>
    <x v="756"/>
    <d v="2014-04-26T00:00:00"/>
    <x v="0"/>
    <s v="JF-15355"/>
    <s v="Jay Fein"/>
    <x v="0"/>
    <s v="United States"/>
    <s v="Pasadena"/>
    <x v="1"/>
    <n v="91104"/>
    <x v="1"/>
    <s v="OFF-BI-10003638"/>
    <x v="1"/>
    <x v="8"/>
    <s v="GBC Durable Plastic Covers"/>
    <x v="4865"/>
    <n v="6"/>
    <n v="0.2"/>
    <n v="30.185999999999996"/>
  </r>
  <r>
    <n v="7243"/>
    <s v="CA-2014-136651"/>
    <x v="3"/>
    <x v="756"/>
    <d v="2014-04-26T00:00:00"/>
    <x v="0"/>
    <s v="JF-15355"/>
    <s v="Jay Fein"/>
    <x v="0"/>
    <s v="United States"/>
    <s v="Pasadena"/>
    <x v="1"/>
    <n v="91104"/>
    <x v="1"/>
    <s v="FUR-FU-10004864"/>
    <x v="0"/>
    <x v="5"/>
    <s v="Eldon 500 Class Desk Accessories"/>
    <x v="4866"/>
    <n v="2"/>
    <n v="0"/>
    <n v="7.9662000000000006"/>
  </r>
  <r>
    <n v="7244"/>
    <s v="CA-2014-118892"/>
    <x v="3"/>
    <x v="629"/>
    <d v="2014-08-23T00:00:00"/>
    <x v="0"/>
    <s v="TP-21415"/>
    <s v="Tom Prescott"/>
    <x v="0"/>
    <s v="United States"/>
    <s v="Philadelphia"/>
    <x v="9"/>
    <n v="19134"/>
    <x v="3"/>
    <s v="FUR-CH-10002024"/>
    <x v="0"/>
    <x v="1"/>
    <s v="HON 5400 Series Task Chairs for Big and Tall"/>
    <x v="4867"/>
    <n v="9"/>
    <n v="0.3"/>
    <n v="-630.88200000000006"/>
  </r>
  <r>
    <n v="7245"/>
    <s v="US-2014-151127"/>
    <x v="3"/>
    <x v="1053"/>
    <d v="2014-05-26T00:00:00"/>
    <x v="2"/>
    <s v="RL-19615"/>
    <s v="Rob Lucas"/>
    <x v="0"/>
    <s v="United States"/>
    <s v="Los Angeles"/>
    <x v="1"/>
    <n v="90049"/>
    <x v="1"/>
    <s v="OFF-AR-10002445"/>
    <x v="1"/>
    <x v="6"/>
    <s v="SANFORD Major Accent Highlighters"/>
    <x v="4868"/>
    <n v="7"/>
    <n v="0"/>
    <n v="18.832800000000002"/>
  </r>
  <r>
    <n v="7246"/>
    <s v="CA-2014-145807"/>
    <x v="3"/>
    <x v="839"/>
    <d v="2014-02-14T00:00:00"/>
    <x v="1"/>
    <s v="SB-20170"/>
    <s v="Sarah Bern"/>
    <x v="0"/>
    <s v="United States"/>
    <s v="Los Angeles"/>
    <x v="1"/>
    <n v="90032"/>
    <x v="1"/>
    <s v="OFF-ST-10001370"/>
    <x v="1"/>
    <x v="4"/>
    <s v="Sensible Storage WireTech Storage Systems"/>
    <x v="1383"/>
    <n v="5"/>
    <n v="0"/>
    <n v="17.744999999999962"/>
  </r>
  <r>
    <n v="7247"/>
    <s v="US-2011-127978"/>
    <x v="2"/>
    <x v="223"/>
    <d v="2011-03-08T00:00:00"/>
    <x v="1"/>
    <s v="JS-15595"/>
    <s v="Jill Stevenson"/>
    <x v="1"/>
    <s v="United States"/>
    <s v="Columbus"/>
    <x v="24"/>
    <n v="43229"/>
    <x v="3"/>
    <s v="OFF-LA-10000305"/>
    <x v="1"/>
    <x v="2"/>
    <s v="Avery 495"/>
    <x v="1150"/>
    <n v="3"/>
    <n v="0.2"/>
    <n v="4.9139999999999988"/>
  </r>
  <r>
    <n v="7248"/>
    <s v="US-2011-127978"/>
    <x v="2"/>
    <x v="223"/>
    <d v="2011-03-08T00:00:00"/>
    <x v="1"/>
    <s v="JS-15595"/>
    <s v="Jill Stevenson"/>
    <x v="1"/>
    <s v="United States"/>
    <s v="Columbus"/>
    <x v="24"/>
    <n v="43229"/>
    <x v="3"/>
    <s v="FUR-BO-10001972"/>
    <x v="0"/>
    <x v="0"/>
    <s v="O'Sullivan 4-Shelf Bookcase in Odessa Pine"/>
    <x v="4869"/>
    <n v="5"/>
    <n v="0.5"/>
    <n v="-199.61700000000002"/>
  </r>
  <r>
    <n v="7249"/>
    <s v="US-2011-127978"/>
    <x v="2"/>
    <x v="223"/>
    <d v="2011-03-08T00:00:00"/>
    <x v="1"/>
    <s v="JS-15595"/>
    <s v="Jill Stevenson"/>
    <x v="1"/>
    <s v="United States"/>
    <s v="Columbus"/>
    <x v="24"/>
    <n v="43229"/>
    <x v="3"/>
    <s v="OFF-ST-10002486"/>
    <x v="1"/>
    <x v="4"/>
    <s v="Eldon Shelf Savers Cubes and Bins"/>
    <x v="4870"/>
    <n v="8"/>
    <n v="0.2"/>
    <n v="-10.051200000000003"/>
  </r>
  <r>
    <n v="7250"/>
    <s v="CA-2012-158491"/>
    <x v="1"/>
    <x v="593"/>
    <d v="2012-06-09T00:00:00"/>
    <x v="0"/>
    <s v="BP-11155"/>
    <s v="Becky Pak"/>
    <x v="0"/>
    <s v="United States"/>
    <s v="Los Angeles"/>
    <x v="1"/>
    <n v="90008"/>
    <x v="1"/>
    <s v="TEC-AC-10001874"/>
    <x v="2"/>
    <x v="11"/>
    <s v="Logitech Wireless Anywhere Mouse MX for PC and Mac"/>
    <x v="1006"/>
    <n v="2"/>
    <n v="0"/>
    <n v="35.994"/>
  </r>
  <r>
    <n v="7251"/>
    <s v="CA-2012-158491"/>
    <x v="1"/>
    <x v="593"/>
    <d v="2012-06-09T00:00:00"/>
    <x v="0"/>
    <s v="BP-11155"/>
    <s v="Becky Pak"/>
    <x v="0"/>
    <s v="United States"/>
    <s v="Los Angeles"/>
    <x v="1"/>
    <n v="90008"/>
    <x v="1"/>
    <s v="TEC-AC-10003870"/>
    <x v="2"/>
    <x v="11"/>
    <s v="Logitech Z-906 Speaker sys - home theater - 5.1-CH"/>
    <x v="4871"/>
    <n v="3"/>
    <n v="0"/>
    <n v="395.98800000000006"/>
  </r>
  <r>
    <n v="7252"/>
    <s v="CA-2013-116764"/>
    <x v="0"/>
    <x v="278"/>
    <d v="2013-09-03T00:00:00"/>
    <x v="1"/>
    <s v="EM-13825"/>
    <s v="Elizabeth Moffitt"/>
    <x v="1"/>
    <s v="United States"/>
    <s v="Hollywood"/>
    <x v="2"/>
    <n v="33021"/>
    <x v="0"/>
    <s v="OFF-LA-10002473"/>
    <x v="1"/>
    <x v="2"/>
    <s v="Avery 484"/>
    <x v="2145"/>
    <n v="4"/>
    <n v="0.2"/>
    <n v="3.3408000000000002"/>
  </r>
  <r>
    <n v="7253"/>
    <s v="CA-2013-152457"/>
    <x v="0"/>
    <x v="126"/>
    <d v="2013-09-19T00:00:00"/>
    <x v="1"/>
    <s v="SC-20695"/>
    <s v="Steve Chapman"/>
    <x v="1"/>
    <s v="United States"/>
    <s v="Roseville"/>
    <x v="12"/>
    <n v="48066"/>
    <x v="2"/>
    <s v="OFF-PA-10003790"/>
    <x v="1"/>
    <x v="10"/>
    <s v="Xerox 1991"/>
    <x v="4243"/>
    <n v="3"/>
    <n v="0"/>
    <n v="31.519199999999998"/>
  </r>
  <r>
    <n v="7254"/>
    <s v="CA-2013-152730"/>
    <x v="0"/>
    <x v="198"/>
    <d v="2013-06-05T00:00:00"/>
    <x v="1"/>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x v="1"/>
    <s v="EM-14140"/>
    <s v="Eugene Moren"/>
    <x v="2"/>
    <s v="United States"/>
    <s v="Superior"/>
    <x v="6"/>
    <n v="54880"/>
    <x v="2"/>
    <s v="FUR-FU-10001037"/>
    <x v="0"/>
    <x v="5"/>
    <s v="DAX Charcoal/Nickel-Tone Document Frame, 5 x 7"/>
    <x v="4625"/>
    <n v="5"/>
    <n v="0"/>
    <n v="21.33"/>
  </r>
  <r>
    <n v="7256"/>
    <s v="CA-2013-152730"/>
    <x v="0"/>
    <x v="198"/>
    <d v="2013-06-05T00:00:00"/>
    <x v="1"/>
    <s v="EM-14140"/>
    <s v="Eugene Moren"/>
    <x v="2"/>
    <s v="United States"/>
    <s v="Superior"/>
    <x v="6"/>
    <n v="54880"/>
    <x v="2"/>
    <s v="OFF-ST-10000876"/>
    <x v="1"/>
    <x v="4"/>
    <s v="Eldon Simplefile Box Office"/>
    <x v="4873"/>
    <n v="4"/>
    <n v="0"/>
    <n v="13.9328"/>
  </r>
  <r>
    <n v="7257"/>
    <s v="CA-2013-152730"/>
    <x v="0"/>
    <x v="198"/>
    <d v="2013-06-05T00:00:00"/>
    <x v="1"/>
    <s v="EM-14140"/>
    <s v="Eugene Moren"/>
    <x v="2"/>
    <s v="United States"/>
    <s v="Superior"/>
    <x v="6"/>
    <n v="54880"/>
    <x v="2"/>
    <s v="OFF-AR-10003732"/>
    <x v="1"/>
    <x v="6"/>
    <s v="Newell 333"/>
    <x v="348"/>
    <n v="2"/>
    <n v="0"/>
    <n v="1.4455999999999998"/>
  </r>
  <r>
    <n v="7258"/>
    <s v="CA-2013-152730"/>
    <x v="0"/>
    <x v="198"/>
    <d v="2013-06-05T00:00:00"/>
    <x v="1"/>
    <s v="EM-14140"/>
    <s v="Eugene Moren"/>
    <x v="2"/>
    <s v="United States"/>
    <s v="Superior"/>
    <x v="6"/>
    <n v="54880"/>
    <x v="2"/>
    <s v="OFF-PA-10000994"/>
    <x v="1"/>
    <x v="10"/>
    <s v="Xerox 1915"/>
    <x v="2713"/>
    <n v="6"/>
    <n v="0"/>
    <n v="301.96799999999996"/>
  </r>
  <r>
    <n v="7259"/>
    <s v="CA-2013-152730"/>
    <x v="0"/>
    <x v="198"/>
    <d v="2013-06-05T00:00:00"/>
    <x v="1"/>
    <s v="EM-14140"/>
    <s v="Eugene Moren"/>
    <x v="2"/>
    <s v="United States"/>
    <s v="Superior"/>
    <x v="6"/>
    <n v="54880"/>
    <x v="2"/>
    <s v="OFF-AR-10000940"/>
    <x v="1"/>
    <x v="6"/>
    <s v="Newell 343"/>
    <x v="456"/>
    <n v="5"/>
    <n v="0"/>
    <n v="3.9690000000000003"/>
  </r>
  <r>
    <n v="7260"/>
    <s v="CA-2013-152730"/>
    <x v="0"/>
    <x v="198"/>
    <d v="2013-06-05T00:00:00"/>
    <x v="1"/>
    <s v="EM-14140"/>
    <s v="Eugene Moren"/>
    <x v="2"/>
    <s v="United States"/>
    <s v="Superior"/>
    <x v="6"/>
    <n v="54880"/>
    <x v="2"/>
    <s v="OFF-PA-10004888"/>
    <x v="1"/>
    <x v="10"/>
    <s v="Xerox 217"/>
    <x v="1568"/>
    <n v="7"/>
    <n v="0"/>
    <n v="21.772800000000004"/>
  </r>
  <r>
    <n v="7261"/>
    <s v="CA-2013-152730"/>
    <x v="0"/>
    <x v="198"/>
    <d v="2013-06-05T00:00:00"/>
    <x v="1"/>
    <s v="EM-14140"/>
    <s v="Eugene Moren"/>
    <x v="2"/>
    <s v="United States"/>
    <s v="Superior"/>
    <x v="6"/>
    <n v="54880"/>
    <x v="2"/>
    <s v="TEC-PH-10000441"/>
    <x v="2"/>
    <x v="7"/>
    <s v="VTech DS6151"/>
    <x v="4874"/>
    <n v="1"/>
    <n v="0"/>
    <n v="35.277200000000008"/>
  </r>
  <r>
    <n v="7262"/>
    <s v="CA-2014-137001"/>
    <x v="3"/>
    <x v="193"/>
    <d v="2014-06-14T00:00:00"/>
    <x v="0"/>
    <s v="GZ-14545"/>
    <s v="George Zrebassa"/>
    <x v="1"/>
    <s v="United States"/>
    <s v="Thousand Oaks"/>
    <x v="1"/>
    <n v="91360"/>
    <x v="1"/>
    <s v="OFF-AR-10001231"/>
    <x v="1"/>
    <x v="6"/>
    <s v="Sanford EarthWrite Recycled Pencils, Medium Soft, #2"/>
    <x v="4875"/>
    <n v="7"/>
    <n v="0"/>
    <n v="4.1160000000000005"/>
  </r>
  <r>
    <n v="7263"/>
    <s v="CA-2014-156363"/>
    <x v="3"/>
    <x v="760"/>
    <d v="2014-10-29T00:00:00"/>
    <x v="1"/>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x v="1"/>
    <s v="ML-17395"/>
    <s v="Marina Lichtenstein"/>
    <x v="1"/>
    <s v="United States"/>
    <s v="Philadelphia"/>
    <x v="9"/>
    <n v="19134"/>
    <x v="3"/>
    <s v="OFF-EN-10003068"/>
    <x v="1"/>
    <x v="12"/>
    <s v="#6 3/4 Gummed Flap White Envelopes"/>
    <x v="2511"/>
    <n v="4"/>
    <n v="0.2"/>
    <n v="11.087999999999997"/>
  </r>
  <r>
    <n v="7265"/>
    <s v="CA-2014-122056"/>
    <x v="3"/>
    <x v="487"/>
    <d v="2014-06-18T00:00:00"/>
    <x v="1"/>
    <s v="PG-18895"/>
    <s v="Paul Gonzalez"/>
    <x v="0"/>
    <s v="United States"/>
    <s v="Springfield"/>
    <x v="17"/>
    <n v="22153"/>
    <x v="0"/>
    <s v="OFF-AR-10004260"/>
    <x v="1"/>
    <x v="6"/>
    <s v="Boston 1799 Powerhouse Electric Pencil Sharpener"/>
    <x v="2570"/>
    <n v="7"/>
    <n v="0"/>
    <n v="50.9208"/>
  </r>
  <r>
    <n v="7266"/>
    <s v="US-2011-143721"/>
    <x v="2"/>
    <x v="533"/>
    <d v="2011-11-26T00:00:00"/>
    <x v="0"/>
    <s v="DK-12835"/>
    <s v="Damala Kotsonis"/>
    <x v="1"/>
    <s v="United States"/>
    <s v="Houston"/>
    <x v="5"/>
    <n v="77095"/>
    <x v="2"/>
    <s v="FUR-CH-10001973"/>
    <x v="0"/>
    <x v="1"/>
    <s v="Office Star Flex Back Scooter Chair with White Frame"/>
    <x v="1177"/>
    <n v="2"/>
    <n v="0.3"/>
    <n v="-35.513599999999997"/>
  </r>
  <r>
    <n v="7267"/>
    <s v="CA-2014-122987"/>
    <x v="3"/>
    <x v="1153"/>
    <d v="2014-08-17T00:00:00"/>
    <x v="3"/>
    <s v="SJ-20215"/>
    <s v="Sarah Jordon"/>
    <x v="0"/>
    <s v="United States"/>
    <s v="Columbia"/>
    <x v="18"/>
    <n v="38401"/>
    <x v="0"/>
    <s v="OFF-BI-10002824"/>
    <x v="1"/>
    <x v="8"/>
    <s v="Recycled Easel Ring Binders"/>
    <x v="4876"/>
    <n v="3"/>
    <n v="0.7"/>
    <n v="-11.190000000000001"/>
  </r>
  <r>
    <n v="7268"/>
    <s v="CA-2014-122987"/>
    <x v="3"/>
    <x v="1153"/>
    <d v="2014-08-17T00:00:00"/>
    <x v="3"/>
    <s v="SJ-20215"/>
    <s v="Sarah Jordon"/>
    <x v="0"/>
    <s v="United States"/>
    <s v="Columbia"/>
    <x v="18"/>
    <n v="38401"/>
    <x v="0"/>
    <s v="OFF-ST-10004950"/>
    <x v="1"/>
    <x v="4"/>
    <s v="Acco Perma 3000 Stacking Storage Drawers"/>
    <x v="1743"/>
    <n v="4"/>
    <n v="0.2"/>
    <n v="-0.83920000000000172"/>
  </r>
  <r>
    <n v="7269"/>
    <s v="CA-2013-133368"/>
    <x v="0"/>
    <x v="1154"/>
    <d v="2013-01-20T00:00:00"/>
    <x v="1"/>
    <s v="AG-10675"/>
    <s v="Anna Gayman"/>
    <x v="0"/>
    <s v="United States"/>
    <s v="Concord"/>
    <x v="3"/>
    <n v="28027"/>
    <x v="0"/>
    <s v="OFF-PA-10004039"/>
    <x v="1"/>
    <x v="10"/>
    <s v="Xerox 1882"/>
    <x v="2879"/>
    <n v="2"/>
    <n v="0.2"/>
    <n v="32.468400000000003"/>
  </r>
  <r>
    <n v="7270"/>
    <s v="CA-2013-133368"/>
    <x v="0"/>
    <x v="1154"/>
    <d v="2013-01-20T00:00:00"/>
    <x v="1"/>
    <s v="AG-10675"/>
    <s v="Anna Gayman"/>
    <x v="0"/>
    <s v="United States"/>
    <s v="Concord"/>
    <x v="3"/>
    <n v="28027"/>
    <x v="0"/>
    <s v="FUR-FU-10003374"/>
    <x v="0"/>
    <x v="5"/>
    <s v="Electrix Fluorescent Magnifier Lamps &amp; Weighted Base"/>
    <x v="4877"/>
    <n v="8"/>
    <n v="0.2"/>
    <n v="31.577600000000018"/>
  </r>
  <r>
    <n v="7271"/>
    <s v="CA-2013-123337"/>
    <x v="0"/>
    <x v="1142"/>
    <d v="2013-09-23T00:00:00"/>
    <x v="1"/>
    <s v="KD-16495"/>
    <s v="Keith Dawkins"/>
    <x v="1"/>
    <s v="United States"/>
    <s v="San Jose"/>
    <x v="1"/>
    <n v="95123"/>
    <x v="1"/>
    <s v="FUR-BO-10001918"/>
    <x v="0"/>
    <x v="0"/>
    <s v="Sauder Forest Hills Library with Doors, Woodland Oak Finish"/>
    <x v="4878"/>
    <n v="2"/>
    <n v="0.15"/>
    <n v="-12.878400000000013"/>
  </r>
  <r>
    <n v="7272"/>
    <s v="CA-2013-123337"/>
    <x v="0"/>
    <x v="1142"/>
    <d v="2013-09-23T00:00:00"/>
    <x v="1"/>
    <s v="KD-16495"/>
    <s v="Keith Dawkins"/>
    <x v="1"/>
    <s v="United States"/>
    <s v="San Jose"/>
    <x v="1"/>
    <n v="95123"/>
    <x v="1"/>
    <s v="OFF-AP-10002287"/>
    <x v="1"/>
    <x v="9"/>
    <s v="Eureka Sanitaire  Multi-Pro Heavy-Duty Upright, Disposable Bags"/>
    <x v="2053"/>
    <n v="4"/>
    <n v="0"/>
    <n v="4.5448000000000004"/>
  </r>
  <r>
    <n v="7273"/>
    <s v="US-2013-150357"/>
    <x v="0"/>
    <x v="1155"/>
    <d v="2013-10-15T00:00:00"/>
    <x v="1"/>
    <s v="EB-13975"/>
    <s v="Erica Bern"/>
    <x v="1"/>
    <s v="United States"/>
    <s v="Greensboro"/>
    <x v="3"/>
    <n v="27405"/>
    <x v="0"/>
    <s v="OFF-SU-10004498"/>
    <x v="1"/>
    <x v="14"/>
    <s v="Martin-Yale Premier Letter Opener"/>
    <x v="4879"/>
    <n v="2"/>
    <n v="0.2"/>
    <n v="-4.3792000000000009"/>
  </r>
  <r>
    <n v="7274"/>
    <s v="US-2013-150357"/>
    <x v="0"/>
    <x v="1155"/>
    <d v="2013-10-15T00:00:00"/>
    <x v="1"/>
    <s v="EB-13975"/>
    <s v="Erica Bern"/>
    <x v="1"/>
    <s v="United States"/>
    <s v="Greensboro"/>
    <x v="3"/>
    <n v="27405"/>
    <x v="0"/>
    <s v="OFF-BI-10002557"/>
    <x v="1"/>
    <x v="8"/>
    <s v="Presstex Flexible Ring Binders"/>
    <x v="4880"/>
    <n v="3"/>
    <n v="0.7"/>
    <n v="-2.7300000000000004"/>
  </r>
  <r>
    <n v="7275"/>
    <s v="CA-2012-144519"/>
    <x v="1"/>
    <x v="50"/>
    <d v="2012-11-17T00:00:00"/>
    <x v="1"/>
    <s v="AW-10930"/>
    <s v="Arthur Wiediger"/>
    <x v="2"/>
    <s v="United States"/>
    <s v="Helena"/>
    <x v="37"/>
    <n v="59601"/>
    <x v="1"/>
    <s v="TEC-PH-10004908"/>
    <x v="2"/>
    <x v="7"/>
    <s v="Panasonic KX TS3282W Corded phone"/>
    <x v="107"/>
    <n v="5"/>
    <n v="0.2"/>
    <n v="42.494999999999948"/>
  </r>
  <r>
    <n v="7276"/>
    <s v="CA-2012-144519"/>
    <x v="1"/>
    <x v="50"/>
    <d v="2012-11-17T00:00:00"/>
    <x v="1"/>
    <s v="AW-10930"/>
    <s v="Arthur Wiediger"/>
    <x v="2"/>
    <s v="United States"/>
    <s v="Helena"/>
    <x v="37"/>
    <n v="59601"/>
    <x v="1"/>
    <s v="FUR-FU-10000794"/>
    <x v="0"/>
    <x v="5"/>
    <s v="Eldon Stackable Tray, Side-Load, Legal, Smoke"/>
    <x v="4881"/>
    <n v="7"/>
    <n v="0"/>
    <n v="21.7532"/>
  </r>
  <r>
    <n v="7277"/>
    <s v="CA-2011-120670"/>
    <x v="2"/>
    <x v="981"/>
    <d v="2011-11-06T00:00:00"/>
    <x v="1"/>
    <s v="JK-16120"/>
    <s v="Julie Kriz"/>
    <x v="2"/>
    <s v="United States"/>
    <s v="Fort Lauderdale"/>
    <x v="2"/>
    <n v="33311"/>
    <x v="0"/>
    <s v="TEC-AC-10004171"/>
    <x v="2"/>
    <x v="11"/>
    <s v="Razer Kraken 7.1 Surround Sound Over Ear USB Gaming Headset"/>
    <x v="4882"/>
    <n v="10"/>
    <n v="0.2"/>
    <n v="239.976"/>
  </r>
  <r>
    <n v="7278"/>
    <s v="CA-2013-157217"/>
    <x v="0"/>
    <x v="1080"/>
    <d v="2013-07-22T00:00:00"/>
    <x v="2"/>
    <s v="TC-21535"/>
    <s v="Tracy Collins"/>
    <x v="2"/>
    <s v="United States"/>
    <s v="San Francisco"/>
    <x v="1"/>
    <n v="94110"/>
    <x v="1"/>
    <s v="TEC-PH-10002070"/>
    <x v="2"/>
    <x v="7"/>
    <s v="Griffin GC36547 PowerJolt SE Lightning Charger"/>
    <x v="4883"/>
    <n v="2"/>
    <n v="0.2"/>
    <n v="4.4979999999999958"/>
  </r>
  <r>
    <n v="7279"/>
    <s v="CA-2013-157217"/>
    <x v="0"/>
    <x v="1080"/>
    <d v="2013-07-22T00:00:00"/>
    <x v="2"/>
    <s v="TC-21535"/>
    <s v="Tracy Collins"/>
    <x v="2"/>
    <s v="United States"/>
    <s v="San Francisco"/>
    <x v="1"/>
    <n v="94110"/>
    <x v="1"/>
    <s v="TEC-AC-10003095"/>
    <x v="2"/>
    <x v="11"/>
    <s v="Logitech G35 7.1-Channel Surround Sound Headset"/>
    <x v="1948"/>
    <n v="3"/>
    <n v="0"/>
    <n v="132.58980000000003"/>
  </r>
  <r>
    <n v="7280"/>
    <s v="CA-2013-108224"/>
    <x v="0"/>
    <x v="675"/>
    <d v="2013-05-15T00:00:00"/>
    <x v="3"/>
    <s v="TH-21235"/>
    <s v="Tiffany House"/>
    <x v="1"/>
    <s v="United States"/>
    <s v="Yuma"/>
    <x v="16"/>
    <n v="85364"/>
    <x v="1"/>
    <s v="TEC-AC-10003832"/>
    <x v="2"/>
    <x v="11"/>
    <s v="Imation 16GB Mini TravelDrive USB 2.0 Flash Drive"/>
    <x v="4884"/>
    <n v="7"/>
    <n v="0.2"/>
    <n v="48.701099999999997"/>
  </r>
  <r>
    <n v="7281"/>
    <s v="CA-2012-162782"/>
    <x v="1"/>
    <x v="780"/>
    <d v="2012-02-27T00:00:00"/>
    <x v="1"/>
    <s v="PW-19240"/>
    <s v="Pierre Wener"/>
    <x v="0"/>
    <s v="United States"/>
    <s v="Columbia"/>
    <x v="39"/>
    <n v="21044"/>
    <x v="3"/>
    <s v="OFF-BI-10003527"/>
    <x v="1"/>
    <x v="8"/>
    <s v="Fellowes PB500 Electric Punch Plastic Comb Binding Machine with Manual Bind"/>
    <x v="4885"/>
    <n v="2"/>
    <n v="0"/>
    <n v="1270.99"/>
  </r>
  <r>
    <n v="7282"/>
    <s v="CA-2014-159282"/>
    <x v="3"/>
    <x v="524"/>
    <d v="2014-10-22T00:00:00"/>
    <x v="1"/>
    <s v="GH-14410"/>
    <s v="Gary Hansen"/>
    <x v="2"/>
    <s v="United States"/>
    <s v="Yuma"/>
    <x v="16"/>
    <n v="85364"/>
    <x v="1"/>
    <s v="TEC-MA-10001148"/>
    <x v="2"/>
    <x v="15"/>
    <s v="Swingline SM12-08 MicroCut Jam Free Shredder"/>
    <x v="4886"/>
    <n v="5"/>
    <n v="0.7"/>
    <n v="-479.98799999999994"/>
  </r>
  <r>
    <n v="7283"/>
    <s v="CA-2014-155936"/>
    <x v="3"/>
    <x v="738"/>
    <d v="2014-06-30T00:00:00"/>
    <x v="1"/>
    <s v="JK-15730"/>
    <s v="Joe Kamberova"/>
    <x v="0"/>
    <s v="United States"/>
    <s v="Chicago"/>
    <x v="10"/>
    <n v="60653"/>
    <x v="2"/>
    <s v="OFF-BI-10002432"/>
    <x v="1"/>
    <x v="8"/>
    <s v="Wilson Jones Standard D-Ring Binders"/>
    <x v="4887"/>
    <n v="3"/>
    <n v="0.8"/>
    <n v="-5.0094000000000012"/>
  </r>
  <r>
    <n v="7284"/>
    <s v="CA-2014-169439"/>
    <x v="3"/>
    <x v="428"/>
    <d v="2014-09-14T00:00:00"/>
    <x v="1"/>
    <s v="LC-17140"/>
    <s v="Logan Currie"/>
    <x v="0"/>
    <s v="United States"/>
    <s v="Cleveland"/>
    <x v="24"/>
    <n v="44105"/>
    <x v="3"/>
    <s v="OFF-AR-10001374"/>
    <x v="1"/>
    <x v="6"/>
    <s v="BIC Brite Liner Highlighters, Chisel Tip"/>
    <x v="233"/>
    <n v="5"/>
    <n v="0.2"/>
    <n v="3.8879999999999972"/>
  </r>
  <r>
    <n v="7285"/>
    <s v="CA-2014-169439"/>
    <x v="3"/>
    <x v="428"/>
    <d v="2014-09-14T00:00:00"/>
    <x v="1"/>
    <s v="LC-17140"/>
    <s v="Logan Currie"/>
    <x v="0"/>
    <s v="United States"/>
    <s v="Cleveland"/>
    <x v="24"/>
    <n v="44105"/>
    <x v="3"/>
    <s v="FUR-FU-10000723"/>
    <x v="0"/>
    <x v="5"/>
    <s v="Deflect-o EconoMat Studded, No Bevel Mat for Low Pile Carpeting"/>
    <x v="520"/>
    <n v="2"/>
    <n v="0.2"/>
    <n v="-9.0903999999999989"/>
  </r>
  <r>
    <n v="7286"/>
    <s v="CA-2014-151183"/>
    <x v="3"/>
    <x v="336"/>
    <d v="2014-10-20T00:00:00"/>
    <x v="1"/>
    <s v="BK-11260"/>
    <s v="Berenike Kampe"/>
    <x v="0"/>
    <s v="United States"/>
    <s v="San Francisco"/>
    <x v="1"/>
    <n v="94110"/>
    <x v="1"/>
    <s v="TEC-AC-10003614"/>
    <x v="2"/>
    <x v="11"/>
    <s v="Verbatim 25 GB 6x Blu-ray Single Layer Recordable Disc, 10/Pack"/>
    <x v="4888"/>
    <n v="4"/>
    <n v="0"/>
    <n v="15.298799999999996"/>
  </r>
  <r>
    <n v="7287"/>
    <s v="CA-2013-149965"/>
    <x v="0"/>
    <x v="23"/>
    <d v="2013-06-26T00:00:00"/>
    <x v="1"/>
    <s v="BS-11365"/>
    <s v="Bill Shonely"/>
    <x v="1"/>
    <s v="United States"/>
    <s v="Oklahoma City"/>
    <x v="26"/>
    <n v="73120"/>
    <x v="2"/>
    <s v="TEC-AC-10004877"/>
    <x v="2"/>
    <x v="11"/>
    <s v="Imation 30456 USB Flash Drive 8GB"/>
    <x v="4889"/>
    <n v="1"/>
    <n v="0"/>
    <n v="0.5519999999999996"/>
  </r>
  <r>
    <n v="7288"/>
    <s v="CA-2013-149965"/>
    <x v="0"/>
    <x v="23"/>
    <d v="2013-06-26T00:00:00"/>
    <x v="1"/>
    <s v="BS-11365"/>
    <s v="Bill Shonely"/>
    <x v="1"/>
    <s v="United States"/>
    <s v="Oklahoma City"/>
    <x v="26"/>
    <n v="73120"/>
    <x v="2"/>
    <s v="FUR-FU-10004270"/>
    <x v="0"/>
    <x v="5"/>
    <s v="Executive Impressions 13&quot; Clairmont Wall Clock"/>
    <x v="2206"/>
    <n v="3"/>
    <n v="0"/>
    <n v="23.652900000000002"/>
  </r>
  <r>
    <n v="7289"/>
    <s v="CA-2011-158281"/>
    <x v="2"/>
    <x v="814"/>
    <d v="2011-09-07T00:00:00"/>
    <x v="1"/>
    <s v="AG-10525"/>
    <s v="Andy Gerbode"/>
    <x v="1"/>
    <s v="United States"/>
    <s v="Houston"/>
    <x v="5"/>
    <n v="77095"/>
    <x v="2"/>
    <s v="TEC-MA-10002210"/>
    <x v="2"/>
    <x v="15"/>
    <s v="Epson TM-T88V Direct Thermal Printer - Monochrome - Desktop"/>
    <x v="4890"/>
    <n v="3"/>
    <n v="0.4"/>
    <n v="-121.27049999999997"/>
  </r>
  <r>
    <n v="7290"/>
    <s v="CA-2013-153661"/>
    <x v="0"/>
    <x v="806"/>
    <d v="2013-01-31T00:00:00"/>
    <x v="2"/>
    <s v="SC-20725"/>
    <s v="Steven Cartwright"/>
    <x v="0"/>
    <s v="United States"/>
    <s v="San Francisco"/>
    <x v="1"/>
    <n v="94122"/>
    <x v="1"/>
    <s v="OFF-ST-10000675"/>
    <x v="1"/>
    <x v="4"/>
    <s v="File Shuttle II and Handi-File, Black"/>
    <x v="2412"/>
    <n v="9"/>
    <n v="0"/>
    <n v="76.252499999999998"/>
  </r>
  <r>
    <n v="7291"/>
    <s v="CA-2013-153661"/>
    <x v="0"/>
    <x v="806"/>
    <d v="2013-01-31T00:00:00"/>
    <x v="2"/>
    <s v="SC-20725"/>
    <s v="Steven Cartwright"/>
    <x v="0"/>
    <s v="United States"/>
    <s v="San Francisco"/>
    <x v="1"/>
    <n v="94122"/>
    <x v="1"/>
    <s v="OFF-BI-10004781"/>
    <x v="1"/>
    <x v="8"/>
    <s v="GBC Wire Binding Strips"/>
    <x v="4891"/>
    <n v="2"/>
    <n v="0.2"/>
    <n v="17.7744"/>
  </r>
  <r>
    <n v="7292"/>
    <s v="CA-2013-153661"/>
    <x v="0"/>
    <x v="806"/>
    <d v="2013-01-31T00:00:00"/>
    <x v="2"/>
    <s v="SC-20725"/>
    <s v="Steven Cartwright"/>
    <x v="0"/>
    <s v="United States"/>
    <s v="San Francisco"/>
    <x v="1"/>
    <n v="94122"/>
    <x v="1"/>
    <s v="OFF-LA-10004689"/>
    <x v="1"/>
    <x v="2"/>
    <s v="Avery 512"/>
    <x v="4892"/>
    <n v="9"/>
    <n v="0"/>
    <n v="12.2247"/>
  </r>
  <r>
    <n v="7293"/>
    <s v="CA-2014-109183"/>
    <x v="3"/>
    <x v="769"/>
    <d v="2014-12-10T00:00:00"/>
    <x v="1"/>
    <s v="LR-16915"/>
    <s v="Lena Radford"/>
    <x v="0"/>
    <s v="United States"/>
    <s v="Nashville"/>
    <x v="18"/>
    <n v="37211"/>
    <x v="0"/>
    <s v="TEC-MA-10001856"/>
    <x v="2"/>
    <x v="15"/>
    <s v="Okidata C610n Printer"/>
    <x v="4893"/>
    <n v="2"/>
    <n v="0.5"/>
    <n v="-272.58000000000015"/>
  </r>
  <r>
    <n v="7294"/>
    <s v="CA-2013-113656"/>
    <x v="0"/>
    <x v="1156"/>
    <d v="2013-01-29T00:00:00"/>
    <x v="1"/>
    <s v="CB-12415"/>
    <s v="Christy Brittain"/>
    <x v="0"/>
    <s v="United States"/>
    <s v="Los Angeles"/>
    <x v="1"/>
    <n v="90036"/>
    <x v="1"/>
    <s v="FUR-FU-10000719"/>
    <x v="0"/>
    <x v="5"/>
    <s v="DAX Cubicle Frames, 8-1/2 x 11"/>
    <x v="4894"/>
    <n v="7"/>
    <n v="0"/>
    <n v="21.596400000000003"/>
  </r>
  <r>
    <n v="7295"/>
    <s v="CA-2012-148964"/>
    <x v="1"/>
    <x v="989"/>
    <d v="2012-05-31T00:00:00"/>
    <x v="1"/>
    <s v="RD-19900"/>
    <s v="Ruben Dartt"/>
    <x v="0"/>
    <s v="United States"/>
    <s v="Bellevue"/>
    <x v="4"/>
    <n v="98006"/>
    <x v="1"/>
    <s v="FUR-FU-10003849"/>
    <x v="0"/>
    <x v="5"/>
    <s v="DAX Metal Frame, Desktop, Stepped-Edge"/>
    <x v="4895"/>
    <n v="1"/>
    <n v="0"/>
    <n v="7.8935999999999993"/>
  </r>
  <r>
    <n v="7296"/>
    <s v="CA-2011-111899"/>
    <x v="2"/>
    <x v="417"/>
    <d v="2011-05-05T00:00:00"/>
    <x v="2"/>
    <s v="NC-18340"/>
    <s v="Nat Carroll"/>
    <x v="0"/>
    <s v="United States"/>
    <s v="Houston"/>
    <x v="5"/>
    <n v="77036"/>
    <x v="2"/>
    <s v="OFF-AR-10001725"/>
    <x v="1"/>
    <x v="6"/>
    <s v="Boston Home &amp; Office Model 2000 Electric Pencil Sharpeners"/>
    <x v="4896"/>
    <n v="2"/>
    <n v="0.2"/>
    <n v="2.8380000000000027"/>
  </r>
  <r>
    <n v="7297"/>
    <s v="CA-2011-111899"/>
    <x v="2"/>
    <x v="417"/>
    <d v="2011-05-05T00:00:00"/>
    <x v="2"/>
    <s v="NC-18340"/>
    <s v="Nat Carroll"/>
    <x v="0"/>
    <s v="United States"/>
    <s v="Houston"/>
    <x v="5"/>
    <n v="77036"/>
    <x v="2"/>
    <s v="OFF-FA-10000840"/>
    <x v="1"/>
    <x v="13"/>
    <s v="OIC Thumb-Tacks"/>
    <x v="3064"/>
    <n v="6"/>
    <n v="0.2"/>
    <n v="1.8467999999999996"/>
  </r>
  <r>
    <n v="7298"/>
    <s v="CA-2012-101126"/>
    <x v="1"/>
    <x v="1157"/>
    <d v="2012-02-14T00:00:00"/>
    <x v="0"/>
    <s v="NB-18655"/>
    <s v="Nona Balk"/>
    <x v="1"/>
    <s v="United States"/>
    <s v="Philadelphia"/>
    <x v="9"/>
    <n v="19143"/>
    <x v="3"/>
    <s v="OFF-ST-10000943"/>
    <x v="1"/>
    <x v="4"/>
    <s v="Eldon ProFile File 'N Store Portable File Tub Letter/Legal Size Black"/>
    <x v="4897"/>
    <n v="5"/>
    <n v="0.2"/>
    <n v="7.7240000000000002"/>
  </r>
  <r>
    <n v="7299"/>
    <s v="CA-2011-163468"/>
    <x v="2"/>
    <x v="728"/>
    <d v="2011-11-21T00:00:00"/>
    <x v="2"/>
    <s v="JK-15730"/>
    <s v="Joe Kamberova"/>
    <x v="0"/>
    <s v="United States"/>
    <s v="Des Plaines"/>
    <x v="10"/>
    <n v="60016"/>
    <x v="2"/>
    <s v="FUR-TA-10002533"/>
    <x v="0"/>
    <x v="3"/>
    <s v="BPI Conference Tables"/>
    <x v="4898"/>
    <n v="4"/>
    <n v="0.5"/>
    <n v="-175.26000000000005"/>
  </r>
  <r>
    <n v="7300"/>
    <s v="CA-2011-163468"/>
    <x v="2"/>
    <x v="728"/>
    <d v="2011-11-21T00:00:00"/>
    <x v="2"/>
    <s v="JK-15730"/>
    <s v="Joe Kamberova"/>
    <x v="0"/>
    <s v="United States"/>
    <s v="Des Plaines"/>
    <x v="10"/>
    <n v="60016"/>
    <x v="2"/>
    <s v="FUR-FU-10001546"/>
    <x v="0"/>
    <x v="5"/>
    <s v="Dana Swing-Arm Lamps"/>
    <x v="1086"/>
    <n v="2"/>
    <n v="0.6"/>
    <n v="-7.4759999999999991"/>
  </r>
  <r>
    <n v="7301"/>
    <s v="CA-2011-163468"/>
    <x v="2"/>
    <x v="728"/>
    <d v="2011-11-21T00:00:00"/>
    <x v="2"/>
    <s v="JK-15730"/>
    <s v="Joe Kamberova"/>
    <x v="0"/>
    <s v="United States"/>
    <s v="Des Plaines"/>
    <x v="10"/>
    <n v="60016"/>
    <x v="2"/>
    <s v="FUR-BO-10003546"/>
    <x v="0"/>
    <x v="0"/>
    <s v="Hon 4-Shelf Metal Bookcases"/>
    <x v="4899"/>
    <n v="6"/>
    <n v="0.3"/>
    <n v="-30.293999999999983"/>
  </r>
  <r>
    <n v="7302"/>
    <s v="CA-2011-163468"/>
    <x v="2"/>
    <x v="728"/>
    <d v="2011-11-21T00:00:00"/>
    <x v="2"/>
    <s v="JK-15730"/>
    <s v="Joe Kamberova"/>
    <x v="0"/>
    <s v="United States"/>
    <s v="Des Plaines"/>
    <x v="10"/>
    <n v="60016"/>
    <x v="2"/>
    <s v="OFF-BI-10004728"/>
    <x v="1"/>
    <x v="8"/>
    <s v="Wilson Jones Turn Tabs Binder Tool for Ring Binders"/>
    <x v="4900"/>
    <n v="3"/>
    <n v="0.8"/>
    <n v="-4.9164000000000012"/>
  </r>
  <r>
    <n v="7303"/>
    <s v="CA-2011-163468"/>
    <x v="2"/>
    <x v="728"/>
    <d v="2011-11-21T00:00:00"/>
    <x v="2"/>
    <s v="JK-15730"/>
    <s v="Joe Kamberova"/>
    <x v="0"/>
    <s v="United States"/>
    <s v="Des Plaines"/>
    <x v="10"/>
    <n v="60016"/>
    <x v="2"/>
    <s v="OFF-ST-10000025"/>
    <x v="1"/>
    <x v="4"/>
    <s v="Fellowes Stor/Drawer Steel Plus Storage Drawers"/>
    <x v="4901"/>
    <n v="5"/>
    <n v="0.2"/>
    <n v="-66.801000000000045"/>
  </r>
  <r>
    <n v="7304"/>
    <s v="US-2014-117450"/>
    <x v="3"/>
    <x v="507"/>
    <d v="2014-09-09T00:00:00"/>
    <x v="1"/>
    <s v="DO-13645"/>
    <s v="Doug O'Connell"/>
    <x v="0"/>
    <s v="United States"/>
    <s v="Boynton Beach"/>
    <x v="2"/>
    <n v="33437"/>
    <x v="0"/>
    <s v="FUR-CH-10003817"/>
    <x v="0"/>
    <x v="1"/>
    <s v="Global Value Steno Chair, Gray"/>
    <x v="2425"/>
    <n v="2"/>
    <n v="0.2"/>
    <n v="6.0740000000000016"/>
  </r>
  <r>
    <n v="7305"/>
    <s v="US-2014-117450"/>
    <x v="3"/>
    <x v="507"/>
    <d v="2014-09-09T00:00:00"/>
    <x v="1"/>
    <s v="DO-13645"/>
    <s v="Doug O'Connell"/>
    <x v="0"/>
    <s v="United States"/>
    <s v="Boynton Beach"/>
    <x v="2"/>
    <n v="33437"/>
    <x v="0"/>
    <s v="OFF-PA-10000289"/>
    <x v="1"/>
    <x v="10"/>
    <s v="Xerox 213"/>
    <x v="563"/>
    <n v="2"/>
    <n v="0.2"/>
    <n v="3.6288"/>
  </r>
  <r>
    <n v="7306"/>
    <s v="CA-2011-137274"/>
    <x v="2"/>
    <x v="1158"/>
    <d v="2011-04-02T00:00:00"/>
    <x v="1"/>
    <s v="MG-18145"/>
    <s v="Mike Gockenbach"/>
    <x v="0"/>
    <s v="United States"/>
    <s v="Plano"/>
    <x v="5"/>
    <n v="75023"/>
    <x v="2"/>
    <s v="FUR-TA-10001889"/>
    <x v="0"/>
    <x v="3"/>
    <s v="Bush Advantage Collection Racetrack Conference Table"/>
    <x v="4902"/>
    <n v="3"/>
    <n v="0.3"/>
    <n v="-152.71559999999999"/>
  </r>
  <r>
    <n v="7307"/>
    <s v="CA-2013-144092"/>
    <x v="0"/>
    <x v="732"/>
    <d v="2013-11-08T00:00:00"/>
    <x v="0"/>
    <s v="LH-17155"/>
    <s v="Logan Haushalter"/>
    <x v="0"/>
    <s v="United States"/>
    <s v="San Jose"/>
    <x v="1"/>
    <n v="95123"/>
    <x v="1"/>
    <s v="TEC-AC-10002305"/>
    <x v="2"/>
    <x v="11"/>
    <s v="KeyTronic E03601U1 - Keyboard - Beige"/>
    <x v="2775"/>
    <n v="4"/>
    <n v="0"/>
    <n v="12.959999999999994"/>
  </r>
  <r>
    <n v="7308"/>
    <s v="CA-2013-144092"/>
    <x v="0"/>
    <x v="732"/>
    <d v="2013-11-08T00:00:00"/>
    <x v="0"/>
    <s v="LH-17155"/>
    <s v="Logan Haushalter"/>
    <x v="0"/>
    <s v="United States"/>
    <s v="San Jose"/>
    <x v="1"/>
    <n v="95123"/>
    <x v="1"/>
    <s v="FUR-CH-10004875"/>
    <x v="0"/>
    <x v="1"/>
    <s v="Harbour Creations 67200 Series Stacking Chairs"/>
    <x v="2417"/>
    <n v="2"/>
    <n v="0.2"/>
    <n v="9.9651999999999994"/>
  </r>
  <r>
    <n v="7309"/>
    <s v="CA-2013-144092"/>
    <x v="0"/>
    <x v="732"/>
    <d v="2013-11-08T00:00:00"/>
    <x v="0"/>
    <s v="LH-17155"/>
    <s v="Logan Haushalter"/>
    <x v="0"/>
    <s v="United States"/>
    <s v="San Jose"/>
    <x v="1"/>
    <n v="95123"/>
    <x v="1"/>
    <s v="OFF-EN-10001434"/>
    <x v="1"/>
    <x v="12"/>
    <s v="Strathmore #10 Envelopes, Ultimate White"/>
    <x v="3820"/>
    <n v="3"/>
    <n v="0"/>
    <n v="77.483699999999999"/>
  </r>
  <r>
    <n v="7310"/>
    <s v="CA-2014-112172"/>
    <x v="3"/>
    <x v="193"/>
    <d v="2014-06-15T00:00:00"/>
    <x v="0"/>
    <s v="MM-18280"/>
    <s v="Muhammed MacIntyre"/>
    <x v="1"/>
    <s v="United States"/>
    <s v="New York City"/>
    <x v="15"/>
    <n v="10024"/>
    <x v="3"/>
    <s v="OFF-FA-10004395"/>
    <x v="1"/>
    <x v="13"/>
    <s v="Plymouth Boxed Rubber Bands by Plymouth"/>
    <x v="4903"/>
    <n v="3"/>
    <n v="0"/>
    <n v="0.70650000000000013"/>
  </r>
  <r>
    <n v="7311"/>
    <s v="CA-2012-121699"/>
    <x v="1"/>
    <x v="544"/>
    <d v="2012-08-14T00:00:00"/>
    <x v="1"/>
    <s v="BD-11320"/>
    <s v="Bill Donatelli"/>
    <x v="0"/>
    <s v="United States"/>
    <s v="Detroit"/>
    <x v="12"/>
    <n v="48227"/>
    <x v="2"/>
    <s v="OFF-BI-10004632"/>
    <x v="1"/>
    <x v="8"/>
    <s v="GBC Binding covers"/>
    <x v="4904"/>
    <n v="5"/>
    <n v="0"/>
    <n v="29.137499999999996"/>
  </r>
  <r>
    <n v="7312"/>
    <s v="CA-2012-162761"/>
    <x v="1"/>
    <x v="330"/>
    <d v="2012-10-13T00:00:00"/>
    <x v="1"/>
    <s v="SC-20575"/>
    <s v="Sonia Cooley"/>
    <x v="0"/>
    <s v="United States"/>
    <s v="Miami"/>
    <x v="2"/>
    <n v="33178"/>
    <x v="0"/>
    <s v="OFF-BI-10000145"/>
    <x v="1"/>
    <x v="8"/>
    <s v="Zipper Ring Binder Pockets"/>
    <x v="1077"/>
    <n v="2"/>
    <n v="0.7"/>
    <n v="-1.3103999999999996"/>
  </r>
  <r>
    <n v="7313"/>
    <s v="CA-2012-162761"/>
    <x v="1"/>
    <x v="330"/>
    <d v="2012-10-13T00:00:00"/>
    <x v="1"/>
    <s v="SC-20575"/>
    <s v="Sonia Cooley"/>
    <x v="0"/>
    <s v="United States"/>
    <s v="Miami"/>
    <x v="2"/>
    <n v="33178"/>
    <x v="0"/>
    <s v="OFF-BI-10002498"/>
    <x v="1"/>
    <x v="8"/>
    <s v="Clear Mylar Reinforcing Strips"/>
    <x v="4905"/>
    <n v="2"/>
    <n v="0.7"/>
    <n v="-8.5974000000000004"/>
  </r>
  <r>
    <n v="7314"/>
    <s v="CA-2012-162761"/>
    <x v="1"/>
    <x v="330"/>
    <d v="2012-10-13T00:00:00"/>
    <x v="1"/>
    <s v="SC-20575"/>
    <s v="Sonia Cooley"/>
    <x v="0"/>
    <s v="United States"/>
    <s v="Miami"/>
    <x v="2"/>
    <n v="33178"/>
    <x v="0"/>
    <s v="OFF-AR-10001761"/>
    <x v="1"/>
    <x v="6"/>
    <s v="Avery Hi-Liter Smear-Safe Highlighters"/>
    <x v="1886"/>
    <n v="8"/>
    <n v="0.2"/>
    <n v="7.4751999999999992"/>
  </r>
  <r>
    <n v="7315"/>
    <s v="CA-2013-121377"/>
    <x v="0"/>
    <x v="316"/>
    <d v="2013-06-03T00:00:00"/>
    <x v="1"/>
    <s v="TN-21040"/>
    <s v="Tanja Norvell"/>
    <x v="2"/>
    <s v="United States"/>
    <s v="Park Ridge"/>
    <x v="10"/>
    <n v="60068"/>
    <x v="2"/>
    <s v="TEC-PH-10001817"/>
    <x v="2"/>
    <x v="7"/>
    <s v="Wilson Electronics DB Pro Signal Booster"/>
    <x v="4906"/>
    <n v="1"/>
    <n v="0.2"/>
    <n v="25.060000000000016"/>
  </r>
  <r>
    <n v="7316"/>
    <s v="CA-2014-115322"/>
    <x v="3"/>
    <x v="943"/>
    <d v="2014-05-17T00:00:00"/>
    <x v="0"/>
    <s v="ZC-21910"/>
    <s v="Zuschuss Carroll"/>
    <x v="0"/>
    <s v="United States"/>
    <s v="New York City"/>
    <x v="15"/>
    <n v="10024"/>
    <x v="3"/>
    <s v="OFF-AR-10004456"/>
    <x v="1"/>
    <x v="6"/>
    <s v="Panasonic KP-4ABK Battery-Operated Pencil Sharpener"/>
    <x v="2911"/>
    <n v="3"/>
    <n v="0"/>
    <n v="12.736799999999999"/>
  </r>
  <r>
    <n v="7317"/>
    <s v="CA-2013-132066"/>
    <x v="0"/>
    <x v="1159"/>
    <d v="2013-10-21T00:00:00"/>
    <x v="1"/>
    <s v="NB-18655"/>
    <s v="Nona Balk"/>
    <x v="1"/>
    <s v="United States"/>
    <s v="New York City"/>
    <x v="15"/>
    <n v="10011"/>
    <x v="3"/>
    <s v="FUR-TA-10001539"/>
    <x v="0"/>
    <x v="3"/>
    <s v="Chromcraft Rectangular Conference Tables"/>
    <x v="4907"/>
    <n v="1"/>
    <n v="0.4"/>
    <n v="-37.915200000000027"/>
  </r>
  <r>
    <n v="7318"/>
    <s v="CA-2014-158120"/>
    <x v="3"/>
    <x v="701"/>
    <d v="2014-11-22T00:00:00"/>
    <x v="1"/>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x v="1"/>
    <s v="KH-16330"/>
    <s v="Katharine Harms"/>
    <x v="1"/>
    <s v="United States"/>
    <s v="Hillsboro"/>
    <x v="21"/>
    <n v="97123"/>
    <x v="1"/>
    <s v="OFF-BI-10002813"/>
    <x v="1"/>
    <x v="8"/>
    <s v="Avery Reinforcements for Hole-Punch Pages"/>
    <x v="4909"/>
    <n v="7"/>
    <n v="0.7"/>
    <n v="-3.4649999999999999"/>
  </r>
  <r>
    <n v="7320"/>
    <s v="CA-2014-100097"/>
    <x v="3"/>
    <x v="200"/>
    <d v="2014-11-30T00:00:00"/>
    <x v="0"/>
    <s v="MN-17935"/>
    <s v="Michael Nguyen"/>
    <x v="0"/>
    <s v="United States"/>
    <s v="New York City"/>
    <x v="15"/>
    <n v="10009"/>
    <x v="3"/>
    <s v="TEC-PH-10002310"/>
    <x v="2"/>
    <x v="7"/>
    <s v="Plantronics Calisto P620-M USB Wireless Speakerphone System"/>
    <x v="508"/>
    <n v="5"/>
    <n v="0"/>
    <n v="264.58650000000006"/>
  </r>
  <r>
    <n v="7321"/>
    <s v="CA-2014-100097"/>
    <x v="3"/>
    <x v="200"/>
    <d v="2014-11-30T00:00:00"/>
    <x v="0"/>
    <s v="MN-17935"/>
    <s v="Michael Nguyen"/>
    <x v="0"/>
    <s v="United States"/>
    <s v="New York City"/>
    <x v="15"/>
    <n v="10009"/>
    <x v="3"/>
    <s v="FUR-FU-10003623"/>
    <x v="0"/>
    <x v="5"/>
    <s v="DataProducts Ampli Magnifier Task Lamp, Black,"/>
    <x v="4817"/>
    <n v="5"/>
    <n v="0"/>
    <n v="37.883999999999993"/>
  </r>
  <r>
    <n v="7322"/>
    <s v="CA-2014-167626"/>
    <x v="3"/>
    <x v="213"/>
    <d v="2014-09-08T00:00:00"/>
    <x v="1"/>
    <s v="MY-18295"/>
    <s v="Muhammed Yedwab"/>
    <x v="1"/>
    <s v="United States"/>
    <s v="Chicago"/>
    <x v="10"/>
    <n v="60623"/>
    <x v="2"/>
    <s v="OFF-PA-10003424"/>
    <x v="1"/>
    <x v="10"/>
    <s v="&quot;While you Were Out&quot; Message Book, One Form per Page"/>
    <x v="2965"/>
    <n v="3"/>
    <n v="0.2"/>
    <n v="3.3389999999999995"/>
  </r>
  <r>
    <n v="7323"/>
    <s v="CA-2014-167626"/>
    <x v="3"/>
    <x v="213"/>
    <d v="2014-09-08T00:00:00"/>
    <x v="1"/>
    <s v="MY-18295"/>
    <s v="Muhammed Yedwab"/>
    <x v="1"/>
    <s v="United States"/>
    <s v="Chicago"/>
    <x v="10"/>
    <n v="60623"/>
    <x v="2"/>
    <s v="TEC-AC-10004353"/>
    <x v="2"/>
    <x v="11"/>
    <s v="Hypercom P1300 Pinpad"/>
    <x v="4649"/>
    <n v="2"/>
    <n v="0.2"/>
    <n v="21.42"/>
  </r>
  <r>
    <n v="7324"/>
    <s v="US-2014-126053"/>
    <x v="3"/>
    <x v="256"/>
    <d v="2014-12-09T00:00:00"/>
    <x v="2"/>
    <s v="CS-11950"/>
    <s v="Carlos Soltero"/>
    <x v="0"/>
    <s v="United States"/>
    <s v="New York City"/>
    <x v="15"/>
    <n v="10024"/>
    <x v="3"/>
    <s v="FUR-FU-10001934"/>
    <x v="0"/>
    <x v="5"/>
    <s v="Magnifier Swing Arm Lamp"/>
    <x v="108"/>
    <n v="2"/>
    <n v="0"/>
    <n v="10.909600000000001"/>
  </r>
  <r>
    <n v="7325"/>
    <s v="US-2014-126053"/>
    <x v="3"/>
    <x v="256"/>
    <d v="2014-12-09T00:00:00"/>
    <x v="2"/>
    <s v="CS-11950"/>
    <s v="Carlos Soltero"/>
    <x v="0"/>
    <s v="United States"/>
    <s v="New York City"/>
    <x v="15"/>
    <n v="10024"/>
    <x v="3"/>
    <s v="OFF-LA-10003766"/>
    <x v="1"/>
    <x v="2"/>
    <s v="Self-Adhesive Removable Labels"/>
    <x v="1242"/>
    <n v="3"/>
    <n v="0"/>
    <n v="4.5359999999999996"/>
  </r>
  <r>
    <n v="7326"/>
    <s v="US-2014-128447"/>
    <x v="3"/>
    <x v="468"/>
    <d v="2014-11-18T00:00:00"/>
    <x v="1"/>
    <s v="MC-17845"/>
    <s v="Michael Chen"/>
    <x v="0"/>
    <s v="United States"/>
    <s v="Pasco"/>
    <x v="4"/>
    <n v="99301"/>
    <x v="1"/>
    <s v="OFF-AP-10004540"/>
    <x v="1"/>
    <x v="9"/>
    <s v="Eureka The Boss Lite 10-Amp Upright Vacuum, Blue"/>
    <x v="4910"/>
    <n v="5"/>
    <n v="0"/>
    <n v="112.224"/>
  </r>
  <r>
    <n v="7327"/>
    <s v="US-2014-128447"/>
    <x v="3"/>
    <x v="468"/>
    <d v="2014-11-18T00:00:00"/>
    <x v="1"/>
    <s v="MC-17845"/>
    <s v="Michael Chen"/>
    <x v="0"/>
    <s v="United States"/>
    <s v="Pasco"/>
    <x v="4"/>
    <n v="99301"/>
    <x v="1"/>
    <s v="OFF-BI-10001543"/>
    <x v="1"/>
    <x v="8"/>
    <s v="GBC VeloBinder Manual Binding System"/>
    <x v="4911"/>
    <n v="1"/>
    <n v="0.2"/>
    <n v="10.077200000000001"/>
  </r>
  <r>
    <n v="7328"/>
    <s v="US-2011-131275"/>
    <x v="2"/>
    <x v="772"/>
    <d v="2011-03-24T00:00:00"/>
    <x v="1"/>
    <s v="SC-20050"/>
    <s v="Sample Company A"/>
    <x v="2"/>
    <s v="United States"/>
    <s v="Burbank"/>
    <x v="1"/>
    <n v="91505"/>
    <x v="1"/>
    <s v="FUR-FU-10004597"/>
    <x v="0"/>
    <x v="5"/>
    <s v="Eldon Cleatmat Chair Mats for Medium Pile Carpets"/>
    <x v="4912"/>
    <n v="2"/>
    <n v="0"/>
    <n v="14.430000000000007"/>
  </r>
  <r>
    <n v="7329"/>
    <s v="US-2011-131275"/>
    <x v="2"/>
    <x v="772"/>
    <d v="2011-03-24T00:00:00"/>
    <x v="1"/>
    <s v="SC-20050"/>
    <s v="Sample Company A"/>
    <x v="2"/>
    <s v="United States"/>
    <s v="Burbank"/>
    <x v="1"/>
    <n v="91505"/>
    <x v="1"/>
    <s v="TEC-MA-10001148"/>
    <x v="2"/>
    <x v="15"/>
    <s v="Swingline SM12-08 MicroCut Jam Free Shredder"/>
    <x v="4913"/>
    <n v="4"/>
    <n v="0.2"/>
    <n v="415.98959999999994"/>
  </r>
  <r>
    <n v="7330"/>
    <s v="US-2011-131275"/>
    <x v="2"/>
    <x v="772"/>
    <d v="2011-03-24T00:00:00"/>
    <x v="1"/>
    <s v="SC-20050"/>
    <s v="Sample Company A"/>
    <x v="2"/>
    <s v="United States"/>
    <s v="Burbank"/>
    <x v="1"/>
    <n v="91505"/>
    <x v="1"/>
    <s v="OFF-ST-10000078"/>
    <x v="1"/>
    <x v="4"/>
    <s v="Tennsco 6- and 18-Compartment Lockers"/>
    <x v="4914"/>
    <n v="7"/>
    <n v="0"/>
    <n v="334.11419999999987"/>
  </r>
  <r>
    <n v="7331"/>
    <s v="CA-2013-149349"/>
    <x v="0"/>
    <x v="396"/>
    <d v="2013-11-14T00:00:00"/>
    <x v="2"/>
    <s v="SP-20650"/>
    <s v="Stephanie Phelps"/>
    <x v="1"/>
    <s v="United States"/>
    <s v="Chicago"/>
    <x v="10"/>
    <n v="60623"/>
    <x v="2"/>
    <s v="FUR-FU-10001037"/>
    <x v="0"/>
    <x v="5"/>
    <s v="DAX Charcoal/Nickel-Tone Document Frame, 5 x 7"/>
    <x v="4915"/>
    <n v="6"/>
    <n v="0.6"/>
    <n v="-8.532"/>
  </r>
  <r>
    <n v="7332"/>
    <s v="CA-2014-115119"/>
    <x v="3"/>
    <x v="40"/>
    <d v="2014-10-31T00:00:00"/>
    <x v="1"/>
    <s v="SC-20440"/>
    <s v="Shaun Chance"/>
    <x v="1"/>
    <s v="United States"/>
    <s v="Lancaster"/>
    <x v="9"/>
    <n v="17602"/>
    <x v="3"/>
    <s v="TEC-PH-10001433"/>
    <x v="2"/>
    <x v="7"/>
    <s v="Cisco Small Business SPA 502G VoIP phone"/>
    <x v="4916"/>
    <n v="1"/>
    <n v="0.4"/>
    <n v="-13.334099999999999"/>
  </r>
  <r>
    <n v="7333"/>
    <s v="CA-2014-115119"/>
    <x v="3"/>
    <x v="40"/>
    <d v="2014-10-31T00:00:00"/>
    <x v="1"/>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x v="1"/>
    <s v="PR-18880"/>
    <s v="Patrick Ryan"/>
    <x v="0"/>
    <s v="United States"/>
    <s v="Tampa"/>
    <x v="2"/>
    <n v="33614"/>
    <x v="0"/>
    <s v="FUR-FU-10001290"/>
    <x v="0"/>
    <x v="5"/>
    <s v="Executive Impressions Supervisor Wall Clock"/>
    <x v="4918"/>
    <n v="2"/>
    <n v="0.2"/>
    <n v="10.103999999999996"/>
  </r>
  <r>
    <n v="7335"/>
    <s v="CA-2012-125563"/>
    <x v="1"/>
    <x v="347"/>
    <d v="2012-04-17T00:00:00"/>
    <x v="1"/>
    <s v="PR-18880"/>
    <s v="Patrick Ryan"/>
    <x v="0"/>
    <s v="United States"/>
    <s v="Tampa"/>
    <x v="2"/>
    <n v="33614"/>
    <x v="0"/>
    <s v="FUR-FU-10000087"/>
    <x v="0"/>
    <x v="5"/>
    <s v="Executive Impressions 14&quot; Two-Color Numerals Wall Clock"/>
    <x v="4919"/>
    <n v="3"/>
    <n v="0.2"/>
    <n v="14.313600000000005"/>
  </r>
  <r>
    <n v="7336"/>
    <s v="CA-2012-113152"/>
    <x v="1"/>
    <x v="707"/>
    <d v="2012-12-30T00:00:00"/>
    <x v="1"/>
    <s v="JK-15625"/>
    <s v="Jim Karlsson"/>
    <x v="0"/>
    <s v="United States"/>
    <s v="New York City"/>
    <x v="15"/>
    <n v="10024"/>
    <x v="3"/>
    <s v="TEC-AC-10002049"/>
    <x v="2"/>
    <x v="11"/>
    <s v="Plantronics Savi W720 Multi-Device Wireless Headset System"/>
    <x v="4036"/>
    <n v="2"/>
    <n v="0"/>
    <n v="371.31600000000003"/>
  </r>
  <r>
    <n v="7337"/>
    <s v="CA-2012-113152"/>
    <x v="1"/>
    <x v="707"/>
    <d v="2012-12-30T00:00:00"/>
    <x v="1"/>
    <s v="JK-15625"/>
    <s v="Jim Karlsson"/>
    <x v="0"/>
    <s v="United States"/>
    <s v="New York City"/>
    <x v="15"/>
    <n v="10024"/>
    <x v="3"/>
    <s v="FUR-BO-10002613"/>
    <x v="0"/>
    <x v="0"/>
    <s v="Atlantic Metals Mobile 4-Shelf Bookcases, Custom Colors"/>
    <x v="4920"/>
    <n v="2"/>
    <n v="0.2"/>
    <n v="56.195999999999955"/>
  </r>
  <r>
    <n v="7338"/>
    <s v="CA-2014-165155"/>
    <x v="3"/>
    <x v="296"/>
    <d v="2014-09-24T00:00:00"/>
    <x v="2"/>
    <s v="BM-11575"/>
    <s v="Brendan Murry"/>
    <x v="1"/>
    <s v="United States"/>
    <s v="Los Angeles"/>
    <x v="1"/>
    <n v="90045"/>
    <x v="1"/>
    <s v="OFF-ST-10004950"/>
    <x v="1"/>
    <x v="4"/>
    <s v="Tenex Personal Filing Tote With Secure Closure Lid, Black/Frost"/>
    <x v="4729"/>
    <n v="1"/>
    <n v="0"/>
    <n v="3.8774999999999995"/>
  </r>
  <r>
    <n v="7339"/>
    <s v="CA-2011-163412"/>
    <x v="2"/>
    <x v="414"/>
    <d v="2011-12-23T00:00:00"/>
    <x v="0"/>
    <s v="SM-20950"/>
    <s v="Suzanne McNair"/>
    <x v="1"/>
    <s v="United States"/>
    <s v="New York City"/>
    <x v="15"/>
    <n v="10035"/>
    <x v="3"/>
    <s v="FUR-CH-10004875"/>
    <x v="0"/>
    <x v="1"/>
    <s v="Harbour Creations 67200 Series Stacking Chairs"/>
    <x v="4921"/>
    <n v="3"/>
    <n v="0.1"/>
    <n v="36.3018"/>
  </r>
  <r>
    <n v="7340"/>
    <s v="CA-2012-159590"/>
    <x v="1"/>
    <x v="1074"/>
    <d v="2012-07-21T00:00:00"/>
    <x v="2"/>
    <s v="KC-16255"/>
    <s v="Karen Carlisle"/>
    <x v="1"/>
    <s v="United States"/>
    <s v="New York City"/>
    <x v="15"/>
    <n v="10009"/>
    <x v="3"/>
    <s v="OFF-AR-10003190"/>
    <x v="1"/>
    <x v="6"/>
    <s v="Newell 32"/>
    <x v="1784"/>
    <n v="2"/>
    <n v="0"/>
    <n v="1.6128"/>
  </r>
  <r>
    <n v="7341"/>
    <s v="CA-2011-116190"/>
    <x v="2"/>
    <x v="711"/>
    <d v="2011-08-01T00:00:00"/>
    <x v="1"/>
    <s v="SG-20470"/>
    <s v="Sheri Gordon"/>
    <x v="0"/>
    <s v="United States"/>
    <s v="Atlanta"/>
    <x v="32"/>
    <n v="30318"/>
    <x v="0"/>
    <s v="FUR-CH-10000553"/>
    <x v="0"/>
    <x v="1"/>
    <s v="Metal Folding Chairs, Beige, 4/Carton"/>
    <x v="4922"/>
    <n v="2"/>
    <n v="0"/>
    <n v="18.327599999999997"/>
  </r>
  <r>
    <n v="7342"/>
    <s v="CA-2011-116190"/>
    <x v="2"/>
    <x v="711"/>
    <d v="2011-08-01T00:00:00"/>
    <x v="1"/>
    <s v="SG-20470"/>
    <s v="Sheri Gordon"/>
    <x v="0"/>
    <s v="United States"/>
    <s v="Atlanta"/>
    <x v="32"/>
    <n v="30318"/>
    <x v="0"/>
    <s v="OFF-LA-10002762"/>
    <x v="1"/>
    <x v="2"/>
    <s v="Avery 485"/>
    <x v="4923"/>
    <n v="13"/>
    <n v="0"/>
    <n v="76.558299999999988"/>
  </r>
  <r>
    <n v="7343"/>
    <s v="CA-2011-116190"/>
    <x v="2"/>
    <x v="711"/>
    <d v="2011-08-01T00:00:00"/>
    <x v="1"/>
    <s v="SG-20470"/>
    <s v="Sheri Gordon"/>
    <x v="0"/>
    <s v="United States"/>
    <s v="Atlanta"/>
    <x v="32"/>
    <n v="30318"/>
    <x v="0"/>
    <s v="FUR-FU-10000719"/>
    <x v="0"/>
    <x v="5"/>
    <s v="DAX Cubicle Frames, 8-1/2 x 11"/>
    <x v="3567"/>
    <n v="3"/>
    <n v="0"/>
    <n v="9.2556000000000012"/>
  </r>
  <r>
    <n v="7344"/>
    <s v="CA-2011-168473"/>
    <x v="2"/>
    <x v="58"/>
    <d v="2012-01-01T00:00:00"/>
    <x v="1"/>
    <s v="TB-21520"/>
    <s v="Tracy Blumstein"/>
    <x v="0"/>
    <s v="United States"/>
    <s v="New York City"/>
    <x v="15"/>
    <n v="10009"/>
    <x v="3"/>
    <s v="OFF-ST-10000563"/>
    <x v="1"/>
    <x v="4"/>
    <s v="Fellowes Bankers Box Stor/Drawer Steel Plus"/>
    <x v="1643"/>
    <n v="6"/>
    <n v="0"/>
    <n v="19.188000000000002"/>
  </r>
  <r>
    <n v="7345"/>
    <s v="CA-2014-168389"/>
    <x v="3"/>
    <x v="157"/>
    <d v="2014-12-18T00:00:00"/>
    <x v="1"/>
    <s v="DV-13045"/>
    <s v="Darrin Van Huff"/>
    <x v="1"/>
    <s v="United States"/>
    <s v="Jacksonville"/>
    <x v="2"/>
    <n v="32216"/>
    <x v="0"/>
    <s v="FUR-TA-10004289"/>
    <x v="0"/>
    <x v="3"/>
    <s v="BoxOffice By Design Rectangular and Half-Moon Meeting Room Tables"/>
    <x v="4924"/>
    <n v="6"/>
    <n v="0.45"/>
    <n v="-420"/>
  </r>
  <r>
    <n v="7346"/>
    <s v="CA-2014-168389"/>
    <x v="3"/>
    <x v="157"/>
    <d v="2014-12-18T00:00:00"/>
    <x v="1"/>
    <s v="DV-13045"/>
    <s v="Darrin Van Huff"/>
    <x v="1"/>
    <s v="United States"/>
    <s v="Jacksonville"/>
    <x v="2"/>
    <n v="32216"/>
    <x v="0"/>
    <s v="TEC-PH-10003555"/>
    <x v="2"/>
    <x v="7"/>
    <s v="Motorola HK250 Universal Bluetooth Headset"/>
    <x v="4925"/>
    <n v="4"/>
    <n v="0.2"/>
    <n v="-16.552799999999994"/>
  </r>
  <r>
    <n v="7347"/>
    <s v="CA-2014-168389"/>
    <x v="3"/>
    <x v="157"/>
    <d v="2014-12-18T00:00:00"/>
    <x v="1"/>
    <s v="DV-13045"/>
    <s v="Darrin Van Huff"/>
    <x v="1"/>
    <s v="United States"/>
    <s v="Jacksonville"/>
    <x v="2"/>
    <n v="32216"/>
    <x v="0"/>
    <s v="OFF-AR-10001958"/>
    <x v="1"/>
    <x v="6"/>
    <s v="Stanley Bostitch Contemporary Electric Pencil Sharpeners"/>
    <x v="4926"/>
    <n v="1"/>
    <n v="0.2"/>
    <n v="1.3584000000000001"/>
  </r>
  <r>
    <n v="7348"/>
    <s v="CA-2014-168389"/>
    <x v="3"/>
    <x v="157"/>
    <d v="2014-12-18T00:00:00"/>
    <x v="1"/>
    <s v="DV-13045"/>
    <s v="Darrin Van Huff"/>
    <x v="1"/>
    <s v="United States"/>
    <s v="Jacksonville"/>
    <x v="2"/>
    <n v="32216"/>
    <x v="0"/>
    <s v="FUR-CH-10000225"/>
    <x v="0"/>
    <x v="1"/>
    <s v="Global Geo Office Task Chair, Gray"/>
    <x v="1466"/>
    <n v="1"/>
    <n v="0.2"/>
    <n v="-12.147000000000009"/>
  </r>
  <r>
    <n v="7349"/>
    <s v="CA-2011-130421"/>
    <x v="2"/>
    <x v="223"/>
    <d v="2011-03-07T00:00:00"/>
    <x v="1"/>
    <s v="SC-20020"/>
    <s v="Sam Craven"/>
    <x v="0"/>
    <s v="United States"/>
    <s v="Houston"/>
    <x v="5"/>
    <n v="77095"/>
    <x v="2"/>
    <s v="OFF-AP-10002534"/>
    <x v="1"/>
    <x v="9"/>
    <s v="3.6 Cubic Foot Counter Height Office Refrigerator"/>
    <x v="4927"/>
    <n v="3"/>
    <n v="0.8"/>
    <n v="-459.60720000000003"/>
  </r>
  <r>
    <n v="7350"/>
    <s v="CA-2014-142125"/>
    <x v="3"/>
    <x v="208"/>
    <d v="2014-10-28T00:00:00"/>
    <x v="1"/>
    <s v="JB-15400"/>
    <s v="Jennifer Braxton"/>
    <x v="1"/>
    <s v="United States"/>
    <s v="Milwaukee"/>
    <x v="6"/>
    <n v="53209"/>
    <x v="2"/>
    <s v="OFF-BI-10000301"/>
    <x v="1"/>
    <x v="8"/>
    <s v="GBC Instant Report Kit"/>
    <x v="1120"/>
    <n v="6"/>
    <n v="0"/>
    <n v="19.41"/>
  </r>
  <r>
    <n v="7351"/>
    <s v="CA-2014-142125"/>
    <x v="3"/>
    <x v="208"/>
    <d v="2014-10-28T00:00:00"/>
    <x v="1"/>
    <s v="JB-15400"/>
    <s v="Jennifer Braxton"/>
    <x v="1"/>
    <s v="United States"/>
    <s v="Milwaukee"/>
    <x v="6"/>
    <n v="53209"/>
    <x v="2"/>
    <s v="OFF-BI-10003460"/>
    <x v="1"/>
    <x v="8"/>
    <s v="Acco 3-Hole Punch"/>
    <x v="4928"/>
    <n v="5"/>
    <n v="0"/>
    <n v="10.511999999999999"/>
  </r>
  <r>
    <n v="7352"/>
    <s v="CA-2014-141138"/>
    <x v="3"/>
    <x v="468"/>
    <d v="2014-11-17T00:00:00"/>
    <x v="1"/>
    <s v="GH-14425"/>
    <s v="Gary Hwang"/>
    <x v="0"/>
    <s v="United States"/>
    <s v="Modesto"/>
    <x v="1"/>
    <n v="95351"/>
    <x v="1"/>
    <s v="TEC-AC-10001772"/>
    <x v="2"/>
    <x v="11"/>
    <s v="Memorex Mini Travel Drive 16 GB USB 2.0 Flash Drive"/>
    <x v="1829"/>
    <n v="7"/>
    <n v="0"/>
    <n v="43.598100000000002"/>
  </r>
  <r>
    <n v="7353"/>
    <s v="CA-2014-152135"/>
    <x v="3"/>
    <x v="633"/>
    <d v="2014-03-19T00:00:00"/>
    <x v="0"/>
    <s v="MG-17650"/>
    <s v="Matthew Grinstein"/>
    <x v="2"/>
    <s v="United States"/>
    <s v="Lakewood"/>
    <x v="24"/>
    <n v="44107"/>
    <x v="3"/>
    <s v="TEC-PH-10003505"/>
    <x v="2"/>
    <x v="7"/>
    <s v="Geemarc AmpliPOWER60"/>
    <x v="4929"/>
    <n v="8"/>
    <n v="0.4"/>
    <n v="-81.664000000000044"/>
  </r>
  <r>
    <n v="7354"/>
    <s v="CA-2013-151974"/>
    <x v="0"/>
    <x v="897"/>
    <d v="2013-09-30T00:00:00"/>
    <x v="1"/>
    <s v="RD-19660"/>
    <s v="Robert Dilbeck"/>
    <x v="2"/>
    <s v="United States"/>
    <s v="Philadelphia"/>
    <x v="9"/>
    <n v="19134"/>
    <x v="3"/>
    <s v="OFF-LA-10004484"/>
    <x v="1"/>
    <x v="2"/>
    <s v="Avery 476"/>
    <x v="1053"/>
    <n v="5"/>
    <n v="0.2"/>
    <n v="5.368999999999998"/>
  </r>
  <r>
    <n v="7355"/>
    <s v="CA-2014-154102"/>
    <x v="3"/>
    <x v="695"/>
    <d v="2014-02-14T00:00:00"/>
    <x v="1"/>
    <s v="SN-20560"/>
    <s v="Skye Norling"/>
    <x v="2"/>
    <s v="United States"/>
    <s v="San Francisco"/>
    <x v="1"/>
    <n v="94109"/>
    <x v="1"/>
    <s v="OFF-PA-10001593"/>
    <x v="1"/>
    <x v="10"/>
    <s v="Xerox 1947"/>
    <x v="2744"/>
    <n v="5"/>
    <n v="0"/>
    <n v="13.454999999999998"/>
  </r>
  <r>
    <n v="7356"/>
    <s v="CA-2012-139780"/>
    <x v="1"/>
    <x v="620"/>
    <d v="2013-01-02T00:00:00"/>
    <x v="0"/>
    <s v="AH-10690"/>
    <s v="Anna Häberlin"/>
    <x v="1"/>
    <s v="United States"/>
    <s v="Detroit"/>
    <x v="12"/>
    <n v="48205"/>
    <x v="2"/>
    <s v="OFF-BI-10004139"/>
    <x v="1"/>
    <x v="8"/>
    <s v="Fellowes Presentation Covers for Comb Binding Machines"/>
    <x v="4930"/>
    <n v="8"/>
    <n v="0"/>
    <n v="52.379999999999995"/>
  </r>
  <r>
    <n v="7357"/>
    <s v="CA-2013-114748"/>
    <x v="0"/>
    <x v="790"/>
    <d v="2013-10-15T00:00:00"/>
    <x v="1"/>
    <s v="MZ-17335"/>
    <s v="Maria Zettner"/>
    <x v="2"/>
    <s v="United States"/>
    <s v="Phoenix"/>
    <x v="16"/>
    <n v="85023"/>
    <x v="1"/>
    <s v="OFF-AR-10001315"/>
    <x v="1"/>
    <x v="6"/>
    <s v="Newell 310"/>
    <x v="4931"/>
    <n v="1"/>
    <n v="0.2"/>
    <n v="0.15839999999999993"/>
  </r>
  <r>
    <n v="7358"/>
    <s v="CA-2013-114748"/>
    <x v="0"/>
    <x v="790"/>
    <d v="2013-10-15T00:00:00"/>
    <x v="1"/>
    <s v="MZ-17335"/>
    <s v="Maria Zettner"/>
    <x v="2"/>
    <s v="United States"/>
    <s v="Phoenix"/>
    <x v="16"/>
    <n v="85023"/>
    <x v="1"/>
    <s v="FUR-FU-10001488"/>
    <x v="0"/>
    <x v="5"/>
    <s v="Tenex 46&quot; x 60&quot; Computer Anti-Static Chairmat, Rectangular Shaped"/>
    <x v="4932"/>
    <n v="2"/>
    <n v="0.2"/>
    <n v="0"/>
  </r>
  <r>
    <n v="7359"/>
    <s v="US-2011-115189"/>
    <x v="2"/>
    <x v="125"/>
    <d v="2012-01-03T00:00:00"/>
    <x v="0"/>
    <s v="AR-10345"/>
    <s v="Alex Russell"/>
    <x v="1"/>
    <s v="United States"/>
    <s v="Philadelphia"/>
    <x v="9"/>
    <n v="19143"/>
    <x v="3"/>
    <s v="TEC-PH-10002170"/>
    <x v="2"/>
    <x v="7"/>
    <s v="ClearSounds CSC500 Amplified Spirit Phone Corded phone"/>
    <x v="4933"/>
    <n v="6"/>
    <n v="0.4"/>
    <n v="-50.392799999999994"/>
  </r>
  <r>
    <n v="7360"/>
    <s v="US-2011-115189"/>
    <x v="2"/>
    <x v="125"/>
    <d v="2012-01-03T00:00:00"/>
    <x v="0"/>
    <s v="AR-10345"/>
    <s v="Alex Russell"/>
    <x v="1"/>
    <s v="United States"/>
    <s v="Philadelphia"/>
    <x v="9"/>
    <n v="19143"/>
    <x v="3"/>
    <s v="FUR-TA-10004575"/>
    <x v="0"/>
    <x v="3"/>
    <s v="Hon 5100 Series Wood Tables"/>
    <x v="2979"/>
    <n v="3"/>
    <n v="0.4"/>
    <n v="-192.04680000000008"/>
  </r>
  <r>
    <n v="7361"/>
    <s v="CA-2013-163594"/>
    <x v="0"/>
    <x v="408"/>
    <d v="2013-04-15T00:00:00"/>
    <x v="2"/>
    <s v="JF-15295"/>
    <s v="Jason Fortune-"/>
    <x v="0"/>
    <s v="United States"/>
    <s v="Los Angeles"/>
    <x v="1"/>
    <n v="90036"/>
    <x v="1"/>
    <s v="OFF-PA-10000809"/>
    <x v="1"/>
    <x v="10"/>
    <s v="Xerox 206"/>
    <x v="541"/>
    <n v="3"/>
    <n v="0"/>
    <n v="9.3312000000000008"/>
  </r>
  <r>
    <n v="7362"/>
    <s v="CA-2013-163594"/>
    <x v="0"/>
    <x v="408"/>
    <d v="2013-04-15T00:00:00"/>
    <x v="2"/>
    <s v="JF-15295"/>
    <s v="Jason Fortune-"/>
    <x v="0"/>
    <s v="United States"/>
    <s v="Los Angeles"/>
    <x v="1"/>
    <n v="90036"/>
    <x v="1"/>
    <s v="FUR-CH-10000225"/>
    <x v="0"/>
    <x v="1"/>
    <s v="Global Geo Office Task Chair, Gray"/>
    <x v="4934"/>
    <n v="3"/>
    <n v="0.2"/>
    <n v="-36.441000000000031"/>
  </r>
  <r>
    <n v="7363"/>
    <s v="CA-2013-163594"/>
    <x v="0"/>
    <x v="408"/>
    <d v="2013-04-15T00:00:00"/>
    <x v="2"/>
    <s v="JF-15295"/>
    <s v="Jason Fortune-"/>
    <x v="0"/>
    <s v="United States"/>
    <s v="Los Angeles"/>
    <x v="1"/>
    <n v="90036"/>
    <x v="1"/>
    <s v="OFF-BI-10003707"/>
    <x v="1"/>
    <x v="8"/>
    <s v="Aluminum Screw Posts"/>
    <x v="941"/>
    <n v="3"/>
    <n v="0.2"/>
    <n v="13.734"/>
  </r>
  <r>
    <n v="7364"/>
    <s v="CA-2013-127243"/>
    <x v="0"/>
    <x v="85"/>
    <d v="2013-12-05T00:00:00"/>
    <x v="1"/>
    <s v="DS-13180"/>
    <s v="David Smith"/>
    <x v="1"/>
    <s v="United States"/>
    <s v="Philadelphia"/>
    <x v="9"/>
    <n v="19140"/>
    <x v="3"/>
    <s v="TEC-PH-10004539"/>
    <x v="2"/>
    <x v="7"/>
    <s v="Wireless Extenders zBoost YX545 SOHO Signal Booster"/>
    <x v="4935"/>
    <n v="3"/>
    <n v="0.4"/>
    <n v="-73.706100000000021"/>
  </r>
  <r>
    <n v="7365"/>
    <s v="CA-2013-127243"/>
    <x v="0"/>
    <x v="85"/>
    <d v="2013-12-05T00:00:00"/>
    <x v="1"/>
    <s v="DS-13180"/>
    <s v="David Smith"/>
    <x v="1"/>
    <s v="United States"/>
    <s v="Philadelphia"/>
    <x v="9"/>
    <n v="19140"/>
    <x v="3"/>
    <s v="OFF-FA-10004076"/>
    <x v="1"/>
    <x v="13"/>
    <s v="Translucent Push Pins by OIC"/>
    <x v="2538"/>
    <n v="8"/>
    <n v="0.2"/>
    <n v="2.6927999999999992"/>
  </r>
  <r>
    <n v="7366"/>
    <s v="CA-2013-127243"/>
    <x v="0"/>
    <x v="85"/>
    <d v="2013-12-05T00:00:00"/>
    <x v="1"/>
    <s v="DS-13180"/>
    <s v="David Smith"/>
    <x v="1"/>
    <s v="United States"/>
    <s v="Philadelphia"/>
    <x v="9"/>
    <n v="19140"/>
    <x v="3"/>
    <s v="OFF-BI-10003166"/>
    <x v="1"/>
    <x v="8"/>
    <s v="GBC Plasticlear Binding Covers"/>
    <x v="4936"/>
    <n v="2"/>
    <n v="0.7"/>
    <n v="-5.0511999999999997"/>
  </r>
  <r>
    <n v="7367"/>
    <s v="CA-2013-127243"/>
    <x v="0"/>
    <x v="85"/>
    <d v="2013-12-05T00:00:00"/>
    <x v="1"/>
    <s v="DS-13180"/>
    <s v="David Smith"/>
    <x v="1"/>
    <s v="United States"/>
    <s v="Philadelphia"/>
    <x v="9"/>
    <n v="19140"/>
    <x v="3"/>
    <s v="OFF-ST-10002301"/>
    <x v="1"/>
    <x v="4"/>
    <s v="Tennsco Commercial Shelving"/>
    <x v="2604"/>
    <n v="2"/>
    <n v="0.2"/>
    <n v="-7.7292000000000041"/>
  </r>
  <r>
    <n v="7368"/>
    <s v="CA-2013-127243"/>
    <x v="0"/>
    <x v="85"/>
    <d v="2013-12-05T00:00:00"/>
    <x v="1"/>
    <s v="DS-13180"/>
    <s v="David Smith"/>
    <x v="1"/>
    <s v="United States"/>
    <s v="Philadelphia"/>
    <x v="9"/>
    <n v="19140"/>
    <x v="3"/>
    <s v="FUR-CH-10002647"/>
    <x v="0"/>
    <x v="1"/>
    <s v="Situations Contoured Folding Chairs, 4/Set"/>
    <x v="2548"/>
    <n v="7"/>
    <n v="0.3"/>
    <n v="-24.842999999999961"/>
  </r>
  <r>
    <n v="7369"/>
    <s v="CA-2014-161851"/>
    <x v="3"/>
    <x v="4"/>
    <d v="2014-04-18T00:00:00"/>
    <x v="2"/>
    <s v="BP-11095"/>
    <s v="Bart Pistole"/>
    <x v="1"/>
    <s v="United States"/>
    <s v="Miami"/>
    <x v="2"/>
    <n v="33180"/>
    <x v="0"/>
    <s v="OFF-BI-10004654"/>
    <x v="1"/>
    <x v="8"/>
    <s v="VariCap6 Expandable Binder"/>
    <x v="4937"/>
    <n v="3"/>
    <n v="0.7"/>
    <n v="-11.936999999999998"/>
  </r>
  <r>
    <n v="7370"/>
    <s v="CA-2012-110345"/>
    <x v="1"/>
    <x v="1000"/>
    <d v="2012-03-11T00:00:00"/>
    <x v="0"/>
    <s v="TG-21310"/>
    <s v="Toby Gnade"/>
    <x v="0"/>
    <s v="United States"/>
    <s v="Raleigh"/>
    <x v="3"/>
    <n v="27604"/>
    <x v="0"/>
    <s v="OFF-LA-10001175"/>
    <x v="1"/>
    <x v="2"/>
    <s v="Avery 514"/>
    <x v="877"/>
    <n v="2"/>
    <n v="0.2"/>
    <n v="1.6704000000000001"/>
  </r>
  <r>
    <n v="7371"/>
    <s v="CA-2011-107769"/>
    <x v="2"/>
    <x v="919"/>
    <d v="2011-11-01T00:00:00"/>
    <x v="1"/>
    <s v="BT-11395"/>
    <s v="Bill Tyler"/>
    <x v="1"/>
    <s v="United States"/>
    <s v="Garden City"/>
    <x v="41"/>
    <n v="67846"/>
    <x v="2"/>
    <s v="TEC-PH-10001336"/>
    <x v="2"/>
    <x v="7"/>
    <s v="Digium D40 VoIP phone"/>
    <x v="2052"/>
    <n v="2"/>
    <n v="0"/>
    <n v="74.8142"/>
  </r>
  <r>
    <n v="7372"/>
    <s v="US-2014-123862"/>
    <x v="3"/>
    <x v="363"/>
    <d v="2014-01-10T00:00:00"/>
    <x v="0"/>
    <s v="JF-15190"/>
    <s v="Jamie Frazer"/>
    <x v="0"/>
    <s v="United States"/>
    <s v="Long Beach"/>
    <x v="1"/>
    <n v="90805"/>
    <x v="1"/>
    <s v="OFF-ST-10000760"/>
    <x v="1"/>
    <x v="4"/>
    <s v="Eldon Fold 'N Roll Cart System"/>
    <x v="4938"/>
    <n v="11"/>
    <n v="0"/>
    <n v="44.596199999999996"/>
  </r>
  <r>
    <n v="7373"/>
    <s v="US-2014-123862"/>
    <x v="3"/>
    <x v="363"/>
    <d v="2014-01-10T00:00:00"/>
    <x v="0"/>
    <s v="JF-15190"/>
    <s v="Jamie Frazer"/>
    <x v="0"/>
    <s v="United States"/>
    <s v="Long Beach"/>
    <x v="1"/>
    <n v="90805"/>
    <x v="1"/>
    <s v="OFF-ST-10002301"/>
    <x v="1"/>
    <x v="4"/>
    <s v="Tennsco Commercial Shelving"/>
    <x v="4939"/>
    <n v="3"/>
    <n v="0"/>
    <n v="0.61019999999999541"/>
  </r>
  <r>
    <n v="7374"/>
    <s v="US-2014-123862"/>
    <x v="3"/>
    <x v="363"/>
    <d v="2014-01-10T00:00:00"/>
    <x v="0"/>
    <s v="JF-15190"/>
    <s v="Jamie Frazer"/>
    <x v="0"/>
    <s v="United States"/>
    <s v="Long Beach"/>
    <x v="1"/>
    <n v="90805"/>
    <x v="1"/>
    <s v="OFF-SU-10004884"/>
    <x v="1"/>
    <x v="14"/>
    <s v="Acme Galleria Hot Forged Steel Scissors with Colored Handles"/>
    <x v="4940"/>
    <n v="7"/>
    <n v="0"/>
    <n v="31.931899999999988"/>
  </r>
  <r>
    <n v="7375"/>
    <s v="US-2014-123862"/>
    <x v="3"/>
    <x v="363"/>
    <d v="2014-01-10T00:00:00"/>
    <x v="0"/>
    <s v="JF-15190"/>
    <s v="Jamie Frazer"/>
    <x v="0"/>
    <s v="United States"/>
    <s v="Long Beach"/>
    <x v="1"/>
    <n v="90805"/>
    <x v="1"/>
    <s v="OFF-FA-10003112"/>
    <x v="1"/>
    <x v="13"/>
    <s v="Staples"/>
    <x v="2837"/>
    <n v="1"/>
    <n v="0"/>
    <n v="3.5504999999999995"/>
  </r>
  <r>
    <n v="7376"/>
    <s v="CA-2014-100580"/>
    <x v="3"/>
    <x v="802"/>
    <d v="2014-08-21T00:00:00"/>
    <x v="1"/>
    <s v="MK-17905"/>
    <s v="Michael Kennedy"/>
    <x v="1"/>
    <s v="United States"/>
    <s v="San Diego"/>
    <x v="1"/>
    <n v="92037"/>
    <x v="1"/>
    <s v="OFF-BI-10000069"/>
    <x v="1"/>
    <x v="8"/>
    <s v="GBC Prepunched Paper, 19-Hole, for Binding Systems, 24-lb"/>
    <x v="4941"/>
    <n v="3"/>
    <n v="0.2"/>
    <n v="11.707799999999995"/>
  </r>
  <r>
    <n v="7377"/>
    <s v="US-2014-145597"/>
    <x v="3"/>
    <x v="808"/>
    <d v="2014-11-06T00:00:00"/>
    <x v="2"/>
    <s v="GG-14650"/>
    <s v="Greg Guthrie"/>
    <x v="1"/>
    <s v="United States"/>
    <s v="Bloomington"/>
    <x v="10"/>
    <n v="61701"/>
    <x v="2"/>
    <s v="OFF-AR-10001958"/>
    <x v="1"/>
    <x v="6"/>
    <s v="Stanley Bostitch Contemporary Electric Pencil Sharpeners"/>
    <x v="4942"/>
    <n v="4"/>
    <n v="0.2"/>
    <n v="5.4336000000000002"/>
  </r>
  <r>
    <n v="7378"/>
    <s v="CA-2011-132787"/>
    <x v="2"/>
    <x v="111"/>
    <d v="2011-09-23T00:00:00"/>
    <x v="1"/>
    <s v="MC-18130"/>
    <s v="Mike Caudle"/>
    <x v="1"/>
    <s v="United States"/>
    <s v="Seattle"/>
    <x v="4"/>
    <n v="98115"/>
    <x v="1"/>
    <s v="OFF-ST-10001321"/>
    <x v="1"/>
    <x v="4"/>
    <s v="Decoflex Hanging Personal Folder File, Blue"/>
    <x v="451"/>
    <n v="6"/>
    <n v="0"/>
    <n v="24.980400000000007"/>
  </r>
  <r>
    <n v="7379"/>
    <s v="CA-2012-136224"/>
    <x v="1"/>
    <x v="70"/>
    <d v="2012-05-31T00:00:00"/>
    <x v="3"/>
    <s v="ML-18265"/>
    <s v="Muhammed Lee"/>
    <x v="0"/>
    <s v="United States"/>
    <s v="Fayetteville"/>
    <x v="3"/>
    <n v="28314"/>
    <x v="0"/>
    <s v="OFF-AR-10003504"/>
    <x v="1"/>
    <x v="6"/>
    <s v="Newell 347"/>
    <x v="1518"/>
    <n v="3"/>
    <n v="0.2"/>
    <n v="1.1555999999999984"/>
  </r>
  <r>
    <n v="7380"/>
    <s v="CA-2013-105732"/>
    <x v="0"/>
    <x v="1160"/>
    <d v="2013-09-19T00:00:00"/>
    <x v="1"/>
    <s v="AG-10270"/>
    <s v="Alejandro Grove"/>
    <x v="0"/>
    <s v="United States"/>
    <s v="Omaha"/>
    <x v="8"/>
    <n v="68104"/>
    <x v="2"/>
    <s v="OFF-ST-10000419"/>
    <x v="1"/>
    <x v="4"/>
    <s v="Rogers Jumbo File, Granite"/>
    <x v="1360"/>
    <n v="3"/>
    <n v="0"/>
    <n v="0.4073999999999991"/>
  </r>
  <r>
    <n v="7381"/>
    <s v="CA-2013-105732"/>
    <x v="0"/>
    <x v="1160"/>
    <d v="2013-09-19T00:00:00"/>
    <x v="1"/>
    <s v="AG-10270"/>
    <s v="Alejandro Grove"/>
    <x v="0"/>
    <s v="United States"/>
    <s v="Omaha"/>
    <x v="8"/>
    <n v="68104"/>
    <x v="2"/>
    <s v="OFF-LA-10004559"/>
    <x v="1"/>
    <x v="2"/>
    <s v="Avery 49"/>
    <x v="936"/>
    <n v="5"/>
    <n v="0"/>
    <n v="7.056"/>
  </r>
  <r>
    <n v="7382"/>
    <s v="CA-2013-105732"/>
    <x v="0"/>
    <x v="1160"/>
    <d v="2013-09-19T00:00:00"/>
    <x v="1"/>
    <s v="AG-10270"/>
    <s v="Alejandro Grove"/>
    <x v="0"/>
    <s v="United States"/>
    <s v="Omaha"/>
    <x v="8"/>
    <n v="68104"/>
    <x v="2"/>
    <s v="TEC-PH-10001644"/>
    <x v="2"/>
    <x v="7"/>
    <s v="BlueLounge Milo Smartphone Stand, White/Metallic"/>
    <x v="179"/>
    <n v="5"/>
    <n v="0"/>
    <n v="41.986000000000004"/>
  </r>
  <r>
    <n v="7383"/>
    <s v="CA-2013-105732"/>
    <x v="0"/>
    <x v="1160"/>
    <d v="2013-09-19T00:00:00"/>
    <x v="1"/>
    <s v="AG-10270"/>
    <s v="Alejandro Grove"/>
    <x v="0"/>
    <s v="United States"/>
    <s v="Omaha"/>
    <x v="8"/>
    <n v="68104"/>
    <x v="2"/>
    <s v="OFF-SU-10004782"/>
    <x v="1"/>
    <x v="14"/>
    <s v="Elite 5&quot; Scissors"/>
    <x v="2952"/>
    <n v="2"/>
    <n v="0"/>
    <n v="5.0699999999999985"/>
  </r>
  <r>
    <n v="7384"/>
    <s v="CA-2013-105732"/>
    <x v="0"/>
    <x v="1160"/>
    <d v="2013-09-19T00:00:00"/>
    <x v="1"/>
    <s v="AG-10270"/>
    <s v="Alejandro Grove"/>
    <x v="0"/>
    <s v="United States"/>
    <s v="Omaha"/>
    <x v="8"/>
    <n v="68104"/>
    <x v="2"/>
    <s v="OFF-PA-10002250"/>
    <x v="1"/>
    <x v="10"/>
    <s v="Things To Do Today Pad"/>
    <x v="1215"/>
    <n v="3"/>
    <n v="0"/>
    <n v="8.4527999999999999"/>
  </r>
  <r>
    <n v="7385"/>
    <s v="CA-2013-105732"/>
    <x v="0"/>
    <x v="1160"/>
    <d v="2013-09-19T00:00:00"/>
    <x v="1"/>
    <s v="AG-10270"/>
    <s v="Alejandro Grove"/>
    <x v="0"/>
    <s v="United States"/>
    <s v="Omaha"/>
    <x v="8"/>
    <n v="68104"/>
    <x v="2"/>
    <s v="OFF-AP-10001394"/>
    <x v="1"/>
    <x v="9"/>
    <s v="Harmony Air Purifier"/>
    <x v="4943"/>
    <n v="2"/>
    <n v="0"/>
    <n v="136.07999999999998"/>
  </r>
  <r>
    <n v="7386"/>
    <s v="CA-2013-105732"/>
    <x v="0"/>
    <x v="1160"/>
    <d v="2013-09-19T00:00:00"/>
    <x v="1"/>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x v="1"/>
    <s v="AG-10270"/>
    <s v="Alejandro Grove"/>
    <x v="0"/>
    <s v="United States"/>
    <s v="Omaha"/>
    <x v="8"/>
    <n v="68104"/>
    <x v="2"/>
    <s v="OFF-ST-10004340"/>
    <x v="1"/>
    <x v="4"/>
    <s v="Fellowes Mobile File Cart, Black"/>
    <x v="3106"/>
    <n v="6"/>
    <n v="0"/>
    <n v="100.73160000000001"/>
  </r>
  <r>
    <n v="7388"/>
    <s v="CA-2013-105732"/>
    <x v="0"/>
    <x v="1160"/>
    <d v="2013-09-19T00:00:00"/>
    <x v="1"/>
    <s v="AG-10270"/>
    <s v="Alejandro Grove"/>
    <x v="0"/>
    <s v="United States"/>
    <s v="Omaha"/>
    <x v="8"/>
    <n v="68104"/>
    <x v="2"/>
    <s v="FUR-FU-10003664"/>
    <x v="0"/>
    <x v="5"/>
    <s v="Electrix Architect's Clamp-On Swing Arm Lamp, Black"/>
    <x v="4944"/>
    <n v="14"/>
    <n v="0"/>
    <n v="387.56759999999986"/>
  </r>
  <r>
    <n v="7389"/>
    <s v="CA-2013-105732"/>
    <x v="0"/>
    <x v="1160"/>
    <d v="2013-09-19T00:00:00"/>
    <x v="1"/>
    <s v="AG-10270"/>
    <s v="Alejandro Grove"/>
    <x v="0"/>
    <s v="United States"/>
    <s v="Omaha"/>
    <x v="8"/>
    <n v="68104"/>
    <x v="2"/>
    <s v="TEC-PH-10004897"/>
    <x v="2"/>
    <x v="7"/>
    <s v="Mediabridge Sport Armband iPhone 5s"/>
    <x v="2065"/>
    <n v="3"/>
    <n v="0"/>
    <n v="0.29969999999999963"/>
  </r>
  <r>
    <n v="7390"/>
    <s v="CA-2014-108035"/>
    <x v="3"/>
    <x v="1161"/>
    <d v="2014-12-04T00:00:00"/>
    <x v="1"/>
    <s v="TT-21070"/>
    <s v="Ted Trevino"/>
    <x v="0"/>
    <s v="United States"/>
    <s v="Chattanooga"/>
    <x v="18"/>
    <n v="37421"/>
    <x v="0"/>
    <s v="FUR-CH-10000454"/>
    <x v="0"/>
    <x v="1"/>
    <s v="Hon Deluxe Fabric Upholstered Stacking Chairs, Rounded Back"/>
    <x v="4945"/>
    <n v="2"/>
    <n v="0.2"/>
    <n v="48.795999999999978"/>
  </r>
  <r>
    <n v="7391"/>
    <s v="CA-2014-108035"/>
    <x v="3"/>
    <x v="1161"/>
    <d v="2014-12-04T00:00:00"/>
    <x v="1"/>
    <s v="TT-21070"/>
    <s v="Ted Trevino"/>
    <x v="0"/>
    <s v="United States"/>
    <s v="Chattanooga"/>
    <x v="18"/>
    <n v="37421"/>
    <x v="0"/>
    <s v="FUR-FU-10004017"/>
    <x v="0"/>
    <x v="5"/>
    <s v="Executive Impressions 13&quot; Chairman Wall Clock"/>
    <x v="4946"/>
    <n v="5"/>
    <n v="0.2"/>
    <n v="19.034999999999989"/>
  </r>
  <r>
    <n v="7392"/>
    <s v="CA-2014-160031"/>
    <x v="3"/>
    <x v="769"/>
    <d v="2014-12-08T00:00:00"/>
    <x v="0"/>
    <s v="LT-16765"/>
    <s v="Larry Tron"/>
    <x v="0"/>
    <s v="United States"/>
    <s v="Fairfield"/>
    <x v="24"/>
    <n v="45014"/>
    <x v="3"/>
    <s v="OFF-PA-10000241"/>
    <x v="1"/>
    <x v="10"/>
    <s v="IBM Multi-Purpose Copy Paper, 8 1/2 x 11&quot;, Case"/>
    <x v="1355"/>
    <n v="3"/>
    <n v="0.2"/>
    <n v="23.234999999999992"/>
  </r>
  <r>
    <n v="7393"/>
    <s v="CA-2014-147844"/>
    <x v="3"/>
    <x v="743"/>
    <d v="2014-05-07T00:00:00"/>
    <x v="1"/>
    <s v="DD-13570"/>
    <s v="Dorothy Dickinson"/>
    <x v="0"/>
    <s v="United States"/>
    <s v="Los Angeles"/>
    <x v="1"/>
    <n v="90049"/>
    <x v="1"/>
    <s v="OFF-PA-10003016"/>
    <x v="1"/>
    <x v="10"/>
    <s v="Adams &quot;While You Were Out&quot; Message Pads"/>
    <x v="2236"/>
    <n v="5"/>
    <n v="0"/>
    <n v="7.0649999999999995"/>
  </r>
  <r>
    <n v="7394"/>
    <s v="CA-2014-147844"/>
    <x v="3"/>
    <x v="743"/>
    <d v="2014-05-07T00:00:00"/>
    <x v="1"/>
    <s v="DD-13570"/>
    <s v="Dorothy Dickinson"/>
    <x v="0"/>
    <s v="United States"/>
    <s v="Los Angeles"/>
    <x v="1"/>
    <n v="90049"/>
    <x v="1"/>
    <s v="OFF-AR-10001615"/>
    <x v="1"/>
    <x v="6"/>
    <s v="Newell 34"/>
    <x v="426"/>
    <n v="3"/>
    <n v="0"/>
    <n v="15.475200000000001"/>
  </r>
  <r>
    <n v="7395"/>
    <s v="CA-2014-147844"/>
    <x v="3"/>
    <x v="743"/>
    <d v="2014-05-07T00:00:00"/>
    <x v="1"/>
    <s v="DD-13570"/>
    <s v="Dorothy Dickinson"/>
    <x v="0"/>
    <s v="United States"/>
    <s v="Los Angeles"/>
    <x v="1"/>
    <n v="90049"/>
    <x v="1"/>
    <s v="OFF-PA-10002713"/>
    <x v="1"/>
    <x v="10"/>
    <s v="Adams Phone Message Book, 200 Message Capacity, 8 1/16” x 11”"/>
    <x v="343"/>
    <n v="5"/>
    <n v="0"/>
    <n v="15.823999999999998"/>
  </r>
  <r>
    <n v="7396"/>
    <s v="CA-2013-110975"/>
    <x v="0"/>
    <x v="591"/>
    <d v="2013-12-31T00:00:00"/>
    <x v="1"/>
    <s v="DB-12970"/>
    <s v="Darren Budd"/>
    <x v="1"/>
    <s v="United States"/>
    <s v="New York City"/>
    <x v="15"/>
    <n v="10024"/>
    <x v="3"/>
    <s v="FUR-TA-10002958"/>
    <x v="0"/>
    <x v="3"/>
    <s v="Bevis Oval Conference Table, Walnut"/>
    <x v="4203"/>
    <n v="2"/>
    <n v="0.4"/>
    <n v="-120.05080000000007"/>
  </r>
  <r>
    <n v="7397"/>
    <s v="CA-2013-110975"/>
    <x v="0"/>
    <x v="591"/>
    <d v="2013-12-31T00:00:00"/>
    <x v="1"/>
    <s v="DB-12970"/>
    <s v="Darren Budd"/>
    <x v="1"/>
    <s v="United States"/>
    <s v="New York City"/>
    <x v="15"/>
    <n v="10024"/>
    <x v="3"/>
    <s v="FUR-CH-10003746"/>
    <x v="0"/>
    <x v="1"/>
    <s v="Hon 4070 Series Pagoda Round Back Stacking Chairs"/>
    <x v="4947"/>
    <n v="3"/>
    <n v="0.1"/>
    <n v="173.32919999999999"/>
  </r>
  <r>
    <n v="7398"/>
    <s v="CA-2011-141649"/>
    <x v="2"/>
    <x v="587"/>
    <d v="2011-09-30T00:00:00"/>
    <x v="3"/>
    <s v="DM-12955"/>
    <s v="Dario Medina"/>
    <x v="1"/>
    <s v="United States"/>
    <s v="Fairfield"/>
    <x v="24"/>
    <n v="45014"/>
    <x v="3"/>
    <s v="OFF-AP-10003217"/>
    <x v="1"/>
    <x v="9"/>
    <s v="Eureka Sanitaire  Commercial Upright"/>
    <x v="4948"/>
    <n v="6"/>
    <n v="0.2"/>
    <n v="59.655599999999993"/>
  </r>
  <r>
    <n v="7399"/>
    <s v="CA-2011-124807"/>
    <x v="2"/>
    <x v="136"/>
    <d v="2011-07-15T00:00:00"/>
    <x v="0"/>
    <s v="ME-17725"/>
    <s v="Max Engle"/>
    <x v="0"/>
    <s v="United States"/>
    <s v="Chicago"/>
    <x v="10"/>
    <n v="60610"/>
    <x v="2"/>
    <s v="OFF-PA-10001526"/>
    <x v="1"/>
    <x v="10"/>
    <s v="Xerox 1949"/>
    <x v="4949"/>
    <n v="9"/>
    <n v="0.2"/>
    <n v="12.997800000000003"/>
  </r>
  <r>
    <n v="7400"/>
    <s v="CA-2011-124807"/>
    <x v="2"/>
    <x v="136"/>
    <d v="2011-07-15T00:00:00"/>
    <x v="0"/>
    <s v="ME-17725"/>
    <s v="Max Engle"/>
    <x v="0"/>
    <s v="United States"/>
    <s v="Chicago"/>
    <x v="10"/>
    <n v="60610"/>
    <x v="2"/>
    <s v="TEC-AC-10002857"/>
    <x v="2"/>
    <x v="11"/>
    <s v="Verbatim 25 GB 6x Blu-ray Single Layer Recordable Disc, 1/Pack"/>
    <x v="4950"/>
    <n v="4"/>
    <n v="0.2"/>
    <n v="3.2779999999999987"/>
  </r>
  <r>
    <n v="7401"/>
    <s v="CA-2013-110009"/>
    <x v="0"/>
    <x v="162"/>
    <d v="2013-09-14T00:00:00"/>
    <x v="1"/>
    <s v="TR-21325"/>
    <s v="Toby Ritter"/>
    <x v="0"/>
    <s v="United States"/>
    <s v="Seattle"/>
    <x v="4"/>
    <n v="98103"/>
    <x v="1"/>
    <s v="FUR-FU-10003039"/>
    <x v="0"/>
    <x v="5"/>
    <s v="Howard Miller 11-1/2&quot; Diameter Grantwood Wall Clock"/>
    <x v="3579"/>
    <n v="1"/>
    <n v="0"/>
    <n v="14.664200000000001"/>
  </r>
  <r>
    <n v="7402"/>
    <s v="CA-2013-110009"/>
    <x v="0"/>
    <x v="162"/>
    <d v="2013-09-14T00:00:00"/>
    <x v="1"/>
    <s v="TR-21325"/>
    <s v="Toby Ritter"/>
    <x v="0"/>
    <s v="United States"/>
    <s v="Seattle"/>
    <x v="4"/>
    <n v="98103"/>
    <x v="1"/>
    <s v="OFF-PA-10002615"/>
    <x v="1"/>
    <x v="10"/>
    <s v="Ampad Gold Fibre Wirebound Steno Books, 6&quot; x 9&quot;, Gregg Ruled"/>
    <x v="4951"/>
    <n v="7"/>
    <n v="0"/>
    <n v="14.200199999999999"/>
  </r>
  <r>
    <n v="7403"/>
    <s v="CA-2014-168172"/>
    <x v="3"/>
    <x v="634"/>
    <d v="2014-08-11T00:00:00"/>
    <x v="1"/>
    <s v="SH-20395"/>
    <s v="Shahid Hopkins"/>
    <x v="0"/>
    <s v="United States"/>
    <s v="New York City"/>
    <x v="15"/>
    <n v="10011"/>
    <x v="3"/>
    <s v="OFF-SU-10002573"/>
    <x v="1"/>
    <x v="14"/>
    <s v="Acme 10&quot; Easy Grip Assistive Scissors"/>
    <x v="378"/>
    <n v="4"/>
    <n v="0"/>
    <n v="21.035999999999994"/>
  </r>
  <r>
    <n v="7404"/>
    <s v="CA-2012-100146"/>
    <x v="1"/>
    <x v="263"/>
    <d v="2012-05-19T00:00:00"/>
    <x v="1"/>
    <s v="CB-12535"/>
    <s v="Claudia Bergmann"/>
    <x v="1"/>
    <s v="United States"/>
    <s v="Camarillo"/>
    <x v="1"/>
    <n v="93010"/>
    <x v="1"/>
    <s v="FUR-BO-10004015"/>
    <x v="0"/>
    <x v="0"/>
    <s v="Bush Andora Bookcase, Maple/Graphite Gray Finish"/>
    <x v="4952"/>
    <n v="5"/>
    <n v="0.15"/>
    <n v="41.996499999999941"/>
  </r>
  <r>
    <n v="7405"/>
    <s v="CA-2012-100146"/>
    <x v="1"/>
    <x v="263"/>
    <d v="2012-05-19T00:00:00"/>
    <x v="1"/>
    <s v="CB-12535"/>
    <s v="Claudia Bergmann"/>
    <x v="1"/>
    <s v="United States"/>
    <s v="Camarillo"/>
    <x v="1"/>
    <n v="93010"/>
    <x v="1"/>
    <s v="FUR-FU-10001979"/>
    <x v="0"/>
    <x v="5"/>
    <s v="Dana Halogen Swing-Arm Architect Lamp"/>
    <x v="4953"/>
    <n v="3"/>
    <n v="0"/>
    <n v="34.414800000000007"/>
  </r>
  <r>
    <n v="7406"/>
    <s v="CA-2012-100146"/>
    <x v="1"/>
    <x v="263"/>
    <d v="2012-05-19T00:00:00"/>
    <x v="1"/>
    <s v="CB-12535"/>
    <s v="Claudia Bergmann"/>
    <x v="1"/>
    <s v="United States"/>
    <s v="Camarillo"/>
    <x v="1"/>
    <n v="93010"/>
    <x v="1"/>
    <s v="FUR-CH-10003833"/>
    <x v="0"/>
    <x v="1"/>
    <s v="Novimex Fabric Task Chair"/>
    <x v="1923"/>
    <n v="2"/>
    <n v="0.2"/>
    <n v="-6.0980000000000025"/>
  </r>
  <r>
    <n v="7407"/>
    <s v="CA-2012-100146"/>
    <x v="1"/>
    <x v="263"/>
    <d v="2012-05-19T00:00:00"/>
    <x v="1"/>
    <s v="CB-12535"/>
    <s v="Claudia Bergmann"/>
    <x v="1"/>
    <s v="United States"/>
    <s v="Camarillo"/>
    <x v="1"/>
    <n v="93010"/>
    <x v="1"/>
    <s v="FUR-CH-10004495"/>
    <x v="0"/>
    <x v="1"/>
    <s v="Global Leather and Oak Executive Chair, Black"/>
    <x v="946"/>
    <n v="3"/>
    <n v="0.2"/>
    <n v="81.264599999999916"/>
  </r>
  <r>
    <n v="7408"/>
    <s v="CA-2014-152079"/>
    <x v="3"/>
    <x v="176"/>
    <d v="2014-01-22T00:00:00"/>
    <x v="2"/>
    <s v="ML-17410"/>
    <s v="Maris LaWare"/>
    <x v="0"/>
    <s v="United States"/>
    <s v="Chicago"/>
    <x v="10"/>
    <n v="60653"/>
    <x v="2"/>
    <s v="OFF-LA-10001613"/>
    <x v="1"/>
    <x v="2"/>
    <s v="Avery File Folder Labels"/>
    <x v="132"/>
    <n v="5"/>
    <n v="0.2"/>
    <n v="4.1760000000000002"/>
  </r>
  <r>
    <n v="7409"/>
    <s v="CA-2013-129728"/>
    <x v="0"/>
    <x v="198"/>
    <d v="2013-06-07T00:00:00"/>
    <x v="1"/>
    <s v="JG-15310"/>
    <s v="Jason Gross"/>
    <x v="1"/>
    <s v="United States"/>
    <s v="Los Angeles"/>
    <x v="1"/>
    <n v="90032"/>
    <x v="1"/>
    <s v="FUR-FU-10003247"/>
    <x v="0"/>
    <x v="5"/>
    <s v="36X48 HARDFLOOR CHAIRMAT"/>
    <x v="4954"/>
    <n v="8"/>
    <n v="0"/>
    <n v="11.748799999999989"/>
  </r>
  <r>
    <n v="7410"/>
    <s v="CA-2011-121769"/>
    <x v="2"/>
    <x v="918"/>
    <d v="2011-04-12T00:00:00"/>
    <x v="1"/>
    <s v="JS-15880"/>
    <s v="John Stevenson"/>
    <x v="0"/>
    <s v="United States"/>
    <s v="Toledo"/>
    <x v="24"/>
    <n v="43615"/>
    <x v="3"/>
    <s v="FUR-TA-10004442"/>
    <x v="0"/>
    <x v="3"/>
    <s v="Riverside Furniture Stanwyck Manor Table Series"/>
    <x v="4955"/>
    <n v="1"/>
    <n v="0.4"/>
    <n v="-94.660500000000013"/>
  </r>
  <r>
    <n v="7411"/>
    <s v="CA-2011-103058"/>
    <x v="2"/>
    <x v="149"/>
    <d v="2011-07-24T00:00:00"/>
    <x v="2"/>
    <s v="AG-10270"/>
    <s v="Alejandro Grove"/>
    <x v="0"/>
    <s v="United States"/>
    <s v="New York City"/>
    <x v="15"/>
    <n v="10011"/>
    <x v="3"/>
    <s v="TEC-AC-10001314"/>
    <x v="2"/>
    <x v="11"/>
    <s v="Case Logic 2.4GHz Wireless Keyboard"/>
    <x v="2622"/>
    <n v="2"/>
    <n v="0"/>
    <n v="7.9983999999999895"/>
  </r>
  <r>
    <n v="7412"/>
    <s v="CA-2014-121125"/>
    <x v="3"/>
    <x v="1109"/>
    <d v="2014-06-04T00:00:00"/>
    <x v="1"/>
    <s v="MG-17890"/>
    <s v="Michael Granlund"/>
    <x v="2"/>
    <s v="United States"/>
    <s v="Tigard"/>
    <x v="21"/>
    <n v="97224"/>
    <x v="1"/>
    <s v="TEC-PH-10001619"/>
    <x v="2"/>
    <x v="7"/>
    <s v="LG G3"/>
    <x v="2403"/>
    <n v="1"/>
    <n v="0.2"/>
    <n v="17.639099999999985"/>
  </r>
  <r>
    <n v="7413"/>
    <s v="CA-2014-121125"/>
    <x v="3"/>
    <x v="1109"/>
    <d v="2014-06-04T00:00:00"/>
    <x v="1"/>
    <s v="MG-17890"/>
    <s v="Michael Granlund"/>
    <x v="2"/>
    <s v="United States"/>
    <s v="Tigard"/>
    <x v="21"/>
    <n v="97224"/>
    <x v="1"/>
    <s v="TEC-AC-10002323"/>
    <x v="2"/>
    <x v="11"/>
    <s v="SanDisk Ultra 32 GB MicroSDHC Class 10 Memory Card"/>
    <x v="1442"/>
    <n v="2"/>
    <n v="0.2"/>
    <n v="-3.0939999999999994"/>
  </r>
  <r>
    <n v="7414"/>
    <s v="CA-2014-121125"/>
    <x v="3"/>
    <x v="1109"/>
    <d v="2014-06-04T00:00:00"/>
    <x v="1"/>
    <s v="MG-17890"/>
    <s v="Michael Granlund"/>
    <x v="2"/>
    <s v="United States"/>
    <s v="Tigard"/>
    <x v="21"/>
    <n v="97224"/>
    <x v="1"/>
    <s v="FUR-FU-10000820"/>
    <x v="0"/>
    <x v="5"/>
    <s v="Tensor Brushed Steel Torchiere Floor Lamp"/>
    <x v="4956"/>
    <n v="1"/>
    <n v="0.2"/>
    <n v="-0.33980000000000032"/>
  </r>
  <r>
    <n v="7415"/>
    <s v="US-2013-114013"/>
    <x v="0"/>
    <x v="69"/>
    <d v="2013-03-16T00:00:00"/>
    <x v="0"/>
    <s v="SC-20770"/>
    <s v="Stewart Carmichael"/>
    <x v="1"/>
    <s v="United States"/>
    <s v="Philadelphia"/>
    <x v="9"/>
    <n v="19134"/>
    <x v="3"/>
    <s v="FUR-CH-10004287"/>
    <x v="0"/>
    <x v="1"/>
    <s v="SAFCO Arco Folding Chair"/>
    <x v="4957"/>
    <n v="2"/>
    <n v="0.3"/>
    <n v="-5.5240000000000293"/>
  </r>
  <r>
    <n v="7416"/>
    <s v="US-2013-114013"/>
    <x v="0"/>
    <x v="69"/>
    <d v="2013-03-16T00:00:00"/>
    <x v="0"/>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x v="0"/>
    <s v="SC-20770"/>
    <s v="Stewart Carmichael"/>
    <x v="1"/>
    <s v="United States"/>
    <s v="Philadelphia"/>
    <x v="9"/>
    <n v="19134"/>
    <x v="3"/>
    <s v="TEC-PH-10001494"/>
    <x v="2"/>
    <x v="7"/>
    <s v="Polycom CX600 IP Phone VoIP phone"/>
    <x v="4959"/>
    <n v="3"/>
    <n v="0.4"/>
    <n v="-116.98049999999998"/>
  </r>
  <r>
    <n v="7418"/>
    <s v="US-2013-114013"/>
    <x v="0"/>
    <x v="69"/>
    <d v="2013-03-16T00:00:00"/>
    <x v="0"/>
    <s v="SC-20770"/>
    <s v="Stewart Carmichael"/>
    <x v="1"/>
    <s v="United States"/>
    <s v="Philadelphia"/>
    <x v="9"/>
    <n v="19134"/>
    <x v="3"/>
    <s v="OFF-PA-10004996"/>
    <x v="1"/>
    <x v="10"/>
    <s v="Speediset Carbonless Redi-Letter 7&quot; x 8 1/2&quot;"/>
    <x v="4960"/>
    <n v="5"/>
    <n v="0.2"/>
    <n v="13.918499999999998"/>
  </r>
  <r>
    <n v="7419"/>
    <s v="US-2013-114013"/>
    <x v="0"/>
    <x v="69"/>
    <d v="2013-03-16T00:00:00"/>
    <x v="0"/>
    <s v="SC-20770"/>
    <s v="Stewart Carmichael"/>
    <x v="1"/>
    <s v="United States"/>
    <s v="Philadelphia"/>
    <x v="9"/>
    <n v="19134"/>
    <x v="3"/>
    <s v="OFF-BI-10004318"/>
    <x v="1"/>
    <x v="8"/>
    <s v="Ibico EB-19 Dual Function Manual Binding System"/>
    <x v="4961"/>
    <n v="1"/>
    <n v="0.7"/>
    <n v="-41.517600000000002"/>
  </r>
  <r>
    <n v="7420"/>
    <s v="US-2013-114013"/>
    <x v="0"/>
    <x v="69"/>
    <d v="2013-03-16T00:00:00"/>
    <x v="0"/>
    <s v="SC-20770"/>
    <s v="Stewart Carmichael"/>
    <x v="1"/>
    <s v="United States"/>
    <s v="Philadelphia"/>
    <x v="9"/>
    <n v="19134"/>
    <x v="3"/>
    <s v="OFF-ST-10002574"/>
    <x v="1"/>
    <x v="4"/>
    <s v="SAFCO Commercial Wire Shelving, Black"/>
    <x v="1197"/>
    <n v="5"/>
    <n v="0.2"/>
    <n v="-138.13999999999999"/>
  </r>
  <r>
    <n v="7421"/>
    <s v="US-2013-114013"/>
    <x v="0"/>
    <x v="69"/>
    <d v="2013-03-16T00:00:00"/>
    <x v="0"/>
    <s v="SC-20770"/>
    <s v="Stewart Carmichael"/>
    <x v="1"/>
    <s v="United States"/>
    <s v="Philadelphia"/>
    <x v="9"/>
    <n v="19134"/>
    <x v="3"/>
    <s v="OFF-BI-10002353"/>
    <x v="1"/>
    <x v="8"/>
    <s v="GBC VeloBind Cover Sets"/>
    <x v="4962"/>
    <n v="5"/>
    <n v="0.7"/>
    <n v="-15.439999999999998"/>
  </r>
  <r>
    <n v="7422"/>
    <s v="US-2013-114013"/>
    <x v="0"/>
    <x v="69"/>
    <d v="2013-03-16T00:00:00"/>
    <x v="0"/>
    <s v="SC-20770"/>
    <s v="Stewart Carmichael"/>
    <x v="1"/>
    <s v="United States"/>
    <s v="Philadelphia"/>
    <x v="9"/>
    <n v="19134"/>
    <x v="3"/>
    <s v="OFF-ST-10003641"/>
    <x v="1"/>
    <x v="4"/>
    <s v="Space Solutions Industrial Galvanized Steel Shelving."/>
    <x v="4963"/>
    <n v="2"/>
    <n v="0.2"/>
    <n v="-28.367999999999984"/>
  </r>
  <r>
    <n v="7423"/>
    <s v="US-2013-114013"/>
    <x v="0"/>
    <x v="69"/>
    <d v="2013-03-16T00:00:00"/>
    <x v="0"/>
    <s v="SC-20770"/>
    <s v="Stewart Carmichael"/>
    <x v="1"/>
    <s v="United States"/>
    <s v="Philadelphia"/>
    <x v="9"/>
    <n v="19134"/>
    <x v="3"/>
    <s v="TEC-MA-10001148"/>
    <x v="2"/>
    <x v="15"/>
    <s v="Okidata MB491 Multifunction Printer"/>
    <x v="4964"/>
    <n v="3"/>
    <n v="0.7"/>
    <n v="-643.70999999999981"/>
  </r>
  <r>
    <n v="7424"/>
    <s v="CA-2014-135069"/>
    <x v="3"/>
    <x v="318"/>
    <d v="2014-04-15T00:00:00"/>
    <x v="1"/>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x v="1"/>
    <s v="BS-11755"/>
    <s v="Bruce Stewart"/>
    <x v="0"/>
    <s v="United States"/>
    <s v="Philadelphia"/>
    <x v="9"/>
    <n v="19143"/>
    <x v="3"/>
    <s v="FUR-FU-10003878"/>
    <x v="0"/>
    <x v="5"/>
    <s v="Linden 10&quot; Round Wall Clock, Black"/>
    <x v="4966"/>
    <n v="3"/>
    <n v="0.2"/>
    <n v="6.4176000000000002"/>
  </r>
  <r>
    <n v="7426"/>
    <s v="CA-2013-101693"/>
    <x v="0"/>
    <x v="674"/>
    <d v="2013-06-28T00:00:00"/>
    <x v="0"/>
    <s v="LC-17140"/>
    <s v="Logan Currie"/>
    <x v="0"/>
    <s v="United States"/>
    <s v="Houston"/>
    <x v="5"/>
    <n v="77070"/>
    <x v="2"/>
    <s v="FUR-CH-10001146"/>
    <x v="0"/>
    <x v="1"/>
    <s v="Global Value Mid-Back Manager's Chair, Gray"/>
    <x v="4967"/>
    <n v="2"/>
    <n v="0.3"/>
    <n v="-6.0890000000000057"/>
  </r>
  <r>
    <n v="7427"/>
    <s v="CA-2013-101693"/>
    <x v="0"/>
    <x v="674"/>
    <d v="2013-06-28T00:00:00"/>
    <x v="0"/>
    <s v="LC-17140"/>
    <s v="Logan Currie"/>
    <x v="0"/>
    <s v="United States"/>
    <s v="Houston"/>
    <x v="5"/>
    <n v="77070"/>
    <x v="2"/>
    <s v="FUR-FU-10003919"/>
    <x v="0"/>
    <x v="5"/>
    <s v="Eldon Executive Woodline II Cherry Finish Desk Accessories"/>
    <x v="4968"/>
    <n v="2"/>
    <n v="0.6"/>
    <n v="-26.169599999999996"/>
  </r>
  <r>
    <n v="7428"/>
    <s v="US-2011-164763"/>
    <x v="2"/>
    <x v="461"/>
    <d v="2011-03-21T00:00:00"/>
    <x v="1"/>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x v="1"/>
    <s v="MH-17440"/>
    <s v="Mark Haberlin"/>
    <x v="1"/>
    <s v="United States"/>
    <s v="Jackson"/>
    <x v="35"/>
    <n v="39212"/>
    <x v="0"/>
    <s v="OFF-BI-10000309"/>
    <x v="1"/>
    <x v="8"/>
    <s v="GBC Twin Loop Wire Binding Elements, 9/16&quot; Spine, Black"/>
    <x v="2690"/>
    <n v="2"/>
    <n v="0"/>
    <n v="14.9156"/>
  </r>
  <r>
    <n v="7430"/>
    <s v="US-2011-164763"/>
    <x v="2"/>
    <x v="461"/>
    <d v="2011-03-21T00:00:00"/>
    <x v="1"/>
    <s v="MH-17440"/>
    <s v="Mark Haberlin"/>
    <x v="1"/>
    <s v="United States"/>
    <s v="Jackson"/>
    <x v="35"/>
    <n v="39212"/>
    <x v="0"/>
    <s v="OFF-PA-10003349"/>
    <x v="1"/>
    <x v="10"/>
    <s v="Xerox 1957"/>
    <x v="91"/>
    <n v="2"/>
    <n v="0"/>
    <n v="6.3504000000000005"/>
  </r>
  <r>
    <n v="7431"/>
    <s v="US-2011-164763"/>
    <x v="2"/>
    <x v="461"/>
    <d v="2011-03-21T00:00:00"/>
    <x v="1"/>
    <s v="MH-17440"/>
    <s v="Mark Haberlin"/>
    <x v="1"/>
    <s v="United States"/>
    <s v="Jackson"/>
    <x v="35"/>
    <n v="39212"/>
    <x v="0"/>
    <s v="OFF-PA-10003063"/>
    <x v="1"/>
    <x v="10"/>
    <s v="EcoTones Memo Sheets"/>
    <x v="4698"/>
    <n v="4"/>
    <n v="0"/>
    <n v="7.68"/>
  </r>
  <r>
    <n v="7432"/>
    <s v="US-2011-164763"/>
    <x v="2"/>
    <x v="461"/>
    <d v="2011-03-21T00:00:00"/>
    <x v="1"/>
    <s v="MH-17440"/>
    <s v="Mark Haberlin"/>
    <x v="1"/>
    <s v="United States"/>
    <s v="Jackson"/>
    <x v="35"/>
    <n v="39212"/>
    <x v="0"/>
    <s v="OFF-AP-10003971"/>
    <x v="1"/>
    <x v="9"/>
    <s v="Belkin 6 Outlet Metallic Surge Strip"/>
    <x v="4779"/>
    <n v="3"/>
    <n v="0"/>
    <n v="8.4942000000000011"/>
  </r>
  <r>
    <n v="7433"/>
    <s v="CA-2011-161249"/>
    <x v="2"/>
    <x v="128"/>
    <d v="2011-08-13T00:00:00"/>
    <x v="1"/>
    <s v="RD-19720"/>
    <s v="Roger Demir"/>
    <x v="0"/>
    <s v="United States"/>
    <s v="Phoenix"/>
    <x v="16"/>
    <n v="85023"/>
    <x v="1"/>
    <s v="OFF-FA-10004838"/>
    <x v="1"/>
    <x v="13"/>
    <s v="Super Bands, 12/Pack"/>
    <x v="3870"/>
    <n v="3"/>
    <n v="0.2"/>
    <n v="-0.94859999999999989"/>
  </r>
  <r>
    <n v="7434"/>
    <s v="CA-2011-161249"/>
    <x v="2"/>
    <x v="128"/>
    <d v="2011-08-13T00:00:00"/>
    <x v="1"/>
    <s v="RD-19720"/>
    <s v="Roger Demir"/>
    <x v="0"/>
    <s v="United States"/>
    <s v="Phoenix"/>
    <x v="16"/>
    <n v="85023"/>
    <x v="1"/>
    <s v="OFF-BI-10001097"/>
    <x v="1"/>
    <x v="8"/>
    <s v="Avery Hole Reinforcements"/>
    <x v="4970"/>
    <n v="5"/>
    <n v="0.7"/>
    <n v="-6.5414999999999992"/>
  </r>
  <r>
    <n v="7435"/>
    <s v="CA-2012-148180"/>
    <x v="1"/>
    <x v="353"/>
    <d v="2012-07-31T00:00:00"/>
    <x v="1"/>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x v="1"/>
    <s v="BP-11095"/>
    <s v="Bart Pistole"/>
    <x v="1"/>
    <s v="United States"/>
    <s v="Oxnard"/>
    <x v="1"/>
    <n v="93030"/>
    <x v="1"/>
    <s v="OFF-BI-10003314"/>
    <x v="1"/>
    <x v="8"/>
    <s v="Tuff Stuff Recycled Round Ring Binders"/>
    <x v="4971"/>
    <n v="6"/>
    <n v="0.2"/>
    <n v="8.3867999999999991"/>
  </r>
  <r>
    <n v="7437"/>
    <s v="CA-2012-148180"/>
    <x v="1"/>
    <x v="353"/>
    <d v="2012-07-31T00:00:00"/>
    <x v="1"/>
    <s v="BP-11095"/>
    <s v="Bart Pistole"/>
    <x v="1"/>
    <s v="United States"/>
    <s v="Oxnard"/>
    <x v="1"/>
    <n v="93030"/>
    <x v="1"/>
    <s v="OFF-AR-10002067"/>
    <x v="1"/>
    <x v="6"/>
    <s v="Newell 334"/>
    <x v="1618"/>
    <n v="5"/>
    <n v="0"/>
    <n v="25.792000000000002"/>
  </r>
  <r>
    <n v="7438"/>
    <s v="CA-2011-165568"/>
    <x v="2"/>
    <x v="1162"/>
    <d v="2011-02-20T00:00:00"/>
    <x v="1"/>
    <s v="BF-11020"/>
    <s v="Barry Französisch"/>
    <x v="1"/>
    <s v="United States"/>
    <s v="Seattle"/>
    <x v="4"/>
    <n v="98105"/>
    <x v="1"/>
    <s v="OFF-BI-10001031"/>
    <x v="1"/>
    <x v="8"/>
    <s v="Pressboard Data Binders by Wilson Jones"/>
    <x v="794"/>
    <n v="5"/>
    <n v="0.2"/>
    <n v="7.2089999999999996"/>
  </r>
  <r>
    <n v="7439"/>
    <s v="CA-2012-145457"/>
    <x v="1"/>
    <x v="539"/>
    <d v="2012-03-27T00:00:00"/>
    <x v="0"/>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x v="1"/>
    <s v="JL-15235"/>
    <s v="Janet Lee"/>
    <x v="0"/>
    <s v="United States"/>
    <s v="Los Angeles"/>
    <x v="1"/>
    <n v="90049"/>
    <x v="1"/>
    <s v="OFF-BI-10000138"/>
    <x v="1"/>
    <x v="8"/>
    <s v="Acco Translucent Poly Ring Binders"/>
    <x v="694"/>
    <n v="5"/>
    <n v="0.2"/>
    <n v="6.5519999999999996"/>
  </r>
  <r>
    <n v="7441"/>
    <s v="US-2014-163657"/>
    <x v="3"/>
    <x v="264"/>
    <d v="2014-09-07T00:00:00"/>
    <x v="1"/>
    <s v="JL-15235"/>
    <s v="Janet Lee"/>
    <x v="0"/>
    <s v="United States"/>
    <s v="Los Angeles"/>
    <x v="1"/>
    <n v="90049"/>
    <x v="1"/>
    <s v="FUR-TA-10004607"/>
    <x v="0"/>
    <x v="3"/>
    <s v="Hon 2111 Invitation Series Straight Table"/>
    <x v="4973"/>
    <n v="2"/>
    <n v="0.2"/>
    <n v="-2.9566000000000088"/>
  </r>
  <r>
    <n v="7442"/>
    <s v="CA-2012-120446"/>
    <x v="1"/>
    <x v="547"/>
    <d v="2012-11-18T00:00:00"/>
    <x v="2"/>
    <s v="JG-15805"/>
    <s v="John Grady"/>
    <x v="1"/>
    <s v="United States"/>
    <s v="San Diego"/>
    <x v="1"/>
    <n v="92105"/>
    <x v="1"/>
    <s v="OFF-LA-10003148"/>
    <x v="1"/>
    <x v="2"/>
    <s v="Avery 51"/>
    <x v="1381"/>
    <n v="3"/>
    <n v="0"/>
    <n v="8.6939999999999991"/>
  </r>
  <r>
    <n v="7443"/>
    <s v="CA-2011-109932"/>
    <x v="2"/>
    <x v="337"/>
    <d v="2011-12-11T00:00:00"/>
    <x v="2"/>
    <s v="VP-21760"/>
    <s v="Victoria Pisteka"/>
    <x v="1"/>
    <s v="United States"/>
    <s v="Brownsville"/>
    <x v="5"/>
    <n v="78521"/>
    <x v="2"/>
    <s v="OFF-PA-10001804"/>
    <x v="1"/>
    <x v="10"/>
    <s v="Xerox 195"/>
    <x v="1432"/>
    <n v="2"/>
    <n v="0.2"/>
    <n v="3.7407999999999997"/>
  </r>
  <r>
    <n v="7444"/>
    <s v="CA-2011-109932"/>
    <x v="2"/>
    <x v="337"/>
    <d v="2011-12-11T00:00:00"/>
    <x v="2"/>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x v="0"/>
    <s v="RD-19810"/>
    <s v="Ross DeVincentis"/>
    <x v="2"/>
    <s v="United States"/>
    <s v="Chicago"/>
    <x v="10"/>
    <n v="60610"/>
    <x v="2"/>
    <s v="OFF-PA-10001166"/>
    <x v="1"/>
    <x v="10"/>
    <s v="Xerox 2"/>
    <x v="1182"/>
    <n v="1"/>
    <n v="0.2"/>
    <n v="1.8144"/>
  </r>
  <r>
    <n v="7446"/>
    <s v="CA-2014-127474"/>
    <x v="3"/>
    <x v="447"/>
    <d v="2014-02-08T00:00:00"/>
    <x v="0"/>
    <s v="RD-19810"/>
    <s v="Ross DeVincentis"/>
    <x v="2"/>
    <s v="United States"/>
    <s v="Chicago"/>
    <x v="10"/>
    <n v="60610"/>
    <x v="2"/>
    <s v="OFF-PA-10001033"/>
    <x v="1"/>
    <x v="10"/>
    <s v="Xerox 1893"/>
    <x v="4975"/>
    <n v="2"/>
    <n v="0.2"/>
    <n v="23.7742"/>
  </r>
  <r>
    <n v="7447"/>
    <s v="CA-2014-127474"/>
    <x v="3"/>
    <x v="447"/>
    <d v="2014-02-08T00:00:00"/>
    <x v="0"/>
    <s v="RD-19810"/>
    <s v="Ross DeVincentis"/>
    <x v="2"/>
    <s v="United States"/>
    <s v="Chicago"/>
    <x v="10"/>
    <n v="60610"/>
    <x v="2"/>
    <s v="FUR-FU-10004597"/>
    <x v="0"/>
    <x v="5"/>
    <s v="Eldon Cleatmat Chair Mats for Medium Pile Carpets"/>
    <x v="500"/>
    <n v="1"/>
    <n v="0.6"/>
    <n v="-26.084999999999994"/>
  </r>
  <r>
    <n v="7448"/>
    <s v="CA-2014-127474"/>
    <x v="3"/>
    <x v="447"/>
    <d v="2014-02-08T00:00:00"/>
    <x v="0"/>
    <s v="RD-19810"/>
    <s v="Ross DeVincentis"/>
    <x v="2"/>
    <s v="United States"/>
    <s v="Chicago"/>
    <x v="10"/>
    <n v="60610"/>
    <x v="2"/>
    <s v="OFF-PA-10000418"/>
    <x v="1"/>
    <x v="10"/>
    <s v="Xerox 189"/>
    <x v="1257"/>
    <n v="5"/>
    <n v="0.2"/>
    <n v="146.79"/>
  </r>
  <r>
    <n v="7449"/>
    <s v="CA-2014-115448"/>
    <x v="3"/>
    <x v="343"/>
    <d v="2014-11-15T00:00:00"/>
    <x v="2"/>
    <s v="MH-18025"/>
    <s v="Michelle Huthwaite"/>
    <x v="0"/>
    <s v="United States"/>
    <s v="Knoxville"/>
    <x v="18"/>
    <n v="37918"/>
    <x v="0"/>
    <s v="FUR-FU-10004090"/>
    <x v="0"/>
    <x v="5"/>
    <s v="Executive Impressions 14&quot; Contract Wall Clock"/>
    <x v="4976"/>
    <n v="5"/>
    <n v="0.2"/>
    <n v="14.449499999999986"/>
  </r>
  <r>
    <n v="7450"/>
    <s v="CA-2014-105669"/>
    <x v="3"/>
    <x v="697"/>
    <d v="2014-09-23T00:00:00"/>
    <x v="0"/>
    <s v="SJ-20125"/>
    <s v="Sanjit Jacobs"/>
    <x v="2"/>
    <s v="United States"/>
    <s v="Houston"/>
    <x v="5"/>
    <n v="77036"/>
    <x v="2"/>
    <s v="OFF-AR-10000390"/>
    <x v="1"/>
    <x v="6"/>
    <s v="Newell Chalk Holder"/>
    <x v="4541"/>
    <n v="3"/>
    <n v="0.2"/>
    <n v="3.2213999999999996"/>
  </r>
  <r>
    <n v="7451"/>
    <s v="CA-2014-105669"/>
    <x v="3"/>
    <x v="697"/>
    <d v="2014-09-23T00:00:00"/>
    <x v="0"/>
    <s v="SJ-20125"/>
    <s v="Sanjit Jacobs"/>
    <x v="2"/>
    <s v="United States"/>
    <s v="Houston"/>
    <x v="5"/>
    <n v="77036"/>
    <x v="2"/>
    <s v="FUR-CH-10003774"/>
    <x v="0"/>
    <x v="1"/>
    <s v="Global Wood Trimmed Manager's Task Chair, Khaki"/>
    <x v="2608"/>
    <n v="5"/>
    <n v="0.3"/>
    <n v="-77.333000000000013"/>
  </r>
  <r>
    <n v="7452"/>
    <s v="CA-2014-105669"/>
    <x v="3"/>
    <x v="697"/>
    <d v="2014-09-23T00:00:00"/>
    <x v="0"/>
    <s v="SJ-20125"/>
    <s v="Sanjit Jacobs"/>
    <x v="2"/>
    <s v="United States"/>
    <s v="Houston"/>
    <x v="5"/>
    <n v="77036"/>
    <x v="2"/>
    <s v="OFF-BI-10002412"/>
    <x v="1"/>
    <x v="8"/>
    <s v="Wilson Jones “Snap” Scratch Pad Binder Tool for Ring Binders"/>
    <x v="4977"/>
    <n v="5"/>
    <n v="0.8"/>
    <n v="-10.15"/>
  </r>
  <r>
    <n v="7453"/>
    <s v="CA-2014-105669"/>
    <x v="3"/>
    <x v="697"/>
    <d v="2014-09-23T00:00:00"/>
    <x v="0"/>
    <s v="SJ-20125"/>
    <s v="Sanjit Jacobs"/>
    <x v="2"/>
    <s v="United States"/>
    <s v="Houston"/>
    <x v="5"/>
    <n v="77036"/>
    <x v="2"/>
    <s v="TEC-PH-10002415"/>
    <x v="2"/>
    <x v="7"/>
    <s v="Polycom VoiceStation 500 Conference phone"/>
    <x v="4978"/>
    <n v="6"/>
    <n v="0.2"/>
    <n v="88.48500000000007"/>
  </r>
  <r>
    <n v="7454"/>
    <s v="CA-2014-134796"/>
    <x v="3"/>
    <x v="643"/>
    <d v="2014-07-02T00:00:00"/>
    <x v="1"/>
    <s v="FM-14380"/>
    <s v="Fred McMath"/>
    <x v="0"/>
    <s v="United States"/>
    <s v="Bolingbrook"/>
    <x v="10"/>
    <n v="60440"/>
    <x v="2"/>
    <s v="TEC-PH-10003505"/>
    <x v="2"/>
    <x v="7"/>
    <s v="Geemarc AmpliPOWER60"/>
    <x v="1490"/>
    <n v="2"/>
    <n v="0.2"/>
    <n v="16.703999999999986"/>
  </r>
  <r>
    <n v="7455"/>
    <s v="CA-2013-137743"/>
    <x v="0"/>
    <x v="679"/>
    <d v="2013-08-05T00:00:00"/>
    <x v="1"/>
    <s v="KH-16360"/>
    <s v="Katherine Hughes"/>
    <x v="0"/>
    <s v="United States"/>
    <s v="Chicago"/>
    <x v="10"/>
    <n v="60623"/>
    <x v="2"/>
    <s v="OFF-LA-10003663"/>
    <x v="1"/>
    <x v="2"/>
    <s v="Avery 498"/>
    <x v="4766"/>
    <n v="4"/>
    <n v="0.2"/>
    <n v="3.1212"/>
  </r>
  <r>
    <n v="7456"/>
    <s v="CA-2013-137743"/>
    <x v="0"/>
    <x v="679"/>
    <d v="2013-08-05T00:00:00"/>
    <x v="1"/>
    <s v="KH-16360"/>
    <s v="Katherine Hughes"/>
    <x v="0"/>
    <s v="United States"/>
    <s v="Chicago"/>
    <x v="10"/>
    <n v="60623"/>
    <x v="2"/>
    <s v="OFF-ST-10001780"/>
    <x v="1"/>
    <x v="4"/>
    <s v="Tennsco 16-Compartment Lockers with Coat Rack"/>
    <x v="2532"/>
    <n v="2"/>
    <n v="0.2"/>
    <n v="51.831200000000024"/>
  </r>
  <r>
    <n v="7457"/>
    <s v="CA-2012-137974"/>
    <x v="1"/>
    <x v="392"/>
    <d v="2012-04-18T00:00:00"/>
    <x v="2"/>
    <s v="LL-16840"/>
    <s v="Lauren Leatherbury"/>
    <x v="0"/>
    <s v="United States"/>
    <s v="Waynesboro"/>
    <x v="17"/>
    <n v="22980"/>
    <x v="0"/>
    <s v="TEC-PH-10002033"/>
    <x v="2"/>
    <x v="7"/>
    <s v="Konftel 250 Conference phone - Charcoal black"/>
    <x v="4979"/>
    <n v="2"/>
    <n v="0"/>
    <n v="148.10640000000001"/>
  </r>
  <r>
    <n v="7458"/>
    <s v="CA-2012-137974"/>
    <x v="1"/>
    <x v="392"/>
    <d v="2012-04-18T00:00:00"/>
    <x v="2"/>
    <s v="LL-16840"/>
    <s v="Lauren Leatherbury"/>
    <x v="0"/>
    <s v="United States"/>
    <s v="Waynesboro"/>
    <x v="17"/>
    <n v="22980"/>
    <x v="0"/>
    <s v="OFF-BI-10001036"/>
    <x v="1"/>
    <x v="8"/>
    <s v="Cardinal EasyOpen D-Ring Binders"/>
    <x v="4980"/>
    <n v="1"/>
    <n v="0"/>
    <n v="4.57"/>
  </r>
  <r>
    <n v="7459"/>
    <s v="CA-2012-137974"/>
    <x v="1"/>
    <x v="392"/>
    <d v="2012-04-18T00:00:00"/>
    <x v="2"/>
    <s v="LL-16840"/>
    <s v="Lauren Leatherbury"/>
    <x v="0"/>
    <s v="United States"/>
    <s v="Waynesboro"/>
    <x v="17"/>
    <n v="22980"/>
    <x v="0"/>
    <s v="FUR-FU-10001468"/>
    <x v="0"/>
    <x v="5"/>
    <s v="Tenex Antistatic Computer Chair Mats"/>
    <x v="4981"/>
    <n v="7"/>
    <n v="0"/>
    <n v="119.68599999999989"/>
  </r>
  <r>
    <n v="7460"/>
    <s v="CA-2012-137974"/>
    <x v="1"/>
    <x v="392"/>
    <d v="2012-04-18T00:00:00"/>
    <x v="2"/>
    <s v="LL-16840"/>
    <s v="Lauren Leatherbury"/>
    <x v="0"/>
    <s v="United States"/>
    <s v="Waynesboro"/>
    <x v="17"/>
    <n v="22980"/>
    <x v="0"/>
    <s v="FUR-BO-10001519"/>
    <x v="0"/>
    <x v="0"/>
    <s v="O'Sullivan 3-Shelf Heavy-Duty Bookcases"/>
    <x v="4982"/>
    <n v="9"/>
    <n v="0"/>
    <n v="125.58240000000001"/>
  </r>
  <r>
    <n v="7461"/>
    <s v="US-2012-136987"/>
    <x v="1"/>
    <x v="347"/>
    <d v="2012-04-14T00:00:00"/>
    <x v="0"/>
    <s v="AR-10540"/>
    <s v="Andy Reiter"/>
    <x v="0"/>
    <s v="United States"/>
    <s v="Los Angeles"/>
    <x v="1"/>
    <n v="90004"/>
    <x v="1"/>
    <s v="TEC-CO-10001943"/>
    <x v="2"/>
    <x v="16"/>
    <s v="Canon PC-428 Personal Copier"/>
    <x v="4983"/>
    <n v="4"/>
    <n v="0.2"/>
    <n v="215.98919999999998"/>
  </r>
  <r>
    <n v="7462"/>
    <s v="US-2012-136987"/>
    <x v="1"/>
    <x v="347"/>
    <d v="2012-04-14T00:00:00"/>
    <x v="0"/>
    <s v="AR-10540"/>
    <s v="Andy Reiter"/>
    <x v="0"/>
    <s v="United States"/>
    <s v="Los Angeles"/>
    <x v="1"/>
    <n v="90004"/>
    <x v="1"/>
    <s v="OFF-PA-10003127"/>
    <x v="1"/>
    <x v="10"/>
    <s v="Staples"/>
    <x v="4984"/>
    <n v="2"/>
    <n v="0"/>
    <n v="24.269599999999997"/>
  </r>
  <r>
    <n v="7463"/>
    <s v="CA-2012-138485"/>
    <x v="1"/>
    <x v="914"/>
    <d v="2012-03-01T00:00:00"/>
    <x v="0"/>
    <s v="NP-18670"/>
    <s v="Nora Paige"/>
    <x v="0"/>
    <s v="United States"/>
    <s v="Seattle"/>
    <x v="4"/>
    <n v="98105"/>
    <x v="1"/>
    <s v="TEC-AC-10002076"/>
    <x v="2"/>
    <x v="11"/>
    <s v="Microsoft Natural Keyboard Elite"/>
    <x v="4985"/>
    <n v="9"/>
    <n v="0"/>
    <n v="80.837999999999994"/>
  </r>
  <r>
    <n v="7464"/>
    <s v="CA-2013-103709"/>
    <x v="0"/>
    <x v="162"/>
    <d v="2013-09-16T00:00:00"/>
    <x v="1"/>
    <s v="LP-17095"/>
    <s v="Liz Preis"/>
    <x v="0"/>
    <s v="United States"/>
    <s v="Visalia"/>
    <x v="1"/>
    <n v="93277"/>
    <x v="1"/>
    <s v="OFF-AR-10003338"/>
    <x v="1"/>
    <x v="6"/>
    <s v="Eberhard Faber 3 1/2&quot; Golf Pencils"/>
    <x v="3659"/>
    <n v="2"/>
    <n v="0"/>
    <n v="3.7200000000000006"/>
  </r>
  <r>
    <n v="7465"/>
    <s v="CA-2013-103709"/>
    <x v="0"/>
    <x v="162"/>
    <d v="2013-09-16T00:00:00"/>
    <x v="1"/>
    <s v="LP-17095"/>
    <s v="Liz Preis"/>
    <x v="0"/>
    <s v="United States"/>
    <s v="Visalia"/>
    <x v="1"/>
    <n v="93277"/>
    <x v="1"/>
    <s v="OFF-PA-10004610"/>
    <x v="1"/>
    <x v="10"/>
    <s v="Xerox 1900"/>
    <x v="1369"/>
    <n v="8"/>
    <n v="0"/>
    <n v="15.407999999999998"/>
  </r>
  <r>
    <n v="7466"/>
    <s v="CA-2013-103709"/>
    <x v="0"/>
    <x v="162"/>
    <d v="2013-09-16T00:00:00"/>
    <x v="1"/>
    <s v="LP-17095"/>
    <s v="Liz Preis"/>
    <x v="0"/>
    <s v="United States"/>
    <s v="Visalia"/>
    <x v="1"/>
    <n v="93277"/>
    <x v="1"/>
    <s v="OFF-ST-10001272"/>
    <x v="1"/>
    <x v="4"/>
    <s v="Mini 13-1/2 Capacity Data Binder Rack, Pearl"/>
    <x v="2213"/>
    <n v="2"/>
    <n v="0"/>
    <n v="65.435000000000002"/>
  </r>
  <r>
    <n v="7467"/>
    <s v="CA-2013-138282"/>
    <x v="0"/>
    <x v="288"/>
    <d v="2013-05-24T00:00:00"/>
    <x v="1"/>
    <s v="AH-10690"/>
    <s v="Anna Häberlin"/>
    <x v="1"/>
    <s v="United States"/>
    <s v="Los Angeles"/>
    <x v="1"/>
    <n v="90008"/>
    <x v="1"/>
    <s v="OFF-AP-10001366"/>
    <x v="1"/>
    <x v="9"/>
    <s v="Staples"/>
    <x v="4986"/>
    <n v="8"/>
    <n v="0"/>
    <n v="23.716800000000006"/>
  </r>
  <r>
    <n v="7468"/>
    <s v="CA-2014-148985"/>
    <x v="3"/>
    <x v="343"/>
    <d v="2014-11-16T00:00:00"/>
    <x v="0"/>
    <s v="TB-21190"/>
    <s v="Thomas Brumley"/>
    <x v="2"/>
    <s v="United States"/>
    <s v="Los Angeles"/>
    <x v="1"/>
    <n v="90045"/>
    <x v="1"/>
    <s v="FUR-FU-10001424"/>
    <x v="0"/>
    <x v="5"/>
    <s v="Dax Clear Box Frame"/>
    <x v="4987"/>
    <n v="4"/>
    <n v="0"/>
    <n v="11.872799999999998"/>
  </r>
  <r>
    <n v="7469"/>
    <s v="CA-2011-138100"/>
    <x v="2"/>
    <x v="1114"/>
    <d v="2011-09-20T00:00:00"/>
    <x v="1"/>
    <s v="AA-10315"/>
    <s v="Alex Avila"/>
    <x v="0"/>
    <s v="United States"/>
    <s v="New York City"/>
    <x v="15"/>
    <n v="10011"/>
    <x v="3"/>
    <s v="OFF-PA-10000349"/>
    <x v="1"/>
    <x v="10"/>
    <s v="Staples"/>
    <x v="1830"/>
    <n v="3"/>
    <n v="0"/>
    <n v="7.0218000000000007"/>
  </r>
  <r>
    <n v="7470"/>
    <s v="CA-2011-138100"/>
    <x v="2"/>
    <x v="1114"/>
    <d v="2011-09-20T00:00:00"/>
    <x v="1"/>
    <s v="AA-10315"/>
    <s v="Alex Avila"/>
    <x v="0"/>
    <s v="United States"/>
    <s v="New York City"/>
    <x v="15"/>
    <n v="10011"/>
    <x v="3"/>
    <s v="FUR-FU-10002456"/>
    <x v="0"/>
    <x v="5"/>
    <s v="Master Caster Door Stop, Large Neon Orange"/>
    <x v="58"/>
    <n v="2"/>
    <n v="0"/>
    <n v="6.2608000000000015"/>
  </r>
  <r>
    <n v="7471"/>
    <s v="CA-2012-100734"/>
    <x v="1"/>
    <x v="426"/>
    <d v="2012-09-20T00:00:00"/>
    <x v="1"/>
    <s v="AC-10615"/>
    <s v="Ann Chong"/>
    <x v="1"/>
    <s v="United States"/>
    <s v="Philadelphia"/>
    <x v="9"/>
    <n v="19143"/>
    <x v="3"/>
    <s v="OFF-BI-10002609"/>
    <x v="1"/>
    <x v="8"/>
    <s v="Avery Hidden Tab Dividers for Binding Systems"/>
    <x v="4988"/>
    <n v="4"/>
    <n v="0.7"/>
    <n v="-2.8608000000000002"/>
  </r>
  <r>
    <n v="7472"/>
    <s v="CA-2012-100734"/>
    <x v="1"/>
    <x v="426"/>
    <d v="2012-09-20T00:00:00"/>
    <x v="1"/>
    <s v="AC-10615"/>
    <s v="Ann Chong"/>
    <x v="1"/>
    <s v="United States"/>
    <s v="Philadelphia"/>
    <x v="9"/>
    <n v="19143"/>
    <x v="3"/>
    <s v="OFF-ST-10001522"/>
    <x v="1"/>
    <x v="4"/>
    <s v="Gould Plastics 18-Pocket Panel Bin, 34w x 5-1/4d x 20-1/2h"/>
    <x v="2772"/>
    <n v="2"/>
    <n v="0.2"/>
    <n v="-29.436800000000012"/>
  </r>
  <r>
    <n v="7473"/>
    <s v="CA-2013-139997"/>
    <x v="0"/>
    <x v="949"/>
    <d v="2013-07-04T00:00:00"/>
    <x v="2"/>
    <s v="EM-14140"/>
    <s v="Eugene Moren"/>
    <x v="2"/>
    <s v="United States"/>
    <s v="Lehi"/>
    <x v="7"/>
    <n v="84043"/>
    <x v="1"/>
    <s v="TEC-CO-10000971"/>
    <x v="2"/>
    <x v="16"/>
    <s v="Hewlett Packard 310 Color Digital Copier"/>
    <x v="4989"/>
    <n v="5"/>
    <n v="0"/>
    <n v="449.9849999999999"/>
  </r>
  <r>
    <n v="7474"/>
    <s v="CA-2013-109652"/>
    <x v="0"/>
    <x v="342"/>
    <d v="2013-04-16T00:00:00"/>
    <x v="1"/>
    <s v="QJ-19255"/>
    <s v="Quincy Jones"/>
    <x v="1"/>
    <s v="United States"/>
    <s v="Chicago"/>
    <x v="10"/>
    <n v="60653"/>
    <x v="2"/>
    <s v="OFF-AR-10000034"/>
    <x v="1"/>
    <x v="6"/>
    <s v="BIC Brite Liner Grip Highlighters, Assorted, 5/Pack"/>
    <x v="4990"/>
    <n v="4"/>
    <n v="0.2"/>
    <n v="3.2223999999999995"/>
  </r>
  <r>
    <n v="7475"/>
    <s v="CA-2011-167199"/>
    <x v="2"/>
    <x v="1037"/>
    <d v="2011-01-11T00:00:00"/>
    <x v="1"/>
    <s v="ME-17320"/>
    <s v="Maria Etezadi"/>
    <x v="2"/>
    <s v="United States"/>
    <s v="Henderson"/>
    <x v="0"/>
    <n v="42420"/>
    <x v="0"/>
    <s v="FUR-CH-10004063"/>
    <x v="0"/>
    <x v="1"/>
    <s v="Global Deluxe High-Back Manager's Chair"/>
    <x v="4991"/>
    <n v="9"/>
    <n v="0"/>
    <n v="746.40779999999972"/>
  </r>
  <r>
    <n v="7476"/>
    <s v="CA-2011-167199"/>
    <x v="2"/>
    <x v="1037"/>
    <d v="2011-01-11T00:00:00"/>
    <x v="1"/>
    <s v="ME-17320"/>
    <s v="Maria Etezadi"/>
    <x v="2"/>
    <s v="United States"/>
    <s v="Henderson"/>
    <x v="0"/>
    <n v="42420"/>
    <x v="0"/>
    <s v="OFF-BI-10004632"/>
    <x v="1"/>
    <x v="8"/>
    <s v="Ibico Hi-Tech Manual Binding System"/>
    <x v="4992"/>
    <n v="2"/>
    <n v="0"/>
    <n v="274.49099999999999"/>
  </r>
  <r>
    <n v="7477"/>
    <s v="CA-2011-167199"/>
    <x v="2"/>
    <x v="1037"/>
    <d v="2011-01-11T00:00:00"/>
    <x v="1"/>
    <s v="ME-17320"/>
    <s v="Maria Etezadi"/>
    <x v="2"/>
    <s v="United States"/>
    <s v="Henderson"/>
    <x v="0"/>
    <n v="42420"/>
    <x v="0"/>
    <s v="OFF-AR-10001662"/>
    <x v="1"/>
    <x v="6"/>
    <s v="Rogers Handheld Barrel Pencil Sharpener"/>
    <x v="4993"/>
    <n v="2"/>
    <n v="0"/>
    <n v="1.4796000000000005"/>
  </r>
  <r>
    <n v="7478"/>
    <s v="CA-2011-167199"/>
    <x v="2"/>
    <x v="1037"/>
    <d v="2011-01-11T00:00:00"/>
    <x v="1"/>
    <s v="ME-17320"/>
    <s v="Maria Etezadi"/>
    <x v="2"/>
    <s v="United States"/>
    <s v="Henderson"/>
    <x v="0"/>
    <n v="42420"/>
    <x v="0"/>
    <s v="TEC-PH-10004977"/>
    <x v="2"/>
    <x v="7"/>
    <s v="GE 30524EE4"/>
    <x v="3743"/>
    <n v="2"/>
    <n v="0"/>
    <n v="113.67419999999998"/>
  </r>
  <r>
    <n v="7479"/>
    <s v="CA-2011-167199"/>
    <x v="2"/>
    <x v="1037"/>
    <d v="2011-01-11T00:00:00"/>
    <x v="1"/>
    <s v="ME-17320"/>
    <s v="Maria Etezadi"/>
    <x v="2"/>
    <s v="United States"/>
    <s v="Henderson"/>
    <x v="0"/>
    <n v="42420"/>
    <x v="0"/>
    <s v="TEC-PH-10004539"/>
    <x v="2"/>
    <x v="7"/>
    <s v="Wireless Extenders zBoost YX545 SOHO Signal Booster"/>
    <x v="4994"/>
    <n v="4"/>
    <n v="0"/>
    <n v="204.10919999999999"/>
  </r>
  <r>
    <n v="7480"/>
    <s v="CA-2011-167199"/>
    <x v="2"/>
    <x v="1037"/>
    <d v="2011-01-11T00:00:00"/>
    <x v="1"/>
    <s v="ME-17320"/>
    <s v="Maria Etezadi"/>
    <x v="2"/>
    <s v="United States"/>
    <s v="Henderson"/>
    <x v="0"/>
    <n v="42420"/>
    <x v="0"/>
    <s v="OFF-FA-10001883"/>
    <x v="1"/>
    <x v="13"/>
    <s v="Alliance Super-Size Bands, Assorted Sizes"/>
    <x v="4995"/>
    <n v="4"/>
    <n v="0"/>
    <n v="0.31119999999999948"/>
  </r>
  <r>
    <n v="7481"/>
    <s v="CA-2011-167199"/>
    <x v="2"/>
    <x v="1037"/>
    <d v="2011-01-11T00:00:00"/>
    <x v="1"/>
    <s v="ME-17320"/>
    <s v="Maria Etezadi"/>
    <x v="2"/>
    <s v="United States"/>
    <s v="Henderson"/>
    <x v="0"/>
    <n v="42420"/>
    <x v="0"/>
    <s v="OFF-PA-10000955"/>
    <x v="1"/>
    <x v="10"/>
    <s v="Southworth 25% Cotton Granite Paper &amp; Envelopes"/>
    <x v="4996"/>
    <n v="1"/>
    <n v="0"/>
    <n v="3.0084"/>
  </r>
  <r>
    <n v="7482"/>
    <s v="CA-2013-124583"/>
    <x v="0"/>
    <x v="142"/>
    <d v="2013-09-04T00:00:00"/>
    <x v="0"/>
    <s v="LB-16795"/>
    <s v="Laurel Beltran"/>
    <x v="2"/>
    <s v="United States"/>
    <s v="Huntington Beach"/>
    <x v="1"/>
    <n v="92646"/>
    <x v="1"/>
    <s v="OFF-EN-10002500"/>
    <x v="1"/>
    <x v="12"/>
    <s v="Globe Weis Peel &amp; Seel First Class Envelopes"/>
    <x v="4835"/>
    <n v="1"/>
    <n v="0"/>
    <n v="5.7509999999999994"/>
  </r>
  <r>
    <n v="7483"/>
    <s v="CA-2011-113964"/>
    <x v="2"/>
    <x v="865"/>
    <d v="2011-09-30T00:00:00"/>
    <x v="1"/>
    <s v="JP-16135"/>
    <s v="Julie Prescott"/>
    <x v="2"/>
    <s v="United States"/>
    <s v="New York City"/>
    <x v="15"/>
    <n v="10011"/>
    <x v="3"/>
    <s v="OFF-BI-10004654"/>
    <x v="1"/>
    <x v="8"/>
    <s v="Avery Binding System Hidden Tab Executive Style Index Sets"/>
    <x v="4997"/>
    <n v="4"/>
    <n v="0.2"/>
    <n v="6.9239999999999995"/>
  </r>
  <r>
    <n v="7484"/>
    <s v="CA-2011-129938"/>
    <x v="2"/>
    <x v="534"/>
    <d v="2011-12-17T00:00:00"/>
    <x v="0"/>
    <s v="EB-13705"/>
    <s v="Ed Braxton"/>
    <x v="1"/>
    <s v="United States"/>
    <s v="Philadelphia"/>
    <x v="9"/>
    <n v="19140"/>
    <x v="3"/>
    <s v="FUR-CH-10003774"/>
    <x v="0"/>
    <x v="1"/>
    <s v="Global Wood Trimmed Manager's Task Chair, Khaki"/>
    <x v="4998"/>
    <n v="7"/>
    <n v="0.3"/>
    <n v="-108.26620000000001"/>
  </r>
  <r>
    <n v="7485"/>
    <s v="CA-2014-135111"/>
    <x v="3"/>
    <x v="116"/>
    <d v="2015-01-03T00:00:00"/>
    <x v="1"/>
    <s v="CS-12400"/>
    <s v="Christopher Schild"/>
    <x v="2"/>
    <s v="United States"/>
    <s v="Fargo"/>
    <x v="46"/>
    <n v="58103"/>
    <x v="2"/>
    <s v="OFF-AR-10004707"/>
    <x v="1"/>
    <x v="6"/>
    <s v="Staples"/>
    <x v="4724"/>
    <n v="1"/>
    <n v="0"/>
    <n v="0.86799999999999988"/>
  </r>
  <r>
    <n v="7486"/>
    <s v="CA-2014-135111"/>
    <x v="3"/>
    <x v="116"/>
    <d v="2015-01-03T00:00:00"/>
    <x v="1"/>
    <s v="CS-12400"/>
    <s v="Christopher Schild"/>
    <x v="2"/>
    <s v="United States"/>
    <s v="Fargo"/>
    <x v="46"/>
    <n v="58103"/>
    <x v="2"/>
    <s v="OFF-BI-10004040"/>
    <x v="1"/>
    <x v="8"/>
    <s v="Wilson Jones Impact Binders"/>
    <x v="4213"/>
    <n v="5"/>
    <n v="0"/>
    <n v="12.690999999999999"/>
  </r>
  <r>
    <n v="7487"/>
    <s v="US-2012-134558"/>
    <x v="1"/>
    <x v="546"/>
    <d v="2012-12-24T00:00:00"/>
    <x v="0"/>
    <s v="PM-19135"/>
    <s v="Peter McVee"/>
    <x v="2"/>
    <s v="United States"/>
    <s v="Dover"/>
    <x v="38"/>
    <n v="3820"/>
    <x v="3"/>
    <s v="OFF-PA-10001184"/>
    <x v="1"/>
    <x v="10"/>
    <s v="Xerox 1903"/>
    <x v="2744"/>
    <n v="5"/>
    <n v="0"/>
    <n v="14.651"/>
  </r>
  <r>
    <n v="7488"/>
    <s v="US-2012-134558"/>
    <x v="1"/>
    <x v="546"/>
    <d v="2012-12-24T00:00:00"/>
    <x v="0"/>
    <s v="PM-19135"/>
    <s v="Peter McVee"/>
    <x v="2"/>
    <s v="United States"/>
    <s v="Dover"/>
    <x v="38"/>
    <n v="3820"/>
    <x v="3"/>
    <s v="TEC-AC-10004145"/>
    <x v="2"/>
    <x v="11"/>
    <s v="Logitech diNovo Edge Keyboard"/>
    <x v="3633"/>
    <n v="9"/>
    <n v="0"/>
    <n v="517.47930000000008"/>
  </r>
  <r>
    <n v="7489"/>
    <s v="US-2012-134558"/>
    <x v="1"/>
    <x v="546"/>
    <d v="2012-12-24T00:00:00"/>
    <x v="0"/>
    <s v="PM-19135"/>
    <s v="Peter McVee"/>
    <x v="2"/>
    <s v="United States"/>
    <s v="Dover"/>
    <x v="38"/>
    <n v="3820"/>
    <x v="3"/>
    <s v="FUR-TA-10003473"/>
    <x v="0"/>
    <x v="3"/>
    <s v="Bretford Rectangular Conference Table Tops"/>
    <x v="4999"/>
    <n v="4"/>
    <n v="0.3"/>
    <n v="-105.31639999999993"/>
  </r>
  <r>
    <n v="7490"/>
    <s v="CA-2014-157196"/>
    <x v="3"/>
    <x v="60"/>
    <d v="2014-11-10T00:00:00"/>
    <x v="1"/>
    <s v="AA-10645"/>
    <s v="Anna Andreadi"/>
    <x v="0"/>
    <s v="United States"/>
    <s v="San Diego"/>
    <x v="1"/>
    <n v="92105"/>
    <x v="1"/>
    <s v="OFF-PA-10003172"/>
    <x v="1"/>
    <x v="10"/>
    <s v="Xerox 1996"/>
    <x v="91"/>
    <n v="2"/>
    <n v="0"/>
    <n v="6.2208000000000006"/>
  </r>
  <r>
    <n v="7491"/>
    <s v="CA-2012-108672"/>
    <x v="1"/>
    <x v="229"/>
    <d v="2012-09-16T00:00:00"/>
    <x v="1"/>
    <s v="FA-14230"/>
    <s v="Frank Atkinson"/>
    <x v="1"/>
    <s v="United States"/>
    <s v="Los Angeles"/>
    <x v="1"/>
    <n v="90032"/>
    <x v="1"/>
    <s v="FUR-FU-10003799"/>
    <x v="0"/>
    <x v="5"/>
    <s v="Seth Thomas 13 1/2&quot; Wall Clock"/>
    <x v="5000"/>
    <n v="6"/>
    <n v="0"/>
    <n v="33.070799999999991"/>
  </r>
  <r>
    <n v="7492"/>
    <s v="US-2014-118598"/>
    <x v="3"/>
    <x v="673"/>
    <d v="2014-11-17T00:00:00"/>
    <x v="3"/>
    <s v="CM-12190"/>
    <s v="Charlotte Melton"/>
    <x v="0"/>
    <s v="United States"/>
    <s v="Utica"/>
    <x v="15"/>
    <n v="13501"/>
    <x v="3"/>
    <s v="TEC-PH-10002583"/>
    <x v="2"/>
    <x v="7"/>
    <s v="iOttie HLCRIO102 Car Mount"/>
    <x v="5001"/>
    <n v="6"/>
    <n v="0"/>
    <n v="5.9969999999999857"/>
  </r>
  <r>
    <n v="7493"/>
    <s v="US-2014-160836"/>
    <x v="3"/>
    <x v="220"/>
    <d v="2014-09-17T00:00:00"/>
    <x v="1"/>
    <s v="CC-12475"/>
    <s v="Cindy Chapman"/>
    <x v="0"/>
    <s v="United States"/>
    <s v="Houston"/>
    <x v="5"/>
    <n v="77070"/>
    <x v="2"/>
    <s v="OFF-PA-10004239"/>
    <x v="1"/>
    <x v="10"/>
    <s v="Xerox 1953"/>
    <x v="1518"/>
    <n v="3"/>
    <n v="0.2"/>
    <n v="3.2099999999999982"/>
  </r>
  <r>
    <n v="7494"/>
    <s v="US-2014-160836"/>
    <x v="3"/>
    <x v="220"/>
    <d v="2014-09-17T00:00:00"/>
    <x v="1"/>
    <s v="CC-12475"/>
    <s v="Cindy Chapman"/>
    <x v="0"/>
    <s v="United States"/>
    <s v="Houston"/>
    <x v="5"/>
    <n v="77070"/>
    <x v="2"/>
    <s v="FUR-TA-10002855"/>
    <x v="0"/>
    <x v="3"/>
    <s v="Bevis Round Conference Table Top &amp; Single Column Base"/>
    <x v="5002"/>
    <n v="5"/>
    <n v="0.3"/>
    <n v="-65.853000000000009"/>
  </r>
  <r>
    <n v="7495"/>
    <s v="US-2014-160836"/>
    <x v="3"/>
    <x v="220"/>
    <d v="2014-09-17T00:00:00"/>
    <x v="1"/>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x v="1"/>
    <s v="TC-21295"/>
    <s v="Toby Carlisle"/>
    <x v="0"/>
    <s v="United States"/>
    <s v="Westminster"/>
    <x v="1"/>
    <n v="92683"/>
    <x v="1"/>
    <s v="OFF-BI-10004022"/>
    <x v="1"/>
    <x v="8"/>
    <s v="Acco Suede Grain Vinyl Round Ring Binder"/>
    <x v="3079"/>
    <n v="2"/>
    <n v="0.2"/>
    <n v="1.4455999999999996"/>
  </r>
  <r>
    <n v="7497"/>
    <s v="CA-2014-121048"/>
    <x v="3"/>
    <x v="1163"/>
    <d v="2014-07-19T00:00:00"/>
    <x v="1"/>
    <s v="TC-21295"/>
    <s v="Toby Carlisle"/>
    <x v="0"/>
    <s v="United States"/>
    <s v="Westminster"/>
    <x v="1"/>
    <n v="92683"/>
    <x v="1"/>
    <s v="FUR-FU-10003601"/>
    <x v="0"/>
    <x v="5"/>
    <s v="Deflect-o RollaMat Studded, Beveled Mat for Medium Pile Carpeting"/>
    <x v="3139"/>
    <n v="3"/>
    <n v="0"/>
    <n v="49.804199999999994"/>
  </r>
  <r>
    <n v="7498"/>
    <s v="CA-2014-121048"/>
    <x v="3"/>
    <x v="1163"/>
    <d v="2014-07-19T00:00:00"/>
    <x v="1"/>
    <s v="TC-21295"/>
    <s v="Toby Carlisle"/>
    <x v="0"/>
    <s v="United States"/>
    <s v="Westminster"/>
    <x v="1"/>
    <n v="92683"/>
    <x v="1"/>
    <s v="OFF-FA-10000490"/>
    <x v="1"/>
    <x v="13"/>
    <s v="OIC Binder Clips, Mini, 1/4&quot; Capacity, Black"/>
    <x v="328"/>
    <n v="4"/>
    <n v="0"/>
    <n v="2.3311999999999999"/>
  </r>
  <r>
    <n v="7499"/>
    <s v="CA-2014-121048"/>
    <x v="3"/>
    <x v="1163"/>
    <d v="2014-07-19T00:00:00"/>
    <x v="1"/>
    <s v="TC-21295"/>
    <s v="Toby Carlisle"/>
    <x v="0"/>
    <s v="United States"/>
    <s v="Westminster"/>
    <x v="1"/>
    <n v="92683"/>
    <x v="1"/>
    <s v="OFF-AR-10004042"/>
    <x v="1"/>
    <x v="6"/>
    <s v="BOSTON Model 1800 Electric Pencil Sharpeners, Putty/Woodgrain"/>
    <x v="5004"/>
    <n v="4"/>
    <n v="0"/>
    <n v="20.856799999999993"/>
  </r>
  <r>
    <n v="7500"/>
    <s v="CA-2014-121048"/>
    <x v="3"/>
    <x v="1163"/>
    <d v="2014-07-19T00:00:00"/>
    <x v="1"/>
    <s v="TC-21295"/>
    <s v="Toby Carlisle"/>
    <x v="0"/>
    <s v="United States"/>
    <s v="Westminster"/>
    <x v="1"/>
    <n v="92683"/>
    <x v="1"/>
    <s v="FUR-FU-10002960"/>
    <x v="0"/>
    <x v="5"/>
    <s v="Eldon 200 Class Desk Accessories, Burgundy"/>
    <x v="609"/>
    <n v="3"/>
    <n v="0"/>
    <n v="7.9128000000000007"/>
  </r>
  <r>
    <n v="7501"/>
    <s v="CA-2014-121048"/>
    <x v="3"/>
    <x v="1163"/>
    <d v="2014-07-19T00:00:00"/>
    <x v="1"/>
    <s v="TC-21295"/>
    <s v="Toby Carlisle"/>
    <x v="0"/>
    <s v="United States"/>
    <s v="Westminster"/>
    <x v="1"/>
    <n v="92683"/>
    <x v="1"/>
    <s v="TEC-AC-10000991"/>
    <x v="2"/>
    <x v="11"/>
    <s v="Sony Micro Vault Click 8 GB USB 2.0 Flash Drive"/>
    <x v="5005"/>
    <n v="3"/>
    <n v="0"/>
    <n v="19.735800000000005"/>
  </r>
  <r>
    <n v="7502"/>
    <s v="CA-2014-121048"/>
    <x v="3"/>
    <x v="1163"/>
    <d v="2014-07-19T00:00:00"/>
    <x v="1"/>
    <s v="TC-21295"/>
    <s v="Toby Carlisle"/>
    <x v="0"/>
    <s v="United States"/>
    <s v="Westminster"/>
    <x v="1"/>
    <n v="92683"/>
    <x v="1"/>
    <s v="TEC-PH-10004977"/>
    <x v="2"/>
    <x v="7"/>
    <s v="GE 30524EE4"/>
    <x v="553"/>
    <n v="3"/>
    <n v="0.2"/>
    <n v="52.917299999999955"/>
  </r>
  <r>
    <n v="7503"/>
    <s v="US-2014-120117"/>
    <x v="3"/>
    <x v="983"/>
    <d v="2014-03-31T00:00:00"/>
    <x v="3"/>
    <s v="TB-21400"/>
    <s v="Tom Boeckenhauer"/>
    <x v="0"/>
    <s v="United States"/>
    <s v="Los Angeles"/>
    <x v="1"/>
    <n v="90036"/>
    <x v="1"/>
    <s v="OFF-AR-10000817"/>
    <x v="1"/>
    <x v="6"/>
    <s v="Manco Dry-Lighter Erasable Highlighter"/>
    <x v="2398"/>
    <n v="2"/>
    <n v="0"/>
    <n v="2.0671999999999997"/>
  </r>
  <r>
    <n v="7504"/>
    <s v="US-2014-120117"/>
    <x v="3"/>
    <x v="983"/>
    <d v="2014-03-31T00:00:00"/>
    <x v="3"/>
    <s v="TB-21400"/>
    <s v="Tom Boeckenhauer"/>
    <x v="0"/>
    <s v="United States"/>
    <s v="Los Angeles"/>
    <x v="1"/>
    <n v="90036"/>
    <x v="1"/>
    <s v="TEC-PH-10002447"/>
    <x v="2"/>
    <x v="7"/>
    <s v="AT&amp;T CL83451 4-Handset Telephone"/>
    <x v="5006"/>
    <n v="1"/>
    <n v="0.2"/>
    <n v="18.539099999999991"/>
  </r>
  <r>
    <n v="7505"/>
    <s v="CA-2013-158043"/>
    <x v="0"/>
    <x v="1011"/>
    <d v="2013-02-04T00:00:00"/>
    <x v="0"/>
    <s v="JK-15325"/>
    <s v="Jason Klamczynski"/>
    <x v="1"/>
    <s v="United States"/>
    <s v="Atlantic City"/>
    <x v="30"/>
    <n v="8401"/>
    <x v="3"/>
    <s v="OFF-EN-10003134"/>
    <x v="1"/>
    <x v="12"/>
    <s v="Staples"/>
    <x v="371"/>
    <n v="2"/>
    <n v="0"/>
    <n v="11.68"/>
  </r>
  <r>
    <n v="7506"/>
    <s v="US-2014-106579"/>
    <x v="3"/>
    <x v="110"/>
    <d v="2014-06-14T00:00:00"/>
    <x v="1"/>
    <s v="BW-11200"/>
    <s v="Ben Wallace"/>
    <x v="0"/>
    <s v="United States"/>
    <s v="Skokie"/>
    <x v="10"/>
    <n v="60076"/>
    <x v="2"/>
    <s v="OFF-BI-10000309"/>
    <x v="1"/>
    <x v="8"/>
    <s v="GBC Twin Loop Wire Binding Elements, 9/16&quot; Spine, Black"/>
    <x v="362"/>
    <n v="4"/>
    <n v="0.8"/>
    <n v="-18.872800000000009"/>
  </r>
  <r>
    <n v="7507"/>
    <s v="CA-2011-115889"/>
    <x v="2"/>
    <x v="981"/>
    <d v="2011-11-06T00:00:00"/>
    <x v="1"/>
    <s v="SH-20395"/>
    <s v="Shahid Hopkins"/>
    <x v="0"/>
    <s v="United States"/>
    <s v="San Francisco"/>
    <x v="1"/>
    <n v="94122"/>
    <x v="1"/>
    <s v="TEC-PH-10001615"/>
    <x v="2"/>
    <x v="7"/>
    <s v="AT&amp;T CL82213"/>
    <x v="1956"/>
    <n v="2"/>
    <n v="0.2"/>
    <n v="5.2181999999999924"/>
  </r>
  <r>
    <n v="7508"/>
    <s v="CA-2011-115889"/>
    <x v="2"/>
    <x v="981"/>
    <d v="2011-11-06T00:00:00"/>
    <x v="1"/>
    <s v="SH-20395"/>
    <s v="Shahid Hopkins"/>
    <x v="0"/>
    <s v="United States"/>
    <s v="San Francisco"/>
    <x v="1"/>
    <n v="94122"/>
    <x v="1"/>
    <s v="OFF-ST-10003208"/>
    <x v="1"/>
    <x v="4"/>
    <s v="Adjustable Depth Letter/Legal Cart"/>
    <x v="979"/>
    <n v="2"/>
    <n v="0"/>
    <n v="105.24679999999995"/>
  </r>
  <r>
    <n v="7509"/>
    <s v="US-2014-161935"/>
    <x v="3"/>
    <x v="1163"/>
    <d v="2014-07-19T00:00:00"/>
    <x v="1"/>
    <s v="JL-15835"/>
    <s v="John Lee"/>
    <x v="0"/>
    <s v="United States"/>
    <s v="Columbus"/>
    <x v="24"/>
    <n v="43229"/>
    <x v="3"/>
    <s v="OFF-PA-10000605"/>
    <x v="1"/>
    <x v="10"/>
    <s v="Xerox 1950"/>
    <x v="4766"/>
    <n v="2"/>
    <n v="0.2"/>
    <n v="3.3524000000000003"/>
  </r>
  <r>
    <n v="7510"/>
    <s v="US-2014-161935"/>
    <x v="3"/>
    <x v="1163"/>
    <d v="2014-07-19T00:00:00"/>
    <x v="1"/>
    <s v="JL-15835"/>
    <s v="John Lee"/>
    <x v="0"/>
    <s v="United States"/>
    <s v="Columbus"/>
    <x v="24"/>
    <n v="43229"/>
    <x v="3"/>
    <s v="TEC-PH-10000560"/>
    <x v="2"/>
    <x v="7"/>
    <s v="Samsung Galaxy S III - 16GB - pebble blue (T-Mobile)"/>
    <x v="5007"/>
    <n v="9"/>
    <n v="0.4"/>
    <n v="-377.98919999999998"/>
  </r>
  <r>
    <n v="7511"/>
    <s v="US-2014-161935"/>
    <x v="3"/>
    <x v="1163"/>
    <d v="2014-07-19T00:00:00"/>
    <x v="1"/>
    <s v="JL-15835"/>
    <s v="John Lee"/>
    <x v="0"/>
    <s v="United States"/>
    <s v="Columbus"/>
    <x v="24"/>
    <n v="43229"/>
    <x v="3"/>
    <s v="OFF-ST-10003455"/>
    <x v="1"/>
    <x v="4"/>
    <s v="Tenex File Box, Personal Filing Tote with Lid, Black"/>
    <x v="5008"/>
    <n v="5"/>
    <n v="0.2"/>
    <n v="4.6530000000000022"/>
  </r>
  <r>
    <n v="7512"/>
    <s v="US-2014-161935"/>
    <x v="3"/>
    <x v="1163"/>
    <d v="2014-07-19T00:00:00"/>
    <x v="1"/>
    <s v="JL-15835"/>
    <s v="John Lee"/>
    <x v="0"/>
    <s v="United States"/>
    <s v="Columbus"/>
    <x v="24"/>
    <n v="43229"/>
    <x v="3"/>
    <s v="FUR-FU-10002937"/>
    <x v="0"/>
    <x v="5"/>
    <s v="GE 48&quot; Fluorescent Tube, Cool White Energy Saver, 34 Watts, 30/Box"/>
    <x v="5009"/>
    <n v="5"/>
    <n v="0.2"/>
    <n v="148.845"/>
  </r>
  <r>
    <n v="7513"/>
    <s v="US-2014-161935"/>
    <x v="3"/>
    <x v="1163"/>
    <d v="2014-07-19T00:00:00"/>
    <x v="1"/>
    <s v="JL-15835"/>
    <s v="John Lee"/>
    <x v="0"/>
    <s v="United States"/>
    <s v="Columbus"/>
    <x v="24"/>
    <n v="43229"/>
    <x v="3"/>
    <s v="OFF-ST-10001837"/>
    <x v="1"/>
    <x v="4"/>
    <s v="SAFCO Mobile Desk Side File, Wire Frame"/>
    <x v="5010"/>
    <n v="7"/>
    <n v="0.2"/>
    <n v="17.959200000000003"/>
  </r>
  <r>
    <n v="7514"/>
    <s v="US-2014-161935"/>
    <x v="3"/>
    <x v="1163"/>
    <d v="2014-07-19T00:00:00"/>
    <x v="1"/>
    <s v="JL-15835"/>
    <s v="John Lee"/>
    <x v="0"/>
    <s v="United States"/>
    <s v="Columbus"/>
    <x v="24"/>
    <n v="43229"/>
    <x v="3"/>
    <s v="OFF-AR-10004757"/>
    <x v="1"/>
    <x v="6"/>
    <s v="Crayola Colored Pencils"/>
    <x v="1332"/>
    <n v="5"/>
    <n v="0.2"/>
    <n v="2.1319999999999988"/>
  </r>
  <r>
    <n v="7515"/>
    <s v="US-2014-167920"/>
    <x v="3"/>
    <x v="34"/>
    <d v="2014-12-13T00:00:00"/>
    <x v="0"/>
    <s v="JL-15835"/>
    <s v="John Lee"/>
    <x v="0"/>
    <s v="United States"/>
    <s v="Richmond"/>
    <x v="0"/>
    <n v="40475"/>
    <x v="0"/>
    <s v="OFF-BI-10004236"/>
    <x v="1"/>
    <x v="8"/>
    <s v="XtraLife ClearVue Slant-D Ring Binder, White, 3&quot;"/>
    <x v="5011"/>
    <n v="2"/>
    <n v="0"/>
    <n v="13.505599999999999"/>
  </r>
  <r>
    <n v="7516"/>
    <s v="US-2014-167920"/>
    <x v="3"/>
    <x v="34"/>
    <d v="2014-12-13T00:00:00"/>
    <x v="0"/>
    <s v="JL-15835"/>
    <s v="John Lee"/>
    <x v="0"/>
    <s v="United States"/>
    <s v="Richmond"/>
    <x v="0"/>
    <n v="40475"/>
    <x v="0"/>
    <s v="OFF-AP-10000159"/>
    <x v="1"/>
    <x v="9"/>
    <s v="Belkin F9M820V08 8 Outlet Surge"/>
    <x v="5012"/>
    <n v="5"/>
    <n v="0"/>
    <n v="62.32099999999997"/>
  </r>
  <r>
    <n v="7517"/>
    <s v="US-2014-167920"/>
    <x v="3"/>
    <x v="34"/>
    <d v="2014-12-13T00:00:00"/>
    <x v="0"/>
    <s v="JL-15835"/>
    <s v="John Lee"/>
    <x v="0"/>
    <s v="United States"/>
    <s v="Richmond"/>
    <x v="0"/>
    <n v="40475"/>
    <x v="0"/>
    <s v="OFF-BI-10003274"/>
    <x v="1"/>
    <x v="8"/>
    <s v="Avery Durable Slant Ring Binders, No Labels"/>
    <x v="204"/>
    <n v="4"/>
    <n v="0"/>
    <n v="7.4824000000000002"/>
  </r>
  <r>
    <n v="7518"/>
    <s v="US-2014-167920"/>
    <x v="3"/>
    <x v="34"/>
    <d v="2014-12-13T00:00:00"/>
    <x v="0"/>
    <s v="JL-15835"/>
    <s v="John Lee"/>
    <x v="0"/>
    <s v="United States"/>
    <s v="Richmond"/>
    <x v="0"/>
    <n v="40475"/>
    <x v="0"/>
    <s v="TEC-AC-10001013"/>
    <x v="2"/>
    <x v="11"/>
    <s v="Logitech ClearChat Comfort/USB Headset H390"/>
    <x v="5013"/>
    <n v="5"/>
    <n v="0"/>
    <n v="48.328499999999991"/>
  </r>
  <r>
    <n v="7519"/>
    <s v="US-2014-167920"/>
    <x v="3"/>
    <x v="34"/>
    <d v="2014-12-13T00:00:00"/>
    <x v="0"/>
    <s v="JL-15835"/>
    <s v="John Lee"/>
    <x v="0"/>
    <s v="United States"/>
    <s v="Richmond"/>
    <x v="0"/>
    <n v="40475"/>
    <x v="0"/>
    <s v="OFF-ST-10004963"/>
    <x v="1"/>
    <x v="4"/>
    <s v="Eldon Gobal File Keepers"/>
    <x v="5014"/>
    <n v="1"/>
    <n v="0"/>
    <n v="0.60559999999999903"/>
  </r>
  <r>
    <n v="7520"/>
    <s v="US-2014-167920"/>
    <x v="3"/>
    <x v="34"/>
    <d v="2014-12-13T00:00:00"/>
    <x v="0"/>
    <s v="JL-15835"/>
    <s v="John Lee"/>
    <x v="0"/>
    <s v="United States"/>
    <s v="Richmond"/>
    <x v="0"/>
    <n v="40475"/>
    <x v="0"/>
    <s v="OFF-LA-10004409"/>
    <x v="1"/>
    <x v="2"/>
    <s v="Avery 492"/>
    <x v="1784"/>
    <n v="2"/>
    <n v="0"/>
    <n v="2.6495999999999995"/>
  </r>
  <r>
    <n v="7521"/>
    <s v="US-2014-167920"/>
    <x v="3"/>
    <x v="34"/>
    <d v="2014-12-13T00:00:00"/>
    <x v="0"/>
    <s v="JL-15835"/>
    <s v="John Lee"/>
    <x v="0"/>
    <s v="United States"/>
    <s v="Richmond"/>
    <x v="0"/>
    <n v="40475"/>
    <x v="0"/>
    <s v="TEC-CO-10001046"/>
    <x v="2"/>
    <x v="16"/>
    <s v="Canon Imageclass D680 Copier / Fax"/>
    <x v="5015"/>
    <n v="2"/>
    <n v="0"/>
    <n v="629.99099999999999"/>
  </r>
  <r>
    <n v="7522"/>
    <s v="CA-2013-162383"/>
    <x v="0"/>
    <x v="64"/>
    <d v="2013-09-12T00:00:00"/>
    <x v="1"/>
    <s v="MD-17350"/>
    <s v="Maribeth Dona"/>
    <x v="0"/>
    <s v="United States"/>
    <s v="Lancaster"/>
    <x v="24"/>
    <n v="43130"/>
    <x v="3"/>
    <s v="OFF-BI-10002824"/>
    <x v="1"/>
    <x v="8"/>
    <s v="Recycled Easel Ring Binders"/>
    <x v="5016"/>
    <n v="2"/>
    <n v="0.7"/>
    <n v="-7.4600000000000009"/>
  </r>
  <r>
    <n v="7523"/>
    <s v="CA-2013-162383"/>
    <x v="0"/>
    <x v="64"/>
    <d v="2013-09-12T00:00:00"/>
    <x v="1"/>
    <s v="MD-17350"/>
    <s v="Maribeth Dona"/>
    <x v="0"/>
    <s v="United States"/>
    <s v="Lancaster"/>
    <x v="24"/>
    <n v="43130"/>
    <x v="3"/>
    <s v="OFF-BI-10001757"/>
    <x v="1"/>
    <x v="8"/>
    <s v="Pressboard Hanging Data Binders for Unburst Sheets"/>
    <x v="5017"/>
    <n v="6"/>
    <n v="0.7"/>
    <n v="-6.4944000000000024"/>
  </r>
  <r>
    <n v="7524"/>
    <s v="CA-2013-162383"/>
    <x v="0"/>
    <x v="64"/>
    <d v="2013-09-12T00:00:00"/>
    <x v="1"/>
    <s v="MD-17350"/>
    <s v="Maribeth Dona"/>
    <x v="0"/>
    <s v="United States"/>
    <s v="Lancaster"/>
    <x v="24"/>
    <n v="43130"/>
    <x v="3"/>
    <s v="FUR-CH-10004477"/>
    <x v="0"/>
    <x v="1"/>
    <s v="Global Push Button Manager's Chair, Indigo"/>
    <x v="4967"/>
    <n v="2"/>
    <n v="0.3"/>
    <n v="-1.217800000000004"/>
  </r>
  <r>
    <n v="7525"/>
    <s v="CA-2011-125731"/>
    <x v="2"/>
    <x v="1076"/>
    <d v="2011-09-16T00:00:00"/>
    <x v="1"/>
    <s v="CL-12565"/>
    <s v="Clay Ludtke"/>
    <x v="0"/>
    <s v="United States"/>
    <s v="Gresham"/>
    <x v="21"/>
    <n v="97030"/>
    <x v="1"/>
    <s v="OFF-EN-10003072"/>
    <x v="1"/>
    <x v="12"/>
    <s v="Peel &amp; Seel Envelopes"/>
    <x v="5018"/>
    <n v="7"/>
    <n v="0.2"/>
    <n v="7.6047999999999991"/>
  </r>
  <r>
    <n v="7526"/>
    <s v="CA-2011-125731"/>
    <x v="2"/>
    <x v="1076"/>
    <d v="2011-09-16T00:00:00"/>
    <x v="1"/>
    <s v="CL-12565"/>
    <s v="Clay Ludtke"/>
    <x v="0"/>
    <s v="United States"/>
    <s v="Gresham"/>
    <x v="21"/>
    <n v="97030"/>
    <x v="1"/>
    <s v="FUR-CH-10003973"/>
    <x v="0"/>
    <x v="1"/>
    <s v="GuestStacker Chair with Chrome Finish Legs"/>
    <x v="3336"/>
    <n v="5"/>
    <n v="0.2"/>
    <n v="148.70400000000006"/>
  </r>
  <r>
    <n v="7527"/>
    <s v="US-2014-106145"/>
    <x v="3"/>
    <x v="986"/>
    <d v="2014-09-27T00:00:00"/>
    <x v="3"/>
    <s v="RA-19885"/>
    <s v="Ruben Ausman"/>
    <x v="1"/>
    <s v="United States"/>
    <s v="San Francisco"/>
    <x v="1"/>
    <n v="94109"/>
    <x v="1"/>
    <s v="OFF-EN-10001028"/>
    <x v="1"/>
    <x v="12"/>
    <s v="Staples"/>
    <x v="3337"/>
    <n v="6"/>
    <n v="0"/>
    <n v="33.064799999999998"/>
  </r>
  <r>
    <n v="7528"/>
    <s v="US-2014-106145"/>
    <x v="3"/>
    <x v="986"/>
    <d v="2014-09-27T00:00:00"/>
    <x v="3"/>
    <s v="RA-19885"/>
    <s v="Ruben Ausman"/>
    <x v="1"/>
    <s v="United States"/>
    <s v="San Francisco"/>
    <x v="1"/>
    <n v="94109"/>
    <x v="1"/>
    <s v="FUR-FU-10003829"/>
    <x v="0"/>
    <x v="5"/>
    <s v="Stackable Trays"/>
    <x v="357"/>
    <n v="3"/>
    <n v="0"/>
    <n v="2.9567999999999994"/>
  </r>
  <r>
    <n v="7529"/>
    <s v="US-2014-106145"/>
    <x v="3"/>
    <x v="986"/>
    <d v="2014-09-27T00:00:00"/>
    <x v="3"/>
    <s v="RA-19885"/>
    <s v="Ruben Ausman"/>
    <x v="1"/>
    <s v="United States"/>
    <s v="San Francisco"/>
    <x v="1"/>
    <n v="94109"/>
    <x v="1"/>
    <s v="OFF-PA-10002245"/>
    <x v="1"/>
    <x v="10"/>
    <s v="Xerox 1895"/>
    <x v="1211"/>
    <n v="6"/>
    <n v="0"/>
    <n v="16.146000000000001"/>
  </r>
  <r>
    <n v="7530"/>
    <s v="US-2014-106145"/>
    <x v="3"/>
    <x v="986"/>
    <d v="2014-09-27T00:00:00"/>
    <x v="3"/>
    <s v="RA-19885"/>
    <s v="Ruben Ausman"/>
    <x v="1"/>
    <s v="United States"/>
    <s v="San Francisco"/>
    <x v="1"/>
    <n v="94109"/>
    <x v="1"/>
    <s v="OFF-BI-10002215"/>
    <x v="1"/>
    <x v="8"/>
    <s v="Wilson Jones Hanging View Binder, White, 1&quot;"/>
    <x v="342"/>
    <n v="3"/>
    <n v="0.2"/>
    <n v="5.5379999999999985"/>
  </r>
  <r>
    <n v="7531"/>
    <s v="US-2014-106145"/>
    <x v="3"/>
    <x v="986"/>
    <d v="2014-09-27T00:00:00"/>
    <x v="3"/>
    <s v="RA-19885"/>
    <s v="Ruben Ausman"/>
    <x v="1"/>
    <s v="United States"/>
    <s v="San Francisco"/>
    <x v="1"/>
    <n v="94109"/>
    <x v="1"/>
    <s v="OFF-BI-10003925"/>
    <x v="1"/>
    <x v="8"/>
    <s v="Fellowes PB300 Plastic Comb Binding Machine"/>
    <x v="2594"/>
    <n v="3"/>
    <n v="0.2"/>
    <n v="314.27190000000002"/>
  </r>
  <r>
    <n v="7532"/>
    <s v="CA-2013-107146"/>
    <x v="0"/>
    <x v="26"/>
    <d v="2013-06-20T00:00:00"/>
    <x v="2"/>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x v="2"/>
    <s v="LC-16885"/>
    <s v="Lena Creighton"/>
    <x v="0"/>
    <s v="United States"/>
    <s v="Longmont"/>
    <x v="22"/>
    <n v="80501"/>
    <x v="1"/>
    <s v="FUR-CH-10004853"/>
    <x v="0"/>
    <x v="1"/>
    <s v="Global Manager's Adjustable Task Chair, Storm"/>
    <x v="5019"/>
    <n v="4"/>
    <n v="0.2"/>
    <n v="54.352799999999945"/>
  </r>
  <r>
    <n v="7534"/>
    <s v="US-2014-134642"/>
    <x v="3"/>
    <x v="906"/>
    <d v="2014-03-02T00:00:00"/>
    <x v="1"/>
    <s v="SW-20245"/>
    <s v="Scot Wooten"/>
    <x v="0"/>
    <s v="United States"/>
    <s v="Greenville"/>
    <x v="3"/>
    <n v="27834"/>
    <x v="0"/>
    <s v="FUR-CH-10002880"/>
    <x v="0"/>
    <x v="1"/>
    <s v="Global High-Back Leather Tilter, Burgundy"/>
    <x v="3263"/>
    <n v="2"/>
    <n v="0.2"/>
    <n v="-22.138200000000012"/>
  </r>
  <r>
    <n v="7535"/>
    <s v="US-2014-134642"/>
    <x v="3"/>
    <x v="906"/>
    <d v="2014-03-02T00:00:00"/>
    <x v="1"/>
    <s v="SW-20245"/>
    <s v="Scot Wooten"/>
    <x v="0"/>
    <s v="United States"/>
    <s v="Greenville"/>
    <x v="3"/>
    <n v="27834"/>
    <x v="0"/>
    <s v="FUR-BO-10004709"/>
    <x v="0"/>
    <x v="0"/>
    <s v="Bush Westfield Collection Bookcases, Medium Cherry Finish"/>
    <x v="3107"/>
    <n v="5"/>
    <n v="0.2"/>
    <n v="5.7980000000000018"/>
  </r>
  <r>
    <n v="7536"/>
    <s v="US-2014-160143"/>
    <x v="3"/>
    <x v="185"/>
    <d v="2014-04-08T00:00:00"/>
    <x v="1"/>
    <s v="HG-14965"/>
    <s v="Henry Goldwyn"/>
    <x v="1"/>
    <s v="United States"/>
    <s v="Los Angeles"/>
    <x v="1"/>
    <n v="90004"/>
    <x v="1"/>
    <s v="OFF-SU-10004231"/>
    <x v="1"/>
    <x v="14"/>
    <s v="Acme Tagit Stainless Steel Antibacterial Scissors"/>
    <x v="1286"/>
    <n v="3"/>
    <n v="0"/>
    <n v="8.0190000000000001"/>
  </r>
  <r>
    <n v="7537"/>
    <s v="CA-2014-103415"/>
    <x v="3"/>
    <x v="734"/>
    <d v="2014-12-09T00:00:00"/>
    <x v="1"/>
    <s v="MV-17485"/>
    <s v="Mark Van Huff"/>
    <x v="0"/>
    <s v="United States"/>
    <s v="Houston"/>
    <x v="5"/>
    <n v="77041"/>
    <x v="2"/>
    <s v="FUR-FU-10000820"/>
    <x v="0"/>
    <x v="5"/>
    <s v="Tensor Brushed Steel Torchiere Floor Lamp"/>
    <x v="4956"/>
    <n v="2"/>
    <n v="0.6"/>
    <n v="-14.271599999999999"/>
  </r>
  <r>
    <n v="7538"/>
    <s v="CA-2013-106460"/>
    <x v="0"/>
    <x v="317"/>
    <d v="2013-02-22T00:00:00"/>
    <x v="0"/>
    <s v="GT-14710"/>
    <s v="Greg Tran"/>
    <x v="0"/>
    <s v="United States"/>
    <s v="San Francisco"/>
    <x v="1"/>
    <n v="94109"/>
    <x v="1"/>
    <s v="OFF-PA-10001736"/>
    <x v="1"/>
    <x v="10"/>
    <s v="Xerox 1880"/>
    <x v="2745"/>
    <n v="2"/>
    <n v="0"/>
    <n v="33.313599999999994"/>
  </r>
  <r>
    <n v="7539"/>
    <s v="US-2014-112347"/>
    <x v="3"/>
    <x v="574"/>
    <d v="2014-12-07T00:00:00"/>
    <x v="1"/>
    <s v="BS-11380"/>
    <s v="Bill Stewart"/>
    <x v="1"/>
    <s v="United States"/>
    <s v="Denver"/>
    <x v="22"/>
    <n v="80219"/>
    <x v="1"/>
    <s v="OFF-ST-10003306"/>
    <x v="1"/>
    <x v="4"/>
    <s v="Letter Size Cart"/>
    <x v="5020"/>
    <n v="1"/>
    <n v="0.2"/>
    <n v="12.857399999999984"/>
  </r>
  <r>
    <n v="7540"/>
    <s v="US-2014-112347"/>
    <x v="3"/>
    <x v="574"/>
    <d v="2014-12-07T00:00:00"/>
    <x v="1"/>
    <s v="BS-11380"/>
    <s v="Bill Stewart"/>
    <x v="1"/>
    <s v="United States"/>
    <s v="Denver"/>
    <x v="22"/>
    <n v="80219"/>
    <x v="1"/>
    <s v="OFF-BI-10003707"/>
    <x v="1"/>
    <x v="8"/>
    <s v="Aluminum Screw Posts"/>
    <x v="941"/>
    <n v="8"/>
    <n v="0.7"/>
    <n v="-24.41599999999999"/>
  </r>
  <r>
    <n v="7541"/>
    <s v="US-2014-112347"/>
    <x v="3"/>
    <x v="574"/>
    <d v="2014-12-07T00:00:00"/>
    <x v="1"/>
    <s v="BS-11380"/>
    <s v="Bill Stewart"/>
    <x v="1"/>
    <s v="United States"/>
    <s v="Denver"/>
    <x v="22"/>
    <n v="80219"/>
    <x v="1"/>
    <s v="FUR-BO-10003546"/>
    <x v="0"/>
    <x v="0"/>
    <s v="Hon 4-Shelf Metal Bookcases"/>
    <x v="2516"/>
    <n v="8"/>
    <n v="0.7"/>
    <n v="-363.52799999999991"/>
  </r>
  <r>
    <n v="7542"/>
    <s v="US-2014-112347"/>
    <x v="3"/>
    <x v="574"/>
    <d v="2014-12-07T00:00:00"/>
    <x v="1"/>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x v="1"/>
    <s v="BS-11380"/>
    <s v="Bill Stewart"/>
    <x v="1"/>
    <s v="United States"/>
    <s v="Denver"/>
    <x v="22"/>
    <n v="80219"/>
    <x v="1"/>
    <s v="FUR-FU-10001488"/>
    <x v="0"/>
    <x v="5"/>
    <s v="Tenex 46&quot; x 60&quot; Computer Anti-Static Chairmat, Rectangular Shaped"/>
    <x v="5022"/>
    <n v="6"/>
    <n v="0.2"/>
    <n v="0"/>
  </r>
  <r>
    <n v="7544"/>
    <s v="US-2014-112347"/>
    <x v="3"/>
    <x v="574"/>
    <d v="2014-12-07T00:00:00"/>
    <x v="1"/>
    <s v="BS-11380"/>
    <s v="Bill Stewart"/>
    <x v="1"/>
    <s v="United States"/>
    <s v="Denver"/>
    <x v="22"/>
    <n v="80219"/>
    <x v="1"/>
    <s v="TEC-PH-10004833"/>
    <x v="2"/>
    <x v="7"/>
    <s v="Macally Suction Cup Mount"/>
    <x v="5023"/>
    <n v="6"/>
    <n v="0.2"/>
    <n v="-14.34"/>
  </r>
  <r>
    <n v="7545"/>
    <s v="US-2014-112347"/>
    <x v="3"/>
    <x v="574"/>
    <d v="2014-12-07T00:00:00"/>
    <x v="1"/>
    <s v="BS-11380"/>
    <s v="Bill Stewart"/>
    <x v="1"/>
    <s v="United States"/>
    <s v="Denver"/>
    <x v="22"/>
    <n v="80219"/>
    <x v="1"/>
    <s v="FUR-CH-10002335"/>
    <x v="0"/>
    <x v="1"/>
    <s v="Hon GuestStacker Chair"/>
    <x v="5024"/>
    <n v="5"/>
    <n v="0.2"/>
    <n v="68.001000000000033"/>
  </r>
  <r>
    <n v="7546"/>
    <s v="CA-2011-103492"/>
    <x v="2"/>
    <x v="982"/>
    <d v="2011-10-15T00:00:00"/>
    <x v="1"/>
    <s v="CM-12715"/>
    <s v="Craig Molinari"/>
    <x v="1"/>
    <s v="United States"/>
    <s v="Huntsville"/>
    <x v="5"/>
    <n v="77340"/>
    <x v="2"/>
    <s v="TEC-PH-10001128"/>
    <x v="2"/>
    <x v="7"/>
    <s v="Motorola Droid Maxx"/>
    <x v="5025"/>
    <n v="6"/>
    <n v="0.2"/>
    <n v="71.995200000000011"/>
  </r>
  <r>
    <n v="7547"/>
    <s v="CA-2011-103492"/>
    <x v="2"/>
    <x v="982"/>
    <d v="2011-10-15T00:00:00"/>
    <x v="1"/>
    <s v="CM-12715"/>
    <s v="Craig Molinari"/>
    <x v="1"/>
    <s v="United States"/>
    <s v="Huntsville"/>
    <x v="5"/>
    <n v="77340"/>
    <x v="2"/>
    <s v="TEC-PH-10004667"/>
    <x v="2"/>
    <x v="7"/>
    <s v="Cisco 8x8 Inc. 6753i IP Business Phone System"/>
    <x v="5026"/>
    <n v="7"/>
    <n v="0.2"/>
    <n v="66.145099999999957"/>
  </r>
  <r>
    <n v="7548"/>
    <s v="CA-2011-103492"/>
    <x v="2"/>
    <x v="982"/>
    <d v="2011-10-15T00:00:00"/>
    <x v="1"/>
    <s v="CM-12715"/>
    <s v="Craig Molinari"/>
    <x v="1"/>
    <s v="United States"/>
    <s v="Huntsville"/>
    <x v="5"/>
    <n v="77340"/>
    <x v="2"/>
    <s v="OFF-BI-10004817"/>
    <x v="1"/>
    <x v="8"/>
    <s v="GBC Personal VeloBind Strips"/>
    <x v="5027"/>
    <n v="5"/>
    <n v="0.8"/>
    <n v="-19.16800000000001"/>
  </r>
  <r>
    <n v="7549"/>
    <s v="CA-2011-103492"/>
    <x v="2"/>
    <x v="982"/>
    <d v="2011-10-15T00:00:00"/>
    <x v="1"/>
    <s v="CM-12715"/>
    <s v="Craig Molinari"/>
    <x v="1"/>
    <s v="United States"/>
    <s v="Huntsville"/>
    <x v="5"/>
    <n v="77340"/>
    <x v="2"/>
    <s v="OFF-BI-10004140"/>
    <x v="1"/>
    <x v="8"/>
    <s v="Avery Non-Stick Binders"/>
    <x v="5028"/>
    <n v="1"/>
    <n v="0.8"/>
    <n v="-1.5715000000000008"/>
  </r>
  <r>
    <n v="7550"/>
    <s v="CA-2013-136595"/>
    <x v="0"/>
    <x v="64"/>
    <d v="2013-09-08T00:00:00"/>
    <x v="2"/>
    <s v="EM-13825"/>
    <s v="Elizabeth Moffitt"/>
    <x v="1"/>
    <s v="United States"/>
    <s v="Houston"/>
    <x v="5"/>
    <n v="77036"/>
    <x v="2"/>
    <s v="FUR-FU-10004671"/>
    <x v="0"/>
    <x v="5"/>
    <s v="Executive Impressions 12&quot; Wall Clock"/>
    <x v="5029"/>
    <n v="3"/>
    <n v="0.6"/>
    <n v="-11.662199999999999"/>
  </r>
  <r>
    <n v="7551"/>
    <s v="CA-2011-140396"/>
    <x v="2"/>
    <x v="1164"/>
    <d v="2011-11-25T00:00:00"/>
    <x v="1"/>
    <s v="KH-16330"/>
    <s v="Katharine Harms"/>
    <x v="1"/>
    <s v="United States"/>
    <s v="New York City"/>
    <x v="15"/>
    <n v="10024"/>
    <x v="3"/>
    <s v="OFF-EN-10002592"/>
    <x v="1"/>
    <x v="12"/>
    <s v="Peel &amp; Seel Recycled Catalog Envelopes, Brown"/>
    <x v="5030"/>
    <n v="3"/>
    <n v="0"/>
    <n v="17.37"/>
  </r>
  <r>
    <n v="7552"/>
    <s v="CA-2011-140396"/>
    <x v="2"/>
    <x v="1164"/>
    <d v="2011-11-25T00:00:00"/>
    <x v="1"/>
    <s v="KH-16330"/>
    <s v="Katharine Harms"/>
    <x v="1"/>
    <s v="United States"/>
    <s v="New York City"/>
    <x v="15"/>
    <n v="10024"/>
    <x v="3"/>
    <s v="TEC-PH-10004447"/>
    <x v="2"/>
    <x v="7"/>
    <s v="Toshiba IPT2010-SD IP Telephone"/>
    <x v="5031"/>
    <n v="6"/>
    <n v="0"/>
    <n v="216.8244"/>
  </r>
  <r>
    <n v="7553"/>
    <s v="CA-2011-140396"/>
    <x v="2"/>
    <x v="1164"/>
    <d v="2011-11-25T00:00:00"/>
    <x v="1"/>
    <s v="KH-16330"/>
    <s v="Katharine Harms"/>
    <x v="1"/>
    <s v="United States"/>
    <s v="New York City"/>
    <x v="15"/>
    <n v="10024"/>
    <x v="3"/>
    <s v="OFF-BI-10003669"/>
    <x v="1"/>
    <x v="8"/>
    <s v="3M Organizer Strips"/>
    <x v="91"/>
    <n v="3"/>
    <n v="0.2"/>
    <n v="4.5359999999999996"/>
  </r>
  <r>
    <n v="7554"/>
    <s v="CA-2011-140396"/>
    <x v="2"/>
    <x v="1164"/>
    <d v="2011-11-25T00:00:00"/>
    <x v="1"/>
    <s v="KH-16330"/>
    <s v="Katharine Harms"/>
    <x v="1"/>
    <s v="United States"/>
    <s v="New York City"/>
    <x v="15"/>
    <n v="10024"/>
    <x v="3"/>
    <s v="OFF-PA-10000223"/>
    <x v="1"/>
    <x v="10"/>
    <s v="Xerox 2000"/>
    <x v="243"/>
    <n v="4"/>
    <n v="0"/>
    <n v="12.441600000000001"/>
  </r>
  <r>
    <n v="7555"/>
    <s v="CA-2011-114181"/>
    <x v="2"/>
    <x v="1025"/>
    <d v="2011-05-14T00:00:00"/>
    <x v="0"/>
    <s v="AF-10885"/>
    <s v="Art Foster"/>
    <x v="0"/>
    <s v="United States"/>
    <s v="Philadelphia"/>
    <x v="9"/>
    <n v="19134"/>
    <x v="3"/>
    <s v="FUR-BO-10004467"/>
    <x v="0"/>
    <x v="0"/>
    <s v="Bestar Classic Bookcase"/>
    <x v="5032"/>
    <n v="7"/>
    <n v="0.5"/>
    <n v="-216.97830000000002"/>
  </r>
  <r>
    <n v="7556"/>
    <s v="CA-2011-114181"/>
    <x v="2"/>
    <x v="1025"/>
    <d v="2011-05-14T00:00:00"/>
    <x v="0"/>
    <s v="AF-10885"/>
    <s v="Art Foster"/>
    <x v="0"/>
    <s v="United States"/>
    <s v="Philadelphia"/>
    <x v="9"/>
    <n v="19134"/>
    <x v="3"/>
    <s v="OFF-AR-10000716"/>
    <x v="1"/>
    <x v="6"/>
    <s v="DIXON Ticonderoga Erasable Checking Pencils"/>
    <x v="4732"/>
    <n v="5"/>
    <n v="0.2"/>
    <n v="5.3010000000000002"/>
  </r>
  <r>
    <n v="7557"/>
    <s v="CA-2014-159506"/>
    <x v="3"/>
    <x v="344"/>
    <d v="2014-12-03T00:00:00"/>
    <x v="1"/>
    <s v="JR-16210"/>
    <s v="Justin Ritter"/>
    <x v="1"/>
    <s v="United States"/>
    <s v="Columbus"/>
    <x v="14"/>
    <n v="47201"/>
    <x v="2"/>
    <s v="OFF-PA-10003641"/>
    <x v="1"/>
    <x v="10"/>
    <s v="Xerox 1909"/>
    <x v="5033"/>
    <n v="6"/>
    <n v="0"/>
    <n v="72.808799999999991"/>
  </r>
  <r>
    <n v="7558"/>
    <s v="CA-2014-159506"/>
    <x v="3"/>
    <x v="344"/>
    <d v="2014-12-03T00:00:00"/>
    <x v="1"/>
    <s v="JR-16210"/>
    <s v="Justin Ritter"/>
    <x v="1"/>
    <s v="United States"/>
    <s v="Columbus"/>
    <x v="14"/>
    <n v="47201"/>
    <x v="2"/>
    <s v="OFF-BI-10004519"/>
    <x v="1"/>
    <x v="8"/>
    <s v="GBC DocuBind P100 Manual Binding Machine"/>
    <x v="5034"/>
    <n v="3"/>
    <n v="0"/>
    <n v="224.07299999999998"/>
  </r>
  <r>
    <n v="7559"/>
    <s v="US-2011-137155"/>
    <x v="2"/>
    <x v="301"/>
    <d v="2011-11-05T00:00:00"/>
    <x v="1"/>
    <s v="DL-12925"/>
    <s v="Daniel Lacy"/>
    <x v="0"/>
    <s v="United States"/>
    <s v="Long Beach"/>
    <x v="15"/>
    <n v="11561"/>
    <x v="3"/>
    <s v="OFF-AP-10002518"/>
    <x v="1"/>
    <x v="9"/>
    <s v="Kensington 7 Outlet MasterPiece Power Center"/>
    <x v="5035"/>
    <n v="3"/>
    <n v="0"/>
    <n v="154.84259999999995"/>
  </r>
  <r>
    <n v="7560"/>
    <s v="US-2011-137155"/>
    <x v="2"/>
    <x v="301"/>
    <d v="2011-11-05T00:00:00"/>
    <x v="1"/>
    <s v="DL-12925"/>
    <s v="Daniel Lacy"/>
    <x v="0"/>
    <s v="United States"/>
    <s v="Long Beach"/>
    <x v="15"/>
    <n v="11561"/>
    <x v="3"/>
    <s v="OFF-PA-10000806"/>
    <x v="1"/>
    <x v="10"/>
    <s v="Xerox 1934"/>
    <x v="3856"/>
    <n v="3"/>
    <n v="0"/>
    <n v="82.290599999999998"/>
  </r>
  <r>
    <n v="7561"/>
    <s v="US-2011-137155"/>
    <x v="2"/>
    <x v="301"/>
    <d v="2011-11-05T00:00:00"/>
    <x v="1"/>
    <s v="DL-12925"/>
    <s v="Daniel Lacy"/>
    <x v="0"/>
    <s v="United States"/>
    <s v="Long Beach"/>
    <x v="15"/>
    <n v="11561"/>
    <x v="3"/>
    <s v="FUR-FU-10003142"/>
    <x v="0"/>
    <x v="5"/>
    <s v="Master Big Foot Doorstop, Beige"/>
    <x v="3381"/>
    <n v="6"/>
    <n v="0"/>
    <n v="9.8207999999999984"/>
  </r>
  <r>
    <n v="7562"/>
    <s v="CA-2013-105746"/>
    <x v="0"/>
    <x v="945"/>
    <d v="2014-01-02T00:00:00"/>
    <x v="2"/>
    <s v="BD-11605"/>
    <s v="Brian Dahlen"/>
    <x v="0"/>
    <s v="United States"/>
    <s v="Lancaster"/>
    <x v="9"/>
    <n v="17602"/>
    <x v="3"/>
    <s v="FUR-CH-10000454"/>
    <x v="0"/>
    <x v="1"/>
    <s v="Hon Deluxe Fabric Upholstered Stacking Chairs, Rounded Back"/>
    <x v="5036"/>
    <n v="1"/>
    <n v="0.3"/>
    <n v="0"/>
  </r>
  <r>
    <n v="7563"/>
    <s v="US-2013-104815"/>
    <x v="0"/>
    <x v="323"/>
    <d v="2013-09-08T00:00:00"/>
    <x v="1"/>
    <s v="RB-19570"/>
    <s v="Rob Beeghly"/>
    <x v="0"/>
    <s v="United States"/>
    <s v="Chicago"/>
    <x v="10"/>
    <n v="60610"/>
    <x v="2"/>
    <s v="FUR-BO-10003894"/>
    <x v="0"/>
    <x v="0"/>
    <s v="Safco Value Mate Steel Bookcase, Baked Enamel Finish on Steel, Black"/>
    <x v="4765"/>
    <n v="4"/>
    <n v="0.3"/>
    <n v="0"/>
  </r>
  <r>
    <n v="7564"/>
    <s v="CA-2014-157672"/>
    <x v="3"/>
    <x v="361"/>
    <d v="2014-10-08T00:00:00"/>
    <x v="2"/>
    <s v="RB-19795"/>
    <s v="Ross Baird"/>
    <x v="2"/>
    <s v="United States"/>
    <s v="Denver"/>
    <x v="22"/>
    <n v="80219"/>
    <x v="1"/>
    <s v="TEC-AC-10001714"/>
    <x v="2"/>
    <x v="11"/>
    <s v="Logitech MX Performance Wireless Mouse"/>
    <x v="4384"/>
    <n v="2"/>
    <n v="0.2"/>
    <n v="13.562599999999998"/>
  </r>
  <r>
    <n v="7565"/>
    <s v="US-2013-166660"/>
    <x v="0"/>
    <x v="806"/>
    <d v="2013-02-01T00:00:00"/>
    <x v="0"/>
    <s v="TB-21250"/>
    <s v="Tim Brockman"/>
    <x v="0"/>
    <s v="United States"/>
    <s v="Seattle"/>
    <x v="4"/>
    <n v="98103"/>
    <x v="1"/>
    <s v="FUR-CH-10001190"/>
    <x v="0"/>
    <x v="1"/>
    <s v="Global Deluxe High-Back Office Chair in Storm"/>
    <x v="5037"/>
    <n v="4"/>
    <n v="0.2"/>
    <n v="-59.835600000000042"/>
  </r>
  <r>
    <n v="7566"/>
    <s v="US-2013-166660"/>
    <x v="0"/>
    <x v="806"/>
    <d v="2013-02-01T00:00:00"/>
    <x v="0"/>
    <s v="TB-21250"/>
    <s v="Tim Brockman"/>
    <x v="0"/>
    <s v="United States"/>
    <s v="Seattle"/>
    <x v="4"/>
    <n v="98103"/>
    <x v="1"/>
    <s v="FUR-BO-10000468"/>
    <x v="0"/>
    <x v="0"/>
    <s v="O'Sullivan 2-Shelf Heavy-Duty Bookcases"/>
    <x v="5038"/>
    <n v="1"/>
    <n v="0"/>
    <n v="7.7728000000000037"/>
  </r>
  <r>
    <n v="7567"/>
    <s v="CA-2014-140802"/>
    <x v="3"/>
    <x v="81"/>
    <d v="2014-04-24T00:00:00"/>
    <x v="2"/>
    <s v="KN-16390"/>
    <s v="Katherine Nockton"/>
    <x v="1"/>
    <s v="United States"/>
    <s v="Houston"/>
    <x v="5"/>
    <n v="77070"/>
    <x v="2"/>
    <s v="TEC-AC-10001998"/>
    <x v="2"/>
    <x v="11"/>
    <s v="Logitech LS21 Speaker System - PC Multimedia - 2.1-CH - Wired"/>
    <x v="334"/>
    <n v="3"/>
    <n v="0.2"/>
    <n v="8.3957999999999942"/>
  </r>
  <r>
    <n v="7568"/>
    <s v="CA-2014-140802"/>
    <x v="3"/>
    <x v="81"/>
    <d v="2014-04-24T00:00:00"/>
    <x v="2"/>
    <s v="KN-16390"/>
    <s v="Katherine Nockton"/>
    <x v="1"/>
    <s v="United States"/>
    <s v="Houston"/>
    <x v="5"/>
    <n v="77070"/>
    <x v="2"/>
    <s v="OFF-PA-10001534"/>
    <x v="1"/>
    <x v="10"/>
    <s v="Xerox 230"/>
    <x v="561"/>
    <n v="4"/>
    <n v="0.2"/>
    <n v="7.2576000000000001"/>
  </r>
  <r>
    <n v="7569"/>
    <s v="CA-2011-133830"/>
    <x v="2"/>
    <x v="29"/>
    <d v="2011-12-10T00:00:00"/>
    <x v="1"/>
    <s v="RL-19615"/>
    <s v="Rob Lucas"/>
    <x v="0"/>
    <s v="United States"/>
    <s v="Los Angeles"/>
    <x v="1"/>
    <n v="90045"/>
    <x v="1"/>
    <s v="OFF-AR-10003045"/>
    <x v="1"/>
    <x v="6"/>
    <s v="Prang Colored Pencils"/>
    <x v="5039"/>
    <n v="9"/>
    <n v="0"/>
    <n v="11.907"/>
  </r>
  <r>
    <n v="7570"/>
    <s v="CA-2011-133830"/>
    <x v="2"/>
    <x v="29"/>
    <d v="2011-12-10T00:00:00"/>
    <x v="1"/>
    <s v="RL-19615"/>
    <s v="Rob Lucas"/>
    <x v="0"/>
    <s v="United States"/>
    <s v="Los Angeles"/>
    <x v="1"/>
    <n v="90045"/>
    <x v="1"/>
    <s v="OFF-PA-10001363"/>
    <x v="1"/>
    <x v="10"/>
    <s v="Xerox 1933"/>
    <x v="338"/>
    <n v="4"/>
    <n v="0"/>
    <n v="23.086399999999998"/>
  </r>
  <r>
    <n v="7571"/>
    <s v="CA-2011-133830"/>
    <x v="2"/>
    <x v="29"/>
    <d v="2011-12-10T00:00:00"/>
    <x v="1"/>
    <s v="RL-19615"/>
    <s v="Rob Lucas"/>
    <x v="0"/>
    <s v="United States"/>
    <s v="Los Angeles"/>
    <x v="1"/>
    <n v="90045"/>
    <x v="1"/>
    <s v="OFF-FA-10002280"/>
    <x v="1"/>
    <x v="13"/>
    <s v="Advantus Plastic Paper Clips"/>
    <x v="1720"/>
    <n v="3"/>
    <n v="0"/>
    <n v="7.1999999999999993"/>
  </r>
  <r>
    <n v="7572"/>
    <s v="CA-2011-100916"/>
    <x v="2"/>
    <x v="618"/>
    <d v="2011-10-26T00:00:00"/>
    <x v="1"/>
    <s v="FH-14275"/>
    <s v="Frank Hawley"/>
    <x v="1"/>
    <s v="United States"/>
    <s v="Newport News"/>
    <x v="17"/>
    <n v="23602"/>
    <x v="0"/>
    <s v="OFF-ST-10003479"/>
    <x v="1"/>
    <x v="4"/>
    <s v="Eldon Base for stackable storage shelf, platinum"/>
    <x v="5040"/>
    <n v="5"/>
    <n v="0"/>
    <n v="9.7349999999999781"/>
  </r>
  <r>
    <n v="7573"/>
    <s v="CA-2011-100916"/>
    <x v="2"/>
    <x v="618"/>
    <d v="2011-10-26T00:00:00"/>
    <x v="1"/>
    <s v="FH-14275"/>
    <s v="Frank Hawley"/>
    <x v="1"/>
    <s v="United States"/>
    <s v="Newport News"/>
    <x v="17"/>
    <n v="23602"/>
    <x v="0"/>
    <s v="FUR-TA-10004607"/>
    <x v="0"/>
    <x v="3"/>
    <s v="Hon 2111 Invitation Series Straight Table"/>
    <x v="5041"/>
    <n v="4"/>
    <n v="0"/>
    <n v="112.35079999999999"/>
  </r>
  <r>
    <n v="7574"/>
    <s v="CA-2011-100916"/>
    <x v="2"/>
    <x v="618"/>
    <d v="2011-10-26T00:00:00"/>
    <x v="1"/>
    <s v="FH-14275"/>
    <s v="Frank Hawley"/>
    <x v="1"/>
    <s v="United States"/>
    <s v="Newport News"/>
    <x v="17"/>
    <n v="23602"/>
    <x v="0"/>
    <s v="OFF-AR-10001022"/>
    <x v="1"/>
    <x v="6"/>
    <s v="SANFORD Liquid Accent Tank-Style Highlighters"/>
    <x v="5042"/>
    <n v="1"/>
    <n v="0"/>
    <n v="0.88039999999999985"/>
  </r>
  <r>
    <n v="7575"/>
    <s v="CA-2012-129532"/>
    <x v="1"/>
    <x v="575"/>
    <d v="2012-12-12T00:00:00"/>
    <x v="1"/>
    <s v="YS-21880"/>
    <s v="Yana Sorensen"/>
    <x v="1"/>
    <s v="United States"/>
    <s v="Los Angeles"/>
    <x v="1"/>
    <n v="90036"/>
    <x v="1"/>
    <s v="OFF-ST-10004186"/>
    <x v="1"/>
    <x v="4"/>
    <s v="Stur-D-Stor Shelving, Vertical 5-Shelf: 72&quot;H x 36&quot;W x 18 1/2&quot;D"/>
    <x v="5043"/>
    <n v="2"/>
    <n v="0"/>
    <n v="4.4391999999999996"/>
  </r>
  <r>
    <n v="7576"/>
    <s v="CA-2012-129532"/>
    <x v="1"/>
    <x v="575"/>
    <d v="2012-12-12T00:00:00"/>
    <x v="1"/>
    <s v="YS-21880"/>
    <s v="Yana Sorensen"/>
    <x v="1"/>
    <s v="United States"/>
    <s v="Los Angeles"/>
    <x v="1"/>
    <n v="90036"/>
    <x v="1"/>
    <s v="TEC-AC-10000865"/>
    <x v="2"/>
    <x v="11"/>
    <s v="WD My Passport Ultra 500GB Portable External Hard Drive"/>
    <x v="5044"/>
    <n v="4"/>
    <n v="0"/>
    <n v="40.119999999999976"/>
  </r>
  <r>
    <n v="7577"/>
    <s v="CA-2011-134726"/>
    <x v="2"/>
    <x v="981"/>
    <d v="2011-11-07T00:00:00"/>
    <x v="0"/>
    <s v="SW-20755"/>
    <s v="Steven Ward"/>
    <x v="1"/>
    <s v="United States"/>
    <s v="Seattle"/>
    <x v="4"/>
    <n v="98115"/>
    <x v="1"/>
    <s v="TEC-AC-10000023"/>
    <x v="2"/>
    <x v="11"/>
    <s v="Maxell 74 Minute CD-R Spindle, 50/Pack"/>
    <x v="5045"/>
    <n v="2"/>
    <n v="0"/>
    <n v="15.098399999999998"/>
  </r>
  <r>
    <n v="7578"/>
    <s v="CA-2011-134726"/>
    <x v="2"/>
    <x v="981"/>
    <d v="2011-11-07T00:00:00"/>
    <x v="0"/>
    <s v="SW-20755"/>
    <s v="Steven Ward"/>
    <x v="1"/>
    <s v="United States"/>
    <s v="Seattle"/>
    <x v="4"/>
    <n v="98115"/>
    <x v="1"/>
    <s v="TEC-PH-10001750"/>
    <x v="2"/>
    <x v="7"/>
    <s v="Samsung Rugby III"/>
    <x v="5046"/>
    <n v="1"/>
    <n v="0.2"/>
    <n v="4.6193000000000026"/>
  </r>
  <r>
    <n v="7579"/>
    <s v="CA-2013-138597"/>
    <x v="0"/>
    <x v="122"/>
    <d v="2013-12-22T00:00:00"/>
    <x v="2"/>
    <s v="PN-18775"/>
    <s v="Parhena Norris"/>
    <x v="2"/>
    <s v="United States"/>
    <s v="Omaha"/>
    <x v="8"/>
    <n v="68104"/>
    <x v="2"/>
    <s v="FUR-CH-10004997"/>
    <x v="0"/>
    <x v="1"/>
    <s v="Hon Every-Day Series Multi-Task Chairs"/>
    <x v="3801"/>
    <n v="3"/>
    <n v="0"/>
    <n v="112.78800000000001"/>
  </r>
  <r>
    <n v="7580"/>
    <s v="CA-2012-123113"/>
    <x v="1"/>
    <x v="521"/>
    <d v="2012-11-27T00:00:00"/>
    <x v="0"/>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x v="0"/>
    <s v="AT-10735"/>
    <s v="Annie Thurman"/>
    <x v="0"/>
    <s v="United States"/>
    <s v="Morristown"/>
    <x v="30"/>
    <n v="7960"/>
    <x v="3"/>
    <s v="OFF-AR-10004999"/>
    <x v="1"/>
    <x v="6"/>
    <s v="Newell 315"/>
    <x v="1465"/>
    <n v="3"/>
    <n v="0"/>
    <n v="4.4850000000000003"/>
  </r>
  <r>
    <n v="7582"/>
    <s v="CA-2012-169656"/>
    <x v="1"/>
    <x v="863"/>
    <d v="2012-08-16T00:00:00"/>
    <x v="2"/>
    <s v="EJ-13720"/>
    <s v="Ed Jacobs"/>
    <x v="0"/>
    <s v="United States"/>
    <s v="Philadelphia"/>
    <x v="9"/>
    <n v="19143"/>
    <x v="3"/>
    <s v="OFF-ST-10003816"/>
    <x v="1"/>
    <x v="4"/>
    <s v="Fellowes High-Stak Drawer Files"/>
    <x v="5048"/>
    <n v="3"/>
    <n v="0.2"/>
    <n v="15.857099999999974"/>
  </r>
  <r>
    <n v="7583"/>
    <s v="CA-2012-142734"/>
    <x v="1"/>
    <x v="392"/>
    <d v="2012-04-21T00:00:00"/>
    <x v="1"/>
    <s v="DM-13345"/>
    <s v="Denise Monton"/>
    <x v="1"/>
    <s v="United States"/>
    <s v="New York City"/>
    <x v="15"/>
    <n v="10024"/>
    <x v="3"/>
    <s v="FUR-CH-10003968"/>
    <x v="0"/>
    <x v="1"/>
    <s v="Novimex Turbo Task Chair"/>
    <x v="4093"/>
    <n v="2"/>
    <n v="0.1"/>
    <n v="2.8392000000000017"/>
  </r>
  <r>
    <n v="7584"/>
    <s v="CA-2011-163223"/>
    <x v="2"/>
    <x v="90"/>
    <d v="2011-03-25T00:00:00"/>
    <x v="1"/>
    <s v="KH-16690"/>
    <s v="Kristen Hastings"/>
    <x v="1"/>
    <s v="United States"/>
    <s v="Springfield"/>
    <x v="17"/>
    <n v="22153"/>
    <x v="0"/>
    <s v="TEC-PH-10000730"/>
    <x v="2"/>
    <x v="7"/>
    <s v="Samsung Galaxy S4 Active"/>
    <x v="5049"/>
    <n v="7"/>
    <n v="0"/>
    <n v="909.98180000000025"/>
  </r>
  <r>
    <n v="7585"/>
    <s v="CA-2011-163223"/>
    <x v="2"/>
    <x v="90"/>
    <d v="2011-03-25T00:00:00"/>
    <x v="1"/>
    <s v="KH-16690"/>
    <s v="Kristen Hastings"/>
    <x v="1"/>
    <s v="United States"/>
    <s v="Springfield"/>
    <x v="17"/>
    <n v="22153"/>
    <x v="0"/>
    <s v="OFF-LA-10004409"/>
    <x v="1"/>
    <x v="2"/>
    <s v="Avery 492"/>
    <x v="936"/>
    <n v="5"/>
    <n v="0"/>
    <n v="6.6239999999999988"/>
  </r>
  <r>
    <n v="7586"/>
    <s v="CA-2011-163223"/>
    <x v="2"/>
    <x v="90"/>
    <d v="2011-03-25T00:00:00"/>
    <x v="1"/>
    <s v="KH-16690"/>
    <s v="Kristen Hastings"/>
    <x v="1"/>
    <s v="United States"/>
    <s v="Springfield"/>
    <x v="17"/>
    <n v="22153"/>
    <x v="0"/>
    <s v="OFF-PA-10000675"/>
    <x v="1"/>
    <x v="10"/>
    <s v="Xerox 1919"/>
    <x v="1247"/>
    <n v="3"/>
    <n v="0"/>
    <n v="60.255300000000005"/>
  </r>
  <r>
    <n v="7587"/>
    <s v="CA-2011-163223"/>
    <x v="2"/>
    <x v="90"/>
    <d v="2011-03-25T00:00:00"/>
    <x v="1"/>
    <s v="KH-16690"/>
    <s v="Kristen Hastings"/>
    <x v="1"/>
    <s v="United States"/>
    <s v="Springfield"/>
    <x v="17"/>
    <n v="22153"/>
    <x v="0"/>
    <s v="OFF-AR-10001573"/>
    <x v="1"/>
    <x v="6"/>
    <s v="American Pencil"/>
    <x v="400"/>
    <n v="4"/>
    <n v="0"/>
    <n v="2.702799999999999"/>
  </r>
  <r>
    <n v="7588"/>
    <s v="CA-2011-163223"/>
    <x v="2"/>
    <x v="90"/>
    <d v="2011-03-25T00:00:00"/>
    <x v="1"/>
    <s v="KH-16690"/>
    <s v="Kristen Hastings"/>
    <x v="1"/>
    <s v="United States"/>
    <s v="Springfield"/>
    <x v="17"/>
    <n v="22153"/>
    <x v="0"/>
    <s v="OFF-BI-10001597"/>
    <x v="1"/>
    <x v="8"/>
    <s v="Wilson Jones Ledger-Size, Piano-Hinge Binder, 2&quot;, Blue"/>
    <x v="1546"/>
    <n v="3"/>
    <n v="0"/>
    <n v="59.011199999999988"/>
  </r>
  <r>
    <n v="7589"/>
    <s v="CA-2014-122945"/>
    <x v="3"/>
    <x v="673"/>
    <d v="2014-11-23T00:00:00"/>
    <x v="1"/>
    <s v="MB-18085"/>
    <s v="Mick Brown"/>
    <x v="0"/>
    <s v="United States"/>
    <s v="Roseville"/>
    <x v="1"/>
    <n v="95661"/>
    <x v="1"/>
    <s v="FUR-FU-10001196"/>
    <x v="0"/>
    <x v="5"/>
    <s v="DAX Cubicle Frames - 8x10"/>
    <x v="1761"/>
    <n v="3"/>
    <n v="0"/>
    <n v="5.1929999999999996"/>
  </r>
  <r>
    <n v="7590"/>
    <s v="CA-2012-139738"/>
    <x v="1"/>
    <x v="12"/>
    <d v="2012-09-29T00:00:00"/>
    <x v="1"/>
    <s v="DK-12895"/>
    <s v="Dana Kaydos"/>
    <x v="0"/>
    <s v="United States"/>
    <s v="Rockford"/>
    <x v="10"/>
    <n v="61107"/>
    <x v="2"/>
    <s v="OFF-AR-10004602"/>
    <x v="1"/>
    <x v="6"/>
    <s v="Boston KS Multi-Size Manual Pencil Sharpener"/>
    <x v="2019"/>
    <n v="7"/>
    <n v="0.2"/>
    <n v="12.874400000000001"/>
  </r>
  <r>
    <n v="7591"/>
    <s v="CA-2013-158778"/>
    <x v="0"/>
    <x v="64"/>
    <d v="2013-09-10T00:00:00"/>
    <x v="1"/>
    <s v="DB-13210"/>
    <s v="Dean Braden"/>
    <x v="0"/>
    <s v="United States"/>
    <s v="Philadelphia"/>
    <x v="9"/>
    <n v="19134"/>
    <x v="3"/>
    <s v="FUR-FU-10000260"/>
    <x v="0"/>
    <x v="5"/>
    <s v="6&quot; Cubicle Wall Clock, Black"/>
    <x v="5050"/>
    <n v="9"/>
    <n v="0.2"/>
    <n v="11.649599999999996"/>
  </r>
  <r>
    <n v="7592"/>
    <s v="CA-2013-158778"/>
    <x v="0"/>
    <x v="64"/>
    <d v="2013-09-10T00:00:00"/>
    <x v="1"/>
    <s v="DB-13210"/>
    <s v="Dean Braden"/>
    <x v="0"/>
    <s v="United States"/>
    <s v="Philadelphia"/>
    <x v="9"/>
    <n v="19134"/>
    <x v="3"/>
    <s v="FUR-CH-10001146"/>
    <x v="0"/>
    <x v="1"/>
    <s v="Global Task Chair, Black"/>
    <x v="5051"/>
    <n v="2"/>
    <n v="0.3"/>
    <n v="-19.338199999999993"/>
  </r>
  <r>
    <n v="7593"/>
    <s v="CA-2013-158778"/>
    <x v="0"/>
    <x v="64"/>
    <d v="2013-09-10T00:00:00"/>
    <x v="1"/>
    <s v="DB-13210"/>
    <s v="Dean Braden"/>
    <x v="0"/>
    <s v="United States"/>
    <s v="Philadelphia"/>
    <x v="9"/>
    <n v="19134"/>
    <x v="3"/>
    <s v="OFF-AR-10000896"/>
    <x v="1"/>
    <x v="6"/>
    <s v="Newell 329"/>
    <x v="964"/>
    <n v="3"/>
    <n v="0.2"/>
    <n v="0.59039999999999937"/>
  </r>
  <r>
    <n v="7594"/>
    <s v="CA-2013-158778"/>
    <x v="0"/>
    <x v="64"/>
    <d v="2013-09-10T00:00:00"/>
    <x v="1"/>
    <s v="DB-13210"/>
    <s v="Dean Braden"/>
    <x v="0"/>
    <s v="United States"/>
    <s v="Philadelphia"/>
    <x v="9"/>
    <n v="19134"/>
    <x v="3"/>
    <s v="FUR-CH-10000309"/>
    <x v="0"/>
    <x v="1"/>
    <s v="Global Comet Stacking Arm Chair"/>
    <x v="5052"/>
    <n v="3"/>
    <n v="0.3"/>
    <n v="-63.376499999999965"/>
  </r>
  <r>
    <n v="7595"/>
    <s v="CA-2014-119655"/>
    <x v="3"/>
    <x v="693"/>
    <d v="2014-04-25T00:00:00"/>
    <x v="1"/>
    <s v="CV-12295"/>
    <s v="Christina VanderZanden"/>
    <x v="0"/>
    <s v="United States"/>
    <s v="Detroit"/>
    <x v="12"/>
    <n v="48234"/>
    <x v="2"/>
    <s v="OFF-BI-10001989"/>
    <x v="1"/>
    <x v="8"/>
    <s v="Premium Transparent Presentation Covers by GBC"/>
    <x v="5053"/>
    <n v="7"/>
    <n v="0"/>
    <n v="70.492799999999988"/>
  </r>
  <r>
    <n v="7596"/>
    <s v="CA-2014-119655"/>
    <x v="3"/>
    <x v="693"/>
    <d v="2014-04-25T00:00:00"/>
    <x v="1"/>
    <s v="CV-12295"/>
    <s v="Christina VanderZanden"/>
    <x v="0"/>
    <s v="United States"/>
    <s v="Detroit"/>
    <x v="12"/>
    <n v="48234"/>
    <x v="2"/>
    <s v="OFF-BI-10001036"/>
    <x v="1"/>
    <x v="8"/>
    <s v="Cardinal EasyOpen D-Ring Binders"/>
    <x v="3830"/>
    <n v="4"/>
    <n v="0"/>
    <n v="18.28"/>
  </r>
  <r>
    <n v="7597"/>
    <s v="CA-2012-164567"/>
    <x v="1"/>
    <x v="925"/>
    <d v="2012-06-19T00:00:00"/>
    <x v="1"/>
    <s v="GK-14620"/>
    <s v="Grace Kelly"/>
    <x v="1"/>
    <s v="United States"/>
    <s v="Los Angeles"/>
    <x v="1"/>
    <n v="90004"/>
    <x v="1"/>
    <s v="TEC-PH-10002103"/>
    <x v="2"/>
    <x v="7"/>
    <s v="Jabra SPEAK 410"/>
    <x v="5054"/>
    <n v="3"/>
    <n v="0.2"/>
    <n v="22.557600000000008"/>
  </r>
  <r>
    <n v="7598"/>
    <s v="CA-2011-131947"/>
    <x v="2"/>
    <x v="328"/>
    <d v="2011-09-22T00:00:00"/>
    <x v="1"/>
    <s v="JA-15970"/>
    <s v="Joseph Airdo"/>
    <x v="0"/>
    <s v="United States"/>
    <s v="Springfield"/>
    <x v="21"/>
    <n v="97477"/>
    <x v="1"/>
    <s v="OFF-AR-10001473"/>
    <x v="1"/>
    <x v="6"/>
    <s v="Newell 313"/>
    <x v="797"/>
    <n v="2"/>
    <n v="0.2"/>
    <n v="0.45920000000000027"/>
  </r>
  <r>
    <n v="7599"/>
    <s v="CA-2011-131947"/>
    <x v="2"/>
    <x v="328"/>
    <d v="2011-09-22T00:00:00"/>
    <x v="1"/>
    <s v="JA-15970"/>
    <s v="Joseph Airdo"/>
    <x v="0"/>
    <s v="United States"/>
    <s v="Springfield"/>
    <x v="21"/>
    <n v="97477"/>
    <x v="1"/>
    <s v="OFF-AR-10000411"/>
    <x v="1"/>
    <x v="6"/>
    <s v="Boston 16701 Slimline Battery Pencil Sharpener"/>
    <x v="5055"/>
    <n v="3"/>
    <n v="0.2"/>
    <n v="4.7819999999999947"/>
  </r>
  <r>
    <n v="7600"/>
    <s v="CA-2011-131947"/>
    <x v="2"/>
    <x v="328"/>
    <d v="2011-09-22T00:00:00"/>
    <x v="1"/>
    <s v="JA-15970"/>
    <s v="Joseph Airdo"/>
    <x v="0"/>
    <s v="United States"/>
    <s v="Springfield"/>
    <x v="21"/>
    <n v="97477"/>
    <x v="1"/>
    <s v="OFF-PA-10000246"/>
    <x v="1"/>
    <x v="10"/>
    <s v="Riverleaf Stik-Withit Designer Note Cubes"/>
    <x v="5056"/>
    <n v="5"/>
    <n v="0.2"/>
    <n v="13.078000000000001"/>
  </r>
  <r>
    <n v="7601"/>
    <s v="CA-2011-131947"/>
    <x v="2"/>
    <x v="328"/>
    <d v="2011-09-22T00:00:00"/>
    <x v="1"/>
    <s v="JA-15970"/>
    <s v="Joseph Airdo"/>
    <x v="0"/>
    <s v="United States"/>
    <s v="Springfield"/>
    <x v="21"/>
    <n v="97477"/>
    <x v="1"/>
    <s v="TEC-MA-10004086"/>
    <x v="2"/>
    <x v="15"/>
    <s v="Plantronics Single Ear Headset"/>
    <x v="5057"/>
    <n v="5"/>
    <n v="0.7"/>
    <n v="-21.944999999999993"/>
  </r>
  <r>
    <n v="7602"/>
    <s v="CA-2011-131947"/>
    <x v="2"/>
    <x v="328"/>
    <d v="2011-09-22T00:00:00"/>
    <x v="1"/>
    <s v="JA-15970"/>
    <s v="Joseph Airdo"/>
    <x v="0"/>
    <s v="United States"/>
    <s v="Springfield"/>
    <x v="21"/>
    <n v="97477"/>
    <x v="1"/>
    <s v="OFF-PA-10003039"/>
    <x v="1"/>
    <x v="10"/>
    <s v="Xerox 1960"/>
    <x v="5058"/>
    <n v="6"/>
    <n v="0.2"/>
    <n v="46.469999999999985"/>
  </r>
  <r>
    <n v="7603"/>
    <s v="CA-2011-131947"/>
    <x v="2"/>
    <x v="328"/>
    <d v="2011-09-22T00:00:00"/>
    <x v="1"/>
    <s v="JA-15970"/>
    <s v="Joseph Airdo"/>
    <x v="0"/>
    <s v="United States"/>
    <s v="Springfield"/>
    <x v="21"/>
    <n v="97477"/>
    <x v="1"/>
    <s v="TEC-AC-10004633"/>
    <x v="2"/>
    <x v="11"/>
    <s v="Verbatim 25 GB 6x Blu-ray Single Layer Recordable Disc, 3/Pack"/>
    <x v="2336"/>
    <n v="10"/>
    <n v="0.2"/>
    <n v="16.776000000000007"/>
  </r>
  <r>
    <n v="7604"/>
    <s v="CA-2013-152520"/>
    <x v="0"/>
    <x v="630"/>
    <d v="2013-07-13T00:00:00"/>
    <x v="1"/>
    <s v="TH-21115"/>
    <s v="Thea Hudgings"/>
    <x v="1"/>
    <s v="United States"/>
    <s v="Providence"/>
    <x v="34"/>
    <n v="2908"/>
    <x v="3"/>
    <s v="OFF-PA-10000289"/>
    <x v="1"/>
    <x v="10"/>
    <s v="Xerox 213"/>
    <x v="91"/>
    <n v="2"/>
    <n v="0"/>
    <n v="6.2208000000000006"/>
  </r>
  <r>
    <n v="7605"/>
    <s v="CA-2013-101791"/>
    <x v="0"/>
    <x v="1022"/>
    <d v="2013-06-01T00:00:00"/>
    <x v="1"/>
    <s v="BS-11665"/>
    <s v="Brian Stugart"/>
    <x v="0"/>
    <s v="United States"/>
    <s v="Chicago"/>
    <x v="10"/>
    <n v="60623"/>
    <x v="2"/>
    <s v="FUR-FU-10003247"/>
    <x v="0"/>
    <x v="5"/>
    <s v="36X48 HARDFLOOR CHAIRMAT"/>
    <x v="5059"/>
    <n v="3"/>
    <n v="0.6"/>
    <n v="-33.358199999999997"/>
  </r>
  <r>
    <n v="7606"/>
    <s v="CA-2013-101791"/>
    <x v="0"/>
    <x v="1022"/>
    <d v="2013-06-01T00:00:00"/>
    <x v="1"/>
    <s v="BS-11665"/>
    <s v="Brian Stugart"/>
    <x v="0"/>
    <s v="United States"/>
    <s v="Chicago"/>
    <x v="10"/>
    <n v="60623"/>
    <x v="2"/>
    <s v="FUR-FU-10002191"/>
    <x v="0"/>
    <x v="5"/>
    <s v="G.E. Halogen Desk Lamp Bulbs"/>
    <x v="215"/>
    <n v="2"/>
    <n v="0.6"/>
    <n v="-1.6751999999999994"/>
  </r>
  <r>
    <n v="7607"/>
    <s v="CA-2013-101791"/>
    <x v="0"/>
    <x v="1022"/>
    <d v="2013-06-01T00:00:00"/>
    <x v="1"/>
    <s v="BS-11665"/>
    <s v="Brian Stugart"/>
    <x v="0"/>
    <s v="United States"/>
    <s v="Chicago"/>
    <x v="10"/>
    <n v="60623"/>
    <x v="2"/>
    <s v="OFF-ST-10001496"/>
    <x v="1"/>
    <x v="4"/>
    <s v="Standard Rollaway File with Lock"/>
    <x v="5060"/>
    <n v="9"/>
    <n v="0.2"/>
    <n v="97.302599999999984"/>
  </r>
  <r>
    <n v="7608"/>
    <s v="CA-2014-121195"/>
    <x v="3"/>
    <x v="165"/>
    <d v="2014-12-28T00:00:00"/>
    <x v="2"/>
    <s v="NS-18505"/>
    <s v="Neola Schneider"/>
    <x v="0"/>
    <s v="United States"/>
    <s v="Dallas"/>
    <x v="5"/>
    <n v="75220"/>
    <x v="2"/>
    <s v="OFF-ST-10000585"/>
    <x v="1"/>
    <x v="4"/>
    <s v="Economy Rollaway Files"/>
    <x v="2108"/>
    <n v="2"/>
    <n v="0.2"/>
    <n v="19.823999999999998"/>
  </r>
  <r>
    <n v="7609"/>
    <s v="CA-2014-163209"/>
    <x v="3"/>
    <x v="898"/>
    <d v="2014-05-08T00:00:00"/>
    <x v="1"/>
    <s v="MK-18160"/>
    <s v="Mike Kennedy"/>
    <x v="0"/>
    <s v="United States"/>
    <s v="San Francisco"/>
    <x v="1"/>
    <n v="94122"/>
    <x v="1"/>
    <s v="OFF-PA-10001166"/>
    <x v="1"/>
    <x v="10"/>
    <s v="Xerox 2"/>
    <x v="243"/>
    <n v="4"/>
    <n v="0"/>
    <n v="12.441600000000001"/>
  </r>
  <r>
    <n v="7610"/>
    <s v="CA-2014-163209"/>
    <x v="3"/>
    <x v="898"/>
    <d v="2014-05-08T00:00:00"/>
    <x v="1"/>
    <s v="MK-18160"/>
    <s v="Mike Kennedy"/>
    <x v="0"/>
    <s v="United States"/>
    <s v="San Francisco"/>
    <x v="1"/>
    <n v="94122"/>
    <x v="1"/>
    <s v="OFF-AR-10003651"/>
    <x v="1"/>
    <x v="6"/>
    <s v="Newell 350"/>
    <x v="1011"/>
    <n v="7"/>
    <n v="0"/>
    <n v="6.6583999999999968"/>
  </r>
  <r>
    <n v="7611"/>
    <s v="CA-2011-133354"/>
    <x v="2"/>
    <x v="1165"/>
    <d v="2011-02-25T00:00:00"/>
    <x v="2"/>
    <s v="SA-20830"/>
    <s v="Sue Ann Reed"/>
    <x v="0"/>
    <s v="United States"/>
    <s v="Moreno Valley"/>
    <x v="1"/>
    <n v="92553"/>
    <x v="1"/>
    <s v="OFF-PA-10001800"/>
    <x v="1"/>
    <x v="10"/>
    <s v="Xerox 220"/>
    <x v="541"/>
    <n v="3"/>
    <n v="0"/>
    <n v="9.3312000000000008"/>
  </r>
  <r>
    <n v="7612"/>
    <s v="US-2012-130491"/>
    <x v="1"/>
    <x v="285"/>
    <d v="2012-02-11T00:00:00"/>
    <x v="2"/>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x v="2"/>
    <s v="BH-11710"/>
    <s v="Brosina Hoffman"/>
    <x v="0"/>
    <s v="United States"/>
    <s v="Garden City"/>
    <x v="41"/>
    <n v="67846"/>
    <x v="2"/>
    <s v="OFF-FA-10000134"/>
    <x v="1"/>
    <x v="13"/>
    <s v="Advantus Push Pins, Aluminum Head"/>
    <x v="5062"/>
    <n v="1"/>
    <n v="0"/>
    <n v="1.8010999999999999"/>
  </r>
  <r>
    <n v="7614"/>
    <s v="US-2012-130491"/>
    <x v="1"/>
    <x v="285"/>
    <d v="2012-02-11T00:00:00"/>
    <x v="2"/>
    <s v="BH-11710"/>
    <s v="Brosina Hoffman"/>
    <x v="0"/>
    <s v="United States"/>
    <s v="Garden City"/>
    <x v="41"/>
    <n v="67846"/>
    <x v="2"/>
    <s v="OFF-AR-10001149"/>
    <x v="1"/>
    <x v="6"/>
    <s v="Sanford Colorific Colored Pencils, 12/Box"/>
    <x v="1784"/>
    <n v="2"/>
    <n v="0"/>
    <n v="1.7279999999999998"/>
  </r>
  <r>
    <n v="7615"/>
    <s v="CA-2012-113740"/>
    <x v="1"/>
    <x v="252"/>
    <d v="2012-08-28T00:00:00"/>
    <x v="0"/>
    <s v="SC-20380"/>
    <s v="Shahid Collister"/>
    <x v="0"/>
    <s v="United States"/>
    <s v="New York City"/>
    <x v="15"/>
    <n v="10035"/>
    <x v="3"/>
    <s v="FUR-FU-10000010"/>
    <x v="0"/>
    <x v="5"/>
    <s v="DAX Value U-Channel Document Frames, Easel Back"/>
    <x v="4126"/>
    <n v="3"/>
    <n v="0"/>
    <n v="4.6220999999999997"/>
  </r>
  <r>
    <n v="7616"/>
    <s v="CA-2011-148425"/>
    <x v="2"/>
    <x v="953"/>
    <d v="2011-12-04T00:00:00"/>
    <x v="1"/>
    <s v="RF-19345"/>
    <s v="Randy Ferguson"/>
    <x v="1"/>
    <s v="United States"/>
    <s v="Orlando"/>
    <x v="2"/>
    <n v="32839"/>
    <x v="0"/>
    <s v="OFF-BI-10000201"/>
    <x v="1"/>
    <x v="8"/>
    <s v="Avery Triangle Shaped Sheet Lifters, Black, 2/Pack"/>
    <x v="5063"/>
    <n v="9"/>
    <n v="0.7"/>
    <n v="-4.427999999999999"/>
  </r>
  <r>
    <n v="7617"/>
    <s v="CA-2013-144309"/>
    <x v="0"/>
    <x v="107"/>
    <d v="2013-12-17T00:00:00"/>
    <x v="1"/>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x v="1"/>
    <s v="CM-12235"/>
    <s v="Chris McAfee"/>
    <x v="0"/>
    <s v="United States"/>
    <s v="Watertown"/>
    <x v="15"/>
    <n v="13601"/>
    <x v="3"/>
    <s v="OFF-BI-10003656"/>
    <x v="1"/>
    <x v="8"/>
    <s v="Fellowes PB200 Plastic Comb Binding Machine"/>
    <x v="5064"/>
    <n v="5"/>
    <n v="0.2"/>
    <n v="220.98699999999997"/>
  </r>
  <r>
    <n v="7619"/>
    <s v="CA-2014-151225"/>
    <x v="3"/>
    <x v="855"/>
    <d v="2014-10-30T00:00:00"/>
    <x v="2"/>
    <s v="JM-15655"/>
    <s v="Jim Mitchum"/>
    <x v="1"/>
    <s v="United States"/>
    <s v="Los Angeles"/>
    <x v="1"/>
    <n v="90032"/>
    <x v="1"/>
    <s v="FUR-TA-10001539"/>
    <x v="0"/>
    <x v="3"/>
    <s v="Chromcraft Rectangular Conference Tables"/>
    <x v="5065"/>
    <n v="1"/>
    <n v="0.2"/>
    <n v="9.4787999999999784"/>
  </r>
  <r>
    <n v="7620"/>
    <s v="CA-2014-151225"/>
    <x v="3"/>
    <x v="855"/>
    <d v="2014-10-30T00:00:00"/>
    <x v="2"/>
    <s v="JM-15655"/>
    <s v="Jim Mitchum"/>
    <x v="1"/>
    <s v="United States"/>
    <s v="Los Angeles"/>
    <x v="1"/>
    <n v="90032"/>
    <x v="1"/>
    <s v="TEC-PH-10004100"/>
    <x v="2"/>
    <x v="7"/>
    <s v="Griffin GC17055 Auxiliary Audio Cable"/>
    <x v="1002"/>
    <n v="5"/>
    <n v="0.2"/>
    <n v="7.1960000000000015"/>
  </r>
  <r>
    <n v="7621"/>
    <s v="US-2011-144078"/>
    <x v="2"/>
    <x v="641"/>
    <d v="2011-11-29T00:00:00"/>
    <x v="1"/>
    <s v="RB-19435"/>
    <s v="Richard Bierner"/>
    <x v="0"/>
    <s v="United States"/>
    <s v="Los Angeles"/>
    <x v="1"/>
    <n v="90004"/>
    <x v="1"/>
    <s v="TEC-PH-10001580"/>
    <x v="2"/>
    <x v="7"/>
    <s v="Logitech Mobile Speakerphone P710e - speaker phone"/>
    <x v="5066"/>
    <n v="5"/>
    <n v="0.2"/>
    <n v="47.242999999999967"/>
  </r>
  <r>
    <n v="7622"/>
    <s v="US-2011-144078"/>
    <x v="2"/>
    <x v="641"/>
    <d v="2011-11-29T00:00:00"/>
    <x v="1"/>
    <s v="RB-19435"/>
    <s v="Richard Bierner"/>
    <x v="0"/>
    <s v="United States"/>
    <s v="Los Angeles"/>
    <x v="1"/>
    <n v="90004"/>
    <x v="1"/>
    <s v="FUR-CH-10002335"/>
    <x v="0"/>
    <x v="1"/>
    <s v="Hon GuestStacker Chair"/>
    <x v="5067"/>
    <n v="4"/>
    <n v="0.2"/>
    <n v="54.400800000000004"/>
  </r>
  <r>
    <n v="7623"/>
    <s v="US-2011-144078"/>
    <x v="2"/>
    <x v="641"/>
    <d v="2011-11-29T00:00:00"/>
    <x v="1"/>
    <s v="RB-19435"/>
    <s v="Richard Bierner"/>
    <x v="0"/>
    <s v="United States"/>
    <s v="Los Angeles"/>
    <x v="1"/>
    <n v="90004"/>
    <x v="1"/>
    <s v="OFF-AR-10004707"/>
    <x v="1"/>
    <x v="6"/>
    <s v="Staples"/>
    <x v="5068"/>
    <n v="3"/>
    <n v="0"/>
    <n v="2.6039999999999996"/>
  </r>
  <r>
    <n v="7624"/>
    <s v="CA-2011-124464"/>
    <x v="2"/>
    <x v="686"/>
    <d v="2011-07-20T00:00:00"/>
    <x v="1"/>
    <s v="SS-20515"/>
    <s v="Shirley Schmidt"/>
    <x v="2"/>
    <s v="United States"/>
    <s v="Newark"/>
    <x v="13"/>
    <n v="19711"/>
    <x v="3"/>
    <s v="OFF-AP-10000576"/>
    <x v="1"/>
    <x v="9"/>
    <s v="Belkin 7 Outlet SurgeMaster II"/>
    <x v="5069"/>
    <n v="1"/>
    <n v="0"/>
    <n v="11.054400000000001"/>
  </r>
  <r>
    <n v="7625"/>
    <s v="CA-2012-136805"/>
    <x v="1"/>
    <x v="293"/>
    <d v="2012-05-27T00:00:00"/>
    <x v="0"/>
    <s v="NM-18445"/>
    <s v="Nathan Mautz"/>
    <x v="2"/>
    <s v="United States"/>
    <s v="Detroit"/>
    <x v="12"/>
    <n v="48234"/>
    <x v="2"/>
    <s v="OFF-AP-10001394"/>
    <x v="1"/>
    <x v="9"/>
    <s v="Harmony Air Purifier"/>
    <x v="5070"/>
    <n v="5"/>
    <n v="0.1"/>
    <n v="245.69999999999993"/>
  </r>
  <r>
    <n v="7626"/>
    <s v="CA-2012-136805"/>
    <x v="1"/>
    <x v="293"/>
    <d v="2012-05-27T00:00:00"/>
    <x v="0"/>
    <s v="NM-18445"/>
    <s v="Nathan Mautz"/>
    <x v="2"/>
    <s v="United States"/>
    <s v="Detroit"/>
    <x v="12"/>
    <n v="48234"/>
    <x v="2"/>
    <s v="FUR-FU-10003724"/>
    <x v="0"/>
    <x v="5"/>
    <s v="Westinghouse Clip-On Gooseneck Lamps"/>
    <x v="5071"/>
    <n v="9"/>
    <n v="0"/>
    <n v="19.585799999999999"/>
  </r>
  <r>
    <n v="7627"/>
    <s v="US-2012-159499"/>
    <x v="1"/>
    <x v="82"/>
    <d v="2012-11-23T00:00:00"/>
    <x v="0"/>
    <s v="EM-14095"/>
    <s v="Eudokia Martin"/>
    <x v="1"/>
    <s v="United States"/>
    <s v="Phoenix"/>
    <x v="16"/>
    <n v="85023"/>
    <x v="1"/>
    <s v="OFF-AP-10002867"/>
    <x v="1"/>
    <x v="9"/>
    <s v="Fellowes Command Center 5-outlet power strip"/>
    <x v="5072"/>
    <n v="6"/>
    <n v="0.2"/>
    <n v="28.492799999999988"/>
  </r>
  <r>
    <n v="7628"/>
    <s v="US-2012-159499"/>
    <x v="1"/>
    <x v="82"/>
    <d v="2012-11-23T00:00:00"/>
    <x v="0"/>
    <s v="EM-14095"/>
    <s v="Eudokia Martin"/>
    <x v="1"/>
    <s v="United States"/>
    <s v="Phoenix"/>
    <x v="16"/>
    <n v="85023"/>
    <x v="1"/>
    <s v="TEC-AC-10002718"/>
    <x v="2"/>
    <x v="11"/>
    <s v="Belkin Standard 104 key USB Keyboard"/>
    <x v="5073"/>
    <n v="2"/>
    <n v="0.2"/>
    <n v="-1.4590000000000014"/>
  </r>
  <r>
    <n v="7629"/>
    <s v="US-2012-159499"/>
    <x v="1"/>
    <x v="82"/>
    <d v="2012-11-23T00:00:00"/>
    <x v="0"/>
    <s v="EM-14095"/>
    <s v="Eudokia Martin"/>
    <x v="1"/>
    <s v="United States"/>
    <s v="Phoenix"/>
    <x v="16"/>
    <n v="85023"/>
    <x v="1"/>
    <s v="OFF-LA-10003121"/>
    <x v="1"/>
    <x v="2"/>
    <s v="Avery 506"/>
    <x v="1053"/>
    <n v="5"/>
    <n v="0.2"/>
    <n v="5.368999999999998"/>
  </r>
  <r>
    <n v="7630"/>
    <s v="CA-2011-162089"/>
    <x v="2"/>
    <x v="809"/>
    <d v="2011-04-01T00:00:00"/>
    <x v="2"/>
    <s v="MP-17470"/>
    <s v="Mark Packer"/>
    <x v="2"/>
    <s v="United States"/>
    <s v="Brownsville"/>
    <x v="5"/>
    <n v="78521"/>
    <x v="2"/>
    <s v="OFF-EN-10002230"/>
    <x v="1"/>
    <x v="12"/>
    <s v="Airmail Envelopes"/>
    <x v="5074"/>
    <n v="5"/>
    <n v="0.2"/>
    <n v="113.30549999999999"/>
  </r>
  <r>
    <n v="7631"/>
    <s v="CA-2011-162089"/>
    <x v="2"/>
    <x v="809"/>
    <d v="2011-04-01T00:00:00"/>
    <x v="2"/>
    <s v="MP-17470"/>
    <s v="Mark Packer"/>
    <x v="2"/>
    <s v="United States"/>
    <s v="Brownsville"/>
    <x v="5"/>
    <n v="78521"/>
    <x v="2"/>
    <s v="TEC-PH-10001819"/>
    <x v="2"/>
    <x v="7"/>
    <s v="Innergie mMini Combo Duo USB Travel Charging Kit"/>
    <x v="5075"/>
    <n v="7"/>
    <n v="0.2"/>
    <n v="88.180399999999977"/>
  </r>
  <r>
    <n v="7632"/>
    <s v="CA-2011-162089"/>
    <x v="2"/>
    <x v="809"/>
    <d v="2011-04-01T00:00:00"/>
    <x v="2"/>
    <s v="MP-17470"/>
    <s v="Mark Packer"/>
    <x v="2"/>
    <s v="United States"/>
    <s v="Brownsville"/>
    <x v="5"/>
    <n v="78521"/>
    <x v="2"/>
    <s v="FUR-CH-10002304"/>
    <x v="0"/>
    <x v="1"/>
    <s v="Global Stack Chair without Arms, Black"/>
    <x v="5076"/>
    <n v="7"/>
    <n v="0.3"/>
    <n v="-9.0929999999999964"/>
  </r>
  <r>
    <n v="7633"/>
    <s v="US-2014-158526"/>
    <x v="3"/>
    <x v="614"/>
    <d v="2015-01-02T00:00:00"/>
    <x v="0"/>
    <s v="KH-16360"/>
    <s v="Katherine Hughes"/>
    <x v="0"/>
    <s v="United States"/>
    <s v="Louisville"/>
    <x v="0"/>
    <n v="40214"/>
    <x v="0"/>
    <s v="FUR-CH-10002602"/>
    <x v="0"/>
    <x v="1"/>
    <s v="DMI Arturo Collection Mission-style Design Wood Chair"/>
    <x v="5077"/>
    <n v="8"/>
    <n v="0"/>
    <n v="314.03840000000002"/>
  </r>
  <r>
    <n v="7634"/>
    <s v="US-2014-158526"/>
    <x v="3"/>
    <x v="614"/>
    <d v="2015-01-02T00:00:00"/>
    <x v="0"/>
    <s v="KH-16360"/>
    <s v="Katherine Hughes"/>
    <x v="0"/>
    <s v="United States"/>
    <s v="Louisville"/>
    <x v="0"/>
    <n v="40214"/>
    <x v="0"/>
    <s v="OFF-BI-10002414"/>
    <x v="1"/>
    <x v="8"/>
    <s v="GBC ProClick Spines for 32-Hole Punch"/>
    <x v="5078"/>
    <n v="1"/>
    <n v="0"/>
    <n v="5.8890999999999991"/>
  </r>
  <r>
    <n v="7635"/>
    <s v="US-2014-158526"/>
    <x v="3"/>
    <x v="614"/>
    <d v="2015-01-02T00:00:00"/>
    <x v="0"/>
    <s v="KH-16360"/>
    <s v="Katherine Hughes"/>
    <x v="0"/>
    <s v="United States"/>
    <s v="Louisville"/>
    <x v="0"/>
    <n v="40214"/>
    <x v="0"/>
    <s v="OFF-AR-10003696"/>
    <x v="1"/>
    <x v="6"/>
    <s v="Panasonic KP-350BK Electric Pencil Sharpener with Auto Stop"/>
    <x v="1835"/>
    <n v="1"/>
    <n v="0"/>
    <n v="10.028199999999998"/>
  </r>
  <r>
    <n v="7636"/>
    <s v="US-2014-158526"/>
    <x v="3"/>
    <x v="614"/>
    <d v="2015-01-02T00:00:00"/>
    <x v="0"/>
    <s v="KH-16360"/>
    <s v="Katherine Hughes"/>
    <x v="0"/>
    <s v="United States"/>
    <s v="Louisville"/>
    <x v="0"/>
    <n v="40214"/>
    <x v="0"/>
    <s v="FUR-CH-10004495"/>
    <x v="0"/>
    <x v="1"/>
    <s v="Global Leather and Oak Executive Chair, Black"/>
    <x v="5079"/>
    <n v="1"/>
    <n v="0"/>
    <n v="87.28419999999997"/>
  </r>
  <r>
    <n v="7637"/>
    <s v="US-2014-158526"/>
    <x v="3"/>
    <x v="614"/>
    <d v="2015-01-02T00:00:00"/>
    <x v="0"/>
    <s v="KH-16360"/>
    <s v="Katherine Hughes"/>
    <x v="0"/>
    <s v="United States"/>
    <s v="Louisville"/>
    <x v="0"/>
    <n v="40214"/>
    <x v="0"/>
    <s v="FUR-CH-10001270"/>
    <x v="0"/>
    <x v="1"/>
    <s v="Harbour Creations Steel Folding Chair"/>
    <x v="5080"/>
    <n v="3"/>
    <n v="0"/>
    <n v="77.624999999999972"/>
  </r>
  <r>
    <n v="7638"/>
    <s v="CA-2014-104885"/>
    <x v="3"/>
    <x v="580"/>
    <d v="2014-03-09T00:00:00"/>
    <x v="1"/>
    <s v="DB-13555"/>
    <s v="Dorothy Badders"/>
    <x v="1"/>
    <s v="United States"/>
    <s v="Newark"/>
    <x v="13"/>
    <n v="19711"/>
    <x v="3"/>
    <s v="OFF-AR-10001615"/>
    <x v="1"/>
    <x v="6"/>
    <s v="Newell 34"/>
    <x v="426"/>
    <n v="3"/>
    <n v="0"/>
    <n v="15.475200000000001"/>
  </r>
  <r>
    <n v="7639"/>
    <s v="CA-2014-104885"/>
    <x v="3"/>
    <x v="580"/>
    <d v="2014-03-09T00:00:00"/>
    <x v="1"/>
    <s v="DB-13555"/>
    <s v="Dorothy Badders"/>
    <x v="1"/>
    <s v="United States"/>
    <s v="Newark"/>
    <x v="13"/>
    <n v="19711"/>
    <x v="3"/>
    <s v="OFF-EN-10003286"/>
    <x v="1"/>
    <x v="12"/>
    <s v="Staples"/>
    <x v="4097"/>
    <n v="7"/>
    <n v="0"/>
    <n v="27.241199999999996"/>
  </r>
  <r>
    <n v="7640"/>
    <s v="CA-2014-104885"/>
    <x v="3"/>
    <x v="580"/>
    <d v="2014-03-09T00:00:00"/>
    <x v="1"/>
    <s v="DB-13555"/>
    <s v="Dorothy Badders"/>
    <x v="1"/>
    <s v="United States"/>
    <s v="Newark"/>
    <x v="13"/>
    <n v="19711"/>
    <x v="3"/>
    <s v="FUR-BO-10003660"/>
    <x v="0"/>
    <x v="0"/>
    <s v="Bush Cubix Collection Bookcases, Fully Assembled"/>
    <x v="5081"/>
    <n v="2"/>
    <n v="0"/>
    <n v="101.6508"/>
  </r>
  <r>
    <n v="7641"/>
    <s v="CA-2014-104885"/>
    <x v="3"/>
    <x v="580"/>
    <d v="2014-03-09T00:00:00"/>
    <x v="1"/>
    <s v="DB-13555"/>
    <s v="Dorothy Badders"/>
    <x v="1"/>
    <s v="United States"/>
    <s v="Newark"/>
    <x v="13"/>
    <n v="19711"/>
    <x v="3"/>
    <s v="OFF-PA-10002764"/>
    <x v="1"/>
    <x v="10"/>
    <s v="Staples"/>
    <x v="5082"/>
    <n v="6"/>
    <n v="0"/>
    <n v="33.339599999999997"/>
  </r>
  <r>
    <n v="7642"/>
    <s v="US-2013-157490"/>
    <x v="0"/>
    <x v="1099"/>
    <d v="2013-10-08T00:00:00"/>
    <x v="2"/>
    <s v="LB-16795"/>
    <s v="Laurel Beltran"/>
    <x v="2"/>
    <s v="United States"/>
    <s v="Pueblo"/>
    <x v="22"/>
    <n v="81001"/>
    <x v="1"/>
    <s v="TEC-MA-10001695"/>
    <x v="2"/>
    <x v="15"/>
    <s v="Zebra GK420t Direct Thermal/Thermal Transfer Printer"/>
    <x v="5083"/>
    <n v="6"/>
    <n v="0.7"/>
    <n v="-938.28"/>
  </r>
  <r>
    <n v="7643"/>
    <s v="US-2013-157490"/>
    <x v="0"/>
    <x v="1099"/>
    <d v="2013-10-08T00:00:00"/>
    <x v="2"/>
    <s v="LB-16795"/>
    <s v="Laurel Beltran"/>
    <x v="2"/>
    <s v="United States"/>
    <s v="Pueblo"/>
    <x v="22"/>
    <n v="81001"/>
    <x v="1"/>
    <s v="OFF-BI-10002824"/>
    <x v="1"/>
    <x v="8"/>
    <s v="Recycled Easel Ring Binders"/>
    <x v="5084"/>
    <n v="4"/>
    <n v="0.7"/>
    <n v="-14.920000000000002"/>
  </r>
  <r>
    <n v="7644"/>
    <s v="US-2013-157490"/>
    <x v="0"/>
    <x v="1099"/>
    <d v="2013-10-08T00:00:00"/>
    <x v="2"/>
    <s v="LB-16795"/>
    <s v="Laurel Beltran"/>
    <x v="2"/>
    <s v="United States"/>
    <s v="Pueblo"/>
    <x v="22"/>
    <n v="81001"/>
    <x v="1"/>
    <s v="OFF-BI-10002571"/>
    <x v="1"/>
    <x v="8"/>
    <s v="Avery Framed View Binder, EZD Ring (Locking), Navy, 1 1/2&quot;"/>
    <x v="5085"/>
    <n v="4"/>
    <n v="0.7"/>
    <n v="-9.1815999999999995"/>
  </r>
  <r>
    <n v="7645"/>
    <s v="US-2013-157490"/>
    <x v="0"/>
    <x v="1099"/>
    <d v="2013-10-08T00:00:00"/>
    <x v="2"/>
    <s v="LB-16795"/>
    <s v="Laurel Beltran"/>
    <x v="2"/>
    <s v="United States"/>
    <s v="Pueblo"/>
    <x v="22"/>
    <n v="81001"/>
    <x v="1"/>
    <s v="TEC-AC-10001553"/>
    <x v="2"/>
    <x v="11"/>
    <s v="Memorex 25GB 6X Branded Blu-Ray Recordable Disc, 15/Pack"/>
    <x v="4584"/>
    <n v="5"/>
    <n v="0.2"/>
    <n v="0.84950000000000259"/>
  </r>
  <r>
    <n v="7646"/>
    <s v="CA-2012-161452"/>
    <x v="1"/>
    <x v="57"/>
    <d v="2012-04-11T00:00:00"/>
    <x v="1"/>
    <s v="CA-11965"/>
    <s v="Carol Adams"/>
    <x v="1"/>
    <s v="United States"/>
    <s v="Los Angeles"/>
    <x v="1"/>
    <n v="90036"/>
    <x v="1"/>
    <s v="FUR-CH-10003973"/>
    <x v="0"/>
    <x v="1"/>
    <s v="GuestStacker Chair with Chrome Finish Legs"/>
    <x v="1069"/>
    <n v="3"/>
    <n v="0.2"/>
    <n v="89.222400000000022"/>
  </r>
  <r>
    <n v="7647"/>
    <s v="US-2011-115196"/>
    <x v="2"/>
    <x v="340"/>
    <d v="2011-09-13T00:00:00"/>
    <x v="1"/>
    <s v="DL-12925"/>
    <s v="Daniel Lacy"/>
    <x v="0"/>
    <s v="United States"/>
    <s v="Greenville"/>
    <x v="3"/>
    <n v="27834"/>
    <x v="0"/>
    <s v="TEC-MA-10002073"/>
    <x v="2"/>
    <x v="15"/>
    <s v="3D Systems Cube Printer, 2nd Generation, White"/>
    <x v="5086"/>
    <n v="2"/>
    <n v="0.5"/>
    <n v="-571.99559999999997"/>
  </r>
  <r>
    <n v="7648"/>
    <s v="CA-2013-138968"/>
    <x v="0"/>
    <x v="543"/>
    <d v="2013-03-17T00:00:00"/>
    <x v="2"/>
    <s v="FC-14335"/>
    <s v="Fred Chung"/>
    <x v="1"/>
    <s v="United States"/>
    <s v="San Francisco"/>
    <x v="1"/>
    <n v="94110"/>
    <x v="1"/>
    <s v="OFF-BI-10003529"/>
    <x v="1"/>
    <x v="8"/>
    <s v="Avery Round Ring Poly Binders"/>
    <x v="5087"/>
    <n v="2"/>
    <n v="0.2"/>
    <n v="1.6472"/>
  </r>
  <r>
    <n v="7649"/>
    <s v="CA-2013-138968"/>
    <x v="0"/>
    <x v="543"/>
    <d v="2013-03-17T00:00:00"/>
    <x v="2"/>
    <s v="FC-14335"/>
    <s v="Fred Chung"/>
    <x v="1"/>
    <s v="United States"/>
    <s v="San Francisco"/>
    <x v="1"/>
    <n v="94110"/>
    <x v="1"/>
    <s v="FUR-CH-10000309"/>
    <x v="0"/>
    <x v="1"/>
    <s v="Global Comet Stacking Arm Chair"/>
    <x v="5088"/>
    <n v="4"/>
    <n v="0.2"/>
    <n v="84.501999999999953"/>
  </r>
  <r>
    <n v="7650"/>
    <s v="CA-2012-101889"/>
    <x v="1"/>
    <x v="17"/>
    <d v="2012-12-31T00:00:00"/>
    <x v="1"/>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x v="1"/>
    <s v="DB-13120"/>
    <s v="David Bremer"/>
    <x v="1"/>
    <s v="United States"/>
    <s v="Marion"/>
    <x v="24"/>
    <n v="43302"/>
    <x v="3"/>
    <s v="OFF-EN-10003286"/>
    <x v="1"/>
    <x v="12"/>
    <s v="Staples"/>
    <x v="5090"/>
    <n v="3"/>
    <n v="0.2"/>
    <n v="6.7067999999999977"/>
  </r>
  <r>
    <n v="7652"/>
    <s v="CA-2014-110821"/>
    <x v="3"/>
    <x v="783"/>
    <d v="2014-08-09T00:00:00"/>
    <x v="2"/>
    <s v="CK-12205"/>
    <s v="Chloris Kastensmidt"/>
    <x v="0"/>
    <s v="United States"/>
    <s v="Dallas"/>
    <x v="5"/>
    <n v="75081"/>
    <x v="2"/>
    <s v="TEC-AC-10001552"/>
    <x v="2"/>
    <x v="11"/>
    <s v="Logitech K350 2.4Ghz Wireless Keyboard"/>
    <x v="5091"/>
    <n v="3"/>
    <n v="0.2"/>
    <n v="-13.437900000000006"/>
  </r>
  <r>
    <n v="7653"/>
    <s v="CA-2014-110821"/>
    <x v="3"/>
    <x v="783"/>
    <d v="2014-08-09T00:00:00"/>
    <x v="2"/>
    <s v="CK-12205"/>
    <s v="Chloris Kastensmidt"/>
    <x v="0"/>
    <s v="United States"/>
    <s v="Dallas"/>
    <x v="5"/>
    <n v="75081"/>
    <x v="2"/>
    <s v="OFF-ST-10002790"/>
    <x v="1"/>
    <x v="4"/>
    <s v="Safco Industrial Shelving"/>
    <x v="5092"/>
    <n v="2"/>
    <n v="0.2"/>
    <n v="-25.108999999999988"/>
  </r>
  <r>
    <n v="7654"/>
    <s v="CA-2012-121552"/>
    <x v="1"/>
    <x v="204"/>
    <d v="2012-03-27T00:00:00"/>
    <x v="1"/>
    <s v="FW-14395"/>
    <s v="Fred Wasserman"/>
    <x v="1"/>
    <s v="United States"/>
    <s v="Huntsville"/>
    <x v="19"/>
    <n v="35810"/>
    <x v="0"/>
    <s v="OFF-AR-10003217"/>
    <x v="1"/>
    <x v="6"/>
    <s v="Newell 316"/>
    <x v="638"/>
    <n v="4"/>
    <n v="0"/>
    <n v="5.4768000000000008"/>
  </r>
  <r>
    <n v="7655"/>
    <s v="CA-2012-107685"/>
    <x v="1"/>
    <x v="672"/>
    <d v="2012-12-02T00:00:00"/>
    <x v="0"/>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x v="0"/>
    <s v="JM-15865"/>
    <s v="John Murray"/>
    <x v="0"/>
    <s v="United States"/>
    <s v="Las Vegas"/>
    <x v="33"/>
    <n v="89115"/>
    <x v="1"/>
    <s v="OFF-PA-10003848"/>
    <x v="1"/>
    <x v="10"/>
    <s v="Xerox 1997"/>
    <x v="243"/>
    <n v="4"/>
    <n v="0"/>
    <n v="12.441600000000001"/>
  </r>
  <r>
    <n v="7657"/>
    <s v="US-2011-120740"/>
    <x v="2"/>
    <x v="1166"/>
    <d v="2011-04-15T00:00:00"/>
    <x v="3"/>
    <s v="PS-18970"/>
    <s v="Paul Stevenson"/>
    <x v="2"/>
    <s v="United States"/>
    <s v="Los Angeles"/>
    <x v="1"/>
    <n v="90049"/>
    <x v="1"/>
    <s v="OFF-AP-10000240"/>
    <x v="1"/>
    <x v="9"/>
    <s v="Belkin F9G930V10-GRY 9 Outlet Surge"/>
    <x v="1483"/>
    <n v="2"/>
    <n v="0"/>
    <n v="31.018399999999986"/>
  </r>
  <r>
    <n v="7658"/>
    <s v="US-2011-120740"/>
    <x v="2"/>
    <x v="1166"/>
    <d v="2011-04-15T00:00:00"/>
    <x v="3"/>
    <s v="PS-18970"/>
    <s v="Paul Stevenson"/>
    <x v="2"/>
    <s v="United States"/>
    <s v="Los Angeles"/>
    <x v="1"/>
    <n v="90049"/>
    <x v="1"/>
    <s v="FUR-FU-10004091"/>
    <x v="0"/>
    <x v="5"/>
    <s v="Howard Miller 13&quot; Diameter Goldtone Round Wall Clock"/>
    <x v="5093"/>
    <n v="4"/>
    <n v="0"/>
    <n v="76.9816"/>
  </r>
  <r>
    <n v="7659"/>
    <s v="CA-2014-155740"/>
    <x v="3"/>
    <x v="245"/>
    <d v="2014-08-03T00:00:00"/>
    <x v="2"/>
    <s v="TC-21475"/>
    <s v="Tony Chapman"/>
    <x v="2"/>
    <s v="United States"/>
    <s v="Lakewood"/>
    <x v="24"/>
    <n v="44107"/>
    <x v="3"/>
    <s v="OFF-BI-10001071"/>
    <x v="1"/>
    <x v="8"/>
    <s v="GBC ProClick Punch Binding System"/>
    <x v="1996"/>
    <n v="4"/>
    <n v="0.7"/>
    <n v="-53.743199999999973"/>
  </r>
  <r>
    <n v="7660"/>
    <s v="CA-2014-146493"/>
    <x v="3"/>
    <x v="702"/>
    <d v="2014-06-06T00:00:00"/>
    <x v="1"/>
    <s v="CV-12805"/>
    <s v="Cynthia Voltz"/>
    <x v="1"/>
    <s v="United States"/>
    <s v="Fremont"/>
    <x v="8"/>
    <n v="68025"/>
    <x v="2"/>
    <s v="OFF-BI-10003676"/>
    <x v="1"/>
    <x v="8"/>
    <s v="GBC Standard Recycled Report Covers, Clear Plastic Sheets"/>
    <x v="5094"/>
    <n v="5"/>
    <n v="0"/>
    <n v="25.871999999999996"/>
  </r>
  <r>
    <n v="7661"/>
    <s v="CA-2011-105417"/>
    <x v="2"/>
    <x v="1167"/>
    <d v="2011-01-13T00:00:00"/>
    <x v="1"/>
    <s v="VS-21820"/>
    <s v="Vivek Sundaresam"/>
    <x v="0"/>
    <s v="United States"/>
    <s v="Huntsville"/>
    <x v="5"/>
    <n v="77340"/>
    <x v="2"/>
    <s v="FUR-FU-10004864"/>
    <x v="0"/>
    <x v="5"/>
    <s v="Howard Miller 14-1/2&quot; Diameter Chrome Round Wall Clock"/>
    <x v="5095"/>
    <n v="3"/>
    <n v="0.6"/>
    <n v="-53.709599999999988"/>
  </r>
  <r>
    <n v="7662"/>
    <s v="CA-2011-105417"/>
    <x v="2"/>
    <x v="1167"/>
    <d v="2011-01-13T00:00:00"/>
    <x v="1"/>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x v="2"/>
    <s v="SC-20575"/>
    <s v="Sonia Cooley"/>
    <x v="0"/>
    <s v="United States"/>
    <s v="Los Angeles"/>
    <x v="1"/>
    <n v="90036"/>
    <x v="1"/>
    <s v="OFF-AR-10002067"/>
    <x v="1"/>
    <x v="6"/>
    <s v="Newell 334"/>
    <x v="1618"/>
    <n v="5"/>
    <n v="0"/>
    <n v="25.792000000000002"/>
  </r>
  <r>
    <n v="7664"/>
    <s v="CA-2014-139493"/>
    <x v="3"/>
    <x v="1168"/>
    <d v="2014-09-20T00:00:00"/>
    <x v="1"/>
    <s v="SG-20605"/>
    <s v="Speros Goranitis"/>
    <x v="0"/>
    <s v="United States"/>
    <s v="Asheville"/>
    <x v="3"/>
    <n v="28806"/>
    <x v="0"/>
    <s v="OFF-AR-10003158"/>
    <x v="1"/>
    <x v="6"/>
    <s v="Fluorescent Highlighters by Dixon"/>
    <x v="482"/>
    <n v="5"/>
    <n v="0.2"/>
    <n v="2.7859999999999978"/>
  </r>
  <r>
    <n v="7665"/>
    <s v="CA-2011-151967"/>
    <x v="2"/>
    <x v="68"/>
    <d v="2011-10-26T00:00:00"/>
    <x v="1"/>
    <s v="NB-18580"/>
    <s v="Nicole Brennan"/>
    <x v="1"/>
    <s v="United States"/>
    <s v="Bossier City"/>
    <x v="28"/>
    <n v="71111"/>
    <x v="0"/>
    <s v="FUR-FU-10000193"/>
    <x v="0"/>
    <x v="5"/>
    <s v="Tenex Chairmats For Use with Hard Floors"/>
    <x v="681"/>
    <n v="4"/>
    <n v="0"/>
    <n v="10.393599999999992"/>
  </r>
  <r>
    <n v="7666"/>
    <s v="US-2013-140158"/>
    <x v="0"/>
    <x v="964"/>
    <d v="2013-10-09T00:00:00"/>
    <x v="1"/>
    <s v="DR-12940"/>
    <s v="Daniel Raglin"/>
    <x v="2"/>
    <s v="United States"/>
    <s v="Providence"/>
    <x v="34"/>
    <n v="2908"/>
    <x v="3"/>
    <s v="OFF-BI-10000977"/>
    <x v="1"/>
    <x v="8"/>
    <s v="Ibico Plastic Spiral Binding Combs"/>
    <x v="3361"/>
    <n v="1"/>
    <n v="0"/>
    <n v="13.983999999999998"/>
  </r>
  <r>
    <n v="7667"/>
    <s v="US-2013-140158"/>
    <x v="0"/>
    <x v="964"/>
    <d v="2013-10-09T00:00:00"/>
    <x v="1"/>
    <s v="DR-12940"/>
    <s v="Daniel Raglin"/>
    <x v="2"/>
    <s v="United States"/>
    <s v="Providence"/>
    <x v="34"/>
    <n v="2908"/>
    <x v="3"/>
    <s v="TEC-CO-10001449"/>
    <x v="2"/>
    <x v="16"/>
    <s v="Hewlett Packard LaserJet 3310 Copier"/>
    <x v="5097"/>
    <n v="9"/>
    <n v="0"/>
    <n v="2591.9567999999999"/>
  </r>
  <r>
    <n v="7668"/>
    <s v="US-2013-140158"/>
    <x v="0"/>
    <x v="964"/>
    <d v="2013-10-09T00:00:00"/>
    <x v="1"/>
    <s v="DR-12940"/>
    <s v="Daniel Raglin"/>
    <x v="2"/>
    <s v="United States"/>
    <s v="Providence"/>
    <x v="34"/>
    <n v="2908"/>
    <x v="3"/>
    <s v="OFF-ST-10000136"/>
    <x v="1"/>
    <x v="4"/>
    <s v="Letter Size File"/>
    <x v="5098"/>
    <n v="3"/>
    <n v="0"/>
    <n v="34.538999999999994"/>
  </r>
  <r>
    <n v="7669"/>
    <s v="CA-2012-130974"/>
    <x v="1"/>
    <x v="154"/>
    <d v="2012-11-29T00:00:00"/>
    <x v="0"/>
    <s v="MA-17560"/>
    <s v="Matt Abelman"/>
    <x v="2"/>
    <s v="United States"/>
    <s v="Everett"/>
    <x v="31"/>
    <n v="2149"/>
    <x v="3"/>
    <s v="OFF-PA-10000743"/>
    <x v="1"/>
    <x v="10"/>
    <s v="Xerox 1977"/>
    <x v="1598"/>
    <n v="6"/>
    <n v="0"/>
    <n v="19.238399999999999"/>
  </r>
  <r>
    <n v="7670"/>
    <s v="CA-2012-130974"/>
    <x v="1"/>
    <x v="154"/>
    <d v="2012-11-29T00:00:00"/>
    <x v="0"/>
    <s v="MA-17560"/>
    <s v="Matt Abelman"/>
    <x v="2"/>
    <s v="United States"/>
    <s v="Everett"/>
    <x v="31"/>
    <n v="2149"/>
    <x v="3"/>
    <s v="OFF-PA-10001019"/>
    <x v="1"/>
    <x v="10"/>
    <s v="Xerox 1884"/>
    <x v="731"/>
    <n v="3"/>
    <n v="0"/>
    <n v="28.171799999999998"/>
  </r>
  <r>
    <n v="7671"/>
    <s v="CA-2012-130974"/>
    <x v="1"/>
    <x v="154"/>
    <d v="2012-11-29T00:00:00"/>
    <x v="0"/>
    <s v="MA-17560"/>
    <s v="Matt Abelman"/>
    <x v="2"/>
    <s v="United States"/>
    <s v="Everett"/>
    <x v="31"/>
    <n v="2149"/>
    <x v="3"/>
    <s v="TEC-AC-10003095"/>
    <x v="2"/>
    <x v="11"/>
    <s v="Logitech G35 7.1-Channel Surround Sound Headset"/>
    <x v="5099"/>
    <n v="2"/>
    <n v="0"/>
    <n v="88.393200000000007"/>
  </r>
  <r>
    <n v="7672"/>
    <s v="CA-2012-130974"/>
    <x v="1"/>
    <x v="154"/>
    <d v="2012-11-29T00:00:00"/>
    <x v="0"/>
    <s v="MA-17560"/>
    <s v="Matt Abelman"/>
    <x v="2"/>
    <s v="United States"/>
    <s v="Everett"/>
    <x v="31"/>
    <n v="2149"/>
    <x v="3"/>
    <s v="FUR-BO-10002916"/>
    <x v="0"/>
    <x v="0"/>
    <s v="Rush Hierlooms Collection 1&quot; Thick Stackable Bookcases"/>
    <x v="5100"/>
    <n v="1"/>
    <n v="0"/>
    <n v="32.486199999999997"/>
  </r>
  <r>
    <n v="7673"/>
    <s v="CA-2012-130974"/>
    <x v="1"/>
    <x v="154"/>
    <d v="2012-11-29T00:00:00"/>
    <x v="0"/>
    <s v="MA-17560"/>
    <s v="Matt Abelman"/>
    <x v="2"/>
    <s v="United States"/>
    <s v="Everett"/>
    <x v="31"/>
    <n v="2149"/>
    <x v="3"/>
    <s v="FUR-FU-10002506"/>
    <x v="0"/>
    <x v="5"/>
    <s v="Tensor &quot;Hersey Kiss&quot; Styled Floor Lamp"/>
    <x v="2799"/>
    <n v="3"/>
    <n v="0"/>
    <n v="4.6763999999999992"/>
  </r>
  <r>
    <n v="7674"/>
    <s v="CA-2012-130974"/>
    <x v="1"/>
    <x v="154"/>
    <d v="2012-11-29T00:00:00"/>
    <x v="0"/>
    <s v="MA-17560"/>
    <s v="Matt Abelman"/>
    <x v="2"/>
    <s v="United States"/>
    <s v="Everett"/>
    <x v="31"/>
    <n v="2149"/>
    <x v="3"/>
    <s v="OFF-PA-10003823"/>
    <x v="1"/>
    <x v="10"/>
    <s v="Xerox 197"/>
    <x v="901"/>
    <n v="5"/>
    <n v="0"/>
    <n v="69.704999999999998"/>
  </r>
  <r>
    <n v="7675"/>
    <s v="CA-2012-130974"/>
    <x v="1"/>
    <x v="154"/>
    <d v="2012-11-29T00:00:00"/>
    <x v="0"/>
    <s v="MA-17560"/>
    <s v="Matt Abelman"/>
    <x v="2"/>
    <s v="United States"/>
    <s v="Everett"/>
    <x v="31"/>
    <n v="2149"/>
    <x v="3"/>
    <s v="FUR-TA-10004619"/>
    <x v="0"/>
    <x v="3"/>
    <s v="Hon Non-Folding Utility Tables"/>
    <x v="5101"/>
    <n v="4"/>
    <n v="0.3"/>
    <n v="0"/>
  </r>
  <r>
    <n v="7676"/>
    <s v="CA-2014-133487"/>
    <x v="3"/>
    <x v="636"/>
    <d v="2014-05-10T00:00:00"/>
    <x v="0"/>
    <s v="TS-21655"/>
    <s v="Trudy Schmidt"/>
    <x v="0"/>
    <s v="United States"/>
    <s v="Rancho Cucamonga"/>
    <x v="1"/>
    <n v="91730"/>
    <x v="1"/>
    <s v="OFF-AP-10001271"/>
    <x v="1"/>
    <x v="9"/>
    <s v="Eureka The Boss Cordless Rechargeable Stick Vac"/>
    <x v="513"/>
    <n v="3"/>
    <n v="0"/>
    <n v="41.293800000000005"/>
  </r>
  <r>
    <n v="7677"/>
    <s v="CA-2011-142951"/>
    <x v="2"/>
    <x v="1169"/>
    <d v="2011-10-08T00:00:00"/>
    <x v="3"/>
    <s v="JG-15115"/>
    <s v="Jack Garza"/>
    <x v="0"/>
    <s v="United States"/>
    <s v="Charlotte"/>
    <x v="3"/>
    <n v="28205"/>
    <x v="0"/>
    <s v="TEC-AC-10002331"/>
    <x v="2"/>
    <x v="11"/>
    <s v="Maxell 74 Minute CDR, 10/Pack"/>
    <x v="3032"/>
    <n v="3"/>
    <n v="0.2"/>
    <n v="4.9877999999999982"/>
  </r>
  <r>
    <n v="7678"/>
    <s v="CA-2011-133592"/>
    <x v="2"/>
    <x v="520"/>
    <d v="2012-01-07T00:00:00"/>
    <x v="1"/>
    <s v="KM-16375"/>
    <s v="Katherine Murray"/>
    <x v="2"/>
    <s v="United States"/>
    <s v="Providence"/>
    <x v="34"/>
    <n v="2908"/>
    <x v="3"/>
    <s v="OFF-PA-10003228"/>
    <x v="1"/>
    <x v="10"/>
    <s v="Xerox 1917"/>
    <x v="3589"/>
    <n v="4"/>
    <n v="0"/>
    <n v="91.950799999999987"/>
  </r>
  <r>
    <n v="7679"/>
    <s v="CA-2011-133592"/>
    <x v="2"/>
    <x v="520"/>
    <d v="2012-01-07T00:00:00"/>
    <x v="1"/>
    <s v="KM-16375"/>
    <s v="Katherine Murray"/>
    <x v="2"/>
    <s v="United States"/>
    <s v="Providence"/>
    <x v="34"/>
    <n v="2908"/>
    <x v="3"/>
    <s v="OFF-PA-10002586"/>
    <x v="1"/>
    <x v="10"/>
    <s v="Xerox 1970"/>
    <x v="1830"/>
    <n v="3"/>
    <n v="0"/>
    <n v="7.0218000000000007"/>
  </r>
  <r>
    <n v="7680"/>
    <s v="CA-2011-133592"/>
    <x v="2"/>
    <x v="520"/>
    <d v="2012-01-07T00:00:00"/>
    <x v="1"/>
    <s v="KM-16375"/>
    <s v="Katherine Murray"/>
    <x v="2"/>
    <s v="United States"/>
    <s v="Providence"/>
    <x v="34"/>
    <n v="2908"/>
    <x v="3"/>
    <s v="TEC-AC-10002049"/>
    <x v="2"/>
    <x v="11"/>
    <s v="Plantronics Savi W720 Multi-Device Wireless Headset System"/>
    <x v="2832"/>
    <n v="4"/>
    <n v="0"/>
    <n v="742.63200000000006"/>
  </r>
  <r>
    <n v="7681"/>
    <s v="CA-2011-133592"/>
    <x v="2"/>
    <x v="520"/>
    <d v="2012-01-07T00:00:00"/>
    <x v="1"/>
    <s v="KM-16375"/>
    <s v="Katherine Murray"/>
    <x v="2"/>
    <s v="United States"/>
    <s v="Providence"/>
    <x v="34"/>
    <n v="2908"/>
    <x v="3"/>
    <s v="FUR-BO-10000362"/>
    <x v="0"/>
    <x v="0"/>
    <s v="Sauder Inglewood Library Bookcases"/>
    <x v="2661"/>
    <n v="2"/>
    <n v="0"/>
    <n v="78.650800000000004"/>
  </r>
  <r>
    <n v="7682"/>
    <s v="CA-2011-133592"/>
    <x v="2"/>
    <x v="520"/>
    <d v="2012-01-07T00:00:00"/>
    <x v="1"/>
    <s v="KM-16375"/>
    <s v="Katherine Murray"/>
    <x v="2"/>
    <s v="United States"/>
    <s v="Providence"/>
    <x v="34"/>
    <n v="2908"/>
    <x v="3"/>
    <s v="FUR-CH-10004218"/>
    <x v="0"/>
    <x v="1"/>
    <s v="Global Fabric Manager's Chair, Dark Gray"/>
    <x v="5102"/>
    <n v="6"/>
    <n v="0"/>
    <n v="151.47000000000003"/>
  </r>
  <r>
    <n v="7683"/>
    <s v="CA-2012-120782"/>
    <x v="1"/>
    <x v="152"/>
    <d v="2012-05-01T00:00:00"/>
    <x v="2"/>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x v="2"/>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x v="1"/>
    <s v="TT-21070"/>
    <s v="Ted Trevino"/>
    <x v="0"/>
    <s v="United States"/>
    <s v="Rochester"/>
    <x v="15"/>
    <n v="14609"/>
    <x v="3"/>
    <s v="OFF-BI-10002897"/>
    <x v="1"/>
    <x v="8"/>
    <s v="Black Avery Memo-Size 3-Ring Binder, 5 1/2&quot; x 8 1/2&quot;"/>
    <x v="5105"/>
    <n v="9"/>
    <n v="0.2"/>
    <n v="9.5786999999999995"/>
  </r>
  <r>
    <n v="7686"/>
    <s v="CA-2012-116876"/>
    <x v="1"/>
    <x v="966"/>
    <d v="2012-02-21T00:00:00"/>
    <x v="1"/>
    <s v="TT-21070"/>
    <s v="Ted Trevino"/>
    <x v="0"/>
    <s v="United States"/>
    <s v="Rochester"/>
    <x v="15"/>
    <n v="14609"/>
    <x v="3"/>
    <s v="TEC-PH-10002584"/>
    <x v="2"/>
    <x v="7"/>
    <s v="Samsung Galaxy S4"/>
    <x v="5106"/>
    <n v="1"/>
    <n v="0"/>
    <n v="187.79699999999997"/>
  </r>
  <r>
    <n v="7687"/>
    <s v="CA-2013-169838"/>
    <x v="0"/>
    <x v="881"/>
    <d v="2013-11-30T00:00:00"/>
    <x v="1"/>
    <s v="BB-11545"/>
    <s v="Brenda Bowman"/>
    <x v="1"/>
    <s v="United States"/>
    <s v="Jackson"/>
    <x v="12"/>
    <n v="49201"/>
    <x v="2"/>
    <s v="FUR-TA-10001095"/>
    <x v="0"/>
    <x v="3"/>
    <s v="Chromcraft Round Conference Tables"/>
    <x v="5107"/>
    <n v="9"/>
    <n v="0"/>
    <n v="329.40809999999999"/>
  </r>
  <r>
    <n v="7688"/>
    <s v="CA-2013-169838"/>
    <x v="0"/>
    <x v="881"/>
    <d v="2013-11-30T00:00:00"/>
    <x v="1"/>
    <s v="BB-11545"/>
    <s v="Brenda Bowman"/>
    <x v="1"/>
    <s v="United States"/>
    <s v="Jackson"/>
    <x v="12"/>
    <n v="49201"/>
    <x v="2"/>
    <s v="OFF-BI-10004002"/>
    <x v="1"/>
    <x v="8"/>
    <s v="Wilson Jones International Size A4 Ring Binders"/>
    <x v="5108"/>
    <n v="1"/>
    <n v="0"/>
    <n v="8.3040000000000003"/>
  </r>
  <r>
    <n v="7689"/>
    <s v="CA-2013-169838"/>
    <x v="0"/>
    <x v="881"/>
    <d v="2013-11-30T00:00:00"/>
    <x v="1"/>
    <s v="BB-11545"/>
    <s v="Brenda Bowman"/>
    <x v="1"/>
    <s v="United States"/>
    <s v="Jackson"/>
    <x v="12"/>
    <n v="49201"/>
    <x v="2"/>
    <s v="TEC-AC-10004518"/>
    <x v="2"/>
    <x v="11"/>
    <s v="Memorex Mini Travel Drive 32 GB USB 2.0 Flash Drive"/>
    <x v="5109"/>
    <n v="8"/>
    <n v="0"/>
    <n v="62.400000000000006"/>
  </r>
  <r>
    <n v="7690"/>
    <s v="US-2014-128951"/>
    <x v="3"/>
    <x v="663"/>
    <d v="2014-07-18T00:00:00"/>
    <x v="2"/>
    <s v="RS-19420"/>
    <s v="Ricardo Sperren"/>
    <x v="1"/>
    <s v="United States"/>
    <s v="Suffolk"/>
    <x v="17"/>
    <n v="23434"/>
    <x v="0"/>
    <s v="OFF-AP-10002191"/>
    <x v="1"/>
    <x v="9"/>
    <s v="Belkin 8 Outlet SurgeMaster II Gold Surge Protector"/>
    <x v="3998"/>
    <n v="3"/>
    <n v="0"/>
    <n v="50.383200000000009"/>
  </r>
  <r>
    <n v="7691"/>
    <s v="US-2014-128951"/>
    <x v="3"/>
    <x v="663"/>
    <d v="2014-07-18T00:00:00"/>
    <x v="2"/>
    <s v="RS-19420"/>
    <s v="Ricardo Sperren"/>
    <x v="1"/>
    <s v="United States"/>
    <s v="Suffolk"/>
    <x v="17"/>
    <n v="23434"/>
    <x v="0"/>
    <s v="FUR-TA-10004575"/>
    <x v="0"/>
    <x v="3"/>
    <s v="Hon 5100 Series Wood Tables"/>
    <x v="1310"/>
    <n v="3"/>
    <n v="0"/>
    <n v="157.12919999999997"/>
  </r>
  <r>
    <n v="7692"/>
    <s v="US-2014-128951"/>
    <x v="3"/>
    <x v="663"/>
    <d v="2014-07-18T00:00:00"/>
    <x v="2"/>
    <s v="RS-19420"/>
    <s v="Ricardo Sperren"/>
    <x v="1"/>
    <s v="United States"/>
    <s v="Suffolk"/>
    <x v="17"/>
    <n v="23434"/>
    <x v="0"/>
    <s v="OFF-PA-10003177"/>
    <x v="1"/>
    <x v="10"/>
    <s v="Xerox 1999"/>
    <x v="91"/>
    <n v="2"/>
    <n v="0"/>
    <n v="6.2208000000000006"/>
  </r>
  <r>
    <n v="7693"/>
    <s v="CA-2011-102330"/>
    <x v="2"/>
    <x v="282"/>
    <d v="2012-01-03T00:00:00"/>
    <x v="1"/>
    <s v="AI-10855"/>
    <s v="Arianne Irving"/>
    <x v="0"/>
    <s v="United States"/>
    <s v="Brentwood"/>
    <x v="1"/>
    <n v="94513"/>
    <x v="1"/>
    <s v="OFF-LA-10003923"/>
    <x v="1"/>
    <x v="2"/>
    <s v="Alphabetical Labels for Top Tab Filing"/>
    <x v="333"/>
    <n v="6"/>
    <n v="0"/>
    <n v="44.400000000000006"/>
  </r>
  <r>
    <n v="7694"/>
    <s v="CA-2011-102330"/>
    <x v="2"/>
    <x v="282"/>
    <d v="2012-01-03T00:00:00"/>
    <x v="1"/>
    <s v="AI-10855"/>
    <s v="Arianne Irving"/>
    <x v="0"/>
    <s v="United States"/>
    <s v="Brentwood"/>
    <x v="1"/>
    <n v="94513"/>
    <x v="1"/>
    <s v="TEC-PH-10001051"/>
    <x v="2"/>
    <x v="7"/>
    <s v="HTC One"/>
    <x v="1895"/>
    <n v="4"/>
    <n v="0.2"/>
    <n v="35.996399999999952"/>
  </r>
  <r>
    <n v="7695"/>
    <s v="CA-2013-118899"/>
    <x v="0"/>
    <x v="554"/>
    <d v="2013-03-23T00:00:00"/>
    <x v="3"/>
    <s v="MC-17275"/>
    <s v="Marc Crier"/>
    <x v="0"/>
    <s v="United States"/>
    <s v="Seattle"/>
    <x v="4"/>
    <n v="98103"/>
    <x v="1"/>
    <s v="FUR-CH-10004754"/>
    <x v="0"/>
    <x v="1"/>
    <s v="Global Stack Chair with Arms, Black"/>
    <x v="5110"/>
    <n v="7"/>
    <n v="0.2"/>
    <n v="14.690199999999997"/>
  </r>
  <r>
    <n v="7696"/>
    <s v="CA-2014-107958"/>
    <x v="3"/>
    <x v="1170"/>
    <d v="2014-07-06T00:00:00"/>
    <x v="2"/>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x v="2"/>
    <s v="AH-10120"/>
    <s v="Adrian Hane"/>
    <x v="2"/>
    <s v="United States"/>
    <s v="Houston"/>
    <x v="5"/>
    <n v="77036"/>
    <x v="2"/>
    <s v="OFF-BI-10001787"/>
    <x v="1"/>
    <x v="8"/>
    <s v="Wilson Jones Four-Pocket Poly Binders"/>
    <x v="5111"/>
    <n v="4"/>
    <n v="0.8"/>
    <n v="-8.1096000000000004"/>
  </r>
  <r>
    <n v="7698"/>
    <s v="CA-2014-151799"/>
    <x v="3"/>
    <x v="817"/>
    <d v="2014-12-19T00:00:00"/>
    <x v="1"/>
    <s v="BF-11170"/>
    <s v="Ben Ferrer"/>
    <x v="2"/>
    <s v="United States"/>
    <s v="Lawrence"/>
    <x v="31"/>
    <n v="1841"/>
    <x v="3"/>
    <s v="TEC-CO-10002313"/>
    <x v="2"/>
    <x v="16"/>
    <s v="Canon PC1080F Personal Copier"/>
    <x v="5112"/>
    <n v="2"/>
    <n v="0"/>
    <n v="467.99220000000003"/>
  </r>
  <r>
    <n v="7699"/>
    <s v="CA-2014-151799"/>
    <x v="3"/>
    <x v="817"/>
    <d v="2014-12-19T00:00:00"/>
    <x v="1"/>
    <s v="BF-11170"/>
    <s v="Ben Ferrer"/>
    <x v="2"/>
    <s v="United States"/>
    <s v="Lawrence"/>
    <x v="31"/>
    <n v="1841"/>
    <x v="3"/>
    <s v="OFF-ST-10002790"/>
    <x v="1"/>
    <x v="4"/>
    <s v="Safco Industrial Shelving"/>
    <x v="5113"/>
    <n v="1"/>
    <n v="0"/>
    <n v="2.2155000000000058"/>
  </r>
  <r>
    <n v="7700"/>
    <s v="CA-2014-151799"/>
    <x v="3"/>
    <x v="817"/>
    <d v="2014-12-19T00:00:00"/>
    <x v="1"/>
    <s v="BF-11170"/>
    <s v="Ben Ferrer"/>
    <x v="2"/>
    <s v="United States"/>
    <s v="Lawrence"/>
    <x v="31"/>
    <n v="1841"/>
    <x v="3"/>
    <s v="OFF-SU-10001664"/>
    <x v="1"/>
    <x v="14"/>
    <s v="Acme Office Executive Series Stainless Steel Trimmers"/>
    <x v="3567"/>
    <n v="3"/>
    <n v="0"/>
    <n v="6.6846000000000005"/>
  </r>
  <r>
    <n v="7701"/>
    <s v="CA-2014-151799"/>
    <x v="3"/>
    <x v="817"/>
    <d v="2014-12-19T00:00:00"/>
    <x v="1"/>
    <s v="BF-11170"/>
    <s v="Ben Ferrer"/>
    <x v="2"/>
    <s v="United States"/>
    <s v="Lawrence"/>
    <x v="31"/>
    <n v="1841"/>
    <x v="3"/>
    <s v="OFF-FA-10001332"/>
    <x v="1"/>
    <x v="13"/>
    <s v="Acco Banker's Clasps, 5 3/4&quot;-Long"/>
    <x v="1315"/>
    <n v="6"/>
    <n v="0"/>
    <n v="8.121599999999999"/>
  </r>
  <r>
    <n v="7702"/>
    <s v="CA-2014-151799"/>
    <x v="3"/>
    <x v="817"/>
    <d v="2014-12-19T00:00:00"/>
    <x v="1"/>
    <s v="BF-11170"/>
    <s v="Ben Ferrer"/>
    <x v="2"/>
    <s v="United States"/>
    <s v="Lawrence"/>
    <x v="31"/>
    <n v="1841"/>
    <x v="3"/>
    <s v="FUR-TA-10003473"/>
    <x v="0"/>
    <x v="3"/>
    <s v="Bretford Rectangular Conference Table Tops"/>
    <x v="5114"/>
    <n v="2"/>
    <n v="0.3"/>
    <n v="-52.658199999999965"/>
  </r>
  <r>
    <n v="7703"/>
    <s v="CA-2013-114601"/>
    <x v="0"/>
    <x v="370"/>
    <d v="2013-09-03T00:00:00"/>
    <x v="1"/>
    <s v="AA-10480"/>
    <s v="Andrew Allen"/>
    <x v="0"/>
    <s v="United States"/>
    <s v="Detroit"/>
    <x v="12"/>
    <n v="48234"/>
    <x v="2"/>
    <s v="OFF-PA-10000605"/>
    <x v="1"/>
    <x v="10"/>
    <s v="Xerox 1950"/>
    <x v="1057"/>
    <n v="2"/>
    <n v="0"/>
    <n v="5.6644000000000005"/>
  </r>
  <r>
    <n v="7704"/>
    <s v="CA-2013-114601"/>
    <x v="0"/>
    <x v="370"/>
    <d v="2013-09-03T00:00:00"/>
    <x v="1"/>
    <s v="AA-10480"/>
    <s v="Andrew Allen"/>
    <x v="0"/>
    <s v="United States"/>
    <s v="Detroit"/>
    <x v="12"/>
    <n v="48234"/>
    <x v="2"/>
    <s v="TEC-PH-10002170"/>
    <x v="2"/>
    <x v="7"/>
    <s v="ClearSounds CSC500 Amplified Spirit Phone Corded phone"/>
    <x v="2779"/>
    <n v="3"/>
    <n v="0"/>
    <n v="58.791600000000003"/>
  </r>
  <r>
    <n v="7705"/>
    <s v="CA-2013-114601"/>
    <x v="0"/>
    <x v="370"/>
    <d v="2013-09-03T00:00:00"/>
    <x v="1"/>
    <s v="AA-10480"/>
    <s v="Andrew Allen"/>
    <x v="0"/>
    <s v="United States"/>
    <s v="Detroit"/>
    <x v="12"/>
    <n v="48234"/>
    <x v="2"/>
    <s v="FUR-TA-10004147"/>
    <x v="0"/>
    <x v="3"/>
    <s v="Hon 4060 Series Tables"/>
    <x v="990"/>
    <n v="4"/>
    <n v="0"/>
    <n v="98.524799999999971"/>
  </r>
  <r>
    <n v="7706"/>
    <s v="CA-2013-114601"/>
    <x v="0"/>
    <x v="370"/>
    <d v="2013-09-03T00:00:00"/>
    <x v="1"/>
    <s v="AA-10480"/>
    <s v="Andrew Allen"/>
    <x v="0"/>
    <s v="United States"/>
    <s v="Detroit"/>
    <x v="12"/>
    <n v="48234"/>
    <x v="2"/>
    <s v="TEC-AC-10003911"/>
    <x v="2"/>
    <x v="11"/>
    <s v="NETGEAR AC1750 Dual Band Gigabit Smart WiFi Router"/>
    <x v="651"/>
    <n v="3"/>
    <n v="0"/>
    <n v="163.18979999999999"/>
  </r>
  <r>
    <n v="7707"/>
    <s v="CA-2013-114601"/>
    <x v="0"/>
    <x v="370"/>
    <d v="2013-09-03T00:00:00"/>
    <x v="1"/>
    <s v="AA-10480"/>
    <s v="Andrew Allen"/>
    <x v="0"/>
    <s v="United States"/>
    <s v="Detroit"/>
    <x v="12"/>
    <n v="48234"/>
    <x v="2"/>
    <s v="OFF-AR-10002578"/>
    <x v="1"/>
    <x v="6"/>
    <s v="Newell 335"/>
    <x v="880"/>
    <n v="3"/>
    <n v="0"/>
    <n v="2.5055999999999998"/>
  </r>
  <r>
    <n v="7708"/>
    <s v="CA-2014-100237"/>
    <x v="3"/>
    <x v="453"/>
    <d v="2014-10-20T00:00:00"/>
    <x v="1"/>
    <s v="SV-20815"/>
    <s v="Stuart Van"/>
    <x v="1"/>
    <s v="United States"/>
    <s v="Orem"/>
    <x v="7"/>
    <n v="84057"/>
    <x v="1"/>
    <s v="OFF-AR-10001761"/>
    <x v="1"/>
    <x v="6"/>
    <s v="Avery Hi-Liter Smear-Safe Highlighters"/>
    <x v="2643"/>
    <n v="2"/>
    <n v="0"/>
    <n v="4.2047999999999996"/>
  </r>
  <r>
    <n v="7709"/>
    <s v="CA-2011-139542"/>
    <x v="2"/>
    <x v="1089"/>
    <d v="2011-10-29T00:00:00"/>
    <x v="1"/>
    <s v="EH-14185"/>
    <s v="Evan Henry"/>
    <x v="0"/>
    <s v="United States"/>
    <s v="Philadelphia"/>
    <x v="9"/>
    <n v="19120"/>
    <x v="3"/>
    <s v="TEC-AC-10001553"/>
    <x v="2"/>
    <x v="11"/>
    <s v="Memorex 25GB 6X Branded Blu-Ray Recordable Disc, 15/Pack"/>
    <x v="2868"/>
    <n v="3"/>
    <n v="0.2"/>
    <n v="0.50970000000000049"/>
  </r>
  <r>
    <n v="7710"/>
    <s v="CA-2011-139542"/>
    <x v="2"/>
    <x v="1089"/>
    <d v="2011-10-29T00:00:00"/>
    <x v="1"/>
    <s v="EH-14185"/>
    <s v="Evan Henry"/>
    <x v="0"/>
    <s v="United States"/>
    <s v="Philadelphia"/>
    <x v="9"/>
    <n v="19120"/>
    <x v="3"/>
    <s v="OFF-BI-10000309"/>
    <x v="1"/>
    <x v="8"/>
    <s v="GBC Twin Loop Wire Binding Elements, 9/16&quot; Spine, Black"/>
    <x v="5115"/>
    <n v="3"/>
    <n v="0.7"/>
    <n v="-9.5885999999999996"/>
  </r>
  <r>
    <n v="7711"/>
    <s v="US-2012-142811"/>
    <x v="1"/>
    <x v="788"/>
    <d v="2012-04-07T00:00:00"/>
    <x v="1"/>
    <s v="JL-15850"/>
    <s v="John Lucas"/>
    <x v="0"/>
    <s v="United States"/>
    <s v="Mesa"/>
    <x v="16"/>
    <n v="85204"/>
    <x v="1"/>
    <s v="TEC-PH-10003095"/>
    <x v="2"/>
    <x v="7"/>
    <s v="Samsung HM1900 Bluetooth Headset"/>
    <x v="4412"/>
    <n v="5"/>
    <n v="0.2"/>
    <n v="32.924999999999997"/>
  </r>
  <r>
    <n v="7712"/>
    <s v="CA-2014-139353"/>
    <x v="3"/>
    <x v="960"/>
    <d v="2014-10-31T00:00:00"/>
    <x v="0"/>
    <s v="JM-15250"/>
    <s v="Janet Martin"/>
    <x v="0"/>
    <s v="United States"/>
    <s v="Fayetteville"/>
    <x v="3"/>
    <n v="28314"/>
    <x v="0"/>
    <s v="FUR-FU-10001876"/>
    <x v="0"/>
    <x v="5"/>
    <s v="Computer Room Manger, 14&quot;"/>
    <x v="2540"/>
    <n v="3"/>
    <n v="0.2"/>
    <n v="15.590399999999995"/>
  </r>
  <r>
    <n v="7713"/>
    <s v="CA-2014-139353"/>
    <x v="3"/>
    <x v="960"/>
    <d v="2014-10-31T00:00:00"/>
    <x v="0"/>
    <s v="JM-15250"/>
    <s v="Janet Martin"/>
    <x v="0"/>
    <s v="United States"/>
    <s v="Fayetteville"/>
    <x v="3"/>
    <n v="28314"/>
    <x v="0"/>
    <s v="OFF-ST-10001522"/>
    <x v="1"/>
    <x v="4"/>
    <s v="Gould Plastics 18-Pocket Panel Bin, 34w x 5-1/4d x 20-1/2h"/>
    <x v="2772"/>
    <n v="2"/>
    <n v="0.2"/>
    <n v="-29.436800000000012"/>
  </r>
  <r>
    <n v="7714"/>
    <s v="CA-2014-139353"/>
    <x v="3"/>
    <x v="960"/>
    <d v="2014-10-31T00:00:00"/>
    <x v="0"/>
    <s v="JM-15250"/>
    <s v="Janet Martin"/>
    <x v="0"/>
    <s v="United States"/>
    <s v="Fayetteville"/>
    <x v="3"/>
    <n v="28314"/>
    <x v="0"/>
    <s v="OFF-PA-10000300"/>
    <x v="1"/>
    <x v="10"/>
    <s v="Xerox 1936"/>
    <x v="1107"/>
    <n v="3"/>
    <n v="0.2"/>
    <n v="16.183799999999998"/>
  </r>
  <r>
    <n v="7715"/>
    <s v="CA-2011-150203"/>
    <x v="2"/>
    <x v="29"/>
    <d v="2011-12-07T00:00:00"/>
    <x v="2"/>
    <s v="JB-15925"/>
    <s v="Joni Blumstein"/>
    <x v="0"/>
    <s v="United States"/>
    <s v="Los Angeles"/>
    <x v="1"/>
    <n v="90032"/>
    <x v="1"/>
    <s v="OFF-AP-10001469"/>
    <x v="1"/>
    <x v="9"/>
    <s v="Fellowes 8 Outlet Superior Workstation Surge Protector"/>
    <x v="5116"/>
    <n v="6"/>
    <n v="0"/>
    <n v="72.575399999999973"/>
  </r>
  <r>
    <n v="7716"/>
    <s v="US-2014-101518"/>
    <x v="3"/>
    <x v="132"/>
    <d v="2014-11-09T00:00:00"/>
    <x v="1"/>
    <s v="PB-19105"/>
    <s v="Peter Bühler"/>
    <x v="0"/>
    <s v="United States"/>
    <s v="Philadelphia"/>
    <x v="9"/>
    <n v="19140"/>
    <x v="3"/>
    <s v="TEC-AC-10001553"/>
    <x v="2"/>
    <x v="11"/>
    <s v="Memorex 25GB 6X Branded Blu-Ray Recordable Disc, 15/Pack"/>
    <x v="2868"/>
    <n v="3"/>
    <n v="0.2"/>
    <n v="0.50970000000000049"/>
  </r>
  <r>
    <n v="7717"/>
    <s v="CA-2012-149636"/>
    <x v="1"/>
    <x v="1171"/>
    <d v="2012-01-12T00:00:00"/>
    <x v="1"/>
    <s v="SP-20620"/>
    <s v="Stefania Perrino"/>
    <x v="1"/>
    <s v="United States"/>
    <s v="Colorado Springs"/>
    <x v="22"/>
    <n v="80906"/>
    <x v="1"/>
    <s v="OFF-PA-10004041"/>
    <x v="1"/>
    <x v="10"/>
    <s v="It's Hot Message Books with Stickers, 2 3/4&quot; x 5&quot;"/>
    <x v="5117"/>
    <n v="5"/>
    <n v="0.2"/>
    <n v="9.2499999999999964"/>
  </r>
  <r>
    <n v="7718"/>
    <s v="CA-2012-149636"/>
    <x v="1"/>
    <x v="1171"/>
    <d v="2012-01-12T00:00:00"/>
    <x v="1"/>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x v="1"/>
    <s v="MC-17605"/>
    <s v="Matt Connell"/>
    <x v="1"/>
    <s v="United States"/>
    <s v="Los Angeles"/>
    <x v="1"/>
    <n v="90032"/>
    <x v="1"/>
    <s v="TEC-AC-10001114"/>
    <x v="2"/>
    <x v="11"/>
    <s v="Microsoft Wireless Mobile Mouse 4000"/>
    <x v="5119"/>
    <n v="4"/>
    <n v="0"/>
    <n v="51.18719999999999"/>
  </r>
  <r>
    <n v="7720"/>
    <s v="CA-2012-108588"/>
    <x v="1"/>
    <x v="956"/>
    <d v="2012-01-10T00:00:00"/>
    <x v="1"/>
    <s v="BG-11695"/>
    <s v="Brooke Gillingham"/>
    <x v="1"/>
    <s v="United States"/>
    <s v="New York City"/>
    <x v="15"/>
    <n v="10009"/>
    <x v="3"/>
    <s v="OFF-AR-10001615"/>
    <x v="1"/>
    <x v="6"/>
    <s v="Newell 34"/>
    <x v="426"/>
    <n v="3"/>
    <n v="0"/>
    <n v="15.475200000000001"/>
  </r>
  <r>
    <n v="7721"/>
    <s v="CA-2012-108588"/>
    <x v="1"/>
    <x v="956"/>
    <d v="2012-01-10T00:00:00"/>
    <x v="1"/>
    <s v="BG-11695"/>
    <s v="Brooke Gillingham"/>
    <x v="1"/>
    <s v="United States"/>
    <s v="New York City"/>
    <x v="15"/>
    <n v="10009"/>
    <x v="3"/>
    <s v="OFF-EN-10000461"/>
    <x v="1"/>
    <x v="12"/>
    <s v="#10- 4 1/8&quot; x 9 1/2&quot; Recycled Envelopes"/>
    <x v="2053"/>
    <n v="2"/>
    <n v="0"/>
    <n v="8.2156000000000002"/>
  </r>
  <r>
    <n v="7722"/>
    <s v="CA-2012-108588"/>
    <x v="1"/>
    <x v="956"/>
    <d v="2012-01-10T00:00:00"/>
    <x v="1"/>
    <s v="BG-11695"/>
    <s v="Brooke Gillingham"/>
    <x v="1"/>
    <s v="United States"/>
    <s v="New York City"/>
    <x v="15"/>
    <n v="10009"/>
    <x v="3"/>
    <s v="OFF-BI-10004506"/>
    <x v="1"/>
    <x v="8"/>
    <s v="Wilson Jones data.warehouse D-Ring Binders with DublLock"/>
    <x v="5120"/>
    <n v="2"/>
    <n v="0.2"/>
    <n v="4.6088000000000005"/>
  </r>
  <r>
    <n v="7723"/>
    <s v="US-2014-138086"/>
    <x v="3"/>
    <x v="513"/>
    <d v="2014-04-21T00:00:00"/>
    <x v="1"/>
    <s v="JO-15550"/>
    <s v="Jesus Ocampo"/>
    <x v="2"/>
    <s v="United States"/>
    <s v="San Francisco"/>
    <x v="1"/>
    <n v="94109"/>
    <x v="1"/>
    <s v="OFF-AP-10000027"/>
    <x v="1"/>
    <x v="9"/>
    <s v="Hoover Commercial SteamVac"/>
    <x v="1360"/>
    <n v="3"/>
    <n v="0"/>
    <n v="12.222"/>
  </r>
  <r>
    <n v="7724"/>
    <s v="CA-2012-139374"/>
    <x v="1"/>
    <x v="229"/>
    <d v="2012-09-14T00:00:00"/>
    <x v="1"/>
    <s v="AR-10345"/>
    <s v="Alex Russell"/>
    <x v="1"/>
    <s v="United States"/>
    <s v="Austin"/>
    <x v="5"/>
    <n v="78745"/>
    <x v="2"/>
    <s v="FUR-CH-10003981"/>
    <x v="0"/>
    <x v="1"/>
    <s v="Global Commerce Series Low-Back Swivel/Tilt Chairs"/>
    <x v="5121"/>
    <n v="1"/>
    <n v="0.3"/>
    <n v="-2.5698000000000292"/>
  </r>
  <r>
    <n v="7725"/>
    <s v="CA-2013-113978"/>
    <x v="0"/>
    <x v="477"/>
    <d v="2013-09-30T00:00:00"/>
    <x v="1"/>
    <s v="TS-21505"/>
    <s v="Tony Sayre"/>
    <x v="0"/>
    <s v="United States"/>
    <s v="Cleveland"/>
    <x v="24"/>
    <n v="44105"/>
    <x v="3"/>
    <s v="OFF-AP-10003849"/>
    <x v="1"/>
    <x v="9"/>
    <s v="Hoover Shoulder Vac Commercial Portable Vacuum"/>
    <x v="5122"/>
    <n v="1"/>
    <n v="0.2"/>
    <n v="17.890999999999977"/>
  </r>
  <r>
    <n v="7726"/>
    <s v="CA-2013-113978"/>
    <x v="0"/>
    <x v="477"/>
    <d v="2013-09-30T00:00:00"/>
    <x v="1"/>
    <s v="TS-21505"/>
    <s v="Tony Sayre"/>
    <x v="0"/>
    <s v="United States"/>
    <s v="Cleveland"/>
    <x v="24"/>
    <n v="44105"/>
    <x v="3"/>
    <s v="OFF-ST-10004963"/>
    <x v="1"/>
    <x v="4"/>
    <s v="Eldon Gobal File Keepers"/>
    <x v="5123"/>
    <n v="2"/>
    <n v="0.2"/>
    <n v="-4.8448000000000029"/>
  </r>
  <r>
    <n v="7727"/>
    <s v="CA-2013-113978"/>
    <x v="0"/>
    <x v="477"/>
    <d v="2013-09-30T00:00:00"/>
    <x v="1"/>
    <s v="TS-21505"/>
    <s v="Tony Sayre"/>
    <x v="0"/>
    <s v="United States"/>
    <s v="Cleveland"/>
    <x v="24"/>
    <n v="44105"/>
    <x v="3"/>
    <s v="OFF-ST-10002574"/>
    <x v="1"/>
    <x v="4"/>
    <s v="SAFCO Commercial Wire Shelving, Black"/>
    <x v="4102"/>
    <n v="3"/>
    <n v="0.2"/>
    <n v="-82.884"/>
  </r>
  <r>
    <n v="7728"/>
    <s v="US-2012-150231"/>
    <x v="1"/>
    <x v="199"/>
    <d v="2012-03-20T00:00:00"/>
    <x v="0"/>
    <s v="JK-15640"/>
    <s v="Jim Kriz"/>
    <x v="2"/>
    <s v="United States"/>
    <s v="New York City"/>
    <x v="15"/>
    <n v="10009"/>
    <x v="3"/>
    <s v="OFF-AR-10001761"/>
    <x v="1"/>
    <x v="6"/>
    <s v="Avery Hi-Liter Smear-Safe Highlighters"/>
    <x v="255"/>
    <n v="3"/>
    <n v="0"/>
    <n v="6.3071999999999999"/>
  </r>
  <r>
    <n v="7729"/>
    <s v="CA-2013-106915"/>
    <x v="0"/>
    <x v="491"/>
    <d v="2013-12-03T00:00:00"/>
    <x v="1"/>
    <s v="GA-14515"/>
    <s v="George Ashbrook"/>
    <x v="0"/>
    <s v="United States"/>
    <s v="El Paso"/>
    <x v="5"/>
    <n v="79907"/>
    <x v="2"/>
    <s v="OFF-AR-10000716"/>
    <x v="1"/>
    <x v="6"/>
    <s v="DIXON Ticonderoga Erasable Checking Pencils"/>
    <x v="329"/>
    <n v="4"/>
    <n v="0.2"/>
    <n v="4.2408000000000001"/>
  </r>
  <r>
    <n v="7730"/>
    <s v="US-2013-109260"/>
    <x v="0"/>
    <x v="182"/>
    <d v="2013-10-02T00:00:00"/>
    <x v="1"/>
    <s v="TN-21040"/>
    <s v="Tanja Norvell"/>
    <x v="2"/>
    <s v="United States"/>
    <s v="Tallahassee"/>
    <x v="2"/>
    <n v="32303"/>
    <x v="0"/>
    <s v="TEC-AC-10002637"/>
    <x v="2"/>
    <x v="11"/>
    <s v="Logitech VX Revolution Cordless Laser Mouse for Notebooks (Black)"/>
    <x v="2404"/>
    <n v="3"/>
    <n v="0.2"/>
    <n v="-75.59580000000004"/>
  </r>
  <r>
    <n v="7731"/>
    <s v="CA-2014-104850"/>
    <x v="3"/>
    <x v="487"/>
    <d v="2014-06-20T00:00:00"/>
    <x v="1"/>
    <s v="TW-21025"/>
    <s v="Tamara Willingham"/>
    <x v="2"/>
    <s v="United States"/>
    <s v="Seattle"/>
    <x v="4"/>
    <n v="98103"/>
    <x v="1"/>
    <s v="FUR-CH-10003774"/>
    <x v="0"/>
    <x v="1"/>
    <s v="Global Wood Trimmed Manager's Task Chair, Khaki"/>
    <x v="5124"/>
    <n v="4"/>
    <n v="0.2"/>
    <n v="-25.474400000000017"/>
  </r>
  <r>
    <n v="7732"/>
    <s v="CA-2014-140508"/>
    <x v="3"/>
    <x v="65"/>
    <d v="2014-09-22T00:00:00"/>
    <x v="2"/>
    <s v="PA-19060"/>
    <s v="Pete Armstrong"/>
    <x v="2"/>
    <s v="United States"/>
    <s v="Dallas"/>
    <x v="5"/>
    <n v="75220"/>
    <x v="2"/>
    <s v="OFF-EN-10000927"/>
    <x v="1"/>
    <x v="12"/>
    <s v="Jet-Pak Recycled Peel 'N' Seal Padded Mailers"/>
    <x v="5125"/>
    <n v="4"/>
    <n v="0.2"/>
    <n v="35.889999999999986"/>
  </r>
  <r>
    <n v="7733"/>
    <s v="CA-2014-143294"/>
    <x v="3"/>
    <x v="455"/>
    <d v="2014-06-09T00:00:00"/>
    <x v="1"/>
    <s v="JD-15790"/>
    <s v="John Dryer"/>
    <x v="0"/>
    <s v="United States"/>
    <s v="Houston"/>
    <x v="5"/>
    <n v="77070"/>
    <x v="2"/>
    <s v="OFF-PA-10000743"/>
    <x v="1"/>
    <x v="10"/>
    <s v="Xerox 1977"/>
    <x v="1432"/>
    <n v="2"/>
    <n v="0.2"/>
    <n v="3.7407999999999997"/>
  </r>
  <r>
    <n v="7734"/>
    <s v="CA-2013-165673"/>
    <x v="0"/>
    <x v="666"/>
    <d v="2013-05-20T00:00:00"/>
    <x v="0"/>
    <s v="MN-17935"/>
    <s v="Michael Nguyen"/>
    <x v="0"/>
    <s v="United States"/>
    <s v="Springfield"/>
    <x v="24"/>
    <n v="45503"/>
    <x v="3"/>
    <s v="OFF-PA-10000697"/>
    <x v="1"/>
    <x v="10"/>
    <s v="TOPS Voice Message Log Book, Flash Format"/>
    <x v="302"/>
    <n v="4"/>
    <n v="0.2"/>
    <n v="5.5215999999999994"/>
  </r>
  <r>
    <n v="7735"/>
    <s v="CA-2014-134418"/>
    <x v="3"/>
    <x v="175"/>
    <d v="2014-09-21T00:00:00"/>
    <x v="1"/>
    <s v="GM-14500"/>
    <s v="Gene McClure"/>
    <x v="0"/>
    <s v="United States"/>
    <s v="Seattle"/>
    <x v="4"/>
    <n v="98103"/>
    <x v="1"/>
    <s v="OFF-AR-10004441"/>
    <x v="1"/>
    <x v="6"/>
    <s v="BIC Brite Liner Highlighters"/>
    <x v="2162"/>
    <n v="3"/>
    <n v="0"/>
    <n v="5.2164000000000001"/>
  </r>
  <r>
    <n v="7736"/>
    <s v="US-2013-106313"/>
    <x v="0"/>
    <x v="250"/>
    <d v="2013-08-27T00:00:00"/>
    <x v="1"/>
    <s v="DG-13300"/>
    <s v="Deirdre Greer"/>
    <x v="1"/>
    <s v="United States"/>
    <s v="Seattle"/>
    <x v="4"/>
    <n v="98105"/>
    <x v="1"/>
    <s v="OFF-PA-10001870"/>
    <x v="1"/>
    <x v="10"/>
    <s v="Xerox 202"/>
    <x v="541"/>
    <n v="3"/>
    <n v="0"/>
    <n v="9.3312000000000008"/>
  </r>
  <r>
    <n v="7737"/>
    <s v="CA-2011-105872"/>
    <x v="2"/>
    <x v="992"/>
    <d v="2011-06-06T00:00:00"/>
    <x v="1"/>
    <s v="JG-15160"/>
    <s v="James Galang"/>
    <x v="0"/>
    <s v="United States"/>
    <s v="New York City"/>
    <x v="15"/>
    <n v="10024"/>
    <x v="3"/>
    <s v="OFF-BI-10003684"/>
    <x v="1"/>
    <x v="8"/>
    <s v="Wilson Jones Legal Size Ring Binders"/>
    <x v="467"/>
    <n v="4"/>
    <n v="0.2"/>
    <n v="26.387999999999998"/>
  </r>
  <r>
    <n v="7738"/>
    <s v="CA-2014-108287"/>
    <x v="3"/>
    <x v="404"/>
    <d v="2014-12-21T00:00:00"/>
    <x v="2"/>
    <s v="AG-10330"/>
    <s v="Alex Grayson"/>
    <x v="0"/>
    <s v="United States"/>
    <s v="Charlotte"/>
    <x v="3"/>
    <n v="28205"/>
    <x v="0"/>
    <s v="OFF-AR-10001315"/>
    <x v="1"/>
    <x v="6"/>
    <s v="Newell 310"/>
    <x v="2538"/>
    <n v="9"/>
    <n v="0.2"/>
    <n v="1.4255999999999993"/>
  </r>
  <r>
    <n v="7739"/>
    <s v="CA-2014-141103"/>
    <x v="3"/>
    <x v="245"/>
    <d v="2014-08-07T00:00:00"/>
    <x v="1"/>
    <s v="JF-15355"/>
    <s v="Jay Fein"/>
    <x v="0"/>
    <s v="United States"/>
    <s v="Baltimore"/>
    <x v="39"/>
    <n v="21215"/>
    <x v="3"/>
    <s v="TEC-PH-10003589"/>
    <x v="2"/>
    <x v="7"/>
    <s v="invisibleSHIELD by ZAGG Smudge-Free Screen Protector"/>
    <x v="5126"/>
    <n v="5"/>
    <n v="0"/>
    <n v="43.175999999999995"/>
  </r>
  <r>
    <n v="7740"/>
    <s v="CA-2011-154781"/>
    <x v="2"/>
    <x v="871"/>
    <d v="2011-11-26T00:00:00"/>
    <x v="1"/>
    <s v="SC-20680"/>
    <s v="Steve Carroll"/>
    <x v="2"/>
    <s v="United States"/>
    <s v="San Francisco"/>
    <x v="1"/>
    <n v="94110"/>
    <x v="1"/>
    <s v="OFF-PA-10001609"/>
    <x v="1"/>
    <x v="10"/>
    <s v="Tops Wirebound Message Log Books"/>
    <x v="1545"/>
    <n v="2"/>
    <n v="0"/>
    <n v="3.0267999999999997"/>
  </r>
  <r>
    <n v="7741"/>
    <s v="CA-2011-154781"/>
    <x v="2"/>
    <x v="871"/>
    <d v="2011-11-26T00:00:00"/>
    <x v="1"/>
    <s v="SC-20680"/>
    <s v="Steve Carroll"/>
    <x v="2"/>
    <s v="United States"/>
    <s v="San Francisco"/>
    <x v="1"/>
    <n v="94110"/>
    <x v="1"/>
    <s v="TEC-AC-10000474"/>
    <x v="2"/>
    <x v="11"/>
    <s v="Kensington Expert Mouse Optical USB Trackball for PC or Mac"/>
    <x v="5127"/>
    <n v="1"/>
    <n v="0"/>
    <n v="28.496999999999986"/>
  </r>
  <r>
    <n v="7742"/>
    <s v="CA-2012-147816"/>
    <x v="1"/>
    <x v="496"/>
    <d v="2012-09-26T00:00:00"/>
    <x v="0"/>
    <s v="CM-11935"/>
    <s v="Carlos Meador"/>
    <x v="0"/>
    <s v="United States"/>
    <s v="Tucson"/>
    <x v="16"/>
    <n v="85705"/>
    <x v="1"/>
    <s v="TEC-PH-10003095"/>
    <x v="2"/>
    <x v="7"/>
    <s v="Samsung HM1900 Bluetooth Headset"/>
    <x v="430"/>
    <n v="2"/>
    <n v="0.2"/>
    <n v="13.17"/>
  </r>
  <r>
    <n v="7743"/>
    <s v="CA-2014-105326"/>
    <x v="3"/>
    <x v="648"/>
    <d v="2014-08-28T00:00:00"/>
    <x v="1"/>
    <s v="KT-16480"/>
    <s v="Kean Thornton"/>
    <x v="0"/>
    <s v="United States"/>
    <s v="Los Angeles"/>
    <x v="1"/>
    <n v="90036"/>
    <x v="1"/>
    <s v="OFF-PA-10001639"/>
    <x v="1"/>
    <x v="10"/>
    <s v="Xerox 203"/>
    <x v="243"/>
    <n v="4"/>
    <n v="0"/>
    <n v="12.441600000000001"/>
  </r>
  <r>
    <n v="7744"/>
    <s v="CA-2013-133613"/>
    <x v="0"/>
    <x v="26"/>
    <d v="2013-06-23T00:00:00"/>
    <x v="1"/>
    <s v="CP-12340"/>
    <s v="Christine Phan"/>
    <x v="1"/>
    <s v="United States"/>
    <s v="Waterbury"/>
    <x v="29"/>
    <n v="6708"/>
    <x v="3"/>
    <s v="OFF-BI-10002003"/>
    <x v="1"/>
    <x v="8"/>
    <s v="Ibico Presentation Index for Binding Systems"/>
    <x v="4623"/>
    <n v="2"/>
    <n v="0"/>
    <n v="3.7412000000000001"/>
  </r>
  <r>
    <n v="7745"/>
    <s v="CA-2013-133613"/>
    <x v="0"/>
    <x v="26"/>
    <d v="2013-06-23T00:00:00"/>
    <x v="1"/>
    <s v="CP-12340"/>
    <s v="Christine Phan"/>
    <x v="1"/>
    <s v="United States"/>
    <s v="Waterbury"/>
    <x v="29"/>
    <n v="6708"/>
    <x v="3"/>
    <s v="TEC-PH-10004539"/>
    <x v="2"/>
    <x v="7"/>
    <s v="Wireless Extenders zBoost YX545 SOHO Signal Booster"/>
    <x v="5128"/>
    <n v="3"/>
    <n v="0"/>
    <n v="153.08189999999999"/>
  </r>
  <r>
    <n v="7746"/>
    <s v="CA-2013-133613"/>
    <x v="0"/>
    <x v="26"/>
    <d v="2013-06-23T00:00:00"/>
    <x v="1"/>
    <s v="CP-12340"/>
    <s v="Christine Phan"/>
    <x v="1"/>
    <s v="United States"/>
    <s v="Waterbury"/>
    <x v="29"/>
    <n v="6708"/>
    <x v="3"/>
    <s v="OFF-AR-10003829"/>
    <x v="1"/>
    <x v="6"/>
    <s v="Newell 35"/>
    <x v="296"/>
    <n v="3"/>
    <n v="0"/>
    <n v="2.8535999999999988"/>
  </r>
  <r>
    <n v="7747"/>
    <s v="CA-2012-109113"/>
    <x v="1"/>
    <x v="546"/>
    <d v="2012-12-23T00:00:00"/>
    <x v="1"/>
    <s v="EK-13795"/>
    <s v="Eileen Kiefer"/>
    <x v="2"/>
    <s v="United States"/>
    <s v="Chicago"/>
    <x v="10"/>
    <n v="60610"/>
    <x v="2"/>
    <s v="TEC-AC-10004761"/>
    <x v="2"/>
    <x v="11"/>
    <s v="Maxell 4.7GB DVD+RW 3/Pack"/>
    <x v="2116"/>
    <n v="2"/>
    <n v="0.2"/>
    <n v="4.7789999999999999"/>
  </r>
  <r>
    <n v="7748"/>
    <s v="CA-2012-156153"/>
    <x v="1"/>
    <x v="70"/>
    <d v="2012-06-02T00:00:00"/>
    <x v="0"/>
    <s v="CW-11905"/>
    <s v="Carl Weiss"/>
    <x v="2"/>
    <s v="United States"/>
    <s v="Long Beach"/>
    <x v="15"/>
    <n v="11561"/>
    <x v="3"/>
    <s v="OFF-FA-10003472"/>
    <x v="1"/>
    <x v="13"/>
    <s v="Bagged Rubber Bands"/>
    <x v="262"/>
    <n v="6"/>
    <n v="0"/>
    <n v="0.3024"/>
  </r>
  <r>
    <n v="7749"/>
    <s v="CA-2012-133242"/>
    <x v="1"/>
    <x v="652"/>
    <d v="2012-06-24T00:00:00"/>
    <x v="1"/>
    <s v="KH-16510"/>
    <s v="Keith Herrera"/>
    <x v="0"/>
    <s v="United States"/>
    <s v="Arlington"/>
    <x v="17"/>
    <n v="22204"/>
    <x v="0"/>
    <s v="FUR-FU-10003464"/>
    <x v="0"/>
    <x v="5"/>
    <s v="Seth Thomas 8 1/2&quot; Cubicle Clock"/>
    <x v="4053"/>
    <n v="3"/>
    <n v="0"/>
    <n v="19.468799999999998"/>
  </r>
  <r>
    <n v="7750"/>
    <s v="CA-2012-133242"/>
    <x v="1"/>
    <x v="652"/>
    <d v="2012-06-24T00:00:00"/>
    <x v="1"/>
    <s v="KH-16510"/>
    <s v="Keith Herrera"/>
    <x v="0"/>
    <s v="United States"/>
    <s v="Arlington"/>
    <x v="17"/>
    <n v="22204"/>
    <x v="0"/>
    <s v="OFF-ST-10003716"/>
    <x v="1"/>
    <x v="4"/>
    <s v="Tennsco Double-Tier Lockers"/>
    <x v="5129"/>
    <n v="2"/>
    <n v="0"/>
    <n v="58.505200000000002"/>
  </r>
  <r>
    <n v="7751"/>
    <s v="CA-2012-133242"/>
    <x v="1"/>
    <x v="652"/>
    <d v="2012-06-24T00:00:00"/>
    <x v="1"/>
    <s v="KH-16510"/>
    <s v="Keith Herrera"/>
    <x v="0"/>
    <s v="United States"/>
    <s v="Arlington"/>
    <x v="17"/>
    <n v="22204"/>
    <x v="0"/>
    <s v="OFF-BI-10004002"/>
    <x v="1"/>
    <x v="8"/>
    <s v="Wilson Jones International Size A4 Ring Binders"/>
    <x v="5130"/>
    <n v="2"/>
    <n v="0"/>
    <n v="16.608000000000001"/>
  </r>
  <r>
    <n v="7752"/>
    <s v="CA-2012-133242"/>
    <x v="1"/>
    <x v="652"/>
    <d v="2012-06-24T00:00:00"/>
    <x v="1"/>
    <s v="KH-16510"/>
    <s v="Keith Herrera"/>
    <x v="0"/>
    <s v="United States"/>
    <s v="Arlington"/>
    <x v="17"/>
    <n v="22204"/>
    <x v="0"/>
    <s v="TEC-PH-10002496"/>
    <x v="2"/>
    <x v="7"/>
    <s v="Cisco SPA301"/>
    <x v="5131"/>
    <n v="3"/>
    <n v="0"/>
    <n v="140.39099999999999"/>
  </r>
  <r>
    <n v="7753"/>
    <s v="CA-2012-133242"/>
    <x v="1"/>
    <x v="652"/>
    <d v="2012-06-24T00:00:00"/>
    <x v="1"/>
    <s v="KH-16510"/>
    <s v="Keith Herrera"/>
    <x v="0"/>
    <s v="United States"/>
    <s v="Arlington"/>
    <x v="17"/>
    <n v="22204"/>
    <x v="0"/>
    <s v="OFF-BI-10004826"/>
    <x v="1"/>
    <x v="8"/>
    <s v="JM Magazine Binder"/>
    <x v="5132"/>
    <n v="2"/>
    <n v="0"/>
    <n v="15.849600000000002"/>
  </r>
  <r>
    <n v="7754"/>
    <s v="CA-2012-158323"/>
    <x v="1"/>
    <x v="672"/>
    <d v="2012-12-03T00:00:00"/>
    <x v="2"/>
    <s v="AB-10600"/>
    <s v="Ann Blume"/>
    <x v="1"/>
    <s v="United States"/>
    <s v="Jacksonville"/>
    <x v="3"/>
    <n v="28540"/>
    <x v="0"/>
    <s v="FUR-FU-10001546"/>
    <x v="0"/>
    <x v="5"/>
    <s v="Dana Swing-Arm Lamps"/>
    <x v="1232"/>
    <n v="2"/>
    <n v="0.2"/>
    <n v="1.0679999999999996"/>
  </r>
  <r>
    <n v="7755"/>
    <s v="CA-2012-161795"/>
    <x v="1"/>
    <x v="379"/>
    <d v="2012-12-23T00:00:00"/>
    <x v="0"/>
    <s v="AH-10075"/>
    <s v="Adam Hart"/>
    <x v="1"/>
    <s v="United States"/>
    <s v="Columbus"/>
    <x v="24"/>
    <n v="43229"/>
    <x v="3"/>
    <s v="OFF-AR-10001919"/>
    <x v="1"/>
    <x v="6"/>
    <s v="OIC #2 Pencils, Medium Soft"/>
    <x v="5133"/>
    <n v="2"/>
    <n v="0.2"/>
    <n v="0.33839999999999981"/>
  </r>
  <r>
    <n v="7756"/>
    <s v="CA-2014-100902"/>
    <x v="3"/>
    <x v="701"/>
    <d v="2014-11-22T00:00:00"/>
    <x v="1"/>
    <s v="CK-12595"/>
    <s v="Clytie Kelty"/>
    <x v="0"/>
    <s v="United States"/>
    <s v="Charlotte"/>
    <x v="3"/>
    <n v="28205"/>
    <x v="0"/>
    <s v="OFF-PA-10002558"/>
    <x v="1"/>
    <x v="10"/>
    <s v="Xerox 1938"/>
    <x v="5134"/>
    <n v="7"/>
    <n v="0.2"/>
    <n v="93.883999999999986"/>
  </r>
  <r>
    <n v="7757"/>
    <s v="CA-2014-100902"/>
    <x v="3"/>
    <x v="701"/>
    <d v="2014-11-22T00:00:00"/>
    <x v="1"/>
    <s v="CK-12595"/>
    <s v="Clytie Kelty"/>
    <x v="0"/>
    <s v="United States"/>
    <s v="Charlotte"/>
    <x v="3"/>
    <n v="28205"/>
    <x v="0"/>
    <s v="TEC-AC-10003174"/>
    <x v="2"/>
    <x v="11"/>
    <s v="Plantronics S12 Corded Telephone Headset System"/>
    <x v="5135"/>
    <n v="5"/>
    <n v="0.2"/>
    <n v="107.78999999999996"/>
  </r>
  <r>
    <n v="7758"/>
    <s v="CA-2014-112844"/>
    <x v="3"/>
    <x v="38"/>
    <d v="2014-11-17T00:00:00"/>
    <x v="0"/>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x v="0"/>
    <s v="SP-20620"/>
    <s v="Stefania Perrino"/>
    <x v="1"/>
    <s v="United States"/>
    <s v="Buffalo"/>
    <x v="15"/>
    <n v="14215"/>
    <x v="3"/>
    <s v="FUR-FU-10004845"/>
    <x v="0"/>
    <x v="5"/>
    <s v="Deflect-o EconoMat Nonstudded, No Bevel Mat"/>
    <x v="5136"/>
    <n v="3"/>
    <n v="0"/>
    <n v="30.989999999999995"/>
  </r>
  <r>
    <n v="7760"/>
    <s v="CA-2013-158925"/>
    <x v="0"/>
    <x v="1057"/>
    <d v="2013-10-29T00:00:00"/>
    <x v="1"/>
    <s v="JP-15460"/>
    <s v="Jennifer Patt"/>
    <x v="1"/>
    <s v="United States"/>
    <s v="Houston"/>
    <x v="5"/>
    <n v="77041"/>
    <x v="2"/>
    <s v="OFF-PA-10003072"/>
    <x v="1"/>
    <x v="10"/>
    <s v="Eureka Recycled Copy Paper 8 1/2&quot; x 11&quot;, Ream"/>
    <x v="12"/>
    <n v="3"/>
    <n v="0.2"/>
    <n v="5.4432"/>
  </r>
  <r>
    <n v="7761"/>
    <s v="CA-2011-155390"/>
    <x v="2"/>
    <x v="776"/>
    <d v="2011-12-11T00:00:00"/>
    <x v="1"/>
    <s v="BG-11035"/>
    <s v="Barry Gonzalez"/>
    <x v="0"/>
    <s v="United States"/>
    <s v="Memphis"/>
    <x v="18"/>
    <n v="38109"/>
    <x v="0"/>
    <s v="OFF-PA-10003641"/>
    <x v="1"/>
    <x v="10"/>
    <s v="Xerox 1909"/>
    <x v="5137"/>
    <n v="2"/>
    <n v="0.2"/>
    <n v="13.717599999999997"/>
  </r>
  <r>
    <n v="7762"/>
    <s v="CA-2014-123071"/>
    <x v="3"/>
    <x v="734"/>
    <d v="2014-12-07T00:00:00"/>
    <x v="2"/>
    <s v="CC-12550"/>
    <s v="Clay Cheatham"/>
    <x v="0"/>
    <s v="United States"/>
    <s v="Plano"/>
    <x v="5"/>
    <n v="75023"/>
    <x v="2"/>
    <s v="OFF-PA-10003729"/>
    <x v="1"/>
    <x v="10"/>
    <s v="Xerox 1998"/>
    <x v="563"/>
    <n v="2"/>
    <n v="0.2"/>
    <n v="3.6288"/>
  </r>
  <r>
    <n v="7763"/>
    <s v="CA-2014-156391"/>
    <x v="3"/>
    <x v="986"/>
    <d v="2014-09-29T00:00:00"/>
    <x v="2"/>
    <s v="SL-20155"/>
    <s v="Sara Luxemburg"/>
    <x v="2"/>
    <s v="United States"/>
    <s v="Salem"/>
    <x v="21"/>
    <n v="97301"/>
    <x v="1"/>
    <s v="OFF-AR-10003251"/>
    <x v="1"/>
    <x v="6"/>
    <s v="Prang Drawing Pencil Set"/>
    <x v="5138"/>
    <n v="1"/>
    <n v="0.2"/>
    <n v="0.55599999999999994"/>
  </r>
  <r>
    <n v="7764"/>
    <s v="CA-2012-103093"/>
    <x v="1"/>
    <x v="302"/>
    <d v="2012-02-07T00:00:00"/>
    <x v="1"/>
    <s v="FO-14305"/>
    <s v="Frank Olsen"/>
    <x v="0"/>
    <s v="United States"/>
    <s v="Columbus"/>
    <x v="32"/>
    <n v="31907"/>
    <x v="0"/>
    <s v="OFF-EN-10003286"/>
    <x v="1"/>
    <x v="12"/>
    <s v="Staples"/>
    <x v="5139"/>
    <n v="9"/>
    <n v="0"/>
    <n v="35.024399999999993"/>
  </r>
  <r>
    <n v="7765"/>
    <s v="US-2014-118941"/>
    <x v="3"/>
    <x v="801"/>
    <d v="2014-08-13T00:00:00"/>
    <x v="3"/>
    <s v="BB-11545"/>
    <s v="Brenda Bowman"/>
    <x v="1"/>
    <s v="United States"/>
    <s v="Columbia"/>
    <x v="39"/>
    <n v="21044"/>
    <x v="3"/>
    <s v="OFF-AR-10004078"/>
    <x v="1"/>
    <x v="6"/>
    <s v="Newell 312"/>
    <x v="255"/>
    <n v="3"/>
    <n v="0"/>
    <n v="5.2559999999999993"/>
  </r>
  <r>
    <n v="7766"/>
    <s v="US-2014-118941"/>
    <x v="3"/>
    <x v="801"/>
    <d v="2014-08-13T00:00:00"/>
    <x v="3"/>
    <s v="BB-11545"/>
    <s v="Brenda Bowman"/>
    <x v="1"/>
    <s v="United States"/>
    <s v="Columbia"/>
    <x v="39"/>
    <n v="21044"/>
    <x v="3"/>
    <s v="FUR-CH-10002331"/>
    <x v="0"/>
    <x v="1"/>
    <s v="Hon 4700 Series Mobuis Mid-Back Task Chairs with Adjustable Arms"/>
    <x v="5140"/>
    <n v="5"/>
    <n v="0"/>
    <n v="373.77899999999983"/>
  </r>
  <r>
    <n v="7767"/>
    <s v="US-2014-118941"/>
    <x v="3"/>
    <x v="801"/>
    <d v="2014-08-13T00:00:00"/>
    <x v="3"/>
    <s v="BB-11545"/>
    <s v="Brenda Bowman"/>
    <x v="1"/>
    <s v="United States"/>
    <s v="Columbia"/>
    <x v="39"/>
    <n v="21044"/>
    <x v="3"/>
    <s v="OFF-AR-10001953"/>
    <x v="1"/>
    <x v="6"/>
    <s v="Boston 1645 Deluxe Heavier-Duty Electric Pencil Sharpener"/>
    <x v="5141"/>
    <n v="5"/>
    <n v="0"/>
    <n v="59.373000000000005"/>
  </r>
  <r>
    <n v="7768"/>
    <s v="CA-2012-169299"/>
    <x v="1"/>
    <x v="252"/>
    <d v="2012-08-26T00:00:00"/>
    <x v="2"/>
    <s v="DO-13435"/>
    <s v="Denny Ordway"/>
    <x v="0"/>
    <s v="United States"/>
    <s v="Portland"/>
    <x v="21"/>
    <n v="97206"/>
    <x v="1"/>
    <s v="OFF-AR-10002053"/>
    <x v="1"/>
    <x v="6"/>
    <s v="Premium Writing Pencils, Soft, #2 by Central Association for the Blind"/>
    <x v="489"/>
    <n v="3"/>
    <n v="0.2"/>
    <n v="0.71520000000000028"/>
  </r>
  <r>
    <n v="7769"/>
    <s v="CA-2014-154088"/>
    <x v="3"/>
    <x v="105"/>
    <d v="2014-11-18T00:00:00"/>
    <x v="1"/>
    <s v="LB-16735"/>
    <s v="Larry Blacks"/>
    <x v="0"/>
    <s v="United States"/>
    <s v="Tallahassee"/>
    <x v="2"/>
    <n v="32303"/>
    <x v="0"/>
    <s v="OFF-PA-10003651"/>
    <x v="1"/>
    <x v="10"/>
    <s v="Xerox 1968"/>
    <x v="3059"/>
    <n v="5"/>
    <n v="0.2"/>
    <n v="9.3520000000000003"/>
  </r>
  <r>
    <n v="7770"/>
    <s v="CA-2013-155978"/>
    <x v="0"/>
    <x v="1147"/>
    <d v="2013-08-02T00:00:00"/>
    <x v="3"/>
    <s v="TS-21205"/>
    <s v="Thomas Seio"/>
    <x v="1"/>
    <s v="United States"/>
    <s v="Riverside"/>
    <x v="1"/>
    <n v="92503"/>
    <x v="1"/>
    <s v="TEC-PH-10002885"/>
    <x v="2"/>
    <x v="7"/>
    <s v="Apple iPhone 5"/>
    <x v="5142"/>
    <n v="2"/>
    <n v="0.2"/>
    <n v="90.976200000000063"/>
  </r>
  <r>
    <n v="7771"/>
    <s v="CA-2013-155978"/>
    <x v="0"/>
    <x v="1147"/>
    <d v="2013-08-02T00:00:00"/>
    <x v="3"/>
    <s v="TS-21205"/>
    <s v="Thomas Seio"/>
    <x v="1"/>
    <s v="United States"/>
    <s v="Riverside"/>
    <x v="1"/>
    <n v="92503"/>
    <x v="1"/>
    <s v="OFF-AP-10002892"/>
    <x v="1"/>
    <x v="9"/>
    <s v="Belkin F5C206VTEL 6 Outlet Surge"/>
    <x v="5143"/>
    <n v="2"/>
    <n v="0"/>
    <n v="13.787999999999997"/>
  </r>
  <r>
    <n v="7772"/>
    <s v="CA-2013-108196"/>
    <x v="0"/>
    <x v="881"/>
    <d v="2013-12-03T00:00:00"/>
    <x v="1"/>
    <s v="CS-12505"/>
    <s v="Cindy Stewart"/>
    <x v="0"/>
    <s v="United States"/>
    <s v="Lancaster"/>
    <x v="24"/>
    <n v="43130"/>
    <x v="3"/>
    <s v="OFF-BI-10000545"/>
    <x v="1"/>
    <x v="8"/>
    <s v="GBC Ibimaster 500 Manual ProClick Binding System"/>
    <x v="5144"/>
    <n v="2"/>
    <n v="0.7"/>
    <n v="-304.39200000000005"/>
  </r>
  <r>
    <n v="7773"/>
    <s v="CA-2013-108196"/>
    <x v="0"/>
    <x v="881"/>
    <d v="2013-12-03T00:00:00"/>
    <x v="1"/>
    <s v="CS-12505"/>
    <s v="Cindy Stewart"/>
    <x v="0"/>
    <s v="United States"/>
    <s v="Lancaster"/>
    <x v="24"/>
    <n v="43130"/>
    <x v="3"/>
    <s v="TEC-MA-10000418"/>
    <x v="2"/>
    <x v="15"/>
    <s v="Cubify CubeX 3D Printer Double Head Print"/>
    <x v="5145"/>
    <n v="5"/>
    <n v="0.7"/>
    <n v="-6599.978000000001"/>
  </r>
  <r>
    <n v="7774"/>
    <s v="CA-2013-108196"/>
    <x v="0"/>
    <x v="881"/>
    <d v="2013-12-03T00:00:00"/>
    <x v="1"/>
    <s v="CS-12505"/>
    <s v="Cindy Stewart"/>
    <x v="0"/>
    <s v="United States"/>
    <s v="Lancaster"/>
    <x v="24"/>
    <n v="43130"/>
    <x v="3"/>
    <s v="TEC-AC-10000926"/>
    <x v="2"/>
    <x v="11"/>
    <s v="NETGEAR RangeMax WNR1000 Wireless Router"/>
    <x v="5146"/>
    <n v="3"/>
    <n v="0.2"/>
    <n v="11.995199999999997"/>
  </r>
  <r>
    <n v="7775"/>
    <s v="CA-2013-152800"/>
    <x v="0"/>
    <x v="1172"/>
    <d v="2013-04-16T00:00:00"/>
    <x v="2"/>
    <s v="SP-20920"/>
    <s v="Susan Pistek"/>
    <x v="0"/>
    <s v="United States"/>
    <s v="San Francisco"/>
    <x v="1"/>
    <n v="94109"/>
    <x v="1"/>
    <s v="OFF-EN-10001509"/>
    <x v="1"/>
    <x v="12"/>
    <s v="Poly String Tie Envelopes"/>
    <x v="5147"/>
    <n v="3"/>
    <n v="0"/>
    <n v="2.8763999999999994"/>
  </r>
  <r>
    <n v="7776"/>
    <s v="CA-2011-166961"/>
    <x v="2"/>
    <x v="422"/>
    <d v="2011-12-31T00:00:00"/>
    <x v="1"/>
    <s v="CD-12790"/>
    <s v="Cynthia Delaney"/>
    <x v="2"/>
    <s v="United States"/>
    <s v="Moreno Valley"/>
    <x v="1"/>
    <n v="92553"/>
    <x v="1"/>
    <s v="OFF-AP-10001366"/>
    <x v="1"/>
    <x v="9"/>
    <s v="Staples"/>
    <x v="5148"/>
    <n v="1"/>
    <n v="0"/>
    <n v="2.9646000000000008"/>
  </r>
  <r>
    <n v="7777"/>
    <s v="CA-2011-166961"/>
    <x v="2"/>
    <x v="422"/>
    <d v="2011-12-31T00:00:00"/>
    <x v="1"/>
    <s v="CD-12790"/>
    <s v="Cynthia Delaney"/>
    <x v="2"/>
    <s v="United States"/>
    <s v="Moreno Valley"/>
    <x v="1"/>
    <n v="92553"/>
    <x v="1"/>
    <s v="OFF-FA-10003485"/>
    <x v="1"/>
    <x v="13"/>
    <s v="Staples"/>
    <x v="2007"/>
    <n v="3"/>
    <n v="0"/>
    <n v="3.6156000000000001"/>
  </r>
  <r>
    <n v="7778"/>
    <s v="CA-2011-166961"/>
    <x v="2"/>
    <x v="422"/>
    <d v="2011-12-31T00:00:00"/>
    <x v="1"/>
    <s v="CD-12790"/>
    <s v="Cynthia Delaney"/>
    <x v="2"/>
    <s v="United States"/>
    <s v="Moreno Valley"/>
    <x v="1"/>
    <n v="92553"/>
    <x v="1"/>
    <s v="OFF-ST-10004507"/>
    <x v="1"/>
    <x v="4"/>
    <s v="Advantus Rolling Storage Box"/>
    <x v="492"/>
    <n v="3"/>
    <n v="0"/>
    <n v="13.891499999999999"/>
  </r>
  <r>
    <n v="7779"/>
    <s v="CA-2011-166961"/>
    <x v="2"/>
    <x v="422"/>
    <d v="2011-12-31T00:00:00"/>
    <x v="1"/>
    <s v="CD-12790"/>
    <s v="Cynthia Delaney"/>
    <x v="2"/>
    <s v="United States"/>
    <s v="Moreno Valley"/>
    <x v="1"/>
    <n v="92553"/>
    <x v="1"/>
    <s v="OFF-BI-10002353"/>
    <x v="1"/>
    <x v="8"/>
    <s v="GBC VeloBind Cover Sets"/>
    <x v="5149"/>
    <n v="3"/>
    <n v="0.2"/>
    <n v="13.896000000000001"/>
  </r>
  <r>
    <n v="7780"/>
    <s v="CA-2013-139381"/>
    <x v="0"/>
    <x v="724"/>
    <d v="2013-04-23T00:00:00"/>
    <x v="1"/>
    <s v="RF-19840"/>
    <s v="Roy Französisch"/>
    <x v="0"/>
    <s v="United States"/>
    <s v="Chesapeake"/>
    <x v="17"/>
    <n v="23320"/>
    <x v="0"/>
    <s v="OFF-AP-10001271"/>
    <x v="1"/>
    <x v="9"/>
    <s v="Eureka The Boss Cordless Rechargeable Stick Vac"/>
    <x v="2631"/>
    <n v="4"/>
    <n v="0"/>
    <n v="55.058400000000006"/>
  </r>
  <r>
    <n v="7781"/>
    <s v="CA-2013-139381"/>
    <x v="0"/>
    <x v="724"/>
    <d v="2013-04-23T00:00:00"/>
    <x v="1"/>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x v="1"/>
    <s v="FO-14305"/>
    <s v="Frank Olsen"/>
    <x v="0"/>
    <s v="United States"/>
    <s v="Chicago"/>
    <x v="10"/>
    <n v="60623"/>
    <x v="2"/>
    <s v="OFF-BI-10002706"/>
    <x v="1"/>
    <x v="8"/>
    <s v="Avery Premier Heavy-Duty Binder with Round Locking Rings"/>
    <x v="841"/>
    <n v="3"/>
    <n v="0.8"/>
    <n v="-14.5656"/>
  </r>
  <r>
    <n v="7783"/>
    <s v="CA-2013-162236"/>
    <x v="0"/>
    <x v="254"/>
    <d v="2013-11-07T00:00:00"/>
    <x v="0"/>
    <s v="ER-13855"/>
    <s v="Elpida Rittenbach"/>
    <x v="1"/>
    <s v="United States"/>
    <s v="Charlotte"/>
    <x v="3"/>
    <n v="28205"/>
    <x v="0"/>
    <s v="OFF-ST-10003442"/>
    <x v="1"/>
    <x v="4"/>
    <s v="Eldon Portable Mobile Manager"/>
    <x v="3496"/>
    <n v="2"/>
    <n v="0.2"/>
    <n v="3.9591999999999992"/>
  </r>
  <r>
    <n v="7784"/>
    <s v="CA-2013-162236"/>
    <x v="0"/>
    <x v="254"/>
    <d v="2013-11-07T00:00:00"/>
    <x v="0"/>
    <s v="ER-13855"/>
    <s v="Elpida Rittenbach"/>
    <x v="1"/>
    <s v="United States"/>
    <s v="Charlotte"/>
    <x v="3"/>
    <n v="28205"/>
    <x v="0"/>
    <s v="FUR-TA-10002533"/>
    <x v="0"/>
    <x v="3"/>
    <s v="BPI Conference Tables"/>
    <x v="5151"/>
    <n v="10"/>
    <n v="0.4"/>
    <n v="-292.10000000000014"/>
  </r>
  <r>
    <n v="7785"/>
    <s v="CA-2013-162236"/>
    <x v="0"/>
    <x v="254"/>
    <d v="2013-11-07T00:00:00"/>
    <x v="0"/>
    <s v="ER-13855"/>
    <s v="Elpida Rittenbach"/>
    <x v="1"/>
    <s v="United States"/>
    <s v="Charlotte"/>
    <x v="3"/>
    <n v="28205"/>
    <x v="0"/>
    <s v="OFF-SU-10003505"/>
    <x v="1"/>
    <x v="14"/>
    <s v="Premier Electric Letter Opener"/>
    <x v="442"/>
    <n v="2"/>
    <n v="0.2"/>
    <n v="-34.758000000000017"/>
  </r>
  <r>
    <n v="7786"/>
    <s v="US-2011-111353"/>
    <x v="2"/>
    <x v="503"/>
    <d v="2011-12-06T00:00:00"/>
    <x v="1"/>
    <s v="PB-19150"/>
    <s v="Philip Brown"/>
    <x v="0"/>
    <s v="United States"/>
    <s v="New York City"/>
    <x v="15"/>
    <n v="10009"/>
    <x v="3"/>
    <s v="OFF-LA-10002762"/>
    <x v="1"/>
    <x v="2"/>
    <s v="Avery 485"/>
    <x v="2989"/>
    <n v="2"/>
    <n v="0"/>
    <n v="11.778199999999998"/>
  </r>
  <r>
    <n v="7787"/>
    <s v="US-2013-117037"/>
    <x v="0"/>
    <x v="624"/>
    <d v="2013-05-21T00:00:00"/>
    <x v="2"/>
    <s v="LW-17215"/>
    <s v="Luke Weiss"/>
    <x v="0"/>
    <s v="United States"/>
    <s v="Chicago"/>
    <x v="10"/>
    <n v="60653"/>
    <x v="2"/>
    <s v="OFF-BI-10000279"/>
    <x v="1"/>
    <x v="8"/>
    <s v="Acco Recycled 2&quot; Capacity Laser Printer Hanging Data Binders"/>
    <x v="5152"/>
    <n v="1"/>
    <n v="0.8"/>
    <n v="-4.7685000000000013"/>
  </r>
  <r>
    <n v="7788"/>
    <s v="US-2013-117037"/>
    <x v="0"/>
    <x v="624"/>
    <d v="2013-05-21T00:00:00"/>
    <x v="2"/>
    <s v="LW-17215"/>
    <s v="Luke Weiss"/>
    <x v="0"/>
    <s v="United States"/>
    <s v="Chicago"/>
    <x v="10"/>
    <n v="60653"/>
    <x v="2"/>
    <s v="OFF-FA-10000936"/>
    <x v="1"/>
    <x v="13"/>
    <s v="Acco Hot Clips Clips to Go"/>
    <x v="5153"/>
    <n v="3"/>
    <n v="0.2"/>
    <n v="2.4674999999999994"/>
  </r>
  <r>
    <n v="7789"/>
    <s v="US-2013-117037"/>
    <x v="0"/>
    <x v="624"/>
    <d v="2013-05-21T00:00:00"/>
    <x v="2"/>
    <s v="LW-17215"/>
    <s v="Luke Weiss"/>
    <x v="0"/>
    <s v="United States"/>
    <s v="Chicago"/>
    <x v="10"/>
    <n v="60653"/>
    <x v="2"/>
    <s v="FUR-FU-10004973"/>
    <x v="0"/>
    <x v="5"/>
    <s v="Flat Face Poster Frame"/>
    <x v="1832"/>
    <n v="3"/>
    <n v="0.6"/>
    <n v="-10.173599999999997"/>
  </r>
  <r>
    <n v="7790"/>
    <s v="US-2013-117037"/>
    <x v="0"/>
    <x v="624"/>
    <d v="2013-05-21T00:00:00"/>
    <x v="2"/>
    <s v="LW-17215"/>
    <s v="Luke Weiss"/>
    <x v="0"/>
    <s v="United States"/>
    <s v="Chicago"/>
    <x v="10"/>
    <n v="60653"/>
    <x v="2"/>
    <s v="OFF-PA-10000791"/>
    <x v="1"/>
    <x v="10"/>
    <s v="Wirebound Message Books, Four 2 3/4 x 5 Forms per Page, 200 Sets per Book"/>
    <x v="5154"/>
    <n v="8"/>
    <n v="0.2"/>
    <n v="9.5399999999999974"/>
  </r>
  <r>
    <n v="7791"/>
    <s v="CA-2014-160801"/>
    <x v="3"/>
    <x v="20"/>
    <d v="2014-09-20T00:00:00"/>
    <x v="3"/>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x v="1"/>
    <s v="BP-11050"/>
    <s v="Barry Pond"/>
    <x v="1"/>
    <s v="United States"/>
    <s v="Chicago"/>
    <x v="10"/>
    <n v="60623"/>
    <x v="2"/>
    <s v="OFF-BI-10002012"/>
    <x v="1"/>
    <x v="8"/>
    <s v="Wilson Jones Easy Flow II Sheet Lifters"/>
    <x v="5156"/>
    <n v="5"/>
    <n v="0.8"/>
    <n v="-2.8800000000000008"/>
  </r>
  <r>
    <n v="7793"/>
    <s v="CA-2014-169362"/>
    <x v="3"/>
    <x v="386"/>
    <d v="2014-10-16T00:00:00"/>
    <x v="2"/>
    <s v="SP-20860"/>
    <s v="Sung Pak"/>
    <x v="1"/>
    <s v="United States"/>
    <s v="Dallas"/>
    <x v="5"/>
    <n v="75217"/>
    <x v="2"/>
    <s v="TEC-AC-10001383"/>
    <x v="2"/>
    <x v="11"/>
    <s v="Logitech Wireless Touch Keyboard K400"/>
    <x v="3936"/>
    <n v="2"/>
    <n v="0.2"/>
    <n v="-1.4994000000000067"/>
  </r>
  <r>
    <n v="7794"/>
    <s v="CA-2012-127481"/>
    <x v="1"/>
    <x v="295"/>
    <d v="2012-12-15T00:00:00"/>
    <x v="0"/>
    <s v="JD-15895"/>
    <s v="Jonathan Doherty"/>
    <x v="1"/>
    <s v="United States"/>
    <s v="Las Vegas"/>
    <x v="33"/>
    <n v="89115"/>
    <x v="1"/>
    <s v="OFF-PA-10002036"/>
    <x v="1"/>
    <x v="10"/>
    <s v="Xerox 1930"/>
    <x v="56"/>
    <n v="5"/>
    <n v="0"/>
    <n v="15.876000000000001"/>
  </r>
  <r>
    <n v="7795"/>
    <s v="CA-2012-127481"/>
    <x v="1"/>
    <x v="295"/>
    <d v="2012-12-15T00:00:00"/>
    <x v="0"/>
    <s v="JD-15895"/>
    <s v="Jonathan Doherty"/>
    <x v="1"/>
    <s v="United States"/>
    <s v="Las Vegas"/>
    <x v="33"/>
    <n v="89115"/>
    <x v="1"/>
    <s v="OFF-PA-10002377"/>
    <x v="1"/>
    <x v="10"/>
    <s v="Xerox 1916"/>
    <x v="3118"/>
    <n v="2"/>
    <n v="0"/>
    <n v="48.94"/>
  </r>
  <r>
    <n v="7796"/>
    <s v="CA-2012-112711"/>
    <x v="1"/>
    <x v="984"/>
    <d v="2012-07-18T00:00:00"/>
    <x v="1"/>
    <s v="FM-14380"/>
    <s v="Fred McMath"/>
    <x v="0"/>
    <s v="United States"/>
    <s v="Amarillo"/>
    <x v="5"/>
    <n v="79109"/>
    <x v="2"/>
    <s v="TEC-PH-10000526"/>
    <x v="2"/>
    <x v="7"/>
    <s v="Vtech CS6719"/>
    <x v="5157"/>
    <n v="4"/>
    <n v="0.2"/>
    <n v="30.716800000000006"/>
  </r>
  <r>
    <n v="7797"/>
    <s v="US-2012-145121"/>
    <x v="1"/>
    <x v="653"/>
    <d v="2012-10-06T00:00:00"/>
    <x v="1"/>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x v="2"/>
    <s v="HR-14830"/>
    <s v="Harold Ryan"/>
    <x v="1"/>
    <s v="United States"/>
    <s v="New York City"/>
    <x v="15"/>
    <n v="10035"/>
    <x v="3"/>
    <s v="OFF-EN-10004483"/>
    <x v="1"/>
    <x v="12"/>
    <s v="#10 White Business Envelopes,4 1/8 x 9 1/2"/>
    <x v="5159"/>
    <n v="3"/>
    <n v="0"/>
    <n v="22.094699999999996"/>
  </r>
  <r>
    <n v="7799"/>
    <s v="CA-2014-166184"/>
    <x v="3"/>
    <x v="668"/>
    <d v="2014-03-28T00:00:00"/>
    <x v="2"/>
    <s v="HR-14830"/>
    <s v="Harold Ryan"/>
    <x v="1"/>
    <s v="United States"/>
    <s v="New York City"/>
    <x v="15"/>
    <n v="10035"/>
    <x v="3"/>
    <s v="TEC-PH-10002624"/>
    <x v="2"/>
    <x v="7"/>
    <s v="Samsung Galaxy S4 Mini"/>
    <x v="5160"/>
    <n v="1"/>
    <n v="0"/>
    <n v="136.29709999999994"/>
  </r>
  <r>
    <n v="7800"/>
    <s v="CA-2014-166184"/>
    <x v="3"/>
    <x v="668"/>
    <d v="2014-03-28T00:00:00"/>
    <x v="2"/>
    <s v="HR-14830"/>
    <s v="Harold Ryan"/>
    <x v="1"/>
    <s v="United States"/>
    <s v="New York City"/>
    <x v="15"/>
    <n v="10035"/>
    <x v="3"/>
    <s v="FUR-CH-10003396"/>
    <x v="0"/>
    <x v="1"/>
    <s v="Global Deluxe Steno Chair"/>
    <x v="418"/>
    <n v="3"/>
    <n v="0.1"/>
    <n v="2.3093999999999895"/>
  </r>
  <r>
    <n v="7801"/>
    <s v="CA-2014-157413"/>
    <x v="3"/>
    <x v="702"/>
    <d v="2014-06-07T00:00:00"/>
    <x v="1"/>
    <s v="BW-11065"/>
    <s v="Barry Weirich"/>
    <x v="0"/>
    <s v="United States"/>
    <s v="Philadelphia"/>
    <x v="9"/>
    <n v="19120"/>
    <x v="3"/>
    <s v="OFF-ST-10002756"/>
    <x v="1"/>
    <x v="4"/>
    <s v="Tennsco Stur-D-Stor Boltless Shelving, 5 Shelves, 24&quot; Deep, Sand"/>
    <x v="5161"/>
    <n v="3"/>
    <n v="0.2"/>
    <n v="-77.126699999999971"/>
  </r>
  <r>
    <n v="7802"/>
    <s v="CA-2011-143637"/>
    <x v="2"/>
    <x v="977"/>
    <d v="2011-03-29T00:00:00"/>
    <x v="0"/>
    <s v="MS-17710"/>
    <s v="Maurice Satty"/>
    <x v="0"/>
    <s v="United States"/>
    <s v="Fresno"/>
    <x v="1"/>
    <n v="93727"/>
    <x v="1"/>
    <s v="FUR-FU-10002813"/>
    <x v="0"/>
    <x v="5"/>
    <s v="DAX Contemporary Wood Frame with Silver Metal Mat, Desktop, 11 x 14 Size"/>
    <x v="586"/>
    <n v="2"/>
    <n v="0"/>
    <n v="14.572799999999997"/>
  </r>
  <r>
    <n v="7803"/>
    <s v="CA-2012-102260"/>
    <x v="1"/>
    <x v="357"/>
    <d v="2012-09-26T00:00:00"/>
    <x v="1"/>
    <s v="SJ-20125"/>
    <s v="Sanjit Jacobs"/>
    <x v="2"/>
    <s v="United States"/>
    <s v="Franklin"/>
    <x v="18"/>
    <n v="37064"/>
    <x v="0"/>
    <s v="OFF-LA-10003714"/>
    <x v="1"/>
    <x v="2"/>
    <s v="Avery 510"/>
    <x v="5162"/>
    <n v="4"/>
    <n v="0.2"/>
    <n v="4.1999999999999993"/>
  </r>
  <r>
    <n v="7804"/>
    <s v="CA-2012-102260"/>
    <x v="1"/>
    <x v="357"/>
    <d v="2012-09-26T00:00:00"/>
    <x v="1"/>
    <s v="SJ-20125"/>
    <s v="Sanjit Jacobs"/>
    <x v="2"/>
    <s v="United States"/>
    <s v="Franklin"/>
    <x v="18"/>
    <n v="37064"/>
    <x v="0"/>
    <s v="OFF-ST-10003716"/>
    <x v="1"/>
    <x v="4"/>
    <s v="Tennsco Double-Tier Lockers"/>
    <x v="2966"/>
    <n v="4"/>
    <n v="0.2"/>
    <n v="-63.005600000000015"/>
  </r>
  <r>
    <n v="7805"/>
    <s v="CA-2012-102260"/>
    <x v="1"/>
    <x v="357"/>
    <d v="2012-09-26T00:00:00"/>
    <x v="1"/>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x v="1"/>
    <s v="SJ-20125"/>
    <s v="Sanjit Jacobs"/>
    <x v="2"/>
    <s v="United States"/>
    <s v="Franklin"/>
    <x v="18"/>
    <n v="37064"/>
    <x v="0"/>
    <s v="OFF-AR-10001315"/>
    <x v="1"/>
    <x v="6"/>
    <s v="Newell 310"/>
    <x v="1881"/>
    <n v="2"/>
    <n v="0.2"/>
    <n v="0.31679999999999986"/>
  </r>
  <r>
    <n v="7807"/>
    <s v="CA-2012-102260"/>
    <x v="1"/>
    <x v="357"/>
    <d v="2012-09-26T00:00:00"/>
    <x v="1"/>
    <s v="SJ-20125"/>
    <s v="Sanjit Jacobs"/>
    <x v="2"/>
    <s v="United States"/>
    <s v="Franklin"/>
    <x v="18"/>
    <n v="37064"/>
    <x v="0"/>
    <s v="OFF-BI-10000042"/>
    <x v="1"/>
    <x v="8"/>
    <s v="Pressboard Data Binder, Crimson, 12&quot; X 8 1/2&quot;"/>
    <x v="2234"/>
    <n v="2"/>
    <n v="0.7"/>
    <n v="-2.5631999999999993"/>
  </r>
  <r>
    <n v="7808"/>
    <s v="US-2013-137295"/>
    <x v="0"/>
    <x v="1134"/>
    <d v="2013-01-13T00:00:00"/>
    <x v="1"/>
    <s v="VS-21820"/>
    <s v="Vivek Sundaresam"/>
    <x v="0"/>
    <s v="United States"/>
    <s v="Raleigh"/>
    <x v="3"/>
    <n v="27604"/>
    <x v="0"/>
    <s v="OFF-BI-10004236"/>
    <x v="1"/>
    <x v="8"/>
    <s v="XtraLife ClearVue Slant-D Ring Binder, White, 3&quot;"/>
    <x v="5164"/>
    <n v="7"/>
    <n v="0.7"/>
    <n v="-24.662400000000005"/>
  </r>
  <r>
    <n v="7809"/>
    <s v="US-2013-137295"/>
    <x v="0"/>
    <x v="1134"/>
    <d v="2013-01-13T00:00:00"/>
    <x v="1"/>
    <s v="VS-21820"/>
    <s v="Vivek Sundaresam"/>
    <x v="0"/>
    <s v="United States"/>
    <s v="Raleigh"/>
    <x v="3"/>
    <n v="27604"/>
    <x v="0"/>
    <s v="OFF-AR-10001955"/>
    <x v="1"/>
    <x v="6"/>
    <s v="Newell 319"/>
    <x v="1662"/>
    <n v="3"/>
    <n v="0.2"/>
    <n v="5.9519999999999946"/>
  </r>
  <r>
    <n v="7810"/>
    <s v="US-2013-137295"/>
    <x v="0"/>
    <x v="1134"/>
    <d v="2013-01-13T00:00:00"/>
    <x v="1"/>
    <s v="VS-21820"/>
    <s v="Vivek Sundaresam"/>
    <x v="0"/>
    <s v="United States"/>
    <s v="Raleigh"/>
    <x v="3"/>
    <n v="27604"/>
    <x v="0"/>
    <s v="TEC-PH-10004080"/>
    <x v="2"/>
    <x v="7"/>
    <s v="Avaya 5410 Digital phone"/>
    <x v="3034"/>
    <n v="2"/>
    <n v="0.2"/>
    <n v="10.878399999999999"/>
  </r>
  <r>
    <n v="7811"/>
    <s v="CA-2013-134334"/>
    <x v="0"/>
    <x v="1173"/>
    <d v="2013-02-15T00:00:00"/>
    <x v="2"/>
    <s v="DK-13090"/>
    <s v="Dave Kipp"/>
    <x v="0"/>
    <s v="United States"/>
    <s v="Clinton"/>
    <x v="39"/>
    <n v="20735"/>
    <x v="3"/>
    <s v="OFF-PA-10000791"/>
    <x v="1"/>
    <x v="10"/>
    <s v="Wirebound Message Books, Four 2 3/4 x 5 Forms per Page, 200 Sets per Book"/>
    <x v="5165"/>
    <n v="1"/>
    <n v="0"/>
    <n v="2.1464999999999996"/>
  </r>
  <r>
    <n v="7812"/>
    <s v="CA-2013-134334"/>
    <x v="0"/>
    <x v="1173"/>
    <d v="2013-02-15T00:00:00"/>
    <x v="2"/>
    <s v="DK-13090"/>
    <s v="Dave Kipp"/>
    <x v="0"/>
    <s v="United States"/>
    <s v="Clinton"/>
    <x v="39"/>
    <n v="20735"/>
    <x v="3"/>
    <s v="OFF-AR-10001770"/>
    <x v="1"/>
    <x v="6"/>
    <s v="Economy #2 Pencils"/>
    <x v="3373"/>
    <n v="3"/>
    <n v="0"/>
    <n v="2.0747999999999998"/>
  </r>
  <r>
    <n v="7813"/>
    <s v="CA-2013-134334"/>
    <x v="0"/>
    <x v="1173"/>
    <d v="2013-02-15T00:00:00"/>
    <x v="2"/>
    <s v="DK-13090"/>
    <s v="Dave Kipp"/>
    <x v="0"/>
    <s v="United States"/>
    <s v="Clinton"/>
    <x v="39"/>
    <n v="20735"/>
    <x v="3"/>
    <s v="FUR-TA-10002356"/>
    <x v="0"/>
    <x v="3"/>
    <s v="Bevis Boat-Shaped Conference Table"/>
    <x v="5166"/>
    <n v="3"/>
    <n v="0.3"/>
    <n v="-47.179800000000029"/>
  </r>
  <r>
    <n v="7814"/>
    <s v="CA-2013-134334"/>
    <x v="0"/>
    <x v="1173"/>
    <d v="2013-02-15T00:00:00"/>
    <x v="2"/>
    <s v="DK-13090"/>
    <s v="Dave Kipp"/>
    <x v="0"/>
    <s v="United States"/>
    <s v="Clinton"/>
    <x v="39"/>
    <n v="20735"/>
    <x v="3"/>
    <s v="FUR-FU-10003274"/>
    <x v="0"/>
    <x v="5"/>
    <s v="Regeneration Desk Collection"/>
    <x v="232"/>
    <n v="6"/>
    <n v="0"/>
    <n v="4.6464000000000008"/>
  </r>
  <r>
    <n v="7815"/>
    <s v="US-2014-109316"/>
    <x v="3"/>
    <x v="110"/>
    <d v="2014-06-11T00:00:00"/>
    <x v="2"/>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x v="2"/>
    <s v="MG-17680"/>
    <s v="Maureen Gastineau"/>
    <x v="2"/>
    <s v="United States"/>
    <s v="Los Angeles"/>
    <x v="1"/>
    <n v="90049"/>
    <x v="1"/>
    <s v="TEC-PH-10000307"/>
    <x v="2"/>
    <x v="7"/>
    <s v="Shocksock Galaxy S4 Armband"/>
    <x v="255"/>
    <n v="2"/>
    <n v="0.2"/>
    <n v="-3.5040000000000022"/>
  </r>
  <r>
    <n v="7817"/>
    <s v="CA-2013-138478"/>
    <x v="0"/>
    <x v="147"/>
    <d v="2013-10-27T00:00:00"/>
    <x v="0"/>
    <s v="DP-13390"/>
    <s v="Dennis Pardue"/>
    <x v="2"/>
    <s v="United States"/>
    <s v="North Las Vegas"/>
    <x v="33"/>
    <n v="89031"/>
    <x v="1"/>
    <s v="OFF-AR-10002240"/>
    <x v="1"/>
    <x v="6"/>
    <s v="Panasonic KP-150 Electric Pencil Sharpener"/>
    <x v="5168"/>
    <n v="3"/>
    <n v="0"/>
    <n v="29.437200000000001"/>
  </r>
  <r>
    <n v="7818"/>
    <s v="CA-2013-138478"/>
    <x v="0"/>
    <x v="147"/>
    <d v="2013-10-27T00:00:00"/>
    <x v="0"/>
    <s v="DP-13390"/>
    <s v="Dennis Pardue"/>
    <x v="2"/>
    <s v="United States"/>
    <s v="North Las Vegas"/>
    <x v="33"/>
    <n v="89031"/>
    <x v="1"/>
    <s v="OFF-PA-10001801"/>
    <x v="1"/>
    <x v="10"/>
    <s v="Xerox 193"/>
    <x v="1211"/>
    <n v="6"/>
    <n v="0"/>
    <n v="17.581200000000003"/>
  </r>
  <r>
    <n v="7819"/>
    <s v="CA-2013-138478"/>
    <x v="0"/>
    <x v="147"/>
    <d v="2013-10-27T00:00:00"/>
    <x v="0"/>
    <s v="DP-13390"/>
    <s v="Dennis Pardue"/>
    <x v="2"/>
    <s v="United States"/>
    <s v="North Las Vegas"/>
    <x v="33"/>
    <n v="89031"/>
    <x v="1"/>
    <s v="OFF-BI-10001120"/>
    <x v="1"/>
    <x v="8"/>
    <s v="Ibico EPK-21 Electric Binding System"/>
    <x v="5169"/>
    <n v="3"/>
    <n v="0.2"/>
    <n v="1644.2912999999999"/>
  </r>
  <r>
    <n v="7820"/>
    <s v="CA-2014-150469"/>
    <x v="3"/>
    <x v="795"/>
    <d v="2014-01-31T00:00:00"/>
    <x v="1"/>
    <s v="CJ-12010"/>
    <s v="Caroline Jumper"/>
    <x v="0"/>
    <s v="United States"/>
    <s v="San Francisco"/>
    <x v="1"/>
    <n v="94109"/>
    <x v="1"/>
    <s v="OFF-FA-10000611"/>
    <x v="1"/>
    <x v="13"/>
    <s v="Binder Clips by OIC"/>
    <x v="5170"/>
    <n v="8"/>
    <n v="0"/>
    <n v="5.6831999999999994"/>
  </r>
  <r>
    <n v="7821"/>
    <s v="CA-2014-152436"/>
    <x v="3"/>
    <x v="166"/>
    <d v="2014-12-11T00:00:00"/>
    <x v="0"/>
    <s v="CW-11905"/>
    <s v="Carl Weiss"/>
    <x v="2"/>
    <s v="United States"/>
    <s v="Cranston"/>
    <x v="34"/>
    <n v="2920"/>
    <x v="3"/>
    <s v="OFF-ST-10000036"/>
    <x v="1"/>
    <x v="4"/>
    <s v="Recycled Data-Pak for Archival Bound Computer Printouts, 12-1/2 x 12-1/2 x 16"/>
    <x v="5171"/>
    <n v="6"/>
    <n v="0"/>
    <n v="160.03979999999999"/>
  </r>
  <r>
    <n v="7822"/>
    <s v="CA-2013-169334"/>
    <x v="0"/>
    <x v="147"/>
    <d v="2013-10-25T00:00:00"/>
    <x v="0"/>
    <s v="GW-14605"/>
    <s v="Giulietta Weimer"/>
    <x v="0"/>
    <s v="United States"/>
    <s v="Jackson"/>
    <x v="18"/>
    <n v="38301"/>
    <x v="0"/>
    <s v="OFF-ST-10004950"/>
    <x v="1"/>
    <x v="4"/>
    <s v="Tenex Personal Filing Tote With Secure Closure Lid, Black/Frost"/>
    <x v="2699"/>
    <n v="9"/>
    <n v="0.2"/>
    <n v="6.9794999999999909"/>
  </r>
  <r>
    <n v="7823"/>
    <s v="US-2011-115413"/>
    <x v="2"/>
    <x v="86"/>
    <d v="2011-09-01T00:00:00"/>
    <x v="1"/>
    <s v="PP-18955"/>
    <s v="Paul Prost"/>
    <x v="2"/>
    <s v="United States"/>
    <s v="Newark"/>
    <x v="13"/>
    <n v="19711"/>
    <x v="3"/>
    <s v="OFF-AR-10003770"/>
    <x v="1"/>
    <x v="6"/>
    <s v="Newell 340"/>
    <x v="880"/>
    <n v="3"/>
    <n v="0"/>
    <n v="2.5055999999999998"/>
  </r>
  <r>
    <n v="7824"/>
    <s v="US-2011-115413"/>
    <x v="2"/>
    <x v="86"/>
    <d v="2011-09-01T00:00:00"/>
    <x v="1"/>
    <s v="PP-18955"/>
    <s v="Paul Prost"/>
    <x v="2"/>
    <s v="United States"/>
    <s v="Newark"/>
    <x v="13"/>
    <n v="19711"/>
    <x v="3"/>
    <s v="TEC-AC-10002800"/>
    <x v="2"/>
    <x v="11"/>
    <s v="Plantronics Audio 478 Stereo USB Headset"/>
    <x v="145"/>
    <n v="3"/>
    <n v="0"/>
    <n v="52.489499999999992"/>
  </r>
  <r>
    <n v="7825"/>
    <s v="CA-2011-125150"/>
    <x v="2"/>
    <x v="1174"/>
    <d v="2011-05-23T00:00:00"/>
    <x v="1"/>
    <s v="PW-19030"/>
    <s v="Pauline Webber"/>
    <x v="1"/>
    <s v="United States"/>
    <s v="Los Angeles"/>
    <x v="1"/>
    <n v="90036"/>
    <x v="1"/>
    <s v="FUR-CH-10002439"/>
    <x v="0"/>
    <x v="1"/>
    <s v="Iceberg Nesting Folding Chair, 19w x 6d x 43h"/>
    <x v="3127"/>
    <n v="5"/>
    <n v="0.2"/>
    <n v="17.466000000000008"/>
  </r>
  <r>
    <n v="7826"/>
    <s v="CA-2012-127327"/>
    <x v="1"/>
    <x v="302"/>
    <d v="2012-02-07T00:00:00"/>
    <x v="1"/>
    <s v="PW-19030"/>
    <s v="Pauline Webber"/>
    <x v="1"/>
    <s v="United States"/>
    <s v="Rome"/>
    <x v="15"/>
    <n v="13440"/>
    <x v="3"/>
    <s v="FUR-CH-10004218"/>
    <x v="0"/>
    <x v="1"/>
    <s v="Global Fabric Manager's Chair, Dark Gray"/>
    <x v="5172"/>
    <n v="1"/>
    <n v="0.1"/>
    <n v="15.147000000000004"/>
  </r>
  <r>
    <n v="7827"/>
    <s v="CA-2014-117114"/>
    <x v="3"/>
    <x v="1108"/>
    <d v="2014-11-06T00:00:00"/>
    <x v="1"/>
    <s v="CY-12745"/>
    <s v="Craig Yedwab"/>
    <x v="1"/>
    <s v="United States"/>
    <s v="Chicago"/>
    <x v="10"/>
    <n v="60610"/>
    <x v="2"/>
    <s v="TEC-PH-10004042"/>
    <x v="2"/>
    <x v="7"/>
    <s v="ClearOne Communications CHAT 70 OC Speaker Phone"/>
    <x v="5173"/>
    <n v="4"/>
    <n v="0.2"/>
    <n v="38.157600000000002"/>
  </r>
  <r>
    <n v="7828"/>
    <s v="CA-2014-117114"/>
    <x v="3"/>
    <x v="1108"/>
    <d v="2014-11-06T00:00:00"/>
    <x v="1"/>
    <s v="CY-12745"/>
    <s v="Craig Yedwab"/>
    <x v="1"/>
    <s v="United States"/>
    <s v="Chicago"/>
    <x v="10"/>
    <n v="60610"/>
    <x v="2"/>
    <s v="OFF-EN-10001137"/>
    <x v="1"/>
    <x v="12"/>
    <s v="#10 Gummed Flap White Envelopes, 100/Box"/>
    <x v="4541"/>
    <n v="3"/>
    <n v="0.2"/>
    <n v="3.2213999999999996"/>
  </r>
  <r>
    <n v="7829"/>
    <s v="CA-2012-137302"/>
    <x v="1"/>
    <x v="33"/>
    <d v="2012-05-01T00:00:00"/>
    <x v="1"/>
    <s v="BW-11110"/>
    <s v="Bart Watters"/>
    <x v="1"/>
    <s v="United States"/>
    <s v="San Diego"/>
    <x v="1"/>
    <n v="92105"/>
    <x v="1"/>
    <s v="FUR-CH-10002017"/>
    <x v="0"/>
    <x v="1"/>
    <s v="SAFCO Optional Arm Kit for Workspace Cribbage Stacking Chair"/>
    <x v="2869"/>
    <n v="3"/>
    <n v="0.2"/>
    <n v="6.3935999999999957"/>
  </r>
  <r>
    <n v="7830"/>
    <s v="CA-2012-137302"/>
    <x v="1"/>
    <x v="33"/>
    <d v="2012-05-01T00:00:00"/>
    <x v="1"/>
    <s v="BW-11110"/>
    <s v="Bart Watters"/>
    <x v="1"/>
    <s v="United States"/>
    <s v="San Diego"/>
    <x v="1"/>
    <n v="92105"/>
    <x v="1"/>
    <s v="OFF-AR-10000588"/>
    <x v="1"/>
    <x v="6"/>
    <s v="Newell 345"/>
    <x v="426"/>
    <n v="3"/>
    <n v="0"/>
    <n v="15.475200000000001"/>
  </r>
  <r>
    <n v="7831"/>
    <s v="CA-2012-137302"/>
    <x v="1"/>
    <x v="33"/>
    <d v="2012-05-01T00:00:00"/>
    <x v="1"/>
    <s v="BW-11110"/>
    <s v="Bart Watters"/>
    <x v="1"/>
    <s v="United States"/>
    <s v="San Diego"/>
    <x v="1"/>
    <n v="92105"/>
    <x v="1"/>
    <s v="TEC-PH-10003174"/>
    <x v="2"/>
    <x v="7"/>
    <s v="RCA ViSYS 25825 Wireless digital phone"/>
    <x v="3057"/>
    <n v="3"/>
    <n v="0.2"/>
    <n v="38.996999999999986"/>
  </r>
  <r>
    <n v="7832"/>
    <s v="CA-2012-137302"/>
    <x v="1"/>
    <x v="33"/>
    <d v="2012-05-01T00:00:00"/>
    <x v="1"/>
    <s v="BW-11110"/>
    <s v="Bart Watters"/>
    <x v="1"/>
    <s v="United States"/>
    <s v="San Diego"/>
    <x v="1"/>
    <n v="92105"/>
    <x v="1"/>
    <s v="OFF-BI-10001524"/>
    <x v="1"/>
    <x v="8"/>
    <s v="GBC Premium Transparent Covers with Diagonal Lined Pattern"/>
    <x v="4503"/>
    <n v="3"/>
    <n v="0.2"/>
    <n v="17.623199999999997"/>
  </r>
  <r>
    <n v="7833"/>
    <s v="CA-2013-112382"/>
    <x v="0"/>
    <x v="195"/>
    <d v="2013-05-14T00:00:00"/>
    <x v="1"/>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x v="1"/>
    <s v="CR-12820"/>
    <s v="Cyra Reiten"/>
    <x v="2"/>
    <s v="United States"/>
    <s v="West Palm Beach"/>
    <x v="2"/>
    <n v="33407"/>
    <x v="0"/>
    <s v="OFF-AR-10004757"/>
    <x v="1"/>
    <x v="6"/>
    <s v="Crayola Colored Pencils"/>
    <x v="1332"/>
    <n v="5"/>
    <n v="0.2"/>
    <n v="2.1319999999999988"/>
  </r>
  <r>
    <n v="7835"/>
    <s v="CA-2012-106257"/>
    <x v="1"/>
    <x v="657"/>
    <d v="2012-04-17T00:00:00"/>
    <x v="0"/>
    <s v="EB-14110"/>
    <s v="Eugene Barchas"/>
    <x v="0"/>
    <s v="United States"/>
    <s v="Los Angeles"/>
    <x v="1"/>
    <n v="90045"/>
    <x v="1"/>
    <s v="FUR-TA-10002530"/>
    <x v="0"/>
    <x v="3"/>
    <s v="Iceberg OfficeWorks 42&quot; Round Tables"/>
    <x v="475"/>
    <n v="2"/>
    <n v="0.2"/>
    <n v="-15.098000000000013"/>
  </r>
  <r>
    <n v="7836"/>
    <s v="CA-2012-106257"/>
    <x v="1"/>
    <x v="657"/>
    <d v="2012-04-17T00:00:00"/>
    <x v="0"/>
    <s v="EB-14110"/>
    <s v="Eugene Barchas"/>
    <x v="0"/>
    <s v="United States"/>
    <s v="Los Angeles"/>
    <x v="1"/>
    <n v="90045"/>
    <x v="1"/>
    <s v="TEC-PH-10001494"/>
    <x v="2"/>
    <x v="7"/>
    <s v="Polycom CX600 IP Phone VoIP phone"/>
    <x v="5174"/>
    <n v="2"/>
    <n v="0.2"/>
    <n v="41.993000000000009"/>
  </r>
  <r>
    <n v="7837"/>
    <s v="CA-2012-149083"/>
    <x v="1"/>
    <x v="12"/>
    <d v="2012-09-30T00:00:00"/>
    <x v="1"/>
    <s v="SH-19975"/>
    <s v="Sally Hughsby"/>
    <x v="1"/>
    <s v="United States"/>
    <s v="Seattle"/>
    <x v="4"/>
    <n v="98103"/>
    <x v="1"/>
    <s v="FUR-CH-10004289"/>
    <x v="0"/>
    <x v="1"/>
    <s v="Global Super Steno Chair"/>
    <x v="396"/>
    <n v="4"/>
    <n v="0.2"/>
    <n v="-11.51760000000003"/>
  </r>
  <r>
    <n v="7838"/>
    <s v="CA-2012-149083"/>
    <x v="1"/>
    <x v="12"/>
    <d v="2012-09-30T00:00:00"/>
    <x v="1"/>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x v="1"/>
    <s v="SH-19975"/>
    <s v="Sally Hughsby"/>
    <x v="1"/>
    <s v="United States"/>
    <s v="Seattle"/>
    <x v="4"/>
    <n v="98103"/>
    <x v="1"/>
    <s v="TEC-AC-10002567"/>
    <x v="2"/>
    <x v="11"/>
    <s v="Logitech G602 Wireless Gaming Mouse"/>
    <x v="460"/>
    <n v="2"/>
    <n v="0"/>
    <n v="57.592799999999997"/>
  </r>
  <r>
    <n v="7840"/>
    <s v="US-2011-137869"/>
    <x v="2"/>
    <x v="1176"/>
    <d v="2011-04-02T00:00:00"/>
    <x v="1"/>
    <s v="CV-12295"/>
    <s v="Christina VanderZanden"/>
    <x v="0"/>
    <s v="United States"/>
    <s v="Des Moines"/>
    <x v="23"/>
    <n v="50315"/>
    <x v="2"/>
    <s v="OFF-EN-10001509"/>
    <x v="1"/>
    <x v="12"/>
    <s v="Poly String Tie Envelopes"/>
    <x v="5147"/>
    <n v="3"/>
    <n v="0"/>
    <n v="2.8763999999999994"/>
  </r>
  <r>
    <n v="7841"/>
    <s v="US-2011-137869"/>
    <x v="2"/>
    <x v="1176"/>
    <d v="2011-04-02T00:00:00"/>
    <x v="1"/>
    <s v="CV-12295"/>
    <s v="Christina VanderZanden"/>
    <x v="0"/>
    <s v="United States"/>
    <s v="Des Moines"/>
    <x v="23"/>
    <n v="50315"/>
    <x v="2"/>
    <s v="FUR-TA-10003954"/>
    <x v="0"/>
    <x v="3"/>
    <s v="Hon 94000 Series Round Tables"/>
    <x v="5175"/>
    <n v="4"/>
    <n v="0"/>
    <n v="106.62480000000005"/>
  </r>
  <r>
    <n v="7842"/>
    <s v="CA-2013-116603"/>
    <x v="0"/>
    <x v="19"/>
    <d v="2013-07-23T00:00:00"/>
    <x v="1"/>
    <s v="AT-10735"/>
    <s v="Annie Thurman"/>
    <x v="0"/>
    <s v="United States"/>
    <s v="New York City"/>
    <x v="15"/>
    <n v="10024"/>
    <x v="3"/>
    <s v="OFF-AP-10002892"/>
    <x v="1"/>
    <x v="9"/>
    <s v="Belkin F5C206VTEL 6 Outlet Surge"/>
    <x v="5143"/>
    <n v="2"/>
    <n v="0"/>
    <n v="13.787999999999997"/>
  </r>
  <r>
    <n v="7843"/>
    <s v="CA-2011-158470"/>
    <x v="2"/>
    <x v="987"/>
    <d v="2011-04-23T00:00:00"/>
    <x v="0"/>
    <s v="AG-10390"/>
    <s v="Allen Goldenen"/>
    <x v="0"/>
    <s v="United States"/>
    <s v="Arlington"/>
    <x v="17"/>
    <n v="22204"/>
    <x v="0"/>
    <s v="OFF-BI-10003638"/>
    <x v="1"/>
    <x v="8"/>
    <s v="GBC Durable Plastic Covers"/>
    <x v="706"/>
    <n v="3"/>
    <n v="0"/>
    <n v="26.702999999999999"/>
  </r>
  <r>
    <n v="7844"/>
    <s v="CA-2011-158470"/>
    <x v="2"/>
    <x v="987"/>
    <d v="2011-04-23T00:00:00"/>
    <x v="0"/>
    <s v="AG-10390"/>
    <s v="Allen Goldenen"/>
    <x v="0"/>
    <s v="United States"/>
    <s v="Arlington"/>
    <x v="17"/>
    <n v="22204"/>
    <x v="0"/>
    <s v="OFF-PA-10001569"/>
    <x v="1"/>
    <x v="10"/>
    <s v="Xerox 232"/>
    <x v="4362"/>
    <n v="11"/>
    <n v="0"/>
    <n v="34.214400000000005"/>
  </r>
  <r>
    <n v="7845"/>
    <s v="US-2014-123834"/>
    <x v="3"/>
    <x v="246"/>
    <d v="2014-07-26T00:00:00"/>
    <x v="1"/>
    <s v="GM-14500"/>
    <s v="Gene McClure"/>
    <x v="0"/>
    <s v="United States"/>
    <s v="Pharr"/>
    <x v="5"/>
    <n v="78577"/>
    <x v="2"/>
    <s v="FUR-TA-10001676"/>
    <x v="0"/>
    <x v="3"/>
    <s v="Hon 61000 Series Interactive Training Tables"/>
    <x v="5176"/>
    <n v="4"/>
    <n v="0.3"/>
    <n v="-21.3264"/>
  </r>
  <r>
    <n v="7846"/>
    <s v="CA-2012-125976"/>
    <x v="1"/>
    <x v="874"/>
    <d v="2012-10-02T00:00:00"/>
    <x v="1"/>
    <s v="JK-15205"/>
    <s v="Jamie Kunitz"/>
    <x v="0"/>
    <s v="United States"/>
    <s v="Arlington"/>
    <x v="17"/>
    <n v="22204"/>
    <x v="0"/>
    <s v="OFF-PA-10001125"/>
    <x v="1"/>
    <x v="10"/>
    <s v="Xerox 1988"/>
    <x v="901"/>
    <n v="5"/>
    <n v="0"/>
    <n v="69.704999999999998"/>
  </r>
  <r>
    <n v="7847"/>
    <s v="CA-2012-125976"/>
    <x v="1"/>
    <x v="874"/>
    <d v="2012-10-02T00:00:00"/>
    <x v="1"/>
    <s v="JK-15205"/>
    <s v="Jamie Kunitz"/>
    <x v="0"/>
    <s v="United States"/>
    <s v="Arlington"/>
    <x v="17"/>
    <n v="22204"/>
    <x v="0"/>
    <s v="TEC-PH-10002496"/>
    <x v="2"/>
    <x v="7"/>
    <s v="Cisco SPA301"/>
    <x v="5177"/>
    <n v="12"/>
    <n v="0"/>
    <n v="561.56399999999996"/>
  </r>
  <r>
    <n v="7848"/>
    <s v="CA-2013-128706"/>
    <x v="0"/>
    <x v="535"/>
    <d v="2013-03-03T00:00:00"/>
    <x v="1"/>
    <s v="DW-13540"/>
    <s v="Don Weiss"/>
    <x v="0"/>
    <s v="United States"/>
    <s v="Houston"/>
    <x v="5"/>
    <n v="77070"/>
    <x v="2"/>
    <s v="FUR-FU-10004053"/>
    <x v="0"/>
    <x v="5"/>
    <s v="DAX Two-Tone Silver Metal Document Frame"/>
    <x v="2738"/>
    <n v="2"/>
    <n v="0.6"/>
    <n v="-6.8815999999999953"/>
  </r>
  <r>
    <n v="7849"/>
    <s v="CA-2013-104311"/>
    <x v="0"/>
    <x v="440"/>
    <d v="2013-05-07T00:00:00"/>
    <x v="1"/>
    <s v="AS-10090"/>
    <s v="Adam Shillingsburg"/>
    <x v="0"/>
    <s v="United States"/>
    <s v="Irving"/>
    <x v="5"/>
    <n v="75061"/>
    <x v="2"/>
    <s v="OFF-ST-10000321"/>
    <x v="1"/>
    <x v="4"/>
    <s v="Akro Stacking Bins"/>
    <x v="2247"/>
    <n v="3"/>
    <n v="0.2"/>
    <n v="-3.787200000000003"/>
  </r>
  <r>
    <n v="7850"/>
    <s v="CA-2013-104311"/>
    <x v="0"/>
    <x v="440"/>
    <d v="2013-05-07T00:00:00"/>
    <x v="1"/>
    <s v="AS-10090"/>
    <s v="Adam Shillingsburg"/>
    <x v="0"/>
    <s v="United States"/>
    <s v="Irving"/>
    <x v="5"/>
    <n v="75061"/>
    <x v="2"/>
    <s v="OFF-ST-10002957"/>
    <x v="1"/>
    <x v="4"/>
    <s v="Sterilite Show Offs Storage Containers"/>
    <x v="2538"/>
    <n v="3"/>
    <n v="0.2"/>
    <n v="-3.1680000000000001"/>
  </r>
  <r>
    <n v="7851"/>
    <s v="CA-2013-104311"/>
    <x v="0"/>
    <x v="440"/>
    <d v="2013-05-07T00:00:00"/>
    <x v="1"/>
    <s v="AS-10090"/>
    <s v="Adam Shillingsburg"/>
    <x v="0"/>
    <s v="United States"/>
    <s v="Irving"/>
    <x v="5"/>
    <n v="75061"/>
    <x v="2"/>
    <s v="OFF-LA-10000973"/>
    <x v="1"/>
    <x v="2"/>
    <s v="Avery 502"/>
    <x v="1325"/>
    <n v="2"/>
    <n v="0.2"/>
    <n v="1.764"/>
  </r>
  <r>
    <n v="7852"/>
    <s v="CA-2011-169649"/>
    <x v="2"/>
    <x v="337"/>
    <d v="2011-12-15T00:00:00"/>
    <x v="1"/>
    <s v="TS-21205"/>
    <s v="Thomas Seio"/>
    <x v="1"/>
    <s v="United States"/>
    <s v="Chicago"/>
    <x v="10"/>
    <n v="60653"/>
    <x v="2"/>
    <s v="OFF-PA-10000143"/>
    <x v="1"/>
    <x v="10"/>
    <s v="Astroparche Fine Business Paper"/>
    <x v="582"/>
    <n v="2"/>
    <n v="0.2"/>
    <n v="2.9568000000000003"/>
  </r>
  <r>
    <n v="7853"/>
    <s v="CA-2011-169649"/>
    <x v="2"/>
    <x v="337"/>
    <d v="2011-12-15T00:00:00"/>
    <x v="1"/>
    <s v="TS-21205"/>
    <s v="Thomas Seio"/>
    <x v="1"/>
    <s v="United States"/>
    <s v="Chicago"/>
    <x v="10"/>
    <n v="60653"/>
    <x v="2"/>
    <s v="OFF-AP-10003287"/>
    <x v="1"/>
    <x v="9"/>
    <s v="Tripp Lite TLP810NET Broadband Surge for Modem/Fax"/>
    <x v="5178"/>
    <n v="2"/>
    <n v="0.8"/>
    <n v="-53.008800000000008"/>
  </r>
  <r>
    <n v="7854"/>
    <s v="CA-2012-144890"/>
    <x v="1"/>
    <x v="707"/>
    <d v="2012-12-29T00:00:00"/>
    <x v="1"/>
    <s v="SM-20320"/>
    <s v="Sean Miller"/>
    <x v="2"/>
    <s v="United States"/>
    <s v="Los Angeles"/>
    <x v="1"/>
    <n v="90049"/>
    <x v="1"/>
    <s v="OFF-PA-10001526"/>
    <x v="1"/>
    <x v="10"/>
    <s v="Xerox 1949"/>
    <x v="745"/>
    <n v="2"/>
    <n v="0"/>
    <n v="4.8804000000000007"/>
  </r>
  <r>
    <n v="7855"/>
    <s v="CA-2014-135587"/>
    <x v="3"/>
    <x v="226"/>
    <d v="2014-12-13T00:00:00"/>
    <x v="1"/>
    <s v="BH-11710"/>
    <s v="Brosina Hoffman"/>
    <x v="0"/>
    <s v="United States"/>
    <s v="Hattiesburg"/>
    <x v="35"/>
    <n v="39401"/>
    <x v="0"/>
    <s v="OFF-AP-10004540"/>
    <x v="1"/>
    <x v="9"/>
    <s v="Eureka The Boss Lite 10-Amp Upright Vacuum, Blue"/>
    <x v="5179"/>
    <n v="4"/>
    <n v="0"/>
    <n v="89.779200000000003"/>
  </r>
  <r>
    <n v="7856"/>
    <s v="CA-2014-135587"/>
    <x v="3"/>
    <x v="226"/>
    <d v="2014-12-13T00:00:00"/>
    <x v="1"/>
    <s v="BH-11710"/>
    <s v="Brosina Hoffman"/>
    <x v="0"/>
    <s v="United States"/>
    <s v="Hattiesburg"/>
    <x v="35"/>
    <n v="39401"/>
    <x v="0"/>
    <s v="TEC-AC-10001266"/>
    <x v="2"/>
    <x v="11"/>
    <s v="Memorex Micro Travel Drive 8 GB"/>
    <x v="5180"/>
    <n v="4"/>
    <n v="0"/>
    <n v="23.4"/>
  </r>
  <r>
    <n v="7857"/>
    <s v="CA-2011-103429"/>
    <x v="2"/>
    <x v="992"/>
    <d v="2011-06-01T00:00:00"/>
    <x v="2"/>
    <s v="LW-16825"/>
    <s v="Laurel Workman"/>
    <x v="1"/>
    <s v="United States"/>
    <s v="New York City"/>
    <x v="15"/>
    <n v="10024"/>
    <x v="3"/>
    <s v="OFF-BI-10004233"/>
    <x v="1"/>
    <x v="8"/>
    <s v="GBC Pre-Punched Binding Paper, Plastic, White, 8-1/2&quot; x 11&quot;"/>
    <x v="2212"/>
    <n v="2"/>
    <n v="0.2"/>
    <n v="8.9543999999999997"/>
  </r>
  <r>
    <n v="7858"/>
    <s v="CA-2011-103429"/>
    <x v="2"/>
    <x v="992"/>
    <d v="2011-06-01T00:00:00"/>
    <x v="2"/>
    <s v="LW-16825"/>
    <s v="Laurel Workman"/>
    <x v="1"/>
    <s v="United States"/>
    <s v="New York City"/>
    <x v="15"/>
    <n v="10024"/>
    <x v="3"/>
    <s v="TEC-PH-10003505"/>
    <x v="2"/>
    <x v="7"/>
    <s v="Geemarc AmpliPOWER60"/>
    <x v="5181"/>
    <n v="5"/>
    <n v="0"/>
    <n v="134.55999999999995"/>
  </r>
  <r>
    <n v="7859"/>
    <s v="CA-2011-103429"/>
    <x v="2"/>
    <x v="992"/>
    <d v="2011-06-01T00:00:00"/>
    <x v="2"/>
    <s v="LW-16825"/>
    <s v="Laurel Workman"/>
    <x v="1"/>
    <s v="United States"/>
    <s v="New York City"/>
    <x v="15"/>
    <n v="10024"/>
    <x v="3"/>
    <s v="OFF-AP-10001005"/>
    <x v="1"/>
    <x v="9"/>
    <s v="Honeywell Quietcare HEPA Air Cleaner"/>
    <x v="5182"/>
    <n v="3"/>
    <n v="0"/>
    <n v="77.863499999999988"/>
  </r>
  <r>
    <n v="7860"/>
    <s v="CA-2011-103429"/>
    <x v="2"/>
    <x v="992"/>
    <d v="2011-06-01T00:00:00"/>
    <x v="2"/>
    <s v="LW-16825"/>
    <s v="Laurel Workman"/>
    <x v="1"/>
    <s v="United States"/>
    <s v="New York City"/>
    <x v="15"/>
    <n v="10024"/>
    <x v="3"/>
    <s v="OFF-PA-10001712"/>
    <x v="1"/>
    <x v="10"/>
    <s v="Xerox 1948"/>
    <x v="792"/>
    <n v="4"/>
    <n v="0"/>
    <n v="17.981999999999999"/>
  </r>
  <r>
    <n v="7861"/>
    <s v="CA-2014-152261"/>
    <x v="3"/>
    <x v="580"/>
    <d v="2014-03-07T00:00:00"/>
    <x v="1"/>
    <s v="JA-15970"/>
    <s v="Joseph Airdo"/>
    <x v="0"/>
    <s v="United States"/>
    <s v="Cuyahoga Falls"/>
    <x v="24"/>
    <n v="44221"/>
    <x v="3"/>
    <s v="OFF-BI-10002353"/>
    <x v="1"/>
    <x v="8"/>
    <s v="GBC VeloBind Cover Sets"/>
    <x v="5183"/>
    <n v="4"/>
    <n v="0.7"/>
    <n v="-12.352"/>
  </r>
  <r>
    <n v="7862"/>
    <s v="CA-2012-142993"/>
    <x v="1"/>
    <x v="88"/>
    <d v="2012-10-17T00:00:00"/>
    <x v="1"/>
    <s v="KA-16525"/>
    <s v="Kelly Andreada"/>
    <x v="0"/>
    <s v="United States"/>
    <s v="Seattle"/>
    <x v="4"/>
    <n v="98103"/>
    <x v="1"/>
    <s v="TEC-AC-10003038"/>
    <x v="2"/>
    <x v="11"/>
    <s v="Kingston Digital DataTraveler 16GB USB 2.0"/>
    <x v="1511"/>
    <n v="2"/>
    <n v="0"/>
    <n v="3.400999999999998"/>
  </r>
  <r>
    <n v="7863"/>
    <s v="CA-2012-142993"/>
    <x v="1"/>
    <x v="88"/>
    <d v="2012-10-17T00:00:00"/>
    <x v="1"/>
    <s v="KA-16525"/>
    <s v="Kelly Andreada"/>
    <x v="0"/>
    <s v="United States"/>
    <s v="Seattle"/>
    <x v="4"/>
    <n v="98103"/>
    <x v="1"/>
    <s v="OFF-ST-10000934"/>
    <x v="1"/>
    <x v="4"/>
    <s v="Contico 72&quot;H Heavy-Duty Storage System"/>
    <x v="3411"/>
    <n v="2"/>
    <n v="0"/>
    <n v="0"/>
  </r>
  <r>
    <n v="7864"/>
    <s v="CA-2012-143364"/>
    <x v="1"/>
    <x v="1177"/>
    <d v="2012-07-19T00:00:00"/>
    <x v="0"/>
    <s v="TG-21310"/>
    <s v="Toby Gnade"/>
    <x v="0"/>
    <s v="United States"/>
    <s v="Mesa"/>
    <x v="16"/>
    <n v="85204"/>
    <x v="1"/>
    <s v="OFF-ST-10002743"/>
    <x v="1"/>
    <x v="4"/>
    <s v="SAFCO Boltless Steel Shelving"/>
    <x v="697"/>
    <n v="3"/>
    <n v="0.2"/>
    <n v="-64.774800000000013"/>
  </r>
  <r>
    <n v="7865"/>
    <s v="CA-2012-143364"/>
    <x v="1"/>
    <x v="1177"/>
    <d v="2012-07-19T00:00:00"/>
    <x v="0"/>
    <s v="TG-21310"/>
    <s v="Toby Gnade"/>
    <x v="0"/>
    <s v="United States"/>
    <s v="Mesa"/>
    <x v="16"/>
    <n v="85204"/>
    <x v="1"/>
    <s v="OFF-PA-10001846"/>
    <x v="1"/>
    <x v="10"/>
    <s v="Xerox 1899"/>
    <x v="282"/>
    <n v="4"/>
    <n v="0.2"/>
    <n v="6.7048000000000005"/>
  </r>
  <r>
    <n v="7866"/>
    <s v="CA-2012-143364"/>
    <x v="1"/>
    <x v="1177"/>
    <d v="2012-07-19T00:00:00"/>
    <x v="0"/>
    <s v="TG-21310"/>
    <s v="Toby Gnade"/>
    <x v="0"/>
    <s v="United States"/>
    <s v="Mesa"/>
    <x v="16"/>
    <n v="85204"/>
    <x v="1"/>
    <s v="FUR-CH-10004287"/>
    <x v="0"/>
    <x v="1"/>
    <s v="SAFCO Arco Folding Chair"/>
    <x v="5184"/>
    <n v="2"/>
    <n v="0.2"/>
    <n v="49.715999999999966"/>
  </r>
  <r>
    <n v="7867"/>
    <s v="CA-2012-143364"/>
    <x v="1"/>
    <x v="1177"/>
    <d v="2012-07-19T00:00:00"/>
    <x v="0"/>
    <s v="TG-21310"/>
    <s v="Toby Gnade"/>
    <x v="0"/>
    <s v="United States"/>
    <s v="Mesa"/>
    <x v="16"/>
    <n v="85204"/>
    <x v="1"/>
    <s v="FUR-BO-10001608"/>
    <x v="0"/>
    <x v="0"/>
    <s v="Hon Metal Bookcases, Black"/>
    <x v="5185"/>
    <n v="6"/>
    <n v="0.7"/>
    <n v="-191.64599999999996"/>
  </r>
  <r>
    <n v="7868"/>
    <s v="CA-2011-100972"/>
    <x v="2"/>
    <x v="84"/>
    <d v="2011-11-24T00:00:00"/>
    <x v="0"/>
    <s v="DB-13360"/>
    <s v="Dennis Bolton"/>
    <x v="2"/>
    <s v="United States"/>
    <s v="Salt Lake City"/>
    <x v="7"/>
    <n v="84106"/>
    <x v="1"/>
    <s v="OFF-PA-10000357"/>
    <x v="1"/>
    <x v="10"/>
    <s v="Xerox 1888"/>
    <x v="1696"/>
    <n v="3"/>
    <n v="0"/>
    <n v="79.891199999999998"/>
  </r>
  <r>
    <n v="7869"/>
    <s v="CA-2013-136994"/>
    <x v="0"/>
    <x v="1022"/>
    <d v="2013-06-03T00:00:00"/>
    <x v="1"/>
    <s v="LS-17245"/>
    <s v="Lynn Smith"/>
    <x v="0"/>
    <s v="United States"/>
    <s v="Los Angeles"/>
    <x v="1"/>
    <n v="90045"/>
    <x v="1"/>
    <s v="OFF-PA-10000575"/>
    <x v="1"/>
    <x v="10"/>
    <s v="Wirebound Message Books, Four 2 3/4 x 5 White Forms per Page"/>
    <x v="5186"/>
    <n v="2"/>
    <n v="0"/>
    <n v="6.1547999999999998"/>
  </r>
  <r>
    <n v="7870"/>
    <s v="US-2014-166233"/>
    <x v="3"/>
    <x v="445"/>
    <d v="2014-07-10T00:00:00"/>
    <x v="1"/>
    <s v="MO-17950"/>
    <s v="Michael Oakman"/>
    <x v="0"/>
    <s v="United States"/>
    <s v="Jacksonville"/>
    <x v="3"/>
    <n v="28540"/>
    <x v="0"/>
    <s v="TEC-AC-10002167"/>
    <x v="2"/>
    <x v="11"/>
    <s v="Imation 8gb Micro Traveldrive Usb 2.0 Flash Drive"/>
    <x v="734"/>
    <n v="2"/>
    <n v="0.2"/>
    <n v="-2.6999999999999993"/>
  </r>
  <r>
    <n v="7871"/>
    <s v="CA-2014-122112"/>
    <x v="3"/>
    <x v="145"/>
    <d v="2014-09-30T00:00:00"/>
    <x v="1"/>
    <s v="CA-11965"/>
    <s v="Carol Adams"/>
    <x v="1"/>
    <s v="United States"/>
    <s v="Lakewood"/>
    <x v="24"/>
    <n v="44107"/>
    <x v="3"/>
    <s v="OFF-EN-10004459"/>
    <x v="1"/>
    <x v="12"/>
    <s v="Security-Tint Envelopes"/>
    <x v="671"/>
    <n v="4"/>
    <n v="0.2"/>
    <n v="8.8623999999999992"/>
  </r>
  <r>
    <n v="7872"/>
    <s v="CA-2013-101672"/>
    <x v="0"/>
    <x v="339"/>
    <d v="2013-10-08T00:00:00"/>
    <x v="1"/>
    <s v="DB-12910"/>
    <s v="Daniel Byrd"/>
    <x v="2"/>
    <s v="United States"/>
    <s v="Lake Forest"/>
    <x v="1"/>
    <n v="92630"/>
    <x v="1"/>
    <s v="OFF-LA-10002271"/>
    <x v="1"/>
    <x v="2"/>
    <s v="Smead Alpha-Z Color-Coded Second Alphabetical Labels and Starter Set"/>
    <x v="51"/>
    <n v="2"/>
    <n v="0"/>
    <n v="2.9567999999999999"/>
  </r>
  <r>
    <n v="7873"/>
    <s v="CA-2013-101672"/>
    <x v="0"/>
    <x v="339"/>
    <d v="2013-10-08T00:00:00"/>
    <x v="1"/>
    <s v="DB-12910"/>
    <s v="Daniel Byrd"/>
    <x v="2"/>
    <s v="United States"/>
    <s v="Lake Forest"/>
    <x v="1"/>
    <n v="92630"/>
    <x v="1"/>
    <s v="FUR-CH-10004063"/>
    <x v="0"/>
    <x v="1"/>
    <s v="Global Deluxe High-Back Manager's Chair"/>
    <x v="4390"/>
    <n v="4"/>
    <n v="0.2"/>
    <n v="102.95279999999988"/>
  </r>
  <r>
    <n v="7874"/>
    <s v="CA-2013-101672"/>
    <x v="0"/>
    <x v="339"/>
    <d v="2013-10-08T00:00:00"/>
    <x v="1"/>
    <s v="DB-12910"/>
    <s v="Daniel Byrd"/>
    <x v="2"/>
    <s v="United States"/>
    <s v="Lake Forest"/>
    <x v="1"/>
    <n v="92630"/>
    <x v="1"/>
    <s v="OFF-PA-10004610"/>
    <x v="1"/>
    <x v="10"/>
    <s v="Xerox 1900"/>
    <x v="18"/>
    <n v="2"/>
    <n v="0"/>
    <n v="3.8519999999999994"/>
  </r>
  <r>
    <n v="7875"/>
    <s v="CA-2013-101672"/>
    <x v="0"/>
    <x v="339"/>
    <d v="2013-10-08T00:00:00"/>
    <x v="1"/>
    <s v="DB-12910"/>
    <s v="Daniel Byrd"/>
    <x v="2"/>
    <s v="United States"/>
    <s v="Lake Forest"/>
    <x v="1"/>
    <n v="92630"/>
    <x v="1"/>
    <s v="OFF-PA-10001878"/>
    <x v="1"/>
    <x v="10"/>
    <s v="Xerox 1891"/>
    <x v="619"/>
    <n v="2"/>
    <n v="0"/>
    <n v="45.975399999999993"/>
  </r>
  <r>
    <n v="7876"/>
    <s v="CA-2014-168403"/>
    <x v="3"/>
    <x v="428"/>
    <d v="2014-09-16T00:00:00"/>
    <x v="1"/>
    <s v="DK-12835"/>
    <s v="Damala Kotsonis"/>
    <x v="1"/>
    <s v="United States"/>
    <s v="Portland"/>
    <x v="21"/>
    <n v="97206"/>
    <x v="1"/>
    <s v="OFF-PA-10002036"/>
    <x v="1"/>
    <x v="10"/>
    <s v="Xerox 1930"/>
    <x v="277"/>
    <n v="6"/>
    <n v="0.2"/>
    <n v="11.2752"/>
  </r>
  <r>
    <n v="7877"/>
    <s v="CA-2014-168403"/>
    <x v="3"/>
    <x v="428"/>
    <d v="2014-09-16T00:00:00"/>
    <x v="1"/>
    <s v="DK-12835"/>
    <s v="Damala Kotsonis"/>
    <x v="1"/>
    <s v="United States"/>
    <s v="Portland"/>
    <x v="21"/>
    <n v="97206"/>
    <x v="1"/>
    <s v="OFF-AP-10003278"/>
    <x v="1"/>
    <x v="9"/>
    <s v="Belkin 7-Outlet SurgeMaster Home Series"/>
    <x v="5187"/>
    <n v="1"/>
    <n v="0.2"/>
    <n v="0.8382000000000005"/>
  </r>
  <r>
    <n v="7878"/>
    <s v="CA-2012-148705"/>
    <x v="1"/>
    <x v="899"/>
    <d v="2012-03-18T00:00:00"/>
    <x v="1"/>
    <s v="EB-14170"/>
    <s v="Evan Bailliet"/>
    <x v="0"/>
    <s v="United States"/>
    <s v="Charlotte"/>
    <x v="3"/>
    <n v="28205"/>
    <x v="0"/>
    <s v="OFF-LA-10001641"/>
    <x v="1"/>
    <x v="2"/>
    <s v="Avery 518"/>
    <x v="1325"/>
    <n v="2"/>
    <n v="0.2"/>
    <n v="1.764"/>
  </r>
  <r>
    <n v="7879"/>
    <s v="CA-2013-160241"/>
    <x v="0"/>
    <x v="896"/>
    <d v="2013-12-05T00:00:00"/>
    <x v="0"/>
    <s v="DR-12940"/>
    <s v="Daniel Raglin"/>
    <x v="2"/>
    <s v="United States"/>
    <s v="Aurora"/>
    <x v="10"/>
    <n v="60505"/>
    <x v="2"/>
    <s v="FUR-FU-10003806"/>
    <x v="0"/>
    <x v="5"/>
    <s v="Tenex Chairmat w/ Average Lip, 45&quot; x 53&quot;"/>
    <x v="5188"/>
    <n v="4"/>
    <n v="0.6"/>
    <n v="-302.72000000000003"/>
  </r>
  <r>
    <n v="7880"/>
    <s v="CA-2013-155747"/>
    <x v="0"/>
    <x v="403"/>
    <d v="2013-06-22T00:00:00"/>
    <x v="1"/>
    <s v="JS-15685"/>
    <s v="Jim Sink"/>
    <x v="1"/>
    <s v="United States"/>
    <s v="Philadelphia"/>
    <x v="9"/>
    <n v="19140"/>
    <x v="3"/>
    <s v="FUR-TA-10003392"/>
    <x v="0"/>
    <x v="3"/>
    <s v="Global Adaptabilities Conference Tables"/>
    <x v="5189"/>
    <n v="2"/>
    <n v="0.4"/>
    <n v="-118.01160000000002"/>
  </r>
  <r>
    <n v="7881"/>
    <s v="CA-2014-118017"/>
    <x v="3"/>
    <x v="734"/>
    <d v="2014-12-07T00:00:00"/>
    <x v="0"/>
    <s v="LC-16870"/>
    <s v="Lena Cacioppo"/>
    <x v="0"/>
    <s v="United States"/>
    <s v="Thornton"/>
    <x v="22"/>
    <n v="80229"/>
    <x v="1"/>
    <s v="OFF-AR-10003856"/>
    <x v="1"/>
    <x v="6"/>
    <s v="Newell 344"/>
    <x v="3963"/>
    <n v="6"/>
    <n v="0.2"/>
    <n v="1.0007999999999999"/>
  </r>
  <r>
    <n v="7882"/>
    <s v="CA-2014-118017"/>
    <x v="3"/>
    <x v="734"/>
    <d v="2014-12-07T00:00:00"/>
    <x v="0"/>
    <s v="LC-16870"/>
    <s v="Lena Cacioppo"/>
    <x v="0"/>
    <s v="United States"/>
    <s v="Thornton"/>
    <x v="22"/>
    <n v="80229"/>
    <x v="1"/>
    <s v="TEC-AC-10002006"/>
    <x v="2"/>
    <x v="11"/>
    <s v="Memorex Micro Travel Drive 16 GB"/>
    <x v="3499"/>
    <n v="6"/>
    <n v="0.2"/>
    <n v="10.553399999999993"/>
  </r>
  <r>
    <n v="7883"/>
    <s v="CA-2014-118017"/>
    <x v="3"/>
    <x v="734"/>
    <d v="2014-12-07T00:00:00"/>
    <x v="0"/>
    <s v="LC-16870"/>
    <s v="Lena Cacioppo"/>
    <x v="0"/>
    <s v="United States"/>
    <s v="Thornton"/>
    <x v="22"/>
    <n v="80229"/>
    <x v="1"/>
    <s v="TEC-AC-10002006"/>
    <x v="2"/>
    <x v="11"/>
    <s v="Memorex Micro Travel Drive 16 GB"/>
    <x v="1141"/>
    <n v="8"/>
    <n v="0.2"/>
    <n v="14.07119999999999"/>
  </r>
  <r>
    <n v="7884"/>
    <s v="CA-2014-118017"/>
    <x v="3"/>
    <x v="734"/>
    <d v="2014-12-07T00:00:00"/>
    <x v="0"/>
    <s v="LC-16870"/>
    <s v="Lena Cacioppo"/>
    <x v="0"/>
    <s v="United States"/>
    <s v="Thornton"/>
    <x v="22"/>
    <n v="80229"/>
    <x v="1"/>
    <s v="OFF-PA-10002246"/>
    <x v="1"/>
    <x v="10"/>
    <s v="Wirebound Four 2-3/4 x 5 Forms per Page, 400 Sets per Book"/>
    <x v="5190"/>
    <n v="2"/>
    <n v="0.2"/>
    <n v="3.7409999999999997"/>
  </r>
  <r>
    <n v="7885"/>
    <s v="CA-2014-118017"/>
    <x v="3"/>
    <x v="734"/>
    <d v="2014-12-07T00:00:00"/>
    <x v="0"/>
    <s v="LC-16870"/>
    <s v="Lena Cacioppo"/>
    <x v="0"/>
    <s v="United States"/>
    <s v="Thornton"/>
    <x v="22"/>
    <n v="80229"/>
    <x v="1"/>
    <s v="OFF-SU-10004782"/>
    <x v="1"/>
    <x v="14"/>
    <s v="Elite 5&quot; Scissors"/>
    <x v="5191"/>
    <n v="7"/>
    <n v="0.2"/>
    <n v="5.9149999999999938"/>
  </r>
  <r>
    <n v="7886"/>
    <s v="CA-2014-118017"/>
    <x v="3"/>
    <x v="734"/>
    <d v="2014-12-07T00:00:00"/>
    <x v="0"/>
    <s v="LC-16870"/>
    <s v="Lena Cacioppo"/>
    <x v="0"/>
    <s v="United States"/>
    <s v="Thornton"/>
    <x v="22"/>
    <n v="80229"/>
    <x v="1"/>
    <s v="FUR-FU-10004351"/>
    <x v="0"/>
    <x v="5"/>
    <s v="Staples"/>
    <x v="5192"/>
    <n v="3"/>
    <n v="0.2"/>
    <n v="7.0128000000000013"/>
  </r>
  <r>
    <n v="7887"/>
    <s v="CA-2014-118017"/>
    <x v="3"/>
    <x v="734"/>
    <d v="2014-12-07T00:00:00"/>
    <x v="0"/>
    <s v="LC-16870"/>
    <s v="Lena Cacioppo"/>
    <x v="0"/>
    <s v="United States"/>
    <s v="Thornton"/>
    <x v="22"/>
    <n v="80229"/>
    <x v="1"/>
    <s v="FUR-FU-10004270"/>
    <x v="0"/>
    <x v="5"/>
    <s v="Eldon Image Series Desk Accessories, Burgundy"/>
    <x v="2474"/>
    <n v="5"/>
    <n v="0.2"/>
    <n v="3.3439999999999994"/>
  </r>
  <r>
    <n v="7888"/>
    <s v="CA-2014-118017"/>
    <x v="3"/>
    <x v="734"/>
    <d v="2014-12-07T00:00:00"/>
    <x v="0"/>
    <s v="LC-16870"/>
    <s v="Lena Cacioppo"/>
    <x v="0"/>
    <s v="United States"/>
    <s v="Thornton"/>
    <x v="22"/>
    <n v="80229"/>
    <x v="1"/>
    <s v="FUR-FU-10004053"/>
    <x v="0"/>
    <x v="5"/>
    <s v="DAX Two-Tone Silver Metal Document Frame"/>
    <x v="2738"/>
    <n v="1"/>
    <n v="0.2"/>
    <n v="4.6552000000000007"/>
  </r>
  <r>
    <n v="7889"/>
    <s v="CA-2013-113117"/>
    <x v="0"/>
    <x v="765"/>
    <d v="2013-08-23T00:00:00"/>
    <x v="1"/>
    <s v="JP-15520"/>
    <s v="Jeremy Pistek"/>
    <x v="0"/>
    <s v="United States"/>
    <s v="Davis"/>
    <x v="1"/>
    <n v="95616"/>
    <x v="1"/>
    <s v="OFF-PA-10000019"/>
    <x v="1"/>
    <x v="10"/>
    <s v="Xerox 1931"/>
    <x v="56"/>
    <n v="5"/>
    <n v="0"/>
    <n v="15.552000000000001"/>
  </r>
  <r>
    <n v="7890"/>
    <s v="CA-2013-148684"/>
    <x v="0"/>
    <x v="591"/>
    <d v="2013-12-30T00:00:00"/>
    <x v="1"/>
    <s v="TS-21655"/>
    <s v="Trudy Schmidt"/>
    <x v="0"/>
    <s v="United States"/>
    <s v="Fayetteville"/>
    <x v="36"/>
    <n v="72701"/>
    <x v="0"/>
    <s v="OFF-AR-10003811"/>
    <x v="1"/>
    <x v="6"/>
    <s v="Newell 327"/>
    <x v="5193"/>
    <n v="9"/>
    <n v="0"/>
    <n v="5.3703000000000003"/>
  </r>
  <r>
    <n v="7891"/>
    <s v="CA-2013-148684"/>
    <x v="0"/>
    <x v="591"/>
    <d v="2013-12-30T00:00:00"/>
    <x v="1"/>
    <s v="TS-21655"/>
    <s v="Trudy Schmidt"/>
    <x v="0"/>
    <s v="United States"/>
    <s v="Fayetteville"/>
    <x v="36"/>
    <n v="72701"/>
    <x v="0"/>
    <s v="TEC-AC-10001838"/>
    <x v="2"/>
    <x v="11"/>
    <s v="Razer Tiamat Over Ear 7.1 Surround Sound PC Gaming Headset"/>
    <x v="5194"/>
    <n v="2"/>
    <n v="0"/>
    <n v="171.99140000000003"/>
  </r>
  <r>
    <n v="7892"/>
    <s v="CA-2013-148684"/>
    <x v="0"/>
    <x v="591"/>
    <d v="2013-12-30T00:00:00"/>
    <x v="1"/>
    <s v="TS-21655"/>
    <s v="Trudy Schmidt"/>
    <x v="0"/>
    <s v="United States"/>
    <s v="Fayetteville"/>
    <x v="36"/>
    <n v="72701"/>
    <x v="0"/>
    <s v="FUR-FU-10003553"/>
    <x v="0"/>
    <x v="5"/>
    <s v="Howard Miller 13-1/2&quot; Diameter Rosebrook Wall Clock"/>
    <x v="5195"/>
    <n v="5"/>
    <n v="0"/>
    <n v="137.54000000000002"/>
  </r>
  <r>
    <n v="7893"/>
    <s v="CA-2013-148684"/>
    <x v="0"/>
    <x v="591"/>
    <d v="2013-12-30T00:00:00"/>
    <x v="1"/>
    <s v="TS-21655"/>
    <s v="Trudy Schmidt"/>
    <x v="0"/>
    <s v="United States"/>
    <s v="Fayetteville"/>
    <x v="36"/>
    <n v="72701"/>
    <x v="0"/>
    <s v="OFF-PA-10003302"/>
    <x v="1"/>
    <x v="10"/>
    <s v="Xerox 1906"/>
    <x v="1938"/>
    <n v="3"/>
    <n v="0"/>
    <n v="49.970399999999991"/>
  </r>
  <r>
    <n v="7894"/>
    <s v="CA-2014-125367"/>
    <x v="3"/>
    <x v="283"/>
    <d v="2014-07-31T00:00:00"/>
    <x v="1"/>
    <s v="NM-18445"/>
    <s v="Nathan Mautz"/>
    <x v="2"/>
    <s v="United States"/>
    <s v="New York City"/>
    <x v="15"/>
    <n v="10011"/>
    <x v="3"/>
    <s v="OFF-BI-10002412"/>
    <x v="1"/>
    <x v="8"/>
    <s v="Wilson Jones “Snap” Scratch Pad Binder Tool for Ring Binders"/>
    <x v="4107"/>
    <n v="3"/>
    <n v="0.2"/>
    <n v="4.3500000000000005"/>
  </r>
  <r>
    <n v="7895"/>
    <s v="CA-2014-124744"/>
    <x v="3"/>
    <x v="548"/>
    <d v="2014-06-26T00:00:00"/>
    <x v="1"/>
    <s v="EH-14125"/>
    <s v="Eugene Hildebrand"/>
    <x v="2"/>
    <s v="United States"/>
    <s v="Wheeling"/>
    <x v="48"/>
    <n v="26003"/>
    <x v="3"/>
    <s v="OFF-BI-10002852"/>
    <x v="1"/>
    <x v="8"/>
    <s v="Ibico Standard Transparent Covers"/>
    <x v="5196"/>
    <n v="5"/>
    <n v="0"/>
    <n v="40.376000000000005"/>
  </r>
  <r>
    <n v="7896"/>
    <s v="CA-2014-124744"/>
    <x v="3"/>
    <x v="548"/>
    <d v="2014-06-26T00:00:00"/>
    <x v="1"/>
    <s v="EH-14125"/>
    <s v="Eugene Hildebrand"/>
    <x v="2"/>
    <s v="United States"/>
    <s v="Wheeling"/>
    <x v="48"/>
    <n v="26003"/>
    <x v="3"/>
    <s v="OFF-BI-10000145"/>
    <x v="1"/>
    <x v="8"/>
    <s v="Zipper Ring Binder Pockets"/>
    <x v="875"/>
    <n v="2"/>
    <n v="0"/>
    <n v="3.0575999999999999"/>
  </r>
  <r>
    <n v="7897"/>
    <s v="CA-2014-124744"/>
    <x v="3"/>
    <x v="548"/>
    <d v="2014-06-26T00:00:00"/>
    <x v="1"/>
    <s v="EH-14125"/>
    <s v="Eugene Hildebrand"/>
    <x v="2"/>
    <s v="United States"/>
    <s v="Wheeling"/>
    <x v="48"/>
    <n v="26003"/>
    <x v="3"/>
    <s v="OFF-PA-10001970"/>
    <x v="1"/>
    <x v="10"/>
    <s v="Xerox 1908"/>
    <x v="990"/>
    <n v="8"/>
    <n v="0"/>
    <n v="219.44159999999999"/>
  </r>
  <r>
    <n v="7898"/>
    <s v="CA-2014-128363"/>
    <x v="3"/>
    <x v="802"/>
    <d v="2014-08-19T00:00:00"/>
    <x v="1"/>
    <s v="DC-12850"/>
    <s v="Dan Campbell"/>
    <x v="0"/>
    <s v="United States"/>
    <s v="Memphis"/>
    <x v="18"/>
    <n v="38109"/>
    <x v="0"/>
    <s v="OFF-AP-10001563"/>
    <x v="1"/>
    <x v="9"/>
    <s v="Belkin Premiere Surge Master II 8-outlet surge protector"/>
    <x v="5197"/>
    <n v="7"/>
    <n v="0.2"/>
    <n v="30.605399999999946"/>
  </r>
  <r>
    <n v="7899"/>
    <s v="CA-2014-128363"/>
    <x v="3"/>
    <x v="802"/>
    <d v="2014-08-19T00:00:00"/>
    <x v="1"/>
    <s v="DC-12850"/>
    <s v="Dan Campbell"/>
    <x v="0"/>
    <s v="United States"/>
    <s v="Memphis"/>
    <x v="18"/>
    <n v="38109"/>
    <x v="0"/>
    <s v="OFF-BI-10001359"/>
    <x v="1"/>
    <x v="8"/>
    <s v="GBC DocuBind TL300 Electric Binding System"/>
    <x v="5198"/>
    <n v="6"/>
    <n v="0.7"/>
    <n v="-1237.8461999999995"/>
  </r>
  <r>
    <n v="7900"/>
    <s v="CA-2014-128363"/>
    <x v="3"/>
    <x v="802"/>
    <d v="2014-08-19T00:00:00"/>
    <x v="1"/>
    <s v="DC-12850"/>
    <s v="Dan Campbell"/>
    <x v="0"/>
    <s v="United States"/>
    <s v="Memphis"/>
    <x v="18"/>
    <n v="38109"/>
    <x v="0"/>
    <s v="OFF-FA-10003495"/>
    <x v="1"/>
    <x v="13"/>
    <s v="Staples"/>
    <x v="2426"/>
    <n v="5"/>
    <n v="0.2"/>
    <n v="9.1199999999999974"/>
  </r>
  <r>
    <n v="7901"/>
    <s v="CA-2014-128363"/>
    <x v="3"/>
    <x v="802"/>
    <d v="2014-08-19T00:00:00"/>
    <x v="1"/>
    <s v="DC-12850"/>
    <s v="Dan Campbell"/>
    <x v="0"/>
    <s v="United States"/>
    <s v="Memphis"/>
    <x v="18"/>
    <n v="38109"/>
    <x v="0"/>
    <s v="TEC-AC-10003709"/>
    <x v="2"/>
    <x v="11"/>
    <s v="Maxell 4.7GB DVD-R 5/Pack"/>
    <x v="5199"/>
    <n v="2"/>
    <n v="0.2"/>
    <n v="0.47520000000000018"/>
  </r>
  <r>
    <n v="7902"/>
    <s v="CA-2014-128363"/>
    <x v="3"/>
    <x v="802"/>
    <d v="2014-08-19T00:00:00"/>
    <x v="1"/>
    <s v="DC-12850"/>
    <s v="Dan Campbell"/>
    <x v="0"/>
    <s v="United States"/>
    <s v="Memphis"/>
    <x v="18"/>
    <n v="38109"/>
    <x v="0"/>
    <s v="FUR-FU-10003268"/>
    <x v="0"/>
    <x v="5"/>
    <s v="Eldon Radial Chair Mat for Low to Medium Pile Carpets"/>
    <x v="236"/>
    <n v="1"/>
    <n v="0.2"/>
    <n v="0"/>
  </r>
  <r>
    <n v="7903"/>
    <s v="CA-2014-128363"/>
    <x v="3"/>
    <x v="802"/>
    <d v="2014-08-19T00:00:00"/>
    <x v="1"/>
    <s v="DC-12850"/>
    <s v="Dan Campbell"/>
    <x v="0"/>
    <s v="United States"/>
    <s v="Memphis"/>
    <x v="18"/>
    <n v="38109"/>
    <x v="0"/>
    <s v="OFF-EN-10003845"/>
    <x v="1"/>
    <x v="12"/>
    <s v="Colored Envelopes"/>
    <x v="1816"/>
    <n v="5"/>
    <n v="0.2"/>
    <n v="4.7969999999999988"/>
  </r>
  <r>
    <n v="7904"/>
    <s v="CA-2014-128363"/>
    <x v="3"/>
    <x v="802"/>
    <d v="2014-08-19T00:00:00"/>
    <x v="1"/>
    <s v="DC-12850"/>
    <s v="Dan Campbell"/>
    <x v="0"/>
    <s v="United States"/>
    <s v="Memphis"/>
    <x v="18"/>
    <n v="38109"/>
    <x v="0"/>
    <s v="FUR-CH-10002073"/>
    <x v="0"/>
    <x v="1"/>
    <s v="Hon Olson Stacker Chairs"/>
    <x v="5200"/>
    <n v="2"/>
    <n v="0.2"/>
    <n v="47.660399999999967"/>
  </r>
  <r>
    <n v="7905"/>
    <s v="CA-2012-126669"/>
    <x v="1"/>
    <x v="209"/>
    <d v="2012-11-13T00:00:00"/>
    <x v="1"/>
    <s v="DO-13645"/>
    <s v="Doug O'Connell"/>
    <x v="0"/>
    <s v="United States"/>
    <s v="Houston"/>
    <x v="5"/>
    <n v="77036"/>
    <x v="2"/>
    <s v="OFF-PA-10001357"/>
    <x v="1"/>
    <x v="10"/>
    <s v="Xerox 1886"/>
    <x v="5201"/>
    <n v="2"/>
    <n v="0.2"/>
    <n v="26.823999999999995"/>
  </r>
  <r>
    <n v="7906"/>
    <s v="US-2012-118766"/>
    <x v="1"/>
    <x v="52"/>
    <d v="2012-10-22T00:00:00"/>
    <x v="1"/>
    <s v="LS-16975"/>
    <s v="Lindsay Shagiari"/>
    <x v="2"/>
    <s v="United States"/>
    <s v="Dallas"/>
    <x v="5"/>
    <n v="75217"/>
    <x v="2"/>
    <s v="OFF-EN-10001415"/>
    <x v="1"/>
    <x v="12"/>
    <s v="Staples"/>
    <x v="3870"/>
    <n v="1"/>
    <n v="0.2"/>
    <n v="1.6739999999999999"/>
  </r>
  <r>
    <n v="7907"/>
    <s v="US-2012-118766"/>
    <x v="1"/>
    <x v="52"/>
    <d v="2012-10-22T00:00:00"/>
    <x v="1"/>
    <s v="LS-16975"/>
    <s v="Lindsay Shagiari"/>
    <x v="2"/>
    <s v="United States"/>
    <s v="Dallas"/>
    <x v="5"/>
    <n v="75217"/>
    <x v="2"/>
    <s v="OFF-BI-10002813"/>
    <x v="1"/>
    <x v="8"/>
    <s v="Avery Reinforcements for Hole-Punch Pages"/>
    <x v="5202"/>
    <n v="10"/>
    <n v="0.8"/>
    <n v="-6.93"/>
  </r>
  <r>
    <n v="7908"/>
    <s v="CA-2013-112585"/>
    <x v="0"/>
    <x v="679"/>
    <d v="2013-08-03T00:00:00"/>
    <x v="2"/>
    <s v="RW-19630"/>
    <s v="Rob Williams"/>
    <x v="1"/>
    <s v="United States"/>
    <s v="San Francisco"/>
    <x v="1"/>
    <n v="94122"/>
    <x v="1"/>
    <s v="OFF-AP-10003849"/>
    <x v="1"/>
    <x v="9"/>
    <s v="Hoover Shoulder Vac Commercial Portable Vacuum"/>
    <x v="4169"/>
    <n v="2"/>
    <n v="0"/>
    <n v="178.90999999999997"/>
  </r>
  <r>
    <n v="7909"/>
    <s v="CA-2013-149762"/>
    <x v="0"/>
    <x v="275"/>
    <d v="2013-12-08T00:00:00"/>
    <x v="1"/>
    <s v="RD-19720"/>
    <s v="Roger Demir"/>
    <x v="0"/>
    <s v="United States"/>
    <s v="Morgan Hill"/>
    <x v="1"/>
    <n v="95037"/>
    <x v="1"/>
    <s v="FUR-TA-10004147"/>
    <x v="0"/>
    <x v="3"/>
    <s v="Hon 4060 Series Tables"/>
    <x v="5203"/>
    <n v="3"/>
    <n v="0.2"/>
    <n v="6.717599999999976"/>
  </r>
  <r>
    <n v="7910"/>
    <s v="CA-2013-149762"/>
    <x v="0"/>
    <x v="275"/>
    <d v="2013-12-08T00:00:00"/>
    <x v="1"/>
    <s v="RD-19720"/>
    <s v="Roger Demir"/>
    <x v="0"/>
    <s v="United States"/>
    <s v="Morgan Hill"/>
    <x v="1"/>
    <n v="95037"/>
    <x v="1"/>
    <s v="OFF-AR-10001662"/>
    <x v="1"/>
    <x v="6"/>
    <s v="Rogers Handheld Barrel Pencil Sharpener"/>
    <x v="5204"/>
    <n v="8"/>
    <n v="0"/>
    <n v="5.9184000000000019"/>
  </r>
  <r>
    <n v="7911"/>
    <s v="CA-2013-149762"/>
    <x v="0"/>
    <x v="275"/>
    <d v="2013-12-08T00:00:00"/>
    <x v="1"/>
    <s v="RD-19720"/>
    <s v="Roger Demir"/>
    <x v="0"/>
    <s v="United States"/>
    <s v="Morgan Hill"/>
    <x v="1"/>
    <n v="95037"/>
    <x v="1"/>
    <s v="OFF-ST-10001558"/>
    <x v="1"/>
    <x v="4"/>
    <s v="Acco Perma 4000 Stacking Storage Drawers"/>
    <x v="5205"/>
    <n v="3"/>
    <n v="0"/>
    <n v="7.3079999999999998"/>
  </r>
  <r>
    <n v="7912"/>
    <s v="CA-2013-149762"/>
    <x v="0"/>
    <x v="275"/>
    <d v="2013-12-08T00:00:00"/>
    <x v="1"/>
    <s v="RD-19720"/>
    <s v="Roger Demir"/>
    <x v="0"/>
    <s v="United States"/>
    <s v="Morgan Hill"/>
    <x v="1"/>
    <n v="95037"/>
    <x v="1"/>
    <s v="FUR-BO-10001337"/>
    <x v="0"/>
    <x v="0"/>
    <s v="O'Sullivan Living Dimensions 2-Shelf Bookcases"/>
    <x v="4308"/>
    <n v="2"/>
    <n v="0.15"/>
    <n v="-12.097999999999999"/>
  </r>
  <r>
    <n v="7913"/>
    <s v="CA-2013-167605"/>
    <x v="0"/>
    <x v="236"/>
    <d v="2013-05-01T00:00:00"/>
    <x v="0"/>
    <s v="RB-19570"/>
    <s v="Rob Beeghly"/>
    <x v="0"/>
    <s v="United States"/>
    <s v="Saint Charles"/>
    <x v="10"/>
    <n v="60174"/>
    <x v="2"/>
    <s v="FUR-FU-10001602"/>
    <x v="0"/>
    <x v="5"/>
    <s v="Eldon Delta Triangular Chair Mat, 52&quot; x 58&quot;, Clear"/>
    <x v="5206"/>
    <n v="2"/>
    <n v="0.6"/>
    <n v="-31.861200000000004"/>
  </r>
  <r>
    <n v="7914"/>
    <s v="US-2014-105697"/>
    <x v="3"/>
    <x v="326"/>
    <d v="2014-08-28T00:00:00"/>
    <x v="2"/>
    <s v="JE-15715"/>
    <s v="Joe Elijah"/>
    <x v="0"/>
    <s v="United States"/>
    <s v="Cleveland"/>
    <x v="24"/>
    <n v="44105"/>
    <x v="3"/>
    <s v="OFF-ST-10003996"/>
    <x v="1"/>
    <x v="4"/>
    <s v="Letter/Legal File Tote with Clear Snap-On Lid, Black Granite"/>
    <x v="5207"/>
    <n v="2"/>
    <n v="0.2"/>
    <n v="1.9271999999999991"/>
  </r>
  <r>
    <n v="7915"/>
    <s v="CA-2014-165323"/>
    <x v="3"/>
    <x v="46"/>
    <d v="2014-06-22T00:00:00"/>
    <x v="1"/>
    <s v="SR-20740"/>
    <s v="Steven Roelle"/>
    <x v="2"/>
    <s v="United States"/>
    <s v="New York City"/>
    <x v="15"/>
    <n v="10024"/>
    <x v="3"/>
    <s v="TEC-MA-10003673"/>
    <x v="2"/>
    <x v="15"/>
    <s v="Hewlett-Packard Desktjet 6988DT Refurbished Printer"/>
    <x v="5208"/>
    <n v="5"/>
    <n v="0"/>
    <n v="1668.2049999999999"/>
  </r>
  <r>
    <n v="7916"/>
    <s v="CA-2014-165323"/>
    <x v="3"/>
    <x v="46"/>
    <d v="2014-06-22T00:00:00"/>
    <x v="1"/>
    <s v="SR-20740"/>
    <s v="Steven Roelle"/>
    <x v="2"/>
    <s v="United States"/>
    <s v="New York City"/>
    <x v="15"/>
    <n v="10024"/>
    <x v="3"/>
    <s v="TEC-AC-10004992"/>
    <x v="2"/>
    <x v="11"/>
    <s v="Kingston Digital DataTraveler 64GB USB 2.0"/>
    <x v="3933"/>
    <n v="3"/>
    <n v="0"/>
    <n v="8.1071999999999917"/>
  </r>
  <r>
    <n v="7917"/>
    <s v="CA-2012-110891"/>
    <x v="1"/>
    <x v="312"/>
    <d v="2012-11-24T00:00:00"/>
    <x v="1"/>
    <s v="PO-19195"/>
    <s v="Phillina Ober"/>
    <x v="2"/>
    <s v="United States"/>
    <s v="Philadelphia"/>
    <x v="9"/>
    <n v="19140"/>
    <x v="3"/>
    <s v="FUR-CH-10002880"/>
    <x v="0"/>
    <x v="1"/>
    <s v="Global High-Back Leather Tilter, Burgundy"/>
    <x v="5209"/>
    <n v="4"/>
    <n v="0.3"/>
    <n v="-93.472400000000022"/>
  </r>
  <r>
    <n v="7918"/>
    <s v="CA-2014-100783"/>
    <x v="3"/>
    <x v="507"/>
    <d v="2014-09-09T00:00:00"/>
    <x v="0"/>
    <s v="JK-16120"/>
    <s v="Julie Kriz"/>
    <x v="2"/>
    <s v="United States"/>
    <s v="Garland"/>
    <x v="5"/>
    <n v="75043"/>
    <x v="2"/>
    <s v="OFF-AR-10000380"/>
    <x v="1"/>
    <x v="6"/>
    <s v="Hunt PowerHouse Electric Pencil Sharpener, Blue"/>
    <x v="5210"/>
    <n v="1"/>
    <n v="0.2"/>
    <n v="3.7979999999999947"/>
  </r>
  <r>
    <n v="7919"/>
    <s v="CA-2012-152513"/>
    <x v="1"/>
    <x v="433"/>
    <d v="2012-07-08T00:00:00"/>
    <x v="0"/>
    <s v="JP-16135"/>
    <s v="Julie Prescott"/>
    <x v="2"/>
    <s v="United States"/>
    <s v="San Diego"/>
    <x v="1"/>
    <n v="92024"/>
    <x v="1"/>
    <s v="OFF-BI-10002706"/>
    <x v="1"/>
    <x v="8"/>
    <s v="Avery Premier Heavy-Duty Binder with Round Locking Rings"/>
    <x v="2543"/>
    <n v="2"/>
    <n v="0.2"/>
    <n v="7.4255999999999993"/>
  </r>
  <r>
    <n v="7920"/>
    <s v="CA-2014-139822"/>
    <x v="3"/>
    <x v="175"/>
    <d v="2014-09-22T00:00:00"/>
    <x v="1"/>
    <s v="Dp-13240"/>
    <s v="Dean percer"/>
    <x v="2"/>
    <s v="United States"/>
    <s v="Waterbury"/>
    <x v="29"/>
    <n v="6708"/>
    <x v="3"/>
    <s v="OFF-ST-10000943"/>
    <x v="1"/>
    <x v="4"/>
    <s v="Eldon ProFile File 'N Store Portable File Tub Letter/Legal Size Black"/>
    <x v="5211"/>
    <n v="2"/>
    <n v="0"/>
    <n v="10.813600000000001"/>
  </r>
  <r>
    <n v="7921"/>
    <s v="CA-2014-139822"/>
    <x v="3"/>
    <x v="175"/>
    <d v="2014-09-22T00:00:00"/>
    <x v="1"/>
    <s v="Dp-13240"/>
    <s v="Dean percer"/>
    <x v="2"/>
    <s v="United States"/>
    <s v="Waterbury"/>
    <x v="29"/>
    <n v="6708"/>
    <x v="3"/>
    <s v="TEC-AC-10001090"/>
    <x v="2"/>
    <x v="11"/>
    <s v="Micro Innovations Wireless Classic Keyboard with Mouse"/>
    <x v="2830"/>
    <n v="2"/>
    <n v="0"/>
    <n v="10.796399999999998"/>
  </r>
  <r>
    <n v="7922"/>
    <s v="CA-2014-107713"/>
    <x v="3"/>
    <x v="677"/>
    <d v="2014-03-18T00:00:00"/>
    <x v="1"/>
    <s v="JB-16000"/>
    <s v="Joy Bell-"/>
    <x v="0"/>
    <s v="United States"/>
    <s v="Columbia"/>
    <x v="39"/>
    <n v="21044"/>
    <x v="3"/>
    <s v="OFF-BI-10002026"/>
    <x v="1"/>
    <x v="8"/>
    <s v="Avery Arch Ring Binders"/>
    <x v="5212"/>
    <n v="3"/>
    <n v="0"/>
    <n v="81.920999999999992"/>
  </r>
  <r>
    <n v="7923"/>
    <s v="CA-2014-134096"/>
    <x v="3"/>
    <x v="241"/>
    <d v="2014-09-30T00:00:00"/>
    <x v="1"/>
    <s v="PP-18955"/>
    <s v="Paul Prost"/>
    <x v="2"/>
    <s v="United States"/>
    <s v="Hollywood"/>
    <x v="2"/>
    <n v="33021"/>
    <x v="0"/>
    <s v="TEC-PH-10000526"/>
    <x v="2"/>
    <x v="7"/>
    <s v="Vtech CS6719"/>
    <x v="3293"/>
    <n v="5"/>
    <n v="0.2"/>
    <n v="38.396000000000015"/>
  </r>
  <r>
    <n v="7924"/>
    <s v="CA-2014-134096"/>
    <x v="3"/>
    <x v="241"/>
    <d v="2014-09-30T00:00:00"/>
    <x v="1"/>
    <s v="PP-18955"/>
    <s v="Paul Prost"/>
    <x v="2"/>
    <s v="United States"/>
    <s v="Hollywood"/>
    <x v="2"/>
    <n v="33021"/>
    <x v="0"/>
    <s v="OFF-BI-10004002"/>
    <x v="1"/>
    <x v="8"/>
    <s v="Wilson Jones International Size A4 Ring Binders"/>
    <x v="4937"/>
    <n v="3"/>
    <n v="0.7"/>
    <n v="-11.417999999999999"/>
  </r>
  <r>
    <n v="7925"/>
    <s v="CA-2013-125843"/>
    <x v="0"/>
    <x v="572"/>
    <d v="2013-08-17T00:00:00"/>
    <x v="2"/>
    <s v="RF-19840"/>
    <s v="Roy Französisch"/>
    <x v="0"/>
    <s v="United States"/>
    <s v="Springfield"/>
    <x v="17"/>
    <n v="22153"/>
    <x v="0"/>
    <s v="OFF-BI-10002309"/>
    <x v="1"/>
    <x v="8"/>
    <s v="Avery Heavy-Duty EZD  Binder With Locking Rings"/>
    <x v="4732"/>
    <n v="4"/>
    <n v="0"/>
    <n v="10.7136"/>
  </r>
  <r>
    <n v="7926"/>
    <s v="CA-2013-125843"/>
    <x v="0"/>
    <x v="572"/>
    <d v="2013-08-17T00:00:00"/>
    <x v="2"/>
    <s v="RF-19840"/>
    <s v="Roy Französisch"/>
    <x v="0"/>
    <s v="United States"/>
    <s v="Springfield"/>
    <x v="17"/>
    <n v="22153"/>
    <x v="0"/>
    <s v="OFF-LA-10003923"/>
    <x v="1"/>
    <x v="2"/>
    <s v="Alphabetical Labels for Top Tab Filing"/>
    <x v="825"/>
    <n v="7"/>
    <n v="0"/>
    <n v="51.800000000000004"/>
  </r>
  <r>
    <n v="7927"/>
    <s v="CA-2014-120404"/>
    <x v="3"/>
    <x v="225"/>
    <d v="2014-11-25T00:00:00"/>
    <x v="0"/>
    <s v="KH-16330"/>
    <s v="Katharine Harms"/>
    <x v="1"/>
    <s v="United States"/>
    <s v="New York City"/>
    <x v="15"/>
    <n v="10035"/>
    <x v="3"/>
    <s v="TEC-AC-10003433"/>
    <x v="2"/>
    <x v="11"/>
    <s v="Maxell 4.7GB DVD+R 5/Pack"/>
    <x v="2629"/>
    <n v="3"/>
    <n v="0"/>
    <n v="1.3365"/>
  </r>
  <r>
    <n v="7928"/>
    <s v="CA-2014-120404"/>
    <x v="3"/>
    <x v="225"/>
    <d v="2014-11-25T00:00:00"/>
    <x v="0"/>
    <s v="KH-16330"/>
    <s v="Katharine Harms"/>
    <x v="1"/>
    <s v="United States"/>
    <s v="New York City"/>
    <x v="15"/>
    <n v="10035"/>
    <x v="3"/>
    <s v="TEC-PH-10001363"/>
    <x v="2"/>
    <x v="7"/>
    <s v="Apple iPhone 5S"/>
    <x v="5213"/>
    <n v="1"/>
    <n v="0"/>
    <n v="170.99699999999996"/>
  </r>
  <r>
    <n v="7929"/>
    <s v="CA-2014-120404"/>
    <x v="3"/>
    <x v="225"/>
    <d v="2014-11-25T00:00:00"/>
    <x v="0"/>
    <s v="KH-16330"/>
    <s v="Katharine Harms"/>
    <x v="1"/>
    <s v="United States"/>
    <s v="New York City"/>
    <x v="15"/>
    <n v="10035"/>
    <x v="3"/>
    <s v="FUR-FU-10000820"/>
    <x v="0"/>
    <x v="5"/>
    <s v="Tensor Brushed Steel Torchiere Floor Lamp"/>
    <x v="4344"/>
    <n v="3"/>
    <n v="0"/>
    <n v="9.1745999999999981"/>
  </r>
  <r>
    <n v="7930"/>
    <s v="CA-2014-167549"/>
    <x v="3"/>
    <x v="800"/>
    <d v="2014-07-28T00:00:00"/>
    <x v="2"/>
    <s v="EM-14200"/>
    <s v="Evan Minnotte"/>
    <x v="2"/>
    <s v="United States"/>
    <s v="Dallas"/>
    <x v="5"/>
    <n v="75217"/>
    <x v="2"/>
    <s v="FUR-TA-10004767"/>
    <x v="0"/>
    <x v="3"/>
    <s v="Safco Drafting Table"/>
    <x v="5214"/>
    <n v="6"/>
    <n v="0.3"/>
    <n v="-4.2588000000000363"/>
  </r>
  <r>
    <n v="7931"/>
    <s v="CA-2013-120082"/>
    <x v="0"/>
    <x v="869"/>
    <d v="2013-03-28T00:00:00"/>
    <x v="0"/>
    <s v="DK-12835"/>
    <s v="Damala Kotsonis"/>
    <x v="1"/>
    <s v="United States"/>
    <s v="New York City"/>
    <x v="15"/>
    <n v="10024"/>
    <x v="3"/>
    <s v="OFF-AR-10001955"/>
    <x v="1"/>
    <x v="6"/>
    <s v="Newell 319"/>
    <x v="426"/>
    <n v="3"/>
    <n v="0"/>
    <n v="17.855999999999995"/>
  </r>
  <r>
    <n v="7932"/>
    <s v="US-2013-168095"/>
    <x v="0"/>
    <x v="692"/>
    <d v="2013-07-21T00:00:00"/>
    <x v="1"/>
    <s v="MC-17425"/>
    <s v="Mark Cousins"/>
    <x v="1"/>
    <s v="United States"/>
    <s v="Portland"/>
    <x v="21"/>
    <n v="97206"/>
    <x v="1"/>
    <s v="FUR-CH-10004886"/>
    <x v="0"/>
    <x v="1"/>
    <s v="Bevis Steel Folding Chairs"/>
    <x v="2186"/>
    <n v="3"/>
    <n v="0.2"/>
    <n v="23.027999999999992"/>
  </r>
  <r>
    <n v="7933"/>
    <s v="US-2013-168095"/>
    <x v="0"/>
    <x v="692"/>
    <d v="2013-07-21T00:00:00"/>
    <x v="1"/>
    <s v="MC-17425"/>
    <s v="Mark Cousins"/>
    <x v="1"/>
    <s v="United States"/>
    <s v="Portland"/>
    <x v="21"/>
    <n v="97206"/>
    <x v="1"/>
    <s v="OFF-PA-10003641"/>
    <x v="1"/>
    <x v="10"/>
    <s v="Xerox 1909"/>
    <x v="151"/>
    <n v="5"/>
    <n v="0.2"/>
    <n v="34.293999999999997"/>
  </r>
  <r>
    <n v="7934"/>
    <s v="CA-2014-166093"/>
    <x v="3"/>
    <x v="629"/>
    <d v="2014-08-25T00:00:00"/>
    <x v="1"/>
    <s v="RW-19540"/>
    <s v="Rick Wilson"/>
    <x v="1"/>
    <s v="United States"/>
    <s v="Brentwood"/>
    <x v="1"/>
    <n v="94513"/>
    <x v="1"/>
    <s v="OFF-EN-10003134"/>
    <x v="1"/>
    <x v="12"/>
    <s v="Staples"/>
    <x v="371"/>
    <n v="2"/>
    <n v="0"/>
    <n v="11.68"/>
  </r>
  <r>
    <n v="7935"/>
    <s v="CA-2014-166093"/>
    <x v="3"/>
    <x v="629"/>
    <d v="2014-08-25T00:00:00"/>
    <x v="1"/>
    <s v="RW-19540"/>
    <s v="Rick Wilson"/>
    <x v="1"/>
    <s v="United States"/>
    <s v="Brentwood"/>
    <x v="1"/>
    <n v="94513"/>
    <x v="1"/>
    <s v="TEC-PH-10002564"/>
    <x v="2"/>
    <x v="7"/>
    <s v="OtterBox Defender Series Case - Samsung Galaxy S4"/>
    <x v="981"/>
    <n v="3"/>
    <n v="0.2"/>
    <n v="8.9969999999999892"/>
  </r>
  <r>
    <n v="7936"/>
    <s v="CA-2014-166093"/>
    <x v="3"/>
    <x v="629"/>
    <d v="2014-08-25T00:00:00"/>
    <x v="1"/>
    <s v="RW-19540"/>
    <s v="Rick Wilson"/>
    <x v="1"/>
    <s v="United States"/>
    <s v="Brentwood"/>
    <x v="1"/>
    <n v="94513"/>
    <x v="1"/>
    <s v="OFF-PA-10003893"/>
    <x v="1"/>
    <x v="10"/>
    <s v="Xerox 1962"/>
    <x v="18"/>
    <n v="2"/>
    <n v="0"/>
    <n v="3.8519999999999994"/>
  </r>
  <r>
    <n v="7937"/>
    <s v="CA-2014-166093"/>
    <x v="3"/>
    <x v="629"/>
    <d v="2014-08-25T00:00:00"/>
    <x v="1"/>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x v="1"/>
    <s v="RW-19540"/>
    <s v="Rick Wilson"/>
    <x v="1"/>
    <s v="United States"/>
    <s v="Brentwood"/>
    <x v="1"/>
    <n v="94513"/>
    <x v="1"/>
    <s v="OFF-AP-10001058"/>
    <x v="1"/>
    <x v="9"/>
    <s v="Sanyo 2.5 Cubic Foot Mid-Size Office Refrigerators"/>
    <x v="5215"/>
    <n v="9"/>
    <n v="0"/>
    <n v="654.7553999999999"/>
  </r>
  <r>
    <n v="7939"/>
    <s v="CA-2014-166093"/>
    <x v="3"/>
    <x v="629"/>
    <d v="2014-08-25T00:00:00"/>
    <x v="1"/>
    <s v="RW-19540"/>
    <s v="Rick Wilson"/>
    <x v="1"/>
    <s v="United States"/>
    <s v="Brentwood"/>
    <x v="1"/>
    <n v="94513"/>
    <x v="1"/>
    <s v="OFF-ST-10001496"/>
    <x v="1"/>
    <x v="4"/>
    <s v="Standard Rollaway File with Lock"/>
    <x v="863"/>
    <n v="3"/>
    <n v="0"/>
    <n v="140.54820000000001"/>
  </r>
  <r>
    <n v="7940"/>
    <s v="CA-2014-166093"/>
    <x v="3"/>
    <x v="629"/>
    <d v="2014-08-25T00:00:00"/>
    <x v="1"/>
    <s v="RW-19540"/>
    <s v="Rick Wilson"/>
    <x v="1"/>
    <s v="United States"/>
    <s v="Brentwood"/>
    <x v="1"/>
    <n v="94513"/>
    <x v="1"/>
    <s v="OFF-BI-10004230"/>
    <x v="1"/>
    <x v="8"/>
    <s v="GBC Recycled Grain Textured Covers"/>
    <x v="5216"/>
    <n v="8"/>
    <n v="0.2"/>
    <n v="77.369599999999991"/>
  </r>
  <r>
    <n v="7941"/>
    <s v="CA-2013-146325"/>
    <x v="0"/>
    <x v="882"/>
    <d v="2013-12-18T00:00:00"/>
    <x v="2"/>
    <s v="DS-13180"/>
    <s v="David Smith"/>
    <x v="1"/>
    <s v="United States"/>
    <s v="San Diego"/>
    <x v="1"/>
    <n v="92037"/>
    <x v="1"/>
    <s v="FUR-CH-10001146"/>
    <x v="0"/>
    <x v="1"/>
    <s v="Global Task Chair, Black"/>
    <x v="125"/>
    <n v="2"/>
    <n v="0.2"/>
    <n v="-9.1601999999999961"/>
  </r>
  <r>
    <n v="7942"/>
    <s v="CA-2013-146325"/>
    <x v="0"/>
    <x v="882"/>
    <d v="2013-12-18T00:00:00"/>
    <x v="2"/>
    <s v="DS-13180"/>
    <s v="David Smith"/>
    <x v="1"/>
    <s v="United States"/>
    <s v="San Diego"/>
    <x v="1"/>
    <n v="92037"/>
    <x v="1"/>
    <s v="OFF-ST-10001590"/>
    <x v="1"/>
    <x v="4"/>
    <s v="Tenex Personal Project File with Scoop Front Design, Black"/>
    <x v="5217"/>
    <n v="10"/>
    <n v="0"/>
    <n v="35.047999999999995"/>
  </r>
  <r>
    <n v="7943"/>
    <s v="CA-2014-134194"/>
    <x v="3"/>
    <x v="53"/>
    <d v="2015-01-02T00:00:00"/>
    <x v="1"/>
    <s v="GA-14725"/>
    <s v="Guy Armstrong"/>
    <x v="0"/>
    <s v="United States"/>
    <s v="Dallas"/>
    <x v="5"/>
    <n v="75081"/>
    <x v="2"/>
    <s v="OFF-BI-10003684"/>
    <x v="1"/>
    <x v="8"/>
    <s v="Wilson Jones Legal Size Ring Binders"/>
    <x v="5218"/>
    <n v="9"/>
    <n v="0.8"/>
    <n v="-59.372999999999976"/>
  </r>
  <r>
    <n v="7944"/>
    <s v="CA-2014-134194"/>
    <x v="3"/>
    <x v="53"/>
    <d v="2015-01-02T00:00:00"/>
    <x v="1"/>
    <s v="GA-14725"/>
    <s v="Guy Armstrong"/>
    <x v="0"/>
    <s v="United States"/>
    <s v="Dallas"/>
    <x v="5"/>
    <n v="75081"/>
    <x v="2"/>
    <s v="OFF-SU-10000946"/>
    <x v="1"/>
    <x v="14"/>
    <s v="Staples"/>
    <x v="5219"/>
    <n v="7"/>
    <n v="0.2"/>
    <n v="5.0273999999999965"/>
  </r>
  <r>
    <n v="7945"/>
    <s v="CA-2014-134194"/>
    <x v="3"/>
    <x v="53"/>
    <d v="2015-01-02T00:00:00"/>
    <x v="1"/>
    <s v="GA-14725"/>
    <s v="Guy Armstrong"/>
    <x v="0"/>
    <s v="United States"/>
    <s v="Dallas"/>
    <x v="5"/>
    <n v="75081"/>
    <x v="2"/>
    <s v="OFF-AR-10001615"/>
    <x v="1"/>
    <x v="6"/>
    <s v="Newell 34"/>
    <x v="4142"/>
    <n v="2"/>
    <n v="0.2"/>
    <n v="2.3808000000000007"/>
  </r>
  <r>
    <n v="7946"/>
    <s v="CA-2014-134194"/>
    <x v="3"/>
    <x v="53"/>
    <d v="2015-01-02T00:00:00"/>
    <x v="1"/>
    <s v="GA-14725"/>
    <s v="Guy Armstrong"/>
    <x v="0"/>
    <s v="United States"/>
    <s v="Dallas"/>
    <x v="5"/>
    <n v="75081"/>
    <x v="2"/>
    <s v="OFF-BI-10001597"/>
    <x v="1"/>
    <x v="8"/>
    <s v="Wilson Jones Ledger-Size, Piano-Hinge Binder, 2&quot;, Blue"/>
    <x v="5220"/>
    <n v="5"/>
    <n v="0.8"/>
    <n v="-65.567999999999998"/>
  </r>
  <r>
    <n v="7947"/>
    <s v="CA-2014-134194"/>
    <x v="3"/>
    <x v="53"/>
    <d v="2015-01-02T00:00:00"/>
    <x v="1"/>
    <s v="GA-14725"/>
    <s v="Guy Armstrong"/>
    <x v="0"/>
    <s v="United States"/>
    <s v="Dallas"/>
    <x v="5"/>
    <n v="75081"/>
    <x v="2"/>
    <s v="OFF-BI-10001116"/>
    <x v="1"/>
    <x v="8"/>
    <s v="Wilson Jones 1&quot; Hanging DublLock Ring Binders"/>
    <x v="2567"/>
    <n v="3"/>
    <n v="0.8"/>
    <n v="-5.0687999999999995"/>
  </r>
  <r>
    <n v="7948"/>
    <s v="CA-2011-131009"/>
    <x v="2"/>
    <x v="72"/>
    <d v="2011-03-05T00:00:00"/>
    <x v="1"/>
    <s v="SC-20380"/>
    <s v="Shahid Collister"/>
    <x v="0"/>
    <s v="United States"/>
    <s v="El Paso"/>
    <x v="5"/>
    <n v="79907"/>
    <x v="2"/>
    <s v="OFF-FA-10004395"/>
    <x v="1"/>
    <x v="13"/>
    <s v="Plymouth Boxed Rubber Bands by Plymouth"/>
    <x v="609"/>
    <n v="5"/>
    <n v="0.2"/>
    <n v="-3.5324999999999998"/>
  </r>
  <r>
    <n v="7949"/>
    <s v="CA-2011-131009"/>
    <x v="2"/>
    <x v="72"/>
    <d v="2011-03-05T00:00:00"/>
    <x v="1"/>
    <s v="SC-20380"/>
    <s v="Shahid Collister"/>
    <x v="0"/>
    <s v="United States"/>
    <s v="El Paso"/>
    <x v="5"/>
    <n v="79907"/>
    <x v="2"/>
    <s v="FUR-CH-10001270"/>
    <x v="0"/>
    <x v="1"/>
    <s v="Harbour Creations Steel Folding Chair"/>
    <x v="5221"/>
    <n v="6"/>
    <n v="0.3"/>
    <n v="0"/>
  </r>
  <r>
    <n v="7950"/>
    <s v="CA-2011-131009"/>
    <x v="2"/>
    <x v="72"/>
    <d v="2011-03-05T00:00:00"/>
    <x v="1"/>
    <s v="SC-20380"/>
    <s v="Shahid Collister"/>
    <x v="0"/>
    <s v="United States"/>
    <s v="El Paso"/>
    <x v="5"/>
    <n v="79907"/>
    <x v="2"/>
    <s v="FUR-FU-10001095"/>
    <x v="0"/>
    <x v="5"/>
    <s v="DAX Black Cherry Wood-Tone Poster Frame"/>
    <x v="3100"/>
    <n v="6"/>
    <n v="0.6"/>
    <n v="-34.953600000000002"/>
  </r>
  <r>
    <n v="7951"/>
    <s v="CA-2011-131009"/>
    <x v="2"/>
    <x v="72"/>
    <d v="2011-03-05T00:00:00"/>
    <x v="1"/>
    <s v="SC-20380"/>
    <s v="Shahid Collister"/>
    <x v="0"/>
    <s v="United States"/>
    <s v="El Paso"/>
    <x v="5"/>
    <n v="79907"/>
    <x v="2"/>
    <s v="OFF-ST-10001469"/>
    <x v="1"/>
    <x v="4"/>
    <s v="Fellowes Bankers Box Recycled Super Stor/Drawer"/>
    <x v="5222"/>
    <n v="3"/>
    <n v="0.2"/>
    <n v="-22.671600000000005"/>
  </r>
  <r>
    <n v="7952"/>
    <s v="CA-2012-145814"/>
    <x v="1"/>
    <x v="902"/>
    <d v="2012-11-24T00:00:00"/>
    <x v="1"/>
    <s v="KD-16345"/>
    <s v="Katherine Ducich"/>
    <x v="0"/>
    <s v="United States"/>
    <s v="New York City"/>
    <x v="15"/>
    <n v="10035"/>
    <x v="3"/>
    <s v="OFF-BI-10003196"/>
    <x v="1"/>
    <x v="8"/>
    <s v="Accohide Poly Flexible Ring Binders"/>
    <x v="4452"/>
    <n v="2"/>
    <n v="0.2"/>
    <n v="2.2439999999999998"/>
  </r>
  <r>
    <n v="7953"/>
    <s v="CA-2012-145814"/>
    <x v="1"/>
    <x v="902"/>
    <d v="2012-11-24T00:00:00"/>
    <x v="1"/>
    <s v="KD-16345"/>
    <s v="Katherine Ducich"/>
    <x v="0"/>
    <s v="United States"/>
    <s v="New York City"/>
    <x v="15"/>
    <n v="10035"/>
    <x v="3"/>
    <s v="TEC-PH-10002200"/>
    <x v="2"/>
    <x v="7"/>
    <s v="Aastra 6757i CT Wireless VoIP phone"/>
    <x v="5223"/>
    <n v="4"/>
    <n v="0"/>
    <n v="249.91039999999998"/>
  </r>
  <r>
    <n v="7954"/>
    <s v="CA-2011-138359"/>
    <x v="2"/>
    <x v="470"/>
    <d v="2011-04-06T00:00:00"/>
    <x v="1"/>
    <s v="KH-16330"/>
    <s v="Katharine Harms"/>
    <x v="1"/>
    <s v="United States"/>
    <s v="Revere"/>
    <x v="31"/>
    <n v="2151"/>
    <x v="3"/>
    <s v="OFF-ST-10000636"/>
    <x v="1"/>
    <x v="4"/>
    <s v="Rogers Profile Extra Capacity Storage Tub"/>
    <x v="5224"/>
    <n v="4"/>
    <n v="0"/>
    <n v="2.6783999999999963"/>
  </r>
  <r>
    <n v="7955"/>
    <s v="CA-2011-138359"/>
    <x v="2"/>
    <x v="470"/>
    <d v="2011-04-06T00:00:00"/>
    <x v="1"/>
    <s v="KH-16330"/>
    <s v="Katharine Harms"/>
    <x v="1"/>
    <s v="United States"/>
    <s v="Revere"/>
    <x v="31"/>
    <n v="2151"/>
    <x v="3"/>
    <s v="OFF-BI-10000145"/>
    <x v="1"/>
    <x v="8"/>
    <s v="Zipper Ring Binder Pockets"/>
    <x v="875"/>
    <n v="2"/>
    <n v="0"/>
    <n v="3.0575999999999999"/>
  </r>
  <r>
    <n v="7956"/>
    <s v="CA-2014-131807"/>
    <x v="3"/>
    <x v="361"/>
    <d v="2014-10-11T00:00:00"/>
    <x v="1"/>
    <s v="GG-14650"/>
    <s v="Greg Guthrie"/>
    <x v="1"/>
    <s v="United States"/>
    <s v="Chico"/>
    <x v="1"/>
    <n v="95928"/>
    <x v="1"/>
    <s v="FUR-CH-10001190"/>
    <x v="0"/>
    <x v="1"/>
    <s v="Global Deluxe High-Back Office Chair in Storm"/>
    <x v="5037"/>
    <n v="4"/>
    <n v="0.2"/>
    <n v="-59.835600000000042"/>
  </r>
  <r>
    <n v="7957"/>
    <s v="CA-2014-131807"/>
    <x v="3"/>
    <x v="361"/>
    <d v="2014-10-11T00:00:00"/>
    <x v="1"/>
    <s v="GG-14650"/>
    <s v="Greg Guthrie"/>
    <x v="1"/>
    <s v="United States"/>
    <s v="Chico"/>
    <x v="1"/>
    <n v="95928"/>
    <x v="1"/>
    <s v="OFF-FA-10002780"/>
    <x v="1"/>
    <x v="13"/>
    <s v="Staples"/>
    <x v="81"/>
    <n v="5"/>
    <n v="0"/>
    <n v="6.8539999999999992"/>
  </r>
  <r>
    <n v="7958"/>
    <s v="CA-2014-131807"/>
    <x v="3"/>
    <x v="361"/>
    <d v="2014-10-11T00:00:00"/>
    <x v="1"/>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x v="1"/>
    <s v="GG-14650"/>
    <s v="Greg Guthrie"/>
    <x v="1"/>
    <s v="United States"/>
    <s v="Chico"/>
    <x v="1"/>
    <n v="95928"/>
    <x v="1"/>
    <s v="FUR-FU-10004666"/>
    <x v="0"/>
    <x v="5"/>
    <s v="DAX Clear Channel Poster Frame"/>
    <x v="5225"/>
    <n v="5"/>
    <n v="0"/>
    <n v="26.973000000000003"/>
  </r>
  <r>
    <n v="7960"/>
    <s v="CA-2014-131807"/>
    <x v="3"/>
    <x v="361"/>
    <d v="2014-10-11T00:00:00"/>
    <x v="1"/>
    <s v="GG-14650"/>
    <s v="Greg Guthrie"/>
    <x v="1"/>
    <s v="United States"/>
    <s v="Chico"/>
    <x v="1"/>
    <n v="95928"/>
    <x v="1"/>
    <s v="FUR-TA-10004086"/>
    <x v="0"/>
    <x v="3"/>
    <s v="KI Adjustable-Height Table"/>
    <x v="5226"/>
    <n v="3"/>
    <n v="0.2"/>
    <n v="5.1587999999999852"/>
  </r>
  <r>
    <n v="7961"/>
    <s v="CA-2014-131807"/>
    <x v="3"/>
    <x v="361"/>
    <d v="2014-10-11T00:00:00"/>
    <x v="1"/>
    <s v="GG-14650"/>
    <s v="Greg Guthrie"/>
    <x v="1"/>
    <s v="United States"/>
    <s v="Chico"/>
    <x v="1"/>
    <n v="95928"/>
    <x v="1"/>
    <s v="TEC-PH-10000702"/>
    <x v="2"/>
    <x v="7"/>
    <s v="Square Credit Card Reader, 4 1/2&quot; x 4 1/2&quot; x 1&quot;, White"/>
    <x v="465"/>
    <n v="1"/>
    <n v="0.2"/>
    <n v="2.6972999999999994"/>
  </r>
  <r>
    <n v="7962"/>
    <s v="CA-2014-104864"/>
    <x v="3"/>
    <x v="551"/>
    <d v="2014-11-24T00:00:00"/>
    <x v="0"/>
    <s v="JS-15685"/>
    <s v="Jim Sink"/>
    <x v="1"/>
    <s v="United States"/>
    <s v="Miramar"/>
    <x v="2"/>
    <n v="33023"/>
    <x v="0"/>
    <s v="OFF-ST-10002301"/>
    <x v="1"/>
    <x v="4"/>
    <s v="Tennsco Commercial Shelving"/>
    <x v="5227"/>
    <n v="5"/>
    <n v="0.2"/>
    <n v="-19.323000000000011"/>
  </r>
  <r>
    <n v="7963"/>
    <s v="CA-2014-104864"/>
    <x v="3"/>
    <x v="551"/>
    <d v="2014-11-24T00:00:00"/>
    <x v="0"/>
    <s v="JS-15685"/>
    <s v="Jim Sink"/>
    <x v="1"/>
    <s v="United States"/>
    <s v="Miramar"/>
    <x v="2"/>
    <n v="33023"/>
    <x v="0"/>
    <s v="OFF-BI-10001636"/>
    <x v="1"/>
    <x v="8"/>
    <s v="Ibico Plastic and Wire Spiral Binding Combs"/>
    <x v="5228"/>
    <n v="8"/>
    <n v="0.7"/>
    <n v="-16.185600000000001"/>
  </r>
  <r>
    <n v="7964"/>
    <s v="CA-2014-104864"/>
    <x v="3"/>
    <x v="551"/>
    <d v="2014-11-24T00:00:00"/>
    <x v="0"/>
    <s v="JS-15685"/>
    <s v="Jim Sink"/>
    <x v="1"/>
    <s v="United States"/>
    <s v="Miramar"/>
    <x v="2"/>
    <n v="33023"/>
    <x v="0"/>
    <s v="OFF-AP-10002684"/>
    <x v="1"/>
    <x v="9"/>
    <s v="Acco 7-Outlet Masterpiece Power Center, Wihtout Fax/Phone Line Protection"/>
    <x v="5229"/>
    <n v="4"/>
    <n v="0.2"/>
    <n v="48.631999999999948"/>
  </r>
  <r>
    <n v="7965"/>
    <s v="CA-2014-104864"/>
    <x v="3"/>
    <x v="551"/>
    <d v="2014-11-24T00:00:00"/>
    <x v="0"/>
    <s v="JS-15685"/>
    <s v="Jim Sink"/>
    <x v="1"/>
    <s v="United States"/>
    <s v="Miramar"/>
    <x v="2"/>
    <n v="33023"/>
    <x v="0"/>
    <s v="OFF-PA-10004609"/>
    <x v="1"/>
    <x v="10"/>
    <s v="Xerox 221"/>
    <x v="561"/>
    <n v="4"/>
    <n v="0.2"/>
    <n v="7.2576000000000001"/>
  </r>
  <r>
    <n v="7966"/>
    <s v="CA-2014-104864"/>
    <x v="3"/>
    <x v="551"/>
    <d v="2014-11-24T00:00:00"/>
    <x v="0"/>
    <s v="JS-15685"/>
    <s v="Jim Sink"/>
    <x v="1"/>
    <s v="United States"/>
    <s v="Miramar"/>
    <x v="2"/>
    <n v="33023"/>
    <x v="0"/>
    <s v="OFF-PA-10003309"/>
    <x v="1"/>
    <x v="10"/>
    <s v="Xerox 211"/>
    <x v="759"/>
    <n v="8"/>
    <n v="0.2"/>
    <n v="14.5152"/>
  </r>
  <r>
    <n v="7967"/>
    <s v="CA-2012-138219"/>
    <x v="1"/>
    <x v="391"/>
    <d v="2012-03-30T00:00:00"/>
    <x v="1"/>
    <s v="BP-11095"/>
    <s v="Bart Pistole"/>
    <x v="1"/>
    <s v="United States"/>
    <s v="Los Angeles"/>
    <x v="1"/>
    <n v="90049"/>
    <x v="1"/>
    <s v="OFF-PA-10000380"/>
    <x v="1"/>
    <x v="10"/>
    <s v="REDIFORM Incoming/Outgoing Call Register, 11&quot; X 8 1/2&quot;, 100 Messages"/>
    <x v="1735"/>
    <n v="4"/>
    <n v="0"/>
    <n v="16.68"/>
  </r>
  <r>
    <n v="7968"/>
    <s v="CA-2013-157707"/>
    <x v="0"/>
    <x v="1155"/>
    <d v="2013-10-13T00:00:00"/>
    <x v="2"/>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x v="2"/>
    <s v="CC-12610"/>
    <s v="Corey Catlett"/>
    <x v="1"/>
    <s v="United States"/>
    <s v="Denver"/>
    <x v="22"/>
    <n v="80219"/>
    <x v="1"/>
    <s v="TEC-PH-10002583"/>
    <x v="2"/>
    <x v="7"/>
    <s v="iOttie HLCRIO102 Car Mount"/>
    <x v="314"/>
    <n v="1"/>
    <n v="0.2"/>
    <n v="-2.9985000000000022"/>
  </r>
  <r>
    <n v="7970"/>
    <s v="CA-2013-157707"/>
    <x v="0"/>
    <x v="1155"/>
    <d v="2013-10-13T00:00:00"/>
    <x v="2"/>
    <s v="CC-12610"/>
    <s v="Corey Catlett"/>
    <x v="1"/>
    <s v="United States"/>
    <s v="Denver"/>
    <x v="22"/>
    <n v="80219"/>
    <x v="1"/>
    <s v="FUR-CH-10004853"/>
    <x v="0"/>
    <x v="1"/>
    <s v="Global Manager's Adjustable Task Chair, Storm"/>
    <x v="3200"/>
    <n v="1"/>
    <n v="0.2"/>
    <n v="13.588199999999986"/>
  </r>
  <r>
    <n v="7971"/>
    <s v="US-2012-126753"/>
    <x v="1"/>
    <x v="748"/>
    <d v="2012-08-20T00:00:00"/>
    <x v="1"/>
    <s v="SP-20860"/>
    <s v="Sung Pak"/>
    <x v="1"/>
    <s v="United States"/>
    <s v="Philadelphia"/>
    <x v="9"/>
    <n v="19134"/>
    <x v="3"/>
    <s v="TEC-PH-10003580"/>
    <x v="2"/>
    <x v="7"/>
    <s v="Cisco IP Phone 7961G-GE VoIP phone"/>
    <x v="5230"/>
    <n v="4"/>
    <n v="0.4"/>
    <n v="-112.62159999999994"/>
  </r>
  <r>
    <n v="7972"/>
    <s v="US-2012-126753"/>
    <x v="1"/>
    <x v="748"/>
    <d v="2012-08-20T00:00:00"/>
    <x v="1"/>
    <s v="SP-20860"/>
    <s v="Sung Pak"/>
    <x v="1"/>
    <s v="United States"/>
    <s v="Philadelphia"/>
    <x v="9"/>
    <n v="19134"/>
    <x v="3"/>
    <s v="TEC-AC-10004227"/>
    <x v="2"/>
    <x v="11"/>
    <s v="SanDisk Ultra 16 GB MicroSDHC Class 10 Memory Card"/>
    <x v="5231"/>
    <n v="3"/>
    <n v="0.2"/>
    <n v="-5.4558000000000035"/>
  </r>
  <r>
    <n v="7973"/>
    <s v="US-2012-126753"/>
    <x v="1"/>
    <x v="748"/>
    <d v="2012-08-20T00:00:00"/>
    <x v="1"/>
    <s v="SP-20860"/>
    <s v="Sung Pak"/>
    <x v="1"/>
    <s v="United States"/>
    <s v="Philadelphia"/>
    <x v="9"/>
    <n v="19134"/>
    <x v="3"/>
    <s v="OFF-PA-10002787"/>
    <x v="1"/>
    <x v="10"/>
    <s v="Xerox 227"/>
    <x v="563"/>
    <n v="2"/>
    <n v="0.2"/>
    <n v="3.6288"/>
  </r>
  <r>
    <n v="7974"/>
    <s v="US-2012-126753"/>
    <x v="1"/>
    <x v="748"/>
    <d v="2012-08-20T00:00:00"/>
    <x v="1"/>
    <s v="SP-20860"/>
    <s v="Sung Pak"/>
    <x v="1"/>
    <s v="United States"/>
    <s v="Philadelphia"/>
    <x v="9"/>
    <n v="19134"/>
    <x v="3"/>
    <s v="OFF-BI-10003981"/>
    <x v="1"/>
    <x v="8"/>
    <s v="Avery Durable Plastic 1&quot; Binders"/>
    <x v="5232"/>
    <n v="2"/>
    <n v="0.7"/>
    <n v="-1.9067999999999996"/>
  </r>
  <r>
    <n v="7975"/>
    <s v="US-2012-126753"/>
    <x v="1"/>
    <x v="748"/>
    <d v="2012-08-20T00:00:00"/>
    <x v="1"/>
    <s v="SP-20860"/>
    <s v="Sung Pak"/>
    <x v="1"/>
    <s v="United States"/>
    <s v="Philadelphia"/>
    <x v="9"/>
    <n v="19134"/>
    <x v="3"/>
    <s v="FUR-FU-10001488"/>
    <x v="0"/>
    <x v="5"/>
    <s v="Tenex 46&quot; x 60&quot; Computer Anti-Static Chairmat, Rectangular Shaped"/>
    <x v="1825"/>
    <n v="3"/>
    <n v="0.2"/>
    <n v="0"/>
  </r>
  <r>
    <n v="7976"/>
    <s v="US-2012-126753"/>
    <x v="1"/>
    <x v="748"/>
    <d v="2012-08-20T00:00:00"/>
    <x v="1"/>
    <s v="SP-20860"/>
    <s v="Sung Pak"/>
    <x v="1"/>
    <s v="United States"/>
    <s v="Philadelphia"/>
    <x v="9"/>
    <n v="19134"/>
    <x v="3"/>
    <s v="OFF-BI-10003727"/>
    <x v="1"/>
    <x v="8"/>
    <s v="Avery Durable Slant Ring Binders With Label Holder"/>
    <x v="5233"/>
    <n v="3"/>
    <n v="0.7"/>
    <n v="-2.758799999999999"/>
  </r>
  <r>
    <n v="7977"/>
    <s v="US-2012-126753"/>
    <x v="1"/>
    <x v="748"/>
    <d v="2012-08-20T00:00:00"/>
    <x v="1"/>
    <s v="SP-20860"/>
    <s v="Sung Pak"/>
    <x v="1"/>
    <s v="United States"/>
    <s v="Philadelphia"/>
    <x v="9"/>
    <n v="19134"/>
    <x v="3"/>
    <s v="OFF-PA-10000130"/>
    <x v="1"/>
    <x v="10"/>
    <s v="Xerox 199"/>
    <x v="1518"/>
    <n v="3"/>
    <n v="0.2"/>
    <n v="3.2099999999999982"/>
  </r>
  <r>
    <n v="7978"/>
    <s v="CA-2011-166051"/>
    <x v="2"/>
    <x v="1178"/>
    <d v="2011-06-05T00:00:00"/>
    <x v="1"/>
    <s v="JK-15625"/>
    <s v="Jim Karlsson"/>
    <x v="0"/>
    <s v="United States"/>
    <s v="Jackson"/>
    <x v="35"/>
    <n v="39212"/>
    <x v="0"/>
    <s v="TEC-PH-10002680"/>
    <x v="2"/>
    <x v="7"/>
    <s v="Samsung Galaxy Note 3"/>
    <x v="5234"/>
    <n v="3"/>
    <n v="0"/>
    <n v="197.99099999999996"/>
  </r>
  <r>
    <n v="7979"/>
    <s v="CA-2011-166051"/>
    <x v="2"/>
    <x v="1178"/>
    <d v="2011-06-05T00:00:00"/>
    <x v="1"/>
    <s v="JK-15625"/>
    <s v="Jim Karlsson"/>
    <x v="0"/>
    <s v="United States"/>
    <s v="Jackson"/>
    <x v="35"/>
    <n v="39212"/>
    <x v="0"/>
    <s v="TEC-PH-10002538"/>
    <x v="2"/>
    <x v="7"/>
    <s v="Grandstream GXP1160 VoIP phone"/>
    <x v="4332"/>
    <n v="3"/>
    <n v="0"/>
    <n v="32.981699999999989"/>
  </r>
  <r>
    <n v="7980"/>
    <s v="CA-2012-113040"/>
    <x v="1"/>
    <x v="375"/>
    <d v="2012-08-31T00:00:00"/>
    <x v="1"/>
    <s v="CC-12100"/>
    <s v="Chad Cunningham"/>
    <x v="2"/>
    <s v="United States"/>
    <s v="Los Angeles"/>
    <x v="1"/>
    <n v="90045"/>
    <x v="1"/>
    <s v="OFF-BI-10001249"/>
    <x v="1"/>
    <x v="8"/>
    <s v="Avery Heavy-Duty EZD View Binder with Locking Rings"/>
    <x v="5235"/>
    <n v="1"/>
    <n v="0.2"/>
    <n v="1.6587999999999996"/>
  </r>
  <r>
    <n v="7981"/>
    <s v="CA-2011-103800"/>
    <x v="2"/>
    <x v="1179"/>
    <d v="2011-01-08T00:00:00"/>
    <x v="1"/>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x v="2"/>
    <s v="SF-20065"/>
    <s v="Sandra Flanagan"/>
    <x v="0"/>
    <s v="United States"/>
    <s v="Clifton"/>
    <x v="30"/>
    <n v="7011"/>
    <x v="3"/>
    <s v="OFF-AP-10004532"/>
    <x v="1"/>
    <x v="9"/>
    <s v="Kensington 6 Outlet Guardian Standard Surge Protector"/>
    <x v="1067"/>
    <n v="4"/>
    <n v="0"/>
    <n v="22.118400000000001"/>
  </r>
  <r>
    <n v="7983"/>
    <s v="CA-2011-113383"/>
    <x v="2"/>
    <x v="1076"/>
    <d v="2011-09-13T00:00:00"/>
    <x v="2"/>
    <s v="SF-20065"/>
    <s v="Sandra Flanagan"/>
    <x v="0"/>
    <s v="United States"/>
    <s v="Clifton"/>
    <x v="30"/>
    <n v="7011"/>
    <x v="3"/>
    <s v="FUR-FU-10001986"/>
    <x v="0"/>
    <x v="5"/>
    <s v="Dana Fluorescent Magnifying Lamp, White, 36&quot;"/>
    <x v="2574"/>
    <n v="5"/>
    <n v="0"/>
    <n v="76.469999999999985"/>
  </r>
  <r>
    <n v="7984"/>
    <s v="CA-2014-152499"/>
    <x v="3"/>
    <x v="203"/>
    <d v="2014-01-26T00:00:00"/>
    <x v="0"/>
    <s v="EH-13765"/>
    <s v="Edward Hooks"/>
    <x v="1"/>
    <s v="United States"/>
    <s v="Chicago"/>
    <x v="10"/>
    <n v="60623"/>
    <x v="2"/>
    <s v="OFF-FA-10002975"/>
    <x v="1"/>
    <x v="13"/>
    <s v="Staples"/>
    <x v="1150"/>
    <n v="5"/>
    <n v="0.2"/>
    <n v="4.9139999999999988"/>
  </r>
  <r>
    <n v="7985"/>
    <s v="CA-2014-152499"/>
    <x v="3"/>
    <x v="203"/>
    <d v="2014-01-26T00:00:00"/>
    <x v="0"/>
    <s v="EH-13765"/>
    <s v="Edward Hooks"/>
    <x v="1"/>
    <s v="United States"/>
    <s v="Chicago"/>
    <x v="10"/>
    <n v="60623"/>
    <x v="2"/>
    <s v="OFF-AR-10003481"/>
    <x v="1"/>
    <x v="6"/>
    <s v="Newell 348"/>
    <x v="964"/>
    <n v="3"/>
    <n v="0.2"/>
    <n v="0.88559999999999883"/>
  </r>
  <r>
    <n v="7986"/>
    <s v="CA-2013-151498"/>
    <x v="0"/>
    <x v="438"/>
    <d v="2013-04-25T00:00:00"/>
    <x v="2"/>
    <s v="DN-13690"/>
    <s v="Duane Noonan"/>
    <x v="0"/>
    <s v="United States"/>
    <s v="Seattle"/>
    <x v="4"/>
    <n v="98115"/>
    <x v="1"/>
    <s v="OFF-BI-10004967"/>
    <x v="1"/>
    <x v="8"/>
    <s v="Round Ring Binders"/>
    <x v="1366"/>
    <n v="5"/>
    <n v="0.2"/>
    <n v="2.8079999999999998"/>
  </r>
  <r>
    <n v="7987"/>
    <s v="CA-2013-137939"/>
    <x v="0"/>
    <x v="1180"/>
    <d v="2013-07-24T00:00:00"/>
    <x v="0"/>
    <s v="PJ-19015"/>
    <s v="Pauline Johnson"/>
    <x v="0"/>
    <s v="United States"/>
    <s v="Long Beach"/>
    <x v="15"/>
    <n v="11561"/>
    <x v="3"/>
    <s v="TEC-PH-10003589"/>
    <x v="2"/>
    <x v="7"/>
    <s v="invisibleSHIELD by ZAGG Smudge-Free Screen Protector"/>
    <x v="5126"/>
    <n v="5"/>
    <n v="0"/>
    <n v="43.175999999999995"/>
  </r>
  <r>
    <n v="7988"/>
    <s v="US-2013-117793"/>
    <x v="0"/>
    <x v="828"/>
    <d v="2013-08-30T00:00:00"/>
    <x v="1"/>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x v="1"/>
    <s v="MA-17560"/>
    <s v="Matt Abelman"/>
    <x v="2"/>
    <s v="United States"/>
    <s v="Sheboygan"/>
    <x v="6"/>
    <n v="53081"/>
    <x v="2"/>
    <s v="OFF-LA-10003537"/>
    <x v="1"/>
    <x v="2"/>
    <s v="Avery 515"/>
    <x v="3185"/>
    <n v="3"/>
    <n v="0"/>
    <n v="17.667299999999997"/>
  </r>
  <r>
    <n v="7990"/>
    <s v="US-2013-117793"/>
    <x v="0"/>
    <x v="828"/>
    <d v="2013-08-30T00:00:00"/>
    <x v="1"/>
    <s v="MA-17560"/>
    <s v="Matt Abelman"/>
    <x v="2"/>
    <s v="United States"/>
    <s v="Sheboygan"/>
    <x v="6"/>
    <n v="53081"/>
    <x v="2"/>
    <s v="OFF-ST-10002406"/>
    <x v="1"/>
    <x v="4"/>
    <s v="Pizazz Global Quick File"/>
    <x v="2748"/>
    <n v="1"/>
    <n v="0"/>
    <n v="4.1916000000000011"/>
  </r>
  <r>
    <n v="7991"/>
    <s v="US-2013-117793"/>
    <x v="0"/>
    <x v="828"/>
    <d v="2013-08-30T00:00:00"/>
    <x v="1"/>
    <s v="MA-17560"/>
    <s v="Matt Abelman"/>
    <x v="2"/>
    <s v="United States"/>
    <s v="Sheboygan"/>
    <x v="6"/>
    <n v="53081"/>
    <x v="2"/>
    <s v="TEC-AC-10003433"/>
    <x v="2"/>
    <x v="11"/>
    <s v="Maxell 4.7GB DVD+R 5/Pack"/>
    <x v="5237"/>
    <n v="2"/>
    <n v="0"/>
    <n v="0.89100000000000001"/>
  </r>
  <r>
    <n v="7992"/>
    <s v="CA-2013-133872"/>
    <x v="0"/>
    <x v="403"/>
    <d v="2013-06-18T00:00:00"/>
    <x v="2"/>
    <s v="VM-21835"/>
    <s v="Vivian Mathis"/>
    <x v="0"/>
    <s v="United States"/>
    <s v="Boca Raton"/>
    <x v="2"/>
    <n v="33433"/>
    <x v="0"/>
    <s v="OFF-BI-10002082"/>
    <x v="1"/>
    <x v="8"/>
    <s v="GBC Twin Loop Wire Binding Elements"/>
    <x v="5238"/>
    <n v="4"/>
    <n v="0.7"/>
    <n v="-26.623999999999995"/>
  </r>
  <r>
    <n v="7993"/>
    <s v="CA-2013-133872"/>
    <x v="0"/>
    <x v="403"/>
    <d v="2013-06-18T00:00:00"/>
    <x v="2"/>
    <s v="VM-21835"/>
    <s v="Vivian Mathis"/>
    <x v="0"/>
    <s v="United States"/>
    <s v="Boca Raton"/>
    <x v="2"/>
    <n v="33433"/>
    <x v="0"/>
    <s v="TEC-AC-10000521"/>
    <x v="2"/>
    <x v="11"/>
    <s v="Verbatim Slim CD and DVD Storage Cases, 50/Pack"/>
    <x v="4997"/>
    <n v="2"/>
    <n v="0.2"/>
    <n v="2.3079999999999998"/>
  </r>
  <r>
    <n v="7994"/>
    <s v="US-2012-165743"/>
    <x v="1"/>
    <x v="312"/>
    <d v="2012-11-23T00:00:00"/>
    <x v="0"/>
    <s v="MM-18055"/>
    <s v="Michelle Moray"/>
    <x v="0"/>
    <s v="United States"/>
    <s v="Aurora"/>
    <x v="22"/>
    <n v="80013"/>
    <x v="1"/>
    <s v="OFF-BI-10001982"/>
    <x v="1"/>
    <x v="8"/>
    <s v="Wilson Jones Custom Binder Spines &amp; Labels"/>
    <x v="322"/>
    <n v="3"/>
    <n v="0.7"/>
    <n v="-3.4271999999999991"/>
  </r>
  <r>
    <n v="7995"/>
    <s v="US-2012-165743"/>
    <x v="1"/>
    <x v="312"/>
    <d v="2012-11-23T00:00:00"/>
    <x v="0"/>
    <s v="MM-18055"/>
    <s v="Michelle Moray"/>
    <x v="0"/>
    <s v="United States"/>
    <s v="Aurora"/>
    <x v="22"/>
    <n v="80013"/>
    <x v="1"/>
    <s v="FUR-BO-10002268"/>
    <x v="0"/>
    <x v="0"/>
    <s v="Sauder Barrister Bookcases"/>
    <x v="3489"/>
    <n v="6"/>
    <n v="0.7"/>
    <n v="-247.79879999999997"/>
  </r>
  <r>
    <n v="7996"/>
    <s v="US-2012-165743"/>
    <x v="1"/>
    <x v="312"/>
    <d v="2012-11-23T00:00:00"/>
    <x v="0"/>
    <s v="MM-18055"/>
    <s v="Michelle Moray"/>
    <x v="0"/>
    <s v="United States"/>
    <s v="Aurora"/>
    <x v="22"/>
    <n v="80013"/>
    <x v="1"/>
    <s v="OFF-BI-10001758"/>
    <x v="1"/>
    <x v="8"/>
    <s v="Wilson Jones 14 Line Acrylic Coated Pressboard Data Binders"/>
    <x v="5239"/>
    <n v="6"/>
    <n v="0.7"/>
    <n v="-7.3691999999999993"/>
  </r>
  <r>
    <n v="7997"/>
    <s v="US-2014-105998"/>
    <x v="3"/>
    <x v="132"/>
    <d v="2014-11-06T00:00:00"/>
    <x v="2"/>
    <s v="CR-12580"/>
    <s v="Clay Rozendal"/>
    <x v="2"/>
    <s v="United States"/>
    <s v="San Diego"/>
    <x v="1"/>
    <n v="92037"/>
    <x v="1"/>
    <s v="TEC-AC-10004469"/>
    <x v="2"/>
    <x v="11"/>
    <s v="Microsoft Sculpt Comfort Mouse"/>
    <x v="5240"/>
    <n v="5"/>
    <n v="0"/>
    <n v="87.890000000000015"/>
  </r>
  <r>
    <n v="7998"/>
    <s v="US-2014-105998"/>
    <x v="3"/>
    <x v="132"/>
    <d v="2014-11-06T00:00:00"/>
    <x v="2"/>
    <s v="CR-12580"/>
    <s v="Clay Rozendal"/>
    <x v="2"/>
    <s v="United States"/>
    <s v="San Diego"/>
    <x v="1"/>
    <n v="92037"/>
    <x v="1"/>
    <s v="FUR-TA-10001095"/>
    <x v="0"/>
    <x v="3"/>
    <s v="Chromcraft Round Conference Tables"/>
    <x v="5241"/>
    <n v="12"/>
    <n v="0.2"/>
    <n v="20.914800000000014"/>
  </r>
  <r>
    <n v="7999"/>
    <s v="US-2011-148194"/>
    <x v="2"/>
    <x v="417"/>
    <d v="2011-05-07T00:00:00"/>
    <x v="2"/>
    <s v="BS-11365"/>
    <s v="Bill Shonely"/>
    <x v="1"/>
    <s v="United States"/>
    <s v="Seattle"/>
    <x v="4"/>
    <n v="98105"/>
    <x v="1"/>
    <s v="FUR-FU-10001852"/>
    <x v="0"/>
    <x v="5"/>
    <s v="Eldon Regeneration Recycled Desk Accessories, Smoke"/>
    <x v="5242"/>
    <n v="7"/>
    <n v="0"/>
    <n v="3.8975999999999997"/>
  </r>
  <r>
    <n v="8000"/>
    <s v="US-2011-148194"/>
    <x v="2"/>
    <x v="417"/>
    <d v="2011-05-07T00:00:00"/>
    <x v="2"/>
    <s v="BS-11365"/>
    <s v="Bill Shonely"/>
    <x v="1"/>
    <s v="United States"/>
    <s v="Seattle"/>
    <x v="4"/>
    <n v="98105"/>
    <x v="1"/>
    <s v="OFF-AP-10000696"/>
    <x v="1"/>
    <x v="9"/>
    <s v="Holmes Odor Grabber"/>
    <x v="5243"/>
    <n v="4"/>
    <n v="0"/>
    <n v="19.034399999999998"/>
  </r>
  <r>
    <n v="8001"/>
    <s v="US-2012-151407"/>
    <x v="1"/>
    <x v="627"/>
    <d v="2012-11-12T00:00:00"/>
    <x v="1"/>
    <s v="RD-19585"/>
    <s v="Rob Dowd"/>
    <x v="0"/>
    <s v="United States"/>
    <s v="Dubuque"/>
    <x v="23"/>
    <n v="52001"/>
    <x v="2"/>
    <s v="TEC-PH-10003885"/>
    <x v="2"/>
    <x v="7"/>
    <s v="Cisco SPA508G"/>
    <x v="2392"/>
    <n v="4"/>
    <n v="0"/>
    <n v="76.548399999999987"/>
  </r>
  <r>
    <n v="8002"/>
    <s v="CA-2012-110870"/>
    <x v="1"/>
    <x v="295"/>
    <d v="2012-12-15T00:00:00"/>
    <x v="2"/>
    <s v="KD-16270"/>
    <s v="Karen Daniels"/>
    <x v="0"/>
    <s v="United States"/>
    <s v="Los Angeles"/>
    <x v="1"/>
    <n v="90032"/>
    <x v="1"/>
    <s v="TEC-AC-10002926"/>
    <x v="2"/>
    <x v="11"/>
    <s v="Logitech Wireless Marathon Mouse M705"/>
    <x v="5244"/>
    <n v="6"/>
    <n v="0"/>
    <n v="128.97420000000002"/>
  </r>
  <r>
    <n v="8003"/>
    <s v="CA-2012-110870"/>
    <x v="1"/>
    <x v="295"/>
    <d v="2012-12-15T00:00:00"/>
    <x v="2"/>
    <s v="KD-16270"/>
    <s v="Karen Daniels"/>
    <x v="0"/>
    <s v="United States"/>
    <s v="Los Angeles"/>
    <x v="1"/>
    <n v="90032"/>
    <x v="1"/>
    <s v="OFF-SU-10001225"/>
    <x v="1"/>
    <x v="14"/>
    <s v="Staples"/>
    <x v="4751"/>
    <n v="7"/>
    <n v="0"/>
    <n v="0.51519999999999921"/>
  </r>
  <r>
    <n v="8004"/>
    <s v="CA-2011-143210"/>
    <x v="2"/>
    <x v="588"/>
    <d v="2011-12-03T00:00:00"/>
    <x v="2"/>
    <s v="AA-10645"/>
    <s v="Anna Andreadi"/>
    <x v="0"/>
    <s v="United States"/>
    <s v="Lowell"/>
    <x v="31"/>
    <n v="1852"/>
    <x v="3"/>
    <s v="TEC-PH-10004434"/>
    <x v="2"/>
    <x v="7"/>
    <s v="Cisco IP Phone 7961G VoIP phone - Dark gray"/>
    <x v="5245"/>
    <n v="2"/>
    <n v="0"/>
    <n v="78.850999999999971"/>
  </r>
  <r>
    <n v="8005"/>
    <s v="CA-2011-143210"/>
    <x v="2"/>
    <x v="588"/>
    <d v="2011-12-03T00:00:00"/>
    <x v="2"/>
    <s v="AA-10645"/>
    <s v="Anna Andreadi"/>
    <x v="0"/>
    <s v="United States"/>
    <s v="Lowell"/>
    <x v="31"/>
    <n v="1852"/>
    <x v="3"/>
    <s v="FUR-FU-10003878"/>
    <x v="0"/>
    <x v="5"/>
    <s v="Linden 10&quot; Round Wall Clock, Black"/>
    <x v="5246"/>
    <n v="3"/>
    <n v="0"/>
    <n v="15.585599999999999"/>
  </r>
  <r>
    <n v="8006"/>
    <s v="CA-2011-143210"/>
    <x v="2"/>
    <x v="588"/>
    <d v="2011-12-03T00:00:00"/>
    <x v="2"/>
    <s v="AA-10645"/>
    <s v="Anna Andreadi"/>
    <x v="0"/>
    <s v="United States"/>
    <s v="Lowell"/>
    <x v="31"/>
    <n v="1852"/>
    <x v="3"/>
    <s v="FUR-FU-10002268"/>
    <x v="0"/>
    <x v="5"/>
    <s v="Ultra Door Push Plate"/>
    <x v="765"/>
    <n v="2"/>
    <n v="0"/>
    <n v="3.2405999999999997"/>
  </r>
  <r>
    <n v="8007"/>
    <s v="CA-2013-139808"/>
    <x v="0"/>
    <x v="877"/>
    <d v="2013-10-12T00:00:00"/>
    <x v="1"/>
    <s v="MC-18100"/>
    <s v="Mick Crebagga"/>
    <x v="0"/>
    <s v="United States"/>
    <s v="Marysville"/>
    <x v="4"/>
    <n v="98270"/>
    <x v="1"/>
    <s v="OFF-FA-10001883"/>
    <x v="1"/>
    <x v="13"/>
    <s v="Alliance Super-Size Bands, Assorted Sizes"/>
    <x v="5247"/>
    <n v="12"/>
    <n v="0"/>
    <n v="0.93359999999999843"/>
  </r>
  <r>
    <n v="8008"/>
    <s v="CA-2012-110863"/>
    <x v="1"/>
    <x v="972"/>
    <d v="2012-11-24T00:00:00"/>
    <x v="1"/>
    <s v="AA-10645"/>
    <s v="Anna Andreadi"/>
    <x v="0"/>
    <s v="United States"/>
    <s v="Oklahoma City"/>
    <x v="26"/>
    <n v="73120"/>
    <x v="2"/>
    <s v="OFF-ST-10002756"/>
    <x v="1"/>
    <x v="4"/>
    <s v="Tennsco Stur-D-Stor Boltless Shelving, 5 Shelves, 24&quot; Deep, Sand"/>
    <x v="5248"/>
    <n v="4"/>
    <n v="0"/>
    <n v="5.4124000000000478"/>
  </r>
  <r>
    <n v="8009"/>
    <s v="CA-2012-110863"/>
    <x v="1"/>
    <x v="972"/>
    <d v="2012-11-24T00:00:00"/>
    <x v="1"/>
    <s v="AA-10645"/>
    <s v="Anna Andreadi"/>
    <x v="0"/>
    <s v="United States"/>
    <s v="Oklahoma City"/>
    <x v="26"/>
    <n v="73120"/>
    <x v="2"/>
    <s v="OFF-PA-10000474"/>
    <x v="1"/>
    <x v="10"/>
    <s v="Staples"/>
    <x v="1938"/>
    <n v="3"/>
    <n v="0"/>
    <n v="49.970399999999991"/>
  </r>
  <r>
    <n v="8010"/>
    <s v="CA-2012-110863"/>
    <x v="1"/>
    <x v="972"/>
    <d v="2012-11-24T00:00:00"/>
    <x v="1"/>
    <s v="AA-10645"/>
    <s v="Anna Andreadi"/>
    <x v="0"/>
    <s v="United States"/>
    <s v="Oklahoma City"/>
    <x v="26"/>
    <n v="73120"/>
    <x v="2"/>
    <s v="FUR-CH-10002073"/>
    <x v="0"/>
    <x v="1"/>
    <s v="Hon Olson Stacker Chairs"/>
    <x v="5249"/>
    <n v="5"/>
    <n v="0"/>
    <n v="383.93099999999993"/>
  </r>
  <r>
    <n v="8011"/>
    <s v="CA-2011-127859"/>
    <x v="2"/>
    <x v="461"/>
    <d v="2011-03-20T00:00:00"/>
    <x v="0"/>
    <s v="QJ-19255"/>
    <s v="Quincy Jones"/>
    <x v="1"/>
    <s v="United States"/>
    <s v="Philadelphia"/>
    <x v="9"/>
    <n v="19134"/>
    <x v="3"/>
    <s v="OFF-PA-10003641"/>
    <x v="1"/>
    <x v="10"/>
    <s v="Xerox 1909"/>
    <x v="5250"/>
    <n v="6"/>
    <n v="0.2"/>
    <n v="41.152799999999992"/>
  </r>
  <r>
    <n v="8012"/>
    <s v="US-2012-136427"/>
    <x v="1"/>
    <x v="782"/>
    <d v="2012-06-23T00:00:00"/>
    <x v="2"/>
    <s v="JM-16195"/>
    <s v="Justin MacKendrick"/>
    <x v="0"/>
    <s v="United States"/>
    <s v="Aurora"/>
    <x v="22"/>
    <n v="80013"/>
    <x v="1"/>
    <s v="TEC-PH-10002070"/>
    <x v="2"/>
    <x v="7"/>
    <s v="Griffin GC36547 PowerJolt SE Lightning Charger"/>
    <x v="5251"/>
    <n v="7"/>
    <n v="0.2"/>
    <n v="15.742999999999984"/>
  </r>
  <r>
    <n v="8013"/>
    <s v="CA-2014-120138"/>
    <x v="3"/>
    <x v="1126"/>
    <d v="2014-05-26T00:00:00"/>
    <x v="3"/>
    <s v="TB-21625"/>
    <s v="Trudy Brown"/>
    <x v="0"/>
    <s v="United States"/>
    <s v="New York City"/>
    <x v="15"/>
    <n v="10009"/>
    <x v="3"/>
    <s v="OFF-BI-10004519"/>
    <x v="1"/>
    <x v="8"/>
    <s v="GBC DocuBind P100 Manual Binding Machine"/>
    <x v="5252"/>
    <n v="5"/>
    <n v="0.2"/>
    <n v="207.47499999999994"/>
  </r>
  <r>
    <n v="8014"/>
    <s v="CA-2014-120138"/>
    <x v="3"/>
    <x v="1126"/>
    <d v="2014-05-26T00:00:00"/>
    <x v="3"/>
    <s v="TB-21625"/>
    <s v="Trudy Brown"/>
    <x v="0"/>
    <s v="United States"/>
    <s v="New York City"/>
    <x v="15"/>
    <n v="10009"/>
    <x v="3"/>
    <s v="TEC-AC-10002167"/>
    <x v="2"/>
    <x v="11"/>
    <s v="Imation 8gb Micro Traveldrive Usb 2.0 Flash Drive"/>
    <x v="5253"/>
    <n v="8"/>
    <n v="0"/>
    <n v="13.200000000000003"/>
  </r>
  <r>
    <n v="8015"/>
    <s v="CA-2014-120138"/>
    <x v="3"/>
    <x v="1126"/>
    <d v="2014-05-26T00:00:00"/>
    <x v="3"/>
    <s v="TB-21625"/>
    <s v="Trudy Brown"/>
    <x v="0"/>
    <s v="United States"/>
    <s v="New York City"/>
    <x v="15"/>
    <n v="10009"/>
    <x v="3"/>
    <s v="OFF-FA-10000936"/>
    <x v="1"/>
    <x v="13"/>
    <s v="Acco Hot Clips Clips to Go"/>
    <x v="5254"/>
    <n v="1"/>
    <n v="0"/>
    <n v="1.4804999999999999"/>
  </r>
  <r>
    <n v="8016"/>
    <s v="CA-2014-120138"/>
    <x v="3"/>
    <x v="1126"/>
    <d v="2014-05-26T00:00:00"/>
    <x v="3"/>
    <s v="TB-21625"/>
    <s v="Trudy Brown"/>
    <x v="0"/>
    <s v="United States"/>
    <s v="New York City"/>
    <x v="15"/>
    <n v="10009"/>
    <x v="3"/>
    <s v="FUR-FU-10000732"/>
    <x v="0"/>
    <x v="5"/>
    <s v="Eldon 200 Class Desk Accessories"/>
    <x v="609"/>
    <n v="3"/>
    <n v="0"/>
    <n v="6.0287999999999995"/>
  </r>
  <r>
    <n v="8017"/>
    <s v="US-2011-131870"/>
    <x v="2"/>
    <x v="340"/>
    <d v="2011-09-11T00:00:00"/>
    <x v="2"/>
    <s v="NF-18595"/>
    <s v="Nicole Fjeld"/>
    <x v="2"/>
    <s v="United States"/>
    <s v="Lancaster"/>
    <x v="24"/>
    <n v="43130"/>
    <x v="3"/>
    <s v="FUR-FU-10002501"/>
    <x v="0"/>
    <x v="5"/>
    <s v="Nu-Dell Executive Frame"/>
    <x v="5255"/>
    <n v="6"/>
    <n v="0.2"/>
    <n v="12.892799999999998"/>
  </r>
  <r>
    <n v="8018"/>
    <s v="US-2011-131870"/>
    <x v="2"/>
    <x v="340"/>
    <d v="2011-09-11T00:00:00"/>
    <x v="2"/>
    <s v="NF-18595"/>
    <s v="Nicole Fjeld"/>
    <x v="2"/>
    <s v="United States"/>
    <s v="Lancaster"/>
    <x v="24"/>
    <n v="43130"/>
    <x v="3"/>
    <s v="OFF-AR-10000634"/>
    <x v="1"/>
    <x v="6"/>
    <s v="Newell 320"/>
    <x v="2791"/>
    <n v="9"/>
    <n v="0.2"/>
    <n v="2.6964000000000006"/>
  </r>
  <r>
    <n v="8019"/>
    <s v="CA-2014-114804"/>
    <x v="3"/>
    <x v="161"/>
    <d v="2014-10-20T00:00:00"/>
    <x v="0"/>
    <s v="BF-11020"/>
    <s v="Barry Französisch"/>
    <x v="1"/>
    <s v="United States"/>
    <s v="Modesto"/>
    <x v="1"/>
    <n v="95351"/>
    <x v="1"/>
    <s v="TEC-PH-10001700"/>
    <x v="2"/>
    <x v="7"/>
    <s v="Panasonic KX-TG6844B Expandable Digital Cordless Telephone"/>
    <x v="5046"/>
    <n v="1"/>
    <n v="0.2"/>
    <n v="4.6193000000000026"/>
  </r>
  <r>
    <n v="8020"/>
    <s v="CA-2014-167227"/>
    <x v="3"/>
    <x v="808"/>
    <d v="2014-11-06T00:00:00"/>
    <x v="2"/>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x v="2"/>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x v="1"/>
    <s v="HM-14860"/>
    <s v="Harry Marie"/>
    <x v="1"/>
    <s v="United States"/>
    <s v="Dallas"/>
    <x v="5"/>
    <n v="75217"/>
    <x v="2"/>
    <s v="OFF-AP-10000124"/>
    <x v="1"/>
    <x v="9"/>
    <s v="Acco 6 Outlet Guardian Basic Surge Suppressor"/>
    <x v="5256"/>
    <n v="3"/>
    <n v="0.8"/>
    <n v="-12.979200000000002"/>
  </r>
  <r>
    <n v="8023"/>
    <s v="CA-2011-129189"/>
    <x v="2"/>
    <x v="609"/>
    <d v="2011-07-25T00:00:00"/>
    <x v="1"/>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x v="1"/>
    <s v="HM-14860"/>
    <s v="Harry Marie"/>
    <x v="1"/>
    <s v="United States"/>
    <s v="Dallas"/>
    <x v="5"/>
    <n v="75217"/>
    <x v="2"/>
    <s v="FUR-CH-10004997"/>
    <x v="0"/>
    <x v="1"/>
    <s v="Hon Every-Day Series Multi-Task Chairs"/>
    <x v="2854"/>
    <n v="5"/>
    <n v="0.3"/>
    <n v="-93.989999999999952"/>
  </r>
  <r>
    <n v="8025"/>
    <s v="CA-2011-129189"/>
    <x v="2"/>
    <x v="609"/>
    <d v="2011-07-25T00:00:00"/>
    <x v="1"/>
    <s v="HM-14860"/>
    <s v="Harry Marie"/>
    <x v="1"/>
    <s v="United States"/>
    <s v="Dallas"/>
    <x v="5"/>
    <n v="75217"/>
    <x v="2"/>
    <s v="OFF-BI-10000494"/>
    <x v="1"/>
    <x v="8"/>
    <s v="Acco Economy Flexible Poly Round Ring Binder"/>
    <x v="5257"/>
    <n v="1"/>
    <n v="0.8"/>
    <n v="-1.8270000000000004"/>
  </r>
  <r>
    <n v="8026"/>
    <s v="CA-2012-132465"/>
    <x v="1"/>
    <x v="861"/>
    <d v="2012-09-15T00:00:00"/>
    <x v="0"/>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x v="0"/>
    <s v="DM-13525"/>
    <s v="Don Miller"/>
    <x v="1"/>
    <s v="United States"/>
    <s v="New York City"/>
    <x v="15"/>
    <n v="10035"/>
    <x v="3"/>
    <s v="OFF-ST-10003641"/>
    <x v="1"/>
    <x v="4"/>
    <s v="Space Solutions Industrial Galvanized Steel Shelving."/>
    <x v="5259"/>
    <n v="1"/>
    <n v="0"/>
    <n v="1.5760000000000076"/>
  </r>
  <r>
    <n v="8028"/>
    <s v="CA-2012-132465"/>
    <x v="1"/>
    <x v="861"/>
    <d v="2012-09-15T00:00:00"/>
    <x v="0"/>
    <s v="DM-13525"/>
    <s v="Don Miller"/>
    <x v="1"/>
    <s v="United States"/>
    <s v="New York City"/>
    <x v="15"/>
    <n v="10035"/>
    <x v="3"/>
    <s v="TEC-AC-10001998"/>
    <x v="2"/>
    <x v="11"/>
    <s v="Logitech LS21 Speaker System - PC Multimedia - 2.1-CH - Wired"/>
    <x v="86"/>
    <n v="1"/>
    <n v="0"/>
    <n v="6.796599999999998"/>
  </r>
  <r>
    <n v="8029"/>
    <s v="CA-2012-132465"/>
    <x v="1"/>
    <x v="861"/>
    <d v="2012-09-15T00:00:00"/>
    <x v="0"/>
    <s v="DM-13525"/>
    <s v="Don Miller"/>
    <x v="1"/>
    <s v="United States"/>
    <s v="New York City"/>
    <x v="15"/>
    <n v="10035"/>
    <x v="3"/>
    <s v="OFF-ST-10001932"/>
    <x v="1"/>
    <x v="4"/>
    <s v="Fellowes Staxonsteel Drawer Files"/>
    <x v="4321"/>
    <n v="4"/>
    <n v="0"/>
    <n v="108.17520000000002"/>
  </r>
  <r>
    <n v="8030"/>
    <s v="CA-2013-166373"/>
    <x v="0"/>
    <x v="147"/>
    <d v="2013-10-26T00:00:00"/>
    <x v="1"/>
    <s v="JF-15565"/>
    <s v="Jill Fjeld"/>
    <x v="0"/>
    <s v="United States"/>
    <s v="San Antonio"/>
    <x v="5"/>
    <n v="78207"/>
    <x v="2"/>
    <s v="TEC-AC-10002323"/>
    <x v="2"/>
    <x v="11"/>
    <s v="SanDisk Ultra 32 GB MicroSDHC Class 10 Memory Card"/>
    <x v="5260"/>
    <n v="6"/>
    <n v="0.2"/>
    <n v="-9.2819999999999965"/>
  </r>
  <r>
    <n v="8031"/>
    <s v="CA-2013-158806"/>
    <x v="0"/>
    <x v="676"/>
    <d v="2013-01-11T00:00:00"/>
    <x v="1"/>
    <s v="NM-18520"/>
    <s v="Neoma Murray"/>
    <x v="0"/>
    <s v="United States"/>
    <s v="Amarillo"/>
    <x v="5"/>
    <n v="79109"/>
    <x v="2"/>
    <s v="FUR-FU-10004270"/>
    <x v="0"/>
    <x v="5"/>
    <s v="Executive Impressions 13&quot; Clairmont Wall Clock"/>
    <x v="5261"/>
    <n v="3"/>
    <n v="0.6"/>
    <n v="-10.961100000000002"/>
  </r>
  <r>
    <n v="8032"/>
    <s v="CA-2013-158806"/>
    <x v="0"/>
    <x v="676"/>
    <d v="2013-01-11T00:00:00"/>
    <x v="1"/>
    <s v="NM-18520"/>
    <s v="Neoma Murray"/>
    <x v="0"/>
    <s v="United States"/>
    <s v="Amarillo"/>
    <x v="5"/>
    <n v="79109"/>
    <x v="2"/>
    <s v="OFF-PA-10004621"/>
    <x v="1"/>
    <x v="10"/>
    <s v="Xerox 212"/>
    <x v="233"/>
    <n v="5"/>
    <n v="0.2"/>
    <n v="9.0719999999999992"/>
  </r>
  <r>
    <n v="8033"/>
    <s v="CA-2012-119690"/>
    <x v="1"/>
    <x v="608"/>
    <d v="2012-06-28T00:00:00"/>
    <x v="2"/>
    <s v="MV-17485"/>
    <s v="Mark Van Huff"/>
    <x v="0"/>
    <s v="United States"/>
    <s v="Houston"/>
    <x v="5"/>
    <n v="77041"/>
    <x v="2"/>
    <s v="OFF-PA-10001019"/>
    <x v="1"/>
    <x v="10"/>
    <s v="Xerox 1884"/>
    <x v="1107"/>
    <n v="3"/>
    <n v="0.2"/>
    <n v="16.183799999999998"/>
  </r>
  <r>
    <n v="8034"/>
    <s v="CA-2012-119690"/>
    <x v="1"/>
    <x v="608"/>
    <d v="2012-06-28T00:00:00"/>
    <x v="2"/>
    <s v="MV-17485"/>
    <s v="Mark Van Huff"/>
    <x v="0"/>
    <s v="United States"/>
    <s v="Houston"/>
    <x v="5"/>
    <n v="77041"/>
    <x v="2"/>
    <s v="OFF-BI-10000201"/>
    <x v="1"/>
    <x v="8"/>
    <s v="Avery Triangle Shaped Sheet Lifters, Black, 2/Pack"/>
    <x v="5262"/>
    <n v="2"/>
    <n v="0.8"/>
    <n v="-1.476"/>
  </r>
  <r>
    <n v="8035"/>
    <s v="CA-2012-119690"/>
    <x v="1"/>
    <x v="608"/>
    <d v="2012-06-28T00:00:00"/>
    <x v="2"/>
    <s v="MV-17485"/>
    <s v="Mark Van Huff"/>
    <x v="0"/>
    <s v="United States"/>
    <s v="Houston"/>
    <x v="5"/>
    <n v="77041"/>
    <x v="2"/>
    <s v="FUR-FU-10004587"/>
    <x v="0"/>
    <x v="5"/>
    <s v="GE General Use Halogen Bulbs, 100 Watts, 1 Bulb per Pack"/>
    <x v="5263"/>
    <n v="9"/>
    <n v="0.6"/>
    <n v="-20.730599999999995"/>
  </r>
  <r>
    <n v="8036"/>
    <s v="CA-2012-119690"/>
    <x v="1"/>
    <x v="608"/>
    <d v="2012-06-28T00:00:00"/>
    <x v="2"/>
    <s v="MV-17485"/>
    <s v="Mark Van Huff"/>
    <x v="0"/>
    <s v="United States"/>
    <s v="Houston"/>
    <x v="5"/>
    <n v="77041"/>
    <x v="2"/>
    <s v="OFF-LA-10001613"/>
    <x v="1"/>
    <x v="2"/>
    <s v="Avery File Folder Labels"/>
    <x v="877"/>
    <n v="2"/>
    <n v="0.2"/>
    <n v="1.6704000000000001"/>
  </r>
  <r>
    <n v="8037"/>
    <s v="CA-2012-153738"/>
    <x v="1"/>
    <x v="1181"/>
    <d v="2012-09-22T00:00:00"/>
    <x v="2"/>
    <s v="AG-10270"/>
    <s v="Alejandro Grove"/>
    <x v="0"/>
    <s v="United States"/>
    <s v="Lawrence"/>
    <x v="31"/>
    <n v="1841"/>
    <x v="3"/>
    <s v="OFF-BI-10001308"/>
    <x v="1"/>
    <x v="8"/>
    <s v="GBC Standard Plastic Binding Systems' Combs"/>
    <x v="1023"/>
    <n v="6"/>
    <n v="0"/>
    <n v="16.955999999999996"/>
  </r>
  <r>
    <n v="8038"/>
    <s v="CA-2014-169012"/>
    <x v="3"/>
    <x v="815"/>
    <d v="2014-07-15T00:00:00"/>
    <x v="1"/>
    <s v="BF-11275"/>
    <s v="Beth Fritzler"/>
    <x v="1"/>
    <s v="United States"/>
    <s v="Columbus"/>
    <x v="32"/>
    <n v="31907"/>
    <x v="0"/>
    <s v="OFF-AP-10003278"/>
    <x v="1"/>
    <x v="9"/>
    <s v="Belkin 7-Outlet SurgeMaster Home Series"/>
    <x v="5264"/>
    <n v="3"/>
    <n v="0"/>
    <n v="10.896600000000003"/>
  </r>
  <r>
    <n v="8039"/>
    <s v="CA-2014-109393"/>
    <x v="3"/>
    <x v="160"/>
    <d v="2014-07-03T00:00:00"/>
    <x v="0"/>
    <s v="JC-15775"/>
    <s v="John Castell"/>
    <x v="0"/>
    <s v="United States"/>
    <s v="Los Angeles"/>
    <x v="1"/>
    <n v="90032"/>
    <x v="1"/>
    <s v="FUR-BO-10003966"/>
    <x v="0"/>
    <x v="0"/>
    <s v="Sauder Facets Collection Library, Sky Alder Finish"/>
    <x v="2683"/>
    <n v="3"/>
    <n v="0.15"/>
    <n v="5.1293999999999755"/>
  </r>
  <r>
    <n v="8040"/>
    <s v="CA-2014-121489"/>
    <x v="3"/>
    <x v="170"/>
    <d v="2014-08-26T00:00:00"/>
    <x v="0"/>
    <s v="CM-11815"/>
    <s v="Candace McMahon"/>
    <x v="1"/>
    <s v="United States"/>
    <s v="Seattle"/>
    <x v="4"/>
    <n v="98115"/>
    <x v="1"/>
    <s v="FUR-CH-10004698"/>
    <x v="0"/>
    <x v="1"/>
    <s v="Padded Folding Chairs, Black, 4/Carton"/>
    <x v="340"/>
    <n v="6"/>
    <n v="0.2"/>
    <n v="38.870400000000018"/>
  </r>
  <r>
    <n v="8041"/>
    <s v="CA-2014-121489"/>
    <x v="3"/>
    <x v="170"/>
    <d v="2014-08-26T00:00:00"/>
    <x v="0"/>
    <s v="CM-11815"/>
    <s v="Candace McMahon"/>
    <x v="1"/>
    <s v="United States"/>
    <s v="Seattle"/>
    <x v="4"/>
    <n v="98115"/>
    <x v="1"/>
    <s v="OFF-ST-10000025"/>
    <x v="1"/>
    <x v="4"/>
    <s v="Fellowes Stor/Drawer Steel Plus Storage Drawers"/>
    <x v="720"/>
    <n v="6"/>
    <n v="0"/>
    <n v="34.354799999999955"/>
  </r>
  <r>
    <n v="8042"/>
    <s v="CA-2014-121489"/>
    <x v="3"/>
    <x v="170"/>
    <d v="2014-08-26T00:00:00"/>
    <x v="0"/>
    <s v="CM-11815"/>
    <s v="Candace McMahon"/>
    <x v="1"/>
    <s v="United States"/>
    <s v="Seattle"/>
    <x v="4"/>
    <n v="98115"/>
    <x v="1"/>
    <s v="TEC-AC-10000682"/>
    <x v="2"/>
    <x v="11"/>
    <s v="Kensington K72356US Mouse-in-a-Box USB Desktop Mouse"/>
    <x v="5265"/>
    <n v="2"/>
    <n v="0"/>
    <n v="11.613"/>
  </r>
  <r>
    <n v="8043"/>
    <s v="US-2014-133081"/>
    <x v="3"/>
    <x v="825"/>
    <d v="2014-03-16T00:00:00"/>
    <x v="1"/>
    <s v="PV-18985"/>
    <s v="Paul Van Hugh"/>
    <x v="2"/>
    <s v="United States"/>
    <s v="Cambridge"/>
    <x v="31"/>
    <n v="2138"/>
    <x v="3"/>
    <s v="TEC-AC-10001772"/>
    <x v="2"/>
    <x v="11"/>
    <s v="Memorex Mini Travel Drive 16 GB USB 2.0 Flash Drive"/>
    <x v="433"/>
    <n v="4"/>
    <n v="0"/>
    <n v="24.913200000000003"/>
  </r>
  <r>
    <n v="8044"/>
    <s v="US-2014-133081"/>
    <x v="3"/>
    <x v="825"/>
    <d v="2014-03-16T00:00:00"/>
    <x v="1"/>
    <s v="PV-18985"/>
    <s v="Paul Van Hugh"/>
    <x v="2"/>
    <s v="United States"/>
    <s v="Cambridge"/>
    <x v="31"/>
    <n v="2138"/>
    <x v="3"/>
    <s v="FUR-FU-10001379"/>
    <x v="0"/>
    <x v="5"/>
    <s v="Executive Impressions 16-1/2&quot; Circular Wall Clock"/>
    <x v="4111"/>
    <n v="1"/>
    <n v="0"/>
    <n v="11.756800000000002"/>
  </r>
  <r>
    <n v="8045"/>
    <s v="CA-2014-165008"/>
    <x v="3"/>
    <x v="175"/>
    <d v="2014-09-18T00:00:00"/>
    <x v="0"/>
    <s v="DO-13645"/>
    <s v="Doug O'Connell"/>
    <x v="0"/>
    <s v="United States"/>
    <s v="Salt Lake City"/>
    <x v="7"/>
    <n v="84106"/>
    <x v="1"/>
    <s v="OFF-BI-10002794"/>
    <x v="1"/>
    <x v="8"/>
    <s v="Avery Trapezoid Ring Binder, 3&quot; Capacity, Black, 1040 sheets"/>
    <x v="5266"/>
    <n v="9"/>
    <n v="0.2"/>
    <n v="106.95779999999998"/>
  </r>
  <r>
    <n v="8046"/>
    <s v="CA-2013-145611"/>
    <x v="0"/>
    <x v="873"/>
    <d v="2013-09-25T00:00:00"/>
    <x v="1"/>
    <s v="HA-14905"/>
    <s v="Helen Abelman"/>
    <x v="0"/>
    <s v="United States"/>
    <s v="New York City"/>
    <x v="15"/>
    <n v="10035"/>
    <x v="3"/>
    <s v="OFF-AP-10001005"/>
    <x v="1"/>
    <x v="9"/>
    <s v="Honeywell Quietcare HEPA Air Cleaner"/>
    <x v="5267"/>
    <n v="5"/>
    <n v="0"/>
    <n v="129.77249999999998"/>
  </r>
  <r>
    <n v="8047"/>
    <s v="CA-2013-113600"/>
    <x v="0"/>
    <x v="272"/>
    <d v="2013-12-18T00:00:00"/>
    <x v="0"/>
    <s v="SH-20395"/>
    <s v="Shahid Hopkins"/>
    <x v="0"/>
    <s v="United States"/>
    <s v="Cuyahoga Falls"/>
    <x v="24"/>
    <n v="44221"/>
    <x v="3"/>
    <s v="OFF-BI-10000201"/>
    <x v="1"/>
    <x v="8"/>
    <s v="Avery Triangle Shaped Sheet Lifters, Black, 2/Pack"/>
    <x v="3631"/>
    <n v="3"/>
    <n v="0.7"/>
    <n v="-1.4760000000000004"/>
  </r>
  <r>
    <n v="8048"/>
    <s v="CA-2014-130834"/>
    <x v="3"/>
    <x v="132"/>
    <d v="2014-11-07T00:00:00"/>
    <x v="0"/>
    <s v="JM-16195"/>
    <s v="Justin MacKendrick"/>
    <x v="0"/>
    <s v="United States"/>
    <s v="Wilmington"/>
    <x v="3"/>
    <n v="28403"/>
    <x v="0"/>
    <s v="OFF-PA-10003673"/>
    <x v="1"/>
    <x v="10"/>
    <s v="Strathmore Photo Mount Cards"/>
    <x v="3965"/>
    <n v="3"/>
    <n v="0.2"/>
    <n v="5.2883999999999984"/>
  </r>
  <r>
    <n v="8049"/>
    <s v="CA-2013-168543"/>
    <x v="0"/>
    <x v="894"/>
    <d v="2013-07-08T00:00:00"/>
    <x v="1"/>
    <s v="DK-13225"/>
    <s v="Dean Katz"/>
    <x v="1"/>
    <s v="United States"/>
    <s v="New York City"/>
    <x v="15"/>
    <n v="10035"/>
    <x v="3"/>
    <s v="OFF-AP-10000938"/>
    <x v="1"/>
    <x v="9"/>
    <s v="Avanti 1.7 Cu. Ft. Refrigerator"/>
    <x v="3828"/>
    <n v="7"/>
    <n v="0"/>
    <n v="197.92079999999999"/>
  </r>
  <r>
    <n v="8050"/>
    <s v="CA-2011-144974"/>
    <x v="2"/>
    <x v="467"/>
    <d v="2011-09-30T00:00:00"/>
    <x v="1"/>
    <s v="CM-12715"/>
    <s v="Craig Molinari"/>
    <x v="1"/>
    <s v="United States"/>
    <s v="Philadelphia"/>
    <x v="9"/>
    <n v="19140"/>
    <x v="3"/>
    <s v="OFF-BI-10003274"/>
    <x v="1"/>
    <x v="8"/>
    <s v="Avery Durable Slant Ring Binders, No Labels"/>
    <x v="3649"/>
    <n v="5"/>
    <n v="0.7"/>
    <n v="-4.577"/>
  </r>
  <r>
    <n v="8051"/>
    <s v="CA-2011-144974"/>
    <x v="2"/>
    <x v="467"/>
    <d v="2011-09-30T00:00:00"/>
    <x v="1"/>
    <s v="CM-12715"/>
    <s v="Craig Molinari"/>
    <x v="1"/>
    <s v="United States"/>
    <s v="Philadelphia"/>
    <x v="9"/>
    <n v="19140"/>
    <x v="3"/>
    <s v="FUR-FU-10001095"/>
    <x v="0"/>
    <x v="5"/>
    <s v="DAX Black Cherry Wood-Tone Poster Frame"/>
    <x v="4571"/>
    <n v="1"/>
    <n v="0.2"/>
    <n v="4.7664"/>
  </r>
  <r>
    <n v="8052"/>
    <s v="CA-2011-144974"/>
    <x v="2"/>
    <x v="467"/>
    <d v="2011-09-30T00:00:00"/>
    <x v="1"/>
    <s v="CM-12715"/>
    <s v="Craig Molinari"/>
    <x v="1"/>
    <s v="United States"/>
    <s v="Philadelphia"/>
    <x v="9"/>
    <n v="19140"/>
    <x v="3"/>
    <s v="OFF-AP-10001492"/>
    <x v="1"/>
    <x v="9"/>
    <s v="Acco Six-Outlet Power Strip, 4' Cord Length"/>
    <x v="3101"/>
    <n v="6"/>
    <n v="0.2"/>
    <n v="3.1032000000000011"/>
  </r>
  <r>
    <n v="8053"/>
    <s v="CA-2011-109904"/>
    <x v="2"/>
    <x v="686"/>
    <d v="2011-07-17T00:00:00"/>
    <x v="0"/>
    <s v="BF-10975"/>
    <s v="Barbara Fisher"/>
    <x v="1"/>
    <s v="United States"/>
    <s v="New York City"/>
    <x v="15"/>
    <n v="10009"/>
    <x v="3"/>
    <s v="OFF-AR-10004999"/>
    <x v="1"/>
    <x v="6"/>
    <s v="Newell 315"/>
    <x v="1465"/>
    <n v="3"/>
    <n v="0"/>
    <n v="4.4850000000000003"/>
  </r>
  <r>
    <n v="8054"/>
    <s v="CA-2014-152205"/>
    <x v="3"/>
    <x v="394"/>
    <d v="2014-10-06T00:00:00"/>
    <x v="1"/>
    <s v="SF-20965"/>
    <s v="Sylvia Foulston"/>
    <x v="1"/>
    <s v="United States"/>
    <s v="Philadelphia"/>
    <x v="9"/>
    <n v="19134"/>
    <x v="3"/>
    <s v="OFF-BI-10004094"/>
    <x v="1"/>
    <x v="8"/>
    <s v="GBC Standard Plastic Binding Systems Combs"/>
    <x v="5268"/>
    <n v="1"/>
    <n v="0.7"/>
    <n v="-1.8584999999999994"/>
  </r>
  <r>
    <n v="8055"/>
    <s v="CA-2012-121188"/>
    <x v="1"/>
    <x v="834"/>
    <d v="2012-09-04T00:00:00"/>
    <x v="1"/>
    <s v="CB-12025"/>
    <s v="Cassandra Brandow"/>
    <x v="0"/>
    <s v="United States"/>
    <s v="Los Angeles"/>
    <x v="1"/>
    <n v="90049"/>
    <x v="1"/>
    <s v="OFF-ST-10001490"/>
    <x v="1"/>
    <x v="4"/>
    <s v="Hot File 7-Pocket, Floor Stand"/>
    <x v="5269"/>
    <n v="5"/>
    <n v="0"/>
    <n v="267.70499999999993"/>
  </r>
  <r>
    <n v="8056"/>
    <s v="CA-2012-121188"/>
    <x v="1"/>
    <x v="834"/>
    <d v="2012-09-04T00:00:00"/>
    <x v="1"/>
    <s v="CB-12025"/>
    <s v="Cassandra Brandow"/>
    <x v="0"/>
    <s v="United States"/>
    <s v="Los Angeles"/>
    <x v="1"/>
    <n v="90049"/>
    <x v="1"/>
    <s v="FUR-BO-10004695"/>
    <x v="0"/>
    <x v="0"/>
    <s v="O'Sullivan 2-Door Barrister Bookcase in Odessa Pine"/>
    <x v="1496"/>
    <n v="2"/>
    <n v="0.15"/>
    <n v="28.956799999999973"/>
  </r>
  <r>
    <n v="8057"/>
    <s v="CA-2012-121188"/>
    <x v="1"/>
    <x v="834"/>
    <d v="2012-09-04T00:00:00"/>
    <x v="1"/>
    <s v="CB-12025"/>
    <s v="Cassandra Brandow"/>
    <x v="0"/>
    <s v="United States"/>
    <s v="Los Angeles"/>
    <x v="1"/>
    <n v="90049"/>
    <x v="1"/>
    <s v="OFF-ST-10000736"/>
    <x v="1"/>
    <x v="4"/>
    <s v="Carina Double Wide Media Storage Towers in Natural &amp; Black"/>
    <x v="5270"/>
    <n v="9"/>
    <n v="0"/>
    <n v="29.152799999999971"/>
  </r>
  <r>
    <n v="8058"/>
    <s v="CA-2012-121188"/>
    <x v="1"/>
    <x v="834"/>
    <d v="2012-09-04T00:00:00"/>
    <x v="1"/>
    <s v="CB-12025"/>
    <s v="Cassandra Brandow"/>
    <x v="0"/>
    <s v="United States"/>
    <s v="Los Angeles"/>
    <x v="1"/>
    <n v="90049"/>
    <x v="1"/>
    <s v="OFF-BI-10001617"/>
    <x v="1"/>
    <x v="8"/>
    <s v="GBC Wire Binding Combs"/>
    <x v="5271"/>
    <n v="5"/>
    <n v="0.2"/>
    <n v="13.959"/>
  </r>
  <r>
    <n v="8059"/>
    <s v="CA-2012-121188"/>
    <x v="1"/>
    <x v="834"/>
    <d v="2012-09-04T00:00:00"/>
    <x v="1"/>
    <s v="CB-12025"/>
    <s v="Cassandra Brandow"/>
    <x v="0"/>
    <s v="United States"/>
    <s v="Los Angeles"/>
    <x v="1"/>
    <n v="90049"/>
    <x v="1"/>
    <s v="TEC-PH-10003589"/>
    <x v="2"/>
    <x v="7"/>
    <s v="invisibleSHIELD by ZAGG Smudge-Free Screen Protector"/>
    <x v="752"/>
    <n v="3"/>
    <n v="0.2"/>
    <n v="15.111599999999999"/>
  </r>
  <r>
    <n v="8060"/>
    <s v="CA-2012-121188"/>
    <x v="1"/>
    <x v="834"/>
    <d v="2012-09-04T00:00:00"/>
    <x v="1"/>
    <s v="CB-12025"/>
    <s v="Cassandra Brandow"/>
    <x v="0"/>
    <s v="United States"/>
    <s v="Los Angeles"/>
    <x v="1"/>
    <n v="90049"/>
    <x v="1"/>
    <s v="FUR-FU-10003981"/>
    <x v="0"/>
    <x v="5"/>
    <s v="Eldon Wave Desk Accessories"/>
    <x v="1353"/>
    <n v="2"/>
    <n v="0"/>
    <n v="1.7472000000000003"/>
  </r>
  <r>
    <n v="8061"/>
    <s v="CA-2012-156013"/>
    <x v="1"/>
    <x v="1181"/>
    <d v="2012-09-26T00:00:00"/>
    <x v="1"/>
    <s v="TC-20980"/>
    <s v="Tamara Chand"/>
    <x v="1"/>
    <s v="United States"/>
    <s v="Long Beach"/>
    <x v="15"/>
    <n v="11561"/>
    <x v="3"/>
    <s v="OFF-PA-10001970"/>
    <x v="1"/>
    <x v="10"/>
    <s v="Xerox 1881"/>
    <x v="3733"/>
    <n v="5"/>
    <n v="0"/>
    <n v="28.857999999999997"/>
  </r>
  <r>
    <n v="8062"/>
    <s v="CA-2012-156013"/>
    <x v="1"/>
    <x v="1181"/>
    <d v="2012-09-26T00:00:00"/>
    <x v="1"/>
    <s v="TC-20980"/>
    <s v="Tamara Chand"/>
    <x v="1"/>
    <s v="United States"/>
    <s v="Long Beach"/>
    <x v="15"/>
    <n v="11561"/>
    <x v="3"/>
    <s v="OFF-BI-10002437"/>
    <x v="1"/>
    <x v="8"/>
    <s v="Recycled Premium Regency Composition Covers"/>
    <x v="671"/>
    <n v="2"/>
    <n v="0.2"/>
    <n v="8.8623999999999992"/>
  </r>
  <r>
    <n v="8063"/>
    <s v="CA-2013-132997"/>
    <x v="0"/>
    <x v="77"/>
    <d v="2013-11-10T00:00:00"/>
    <x v="2"/>
    <s v="LW-17215"/>
    <s v="Luke Weiss"/>
    <x v="0"/>
    <s v="United States"/>
    <s v="Rochester"/>
    <x v="15"/>
    <n v="14609"/>
    <x v="3"/>
    <s v="TEC-PH-10000586"/>
    <x v="2"/>
    <x v="7"/>
    <s v="AT&amp;T SB67148 SynJ"/>
    <x v="2392"/>
    <n v="4"/>
    <n v="0"/>
    <n v="71.269200000000012"/>
  </r>
  <r>
    <n v="8064"/>
    <s v="CA-2013-132997"/>
    <x v="0"/>
    <x v="77"/>
    <d v="2013-11-10T00:00:00"/>
    <x v="2"/>
    <s v="LW-17215"/>
    <s v="Luke Weiss"/>
    <x v="0"/>
    <s v="United States"/>
    <s v="Rochester"/>
    <x v="15"/>
    <n v="14609"/>
    <x v="3"/>
    <s v="TEC-PH-10003811"/>
    <x v="2"/>
    <x v="7"/>
    <s v="Jabra Supreme Plus Driver Edition Headset"/>
    <x v="1911"/>
    <n v="3"/>
    <n v="0"/>
    <n v="100.7916"/>
  </r>
  <r>
    <n v="8065"/>
    <s v="CA-2013-132997"/>
    <x v="0"/>
    <x v="77"/>
    <d v="2013-11-10T00:00:00"/>
    <x v="2"/>
    <s v="LW-17215"/>
    <s v="Luke Weiss"/>
    <x v="0"/>
    <s v="United States"/>
    <s v="Rochester"/>
    <x v="15"/>
    <n v="14609"/>
    <x v="3"/>
    <s v="OFF-PA-10004983"/>
    <x v="1"/>
    <x v="10"/>
    <s v="Xerox 23"/>
    <x v="91"/>
    <n v="2"/>
    <n v="0"/>
    <n v="6.2208000000000006"/>
  </r>
  <r>
    <n v="8066"/>
    <s v="CA-2013-132997"/>
    <x v="0"/>
    <x v="77"/>
    <d v="2013-11-10T00:00:00"/>
    <x v="2"/>
    <s v="LW-17215"/>
    <s v="Luke Weiss"/>
    <x v="0"/>
    <s v="United States"/>
    <s v="Rochester"/>
    <x v="15"/>
    <n v="14609"/>
    <x v="3"/>
    <s v="OFF-ST-10003479"/>
    <x v="1"/>
    <x v="4"/>
    <s v="Eldon Base for stackable storage shelf, platinum"/>
    <x v="5272"/>
    <n v="3"/>
    <n v="0"/>
    <n v="5.8409999999999869"/>
  </r>
  <r>
    <n v="8067"/>
    <s v="CA-2013-132997"/>
    <x v="0"/>
    <x v="77"/>
    <d v="2013-11-10T00:00:00"/>
    <x v="2"/>
    <s v="LW-17215"/>
    <s v="Luke Weiss"/>
    <x v="0"/>
    <s v="United States"/>
    <s v="Rochester"/>
    <x v="15"/>
    <n v="14609"/>
    <x v="3"/>
    <s v="OFF-BI-10004318"/>
    <x v="1"/>
    <x v="8"/>
    <s v="Ibico EB-19 Dual Function Manual Binding System"/>
    <x v="4795"/>
    <n v="2"/>
    <n v="0.2"/>
    <n v="89.954799999999992"/>
  </r>
  <r>
    <n v="8068"/>
    <s v="US-2012-160563"/>
    <x v="1"/>
    <x v="1182"/>
    <d v="2012-10-24T00:00:00"/>
    <x v="1"/>
    <s v="NS-18640"/>
    <s v="Noel Staavos"/>
    <x v="1"/>
    <s v="United States"/>
    <s v="San Francisco"/>
    <x v="1"/>
    <n v="94109"/>
    <x v="1"/>
    <s v="TEC-AC-10002567"/>
    <x v="2"/>
    <x v="11"/>
    <s v="Logitech G602 Wireless Gaming Mouse"/>
    <x v="764"/>
    <n v="3"/>
    <n v="0"/>
    <n v="86.389199999999988"/>
  </r>
  <r>
    <n v="8069"/>
    <s v="US-2012-160563"/>
    <x v="1"/>
    <x v="1182"/>
    <d v="2012-10-24T00:00:00"/>
    <x v="1"/>
    <s v="NS-18640"/>
    <s v="Noel Staavos"/>
    <x v="1"/>
    <s v="United States"/>
    <s v="San Francisco"/>
    <x v="1"/>
    <n v="94109"/>
    <x v="1"/>
    <s v="FUR-FU-10001731"/>
    <x v="0"/>
    <x v="5"/>
    <s v="Acrylic Self-Standing Desk Frames"/>
    <x v="2003"/>
    <n v="6"/>
    <n v="0"/>
    <n v="6.0876000000000001"/>
  </r>
  <r>
    <n v="8070"/>
    <s v="CA-2014-151750"/>
    <x v="3"/>
    <x v="314"/>
    <d v="2014-01-06T00:00:00"/>
    <x v="1"/>
    <s v="JM-15250"/>
    <s v="Janet Martin"/>
    <x v="0"/>
    <s v="United States"/>
    <s v="Huntsville"/>
    <x v="5"/>
    <n v="77340"/>
    <x v="2"/>
    <s v="OFF-ST-10002743"/>
    <x v="1"/>
    <x v="4"/>
    <s v="SAFCO Boltless Steel Shelving"/>
    <x v="5273"/>
    <n v="5"/>
    <n v="0.2"/>
    <n v="-107.95800000000004"/>
  </r>
  <r>
    <n v="8071"/>
    <s v="CA-2014-151750"/>
    <x v="3"/>
    <x v="314"/>
    <d v="2014-01-06T00:00:00"/>
    <x v="1"/>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x v="1"/>
    <s v="JM-15250"/>
    <s v="Janet Martin"/>
    <x v="0"/>
    <s v="United States"/>
    <s v="Huntsville"/>
    <x v="5"/>
    <n v="77340"/>
    <x v="2"/>
    <s v="FUR-CH-10003199"/>
    <x v="0"/>
    <x v="1"/>
    <s v="Office Star - Contemporary Task Swivel Chair"/>
    <x v="5275"/>
    <n v="4"/>
    <n v="0.3"/>
    <n v="-26.635199999999998"/>
  </r>
  <r>
    <n v="8073"/>
    <s v="CA-2014-151750"/>
    <x v="3"/>
    <x v="314"/>
    <d v="2014-01-06T00:00:00"/>
    <x v="1"/>
    <s v="JM-15250"/>
    <s v="Janet Martin"/>
    <x v="0"/>
    <s v="United States"/>
    <s v="Huntsville"/>
    <x v="5"/>
    <n v="77340"/>
    <x v="2"/>
    <s v="OFF-AR-10003158"/>
    <x v="1"/>
    <x v="6"/>
    <s v="Fluorescent Highlighters by Dixon"/>
    <x v="5276"/>
    <n v="4"/>
    <n v="0.2"/>
    <n v="2.2287999999999988"/>
  </r>
  <r>
    <n v="8074"/>
    <s v="CA-2014-151750"/>
    <x v="3"/>
    <x v="314"/>
    <d v="2014-01-06T00:00:00"/>
    <x v="1"/>
    <s v="JM-15250"/>
    <s v="Janet Martin"/>
    <x v="0"/>
    <s v="United States"/>
    <s v="Huntsville"/>
    <x v="5"/>
    <n v="77340"/>
    <x v="2"/>
    <s v="OFF-BI-10000301"/>
    <x v="1"/>
    <x v="8"/>
    <s v="GBC Instant Report Kit"/>
    <x v="5277"/>
    <n v="5"/>
    <n v="0.8"/>
    <n v="-9.7050000000000018"/>
  </r>
  <r>
    <n v="8075"/>
    <s v="CA-2014-151750"/>
    <x v="3"/>
    <x v="314"/>
    <d v="2014-01-06T00:00:00"/>
    <x v="1"/>
    <s v="JM-15250"/>
    <s v="Janet Martin"/>
    <x v="0"/>
    <s v="United States"/>
    <s v="Huntsville"/>
    <x v="5"/>
    <n v="77340"/>
    <x v="2"/>
    <s v="OFF-BI-10000343"/>
    <x v="1"/>
    <x v="8"/>
    <s v="Pressboard Covers with Storage Hooks, 9 1/2&quot; x 11&quot;, Light Blue"/>
    <x v="5278"/>
    <n v="14"/>
    <n v="0.8"/>
    <n v="-22.684200000000004"/>
  </r>
  <r>
    <n v="8076"/>
    <s v="CA-2014-151750"/>
    <x v="3"/>
    <x v="314"/>
    <d v="2014-01-06T00:00:00"/>
    <x v="1"/>
    <s v="JM-15250"/>
    <s v="Janet Martin"/>
    <x v="0"/>
    <s v="United States"/>
    <s v="Huntsville"/>
    <x v="5"/>
    <n v="77340"/>
    <x v="2"/>
    <s v="OFF-AP-10004708"/>
    <x v="1"/>
    <x v="9"/>
    <s v="Fellowes Superior 10 Outlet Split Surge Protector"/>
    <x v="5279"/>
    <n v="2"/>
    <n v="0.8"/>
    <n v="-38.821200000000012"/>
  </r>
  <r>
    <n v="8077"/>
    <s v="CA-2012-106187"/>
    <x v="1"/>
    <x v="537"/>
    <d v="2012-06-29T00:00:00"/>
    <x v="1"/>
    <s v="RF-19345"/>
    <s v="Randy Ferguson"/>
    <x v="1"/>
    <s v="United States"/>
    <s v="East Point"/>
    <x v="32"/>
    <n v="30344"/>
    <x v="0"/>
    <s v="FUR-FU-10000794"/>
    <x v="0"/>
    <x v="5"/>
    <s v="Eldon Stackable Tray, Side-Load, Legal, Smoke"/>
    <x v="1877"/>
    <n v="3"/>
    <n v="0"/>
    <n v="9.3227999999999991"/>
  </r>
  <r>
    <n v="8078"/>
    <s v="CA-2012-106187"/>
    <x v="1"/>
    <x v="537"/>
    <d v="2012-06-29T00:00:00"/>
    <x v="1"/>
    <s v="RF-19345"/>
    <s v="Randy Ferguson"/>
    <x v="1"/>
    <s v="United States"/>
    <s v="East Point"/>
    <x v="32"/>
    <n v="30344"/>
    <x v="0"/>
    <s v="OFF-BI-10004519"/>
    <x v="1"/>
    <x v="8"/>
    <s v="GBC DocuBind P100 Manual Binding Machine"/>
    <x v="5280"/>
    <n v="1"/>
    <n v="0"/>
    <n v="74.690999999999988"/>
  </r>
  <r>
    <n v="8079"/>
    <s v="CA-2012-106187"/>
    <x v="1"/>
    <x v="537"/>
    <d v="2012-06-29T00:00:00"/>
    <x v="1"/>
    <s v="RF-19345"/>
    <s v="Randy Ferguson"/>
    <x v="1"/>
    <s v="United States"/>
    <s v="East Point"/>
    <x v="32"/>
    <n v="30344"/>
    <x v="0"/>
    <s v="TEC-AC-10001590"/>
    <x v="2"/>
    <x v="11"/>
    <s v="Dell Slim USB Multimedia Keyboard"/>
    <x v="5281"/>
    <n v="3"/>
    <n v="0"/>
    <n v="18"/>
  </r>
  <r>
    <n v="8080"/>
    <s v="US-2013-164945"/>
    <x v="0"/>
    <x v="441"/>
    <d v="2013-11-28T00:00:00"/>
    <x v="1"/>
    <s v="CA-12055"/>
    <s v="Cathy Armstrong"/>
    <x v="2"/>
    <s v="United States"/>
    <s v="New York City"/>
    <x v="15"/>
    <n v="10009"/>
    <x v="3"/>
    <s v="OFF-BI-10001524"/>
    <x v="1"/>
    <x v="8"/>
    <s v="GBC Premium Transparent Covers with Diagonal Lined Pattern"/>
    <x v="5282"/>
    <n v="8"/>
    <n v="0.2"/>
    <n v="46.99519999999999"/>
  </r>
  <r>
    <n v="8081"/>
    <s v="CA-2012-150714"/>
    <x v="1"/>
    <x v="662"/>
    <d v="2012-11-01T00:00:00"/>
    <x v="1"/>
    <s v="KH-16690"/>
    <s v="Kristen Hastings"/>
    <x v="1"/>
    <s v="United States"/>
    <s v="Springfield"/>
    <x v="21"/>
    <n v="97477"/>
    <x v="1"/>
    <s v="OFF-LA-10001474"/>
    <x v="1"/>
    <x v="2"/>
    <s v="Avery 477"/>
    <x v="5283"/>
    <n v="6"/>
    <n v="0.2"/>
    <n v="47.626799999999996"/>
  </r>
  <r>
    <n v="8082"/>
    <s v="CA-2012-150714"/>
    <x v="1"/>
    <x v="662"/>
    <d v="2012-11-01T00:00:00"/>
    <x v="1"/>
    <s v="KH-16690"/>
    <s v="Kristen Hastings"/>
    <x v="1"/>
    <s v="United States"/>
    <s v="Springfield"/>
    <x v="21"/>
    <n v="97477"/>
    <x v="1"/>
    <s v="OFF-PA-10001497"/>
    <x v="1"/>
    <x v="10"/>
    <s v="Xerox 1914"/>
    <x v="576"/>
    <n v="3"/>
    <n v="0.2"/>
    <n v="47.815200000000004"/>
  </r>
  <r>
    <n v="8083"/>
    <s v="CA-2012-150714"/>
    <x v="1"/>
    <x v="662"/>
    <d v="2012-11-01T00:00:00"/>
    <x v="1"/>
    <s v="KH-16690"/>
    <s v="Kristen Hastings"/>
    <x v="1"/>
    <s v="United States"/>
    <s v="Springfield"/>
    <x v="21"/>
    <n v="97477"/>
    <x v="1"/>
    <s v="OFF-AP-10003287"/>
    <x v="1"/>
    <x v="9"/>
    <s v="Tripp Lite TLP810NET Broadband Surge for Modem/Fax"/>
    <x v="5284"/>
    <n v="5"/>
    <n v="0.2"/>
    <n v="20.387999999999998"/>
  </r>
  <r>
    <n v="8084"/>
    <s v="CA-2012-150714"/>
    <x v="1"/>
    <x v="662"/>
    <d v="2012-11-01T00:00:00"/>
    <x v="1"/>
    <s v="KH-16690"/>
    <s v="Kristen Hastings"/>
    <x v="1"/>
    <s v="United States"/>
    <s v="Springfield"/>
    <x v="21"/>
    <n v="97477"/>
    <x v="1"/>
    <s v="OFF-BI-10002982"/>
    <x v="1"/>
    <x v="8"/>
    <s v="Avery Self-Adhesive Photo Pockets for Polaroid Photos"/>
    <x v="4459"/>
    <n v="7"/>
    <n v="0.7"/>
    <n v="-10.487400000000001"/>
  </r>
  <r>
    <n v="8085"/>
    <s v="CA-2012-150714"/>
    <x v="1"/>
    <x v="662"/>
    <d v="2012-11-01T00:00:00"/>
    <x v="1"/>
    <s v="KH-16690"/>
    <s v="Kristen Hastings"/>
    <x v="1"/>
    <s v="United States"/>
    <s v="Springfield"/>
    <x v="21"/>
    <n v="97477"/>
    <x v="1"/>
    <s v="OFF-ST-10001809"/>
    <x v="1"/>
    <x v="4"/>
    <s v="Fellowes Officeware Wire Shelving"/>
    <x v="5285"/>
    <n v="10"/>
    <n v="0.2"/>
    <n v="-161.69400000000005"/>
  </r>
  <r>
    <n v="8086"/>
    <s v="CA-2013-105753"/>
    <x v="0"/>
    <x v="201"/>
    <d v="2013-10-27T00:00:00"/>
    <x v="1"/>
    <s v="LC-16960"/>
    <s v="Lindsay Castell"/>
    <x v="2"/>
    <s v="United States"/>
    <s v="Arlington"/>
    <x v="17"/>
    <n v="22204"/>
    <x v="0"/>
    <s v="FUR-FU-10000246"/>
    <x v="0"/>
    <x v="5"/>
    <s v="Aluminum Document Frame"/>
    <x v="5286"/>
    <n v="5"/>
    <n v="0"/>
    <n v="18.329999999999991"/>
  </r>
  <r>
    <n v="8087"/>
    <s v="CA-2014-120894"/>
    <x v="3"/>
    <x v="1045"/>
    <d v="2014-05-03T00:00:00"/>
    <x v="1"/>
    <s v="JL-15130"/>
    <s v="Jack Lebron"/>
    <x v="0"/>
    <s v="United States"/>
    <s v="Wilmington"/>
    <x v="3"/>
    <n v="28403"/>
    <x v="0"/>
    <s v="OFF-AP-10000252"/>
    <x v="1"/>
    <x v="9"/>
    <s v="Harmony HEPA Quiet Air Purifiers"/>
    <x v="5287"/>
    <n v="3"/>
    <n v="0.2"/>
    <n v="5.2650000000000006"/>
  </r>
  <r>
    <n v="8088"/>
    <s v="CA-2013-106621"/>
    <x v="0"/>
    <x v="321"/>
    <d v="2013-10-02T00:00:00"/>
    <x v="0"/>
    <s v="DM-12955"/>
    <s v="Dario Medina"/>
    <x v="1"/>
    <s v="United States"/>
    <s v="Yuma"/>
    <x v="16"/>
    <n v="85364"/>
    <x v="1"/>
    <s v="OFF-AR-10002375"/>
    <x v="1"/>
    <x v="6"/>
    <s v="Newell 351"/>
    <x v="5288"/>
    <n v="4"/>
    <n v="0.2"/>
    <n v="1.1807999999999983"/>
  </r>
  <r>
    <n v="8089"/>
    <s v="CA-2012-107020"/>
    <x v="1"/>
    <x v="848"/>
    <d v="2012-07-14T00:00:00"/>
    <x v="1"/>
    <s v="MV-18190"/>
    <s v="Mike Vittorini"/>
    <x v="0"/>
    <s v="United States"/>
    <s v="San Bernardino"/>
    <x v="1"/>
    <n v="92404"/>
    <x v="1"/>
    <s v="OFF-BI-10003719"/>
    <x v="1"/>
    <x v="8"/>
    <s v="Large Capacity Hanging Post Binders"/>
    <x v="3089"/>
    <n v="2"/>
    <n v="0.2"/>
    <n v="12.973999999999997"/>
  </r>
  <r>
    <n v="8090"/>
    <s v="US-2012-117492"/>
    <x v="1"/>
    <x v="976"/>
    <d v="2012-08-09T00:00:00"/>
    <x v="2"/>
    <s v="NS-18640"/>
    <s v="Noel Staavos"/>
    <x v="1"/>
    <s v="United States"/>
    <s v="Baltimore"/>
    <x v="39"/>
    <n v="21215"/>
    <x v="3"/>
    <s v="OFF-AP-10001492"/>
    <x v="1"/>
    <x v="9"/>
    <s v="Acco Six-Outlet Power Strip, 4' Cord Length"/>
    <x v="5289"/>
    <n v="9"/>
    <n v="0"/>
    <n v="20.1708"/>
  </r>
  <r>
    <n v="8091"/>
    <s v="CA-2011-101392"/>
    <x v="2"/>
    <x v="1035"/>
    <d v="2011-12-13T00:00:00"/>
    <x v="1"/>
    <s v="AS-10630"/>
    <s v="Ann Steele"/>
    <x v="2"/>
    <s v="United States"/>
    <s v="Seattle"/>
    <x v="4"/>
    <n v="98103"/>
    <x v="1"/>
    <s v="OFF-ST-10000532"/>
    <x v="1"/>
    <x v="4"/>
    <s v="Advantus Rolling Drawer Organizers"/>
    <x v="5290"/>
    <n v="7"/>
    <n v="0"/>
    <n v="70.033599999999993"/>
  </r>
  <r>
    <n v="8092"/>
    <s v="CA-2012-127502"/>
    <x v="1"/>
    <x v="895"/>
    <d v="2012-12-14T00:00:00"/>
    <x v="1"/>
    <s v="MT-17815"/>
    <s v="Meg Tillman"/>
    <x v="0"/>
    <s v="United States"/>
    <s v="San Francisco"/>
    <x v="1"/>
    <n v="94110"/>
    <x v="1"/>
    <s v="OFF-LA-10001613"/>
    <x v="1"/>
    <x v="2"/>
    <s v="Avery File Folder Labels"/>
    <x v="1784"/>
    <n v="2"/>
    <n v="0"/>
    <n v="2.8224"/>
  </r>
  <r>
    <n v="8093"/>
    <s v="CA-2014-143658"/>
    <x v="3"/>
    <x v="1183"/>
    <d v="2014-11-14T00:00:00"/>
    <x v="0"/>
    <s v="SR-20425"/>
    <s v="Sharelle Roach"/>
    <x v="2"/>
    <s v="United States"/>
    <s v="New York City"/>
    <x v="15"/>
    <n v="10035"/>
    <x v="3"/>
    <s v="OFF-AR-10002818"/>
    <x v="1"/>
    <x v="6"/>
    <s v="Panasonic KP-310 Heavy-Duty Electric Pencil Sharpener"/>
    <x v="2239"/>
    <n v="5"/>
    <n v="0"/>
    <n v="32.97"/>
  </r>
  <r>
    <n v="8094"/>
    <s v="CA-2014-133046"/>
    <x v="3"/>
    <x v="944"/>
    <d v="2014-08-02T00:00:00"/>
    <x v="0"/>
    <s v="DK-13375"/>
    <s v="Dennis Kane"/>
    <x v="0"/>
    <s v="United States"/>
    <s v="Seattle"/>
    <x v="4"/>
    <n v="98115"/>
    <x v="1"/>
    <s v="FUR-FU-10001940"/>
    <x v="0"/>
    <x v="5"/>
    <s v="Staples"/>
    <x v="1708"/>
    <n v="3"/>
    <n v="0"/>
    <n v="10.507200000000001"/>
  </r>
  <r>
    <n v="8095"/>
    <s v="CA-2014-133046"/>
    <x v="3"/>
    <x v="944"/>
    <d v="2014-08-02T00:00:00"/>
    <x v="0"/>
    <s v="DK-13375"/>
    <s v="Dennis Kane"/>
    <x v="0"/>
    <s v="United States"/>
    <s v="Seattle"/>
    <x v="4"/>
    <n v="98115"/>
    <x v="1"/>
    <s v="OFF-PA-10003883"/>
    <x v="1"/>
    <x v="10"/>
    <s v="Message Book, Phone, Wirebound Standard Line Memo, 2 3/4&quot; X 5&quot;"/>
    <x v="2224"/>
    <n v="4"/>
    <n v="0"/>
    <n v="12.052"/>
  </r>
  <r>
    <n v="8096"/>
    <s v="CA-2014-133046"/>
    <x v="3"/>
    <x v="944"/>
    <d v="2014-08-02T00:00:00"/>
    <x v="0"/>
    <s v="DK-13375"/>
    <s v="Dennis Kane"/>
    <x v="0"/>
    <s v="United States"/>
    <s v="Seattle"/>
    <x v="4"/>
    <n v="98115"/>
    <x v="1"/>
    <s v="OFF-PA-10002787"/>
    <x v="1"/>
    <x v="10"/>
    <s v="Xerox 227"/>
    <x v="91"/>
    <n v="2"/>
    <n v="0"/>
    <n v="6.2208000000000006"/>
  </r>
  <r>
    <n v="8097"/>
    <s v="CA-2014-133046"/>
    <x v="3"/>
    <x v="944"/>
    <d v="2014-08-02T00:00:00"/>
    <x v="0"/>
    <s v="DK-13375"/>
    <s v="Dennis Kane"/>
    <x v="0"/>
    <s v="United States"/>
    <s v="Seattle"/>
    <x v="4"/>
    <n v="98115"/>
    <x v="1"/>
    <s v="TEC-AC-10000991"/>
    <x v="2"/>
    <x v="11"/>
    <s v="Sony Micro Vault Click 8 GB USB 2.0 Flash Drive"/>
    <x v="5291"/>
    <n v="5"/>
    <n v="0"/>
    <n v="32.893000000000008"/>
  </r>
  <r>
    <n v="8098"/>
    <s v="CA-2014-122798"/>
    <x v="3"/>
    <x v="116"/>
    <d v="2015-01-02T00:00:00"/>
    <x v="1"/>
    <s v="SV-20935"/>
    <s v="Susan Vittorini"/>
    <x v="0"/>
    <s v="United States"/>
    <s v="Albuquerque"/>
    <x v="27"/>
    <n v="87105"/>
    <x v="1"/>
    <s v="OFF-ST-10003058"/>
    <x v="1"/>
    <x v="4"/>
    <s v="Eldon Mobile Mega Data Cart  Mega Stackable  Add-On Trays"/>
    <x v="2946"/>
    <n v="5"/>
    <n v="0"/>
    <n v="34.292499999999997"/>
  </r>
  <r>
    <n v="8099"/>
    <s v="CA-2014-122798"/>
    <x v="3"/>
    <x v="116"/>
    <d v="2015-01-02T00:00:00"/>
    <x v="1"/>
    <s v="SV-20935"/>
    <s v="Susan Vittorini"/>
    <x v="0"/>
    <s v="United States"/>
    <s v="Albuquerque"/>
    <x v="27"/>
    <n v="87105"/>
    <x v="1"/>
    <s v="OFF-PA-10004239"/>
    <x v="1"/>
    <x v="10"/>
    <s v="Xerox 1953"/>
    <x v="732"/>
    <n v="1"/>
    <n v="0"/>
    <n v="1.9259999999999997"/>
  </r>
  <r>
    <n v="8100"/>
    <s v="CA-2013-169663"/>
    <x v="0"/>
    <x v="612"/>
    <d v="2013-03-14T00:00:00"/>
    <x v="2"/>
    <s v="RH-19510"/>
    <s v="Rick Huthwaite"/>
    <x v="2"/>
    <s v="United States"/>
    <s v="Los Angeles"/>
    <x v="1"/>
    <n v="90045"/>
    <x v="1"/>
    <s v="TEC-AC-10003038"/>
    <x v="2"/>
    <x v="11"/>
    <s v="Kingston Digital DataTraveler 16GB USB 2.0"/>
    <x v="3999"/>
    <n v="3"/>
    <n v="0"/>
    <n v="5.101499999999997"/>
  </r>
  <r>
    <n v="8101"/>
    <s v="CA-2013-169663"/>
    <x v="0"/>
    <x v="612"/>
    <d v="2013-03-14T00:00:00"/>
    <x v="2"/>
    <s v="RH-19510"/>
    <s v="Rick Huthwaite"/>
    <x v="2"/>
    <s v="United States"/>
    <s v="Los Angeles"/>
    <x v="1"/>
    <n v="90045"/>
    <x v="1"/>
    <s v="TEC-MA-10000984"/>
    <x v="2"/>
    <x v="15"/>
    <s v="Okidata MB760 Printer"/>
    <x v="5292"/>
    <n v="3"/>
    <n v="0.2"/>
    <n v="377.72999999999956"/>
  </r>
  <r>
    <n v="8102"/>
    <s v="CA-2012-149846"/>
    <x v="1"/>
    <x v="1184"/>
    <d v="2012-05-26T00:00:00"/>
    <x v="1"/>
    <s v="SB-20185"/>
    <s v="Sarah Brown"/>
    <x v="0"/>
    <s v="United States"/>
    <s v="Los Angeles"/>
    <x v="1"/>
    <n v="90045"/>
    <x v="1"/>
    <s v="OFF-LA-10004484"/>
    <x v="1"/>
    <x v="2"/>
    <s v="Avery 476"/>
    <x v="341"/>
    <n v="2"/>
    <n v="0"/>
    <n v="3.7995999999999999"/>
  </r>
  <r>
    <n v="8103"/>
    <s v="CA-2012-149846"/>
    <x v="1"/>
    <x v="1184"/>
    <d v="2012-05-26T00:00:00"/>
    <x v="1"/>
    <s v="SB-20185"/>
    <s v="Sarah Brown"/>
    <x v="0"/>
    <s v="United States"/>
    <s v="Los Angeles"/>
    <x v="1"/>
    <n v="90045"/>
    <x v="1"/>
    <s v="TEC-MA-10004002"/>
    <x v="2"/>
    <x v="15"/>
    <s v="Zebra GX420t Direct Thermal/Thermal Transfer Printer"/>
    <x v="5293"/>
    <n v="7"/>
    <n v="0.2"/>
    <n v="334.49849999999958"/>
  </r>
  <r>
    <n v="8104"/>
    <s v="CA-2012-149846"/>
    <x v="1"/>
    <x v="1184"/>
    <d v="2012-05-26T00:00:00"/>
    <x v="1"/>
    <s v="SB-20185"/>
    <s v="Sarah Brown"/>
    <x v="0"/>
    <s v="United States"/>
    <s v="Los Angeles"/>
    <x v="1"/>
    <n v="90045"/>
    <x v="1"/>
    <s v="OFF-ST-10002406"/>
    <x v="1"/>
    <x v="4"/>
    <s v="Pizazz Global Quick File"/>
    <x v="352"/>
    <n v="7"/>
    <n v="0"/>
    <n v="29.341200000000008"/>
  </r>
  <r>
    <n v="8105"/>
    <s v="CA-2012-149846"/>
    <x v="1"/>
    <x v="1184"/>
    <d v="2012-05-26T00:00:00"/>
    <x v="1"/>
    <s v="SB-20185"/>
    <s v="Sarah Brown"/>
    <x v="0"/>
    <s v="United States"/>
    <s v="Los Angeles"/>
    <x v="1"/>
    <n v="90045"/>
    <x v="1"/>
    <s v="TEC-PH-10003645"/>
    <x v="2"/>
    <x v="7"/>
    <s v="Aastra 57i VoIP phone"/>
    <x v="5294"/>
    <n v="6"/>
    <n v="0.2"/>
    <n v="58.179600000000022"/>
  </r>
  <r>
    <n v="8106"/>
    <s v="CA-2014-159149"/>
    <x v="3"/>
    <x v="922"/>
    <d v="2014-02-20T00:00:00"/>
    <x v="2"/>
    <s v="CR-12820"/>
    <s v="Cyra Reiten"/>
    <x v="2"/>
    <s v="United States"/>
    <s v="Houston"/>
    <x v="5"/>
    <n v="77041"/>
    <x v="2"/>
    <s v="FUR-BO-10001601"/>
    <x v="0"/>
    <x v="0"/>
    <s v="Sauder Mission Library with Doors, Fruitwood Finish"/>
    <x v="5295"/>
    <n v="1"/>
    <n v="0.32"/>
    <n v="-17.027400000000007"/>
  </r>
  <r>
    <n v="8107"/>
    <s v="CA-2014-159149"/>
    <x v="3"/>
    <x v="922"/>
    <d v="2014-02-20T00:00:00"/>
    <x v="2"/>
    <s v="CR-12820"/>
    <s v="Cyra Reiten"/>
    <x v="2"/>
    <s v="United States"/>
    <s v="Houston"/>
    <x v="5"/>
    <n v="77041"/>
    <x v="2"/>
    <s v="OFF-AR-10000937"/>
    <x v="1"/>
    <x v="6"/>
    <s v="Dixon Ticonderoga Core-Lock Colored Pencils, 48-Color Set"/>
    <x v="5296"/>
    <n v="6"/>
    <n v="0.2"/>
    <n v="52.632000000000005"/>
  </r>
  <r>
    <n v="8108"/>
    <s v="CA-2014-159149"/>
    <x v="3"/>
    <x v="922"/>
    <d v="2014-02-20T00:00:00"/>
    <x v="2"/>
    <s v="CR-12820"/>
    <s v="Cyra Reiten"/>
    <x v="2"/>
    <s v="United States"/>
    <s v="Houston"/>
    <x v="5"/>
    <n v="77041"/>
    <x v="2"/>
    <s v="TEC-PH-10000038"/>
    <x v="2"/>
    <x v="7"/>
    <s v="Jawbone MINI JAMBOX Wireless Bluetooth Speaker"/>
    <x v="1435"/>
    <n v="4"/>
    <n v="0.2"/>
    <n v="-87.667200000000037"/>
  </r>
  <r>
    <n v="8109"/>
    <s v="US-2014-167570"/>
    <x v="3"/>
    <x v="166"/>
    <d v="2014-12-16T00:00:00"/>
    <x v="1"/>
    <s v="EG-13900"/>
    <s v="Emily Grady"/>
    <x v="0"/>
    <s v="United States"/>
    <s v="Philadelphia"/>
    <x v="9"/>
    <n v="19140"/>
    <x v="3"/>
    <s v="FUR-CH-10003396"/>
    <x v="0"/>
    <x v="1"/>
    <s v="Global Deluxe Steno Chair"/>
    <x v="5297"/>
    <n v="4"/>
    <n v="0.3"/>
    <n v="-58.504800000000017"/>
  </r>
  <r>
    <n v="8110"/>
    <s v="CA-2014-160122"/>
    <x v="3"/>
    <x v="551"/>
    <d v="2014-11-24T00:00:00"/>
    <x v="1"/>
    <s v="RD-19930"/>
    <s v="Russell D'Ascenzo"/>
    <x v="0"/>
    <s v="United States"/>
    <s v="Chicago"/>
    <x v="10"/>
    <n v="60623"/>
    <x v="2"/>
    <s v="OFF-EN-10002592"/>
    <x v="1"/>
    <x v="12"/>
    <s v="Peel &amp; Seel Recycled Catalog Envelopes, Brown"/>
    <x v="5298"/>
    <n v="6"/>
    <n v="0.2"/>
    <n v="20.844000000000001"/>
  </r>
  <r>
    <n v="8111"/>
    <s v="CA-2014-160122"/>
    <x v="3"/>
    <x v="551"/>
    <d v="2014-11-24T00:00:00"/>
    <x v="1"/>
    <s v="RD-19930"/>
    <s v="Russell D'Ascenzo"/>
    <x v="0"/>
    <s v="United States"/>
    <s v="Chicago"/>
    <x v="10"/>
    <n v="60623"/>
    <x v="2"/>
    <s v="FUR-CH-10000422"/>
    <x v="0"/>
    <x v="1"/>
    <s v="Global Highback Leather Tilter in Burgundy"/>
    <x v="5299"/>
    <n v="2"/>
    <n v="0.3"/>
    <n v="-25.477199999999982"/>
  </r>
  <r>
    <n v="8112"/>
    <s v="CA-2013-130393"/>
    <x v="0"/>
    <x v="49"/>
    <d v="2013-12-04T00:00:00"/>
    <x v="0"/>
    <s v="JM-15865"/>
    <s v="John Murray"/>
    <x v="0"/>
    <s v="United States"/>
    <s v="San Angelo"/>
    <x v="5"/>
    <n v="76903"/>
    <x v="2"/>
    <s v="FUR-CH-10002647"/>
    <x v="0"/>
    <x v="1"/>
    <s v="Situations Contoured Folding Chairs, 4/Set"/>
    <x v="5300"/>
    <n v="5"/>
    <n v="0.3"/>
    <n v="-17.744999999999976"/>
  </r>
  <r>
    <n v="8113"/>
    <s v="CA-2013-130393"/>
    <x v="0"/>
    <x v="49"/>
    <d v="2013-12-04T00:00:00"/>
    <x v="0"/>
    <s v="JM-15865"/>
    <s v="John Murray"/>
    <x v="0"/>
    <s v="United States"/>
    <s v="San Angelo"/>
    <x v="5"/>
    <n v="76903"/>
    <x v="2"/>
    <s v="OFF-AP-10004859"/>
    <x v="1"/>
    <x v="9"/>
    <s v="Acco 6 Outlet Guardian Premium Surge Suppressor"/>
    <x v="5301"/>
    <n v="4"/>
    <n v="0.8"/>
    <n v="-30.867200000000004"/>
  </r>
  <r>
    <n v="8114"/>
    <s v="CA-2013-130393"/>
    <x v="0"/>
    <x v="49"/>
    <d v="2013-12-04T00:00:00"/>
    <x v="0"/>
    <s v="JM-15865"/>
    <s v="John Murray"/>
    <x v="0"/>
    <s v="United States"/>
    <s v="San Angelo"/>
    <x v="5"/>
    <n v="76903"/>
    <x v="2"/>
    <s v="FUR-CH-10004477"/>
    <x v="0"/>
    <x v="1"/>
    <s v="Global Push Button Manager's Chair, Indigo"/>
    <x v="4967"/>
    <n v="2"/>
    <n v="0.3"/>
    <n v="-1.217800000000004"/>
  </r>
  <r>
    <n v="8115"/>
    <s v="CA-2014-144820"/>
    <x v="3"/>
    <x v="621"/>
    <d v="2014-10-08T00:00:00"/>
    <x v="0"/>
    <s v="LW-16825"/>
    <s v="Laurel Workman"/>
    <x v="1"/>
    <s v="United States"/>
    <s v="Pasadena"/>
    <x v="5"/>
    <n v="77506"/>
    <x v="2"/>
    <s v="OFF-AR-10004817"/>
    <x v="1"/>
    <x v="6"/>
    <s v="Colorific Watercolor Pencils"/>
    <x v="5302"/>
    <n v="5"/>
    <n v="0.2"/>
    <n v="2.3219999999999974"/>
  </r>
  <r>
    <n v="8116"/>
    <s v="CA-2014-101014"/>
    <x v="3"/>
    <x v="635"/>
    <d v="2014-09-05T00:00:00"/>
    <x v="1"/>
    <s v="RW-19540"/>
    <s v="Rick Wilson"/>
    <x v="1"/>
    <s v="United States"/>
    <s v="Los Angeles"/>
    <x v="1"/>
    <n v="90049"/>
    <x v="1"/>
    <s v="FUR-FU-10003374"/>
    <x v="0"/>
    <x v="5"/>
    <s v="Electrix Fluorescent Magnifier Lamps &amp; Weighted Base"/>
    <x v="5303"/>
    <n v="3"/>
    <n v="0"/>
    <n v="41.445600000000013"/>
  </r>
  <r>
    <n v="8117"/>
    <s v="CA-2014-105543"/>
    <x v="3"/>
    <x v="221"/>
    <d v="2014-11-25T00:00:00"/>
    <x v="3"/>
    <s v="BG-11695"/>
    <s v="Brooke Gillingham"/>
    <x v="1"/>
    <s v="United States"/>
    <s v="Garden City"/>
    <x v="41"/>
    <n v="67846"/>
    <x v="2"/>
    <s v="OFF-ST-10003123"/>
    <x v="1"/>
    <x v="4"/>
    <s v="Fellowes Bases and Tops For Staxonsteel/High-Stak Systems"/>
    <x v="3304"/>
    <n v="1"/>
    <n v="0"/>
    <n v="7.9895999999999994"/>
  </r>
  <r>
    <n v="8118"/>
    <s v="US-2014-113201"/>
    <x v="3"/>
    <x v="160"/>
    <d v="2014-07-06T00:00:00"/>
    <x v="1"/>
    <s v="TT-21220"/>
    <s v="Thomas Thornton"/>
    <x v="0"/>
    <s v="United States"/>
    <s v="Los Angeles"/>
    <x v="1"/>
    <n v="90045"/>
    <x v="1"/>
    <s v="OFF-PA-10000675"/>
    <x v="1"/>
    <x v="10"/>
    <s v="Xerox 1919"/>
    <x v="2929"/>
    <n v="5"/>
    <n v="0"/>
    <n v="100.4255"/>
  </r>
  <r>
    <n v="8119"/>
    <s v="US-2014-106551"/>
    <x v="3"/>
    <x v="847"/>
    <d v="2014-07-28T00:00:00"/>
    <x v="1"/>
    <s v="EB-13930"/>
    <s v="Eric Barreto"/>
    <x v="0"/>
    <s v="United States"/>
    <s v="Chicago"/>
    <x v="10"/>
    <n v="60653"/>
    <x v="2"/>
    <s v="FUR-CH-10004997"/>
    <x v="0"/>
    <x v="1"/>
    <s v="Hon Every-Day Series Multi-Task Chairs"/>
    <x v="5304"/>
    <n v="4"/>
    <n v="0.3"/>
    <n v="-75.191999999999979"/>
  </r>
  <r>
    <n v="8120"/>
    <s v="CA-2013-116722"/>
    <x v="0"/>
    <x v="583"/>
    <d v="2013-11-17T00:00:00"/>
    <x v="1"/>
    <s v="LP-17080"/>
    <s v="Liz Pelletier"/>
    <x v="0"/>
    <s v="United States"/>
    <s v="San Francisco"/>
    <x v="1"/>
    <n v="94110"/>
    <x v="1"/>
    <s v="FUR-FU-10001934"/>
    <x v="0"/>
    <x v="5"/>
    <s v="Magnifier Swing Arm Lamp"/>
    <x v="108"/>
    <n v="2"/>
    <n v="0"/>
    <n v="10.909600000000001"/>
  </r>
  <r>
    <n v="8121"/>
    <s v="CA-2013-116722"/>
    <x v="0"/>
    <x v="583"/>
    <d v="2013-11-17T00:00:00"/>
    <x v="1"/>
    <s v="LP-17080"/>
    <s v="Liz Pelletier"/>
    <x v="0"/>
    <s v="United States"/>
    <s v="San Francisco"/>
    <x v="1"/>
    <n v="94110"/>
    <x v="1"/>
    <s v="FUR-CH-10004997"/>
    <x v="0"/>
    <x v="1"/>
    <s v="Hon Every-Day Series Multi-Task Chairs"/>
    <x v="542"/>
    <n v="3"/>
    <n v="0.2"/>
    <n v="0"/>
  </r>
  <r>
    <n v="8122"/>
    <s v="CA-2013-116722"/>
    <x v="0"/>
    <x v="583"/>
    <d v="2013-11-17T00:00:00"/>
    <x v="1"/>
    <s v="LP-17080"/>
    <s v="Liz Pelletier"/>
    <x v="0"/>
    <s v="United States"/>
    <s v="San Francisco"/>
    <x v="1"/>
    <n v="94110"/>
    <x v="1"/>
    <s v="OFF-BI-10001890"/>
    <x v="1"/>
    <x v="8"/>
    <s v="Avery Poly Binder Pockets"/>
    <x v="5305"/>
    <n v="11"/>
    <n v="0.2"/>
    <n v="11.026399999999999"/>
  </r>
  <r>
    <n v="8123"/>
    <s v="CA-2011-138128"/>
    <x v="2"/>
    <x v="337"/>
    <d v="2011-12-15T00:00:00"/>
    <x v="1"/>
    <s v="FP-14320"/>
    <s v="Frank Preis"/>
    <x v="0"/>
    <s v="United States"/>
    <s v="Philadelphia"/>
    <x v="9"/>
    <n v="19134"/>
    <x v="3"/>
    <s v="OFF-EN-10002500"/>
    <x v="1"/>
    <x v="12"/>
    <s v="Globe Weis Peel &amp; Seel First Class Envelopes"/>
    <x v="5306"/>
    <n v="3"/>
    <n v="0.2"/>
    <n v="9.5850000000000009"/>
  </r>
  <r>
    <n v="8124"/>
    <s v="CA-2011-138128"/>
    <x v="2"/>
    <x v="337"/>
    <d v="2011-12-15T00:00:00"/>
    <x v="1"/>
    <s v="FP-14320"/>
    <s v="Frank Preis"/>
    <x v="0"/>
    <s v="United States"/>
    <s v="Philadelphia"/>
    <x v="9"/>
    <n v="19134"/>
    <x v="3"/>
    <s v="TEC-CO-10001766"/>
    <x v="2"/>
    <x v="16"/>
    <s v="Canon PC940 Copier"/>
    <x v="5307"/>
    <n v="4"/>
    <n v="0.4"/>
    <n v="125.99719999999991"/>
  </r>
  <r>
    <n v="8125"/>
    <s v="US-2014-150070"/>
    <x v="3"/>
    <x v="210"/>
    <d v="2014-09-13T00:00:00"/>
    <x v="1"/>
    <s v="JA-15970"/>
    <s v="Joseph Airdo"/>
    <x v="0"/>
    <s v="United States"/>
    <s v="Modesto"/>
    <x v="1"/>
    <n v="95351"/>
    <x v="1"/>
    <s v="FUR-CH-10004860"/>
    <x v="0"/>
    <x v="1"/>
    <s v="Global Low Back Tilter Chair"/>
    <x v="224"/>
    <n v="2"/>
    <n v="0.2"/>
    <n v="-28.274400000000021"/>
  </r>
  <r>
    <n v="8126"/>
    <s v="CA-2012-137064"/>
    <x v="1"/>
    <x v="525"/>
    <d v="2012-02-13T00:00:00"/>
    <x v="1"/>
    <s v="TS-21655"/>
    <s v="Trudy Schmidt"/>
    <x v="0"/>
    <s v="United States"/>
    <s v="Houston"/>
    <x v="5"/>
    <n v="77070"/>
    <x v="2"/>
    <s v="OFF-BI-10002049"/>
    <x v="1"/>
    <x v="8"/>
    <s v="UniKeep View Case Binders"/>
    <x v="995"/>
    <n v="3"/>
    <n v="0.8"/>
    <n v="-4.9878000000000018"/>
  </r>
  <r>
    <n v="8127"/>
    <s v="CA-2012-137064"/>
    <x v="1"/>
    <x v="525"/>
    <d v="2012-02-13T00:00:00"/>
    <x v="1"/>
    <s v="TS-21655"/>
    <s v="Trudy Schmidt"/>
    <x v="0"/>
    <s v="United States"/>
    <s v="Houston"/>
    <x v="5"/>
    <n v="77070"/>
    <x v="2"/>
    <s v="TEC-AC-10003499"/>
    <x v="2"/>
    <x v="11"/>
    <s v="Memorex Mini Travel Drive 8 GB USB 2.0 Flash Drive"/>
    <x v="5183"/>
    <n v="2"/>
    <n v="0.2"/>
    <n v="4.4004000000000003"/>
  </r>
  <r>
    <n v="8128"/>
    <s v="CA-2012-137064"/>
    <x v="1"/>
    <x v="525"/>
    <d v="2012-02-13T00:00:00"/>
    <x v="1"/>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x v="1"/>
    <s v="DP-13000"/>
    <s v="Darren Powers"/>
    <x v="0"/>
    <s v="United States"/>
    <s v="Chicago"/>
    <x v="10"/>
    <n v="60610"/>
    <x v="2"/>
    <s v="FUR-FU-10000222"/>
    <x v="0"/>
    <x v="5"/>
    <s v="Seth Thomas 16&quot; Steel Case Clock"/>
    <x v="647"/>
    <n v="5"/>
    <n v="0.6"/>
    <n v="-43.847999999999985"/>
  </r>
  <r>
    <n v="8130"/>
    <s v="CA-2011-127866"/>
    <x v="2"/>
    <x v="836"/>
    <d v="2011-07-23T00:00:00"/>
    <x v="2"/>
    <s v="JD-15895"/>
    <s v="Jonathan Doherty"/>
    <x v="1"/>
    <s v="United States"/>
    <s v="Riverside"/>
    <x v="1"/>
    <n v="92503"/>
    <x v="1"/>
    <s v="TEC-AC-10000023"/>
    <x v="2"/>
    <x v="11"/>
    <s v="Maxell 74 Minute CD-R Spindle, 50/Pack"/>
    <x v="5045"/>
    <n v="2"/>
    <n v="0"/>
    <n v="15.098399999999998"/>
  </r>
  <r>
    <n v="8131"/>
    <s v="CA-2011-127866"/>
    <x v="2"/>
    <x v="836"/>
    <d v="2011-07-23T00:00:00"/>
    <x v="2"/>
    <s v="JD-15895"/>
    <s v="Jonathan Doherty"/>
    <x v="1"/>
    <s v="United States"/>
    <s v="Riverside"/>
    <x v="1"/>
    <n v="92503"/>
    <x v="1"/>
    <s v="OFF-PA-10003971"/>
    <x v="1"/>
    <x v="10"/>
    <s v="Xerox 1965"/>
    <x v="493"/>
    <n v="2"/>
    <n v="0"/>
    <n v="5.8604000000000003"/>
  </r>
  <r>
    <n v="8132"/>
    <s v="CA-2011-127866"/>
    <x v="2"/>
    <x v="836"/>
    <d v="2011-07-23T00:00:00"/>
    <x v="2"/>
    <s v="JD-15895"/>
    <s v="Jonathan Doherty"/>
    <x v="1"/>
    <s v="United States"/>
    <s v="Riverside"/>
    <x v="1"/>
    <n v="92503"/>
    <x v="1"/>
    <s v="OFF-AR-10003481"/>
    <x v="1"/>
    <x v="6"/>
    <s v="Newell 348"/>
    <x v="2805"/>
    <n v="4"/>
    <n v="0"/>
    <n v="3.8047999999999984"/>
  </r>
  <r>
    <n v="8133"/>
    <s v="CA-2011-127866"/>
    <x v="2"/>
    <x v="836"/>
    <d v="2011-07-23T00:00:00"/>
    <x v="2"/>
    <s v="JD-15895"/>
    <s v="Jonathan Doherty"/>
    <x v="1"/>
    <s v="United States"/>
    <s v="Riverside"/>
    <x v="1"/>
    <n v="92503"/>
    <x v="1"/>
    <s v="OFF-ST-10001490"/>
    <x v="1"/>
    <x v="4"/>
    <s v="Hot File 7-Pocket, Floor Stand"/>
    <x v="3469"/>
    <n v="3"/>
    <n v="0"/>
    <n v="160.62299999999993"/>
  </r>
  <r>
    <n v="8134"/>
    <s v="CA-2012-131352"/>
    <x v="1"/>
    <x v="1049"/>
    <d v="2012-10-13T00:00:00"/>
    <x v="1"/>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x v="1"/>
    <s v="RD-19585"/>
    <s v="Rob Dowd"/>
    <x v="0"/>
    <s v="United States"/>
    <s v="Los Angeles"/>
    <x v="1"/>
    <n v="90008"/>
    <x v="1"/>
    <s v="OFF-PA-10001970"/>
    <x v="1"/>
    <x v="10"/>
    <s v="Xerox 1881"/>
    <x v="655"/>
    <n v="3"/>
    <n v="0"/>
    <n v="17.314799999999998"/>
  </r>
  <r>
    <n v="8136"/>
    <s v="CA-2012-121776"/>
    <x v="1"/>
    <x v="1130"/>
    <d v="2012-02-21T00:00:00"/>
    <x v="1"/>
    <s v="RD-19585"/>
    <s v="Rob Dowd"/>
    <x v="0"/>
    <s v="United States"/>
    <s v="Los Angeles"/>
    <x v="1"/>
    <n v="90008"/>
    <x v="1"/>
    <s v="OFF-LA-10002762"/>
    <x v="1"/>
    <x v="2"/>
    <s v="Avery 485"/>
    <x v="2077"/>
    <n v="7"/>
    <n v="0"/>
    <n v="41.223699999999994"/>
  </r>
  <r>
    <n v="8137"/>
    <s v="CA-2013-118073"/>
    <x v="0"/>
    <x v="399"/>
    <d v="2013-08-17T00:00:00"/>
    <x v="1"/>
    <s v="CS-12490"/>
    <s v="Cindy Schnelling"/>
    <x v="1"/>
    <s v="United States"/>
    <s v="Lakeland"/>
    <x v="2"/>
    <n v="33801"/>
    <x v="0"/>
    <s v="FUR-TA-10002533"/>
    <x v="0"/>
    <x v="3"/>
    <s v="BPI Conference Tables"/>
    <x v="5310"/>
    <n v="7"/>
    <n v="0.45"/>
    <n v="-255.58750000000009"/>
  </r>
  <r>
    <n v="8138"/>
    <s v="CA-2011-103219"/>
    <x v="2"/>
    <x v="187"/>
    <d v="2011-11-13T00:00:00"/>
    <x v="1"/>
    <s v="BF-11215"/>
    <s v="Benjamin Farhat"/>
    <x v="2"/>
    <s v="United States"/>
    <s v="New York City"/>
    <x v="15"/>
    <n v="10035"/>
    <x v="3"/>
    <s v="FUR-FU-10004091"/>
    <x v="0"/>
    <x v="5"/>
    <s v="Eldon 200 Class Desk Accessories, Black"/>
    <x v="5311"/>
    <n v="9"/>
    <n v="0"/>
    <n v="21.477600000000002"/>
  </r>
  <r>
    <n v="8139"/>
    <s v="CA-2013-102561"/>
    <x v="0"/>
    <x v="427"/>
    <d v="2013-07-23T00:00:00"/>
    <x v="1"/>
    <s v="NK-18490"/>
    <s v="Neil Knudson"/>
    <x v="2"/>
    <s v="United States"/>
    <s v="Philadelphia"/>
    <x v="9"/>
    <n v="19140"/>
    <x v="3"/>
    <s v="OFF-AR-10001545"/>
    <x v="1"/>
    <x v="6"/>
    <s v="Newell 326"/>
    <x v="2437"/>
    <n v="8"/>
    <n v="0.2"/>
    <n v="1.2671999999999994"/>
  </r>
  <r>
    <n v="8140"/>
    <s v="CA-2013-102561"/>
    <x v="0"/>
    <x v="427"/>
    <d v="2013-07-23T00:00:00"/>
    <x v="1"/>
    <s v="NK-18490"/>
    <s v="Neil Knudson"/>
    <x v="2"/>
    <s v="United States"/>
    <s v="Philadelphia"/>
    <x v="9"/>
    <n v="19140"/>
    <x v="3"/>
    <s v="OFF-ST-10001476"/>
    <x v="1"/>
    <x v="4"/>
    <s v="Steel Personal Filing/Posting Tote"/>
    <x v="5312"/>
    <n v="10"/>
    <n v="0.2"/>
    <n v="24.856999999999999"/>
  </r>
  <r>
    <n v="8141"/>
    <s v="CA-2013-102561"/>
    <x v="0"/>
    <x v="427"/>
    <d v="2013-07-23T00:00:00"/>
    <x v="1"/>
    <s v="NK-18490"/>
    <s v="Neil Knudson"/>
    <x v="2"/>
    <s v="United States"/>
    <s v="Philadelphia"/>
    <x v="9"/>
    <n v="19140"/>
    <x v="3"/>
    <s v="OFF-PA-10004971"/>
    <x v="1"/>
    <x v="10"/>
    <s v="Xerox 196"/>
    <x v="282"/>
    <n v="4"/>
    <n v="0.2"/>
    <n v="6.7048000000000005"/>
  </r>
  <r>
    <n v="8142"/>
    <s v="CA-2013-100993"/>
    <x v="0"/>
    <x v="473"/>
    <d v="2013-02-10T00:00:00"/>
    <x v="1"/>
    <s v="AZ-10750"/>
    <s v="Annie Zypern"/>
    <x v="0"/>
    <s v="United States"/>
    <s v="San Diego"/>
    <x v="1"/>
    <n v="92037"/>
    <x v="1"/>
    <s v="OFF-LA-10003223"/>
    <x v="1"/>
    <x v="2"/>
    <s v="Avery 508"/>
    <x v="1674"/>
    <n v="3"/>
    <n v="0"/>
    <n v="7.2176999999999998"/>
  </r>
  <r>
    <n v="8143"/>
    <s v="CA-2013-100993"/>
    <x v="0"/>
    <x v="473"/>
    <d v="2013-02-10T00:00:00"/>
    <x v="1"/>
    <s v="AZ-10750"/>
    <s v="Annie Zypern"/>
    <x v="0"/>
    <s v="United States"/>
    <s v="San Diego"/>
    <x v="1"/>
    <n v="92037"/>
    <x v="1"/>
    <s v="OFF-ST-10004340"/>
    <x v="1"/>
    <x v="4"/>
    <s v="Fellowes Mobile File Cart, Black"/>
    <x v="4702"/>
    <n v="3"/>
    <n v="0"/>
    <n v="50.365800000000007"/>
  </r>
  <r>
    <n v="8144"/>
    <s v="CA-2013-100993"/>
    <x v="0"/>
    <x v="473"/>
    <d v="2013-02-10T00:00:00"/>
    <x v="1"/>
    <s v="AZ-10750"/>
    <s v="Annie Zypern"/>
    <x v="0"/>
    <s v="United States"/>
    <s v="San Diego"/>
    <x v="1"/>
    <n v="92037"/>
    <x v="1"/>
    <s v="FUR-TA-10001095"/>
    <x v="0"/>
    <x v="3"/>
    <s v="Chromcraft Round Conference Tables"/>
    <x v="5313"/>
    <n v="4"/>
    <n v="0.2"/>
    <n v="6.9715999999999951"/>
  </r>
  <r>
    <n v="8145"/>
    <s v="CA-2013-100993"/>
    <x v="0"/>
    <x v="473"/>
    <d v="2013-02-10T00:00:00"/>
    <x v="1"/>
    <s v="AZ-10750"/>
    <s v="Annie Zypern"/>
    <x v="0"/>
    <s v="United States"/>
    <s v="San Diego"/>
    <x v="1"/>
    <n v="92037"/>
    <x v="1"/>
    <s v="TEC-PH-10001448"/>
    <x v="2"/>
    <x v="7"/>
    <s v="Anker Astro 15000mAh USB Portable Charger"/>
    <x v="4101"/>
    <n v="4"/>
    <n v="0.2"/>
    <n v="-31.993600000000029"/>
  </r>
  <r>
    <n v="8146"/>
    <s v="US-2011-112949"/>
    <x v="2"/>
    <x v="886"/>
    <d v="2011-06-27T00:00:00"/>
    <x v="1"/>
    <s v="Co-12640"/>
    <s v="Corey-Lock"/>
    <x v="0"/>
    <s v="United States"/>
    <s v="Lawton"/>
    <x v="26"/>
    <n v="73505"/>
    <x v="2"/>
    <s v="OFF-AP-10001005"/>
    <x v="1"/>
    <x v="9"/>
    <s v="Honeywell Quietcare HEPA Air Cleaner"/>
    <x v="5314"/>
    <n v="6"/>
    <n v="0"/>
    <n v="155.72699999999998"/>
  </r>
  <r>
    <n v="8147"/>
    <s v="US-2011-112949"/>
    <x v="2"/>
    <x v="886"/>
    <d v="2011-06-27T00:00:00"/>
    <x v="1"/>
    <s v="Co-12640"/>
    <s v="Corey-Lock"/>
    <x v="0"/>
    <s v="United States"/>
    <s v="Lawton"/>
    <x v="26"/>
    <n v="73505"/>
    <x v="2"/>
    <s v="OFF-AR-10003469"/>
    <x v="1"/>
    <x v="6"/>
    <s v="Nontoxic Chalk"/>
    <x v="2872"/>
    <n v="2"/>
    <n v="0"/>
    <n v="1.6896"/>
  </r>
  <r>
    <n v="8148"/>
    <s v="US-2014-146822"/>
    <x v="3"/>
    <x v="255"/>
    <d v="2014-06-15T00:00:00"/>
    <x v="1"/>
    <s v="AG-10675"/>
    <s v="Anna Gayman"/>
    <x v="0"/>
    <s v="United States"/>
    <s v="Salem"/>
    <x v="17"/>
    <n v="24153"/>
    <x v="0"/>
    <s v="OFF-PA-10000249"/>
    <x v="1"/>
    <x v="10"/>
    <s v="Staples"/>
    <x v="338"/>
    <n v="4"/>
    <n v="0"/>
    <n v="23.086399999999998"/>
  </r>
  <r>
    <n v="8149"/>
    <s v="US-2013-131058"/>
    <x v="0"/>
    <x v="797"/>
    <d v="2014-01-01T00:00:00"/>
    <x v="1"/>
    <s v="EM-14140"/>
    <s v="Eugene Moren"/>
    <x v="2"/>
    <s v="United States"/>
    <s v="Santa Ana"/>
    <x v="1"/>
    <n v="92704"/>
    <x v="1"/>
    <s v="OFF-LA-10001613"/>
    <x v="1"/>
    <x v="2"/>
    <s v="Avery File Folder Labels"/>
    <x v="171"/>
    <n v="7"/>
    <n v="0"/>
    <n v="9.8783999999999992"/>
  </r>
  <r>
    <n v="8150"/>
    <s v="CA-2011-167997"/>
    <x v="2"/>
    <x v="755"/>
    <d v="2011-01-30T00:00:00"/>
    <x v="2"/>
    <s v="CA-11965"/>
    <s v="Carol Adams"/>
    <x v="1"/>
    <s v="United States"/>
    <s v="Rapid City"/>
    <x v="44"/>
    <n v="57701"/>
    <x v="2"/>
    <s v="OFF-BI-10001758"/>
    <x v="1"/>
    <x v="8"/>
    <s v="Wilson Jones 14 Line Acrylic Coated Pressboard Data Binders"/>
    <x v="3893"/>
    <n v="2"/>
    <n v="0"/>
    <n v="5.0195999999999996"/>
  </r>
  <r>
    <n v="8151"/>
    <s v="CA-2011-167997"/>
    <x v="2"/>
    <x v="755"/>
    <d v="2011-01-30T00:00:00"/>
    <x v="2"/>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x v="2"/>
    <s v="RB-19360"/>
    <s v="Raymond Buch"/>
    <x v="0"/>
    <s v="United States"/>
    <s v="Seattle"/>
    <x v="4"/>
    <n v="98115"/>
    <x v="1"/>
    <s v="OFF-ST-10001558"/>
    <x v="1"/>
    <x v="4"/>
    <s v="Acco Perma 4000 Stacking Storage Drawers"/>
    <x v="4663"/>
    <n v="2"/>
    <n v="0"/>
    <n v="4.8719999999999999"/>
  </r>
  <r>
    <n v="8153"/>
    <s v="CA-2014-140151"/>
    <x v="3"/>
    <x v="721"/>
    <d v="2014-03-26T00:00:00"/>
    <x v="2"/>
    <s v="RB-19360"/>
    <s v="Raymond Buch"/>
    <x v="0"/>
    <s v="United States"/>
    <s v="Seattle"/>
    <x v="4"/>
    <n v="98115"/>
    <x v="1"/>
    <s v="OFF-PA-10002986"/>
    <x v="1"/>
    <x v="10"/>
    <s v="Xerox 1898"/>
    <x v="130"/>
    <n v="3"/>
    <n v="0"/>
    <n v="9.6191999999999993"/>
  </r>
  <r>
    <n v="8154"/>
    <s v="CA-2014-140151"/>
    <x v="3"/>
    <x v="721"/>
    <d v="2014-03-26T00:00:00"/>
    <x v="2"/>
    <s v="RB-19360"/>
    <s v="Raymond Buch"/>
    <x v="0"/>
    <s v="United States"/>
    <s v="Seattle"/>
    <x v="4"/>
    <n v="98115"/>
    <x v="1"/>
    <s v="TEC-CO-10004722"/>
    <x v="2"/>
    <x v="16"/>
    <s v="Canon imageCLASS 2200 Advanced Copier"/>
    <x v="5315"/>
    <n v="4"/>
    <n v="0"/>
    <n v="6719.9807999999994"/>
  </r>
  <r>
    <n v="8155"/>
    <s v="US-2014-143770"/>
    <x v="3"/>
    <x v="177"/>
    <d v="2014-03-25T00:00:00"/>
    <x v="1"/>
    <s v="RD-19720"/>
    <s v="Roger Demir"/>
    <x v="0"/>
    <s v="United States"/>
    <s v="Middletown"/>
    <x v="29"/>
    <n v="6457"/>
    <x v="3"/>
    <s v="TEC-AC-10002842"/>
    <x v="2"/>
    <x v="11"/>
    <s v="WD My Passport Ultra 2TB Portable External Hard Drive"/>
    <x v="1685"/>
    <n v="2"/>
    <n v="0"/>
    <n v="38.080000000000013"/>
  </r>
  <r>
    <n v="8156"/>
    <s v="US-2014-143770"/>
    <x v="3"/>
    <x v="177"/>
    <d v="2014-03-25T00:00:00"/>
    <x v="1"/>
    <s v="RD-19720"/>
    <s v="Roger Demir"/>
    <x v="0"/>
    <s v="United States"/>
    <s v="Middletown"/>
    <x v="29"/>
    <n v="6457"/>
    <x v="3"/>
    <s v="OFF-PA-10001125"/>
    <x v="1"/>
    <x v="10"/>
    <s v="Xerox 1988"/>
    <x v="1168"/>
    <n v="2"/>
    <n v="0"/>
    <n v="27.881999999999998"/>
  </r>
  <r>
    <n v="8157"/>
    <s v="CA-2013-131296"/>
    <x v="0"/>
    <x v="964"/>
    <d v="2013-10-10T00:00:00"/>
    <x v="1"/>
    <s v="MS-17830"/>
    <s v="Melanie Seite"/>
    <x v="0"/>
    <s v="United States"/>
    <s v="Baltimore"/>
    <x v="39"/>
    <n v="21215"/>
    <x v="3"/>
    <s v="FUR-TA-10002622"/>
    <x v="0"/>
    <x v="3"/>
    <s v="Bush Andora Conference Table, Maple/Graphite Gray Finish"/>
    <x v="5316"/>
    <n v="2"/>
    <n v="0.3"/>
    <n v="-23.93719999999999"/>
  </r>
  <r>
    <n v="8158"/>
    <s v="CA-2013-103464"/>
    <x v="0"/>
    <x v="741"/>
    <d v="2013-11-23T00:00:00"/>
    <x v="1"/>
    <s v="PG-18820"/>
    <s v="Patrick Gardner"/>
    <x v="0"/>
    <s v="United States"/>
    <s v="San Diego"/>
    <x v="1"/>
    <n v="92105"/>
    <x v="1"/>
    <s v="TEC-AC-10002842"/>
    <x v="2"/>
    <x v="11"/>
    <s v="WD My Passport Ultra 2TB Portable External Hard Drive"/>
    <x v="2027"/>
    <n v="5"/>
    <n v="0"/>
    <n v="95.200000000000031"/>
  </r>
  <r>
    <n v="8159"/>
    <s v="CA-2014-136238"/>
    <x v="3"/>
    <x v="377"/>
    <d v="2015-01-02T00:00:00"/>
    <x v="1"/>
    <s v="KB-16240"/>
    <s v="Karen Bern"/>
    <x v="1"/>
    <s v="United States"/>
    <s v="Odessa"/>
    <x v="5"/>
    <n v="79762"/>
    <x v="2"/>
    <s v="OFF-PA-10004285"/>
    <x v="1"/>
    <x v="10"/>
    <s v="Xerox 1959"/>
    <x v="2975"/>
    <n v="3"/>
    <n v="0.2"/>
    <n v="5.6111999999999993"/>
  </r>
  <r>
    <n v="8160"/>
    <s v="CA-2013-120803"/>
    <x v="0"/>
    <x v="1185"/>
    <d v="2013-03-14T00:00:00"/>
    <x v="1"/>
    <s v="RB-19465"/>
    <s v="Rick Bensley"/>
    <x v="2"/>
    <s v="United States"/>
    <s v="Milford"/>
    <x v="29"/>
    <n v="6460"/>
    <x v="3"/>
    <s v="TEC-AC-10004469"/>
    <x v="2"/>
    <x v="11"/>
    <s v="Microsoft Sculpt Comfort Mouse"/>
    <x v="5240"/>
    <n v="5"/>
    <n v="0"/>
    <n v="87.890000000000015"/>
  </r>
  <r>
    <n v="8161"/>
    <s v="CA-2013-134138"/>
    <x v="0"/>
    <x v="595"/>
    <d v="2013-02-20T00:00:00"/>
    <x v="1"/>
    <s v="JD-15790"/>
    <s v="John Dryer"/>
    <x v="0"/>
    <s v="United States"/>
    <s v="Belleville"/>
    <x v="30"/>
    <n v="7109"/>
    <x v="3"/>
    <s v="FUR-CH-10001545"/>
    <x v="0"/>
    <x v="1"/>
    <s v="Hon Comfortask Task/Swivel Chairs"/>
    <x v="5317"/>
    <n v="2"/>
    <n v="0"/>
    <n v="36.473600000000005"/>
  </r>
  <r>
    <n v="8162"/>
    <s v="CA-2012-120915"/>
    <x v="1"/>
    <x v="694"/>
    <d v="2012-10-03T00:00:00"/>
    <x v="0"/>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x v="0"/>
    <s v="JJ-15445"/>
    <s v="Jennifer Jackson"/>
    <x v="0"/>
    <s v="United States"/>
    <s v="New York City"/>
    <x v="15"/>
    <n v="10035"/>
    <x v="3"/>
    <s v="TEC-PH-10003012"/>
    <x v="2"/>
    <x v="7"/>
    <s v="Nortel Meridian M3904 Professional Digital phone"/>
    <x v="673"/>
    <n v="2"/>
    <n v="0"/>
    <n v="89.314199999999971"/>
  </r>
  <r>
    <n v="8164"/>
    <s v="CA-2012-168207"/>
    <x v="1"/>
    <x v="121"/>
    <d v="2012-11-06T00:00:00"/>
    <x v="1"/>
    <s v="LT-17110"/>
    <s v="Liz Thompson"/>
    <x v="0"/>
    <s v="United States"/>
    <s v="San Diego"/>
    <x v="1"/>
    <n v="92105"/>
    <x v="1"/>
    <s v="FUR-FU-10004909"/>
    <x v="0"/>
    <x v="5"/>
    <s v="Contemporary Wood/Metal Frame"/>
    <x v="5319"/>
    <n v="6"/>
    <n v="0"/>
    <n v="33.935999999999993"/>
  </r>
  <r>
    <n v="8165"/>
    <s v="CA-2012-168207"/>
    <x v="1"/>
    <x v="121"/>
    <d v="2012-11-06T00:00:00"/>
    <x v="1"/>
    <s v="LT-17110"/>
    <s v="Liz Thompson"/>
    <x v="0"/>
    <s v="United States"/>
    <s v="San Diego"/>
    <x v="1"/>
    <n v="92105"/>
    <x v="1"/>
    <s v="OFF-BI-10001524"/>
    <x v="1"/>
    <x v="8"/>
    <s v="GBC Premium Transparent Covers with Diagonal Lined Pattern"/>
    <x v="3668"/>
    <n v="7"/>
    <n v="0.2"/>
    <n v="41.120799999999988"/>
  </r>
  <r>
    <n v="8166"/>
    <s v="CA-2012-168207"/>
    <x v="1"/>
    <x v="121"/>
    <d v="2012-11-06T00:00:00"/>
    <x v="1"/>
    <s v="LT-17110"/>
    <s v="Liz Thompson"/>
    <x v="0"/>
    <s v="United States"/>
    <s v="San Diego"/>
    <x v="1"/>
    <n v="92105"/>
    <x v="1"/>
    <s v="OFF-BI-10003355"/>
    <x v="1"/>
    <x v="8"/>
    <s v="Cardinal Holdit Business Card Pockets"/>
    <x v="1655"/>
    <n v="3"/>
    <n v="0.2"/>
    <n v="4.1832000000000003"/>
  </r>
  <r>
    <n v="8167"/>
    <s v="CA-2012-168207"/>
    <x v="1"/>
    <x v="121"/>
    <d v="2012-11-06T00:00:00"/>
    <x v="1"/>
    <s v="LT-17110"/>
    <s v="Liz Thompson"/>
    <x v="0"/>
    <s v="United States"/>
    <s v="San Diego"/>
    <x v="1"/>
    <n v="92105"/>
    <x v="1"/>
    <s v="FUR-BO-10004357"/>
    <x v="0"/>
    <x v="0"/>
    <s v="O'Sullivan Living Dimensions 3-Shelf Bookcases"/>
    <x v="5320"/>
    <n v="3"/>
    <n v="0.15"/>
    <n v="-30.147000000000048"/>
  </r>
  <r>
    <n v="8168"/>
    <s v="CA-2013-144148"/>
    <x v="0"/>
    <x v="995"/>
    <d v="2013-08-06T00:00:00"/>
    <x v="1"/>
    <s v="AH-10690"/>
    <s v="Anna Häberlin"/>
    <x v="1"/>
    <s v="United States"/>
    <s v="San Francisco"/>
    <x v="1"/>
    <n v="94122"/>
    <x v="1"/>
    <s v="FUR-TA-10002774"/>
    <x v="0"/>
    <x v="3"/>
    <s v="Laminate Occasional Tables"/>
    <x v="5321"/>
    <n v="7"/>
    <n v="0.2"/>
    <n v="-32.367300000000085"/>
  </r>
  <r>
    <n v="8169"/>
    <s v="CA-2014-107174"/>
    <x v="3"/>
    <x v="44"/>
    <d v="2014-11-14T00:00:00"/>
    <x v="1"/>
    <s v="AB-10060"/>
    <s v="Adam Bellavance"/>
    <x v="2"/>
    <s v="United States"/>
    <s v="Seattle"/>
    <x v="4"/>
    <n v="98105"/>
    <x v="1"/>
    <s v="FUR-TA-10004575"/>
    <x v="0"/>
    <x v="3"/>
    <s v="Hon 5100 Series Wood Tables"/>
    <x v="5322"/>
    <n v="7"/>
    <n v="0"/>
    <n v="366.63479999999993"/>
  </r>
  <r>
    <n v="8170"/>
    <s v="CA-2014-107174"/>
    <x v="3"/>
    <x v="44"/>
    <d v="2014-11-14T00:00:00"/>
    <x v="1"/>
    <s v="AB-10060"/>
    <s v="Adam Bellavance"/>
    <x v="2"/>
    <s v="United States"/>
    <s v="Seattle"/>
    <x v="4"/>
    <n v="98105"/>
    <x v="1"/>
    <s v="FUR-CH-10003312"/>
    <x v="0"/>
    <x v="1"/>
    <s v="Hon 2090 “Pillow Soft” Series Mid Back Swivel/Tilt Chairs"/>
    <x v="4920"/>
    <n v="2"/>
    <n v="0.2"/>
    <n v="-73.054800000000071"/>
  </r>
  <r>
    <n v="8171"/>
    <s v="CA-2014-107174"/>
    <x v="3"/>
    <x v="44"/>
    <d v="2014-11-14T00:00:00"/>
    <x v="1"/>
    <s v="AB-10060"/>
    <s v="Adam Bellavance"/>
    <x v="2"/>
    <s v="United States"/>
    <s v="Seattle"/>
    <x v="4"/>
    <n v="98105"/>
    <x v="1"/>
    <s v="TEC-AC-10001465"/>
    <x v="2"/>
    <x v="11"/>
    <s v="SanDisk Cruzer 64 GB USB Flash Drive"/>
    <x v="5323"/>
    <n v="3"/>
    <n v="0"/>
    <n v="32.687999999999988"/>
  </r>
  <r>
    <n v="8172"/>
    <s v="CA-2013-146150"/>
    <x v="0"/>
    <x v="1173"/>
    <d v="2013-02-19T00:00:00"/>
    <x v="1"/>
    <s v="FM-14380"/>
    <s v="Fred McMath"/>
    <x v="0"/>
    <s v="United States"/>
    <s v="Jackson"/>
    <x v="35"/>
    <n v="39212"/>
    <x v="0"/>
    <s v="OFF-AR-10002240"/>
    <x v="1"/>
    <x v="6"/>
    <s v="Panasonic KP-150 Electric Pencil Sharpener"/>
    <x v="5324"/>
    <n v="7"/>
    <n v="0"/>
    <n v="68.686800000000005"/>
  </r>
  <r>
    <n v="8173"/>
    <s v="CA-2011-114125"/>
    <x v="2"/>
    <x v="868"/>
    <d v="2011-07-13T00:00:00"/>
    <x v="1"/>
    <s v="GH-14410"/>
    <s v="Gary Hansen"/>
    <x v="2"/>
    <s v="United States"/>
    <s v="Los Angeles"/>
    <x v="1"/>
    <n v="90049"/>
    <x v="1"/>
    <s v="OFF-LA-10004559"/>
    <x v="1"/>
    <x v="2"/>
    <s v="Avery 49"/>
    <x v="709"/>
    <n v="1"/>
    <n v="0"/>
    <n v="1.4112"/>
  </r>
  <r>
    <n v="8174"/>
    <s v="CA-2011-114125"/>
    <x v="2"/>
    <x v="868"/>
    <d v="2011-07-13T00:00:00"/>
    <x v="1"/>
    <s v="GH-14410"/>
    <s v="Gary Hansen"/>
    <x v="2"/>
    <s v="United States"/>
    <s v="Los Angeles"/>
    <x v="1"/>
    <n v="90049"/>
    <x v="1"/>
    <s v="OFF-BI-10003291"/>
    <x v="1"/>
    <x v="8"/>
    <s v="Wilson Jones Leather-Like Binders with DublLock Round Rings"/>
    <x v="4299"/>
    <n v="6"/>
    <n v="0.2"/>
    <n v="14.142599999999996"/>
  </r>
  <r>
    <n v="8175"/>
    <s v="CA-2011-114125"/>
    <x v="2"/>
    <x v="868"/>
    <d v="2011-07-13T00:00:00"/>
    <x v="1"/>
    <s v="GH-14410"/>
    <s v="Gary Hansen"/>
    <x v="2"/>
    <s v="United States"/>
    <s v="Los Angeles"/>
    <x v="1"/>
    <n v="90049"/>
    <x v="1"/>
    <s v="OFF-ST-10001505"/>
    <x v="1"/>
    <x v="4"/>
    <s v="Perma STOR-ALL Hanging File Box, 13 1/8&quot;W x 12 1/4&quot;D x 10 1/2&quot;H"/>
    <x v="100"/>
    <n v="4"/>
    <n v="0"/>
    <n v="4.066399999999998"/>
  </r>
  <r>
    <n v="8176"/>
    <s v="CA-2013-114944"/>
    <x v="0"/>
    <x v="806"/>
    <d v="2013-02-04T00:00:00"/>
    <x v="1"/>
    <s v="HE-14800"/>
    <s v="Harold Engle"/>
    <x v="1"/>
    <s v="United States"/>
    <s v="Chicago"/>
    <x v="10"/>
    <n v="60623"/>
    <x v="2"/>
    <s v="OFF-PA-10003892"/>
    <x v="1"/>
    <x v="10"/>
    <s v="Xerox 1943"/>
    <x v="4415"/>
    <n v="4"/>
    <n v="0.2"/>
    <n v="52.822799999999987"/>
  </r>
  <r>
    <n v="8177"/>
    <s v="CA-2013-135965"/>
    <x v="0"/>
    <x v="897"/>
    <d v="2013-09-26T00:00:00"/>
    <x v="2"/>
    <s v="SZ-20035"/>
    <s v="Sam Zeldin"/>
    <x v="2"/>
    <s v="United States"/>
    <s v="New York City"/>
    <x v="15"/>
    <n v="10035"/>
    <x v="3"/>
    <s v="OFF-ST-10002370"/>
    <x v="1"/>
    <x v="4"/>
    <s v="Sortfiler Multipurpose Personal File Organizer, Black"/>
    <x v="5325"/>
    <n v="6"/>
    <n v="0"/>
    <n v="37.218599999999995"/>
  </r>
  <r>
    <n v="8178"/>
    <s v="CA-2014-149699"/>
    <x v="3"/>
    <x v="66"/>
    <d v="2014-12-25T00:00:00"/>
    <x v="2"/>
    <s v="CM-12115"/>
    <s v="Chad McGuire"/>
    <x v="0"/>
    <s v="United States"/>
    <s v="Los Angeles"/>
    <x v="1"/>
    <n v="90008"/>
    <x v="1"/>
    <s v="TEC-AC-10000474"/>
    <x v="2"/>
    <x v="11"/>
    <s v="Kensington Expert Mouse Optical USB Trackball for PC or Mac"/>
    <x v="5326"/>
    <n v="5"/>
    <n v="0"/>
    <n v="142.48499999999993"/>
  </r>
  <r>
    <n v="8179"/>
    <s v="CA-2013-166429"/>
    <x v="0"/>
    <x v="476"/>
    <d v="2013-09-09T00:00:00"/>
    <x v="1"/>
    <s v="TG-21310"/>
    <s v="Toby Gnade"/>
    <x v="0"/>
    <s v="United States"/>
    <s v="Des Moines"/>
    <x v="4"/>
    <n v="98198"/>
    <x v="1"/>
    <s v="TEC-CO-10002095"/>
    <x v="2"/>
    <x v="16"/>
    <s v="Hewlett Packard 610 Color Digital Copier / Printer"/>
    <x v="3157"/>
    <n v="2"/>
    <n v="0"/>
    <n v="449.99099999999999"/>
  </r>
  <r>
    <n v="8180"/>
    <s v="CA-2012-112767"/>
    <x v="1"/>
    <x v="991"/>
    <d v="2012-08-06T00:00:00"/>
    <x v="1"/>
    <s v="DK-12985"/>
    <s v="Darren Koutras"/>
    <x v="0"/>
    <s v="United States"/>
    <s v="Springfield"/>
    <x v="21"/>
    <n v="97477"/>
    <x v="1"/>
    <s v="FUR-TA-10003469"/>
    <x v="0"/>
    <x v="3"/>
    <s v="Balt Split Level Computer Training Table"/>
    <x v="5327"/>
    <n v="4"/>
    <n v="0.5"/>
    <n v="-188.7"/>
  </r>
  <r>
    <n v="8181"/>
    <s v="CA-2012-119879"/>
    <x v="1"/>
    <x v="82"/>
    <d v="2012-11-25T00:00:00"/>
    <x v="1"/>
    <s v="SS-20410"/>
    <s v="Shahid Shariari"/>
    <x v="0"/>
    <s v="United States"/>
    <s v="Philadelphia"/>
    <x v="9"/>
    <n v="19120"/>
    <x v="3"/>
    <s v="FUR-TA-10002958"/>
    <x v="0"/>
    <x v="3"/>
    <s v="Bevis Oval Conference Table, Walnut"/>
    <x v="5328"/>
    <n v="8"/>
    <n v="0.4"/>
    <n v="-480.20320000000027"/>
  </r>
  <r>
    <n v="8182"/>
    <s v="CA-2012-119879"/>
    <x v="1"/>
    <x v="82"/>
    <d v="2012-11-25T00:00:00"/>
    <x v="1"/>
    <s v="SS-20410"/>
    <s v="Shahid Shariari"/>
    <x v="0"/>
    <s v="United States"/>
    <s v="Philadelphia"/>
    <x v="9"/>
    <n v="19120"/>
    <x v="3"/>
    <s v="TEC-PH-10002923"/>
    <x v="2"/>
    <x v="7"/>
    <s v="Logitech B530 USB Headset - headset - Full size, Binaural"/>
    <x v="5329"/>
    <n v="5"/>
    <n v="0.4"/>
    <n v="-24.043499999999995"/>
  </r>
  <r>
    <n v="8183"/>
    <s v="CA-2014-155642"/>
    <x v="3"/>
    <x v="796"/>
    <d v="2014-05-23T00:00:00"/>
    <x v="1"/>
    <s v="BM-11575"/>
    <s v="Brendan Murry"/>
    <x v="1"/>
    <s v="United States"/>
    <s v="Chicago"/>
    <x v="10"/>
    <n v="60653"/>
    <x v="2"/>
    <s v="FUR-FU-10004973"/>
    <x v="0"/>
    <x v="5"/>
    <s v="Flat Face Poster Frame"/>
    <x v="1832"/>
    <n v="3"/>
    <n v="0.6"/>
    <n v="-10.173599999999997"/>
  </r>
  <r>
    <n v="8184"/>
    <s v="CA-2014-155642"/>
    <x v="3"/>
    <x v="796"/>
    <d v="2014-05-23T00:00:00"/>
    <x v="1"/>
    <s v="BM-11575"/>
    <s v="Brendan Murry"/>
    <x v="1"/>
    <s v="United States"/>
    <s v="Chicago"/>
    <x v="10"/>
    <n v="60653"/>
    <x v="2"/>
    <s v="FUR-FU-10001918"/>
    <x v="0"/>
    <x v="5"/>
    <s v="C-Line Cubicle Keepers Polyproplyene Holder With Velcro Backings"/>
    <x v="5330"/>
    <n v="1"/>
    <n v="0.6"/>
    <n v="-0.99329999999999963"/>
  </r>
  <r>
    <n v="8185"/>
    <s v="US-2014-101721"/>
    <x v="3"/>
    <x v="283"/>
    <d v="2014-07-28T00:00:00"/>
    <x v="1"/>
    <s v="MY-17380"/>
    <s v="Maribeth Yedwab"/>
    <x v="1"/>
    <s v="United States"/>
    <s v="Chicago"/>
    <x v="10"/>
    <n v="60623"/>
    <x v="2"/>
    <s v="OFF-PA-10003641"/>
    <x v="1"/>
    <x v="10"/>
    <s v="Xerox 1909"/>
    <x v="930"/>
    <n v="3"/>
    <n v="0.2"/>
    <n v="20.576399999999996"/>
  </r>
  <r>
    <n v="8186"/>
    <s v="CA-2012-136728"/>
    <x v="1"/>
    <x v="1023"/>
    <d v="2012-09-17T00:00:00"/>
    <x v="0"/>
    <s v="AG-10900"/>
    <s v="Arthur Gainer"/>
    <x v="0"/>
    <s v="United States"/>
    <s v="Chicago"/>
    <x v="10"/>
    <n v="60623"/>
    <x v="2"/>
    <s v="OFF-EN-10002621"/>
    <x v="1"/>
    <x v="12"/>
    <s v="Staples"/>
    <x v="1635"/>
    <n v="1"/>
    <n v="0.2"/>
    <n v="2.9339999999999997"/>
  </r>
  <r>
    <n v="8187"/>
    <s v="CA-2012-136728"/>
    <x v="1"/>
    <x v="1023"/>
    <d v="2012-09-17T00:00:00"/>
    <x v="0"/>
    <s v="AG-10900"/>
    <s v="Arthur Gainer"/>
    <x v="0"/>
    <s v="United States"/>
    <s v="Chicago"/>
    <x v="10"/>
    <n v="60623"/>
    <x v="2"/>
    <s v="FUR-CH-10003817"/>
    <x v="0"/>
    <x v="1"/>
    <s v="Global Value Steno Chair, Gray"/>
    <x v="5331"/>
    <n v="4"/>
    <n v="0.3"/>
    <n v="-12.147999999999996"/>
  </r>
  <r>
    <n v="8188"/>
    <s v="CA-2013-127194"/>
    <x v="0"/>
    <x v="107"/>
    <d v="2013-12-17T00:00:00"/>
    <x v="1"/>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x v="0"/>
    <s v="SG-20470"/>
    <s v="Sheri Gordon"/>
    <x v="0"/>
    <s v="United States"/>
    <s v="Rockville"/>
    <x v="39"/>
    <n v="20852"/>
    <x v="3"/>
    <s v="OFF-PA-10001870"/>
    <x v="1"/>
    <x v="10"/>
    <s v="Xerox 202"/>
    <x v="541"/>
    <n v="3"/>
    <n v="0"/>
    <n v="9.3312000000000008"/>
  </r>
  <r>
    <n v="8190"/>
    <s v="CA-2012-140375"/>
    <x v="1"/>
    <x v="653"/>
    <d v="2012-10-05T00:00:00"/>
    <x v="0"/>
    <s v="SG-20470"/>
    <s v="Sheri Gordon"/>
    <x v="0"/>
    <s v="United States"/>
    <s v="Rockville"/>
    <x v="39"/>
    <n v="20852"/>
    <x v="3"/>
    <s v="OFF-BI-10000320"/>
    <x v="1"/>
    <x v="8"/>
    <s v="GBC Plastic Binding Combs"/>
    <x v="1576"/>
    <n v="1"/>
    <n v="0"/>
    <n v="3.6162000000000001"/>
  </r>
  <r>
    <n v="8191"/>
    <s v="US-2014-155866"/>
    <x v="3"/>
    <x v="701"/>
    <d v="2014-11-22T00:00:00"/>
    <x v="1"/>
    <s v="CC-12370"/>
    <s v="Christopher Conant"/>
    <x v="0"/>
    <s v="United States"/>
    <s v="New York City"/>
    <x v="15"/>
    <n v="10011"/>
    <x v="3"/>
    <s v="OFF-PA-10004735"/>
    <x v="1"/>
    <x v="10"/>
    <s v="Xerox 1905"/>
    <x v="789"/>
    <n v="6"/>
    <n v="0"/>
    <n v="18.662400000000002"/>
  </r>
  <r>
    <n v="8192"/>
    <s v="US-2014-155866"/>
    <x v="3"/>
    <x v="701"/>
    <d v="2014-11-22T00:00:00"/>
    <x v="1"/>
    <s v="CC-12370"/>
    <s v="Christopher Conant"/>
    <x v="0"/>
    <s v="United States"/>
    <s v="New York City"/>
    <x v="15"/>
    <n v="10011"/>
    <x v="3"/>
    <s v="FUR-FU-10004091"/>
    <x v="0"/>
    <x v="5"/>
    <s v="Howard Miller 13&quot; Diameter Goldtone Round Wall Clock"/>
    <x v="5093"/>
    <n v="4"/>
    <n v="0"/>
    <n v="76.9816"/>
  </r>
  <r>
    <n v="8193"/>
    <s v="CA-2012-141327"/>
    <x v="1"/>
    <x v="672"/>
    <d v="2012-12-03T00:00:00"/>
    <x v="2"/>
    <s v="LR-16915"/>
    <s v="Lena Radford"/>
    <x v="0"/>
    <s v="United States"/>
    <s v="Durham"/>
    <x v="3"/>
    <n v="27707"/>
    <x v="0"/>
    <s v="OFF-BI-10000546"/>
    <x v="1"/>
    <x v="8"/>
    <s v="Avery Durable Binders"/>
    <x v="5332"/>
    <n v="7"/>
    <n v="0.7"/>
    <n v="-4.2336000000000009"/>
  </r>
  <r>
    <n v="8194"/>
    <s v="CA-2012-141327"/>
    <x v="1"/>
    <x v="672"/>
    <d v="2012-12-03T00:00:00"/>
    <x v="2"/>
    <s v="LR-16915"/>
    <s v="Lena Radford"/>
    <x v="0"/>
    <s v="United States"/>
    <s v="Durham"/>
    <x v="3"/>
    <n v="27707"/>
    <x v="0"/>
    <s v="OFF-AP-10001293"/>
    <x v="1"/>
    <x v="9"/>
    <s v="Belkin 8 Outlet Surge Protector"/>
    <x v="2066"/>
    <n v="3"/>
    <n v="0.2"/>
    <n v="9.8351999999999933"/>
  </r>
  <r>
    <n v="8195"/>
    <s v="CA-2012-141327"/>
    <x v="1"/>
    <x v="672"/>
    <d v="2012-12-03T00:00:00"/>
    <x v="2"/>
    <s v="LR-16915"/>
    <s v="Lena Radford"/>
    <x v="0"/>
    <s v="United States"/>
    <s v="Durham"/>
    <x v="3"/>
    <n v="27707"/>
    <x v="0"/>
    <s v="FUR-FU-10000576"/>
    <x v="0"/>
    <x v="5"/>
    <s v="Luxo Professional Fluorescent Magnifier Lamp with Clamp-Mount Base"/>
    <x v="5333"/>
    <n v="2"/>
    <n v="0.2"/>
    <n v="25.180800000000005"/>
  </r>
  <r>
    <n v="8196"/>
    <s v="CA-2012-136700"/>
    <x v="1"/>
    <x v="401"/>
    <d v="2012-12-11T00:00:00"/>
    <x v="0"/>
    <s v="DB-13120"/>
    <s v="David Bremer"/>
    <x v="1"/>
    <s v="United States"/>
    <s v="Santa Barbara"/>
    <x v="1"/>
    <n v="93101"/>
    <x v="1"/>
    <s v="OFF-PA-10004519"/>
    <x v="1"/>
    <x v="10"/>
    <s v="Spiral Phone Message Books with Labels by Adams"/>
    <x v="2482"/>
    <n v="2"/>
    <n v="0"/>
    <n v="4.3904000000000005"/>
  </r>
  <r>
    <n v="8197"/>
    <s v="CA-2014-102736"/>
    <x v="3"/>
    <x v="528"/>
    <d v="2014-09-10T00:00:00"/>
    <x v="1"/>
    <s v="LP-17095"/>
    <s v="Liz Preis"/>
    <x v="0"/>
    <s v="United States"/>
    <s v="Knoxville"/>
    <x v="18"/>
    <n v="37918"/>
    <x v="0"/>
    <s v="TEC-AC-10004568"/>
    <x v="2"/>
    <x v="11"/>
    <s v="Maxell LTO Ultrium - 800 GB"/>
    <x v="2879"/>
    <n v="4"/>
    <n v="0.2"/>
    <n v="-1.119600000000009"/>
  </r>
  <r>
    <n v="8198"/>
    <s v="CA-2014-102736"/>
    <x v="3"/>
    <x v="528"/>
    <d v="2014-09-10T00:00:00"/>
    <x v="1"/>
    <s v="LP-17095"/>
    <s v="Liz Preis"/>
    <x v="0"/>
    <s v="United States"/>
    <s v="Knoxville"/>
    <x v="18"/>
    <n v="37918"/>
    <x v="0"/>
    <s v="OFF-AR-10001897"/>
    <x v="1"/>
    <x v="6"/>
    <s v="Model L Table or Wall-Mount Pencil Sharpener"/>
    <x v="1002"/>
    <n v="5"/>
    <n v="0.2"/>
    <n v="7.1960000000000015"/>
  </r>
  <r>
    <n v="8199"/>
    <s v="CA-2014-102736"/>
    <x v="3"/>
    <x v="528"/>
    <d v="2014-09-10T00:00:00"/>
    <x v="1"/>
    <s v="LP-17095"/>
    <s v="Liz Preis"/>
    <x v="0"/>
    <s v="United States"/>
    <s v="Knoxville"/>
    <x v="18"/>
    <n v="37918"/>
    <x v="0"/>
    <s v="OFF-PA-10001800"/>
    <x v="1"/>
    <x v="10"/>
    <s v="Xerox 220"/>
    <x v="12"/>
    <n v="3"/>
    <n v="0.2"/>
    <n v="5.4432"/>
  </r>
  <r>
    <n v="8200"/>
    <s v="CA-2014-125269"/>
    <x v="3"/>
    <x v="558"/>
    <d v="2014-05-01T00:00:00"/>
    <x v="1"/>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x v="1"/>
    <s v="AF-10870"/>
    <s v="Art Ferguson"/>
    <x v="0"/>
    <s v="United States"/>
    <s v="Chicago"/>
    <x v="10"/>
    <n v="60610"/>
    <x v="2"/>
    <s v="OFF-ST-10004123"/>
    <x v="1"/>
    <x v="4"/>
    <s v="Safco Industrial Wire Shelving System"/>
    <x v="74"/>
    <n v="1"/>
    <n v="0.2"/>
    <n v="-18.196000000000002"/>
  </r>
  <r>
    <n v="8202"/>
    <s v="CA-2012-114811"/>
    <x v="1"/>
    <x v="627"/>
    <d v="2012-11-08T00:00:00"/>
    <x v="3"/>
    <s v="KD-16495"/>
    <s v="Keith Dawkins"/>
    <x v="1"/>
    <s v="United States"/>
    <s v="New York City"/>
    <x v="15"/>
    <n v="10024"/>
    <x v="3"/>
    <s v="OFF-ST-10000885"/>
    <x v="1"/>
    <x v="4"/>
    <s v="Fellowes Desktop Hanging File Manager"/>
    <x v="5335"/>
    <n v="5"/>
    <n v="0"/>
    <n v="16.787500000000001"/>
  </r>
  <r>
    <n v="8203"/>
    <s v="CA-2012-114811"/>
    <x v="1"/>
    <x v="627"/>
    <d v="2012-11-08T00:00:00"/>
    <x v="3"/>
    <s v="KD-16495"/>
    <s v="Keith Dawkins"/>
    <x v="1"/>
    <s v="United States"/>
    <s v="New York City"/>
    <x v="15"/>
    <n v="10024"/>
    <x v="3"/>
    <s v="TEC-PH-10004165"/>
    <x v="2"/>
    <x v="7"/>
    <s v="Mitel MiVoice 5330e IP Phone"/>
    <x v="5336"/>
    <n v="2"/>
    <n v="0"/>
    <n v="142.9948"/>
  </r>
  <r>
    <n v="8204"/>
    <s v="CA-2012-114811"/>
    <x v="1"/>
    <x v="627"/>
    <d v="2012-11-08T00:00:00"/>
    <x v="3"/>
    <s v="KD-16495"/>
    <s v="Keith Dawkins"/>
    <x v="1"/>
    <s v="United States"/>
    <s v="New York City"/>
    <x v="15"/>
    <n v="10024"/>
    <x v="3"/>
    <s v="FUR-FU-10002240"/>
    <x v="0"/>
    <x v="5"/>
    <s v="Nu-Dell EZ-Mount Plastic Wall Frames"/>
    <x v="5337"/>
    <n v="3"/>
    <n v="0"/>
    <n v="4.7279999999999998"/>
  </r>
  <r>
    <n v="8205"/>
    <s v="CA-2012-114811"/>
    <x v="1"/>
    <x v="627"/>
    <d v="2012-11-08T00:00:00"/>
    <x v="3"/>
    <s v="KD-16495"/>
    <s v="Keith Dawkins"/>
    <x v="1"/>
    <s v="United States"/>
    <s v="New York City"/>
    <x v="15"/>
    <n v="10024"/>
    <x v="3"/>
    <s v="TEC-MA-10000045"/>
    <x v="2"/>
    <x v="15"/>
    <s v="Zebra ZM400 Thermal Label Printer"/>
    <x v="5338"/>
    <n v="4"/>
    <n v="0"/>
    <n v="2229.0239999999999"/>
  </r>
  <r>
    <n v="8206"/>
    <s v="CA-2012-114811"/>
    <x v="1"/>
    <x v="627"/>
    <d v="2012-11-08T00:00:00"/>
    <x v="3"/>
    <s v="KD-16495"/>
    <s v="Keith Dawkins"/>
    <x v="1"/>
    <s v="United States"/>
    <s v="New York City"/>
    <x v="15"/>
    <n v="10024"/>
    <x v="3"/>
    <s v="FUR-CH-10003746"/>
    <x v="0"/>
    <x v="1"/>
    <s v="Hon 4070 Series Pagoda Round Back Stacking Chairs"/>
    <x v="5339"/>
    <n v="2"/>
    <n v="0.1"/>
    <n v="115.5528"/>
  </r>
  <r>
    <n v="8207"/>
    <s v="CA-2012-122266"/>
    <x v="1"/>
    <x v="33"/>
    <d v="2012-04-30T00:00:00"/>
    <x v="1"/>
    <s v="SA-20830"/>
    <s v="Sue Ann Reed"/>
    <x v="0"/>
    <s v="United States"/>
    <s v="Daytona Beach"/>
    <x v="2"/>
    <n v="32114"/>
    <x v="0"/>
    <s v="FUR-TA-10000577"/>
    <x v="0"/>
    <x v="3"/>
    <s v="Bretford CR4500 Series Slim Rectangular Table"/>
    <x v="5340"/>
    <n v="1"/>
    <n v="0.45"/>
    <n v="-76.606200000000001"/>
  </r>
  <r>
    <n v="8208"/>
    <s v="CA-2012-122266"/>
    <x v="1"/>
    <x v="33"/>
    <d v="2012-04-30T00:00:00"/>
    <x v="1"/>
    <s v="SA-20830"/>
    <s v="Sue Ann Reed"/>
    <x v="0"/>
    <s v="United States"/>
    <s v="Daytona Beach"/>
    <x v="2"/>
    <n v="32114"/>
    <x v="0"/>
    <s v="OFF-AR-10004757"/>
    <x v="1"/>
    <x v="6"/>
    <s v="Crayola Colored Pencils"/>
    <x v="370"/>
    <n v="1"/>
    <n v="0.2"/>
    <n v="0.42639999999999978"/>
  </r>
  <r>
    <n v="8209"/>
    <s v="CA-2012-141565"/>
    <x v="1"/>
    <x v="1181"/>
    <d v="2012-09-24T00:00:00"/>
    <x v="1"/>
    <s v="BG-11035"/>
    <s v="Barry Gonzalez"/>
    <x v="0"/>
    <s v="United States"/>
    <s v="Nashville"/>
    <x v="18"/>
    <n v="37211"/>
    <x v="0"/>
    <s v="OFF-BI-10000545"/>
    <x v="1"/>
    <x v="8"/>
    <s v="GBC Ibimaster 500 Manual ProClick Binding System"/>
    <x v="5341"/>
    <n v="6"/>
    <n v="0.7"/>
    <n v="-913.17599999999993"/>
  </r>
  <r>
    <n v="8210"/>
    <s v="CA-2012-141565"/>
    <x v="1"/>
    <x v="1181"/>
    <d v="2012-09-24T00:00:00"/>
    <x v="1"/>
    <s v="BG-11035"/>
    <s v="Barry Gonzalez"/>
    <x v="0"/>
    <s v="United States"/>
    <s v="Nashville"/>
    <x v="18"/>
    <n v="37211"/>
    <x v="0"/>
    <s v="OFF-ST-10001522"/>
    <x v="1"/>
    <x v="4"/>
    <s v="Gould Plastics 18-Pocket Panel Bin, 34w x 5-1/4d x 20-1/2h"/>
    <x v="5342"/>
    <n v="4"/>
    <n v="0.2"/>
    <n v="-58.873600000000025"/>
  </r>
  <r>
    <n v="8211"/>
    <s v="CA-2014-128769"/>
    <x v="3"/>
    <x v="210"/>
    <d v="2014-09-13T00:00:00"/>
    <x v="1"/>
    <s v="DM-12955"/>
    <s v="Dario Medina"/>
    <x v="1"/>
    <s v="United States"/>
    <s v="Nashville"/>
    <x v="18"/>
    <n v="37211"/>
    <x v="0"/>
    <s v="OFF-AP-10001271"/>
    <x v="1"/>
    <x v="9"/>
    <s v="Eureka The Boss Cordless Rechargeable Stick Vac"/>
    <x v="2424"/>
    <n v="2"/>
    <n v="0.2"/>
    <n v="7.1372000000000035"/>
  </r>
  <r>
    <n v="8212"/>
    <s v="CA-2013-116337"/>
    <x v="0"/>
    <x v="77"/>
    <d v="2013-11-13T00:00:00"/>
    <x v="1"/>
    <s v="MC-17845"/>
    <s v="Michael Chen"/>
    <x v="0"/>
    <s v="United States"/>
    <s v="Dallas"/>
    <x v="5"/>
    <n v="75220"/>
    <x v="2"/>
    <s v="FUR-FU-10002030"/>
    <x v="0"/>
    <x v="5"/>
    <s v="Executive Impressions 14&quot; Contract Wall Clock with Quartz Movement"/>
    <x v="5343"/>
    <n v="5"/>
    <n v="0.6"/>
    <n v="-17.783999999999992"/>
  </r>
  <r>
    <n v="8213"/>
    <s v="CA-2013-116337"/>
    <x v="0"/>
    <x v="77"/>
    <d v="2013-11-13T00:00:00"/>
    <x v="1"/>
    <s v="MC-17845"/>
    <s v="Michael Chen"/>
    <x v="0"/>
    <s v="United States"/>
    <s v="Dallas"/>
    <x v="5"/>
    <n v="75220"/>
    <x v="2"/>
    <s v="OFF-ST-10001272"/>
    <x v="1"/>
    <x v="4"/>
    <s v="Mini 13-1/2 Capacity Data Binder Rack, Pearl"/>
    <x v="5344"/>
    <n v="3"/>
    <n v="0.2"/>
    <n v="19.630499999999998"/>
  </r>
  <r>
    <n v="8214"/>
    <s v="CA-2012-120845"/>
    <x v="1"/>
    <x v="12"/>
    <d v="2012-10-02T00:00:00"/>
    <x v="1"/>
    <s v="ML-17395"/>
    <s v="Marina Lichtenstein"/>
    <x v="1"/>
    <s v="United States"/>
    <s v="Murfreesboro"/>
    <x v="18"/>
    <n v="37130"/>
    <x v="0"/>
    <s v="OFF-BI-10001116"/>
    <x v="1"/>
    <x v="8"/>
    <s v="Wilson Jones 1&quot; Hanging DublLock Ring Binders"/>
    <x v="5345"/>
    <n v="4"/>
    <n v="0.7"/>
    <n v="-4.6463999999999981"/>
  </r>
  <r>
    <n v="8215"/>
    <s v="CA-2012-120845"/>
    <x v="1"/>
    <x v="12"/>
    <d v="2012-10-02T00:00:00"/>
    <x v="1"/>
    <s v="ML-17395"/>
    <s v="Marina Lichtenstein"/>
    <x v="1"/>
    <s v="United States"/>
    <s v="Murfreesboro"/>
    <x v="18"/>
    <n v="37130"/>
    <x v="0"/>
    <s v="OFF-PA-10004665"/>
    <x v="1"/>
    <x v="10"/>
    <s v="Advantus Motivational Note Cards"/>
    <x v="3755"/>
    <n v="1"/>
    <n v="0.2"/>
    <n v="3.7989999999999995"/>
  </r>
  <r>
    <n v="8216"/>
    <s v="CA-2012-120845"/>
    <x v="1"/>
    <x v="12"/>
    <d v="2012-10-02T00:00:00"/>
    <x v="1"/>
    <s v="ML-17395"/>
    <s v="Marina Lichtenstein"/>
    <x v="1"/>
    <s v="United States"/>
    <s v="Murfreesboro"/>
    <x v="18"/>
    <n v="37130"/>
    <x v="0"/>
    <s v="OFF-BI-10004506"/>
    <x v="1"/>
    <x v="8"/>
    <s v="Wilson Jones data.warehouse D-Ring Binders with DublLock"/>
    <x v="5346"/>
    <n v="1"/>
    <n v="0.7"/>
    <n v="-1.8106"/>
  </r>
  <r>
    <n v="8217"/>
    <s v="CA-2012-120845"/>
    <x v="1"/>
    <x v="12"/>
    <d v="2012-10-02T00:00:00"/>
    <x v="1"/>
    <s v="ML-17395"/>
    <s v="Marina Lichtenstein"/>
    <x v="1"/>
    <s v="United States"/>
    <s v="Murfreesboro"/>
    <x v="18"/>
    <n v="37130"/>
    <x v="0"/>
    <s v="OFF-BI-10001982"/>
    <x v="1"/>
    <x v="8"/>
    <s v="Wilson Jones Custom Binder Spines &amp; Labels"/>
    <x v="5347"/>
    <n v="2"/>
    <n v="0.7"/>
    <n v="-2.2847999999999997"/>
  </r>
  <r>
    <n v="8218"/>
    <s v="CA-2011-120775"/>
    <x v="2"/>
    <x v="462"/>
    <d v="2011-10-07T00:00:00"/>
    <x v="1"/>
    <s v="RD-19930"/>
    <s v="Russell D'Ascenzo"/>
    <x v="0"/>
    <s v="United States"/>
    <s v="Dallas"/>
    <x v="5"/>
    <n v="75217"/>
    <x v="2"/>
    <s v="OFF-FA-10002676"/>
    <x v="1"/>
    <x v="13"/>
    <s v="Colored Push Pins"/>
    <x v="1456"/>
    <n v="3"/>
    <n v="0.2"/>
    <n v="0.86879999999999979"/>
  </r>
  <r>
    <n v="8219"/>
    <s v="CA-2011-120775"/>
    <x v="2"/>
    <x v="462"/>
    <d v="2011-10-07T00:00:00"/>
    <x v="1"/>
    <s v="RD-19930"/>
    <s v="Russell D'Ascenzo"/>
    <x v="0"/>
    <s v="United States"/>
    <s v="Dallas"/>
    <x v="5"/>
    <n v="75217"/>
    <x v="2"/>
    <s v="FUR-FU-10000758"/>
    <x v="0"/>
    <x v="5"/>
    <s v="DAX Natural Wood-Tone Poster Frame"/>
    <x v="5348"/>
    <n v="3"/>
    <n v="0.6"/>
    <n v="-19.065600000000007"/>
  </r>
  <r>
    <n v="8220"/>
    <s v="CA-2011-120775"/>
    <x v="2"/>
    <x v="462"/>
    <d v="2011-10-07T00:00:00"/>
    <x v="1"/>
    <s v="RD-19930"/>
    <s v="Russell D'Ascenzo"/>
    <x v="0"/>
    <s v="United States"/>
    <s v="Dallas"/>
    <x v="5"/>
    <n v="75217"/>
    <x v="2"/>
    <s v="OFF-LA-10002271"/>
    <x v="1"/>
    <x v="2"/>
    <s v="Smead Alpha-Z Color-Coded Second Alphabetical Labels and Starter Set"/>
    <x v="1268"/>
    <n v="2"/>
    <n v="0.2"/>
    <n v="1.7247999999999997"/>
  </r>
  <r>
    <n v="8221"/>
    <s v="CA-2011-120775"/>
    <x v="2"/>
    <x v="462"/>
    <d v="2011-10-07T00:00:00"/>
    <x v="1"/>
    <s v="RD-19930"/>
    <s v="Russell D'Ascenzo"/>
    <x v="0"/>
    <s v="United States"/>
    <s v="Dallas"/>
    <x v="5"/>
    <n v="75217"/>
    <x v="2"/>
    <s v="OFF-BI-10002609"/>
    <x v="1"/>
    <x v="8"/>
    <s v="Avery Hidden Tab Dividers for Binding Systems"/>
    <x v="99"/>
    <n v="3"/>
    <n v="0.8"/>
    <n v="-3.0396000000000001"/>
  </r>
  <r>
    <n v="8222"/>
    <s v="CA-2011-120775"/>
    <x v="2"/>
    <x v="462"/>
    <d v="2011-10-07T00:00:00"/>
    <x v="1"/>
    <s v="RD-19930"/>
    <s v="Russell D'Ascenzo"/>
    <x v="0"/>
    <s v="United States"/>
    <s v="Dallas"/>
    <x v="5"/>
    <n v="75217"/>
    <x v="2"/>
    <s v="OFF-FA-10000254"/>
    <x v="1"/>
    <x v="13"/>
    <s v="Sterling Rubber Bands by Alliance"/>
    <x v="5349"/>
    <n v="4"/>
    <n v="0.2"/>
    <n v="-3.7680000000000002"/>
  </r>
  <r>
    <n v="8223"/>
    <s v="CA-2011-152905"/>
    <x v="2"/>
    <x v="1087"/>
    <d v="2011-02-25T00:00:00"/>
    <x v="1"/>
    <s v="AB-10015"/>
    <s v="Aaron Bergman"/>
    <x v="0"/>
    <s v="United States"/>
    <s v="Arlington"/>
    <x v="5"/>
    <n v="76017"/>
    <x v="2"/>
    <s v="OFF-ST-10000321"/>
    <x v="1"/>
    <x v="4"/>
    <s v="Akro Stacking Bins"/>
    <x v="1438"/>
    <n v="2"/>
    <n v="0.2"/>
    <n v="-2.5248000000000022"/>
  </r>
  <r>
    <n v="8224"/>
    <s v="CA-2013-104633"/>
    <x v="0"/>
    <x v="1"/>
    <d v="2013-06-17T00:00:00"/>
    <x v="1"/>
    <s v="EA-14035"/>
    <s v="Erin Ashbrook"/>
    <x v="1"/>
    <s v="United States"/>
    <s v="Pasadena"/>
    <x v="1"/>
    <n v="91104"/>
    <x v="1"/>
    <s v="OFF-PA-10000241"/>
    <x v="1"/>
    <x v="10"/>
    <s v="IBM Multi-Purpose Copy Paper, 8 1/2 x 11&quot;, Case"/>
    <x v="790"/>
    <n v="6"/>
    <n v="0"/>
    <n v="83.645999999999987"/>
  </r>
  <r>
    <n v="8225"/>
    <s v="CA-2013-104633"/>
    <x v="0"/>
    <x v="1"/>
    <d v="2013-06-17T00:00:00"/>
    <x v="1"/>
    <s v="EA-14035"/>
    <s v="Erin Ashbrook"/>
    <x v="1"/>
    <s v="United States"/>
    <s v="Pasadena"/>
    <x v="1"/>
    <n v="91104"/>
    <x v="1"/>
    <s v="OFF-PA-10004782"/>
    <x v="1"/>
    <x v="10"/>
    <s v="Xerox 228"/>
    <x v="91"/>
    <n v="2"/>
    <n v="0"/>
    <n v="6.2208000000000006"/>
  </r>
  <r>
    <n v="8226"/>
    <s v="CA-2014-104136"/>
    <x v="3"/>
    <x v="752"/>
    <d v="2014-11-05T00:00:00"/>
    <x v="0"/>
    <s v="SF-20065"/>
    <s v="Sandra Flanagan"/>
    <x v="0"/>
    <s v="United States"/>
    <s v="Everett"/>
    <x v="31"/>
    <n v="2149"/>
    <x v="3"/>
    <s v="OFF-PA-10004243"/>
    <x v="1"/>
    <x v="10"/>
    <s v="Xerox 1939"/>
    <x v="2408"/>
    <n v="10"/>
    <n v="0"/>
    <n v="91.055999999999983"/>
  </r>
  <r>
    <n v="8227"/>
    <s v="CA-2014-104136"/>
    <x v="3"/>
    <x v="752"/>
    <d v="2014-11-05T00:00:00"/>
    <x v="0"/>
    <s v="SF-20065"/>
    <s v="Sandra Flanagan"/>
    <x v="0"/>
    <s v="United States"/>
    <s v="Everett"/>
    <x v="31"/>
    <n v="2149"/>
    <x v="3"/>
    <s v="OFF-PA-10001033"/>
    <x v="1"/>
    <x v="10"/>
    <s v="Xerox 1893"/>
    <x v="1018"/>
    <n v="1"/>
    <n v="0"/>
    <n v="20.085100000000001"/>
  </r>
  <r>
    <n v="8228"/>
    <s v="CA-2013-123050"/>
    <x v="0"/>
    <x v="958"/>
    <d v="2013-04-09T00:00:00"/>
    <x v="0"/>
    <s v="BC-11125"/>
    <s v="Becky Castell"/>
    <x v="2"/>
    <s v="United States"/>
    <s v="Troy"/>
    <x v="15"/>
    <n v="12180"/>
    <x v="3"/>
    <s v="FUR-FU-10000723"/>
    <x v="0"/>
    <x v="5"/>
    <s v="Deflect-o EconoMat Studded, No Bevel Mat for Low Pile Carpeting"/>
    <x v="5350"/>
    <n v="2"/>
    <n v="0"/>
    <n v="7.4376000000000033"/>
  </r>
  <r>
    <n v="8229"/>
    <s v="CA-2013-123050"/>
    <x v="0"/>
    <x v="958"/>
    <d v="2013-04-09T00:00:00"/>
    <x v="0"/>
    <s v="BC-11125"/>
    <s v="Becky Castell"/>
    <x v="2"/>
    <s v="United States"/>
    <s v="Troy"/>
    <x v="15"/>
    <n v="12180"/>
    <x v="3"/>
    <s v="OFF-ST-10003455"/>
    <x v="1"/>
    <x v="4"/>
    <s v="Tenex File Box, Personal Filing Tote with Lid, Black"/>
    <x v="5351"/>
    <n v="2"/>
    <n v="0"/>
    <n v="8.0652000000000008"/>
  </r>
  <r>
    <n v="8230"/>
    <s v="CA-2013-123050"/>
    <x v="0"/>
    <x v="958"/>
    <d v="2013-04-09T00:00:00"/>
    <x v="0"/>
    <s v="BC-11125"/>
    <s v="Becky Castell"/>
    <x v="2"/>
    <s v="United States"/>
    <s v="Troy"/>
    <x v="15"/>
    <n v="12180"/>
    <x v="3"/>
    <s v="TEC-AC-10001109"/>
    <x v="2"/>
    <x v="11"/>
    <s v="Logitech Trackman Marble Mouse"/>
    <x v="1324"/>
    <n v="3"/>
    <n v="0"/>
    <n v="37.787400000000005"/>
  </r>
  <r>
    <n v="8231"/>
    <s v="CA-2013-162355"/>
    <x v="0"/>
    <x v="1186"/>
    <d v="2013-07-03T00:00:00"/>
    <x v="0"/>
    <s v="PF-19165"/>
    <s v="Philip Fox"/>
    <x v="0"/>
    <s v="United States"/>
    <s v="Sandy Springs"/>
    <x v="32"/>
    <n v="30328"/>
    <x v="0"/>
    <s v="OFF-AR-10004344"/>
    <x v="1"/>
    <x v="6"/>
    <s v="Bulldog Vacuum Base Pencil Sharpener"/>
    <x v="878"/>
    <n v="3"/>
    <n v="0"/>
    <n v="9.7118999999999982"/>
  </r>
  <r>
    <n v="8232"/>
    <s v="CA-2013-162355"/>
    <x v="0"/>
    <x v="1186"/>
    <d v="2013-07-03T00:00:00"/>
    <x v="0"/>
    <s v="PF-19165"/>
    <s v="Philip Fox"/>
    <x v="0"/>
    <s v="United States"/>
    <s v="Sandy Springs"/>
    <x v="32"/>
    <n v="30328"/>
    <x v="0"/>
    <s v="FUR-BO-10004695"/>
    <x v="0"/>
    <x v="0"/>
    <s v="O'Sullivan 2-Door Barrister Bookcase in Odessa Pine"/>
    <x v="5352"/>
    <n v="7"/>
    <n v="0"/>
    <n v="291.37779999999987"/>
  </r>
  <r>
    <n v="8233"/>
    <s v="CA-2011-158225"/>
    <x v="2"/>
    <x v="358"/>
    <d v="2011-09-28T00:00:00"/>
    <x v="1"/>
    <s v="SE-20110"/>
    <s v="Sanjit Engle"/>
    <x v="0"/>
    <s v="United States"/>
    <s v="San Jose"/>
    <x v="1"/>
    <n v="95123"/>
    <x v="1"/>
    <s v="OFF-ST-10000675"/>
    <x v="1"/>
    <x v="4"/>
    <s v="File Shuttle II and Handi-File, Black"/>
    <x v="3382"/>
    <n v="5"/>
    <n v="0"/>
    <n v="42.362499999999997"/>
  </r>
  <r>
    <n v="8234"/>
    <s v="CA-2011-158225"/>
    <x v="2"/>
    <x v="358"/>
    <d v="2011-09-28T00:00:00"/>
    <x v="1"/>
    <s v="SE-20110"/>
    <s v="Sanjit Engle"/>
    <x v="0"/>
    <s v="United States"/>
    <s v="San Jose"/>
    <x v="1"/>
    <n v="95123"/>
    <x v="1"/>
    <s v="OFF-ST-10002301"/>
    <x v="1"/>
    <x v="4"/>
    <s v="Tennsco Commercial Shelving"/>
    <x v="1390"/>
    <n v="2"/>
    <n v="0"/>
    <n v="0.40679999999999694"/>
  </r>
  <r>
    <n v="8235"/>
    <s v="CA-2014-102204"/>
    <x v="3"/>
    <x v="927"/>
    <d v="2014-05-07T00:00:00"/>
    <x v="1"/>
    <s v="CJ-12010"/>
    <s v="Caroline Jumper"/>
    <x v="0"/>
    <s v="United States"/>
    <s v="Jacksonville"/>
    <x v="2"/>
    <n v="32216"/>
    <x v="0"/>
    <s v="OFF-SU-10001212"/>
    <x v="1"/>
    <x v="14"/>
    <s v="Kleencut Forged Office Shears by Acme United Corporation"/>
    <x v="5353"/>
    <n v="2"/>
    <n v="0.2"/>
    <n v="0.4159999999999997"/>
  </r>
  <r>
    <n v="8236"/>
    <s v="CA-2014-102204"/>
    <x v="3"/>
    <x v="927"/>
    <d v="2014-05-07T00:00:00"/>
    <x v="1"/>
    <s v="CJ-12010"/>
    <s v="Caroline Jumper"/>
    <x v="0"/>
    <s v="United States"/>
    <s v="Jacksonville"/>
    <x v="2"/>
    <n v="32216"/>
    <x v="0"/>
    <s v="FUR-TA-10001889"/>
    <x v="0"/>
    <x v="3"/>
    <s v="Bush Advantage Collection Racetrack Conference Table"/>
    <x v="5354"/>
    <n v="4"/>
    <n v="0.45"/>
    <n v="-458.14679999999998"/>
  </r>
  <r>
    <n v="8237"/>
    <s v="CA-2014-102204"/>
    <x v="3"/>
    <x v="927"/>
    <d v="2014-05-07T00:00:00"/>
    <x v="1"/>
    <s v="CJ-12010"/>
    <s v="Caroline Jumper"/>
    <x v="0"/>
    <s v="United States"/>
    <s v="Jacksonville"/>
    <x v="2"/>
    <n v="32216"/>
    <x v="0"/>
    <s v="FUR-CH-10002024"/>
    <x v="0"/>
    <x v="1"/>
    <s v="HON 5400 Series Task Chairs for Big and Tall"/>
    <x v="5355"/>
    <n v="5"/>
    <n v="0.2"/>
    <n v="0"/>
  </r>
  <r>
    <n v="8238"/>
    <s v="CA-2014-103065"/>
    <x v="3"/>
    <x v="179"/>
    <d v="2014-10-21T00:00:00"/>
    <x v="3"/>
    <s v="PT-19090"/>
    <s v="Pete Takahito"/>
    <x v="0"/>
    <s v="United States"/>
    <s v="Jacksonville"/>
    <x v="2"/>
    <n v="32216"/>
    <x v="0"/>
    <s v="OFF-ST-10000617"/>
    <x v="1"/>
    <x v="4"/>
    <s v="Woodgrain Magazine Files by Perma"/>
    <x v="411"/>
    <n v="2"/>
    <n v="0.2"/>
    <n v="-0.7748000000000006"/>
  </r>
  <r>
    <n v="8239"/>
    <s v="CA-2014-103065"/>
    <x v="3"/>
    <x v="179"/>
    <d v="2014-10-21T00:00:00"/>
    <x v="3"/>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x v="3"/>
    <s v="PT-19090"/>
    <s v="Pete Takahito"/>
    <x v="0"/>
    <s v="United States"/>
    <s v="Jacksonville"/>
    <x v="2"/>
    <n v="32216"/>
    <x v="0"/>
    <s v="OFF-AR-10003251"/>
    <x v="1"/>
    <x v="6"/>
    <s v="Prang Drawing Pencil Set"/>
    <x v="3079"/>
    <n v="2"/>
    <n v="0.2"/>
    <n v="1.1119999999999999"/>
  </r>
  <r>
    <n v="8241"/>
    <s v="CA-2014-103065"/>
    <x v="3"/>
    <x v="179"/>
    <d v="2014-10-21T00:00:00"/>
    <x v="3"/>
    <s v="PT-19090"/>
    <s v="Pete Takahito"/>
    <x v="0"/>
    <s v="United States"/>
    <s v="Jacksonville"/>
    <x v="2"/>
    <n v="32216"/>
    <x v="0"/>
    <s v="FUR-FU-10000175"/>
    <x v="0"/>
    <x v="5"/>
    <s v="DAX Wood Document Frame."/>
    <x v="5356"/>
    <n v="4"/>
    <n v="0.2"/>
    <n v="6.0411999999999964"/>
  </r>
  <r>
    <n v="8242"/>
    <s v="CA-2011-109855"/>
    <x v="2"/>
    <x v="416"/>
    <d v="2011-09-05T00:00:00"/>
    <x v="1"/>
    <s v="LH-16900"/>
    <s v="Lena Hernandez"/>
    <x v="0"/>
    <s v="United States"/>
    <s v="New York City"/>
    <x v="15"/>
    <n v="10009"/>
    <x v="3"/>
    <s v="OFF-BI-10004716"/>
    <x v="1"/>
    <x v="8"/>
    <s v="Wilson Jones Hanging Recycled Pressboard Data Binders"/>
    <x v="5357"/>
    <n v="2"/>
    <n v="0.2"/>
    <n v="8.3103999999999996"/>
  </r>
  <r>
    <n v="8243"/>
    <s v="CA-2011-109855"/>
    <x v="2"/>
    <x v="416"/>
    <d v="2011-09-05T00:00:00"/>
    <x v="1"/>
    <s v="LH-16900"/>
    <s v="Lena Hernandez"/>
    <x v="0"/>
    <s v="United States"/>
    <s v="New York City"/>
    <x v="15"/>
    <n v="10009"/>
    <x v="3"/>
    <s v="TEC-AC-10002842"/>
    <x v="2"/>
    <x v="11"/>
    <s v="WD My Passport Ultra 2TB Portable External Hard Drive"/>
    <x v="5358"/>
    <n v="3"/>
    <n v="0"/>
    <n v="57.120000000000019"/>
  </r>
  <r>
    <n v="8244"/>
    <s v="CA-2011-109897"/>
    <x v="2"/>
    <x v="1132"/>
    <d v="2011-08-16T00:00:00"/>
    <x v="1"/>
    <s v="BW-11200"/>
    <s v="Ben Wallace"/>
    <x v="0"/>
    <s v="United States"/>
    <s v="San Francisco"/>
    <x v="1"/>
    <n v="94122"/>
    <x v="1"/>
    <s v="TEC-PH-10003691"/>
    <x v="2"/>
    <x v="7"/>
    <s v="BlackBerry Q10"/>
    <x v="5359"/>
    <n v="8"/>
    <n v="0.2"/>
    <n v="50.396000000000015"/>
  </r>
  <r>
    <n v="8245"/>
    <s v="CA-2011-109897"/>
    <x v="2"/>
    <x v="1132"/>
    <d v="2011-08-16T00:00:00"/>
    <x v="1"/>
    <s v="BW-11200"/>
    <s v="Ben Wallace"/>
    <x v="0"/>
    <s v="United States"/>
    <s v="San Francisco"/>
    <x v="1"/>
    <n v="94122"/>
    <x v="1"/>
    <s v="FUR-FU-10002878"/>
    <x v="0"/>
    <x v="5"/>
    <s v="Seth Thomas 14&quot; Day/Date Wall Clock"/>
    <x v="5360"/>
    <n v="3"/>
    <n v="0"/>
    <n v="31.612800000000004"/>
  </r>
  <r>
    <n v="8246"/>
    <s v="US-2011-143581"/>
    <x v="2"/>
    <x v="710"/>
    <d v="2011-08-23T00:00:00"/>
    <x v="1"/>
    <s v="BS-11365"/>
    <s v="Bill Shonely"/>
    <x v="1"/>
    <s v="United States"/>
    <s v="Columbus"/>
    <x v="32"/>
    <n v="31907"/>
    <x v="0"/>
    <s v="OFF-ST-10000991"/>
    <x v="1"/>
    <x v="4"/>
    <s v="Space Solutions HD Industrial Steel Shelving."/>
    <x v="3216"/>
    <n v="3"/>
    <n v="0"/>
    <n v="10.347300000000004"/>
  </r>
  <r>
    <n v="8247"/>
    <s v="CA-2012-129217"/>
    <x v="1"/>
    <x v="1187"/>
    <d v="2012-05-10T00:00:00"/>
    <x v="3"/>
    <s v="DP-13390"/>
    <s v="Dennis Pardue"/>
    <x v="2"/>
    <s v="United States"/>
    <s v="Aurora"/>
    <x v="10"/>
    <n v="60505"/>
    <x v="2"/>
    <s v="OFF-AP-10002439"/>
    <x v="1"/>
    <x v="9"/>
    <s v="Tripp Lite Isotel 8 Ultra 8 Outlet Metal Surge"/>
    <x v="5361"/>
    <n v="5"/>
    <n v="0.8"/>
    <n v="-191.619"/>
  </r>
  <r>
    <n v="8248"/>
    <s v="CA-2012-129217"/>
    <x v="1"/>
    <x v="1187"/>
    <d v="2012-05-10T00:00:00"/>
    <x v="3"/>
    <s v="DP-13390"/>
    <s v="Dennis Pardue"/>
    <x v="2"/>
    <s v="United States"/>
    <s v="Aurora"/>
    <x v="10"/>
    <n v="60505"/>
    <x v="2"/>
    <s v="OFF-AR-10004602"/>
    <x v="1"/>
    <x v="6"/>
    <s v="Boston KS Multi-Size Manual Pencil Sharpener"/>
    <x v="2862"/>
    <n v="2"/>
    <n v="0.2"/>
    <n v="3.6784000000000017"/>
  </r>
  <r>
    <n v="8249"/>
    <s v="CA-2013-133816"/>
    <x v="0"/>
    <x v="1120"/>
    <d v="2013-05-14T00:00:00"/>
    <x v="0"/>
    <s v="CS-12400"/>
    <s v="Christopher Schild"/>
    <x v="2"/>
    <s v="United States"/>
    <s v="Philadelphia"/>
    <x v="9"/>
    <n v="19134"/>
    <x v="3"/>
    <s v="TEC-PH-10001795"/>
    <x v="2"/>
    <x v="7"/>
    <s v="ClearOne CHATAttach 160 - speaker phone"/>
    <x v="5362"/>
    <n v="2"/>
    <n v="0.4"/>
    <n v="-123.9980000000001"/>
  </r>
  <r>
    <n v="8250"/>
    <s v="CA-2012-140221"/>
    <x v="1"/>
    <x v="616"/>
    <d v="2012-03-09T00:00:00"/>
    <x v="0"/>
    <s v="MS-17365"/>
    <s v="Maribeth Schnelling"/>
    <x v="0"/>
    <s v="United States"/>
    <s v="Chicago"/>
    <x v="10"/>
    <n v="60653"/>
    <x v="2"/>
    <s v="OFF-BI-10002854"/>
    <x v="1"/>
    <x v="8"/>
    <s v="Performers Binder/Pad Holder, Black"/>
    <x v="5363"/>
    <n v="2"/>
    <n v="0.8"/>
    <n v="-16.818000000000005"/>
  </r>
  <r>
    <n v="8251"/>
    <s v="CA-2012-140221"/>
    <x v="1"/>
    <x v="616"/>
    <d v="2012-03-09T00:00:00"/>
    <x v="0"/>
    <s v="MS-17365"/>
    <s v="Maribeth Schnelling"/>
    <x v="0"/>
    <s v="United States"/>
    <s v="Chicago"/>
    <x v="10"/>
    <n v="60653"/>
    <x v="2"/>
    <s v="FUR-FU-10000023"/>
    <x v="0"/>
    <x v="5"/>
    <s v="Eldon Wave Desk Accessories"/>
    <x v="5364"/>
    <n v="2"/>
    <n v="0.6"/>
    <n v="-1.8847999999999994"/>
  </r>
  <r>
    <n v="8252"/>
    <s v="CA-2012-140221"/>
    <x v="1"/>
    <x v="616"/>
    <d v="2012-03-09T00:00:00"/>
    <x v="0"/>
    <s v="MS-17365"/>
    <s v="Maribeth Schnelling"/>
    <x v="0"/>
    <s v="United States"/>
    <s v="Chicago"/>
    <x v="10"/>
    <n v="60653"/>
    <x v="2"/>
    <s v="OFF-AP-10000828"/>
    <x v="1"/>
    <x v="9"/>
    <s v="Avanti 4.4 Cu. Ft. Refrigerator"/>
    <x v="5365"/>
    <n v="5"/>
    <n v="0.8"/>
    <n v="-470.548"/>
  </r>
  <r>
    <n v="8253"/>
    <s v="CA-2012-140221"/>
    <x v="1"/>
    <x v="616"/>
    <d v="2012-03-09T00:00:00"/>
    <x v="0"/>
    <s v="MS-17365"/>
    <s v="Maribeth Schnelling"/>
    <x v="0"/>
    <s v="United States"/>
    <s v="Chicago"/>
    <x v="10"/>
    <n v="60653"/>
    <x v="2"/>
    <s v="OFF-ST-10000777"/>
    <x v="1"/>
    <x v="4"/>
    <s v="Companion Letter/Legal File, Black"/>
    <x v="1556"/>
    <n v="2"/>
    <n v="0.2"/>
    <n v="6.0416000000000025"/>
  </r>
  <r>
    <n v="8254"/>
    <s v="CA-2014-152310"/>
    <x v="3"/>
    <x v="801"/>
    <d v="2014-08-20T00:00:00"/>
    <x v="1"/>
    <s v="DK-12895"/>
    <s v="Dana Kaydos"/>
    <x v="0"/>
    <s v="United States"/>
    <s v="Seattle"/>
    <x v="4"/>
    <n v="98103"/>
    <x v="1"/>
    <s v="TEC-CO-10000971"/>
    <x v="2"/>
    <x v="16"/>
    <s v="Hewlett Packard 310 Color Digital Copier"/>
    <x v="5366"/>
    <n v="1"/>
    <n v="0"/>
    <n v="89.996999999999986"/>
  </r>
  <r>
    <n v="8255"/>
    <s v="CA-2014-152310"/>
    <x v="3"/>
    <x v="801"/>
    <d v="2014-08-20T00:00:00"/>
    <x v="1"/>
    <s v="DK-12895"/>
    <s v="Dana Kaydos"/>
    <x v="0"/>
    <s v="United States"/>
    <s v="Seattle"/>
    <x v="4"/>
    <n v="98103"/>
    <x v="1"/>
    <s v="OFF-PA-10003134"/>
    <x v="1"/>
    <x v="10"/>
    <s v="Xerox 1937"/>
    <x v="2250"/>
    <n v="4"/>
    <n v="0"/>
    <n v="92.236799999999988"/>
  </r>
  <r>
    <n v="8256"/>
    <s v="CA-2014-152310"/>
    <x v="3"/>
    <x v="801"/>
    <d v="2014-08-20T00:00:00"/>
    <x v="1"/>
    <s v="DK-12895"/>
    <s v="Dana Kaydos"/>
    <x v="0"/>
    <s v="United States"/>
    <s v="Seattle"/>
    <x v="4"/>
    <n v="98103"/>
    <x v="1"/>
    <s v="TEC-PH-10002538"/>
    <x v="2"/>
    <x v="7"/>
    <s v="Grandstream GXP1160 VoIP phone"/>
    <x v="5367"/>
    <n v="8"/>
    <n v="0.2"/>
    <n v="27.295199999999973"/>
  </r>
  <r>
    <n v="8257"/>
    <s v="CA-2014-152310"/>
    <x v="3"/>
    <x v="801"/>
    <d v="2014-08-20T00:00:00"/>
    <x v="1"/>
    <s v="DK-12895"/>
    <s v="Dana Kaydos"/>
    <x v="0"/>
    <s v="United States"/>
    <s v="Seattle"/>
    <x v="4"/>
    <n v="98103"/>
    <x v="1"/>
    <s v="OFF-ST-10001228"/>
    <x v="1"/>
    <x v="4"/>
    <s v="Personal File Boxes with Fold-Down Carry Handle"/>
    <x v="485"/>
    <n v="3"/>
    <n v="0"/>
    <n v="11.684999999999999"/>
  </r>
  <r>
    <n v="8258"/>
    <s v="CA-2014-152310"/>
    <x v="3"/>
    <x v="801"/>
    <d v="2014-08-20T00:00:00"/>
    <x v="1"/>
    <s v="DK-12895"/>
    <s v="Dana Kaydos"/>
    <x v="0"/>
    <s v="United States"/>
    <s v="Seattle"/>
    <x v="4"/>
    <n v="98103"/>
    <x v="1"/>
    <s v="TEC-AC-10000397"/>
    <x v="2"/>
    <x v="11"/>
    <s v="Perixx PERIBOARD-512B, Ergonomic Split Keyboard"/>
    <x v="5368"/>
    <n v="5"/>
    <n v="0"/>
    <n v="12.246500000000005"/>
  </r>
  <r>
    <n v="8259"/>
    <s v="CA-2014-152310"/>
    <x v="3"/>
    <x v="801"/>
    <d v="2014-08-20T00:00:00"/>
    <x v="1"/>
    <s v="DK-12895"/>
    <s v="Dana Kaydos"/>
    <x v="0"/>
    <s v="United States"/>
    <s v="Seattle"/>
    <x v="4"/>
    <n v="98103"/>
    <x v="1"/>
    <s v="OFF-BI-10004308"/>
    <x v="1"/>
    <x v="8"/>
    <s v="Avery Legal 4-Ring Binder"/>
    <x v="997"/>
    <n v="6"/>
    <n v="0.2"/>
    <n v="37.763999999999996"/>
  </r>
  <r>
    <n v="8260"/>
    <s v="CA-2013-118101"/>
    <x v="0"/>
    <x v="190"/>
    <d v="2013-06-27T00:00:00"/>
    <x v="3"/>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x v="3"/>
    <s v="SN-20560"/>
    <s v="Skye Norling"/>
    <x v="2"/>
    <s v="United States"/>
    <s v="Roseville"/>
    <x v="12"/>
    <n v="48066"/>
    <x v="2"/>
    <s v="OFF-BI-10000773"/>
    <x v="1"/>
    <x v="8"/>
    <s v="Insertable Tab Post Binder Dividers"/>
    <x v="5369"/>
    <n v="1"/>
    <n v="0"/>
    <n v="3.7693999999999992"/>
  </r>
  <r>
    <n v="8262"/>
    <s v="CA-2013-118101"/>
    <x v="0"/>
    <x v="190"/>
    <d v="2013-06-27T00:00:00"/>
    <x v="3"/>
    <s v="SN-20560"/>
    <s v="Skye Norling"/>
    <x v="2"/>
    <s v="United States"/>
    <s v="Roseville"/>
    <x v="12"/>
    <n v="48066"/>
    <x v="2"/>
    <s v="OFF-ST-10001837"/>
    <x v="1"/>
    <x v="4"/>
    <s v="SAFCO Mobile Desk Side File, Wire Frame"/>
    <x v="5370"/>
    <n v="4"/>
    <n v="0"/>
    <n v="44.470399999999998"/>
  </r>
  <r>
    <n v="8263"/>
    <s v="CA-2013-100307"/>
    <x v="0"/>
    <x v="272"/>
    <d v="2013-12-20T00:00:00"/>
    <x v="1"/>
    <s v="TC-21475"/>
    <s v="Tony Chapman"/>
    <x v="2"/>
    <s v="United States"/>
    <s v="Fayetteville"/>
    <x v="36"/>
    <n v="72701"/>
    <x v="0"/>
    <s v="OFF-PA-10002552"/>
    <x v="1"/>
    <x v="10"/>
    <s v="Xerox 1958"/>
    <x v="541"/>
    <n v="3"/>
    <n v="0"/>
    <n v="9.3312000000000008"/>
  </r>
  <r>
    <n v="8264"/>
    <s v="CA-2012-138457"/>
    <x v="1"/>
    <x v="1023"/>
    <d v="2012-09-17T00:00:00"/>
    <x v="1"/>
    <s v="AM-10705"/>
    <s v="Anne McFarland"/>
    <x v="0"/>
    <s v="United States"/>
    <s v="Jacksonville"/>
    <x v="3"/>
    <n v="28540"/>
    <x v="0"/>
    <s v="OFF-BI-10000014"/>
    <x v="1"/>
    <x v="8"/>
    <s v="Heavy-Duty E-Z-D Binders"/>
    <x v="3702"/>
    <n v="4"/>
    <n v="0.7"/>
    <n v="-10.037199999999999"/>
  </r>
  <r>
    <n v="8265"/>
    <s v="CA-2011-131800"/>
    <x v="2"/>
    <x v="125"/>
    <d v="2012-01-04T00:00:00"/>
    <x v="1"/>
    <s v="AJ-10960"/>
    <s v="Astrea Jones"/>
    <x v="0"/>
    <s v="United States"/>
    <s v="New York City"/>
    <x v="15"/>
    <n v="10035"/>
    <x v="3"/>
    <s v="OFF-AP-10004136"/>
    <x v="1"/>
    <x v="9"/>
    <s v="Kensington 6 Outlet SmartSocket Surge Protector"/>
    <x v="1546"/>
    <n v="3"/>
    <n v="0"/>
    <n v="30.734999999999992"/>
  </r>
  <r>
    <n v="8266"/>
    <s v="CA-2011-131800"/>
    <x v="2"/>
    <x v="125"/>
    <d v="2012-01-04T00:00:00"/>
    <x v="1"/>
    <s v="AJ-10960"/>
    <s v="Astrea Jones"/>
    <x v="0"/>
    <s v="United States"/>
    <s v="New York City"/>
    <x v="15"/>
    <n v="10035"/>
    <x v="3"/>
    <s v="OFF-BI-10003429"/>
    <x v="1"/>
    <x v="8"/>
    <s v="Cardinal HOLDit! Binder Insert Strips,Extra Strips"/>
    <x v="5371"/>
    <n v="7"/>
    <n v="0.2"/>
    <n v="12.8499"/>
  </r>
  <r>
    <n v="8267"/>
    <s v="CA-2011-118304"/>
    <x v="2"/>
    <x v="333"/>
    <d v="2011-05-04T00:00:00"/>
    <x v="1"/>
    <s v="KH-16360"/>
    <s v="Katherine Hughes"/>
    <x v="0"/>
    <s v="United States"/>
    <s v="Dover"/>
    <x v="13"/>
    <n v="19901"/>
    <x v="3"/>
    <s v="TEC-PH-10000376"/>
    <x v="2"/>
    <x v="7"/>
    <s v="Square Credit Card Reader"/>
    <x v="1024"/>
    <n v="2"/>
    <n v="0"/>
    <n v="5.1948000000000008"/>
  </r>
  <r>
    <n v="8268"/>
    <s v="CA-2014-121790"/>
    <x v="3"/>
    <x v="289"/>
    <d v="2014-02-07T00:00:00"/>
    <x v="1"/>
    <s v="LP-17095"/>
    <s v="Liz Preis"/>
    <x v="0"/>
    <s v="United States"/>
    <s v="Aurora"/>
    <x v="10"/>
    <n v="60505"/>
    <x v="2"/>
    <s v="FUR-TA-10003469"/>
    <x v="0"/>
    <x v="3"/>
    <s v="Balt Split Level Computer Training Table"/>
    <x v="5372"/>
    <n v="1"/>
    <n v="0.5"/>
    <n v="-47.174999999999997"/>
  </r>
  <r>
    <n v="8269"/>
    <s v="CA-2014-121790"/>
    <x v="3"/>
    <x v="289"/>
    <d v="2014-02-07T00:00:00"/>
    <x v="1"/>
    <s v="LP-17095"/>
    <s v="Liz Preis"/>
    <x v="0"/>
    <s v="United States"/>
    <s v="Aurora"/>
    <x v="10"/>
    <n v="60505"/>
    <x v="2"/>
    <s v="OFF-SU-10004231"/>
    <x v="1"/>
    <x v="14"/>
    <s v="Acme Tagit Stainless Steel Antibacterial Scissors"/>
    <x v="2511"/>
    <n v="4"/>
    <n v="0.2"/>
    <n v="2.7719999999999994"/>
  </r>
  <r>
    <n v="8270"/>
    <s v="CA-2014-121790"/>
    <x v="3"/>
    <x v="289"/>
    <d v="2014-02-07T00:00:00"/>
    <x v="1"/>
    <s v="LP-17095"/>
    <s v="Liz Preis"/>
    <x v="0"/>
    <s v="United States"/>
    <s v="Aurora"/>
    <x v="10"/>
    <n v="60505"/>
    <x v="2"/>
    <s v="TEC-PH-10002584"/>
    <x v="2"/>
    <x v="7"/>
    <s v="Samsung Galaxy S4"/>
    <x v="5373"/>
    <n v="4"/>
    <n v="0.2"/>
    <n v="250.39599999999984"/>
  </r>
  <r>
    <n v="8271"/>
    <s v="CA-2014-121790"/>
    <x v="3"/>
    <x v="289"/>
    <d v="2014-02-07T00:00:00"/>
    <x v="1"/>
    <s v="LP-17095"/>
    <s v="Liz Preis"/>
    <x v="0"/>
    <s v="United States"/>
    <s v="Aurora"/>
    <x v="10"/>
    <n v="60505"/>
    <x v="2"/>
    <s v="OFF-AR-10003602"/>
    <x v="1"/>
    <x v="6"/>
    <s v="Quartet Omega Colored Chalk, 12/Pack"/>
    <x v="564"/>
    <n v="2"/>
    <n v="0.2"/>
    <n v="3.1535999999999995"/>
  </r>
  <r>
    <n v="8272"/>
    <s v="CA-2013-169670"/>
    <x v="0"/>
    <x v="591"/>
    <d v="2014-01-01T00:00:00"/>
    <x v="1"/>
    <s v="JE-15715"/>
    <s v="Joe Elijah"/>
    <x v="0"/>
    <s v="United States"/>
    <s v="New York City"/>
    <x v="15"/>
    <n v="10009"/>
    <x v="3"/>
    <s v="FUR-CH-10002331"/>
    <x v="0"/>
    <x v="1"/>
    <s v="Hon 4700 Series Mobuis Mid-Back Task Chairs with Adjustable Arms"/>
    <x v="5374"/>
    <n v="8"/>
    <n v="0.1"/>
    <n v="313.26239999999967"/>
  </r>
  <r>
    <n v="8273"/>
    <s v="CA-2013-139549"/>
    <x v="0"/>
    <x v="201"/>
    <d v="2013-10-26T00:00:00"/>
    <x v="1"/>
    <s v="MY-18295"/>
    <s v="Muhammed Yedwab"/>
    <x v="1"/>
    <s v="United States"/>
    <s v="El Cajon"/>
    <x v="1"/>
    <n v="92020"/>
    <x v="1"/>
    <s v="FUR-CH-10001802"/>
    <x v="0"/>
    <x v="1"/>
    <s v="Hon Every-Day Chair Series Swivel Task Chairs"/>
    <x v="2388"/>
    <n v="4"/>
    <n v="0.2"/>
    <n v="4.8391999999999911"/>
  </r>
  <r>
    <n v="8274"/>
    <s v="CA-2012-104059"/>
    <x v="1"/>
    <x v="385"/>
    <d v="2012-06-15T00:00:00"/>
    <x v="0"/>
    <s v="FC-14245"/>
    <s v="Frank Carlisle"/>
    <x v="2"/>
    <s v="United States"/>
    <s v="Springfield"/>
    <x v="24"/>
    <n v="45503"/>
    <x v="3"/>
    <s v="OFF-AR-10000634"/>
    <x v="1"/>
    <x v="6"/>
    <s v="Newell 320"/>
    <x v="1321"/>
    <n v="1"/>
    <n v="0.2"/>
    <n v="0.29960000000000009"/>
  </r>
  <r>
    <n v="8275"/>
    <s v="CA-2014-164112"/>
    <x v="3"/>
    <x v="160"/>
    <d v="2014-07-05T00:00:00"/>
    <x v="1"/>
    <s v="ND-18460"/>
    <s v="Neil Ducich"/>
    <x v="1"/>
    <s v="United States"/>
    <s v="Mount Vernon"/>
    <x v="15"/>
    <n v="10550"/>
    <x v="3"/>
    <s v="OFF-ST-10002615"/>
    <x v="1"/>
    <x v="4"/>
    <s v="Dual Level, Single-Width Filing Carts"/>
    <x v="2969"/>
    <n v="7"/>
    <n v="0"/>
    <n v="282.20920000000001"/>
  </r>
  <r>
    <n v="8276"/>
    <s v="CA-2012-143882"/>
    <x v="1"/>
    <x v="153"/>
    <d v="2012-06-30T00:00:00"/>
    <x v="1"/>
    <s v="DB-13360"/>
    <s v="Dennis Bolton"/>
    <x v="2"/>
    <s v="United States"/>
    <s v="Lakewood"/>
    <x v="24"/>
    <n v="44107"/>
    <x v="3"/>
    <s v="OFF-PA-10004040"/>
    <x v="1"/>
    <x v="10"/>
    <s v="Universal Premium White Copier/Laser Paper (20Lb. and 87 Bright)"/>
    <x v="5375"/>
    <n v="9"/>
    <n v="0.2"/>
    <n v="15.607799999999999"/>
  </r>
  <r>
    <n v="8277"/>
    <s v="US-2013-139262"/>
    <x v="0"/>
    <x v="823"/>
    <d v="2013-02-25T00:00:00"/>
    <x v="1"/>
    <s v="LC-16960"/>
    <s v="Lindsay Castell"/>
    <x v="2"/>
    <s v="United States"/>
    <s v="Tampa"/>
    <x v="2"/>
    <n v="33614"/>
    <x v="0"/>
    <s v="OFF-BI-10003727"/>
    <x v="1"/>
    <x v="8"/>
    <s v="Avery Durable Slant Ring Binders With Label Holder"/>
    <x v="5233"/>
    <n v="3"/>
    <n v="0.7"/>
    <n v="-2.758799999999999"/>
  </r>
  <r>
    <n v="8278"/>
    <s v="US-2013-139262"/>
    <x v="0"/>
    <x v="823"/>
    <d v="2013-02-25T00:00:00"/>
    <x v="1"/>
    <s v="LC-16960"/>
    <s v="Lindsay Castell"/>
    <x v="2"/>
    <s v="United States"/>
    <s v="Tampa"/>
    <x v="2"/>
    <n v="33614"/>
    <x v="0"/>
    <s v="OFF-BI-10002026"/>
    <x v="1"/>
    <x v="8"/>
    <s v="Avery Arch Ring Binders"/>
    <x v="5376"/>
    <n v="2"/>
    <n v="0.7"/>
    <n v="-26.726000000000006"/>
  </r>
  <r>
    <n v="8279"/>
    <s v="US-2013-139262"/>
    <x v="0"/>
    <x v="823"/>
    <d v="2013-02-25T00:00:00"/>
    <x v="1"/>
    <s v="LC-16960"/>
    <s v="Lindsay Castell"/>
    <x v="2"/>
    <s v="United States"/>
    <s v="Tampa"/>
    <x v="2"/>
    <n v="33614"/>
    <x v="0"/>
    <s v="OFF-ST-10001496"/>
    <x v="1"/>
    <x v="4"/>
    <s v="Standard Rollaway File with Lock"/>
    <x v="5377"/>
    <n v="3"/>
    <n v="0.2"/>
    <n v="32.434200000000004"/>
  </r>
  <r>
    <n v="8280"/>
    <s v="CA-2014-146192"/>
    <x v="3"/>
    <x v="300"/>
    <d v="2014-04-27T00:00:00"/>
    <x v="1"/>
    <s v="BD-11725"/>
    <s v="Bruce Degenhardt"/>
    <x v="0"/>
    <s v="United States"/>
    <s v="Columbus"/>
    <x v="32"/>
    <n v="31907"/>
    <x v="0"/>
    <s v="OFF-ST-10003716"/>
    <x v="1"/>
    <x v="4"/>
    <s v="Tennsco Double-Tier Lockers"/>
    <x v="5378"/>
    <n v="3"/>
    <n v="0"/>
    <n v="87.757800000000003"/>
  </r>
  <r>
    <n v="8281"/>
    <s v="CA-2014-134810"/>
    <x v="3"/>
    <x v="1188"/>
    <d v="2014-05-11T00:00:00"/>
    <x v="2"/>
    <s v="MC-17605"/>
    <s v="Matt Connell"/>
    <x v="1"/>
    <s v="United States"/>
    <s v="Jacksonville"/>
    <x v="3"/>
    <n v="28540"/>
    <x v="0"/>
    <s v="OFF-EN-10002504"/>
    <x v="1"/>
    <x v="12"/>
    <s v="Tyvek  Top-Opening Peel &amp; Seel Envelopes, Plain White"/>
    <x v="5379"/>
    <n v="3"/>
    <n v="0.2"/>
    <n v="22.015799999999999"/>
  </r>
  <r>
    <n v="8282"/>
    <s v="CA-2014-134810"/>
    <x v="3"/>
    <x v="1188"/>
    <d v="2014-05-11T00:00:00"/>
    <x v="2"/>
    <s v="MC-17605"/>
    <s v="Matt Connell"/>
    <x v="1"/>
    <s v="United States"/>
    <s v="Jacksonville"/>
    <x v="3"/>
    <n v="28540"/>
    <x v="0"/>
    <s v="FUR-CH-10001270"/>
    <x v="0"/>
    <x v="1"/>
    <s v="Harbour Creations Steel Folding Chair"/>
    <x v="724"/>
    <n v="3"/>
    <n v="0.2"/>
    <n v="25.874999999999972"/>
  </r>
  <r>
    <n v="8283"/>
    <s v="CA-2012-154284"/>
    <x v="1"/>
    <x v="379"/>
    <d v="2012-12-26T00:00:00"/>
    <x v="0"/>
    <s v="SZ-20035"/>
    <s v="Sam Zeldin"/>
    <x v="2"/>
    <s v="United States"/>
    <s v="Saint Charles"/>
    <x v="10"/>
    <n v="60174"/>
    <x v="2"/>
    <s v="TEC-MA-10004241"/>
    <x v="2"/>
    <x v="15"/>
    <s v="Star Micronics TSP800 TSP847IIU Receipt Printer"/>
    <x v="5380"/>
    <n v="2"/>
    <n v="0.3"/>
    <n v="137.26399999999995"/>
  </r>
  <r>
    <n v="8284"/>
    <s v="CA-2012-154284"/>
    <x v="1"/>
    <x v="379"/>
    <d v="2012-12-26T00:00:00"/>
    <x v="0"/>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x v="0"/>
    <s v="SZ-20035"/>
    <s v="Sam Zeldin"/>
    <x v="2"/>
    <s v="United States"/>
    <s v="Saint Charles"/>
    <x v="10"/>
    <n v="60174"/>
    <x v="2"/>
    <s v="TEC-AC-10003198"/>
    <x v="2"/>
    <x v="11"/>
    <s v="Enermax Acrylux Wireless Keyboard"/>
    <x v="5381"/>
    <n v="8"/>
    <n v="0.2"/>
    <n v="135.45599999999996"/>
  </r>
  <r>
    <n v="8286"/>
    <s v="CA-2012-154284"/>
    <x v="1"/>
    <x v="379"/>
    <d v="2012-12-26T00:00:00"/>
    <x v="0"/>
    <s v="SZ-20035"/>
    <s v="Sam Zeldin"/>
    <x v="2"/>
    <s v="United States"/>
    <s v="Saint Charles"/>
    <x v="10"/>
    <n v="60174"/>
    <x v="2"/>
    <s v="FUR-FU-10003039"/>
    <x v="0"/>
    <x v="5"/>
    <s v="Howard Miller 11-1/2&quot; Diameter Grantwood Wall Clock"/>
    <x v="5382"/>
    <n v="3"/>
    <n v="0.6"/>
    <n v="-33.641399999999997"/>
  </r>
  <r>
    <n v="8287"/>
    <s v="CA-2011-156244"/>
    <x v="2"/>
    <x v="1132"/>
    <d v="2011-08-16T00:00:00"/>
    <x v="1"/>
    <s v="DH-13675"/>
    <s v="Duane Huffman"/>
    <x v="2"/>
    <s v="United States"/>
    <s v="Miami"/>
    <x v="2"/>
    <n v="33180"/>
    <x v="0"/>
    <s v="OFF-PA-10000295"/>
    <x v="1"/>
    <x v="10"/>
    <s v="Xerox 229"/>
    <x v="277"/>
    <n v="6"/>
    <n v="0.2"/>
    <n v="10.8864"/>
  </r>
  <r>
    <n v="8288"/>
    <s v="CA-2011-156244"/>
    <x v="2"/>
    <x v="1132"/>
    <d v="2011-08-16T00:00:00"/>
    <x v="1"/>
    <s v="DH-13675"/>
    <s v="Duane Huffman"/>
    <x v="2"/>
    <s v="United States"/>
    <s v="Miami"/>
    <x v="2"/>
    <n v="33180"/>
    <x v="0"/>
    <s v="OFF-AR-10004344"/>
    <x v="1"/>
    <x v="6"/>
    <s v="Bulldog Vacuum Base Pencil Sharpener"/>
    <x v="1914"/>
    <n v="5"/>
    <n v="0.2"/>
    <n v="4.196499999999995"/>
  </r>
  <r>
    <n v="8289"/>
    <s v="CA-2011-156244"/>
    <x v="2"/>
    <x v="1132"/>
    <d v="2011-08-16T00:00:00"/>
    <x v="1"/>
    <s v="DH-13675"/>
    <s v="Duane Huffman"/>
    <x v="2"/>
    <s v="United States"/>
    <s v="Miami"/>
    <x v="2"/>
    <n v="33180"/>
    <x v="0"/>
    <s v="TEC-AC-10002473"/>
    <x v="2"/>
    <x v="11"/>
    <s v="Maxell 4.7GB DVD-R"/>
    <x v="2030"/>
    <n v="7"/>
    <n v="0.2"/>
    <n v="41.718599999999995"/>
  </r>
  <r>
    <n v="8290"/>
    <s v="CA-2011-156244"/>
    <x v="2"/>
    <x v="1132"/>
    <d v="2011-08-16T00:00:00"/>
    <x v="1"/>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x v="1"/>
    <s v="DH-13675"/>
    <s v="Duane Huffman"/>
    <x v="2"/>
    <s v="United States"/>
    <s v="Miami"/>
    <x v="2"/>
    <n v="33180"/>
    <x v="0"/>
    <s v="OFF-SU-10000432"/>
    <x v="1"/>
    <x v="14"/>
    <s v="Acco Side-Punched Conventional Columnar Pads"/>
    <x v="4839"/>
    <n v="2"/>
    <n v="0.2"/>
    <n v="-1.0410000000000006"/>
  </r>
  <r>
    <n v="8292"/>
    <s v="CA-2011-156244"/>
    <x v="2"/>
    <x v="1132"/>
    <d v="2011-08-16T00:00:00"/>
    <x v="1"/>
    <s v="DH-13675"/>
    <s v="Duane Huffman"/>
    <x v="2"/>
    <s v="United States"/>
    <s v="Miami"/>
    <x v="2"/>
    <n v="33180"/>
    <x v="0"/>
    <s v="OFF-LA-10000443"/>
    <x v="1"/>
    <x v="2"/>
    <s v="Avery 501"/>
    <x v="5384"/>
    <n v="1"/>
    <n v="0.2"/>
    <n v="0.99629999999999996"/>
  </r>
  <r>
    <n v="8293"/>
    <s v="CA-2012-106362"/>
    <x v="1"/>
    <x v="555"/>
    <d v="2012-12-15T00:00:00"/>
    <x v="1"/>
    <s v="LC-16885"/>
    <s v="Lena Creighton"/>
    <x v="0"/>
    <s v="United States"/>
    <s v="Troy"/>
    <x v="24"/>
    <n v="45373"/>
    <x v="3"/>
    <s v="OFF-BI-10003166"/>
    <x v="1"/>
    <x v="8"/>
    <s v="GBC Plasticlear Binding Covers"/>
    <x v="2293"/>
    <n v="3"/>
    <n v="0.7"/>
    <n v="-7.5767999999999986"/>
  </r>
  <r>
    <n v="8294"/>
    <s v="US-2014-168802"/>
    <x v="3"/>
    <x v="132"/>
    <d v="2014-11-08T00:00:00"/>
    <x v="1"/>
    <s v="JO-15145"/>
    <s v="Jack O'Briant"/>
    <x v="1"/>
    <s v="United States"/>
    <s v="Seattle"/>
    <x v="4"/>
    <n v="98103"/>
    <x v="1"/>
    <s v="OFF-BI-10002393"/>
    <x v="1"/>
    <x v="8"/>
    <s v="Binder Posts"/>
    <x v="5385"/>
    <n v="4"/>
    <n v="0.2"/>
    <n v="5.9695999999999998"/>
  </r>
  <r>
    <n v="8295"/>
    <s v="US-2014-146906"/>
    <x v="3"/>
    <x v="677"/>
    <d v="2014-03-18T00:00:00"/>
    <x v="1"/>
    <s v="MT-17815"/>
    <s v="Meg Tillman"/>
    <x v="0"/>
    <s v="United States"/>
    <s v="New York City"/>
    <x v="15"/>
    <n v="10011"/>
    <x v="3"/>
    <s v="TEC-PH-10001809"/>
    <x v="2"/>
    <x v="7"/>
    <s v="Panasonic KX T7736-B Digital phone"/>
    <x v="1657"/>
    <n v="2"/>
    <n v="0"/>
    <n v="74.974999999999994"/>
  </r>
  <r>
    <n v="8296"/>
    <s v="CA-2013-166380"/>
    <x v="0"/>
    <x v="198"/>
    <d v="2013-06-04T00:00:00"/>
    <x v="1"/>
    <s v="EB-13750"/>
    <s v="Edward Becker"/>
    <x v="1"/>
    <s v="United States"/>
    <s v="Arlington"/>
    <x v="17"/>
    <n v="22204"/>
    <x v="0"/>
    <s v="OFF-EN-10002600"/>
    <x v="1"/>
    <x v="12"/>
    <s v="Redi-Strip #10 Envelopes, 4 1/8 x 9 1/2"/>
    <x v="5386"/>
    <n v="9"/>
    <n v="0"/>
    <n v="12.744"/>
  </r>
  <r>
    <n v="8297"/>
    <s v="CA-2013-166380"/>
    <x v="0"/>
    <x v="198"/>
    <d v="2013-06-04T00:00:00"/>
    <x v="1"/>
    <s v="EB-13750"/>
    <s v="Edward Becker"/>
    <x v="1"/>
    <s v="United States"/>
    <s v="Arlington"/>
    <x v="17"/>
    <n v="22204"/>
    <x v="0"/>
    <s v="TEC-AC-10000109"/>
    <x v="2"/>
    <x v="11"/>
    <s v="Sony Micro Vault Click 16 GB USB 2.0 Flash Drive"/>
    <x v="5387"/>
    <n v="2"/>
    <n v="0"/>
    <n v="26.875200000000007"/>
  </r>
  <r>
    <n v="8298"/>
    <s v="US-2012-158911"/>
    <x v="1"/>
    <x v="761"/>
    <d v="2012-07-11T00:00:00"/>
    <x v="1"/>
    <s v="RS-19765"/>
    <s v="Roland Schwarz"/>
    <x v="1"/>
    <s v="United States"/>
    <s v="Charlotte"/>
    <x v="3"/>
    <n v="28205"/>
    <x v="0"/>
    <s v="FUR-FU-10003829"/>
    <x v="0"/>
    <x v="5"/>
    <s v="Stackable Trays"/>
    <x v="1268"/>
    <n v="2"/>
    <n v="0.2"/>
    <n v="0.73919999999999941"/>
  </r>
  <r>
    <n v="8299"/>
    <s v="US-2012-158911"/>
    <x v="1"/>
    <x v="761"/>
    <d v="2012-07-11T00:00:00"/>
    <x v="1"/>
    <s v="RS-19765"/>
    <s v="Roland Schwarz"/>
    <x v="1"/>
    <s v="United States"/>
    <s v="Charlotte"/>
    <x v="3"/>
    <n v="28205"/>
    <x v="0"/>
    <s v="OFF-LA-10003223"/>
    <x v="1"/>
    <x v="2"/>
    <s v="Avery 508"/>
    <x v="696"/>
    <n v="3"/>
    <n v="0.2"/>
    <n v="4.2716999999999992"/>
  </r>
  <r>
    <n v="8300"/>
    <s v="US-2011-103338"/>
    <x v="2"/>
    <x v="518"/>
    <d v="2011-03-15T00:00:00"/>
    <x v="1"/>
    <s v="RB-19435"/>
    <s v="Richard Bierner"/>
    <x v="0"/>
    <s v="United States"/>
    <s v="Roseville"/>
    <x v="1"/>
    <n v="95661"/>
    <x v="1"/>
    <s v="OFF-AR-10001770"/>
    <x v="1"/>
    <x v="6"/>
    <s v="Economy #2 Pencils"/>
    <x v="3373"/>
    <n v="3"/>
    <n v="0"/>
    <n v="2.0747999999999998"/>
  </r>
  <r>
    <n v="8301"/>
    <s v="CA-2012-109169"/>
    <x v="1"/>
    <x v="704"/>
    <d v="2012-04-24T00:00:00"/>
    <x v="1"/>
    <s v="OT-18730"/>
    <s v="Olvera Toch"/>
    <x v="0"/>
    <s v="United States"/>
    <s v="Detroit"/>
    <x v="12"/>
    <n v="48234"/>
    <x v="2"/>
    <s v="OFF-EN-10003296"/>
    <x v="1"/>
    <x v="12"/>
    <s v="Tyvek Side-Opening Peel &amp; Seel Expanding Envelopes"/>
    <x v="2171"/>
    <n v="2"/>
    <n v="0"/>
    <n v="81.432000000000002"/>
  </r>
  <r>
    <n v="8302"/>
    <s v="US-2014-167318"/>
    <x v="3"/>
    <x v="1189"/>
    <d v="2014-08-02T00:00:00"/>
    <x v="1"/>
    <s v="GZ-14545"/>
    <s v="George Zrebassa"/>
    <x v="1"/>
    <s v="United States"/>
    <s v="Los Angeles"/>
    <x v="1"/>
    <n v="90036"/>
    <x v="1"/>
    <s v="TEC-AC-10003870"/>
    <x v="2"/>
    <x v="11"/>
    <s v="Logitech Z-906 Speaker sys - home theater - 5.1-CH"/>
    <x v="3939"/>
    <n v="5"/>
    <n v="0"/>
    <n v="659.98"/>
  </r>
  <r>
    <n v="8303"/>
    <s v="US-2014-167318"/>
    <x v="3"/>
    <x v="1189"/>
    <d v="2014-08-02T00:00:00"/>
    <x v="1"/>
    <s v="GZ-14545"/>
    <s v="George Zrebassa"/>
    <x v="1"/>
    <s v="United States"/>
    <s v="Los Angeles"/>
    <x v="1"/>
    <n v="90036"/>
    <x v="1"/>
    <s v="FUR-CH-10000665"/>
    <x v="0"/>
    <x v="1"/>
    <s v="Global Airflow Leather Mesh Back Chair, Black"/>
    <x v="1599"/>
    <n v="3"/>
    <n v="0.2"/>
    <n v="45.293999999999954"/>
  </r>
  <r>
    <n v="8304"/>
    <s v="US-2011-120313"/>
    <x v="2"/>
    <x v="656"/>
    <d v="2011-11-02T00:00:00"/>
    <x v="0"/>
    <s v="NL-18310"/>
    <s v="Nancy Lomonaco"/>
    <x v="2"/>
    <s v="United States"/>
    <s v="San Francisco"/>
    <x v="1"/>
    <n v="94110"/>
    <x v="1"/>
    <s v="TEC-PH-10003092"/>
    <x v="2"/>
    <x v="7"/>
    <s v="Motorola L804"/>
    <x v="89"/>
    <n v="2"/>
    <n v="0.2"/>
    <n v="8.2781999999999982"/>
  </r>
  <r>
    <n v="8305"/>
    <s v="CA-2014-135419"/>
    <x v="3"/>
    <x v="132"/>
    <d v="2014-11-10T00:00:00"/>
    <x v="1"/>
    <s v="BG-11740"/>
    <s v="Bruce Geld"/>
    <x v="0"/>
    <s v="United States"/>
    <s v="Bakersfield"/>
    <x v="1"/>
    <n v="93309"/>
    <x v="1"/>
    <s v="FUR-TA-10001086"/>
    <x v="0"/>
    <x v="3"/>
    <s v="SAFCO PlanMaster Boards, 60w x 37-1/2d, White Melamine"/>
    <x v="5388"/>
    <n v="4"/>
    <n v="0.2"/>
    <n v="36.477600000000024"/>
  </r>
  <r>
    <n v="8306"/>
    <s v="CA-2013-128671"/>
    <x v="0"/>
    <x v="1190"/>
    <d v="2013-08-17T00:00:00"/>
    <x v="1"/>
    <s v="MT-18070"/>
    <s v="Michelle Tran"/>
    <x v="2"/>
    <s v="United States"/>
    <s v="Tulsa"/>
    <x v="26"/>
    <n v="74133"/>
    <x v="2"/>
    <s v="OFF-PA-10001870"/>
    <x v="1"/>
    <x v="10"/>
    <s v="Xerox 202"/>
    <x v="56"/>
    <n v="5"/>
    <n v="0"/>
    <n v="15.552000000000001"/>
  </r>
  <r>
    <n v="8307"/>
    <s v="CA-2013-128671"/>
    <x v="0"/>
    <x v="1190"/>
    <d v="2013-08-17T00:00:00"/>
    <x v="1"/>
    <s v="MT-18070"/>
    <s v="Michelle Tran"/>
    <x v="2"/>
    <s v="United States"/>
    <s v="Tulsa"/>
    <x v="26"/>
    <n v="74133"/>
    <x v="2"/>
    <s v="OFF-BI-10003305"/>
    <x v="1"/>
    <x v="8"/>
    <s v="Avery Hanging File Binders"/>
    <x v="1085"/>
    <n v="7"/>
    <n v="0"/>
    <n v="19.255600000000001"/>
  </r>
  <r>
    <n v="8308"/>
    <s v="CA-2013-128671"/>
    <x v="0"/>
    <x v="1190"/>
    <d v="2013-08-17T00:00:00"/>
    <x v="1"/>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x v="3"/>
    <s v="BC-11125"/>
    <s v="Becky Castell"/>
    <x v="2"/>
    <s v="United States"/>
    <s v="San Francisco"/>
    <x v="1"/>
    <n v="94122"/>
    <x v="1"/>
    <s v="OFF-AR-10001419"/>
    <x v="1"/>
    <x v="6"/>
    <s v="Newell 325"/>
    <x v="5389"/>
    <n v="9"/>
    <n v="0"/>
    <n v="11.151"/>
  </r>
  <r>
    <n v="8310"/>
    <s v="CA-2011-168312"/>
    <x v="2"/>
    <x v="72"/>
    <d v="2011-03-07T00:00:00"/>
    <x v="1"/>
    <s v="GW-14605"/>
    <s v="Giulietta Weimer"/>
    <x v="0"/>
    <s v="United States"/>
    <s v="Houston"/>
    <x v="5"/>
    <n v="77036"/>
    <x v="2"/>
    <s v="OFF-ST-10003692"/>
    <x v="1"/>
    <x v="4"/>
    <s v="Recycled Steel Personal File for Hanging File Folders"/>
    <x v="5390"/>
    <n v="3"/>
    <n v="0.2"/>
    <n v="8.5844999999999914"/>
  </r>
  <r>
    <n v="8311"/>
    <s v="CA-2011-168312"/>
    <x v="2"/>
    <x v="72"/>
    <d v="2011-03-07T00:00:00"/>
    <x v="1"/>
    <s v="GW-14605"/>
    <s v="Giulietta Weimer"/>
    <x v="0"/>
    <s v="United States"/>
    <s v="Houston"/>
    <x v="5"/>
    <n v="77036"/>
    <x v="2"/>
    <s v="FUR-TA-10001866"/>
    <x v="0"/>
    <x v="3"/>
    <s v="Bevis Round Conference Room Tables and Bases"/>
    <x v="5391"/>
    <n v="3"/>
    <n v="0.3"/>
    <n v="-43.029600000000045"/>
  </r>
  <r>
    <n v="8312"/>
    <s v="US-2014-105935"/>
    <x v="3"/>
    <x v="795"/>
    <d v="2014-02-01T00:00:00"/>
    <x v="1"/>
    <s v="BD-11500"/>
    <s v="Bradley Drucker"/>
    <x v="0"/>
    <s v="United States"/>
    <s v="Columbus"/>
    <x v="32"/>
    <n v="31907"/>
    <x v="0"/>
    <s v="FUR-FU-10002157"/>
    <x v="0"/>
    <x v="5"/>
    <s v="Artistic Insta-Plaque"/>
    <x v="5392"/>
    <n v="4"/>
    <n v="0"/>
    <n v="24.460799999999999"/>
  </r>
  <r>
    <n v="8313"/>
    <s v="US-2014-105935"/>
    <x v="3"/>
    <x v="795"/>
    <d v="2014-02-01T00:00:00"/>
    <x v="1"/>
    <s v="BD-11500"/>
    <s v="Bradley Drucker"/>
    <x v="0"/>
    <s v="United States"/>
    <s v="Columbus"/>
    <x v="32"/>
    <n v="31907"/>
    <x v="0"/>
    <s v="TEC-PH-10001459"/>
    <x v="2"/>
    <x v="7"/>
    <s v="Samsung Galaxy Mega 6.3"/>
    <x v="5393"/>
    <n v="7"/>
    <n v="0"/>
    <n v="764.38180000000011"/>
  </r>
  <r>
    <n v="8314"/>
    <s v="CA-2011-161508"/>
    <x v="2"/>
    <x v="136"/>
    <d v="2011-07-16T00:00:00"/>
    <x v="1"/>
    <s v="PV-18985"/>
    <s v="Paul Van Hugh"/>
    <x v="2"/>
    <s v="United States"/>
    <s v="League City"/>
    <x v="5"/>
    <n v="77573"/>
    <x v="2"/>
    <s v="FUR-CH-10002126"/>
    <x v="0"/>
    <x v="1"/>
    <s v="Hon Deluxe Fabric Upholstered Stacking Chairs"/>
    <x v="5394"/>
    <n v="3"/>
    <n v="0.3"/>
    <n v="-14.638799999999947"/>
  </r>
  <r>
    <n v="8315"/>
    <s v="CA-2011-161508"/>
    <x v="2"/>
    <x v="136"/>
    <d v="2011-07-16T00:00:00"/>
    <x v="1"/>
    <s v="PV-18985"/>
    <s v="Paul Van Hugh"/>
    <x v="2"/>
    <s v="United States"/>
    <s v="League City"/>
    <x v="5"/>
    <n v="77573"/>
    <x v="2"/>
    <s v="OFF-FA-10001561"/>
    <x v="1"/>
    <x v="13"/>
    <s v="Stockwell Push Pins"/>
    <x v="4273"/>
    <n v="2"/>
    <n v="0.2"/>
    <n v="0.56679999999999997"/>
  </r>
  <r>
    <n v="8316"/>
    <s v="CA-2011-161508"/>
    <x v="2"/>
    <x v="136"/>
    <d v="2011-07-16T00:00:00"/>
    <x v="1"/>
    <s v="PV-18985"/>
    <s v="Paul Van Hugh"/>
    <x v="2"/>
    <s v="United States"/>
    <s v="League City"/>
    <x v="5"/>
    <n v="77573"/>
    <x v="2"/>
    <s v="OFF-AR-10003158"/>
    <x v="1"/>
    <x v="6"/>
    <s v="Fluorescent Highlighters by Dixon"/>
    <x v="2715"/>
    <n v="7"/>
    <n v="0.2"/>
    <n v="3.9003999999999985"/>
  </r>
  <r>
    <n v="8317"/>
    <s v="CA-2011-161508"/>
    <x v="2"/>
    <x v="136"/>
    <d v="2011-07-16T00:00:00"/>
    <x v="1"/>
    <s v="PV-18985"/>
    <s v="Paul Van Hugh"/>
    <x v="2"/>
    <s v="United States"/>
    <s v="League City"/>
    <x v="5"/>
    <n v="77573"/>
    <x v="2"/>
    <s v="OFF-PA-10001804"/>
    <x v="1"/>
    <x v="10"/>
    <s v="Xerox 195"/>
    <x v="2975"/>
    <n v="3"/>
    <n v="0.2"/>
    <n v="5.6111999999999993"/>
  </r>
  <r>
    <n v="8318"/>
    <s v="CA-2014-130904"/>
    <x v="3"/>
    <x v="645"/>
    <d v="2014-04-17T00:00:00"/>
    <x v="1"/>
    <s v="HM-14980"/>
    <s v="Henry MacAllister"/>
    <x v="0"/>
    <s v="United States"/>
    <s v="Burlington"/>
    <x v="3"/>
    <n v="27217"/>
    <x v="0"/>
    <s v="OFF-AR-10000422"/>
    <x v="1"/>
    <x v="6"/>
    <s v="Pencil and Crayon Sharpener"/>
    <x v="5395"/>
    <n v="1"/>
    <n v="0.2"/>
    <n v="0.15329999999999994"/>
  </r>
  <r>
    <n v="8319"/>
    <s v="CA-2014-130904"/>
    <x v="3"/>
    <x v="645"/>
    <d v="2014-04-17T00:00:00"/>
    <x v="1"/>
    <s v="HM-14980"/>
    <s v="Henry MacAllister"/>
    <x v="0"/>
    <s v="United States"/>
    <s v="Burlington"/>
    <x v="3"/>
    <n v="27217"/>
    <x v="0"/>
    <s v="OFF-AR-10000127"/>
    <x v="1"/>
    <x v="6"/>
    <s v="Newell 321"/>
    <x v="5396"/>
    <n v="8"/>
    <n v="0.2"/>
    <n v="2.3615999999999966"/>
  </r>
  <r>
    <n v="8320"/>
    <s v="CA-2014-133620"/>
    <x v="3"/>
    <x v="38"/>
    <d v="2014-11-19T00:00:00"/>
    <x v="1"/>
    <s v="EM-14065"/>
    <s v="Erin Mull"/>
    <x v="0"/>
    <s v="United States"/>
    <s v="New York City"/>
    <x v="15"/>
    <n v="10009"/>
    <x v="3"/>
    <s v="OFF-ST-10004634"/>
    <x v="1"/>
    <x v="4"/>
    <s v="Personal Folder Holder, Ebony"/>
    <x v="1082"/>
    <n v="1"/>
    <n v="0"/>
    <n v="3.3629999999999995"/>
  </r>
  <r>
    <n v="8321"/>
    <s v="CA-2012-142937"/>
    <x v="1"/>
    <x v="901"/>
    <d v="2012-12-06T00:00:00"/>
    <x v="2"/>
    <s v="SF-20065"/>
    <s v="Sandra Flanagan"/>
    <x v="0"/>
    <s v="United States"/>
    <s v="Dallas"/>
    <x v="5"/>
    <n v="75220"/>
    <x v="2"/>
    <s v="OFF-AR-10003582"/>
    <x v="1"/>
    <x v="6"/>
    <s v="Boston Electric Pencil Sharpener, Model 1818, Charcoal Black"/>
    <x v="3816"/>
    <n v="2"/>
    <n v="0.2"/>
    <n v="4.5040000000000031"/>
  </r>
  <r>
    <n v="8322"/>
    <s v="US-2013-149790"/>
    <x v="0"/>
    <x v="182"/>
    <d v="2013-10-02T00:00:00"/>
    <x v="1"/>
    <s v="SC-20380"/>
    <s v="Shahid Collister"/>
    <x v="0"/>
    <s v="United States"/>
    <s v="Houston"/>
    <x v="5"/>
    <n v="77095"/>
    <x v="2"/>
    <s v="OFF-BI-10002026"/>
    <x v="1"/>
    <x v="8"/>
    <s v="Ibico Recycled Linen-Style Covers"/>
    <x v="5397"/>
    <n v="2"/>
    <n v="0.8"/>
    <n v="-24.998400000000011"/>
  </r>
  <r>
    <n v="8323"/>
    <s v="CA-2013-130778"/>
    <x v="0"/>
    <x v="258"/>
    <d v="2013-11-26T00:00:00"/>
    <x v="1"/>
    <s v="ND-18370"/>
    <s v="Natalie DeCherney"/>
    <x v="0"/>
    <s v="United States"/>
    <s v="Long Beach"/>
    <x v="15"/>
    <n v="11561"/>
    <x v="3"/>
    <s v="OFF-AP-10000595"/>
    <x v="1"/>
    <x v="9"/>
    <s v="Disposable Triple-Filter Dust Bags"/>
    <x v="4622"/>
    <n v="2"/>
    <n v="0"/>
    <n v="2.2724000000000002"/>
  </r>
  <r>
    <n v="8324"/>
    <s v="CA-2013-130778"/>
    <x v="0"/>
    <x v="258"/>
    <d v="2013-11-26T00:00:00"/>
    <x v="1"/>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x v="2"/>
    <s v="FC-14245"/>
    <s v="Frank Carlisle"/>
    <x v="2"/>
    <s v="United States"/>
    <s v="Hialeah"/>
    <x v="2"/>
    <n v="33012"/>
    <x v="0"/>
    <s v="OFF-ST-10001321"/>
    <x v="1"/>
    <x v="4"/>
    <s v="Decoflex Hanging Personal Folder File, Blue"/>
    <x v="3058"/>
    <n v="5"/>
    <n v="0.2"/>
    <n v="5.3970000000000073"/>
  </r>
  <r>
    <n v="8326"/>
    <s v="CA-2014-144456"/>
    <x v="3"/>
    <x v="565"/>
    <d v="2014-09-10T00:00:00"/>
    <x v="2"/>
    <s v="FC-14245"/>
    <s v="Frank Carlisle"/>
    <x v="2"/>
    <s v="United States"/>
    <s v="Hialeah"/>
    <x v="2"/>
    <n v="33012"/>
    <x v="0"/>
    <s v="TEC-PH-10001750"/>
    <x v="2"/>
    <x v="7"/>
    <s v="Samsung Rugby III"/>
    <x v="3180"/>
    <n v="3"/>
    <n v="0.2"/>
    <n v="13.857900000000008"/>
  </r>
  <r>
    <n v="8327"/>
    <s v="CA-2014-103478"/>
    <x v="3"/>
    <x v="246"/>
    <d v="2014-07-25T00:00:00"/>
    <x v="0"/>
    <s v="KL-16555"/>
    <s v="Kelly Lampkin"/>
    <x v="1"/>
    <s v="United States"/>
    <s v="Aurora"/>
    <x v="10"/>
    <n v="60505"/>
    <x v="2"/>
    <s v="OFF-BI-10001890"/>
    <x v="1"/>
    <x v="8"/>
    <s v="Avery Poly Binder Pockets"/>
    <x v="5398"/>
    <n v="4"/>
    <n v="0.8"/>
    <n v="-4.5824000000000016"/>
  </r>
  <r>
    <n v="8328"/>
    <s v="CA-2014-103478"/>
    <x v="3"/>
    <x v="246"/>
    <d v="2014-07-25T00:00:00"/>
    <x v="0"/>
    <s v="KL-16555"/>
    <s v="Kelly Lampkin"/>
    <x v="1"/>
    <s v="United States"/>
    <s v="Aurora"/>
    <x v="10"/>
    <n v="60505"/>
    <x v="2"/>
    <s v="OFF-BI-10004224"/>
    <x v="1"/>
    <x v="8"/>
    <s v="Catalog Binders with Expanding Posts"/>
    <x v="5399"/>
    <n v="7"/>
    <n v="0.8"/>
    <n v="-164.83600000000007"/>
  </r>
  <r>
    <n v="8329"/>
    <s v="CA-2014-118577"/>
    <x v="3"/>
    <x v="833"/>
    <d v="2014-10-12T00:00:00"/>
    <x v="1"/>
    <s v="XP-21865"/>
    <s v="Xylona Preis"/>
    <x v="0"/>
    <s v="United States"/>
    <s v="Belleville"/>
    <x v="30"/>
    <n v="7109"/>
    <x v="3"/>
    <s v="OFF-PA-10001357"/>
    <x v="1"/>
    <x v="10"/>
    <s v="Xerox 1886"/>
    <x v="140"/>
    <n v="3"/>
    <n v="0"/>
    <n v="68.975999999999999"/>
  </r>
  <r>
    <n v="8330"/>
    <s v="CA-2014-118577"/>
    <x v="3"/>
    <x v="833"/>
    <d v="2014-10-12T00:00:00"/>
    <x v="1"/>
    <s v="XP-21865"/>
    <s v="Xylona Preis"/>
    <x v="0"/>
    <s v="United States"/>
    <s v="Belleville"/>
    <x v="30"/>
    <n v="7109"/>
    <x v="3"/>
    <s v="OFF-PA-10004888"/>
    <x v="1"/>
    <x v="10"/>
    <s v="Xerox 217"/>
    <x v="90"/>
    <n v="1"/>
    <n v="0"/>
    <n v="3.1104000000000003"/>
  </r>
  <r>
    <n v="8331"/>
    <s v="CA-2014-113572"/>
    <x v="3"/>
    <x v="659"/>
    <d v="2014-11-12T00:00:00"/>
    <x v="1"/>
    <s v="FP-14320"/>
    <s v="Frank Preis"/>
    <x v="0"/>
    <s v="United States"/>
    <s v="New York City"/>
    <x v="15"/>
    <n v="10024"/>
    <x v="3"/>
    <s v="TEC-AC-10002370"/>
    <x v="2"/>
    <x v="11"/>
    <s v="Maxell CD-R Discs"/>
    <x v="2317"/>
    <n v="4"/>
    <n v="0"/>
    <n v="2.5215999999999994"/>
  </r>
  <r>
    <n v="8332"/>
    <s v="CA-2013-153269"/>
    <x v="0"/>
    <x v="1185"/>
    <d v="2013-03-13T00:00:00"/>
    <x v="2"/>
    <s v="PS-18760"/>
    <s v="Pamela Stobb"/>
    <x v="0"/>
    <s v="United States"/>
    <s v="Andover"/>
    <x v="31"/>
    <n v="1810"/>
    <x v="3"/>
    <s v="OFF-ST-10004634"/>
    <x v="1"/>
    <x v="4"/>
    <s v="Personal Folder Holder, Ebony"/>
    <x v="1082"/>
    <n v="1"/>
    <n v="0"/>
    <n v="3.3629999999999995"/>
  </r>
  <r>
    <n v="8333"/>
    <s v="CA-2013-153269"/>
    <x v="0"/>
    <x v="1185"/>
    <d v="2013-03-13T00:00:00"/>
    <x v="2"/>
    <s v="PS-18760"/>
    <s v="Pamela Stobb"/>
    <x v="0"/>
    <s v="United States"/>
    <s v="Andover"/>
    <x v="31"/>
    <n v="1810"/>
    <x v="3"/>
    <s v="FUR-CH-10002647"/>
    <x v="0"/>
    <x v="1"/>
    <s v="Situations Contoured Folding Chairs, 4/Set"/>
    <x v="1383"/>
    <n v="5"/>
    <n v="0"/>
    <n v="88.725000000000023"/>
  </r>
  <r>
    <n v="8334"/>
    <s v="CA-2013-153269"/>
    <x v="0"/>
    <x v="1185"/>
    <d v="2013-03-13T00:00:00"/>
    <x v="2"/>
    <s v="PS-18760"/>
    <s v="Pamela Stobb"/>
    <x v="0"/>
    <s v="United States"/>
    <s v="Andover"/>
    <x v="31"/>
    <n v="1810"/>
    <x v="3"/>
    <s v="OFF-PA-10001801"/>
    <x v="1"/>
    <x v="10"/>
    <s v="Xerox 193"/>
    <x v="1465"/>
    <n v="3"/>
    <n v="0"/>
    <n v="8.7906000000000013"/>
  </r>
  <r>
    <n v="8335"/>
    <s v="CA-2013-153269"/>
    <x v="0"/>
    <x v="1185"/>
    <d v="2013-03-13T00:00:00"/>
    <x v="2"/>
    <s v="PS-18760"/>
    <s v="Pamela Stobb"/>
    <x v="0"/>
    <s v="United States"/>
    <s v="Andover"/>
    <x v="31"/>
    <n v="1810"/>
    <x v="3"/>
    <s v="OFF-BI-10004632"/>
    <x v="1"/>
    <x v="8"/>
    <s v="GBC Binding covers"/>
    <x v="5400"/>
    <n v="4"/>
    <n v="0"/>
    <n v="23.309999999999995"/>
  </r>
  <r>
    <n v="8336"/>
    <s v="CA-2014-161655"/>
    <x v="3"/>
    <x v="726"/>
    <d v="2014-05-19T00:00:00"/>
    <x v="0"/>
    <s v="CW-11905"/>
    <s v="Carl Weiss"/>
    <x v="2"/>
    <s v="United States"/>
    <s v="Newark"/>
    <x v="13"/>
    <n v="19711"/>
    <x v="3"/>
    <s v="OFF-BI-10002082"/>
    <x v="1"/>
    <x v="8"/>
    <s v="GBC Twin Loop Wire Binding Elements"/>
    <x v="5401"/>
    <n v="9"/>
    <n v="0"/>
    <n v="149.76"/>
  </r>
  <r>
    <n v="8337"/>
    <s v="CA-2013-101469"/>
    <x v="0"/>
    <x v="415"/>
    <d v="2013-07-09T00:00:00"/>
    <x v="1"/>
    <s v="KH-16360"/>
    <s v="Katherine Hughes"/>
    <x v="0"/>
    <s v="United States"/>
    <s v="Arlington"/>
    <x v="17"/>
    <n v="22204"/>
    <x v="0"/>
    <s v="OFF-AR-10003986"/>
    <x v="1"/>
    <x v="6"/>
    <s v="Avery Hi-Liter Pen Style Six-Color Fluorescent Set"/>
    <x v="5402"/>
    <n v="2"/>
    <n v="0"/>
    <n v="3.157"/>
  </r>
  <r>
    <n v="8338"/>
    <s v="CA-2011-153087"/>
    <x v="2"/>
    <x v="422"/>
    <d v="2012-01-03T00:00:00"/>
    <x v="1"/>
    <s v="TC-20980"/>
    <s v="Tamara Chand"/>
    <x v="1"/>
    <s v="United States"/>
    <s v="Decatur"/>
    <x v="19"/>
    <n v="35601"/>
    <x v="0"/>
    <s v="OFF-PA-10001243"/>
    <x v="1"/>
    <x v="10"/>
    <s v="Xerox 1983"/>
    <x v="100"/>
    <n v="4"/>
    <n v="0"/>
    <n v="11.720800000000001"/>
  </r>
  <r>
    <n v="8339"/>
    <s v="CA-2011-153087"/>
    <x v="2"/>
    <x v="422"/>
    <d v="2012-01-03T00:00:00"/>
    <x v="1"/>
    <s v="TC-20980"/>
    <s v="Tamara Chand"/>
    <x v="1"/>
    <s v="United States"/>
    <s v="Decatur"/>
    <x v="19"/>
    <n v="35601"/>
    <x v="0"/>
    <s v="TEC-AC-10003198"/>
    <x v="2"/>
    <x v="11"/>
    <s v="Enermax Acrylux Wireless Keyboard"/>
    <x v="5403"/>
    <n v="5"/>
    <n v="0"/>
    <n v="184.26"/>
  </r>
  <r>
    <n v="8340"/>
    <s v="CA-2014-135076"/>
    <x v="3"/>
    <x v="669"/>
    <d v="2014-04-18T00:00:00"/>
    <x v="1"/>
    <s v="YS-21880"/>
    <s v="Yana Sorensen"/>
    <x v="1"/>
    <s v="United States"/>
    <s v="Hesperia"/>
    <x v="1"/>
    <n v="92345"/>
    <x v="1"/>
    <s v="FUR-CH-10003774"/>
    <x v="0"/>
    <x v="1"/>
    <s v="Global Wood Trimmed Manager's Task Chair, Khaki"/>
    <x v="5404"/>
    <n v="6"/>
    <n v="0.2"/>
    <n v="-38.211600000000033"/>
  </r>
  <r>
    <n v="8341"/>
    <s v="CA-2011-161634"/>
    <x v="2"/>
    <x v="687"/>
    <d v="2011-11-20T00:00:00"/>
    <x v="1"/>
    <s v="CC-12220"/>
    <s v="Chris Cortes"/>
    <x v="0"/>
    <s v="United States"/>
    <s v="Chesapeake"/>
    <x v="17"/>
    <n v="23320"/>
    <x v="0"/>
    <s v="OFF-PA-10002262"/>
    <x v="1"/>
    <x v="10"/>
    <s v="Xerox 192"/>
    <x v="56"/>
    <n v="5"/>
    <n v="0"/>
    <n v="15.552000000000001"/>
  </r>
  <r>
    <n v="8342"/>
    <s v="CA-2014-141481"/>
    <x v="3"/>
    <x v="532"/>
    <d v="2014-06-15T00:00:00"/>
    <x v="2"/>
    <s v="ZD-21925"/>
    <s v="Zuschuss Donatelli"/>
    <x v="0"/>
    <s v="United States"/>
    <s v="Los Angeles"/>
    <x v="1"/>
    <n v="90036"/>
    <x v="1"/>
    <s v="OFF-AP-10004532"/>
    <x v="1"/>
    <x v="9"/>
    <s v="Kensington 6 Outlet Guardian Standard Surge Protector"/>
    <x v="639"/>
    <n v="3"/>
    <n v="0"/>
    <n v="16.588799999999999"/>
  </r>
  <r>
    <n v="8343"/>
    <s v="CA-2013-132549"/>
    <x v="0"/>
    <x v="881"/>
    <d v="2013-12-01T00:00:00"/>
    <x v="1"/>
    <s v="JK-15370"/>
    <s v="Jay Kimmel"/>
    <x v="0"/>
    <s v="United States"/>
    <s v="Huntsville"/>
    <x v="19"/>
    <n v="35810"/>
    <x v="0"/>
    <s v="OFF-ST-10001325"/>
    <x v="1"/>
    <x v="4"/>
    <s v="Sterilite Officeware Hinged File Box"/>
    <x v="5405"/>
    <n v="7"/>
    <n v="0"/>
    <n v="19.807200000000002"/>
  </r>
  <r>
    <n v="8344"/>
    <s v="US-2011-155544"/>
    <x v="2"/>
    <x v="90"/>
    <d v="2011-03-25T00:00:00"/>
    <x v="1"/>
    <s v="GM-14440"/>
    <s v="Gary McGarr"/>
    <x v="0"/>
    <s v="United States"/>
    <s v="Knoxville"/>
    <x v="18"/>
    <n v="37918"/>
    <x v="0"/>
    <s v="OFF-LA-10004544"/>
    <x v="1"/>
    <x v="2"/>
    <s v="Avery 505"/>
    <x v="5406"/>
    <n v="5"/>
    <n v="0.2"/>
    <n v="22.199999999999996"/>
  </r>
  <r>
    <n v="8345"/>
    <s v="US-2011-155544"/>
    <x v="2"/>
    <x v="90"/>
    <d v="2011-03-25T00:00:00"/>
    <x v="1"/>
    <s v="GM-14440"/>
    <s v="Gary McGarr"/>
    <x v="0"/>
    <s v="United States"/>
    <s v="Knoxville"/>
    <x v="18"/>
    <n v="37918"/>
    <x v="0"/>
    <s v="FUR-FU-10001473"/>
    <x v="0"/>
    <x v="5"/>
    <s v="DAX Wood Document Frame"/>
    <x v="2427"/>
    <n v="3"/>
    <n v="0.2"/>
    <n v="6.5903999999999989"/>
  </r>
  <r>
    <n v="8346"/>
    <s v="US-2011-155544"/>
    <x v="2"/>
    <x v="90"/>
    <d v="2011-03-25T00:00:00"/>
    <x v="1"/>
    <s v="GM-14440"/>
    <s v="Gary McGarr"/>
    <x v="0"/>
    <s v="United States"/>
    <s v="Knoxville"/>
    <x v="18"/>
    <n v="37918"/>
    <x v="0"/>
    <s v="FUR-CH-10000422"/>
    <x v="0"/>
    <x v="1"/>
    <s v="Global Highback Leather Tilter in Burgundy"/>
    <x v="5407"/>
    <n v="3"/>
    <n v="0.2"/>
    <n v="-10.918799999999983"/>
  </r>
  <r>
    <n v="8347"/>
    <s v="US-2012-115238"/>
    <x v="1"/>
    <x v="28"/>
    <d v="2012-05-04T00:00:00"/>
    <x v="1"/>
    <s v="JW-15220"/>
    <s v="Jane Waco"/>
    <x v="1"/>
    <s v="United States"/>
    <s v="Lawrence"/>
    <x v="31"/>
    <n v="1841"/>
    <x v="3"/>
    <s v="FUR-FU-10002960"/>
    <x v="0"/>
    <x v="5"/>
    <s v="Eldon 200 Class Desk Accessories, Burgundy"/>
    <x v="815"/>
    <n v="5"/>
    <n v="0"/>
    <n v="13.188000000000002"/>
  </r>
  <r>
    <n v="8348"/>
    <s v="US-2012-115238"/>
    <x v="1"/>
    <x v="28"/>
    <d v="2012-05-04T00:00:00"/>
    <x v="1"/>
    <s v="JW-15220"/>
    <s v="Jane Waco"/>
    <x v="1"/>
    <s v="United States"/>
    <s v="Lawrence"/>
    <x v="31"/>
    <n v="1841"/>
    <x v="3"/>
    <s v="FUR-FU-10002445"/>
    <x v="0"/>
    <x v="5"/>
    <s v="DAX Two-Tone Rosewood/Black Document Frame, Desktop, 5 x 7"/>
    <x v="5408"/>
    <n v="1"/>
    <n v="0"/>
    <n v="3.7920000000000007"/>
  </r>
  <r>
    <n v="8349"/>
    <s v="US-2012-115238"/>
    <x v="1"/>
    <x v="28"/>
    <d v="2012-05-04T00:00:00"/>
    <x v="1"/>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x v="1"/>
    <s v="JW-15220"/>
    <s v="Jane Waco"/>
    <x v="1"/>
    <s v="United States"/>
    <s v="Lawrence"/>
    <x v="31"/>
    <n v="1841"/>
    <x v="3"/>
    <s v="FUR-FU-10001025"/>
    <x v="0"/>
    <x v="5"/>
    <s v="Eldon Imàge Series Desk Accessories, Clear"/>
    <x v="5410"/>
    <n v="5"/>
    <n v="0"/>
    <n v="10.449000000000002"/>
  </r>
  <r>
    <n v="8351"/>
    <s v="US-2012-115238"/>
    <x v="1"/>
    <x v="28"/>
    <d v="2012-05-04T00:00:00"/>
    <x v="1"/>
    <s v="JW-15220"/>
    <s v="Jane Waco"/>
    <x v="1"/>
    <s v="United States"/>
    <s v="Lawrence"/>
    <x v="31"/>
    <n v="1841"/>
    <x v="3"/>
    <s v="OFF-PA-10002689"/>
    <x v="1"/>
    <x v="10"/>
    <s v="Weyerhaeuser First Choice Laser/Copy Paper (20Lb. and 88 Bright)"/>
    <x v="90"/>
    <n v="1"/>
    <n v="0"/>
    <n v="3.1104000000000003"/>
  </r>
  <r>
    <n v="8352"/>
    <s v="CA-2014-132199"/>
    <x v="3"/>
    <x v="898"/>
    <d v="2014-05-09T00:00:00"/>
    <x v="1"/>
    <s v="BO-11350"/>
    <s v="Bill Overfelt"/>
    <x v="1"/>
    <s v="United States"/>
    <s v="Philadelphia"/>
    <x v="9"/>
    <n v="19134"/>
    <x v="3"/>
    <s v="FUR-FU-10004245"/>
    <x v="0"/>
    <x v="5"/>
    <s v="Career Cubicle Clock, 8 1/4&quot;, Black"/>
    <x v="5411"/>
    <n v="2"/>
    <n v="0.2"/>
    <n v="7.3008000000000006"/>
  </r>
  <r>
    <n v="8353"/>
    <s v="CA-2014-132199"/>
    <x v="3"/>
    <x v="898"/>
    <d v="2014-05-09T00:00:00"/>
    <x v="1"/>
    <s v="BO-11350"/>
    <s v="Bill Overfelt"/>
    <x v="1"/>
    <s v="United States"/>
    <s v="Philadelphia"/>
    <x v="9"/>
    <n v="19134"/>
    <x v="3"/>
    <s v="OFF-BI-10003684"/>
    <x v="1"/>
    <x v="8"/>
    <s v="Wilson Jones Legal Size Ring Binders"/>
    <x v="5412"/>
    <n v="4"/>
    <n v="0.7"/>
    <n v="-17.591999999999992"/>
  </r>
  <r>
    <n v="8354"/>
    <s v="CA-2014-132199"/>
    <x v="3"/>
    <x v="898"/>
    <d v="2014-05-09T00:00:00"/>
    <x v="1"/>
    <s v="BO-11350"/>
    <s v="Bill Overfelt"/>
    <x v="1"/>
    <s v="United States"/>
    <s v="Philadelphia"/>
    <x v="9"/>
    <n v="19134"/>
    <x v="3"/>
    <s v="FUR-TA-10003748"/>
    <x v="0"/>
    <x v="3"/>
    <s v="Bevis 36 x 72 Conference Tables"/>
    <x v="5413"/>
    <n v="5"/>
    <n v="0.4"/>
    <n v="-112.041"/>
  </r>
  <r>
    <n v="8355"/>
    <s v="CA-2014-132199"/>
    <x v="3"/>
    <x v="898"/>
    <d v="2014-05-09T00:00:00"/>
    <x v="1"/>
    <s v="BO-11350"/>
    <s v="Bill Overfelt"/>
    <x v="1"/>
    <s v="United States"/>
    <s v="Philadelphia"/>
    <x v="9"/>
    <n v="19134"/>
    <x v="3"/>
    <s v="OFF-BI-10002133"/>
    <x v="1"/>
    <x v="8"/>
    <s v="Wilson Jones Elliptical Ring 3 1/2&quot; Capacity Binders, 800 sheets"/>
    <x v="4159"/>
    <n v="5"/>
    <n v="0.7"/>
    <n v="-44.94"/>
  </r>
  <r>
    <n v="8356"/>
    <s v="CA-2014-132199"/>
    <x v="3"/>
    <x v="898"/>
    <d v="2014-05-09T00:00:00"/>
    <x v="1"/>
    <s v="BO-11350"/>
    <s v="Bill Overfelt"/>
    <x v="1"/>
    <s v="United States"/>
    <s v="Philadelphia"/>
    <x v="9"/>
    <n v="19134"/>
    <x v="3"/>
    <s v="OFF-FA-10002280"/>
    <x v="1"/>
    <x v="13"/>
    <s v="Advantus Plastic Paper Clips"/>
    <x v="3905"/>
    <n v="2"/>
    <n v="0.2"/>
    <n v="2.8"/>
  </r>
  <r>
    <n v="8357"/>
    <s v="CA-2013-163174"/>
    <x v="0"/>
    <x v="370"/>
    <d v="2013-08-31T00:00:00"/>
    <x v="1"/>
    <s v="XP-21865"/>
    <s v="Xylona Preis"/>
    <x v="0"/>
    <s v="United States"/>
    <s v="Athens"/>
    <x v="32"/>
    <n v="30605"/>
    <x v="0"/>
    <s v="FUR-FU-10000308"/>
    <x v="0"/>
    <x v="5"/>
    <s v="Deflect-o Glass Clear Studded Chair Mats"/>
    <x v="4702"/>
    <n v="3"/>
    <n v="0"/>
    <n v="41.038800000000002"/>
  </r>
  <r>
    <n v="8358"/>
    <s v="CA-2011-110555"/>
    <x v="2"/>
    <x v="909"/>
    <d v="2011-04-18T00:00:00"/>
    <x v="1"/>
    <s v="MM-18055"/>
    <s v="Michelle Moray"/>
    <x v="0"/>
    <s v="United States"/>
    <s v="Great Falls"/>
    <x v="37"/>
    <n v="59405"/>
    <x v="1"/>
    <s v="OFF-ST-10000876"/>
    <x v="1"/>
    <x v="4"/>
    <s v="Eldon Simplefile Box Office"/>
    <x v="5414"/>
    <n v="7"/>
    <n v="0"/>
    <n v="24.382400000000001"/>
  </r>
  <r>
    <n v="8359"/>
    <s v="CA-2011-110555"/>
    <x v="2"/>
    <x v="909"/>
    <d v="2011-04-18T00:00:00"/>
    <x v="1"/>
    <s v="MM-18055"/>
    <s v="Michelle Moray"/>
    <x v="0"/>
    <s v="United States"/>
    <s v="Great Falls"/>
    <x v="37"/>
    <n v="59405"/>
    <x v="1"/>
    <s v="TEC-PH-10000586"/>
    <x v="2"/>
    <x v="7"/>
    <s v="AT&amp;T SB67148 SynJ"/>
    <x v="554"/>
    <n v="2"/>
    <n v="0.2"/>
    <n v="9.2386000000000053"/>
  </r>
  <r>
    <n v="8360"/>
    <s v="CA-2011-110555"/>
    <x v="2"/>
    <x v="909"/>
    <d v="2011-04-18T00:00:00"/>
    <x v="1"/>
    <s v="MM-18055"/>
    <s v="Michelle Moray"/>
    <x v="0"/>
    <s v="United States"/>
    <s v="Great Falls"/>
    <x v="37"/>
    <n v="59405"/>
    <x v="1"/>
    <s v="TEC-AC-10003399"/>
    <x v="2"/>
    <x v="11"/>
    <s v="Memorex Mini Travel Drive 64 GB USB 2.0 Flash Drive"/>
    <x v="5415"/>
    <n v="6"/>
    <n v="0"/>
    <n v="91.32480000000001"/>
  </r>
  <r>
    <n v="8361"/>
    <s v="CA-2014-147207"/>
    <x v="3"/>
    <x v="460"/>
    <d v="2014-01-05T00:00:00"/>
    <x v="0"/>
    <s v="TS-21655"/>
    <s v="Trudy Schmidt"/>
    <x v="0"/>
    <s v="United States"/>
    <s v="El Paso"/>
    <x v="5"/>
    <n v="79907"/>
    <x v="2"/>
    <s v="OFF-AR-10001955"/>
    <x v="1"/>
    <x v="6"/>
    <s v="Newell 319"/>
    <x v="4142"/>
    <n v="2"/>
    <n v="0.2"/>
    <n v="3.9679999999999964"/>
  </r>
  <r>
    <n v="8362"/>
    <s v="CA-2014-147207"/>
    <x v="3"/>
    <x v="460"/>
    <d v="2014-01-05T00:00:00"/>
    <x v="0"/>
    <s v="TS-21655"/>
    <s v="Trudy Schmidt"/>
    <x v="0"/>
    <s v="United States"/>
    <s v="El Paso"/>
    <x v="5"/>
    <n v="79907"/>
    <x v="2"/>
    <s v="OFF-AP-10000027"/>
    <x v="1"/>
    <x v="9"/>
    <s v="Hoover Commercial SteamVac"/>
    <x v="5416"/>
    <n v="2"/>
    <n v="0.8"/>
    <n v="-13.580000000000002"/>
  </r>
  <r>
    <n v="8363"/>
    <s v="CA-2014-147207"/>
    <x v="3"/>
    <x v="460"/>
    <d v="2014-01-05T00:00:00"/>
    <x v="0"/>
    <s v="TS-21655"/>
    <s v="Trudy Schmidt"/>
    <x v="0"/>
    <s v="United States"/>
    <s v="El Paso"/>
    <x v="5"/>
    <n v="79907"/>
    <x v="2"/>
    <s v="FUR-TA-10002958"/>
    <x v="0"/>
    <x v="3"/>
    <s v="Bevis Oval Conference Table, Walnut"/>
    <x v="3341"/>
    <n v="5"/>
    <n v="0.3"/>
    <n v="-169.63700000000009"/>
  </r>
  <r>
    <n v="8364"/>
    <s v="CA-2014-147207"/>
    <x v="3"/>
    <x v="460"/>
    <d v="2014-01-05T00:00:00"/>
    <x v="0"/>
    <s v="TS-21655"/>
    <s v="Trudy Schmidt"/>
    <x v="0"/>
    <s v="United States"/>
    <s v="El Paso"/>
    <x v="5"/>
    <n v="79907"/>
    <x v="2"/>
    <s v="OFF-ST-10002615"/>
    <x v="1"/>
    <x v="4"/>
    <s v="Dual Level, Single-Width Filing Carts"/>
    <x v="5417"/>
    <n v="3"/>
    <n v="0.2"/>
    <n v="27.910800000000009"/>
  </r>
  <r>
    <n v="8365"/>
    <s v="CA-2014-137631"/>
    <x v="3"/>
    <x v="1045"/>
    <d v="2014-05-03T00:00:00"/>
    <x v="1"/>
    <s v="JL-15235"/>
    <s v="Janet Lee"/>
    <x v="0"/>
    <s v="United States"/>
    <s v="Kissimmee"/>
    <x v="2"/>
    <n v="34741"/>
    <x v="0"/>
    <s v="TEC-PH-10002624"/>
    <x v="2"/>
    <x v="7"/>
    <s v="Samsung Galaxy S4 Mini"/>
    <x v="5418"/>
    <n v="2"/>
    <n v="0.2"/>
    <n v="84.598199999999878"/>
  </r>
  <r>
    <n v="8366"/>
    <s v="CA-2014-157273"/>
    <x v="3"/>
    <x v="289"/>
    <d v="2014-02-03T00:00:00"/>
    <x v="2"/>
    <s v="SZ-20035"/>
    <s v="Sam Zeldin"/>
    <x v="2"/>
    <s v="United States"/>
    <s v="Seattle"/>
    <x v="4"/>
    <n v="98105"/>
    <x v="1"/>
    <s v="TEC-PH-10002275"/>
    <x v="2"/>
    <x v="7"/>
    <s v="Mitel 5320 IP Phone VoIP phone"/>
    <x v="5419"/>
    <n v="4"/>
    <n v="0.2"/>
    <n v="60.476800000000026"/>
  </r>
  <r>
    <n v="8367"/>
    <s v="CA-2011-109918"/>
    <x v="2"/>
    <x v="557"/>
    <d v="2011-09-12T00:00:00"/>
    <x v="0"/>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x v="0"/>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x v="0"/>
    <s v="LR-17035"/>
    <s v="Lisa Ryan"/>
    <x v="1"/>
    <s v="United States"/>
    <s v="Santa Clara"/>
    <x v="1"/>
    <n v="95051"/>
    <x v="1"/>
    <s v="OFF-BI-10004308"/>
    <x v="1"/>
    <x v="8"/>
    <s v="Avery Legal 4-Ring Binder"/>
    <x v="2067"/>
    <n v="5"/>
    <n v="0.2"/>
    <n v="31.47"/>
  </r>
  <r>
    <n v="8370"/>
    <s v="CA-2013-118745"/>
    <x v="0"/>
    <x v="725"/>
    <d v="2013-06-17T00:00:00"/>
    <x v="1"/>
    <s v="SV-20365"/>
    <s v="Seth Vernon"/>
    <x v="0"/>
    <s v="United States"/>
    <s v="Los Angeles"/>
    <x v="1"/>
    <n v="90049"/>
    <x v="1"/>
    <s v="FUR-TA-10003473"/>
    <x v="0"/>
    <x v="3"/>
    <s v="Bretford Rectangular Conference Table Tops"/>
    <x v="3458"/>
    <n v="3"/>
    <n v="0.2"/>
    <n v="33.851700000000051"/>
  </r>
  <r>
    <n v="8371"/>
    <s v="CA-2013-163972"/>
    <x v="0"/>
    <x v="508"/>
    <d v="2013-10-22T00:00:00"/>
    <x v="1"/>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x v="2"/>
    <s v="NC-18415"/>
    <s v="Nathan Cano"/>
    <x v="0"/>
    <s v="United States"/>
    <s v="Fort Worth"/>
    <x v="5"/>
    <n v="76106"/>
    <x v="2"/>
    <s v="OFF-BI-10001658"/>
    <x v="1"/>
    <x v="8"/>
    <s v="GBC Standard Therm-A-Bind Covers"/>
    <x v="5421"/>
    <n v="1"/>
    <n v="0.8"/>
    <n v="-8.472800000000003"/>
  </r>
  <r>
    <n v="8373"/>
    <s v="CA-2013-113726"/>
    <x v="0"/>
    <x v="390"/>
    <d v="2013-12-02T00:00:00"/>
    <x v="1"/>
    <s v="SC-20680"/>
    <s v="Steve Carroll"/>
    <x v="2"/>
    <s v="United States"/>
    <s v="Seattle"/>
    <x v="4"/>
    <n v="98105"/>
    <x v="1"/>
    <s v="FUR-FU-10003535"/>
    <x v="0"/>
    <x v="5"/>
    <s v="Howard Miller Distant Time Traveler Alarm Clock"/>
    <x v="4465"/>
    <n v="3"/>
    <n v="0"/>
    <n v="33.726600000000005"/>
  </r>
  <r>
    <n v="8374"/>
    <s v="CA-2013-152940"/>
    <x v="0"/>
    <x v="338"/>
    <d v="2013-11-14T00:00:00"/>
    <x v="2"/>
    <s v="RO-19780"/>
    <s v="Rose O'Brian"/>
    <x v="0"/>
    <s v="United States"/>
    <s v="San Francisco"/>
    <x v="1"/>
    <n v="94110"/>
    <x v="1"/>
    <s v="OFF-ST-10000352"/>
    <x v="1"/>
    <x v="4"/>
    <s v="Acco Perma 2700 Stacking Storage Drawers"/>
    <x v="5422"/>
    <n v="1"/>
    <n v="0"/>
    <n v="4.4610000000000021"/>
  </r>
  <r>
    <n v="8375"/>
    <s v="CA-2012-158701"/>
    <x v="1"/>
    <x v="956"/>
    <d v="2012-01-10T00:00:00"/>
    <x v="1"/>
    <s v="JL-15175"/>
    <s v="James Lanier"/>
    <x v="2"/>
    <s v="United States"/>
    <s v="San Francisco"/>
    <x v="1"/>
    <n v="94110"/>
    <x v="1"/>
    <s v="OFF-AP-10004859"/>
    <x v="1"/>
    <x v="9"/>
    <s v="Acco 6 Outlet Guardian Premium Surge Suppressor"/>
    <x v="5423"/>
    <n v="6"/>
    <n v="0"/>
    <n v="23.587200000000003"/>
  </r>
  <r>
    <n v="8376"/>
    <s v="CA-2012-158701"/>
    <x v="1"/>
    <x v="956"/>
    <d v="2012-01-10T00:00:00"/>
    <x v="1"/>
    <s v="JL-15175"/>
    <s v="James Lanier"/>
    <x v="2"/>
    <s v="United States"/>
    <s v="San Francisco"/>
    <x v="1"/>
    <n v="94110"/>
    <x v="1"/>
    <s v="OFF-BI-10001294"/>
    <x v="1"/>
    <x v="8"/>
    <s v="Fellowes Binding Cases"/>
    <x v="5424"/>
    <n v="6"/>
    <n v="0.2"/>
    <n v="17.549999999999994"/>
  </r>
  <r>
    <n v="8377"/>
    <s v="CA-2014-156272"/>
    <x v="3"/>
    <x v="708"/>
    <d v="2014-03-28T00:00:00"/>
    <x v="1"/>
    <s v="PW-19030"/>
    <s v="Pauline Webber"/>
    <x v="1"/>
    <s v="United States"/>
    <s v="Pompano Beach"/>
    <x v="2"/>
    <n v="33068"/>
    <x v="0"/>
    <s v="OFF-AP-10001242"/>
    <x v="1"/>
    <x v="9"/>
    <s v="APC 7 Outlet Network SurgeArrest Surge Protector"/>
    <x v="5425"/>
    <n v="1"/>
    <n v="0.2"/>
    <n v="8.0479999999999983"/>
  </r>
  <r>
    <n v="8378"/>
    <s v="CA-2012-162964"/>
    <x v="1"/>
    <x v="768"/>
    <d v="2012-11-18T00:00:00"/>
    <x v="1"/>
    <s v="MF-18250"/>
    <s v="Monica Federle"/>
    <x v="1"/>
    <s v="United States"/>
    <s v="Houston"/>
    <x v="5"/>
    <n v="77095"/>
    <x v="2"/>
    <s v="OFF-ST-10002344"/>
    <x v="1"/>
    <x v="4"/>
    <s v="Carina 42&quot;Hx23 3/4&quot;W Media Storage Unit"/>
    <x v="1466"/>
    <n v="1"/>
    <n v="0.2"/>
    <n v="-14.576399999999996"/>
  </r>
  <r>
    <n v="8379"/>
    <s v="CA-2012-162964"/>
    <x v="1"/>
    <x v="768"/>
    <d v="2012-11-18T00:00:00"/>
    <x v="1"/>
    <s v="MF-18250"/>
    <s v="Monica Federle"/>
    <x v="1"/>
    <s v="United States"/>
    <s v="Houston"/>
    <x v="5"/>
    <n v="77095"/>
    <x v="2"/>
    <s v="OFF-PA-10003349"/>
    <x v="1"/>
    <x v="10"/>
    <s v="Xerox 1957"/>
    <x v="12"/>
    <n v="3"/>
    <n v="0.2"/>
    <n v="5.6375999999999999"/>
  </r>
  <r>
    <n v="8380"/>
    <s v="CA-2012-162964"/>
    <x v="1"/>
    <x v="768"/>
    <d v="2012-11-18T00:00:00"/>
    <x v="1"/>
    <s v="MF-18250"/>
    <s v="Monica Federle"/>
    <x v="1"/>
    <s v="United States"/>
    <s v="Houston"/>
    <x v="5"/>
    <n v="77095"/>
    <x v="2"/>
    <s v="OFF-EN-10003055"/>
    <x v="1"/>
    <x v="12"/>
    <s v="Blue String-Tie &amp; Button Interoffice Envelopes, 10 x 13"/>
    <x v="5426"/>
    <n v="7"/>
    <n v="0.2"/>
    <n v="69.964999999999975"/>
  </r>
  <r>
    <n v="8381"/>
    <s v="CA-2011-103527"/>
    <x v="2"/>
    <x v="340"/>
    <d v="2011-09-14T00:00:00"/>
    <x v="0"/>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x v="0"/>
    <s v="AC-10660"/>
    <s v="Anna Chung"/>
    <x v="0"/>
    <s v="United States"/>
    <s v="San Francisco"/>
    <x v="1"/>
    <n v="94109"/>
    <x v="1"/>
    <s v="TEC-PH-10003800"/>
    <x v="2"/>
    <x v="7"/>
    <s v="i.Sound Portable Power - 8000 mAh"/>
    <x v="560"/>
    <n v="2"/>
    <n v="0.2"/>
    <n v="-20.136200000000006"/>
  </r>
  <r>
    <n v="8383"/>
    <s v="CA-2013-163048"/>
    <x v="0"/>
    <x v="597"/>
    <d v="2013-02-15T00:00:00"/>
    <x v="1"/>
    <s v="MH-17440"/>
    <s v="Mark Haberlin"/>
    <x v="1"/>
    <s v="United States"/>
    <s v="Houston"/>
    <x v="5"/>
    <n v="77036"/>
    <x v="2"/>
    <s v="FUR-CH-10001270"/>
    <x v="0"/>
    <x v="1"/>
    <s v="Harbour Creations Steel Folding Chair"/>
    <x v="5427"/>
    <n v="4"/>
    <n v="0.3"/>
    <n v="0"/>
  </r>
  <r>
    <n v="8384"/>
    <s v="CA-2013-145135"/>
    <x v="0"/>
    <x v="491"/>
    <d v="2013-11-29T00:00:00"/>
    <x v="2"/>
    <s v="CD-12790"/>
    <s v="Cynthia Delaney"/>
    <x v="2"/>
    <s v="United States"/>
    <s v="Shelton"/>
    <x v="29"/>
    <n v="6484"/>
    <x v="3"/>
    <s v="TEC-AC-10003447"/>
    <x v="2"/>
    <x v="11"/>
    <s v="Micropad Numeric Keypads"/>
    <x v="1543"/>
    <n v="3"/>
    <n v="0"/>
    <n v="14.992499999999996"/>
  </r>
  <r>
    <n v="8385"/>
    <s v="CA-2013-145135"/>
    <x v="0"/>
    <x v="491"/>
    <d v="2013-11-29T00:00:00"/>
    <x v="2"/>
    <s v="CD-12790"/>
    <s v="Cynthia Delaney"/>
    <x v="2"/>
    <s v="United States"/>
    <s v="Shelton"/>
    <x v="29"/>
    <n v="6484"/>
    <x v="3"/>
    <s v="OFF-PA-10004285"/>
    <x v="1"/>
    <x v="10"/>
    <s v="Xerox 1959"/>
    <x v="522"/>
    <n v="2"/>
    <n v="0"/>
    <n v="6.4127999999999998"/>
  </r>
  <r>
    <n v="8386"/>
    <s v="CA-2014-137582"/>
    <x v="3"/>
    <x v="507"/>
    <d v="2014-09-09T00:00:00"/>
    <x v="1"/>
    <s v="CV-12805"/>
    <s v="Cynthia Voltz"/>
    <x v="1"/>
    <s v="United States"/>
    <s v="Oakland"/>
    <x v="1"/>
    <n v="94601"/>
    <x v="1"/>
    <s v="OFF-BI-10001757"/>
    <x v="1"/>
    <x v="8"/>
    <s v="Pressboard Hanging Data Binders for Unburst Sheets"/>
    <x v="929"/>
    <n v="3"/>
    <n v="0.2"/>
    <n v="4.1327999999999996"/>
  </r>
  <r>
    <n v="8387"/>
    <s v="CA-2012-149601"/>
    <x v="1"/>
    <x v="71"/>
    <d v="2012-06-03T00:00:00"/>
    <x v="1"/>
    <s v="TB-21625"/>
    <s v="Trudy Brown"/>
    <x v="0"/>
    <s v="United States"/>
    <s v="Manchester"/>
    <x v="29"/>
    <n v="6040"/>
    <x v="3"/>
    <s v="OFF-ST-10001558"/>
    <x v="1"/>
    <x v="4"/>
    <s v="Acco Perma 4000 Stacking Storage Drawers"/>
    <x v="5428"/>
    <n v="1"/>
    <n v="0"/>
    <n v="2.4359999999999999"/>
  </r>
  <r>
    <n v="8388"/>
    <s v="CA-2012-149601"/>
    <x v="1"/>
    <x v="71"/>
    <d v="2012-06-03T00:00:00"/>
    <x v="1"/>
    <s v="TB-21625"/>
    <s v="Trudy Brown"/>
    <x v="0"/>
    <s v="United States"/>
    <s v="Manchester"/>
    <x v="29"/>
    <n v="6040"/>
    <x v="3"/>
    <s v="OFF-ST-10001328"/>
    <x v="1"/>
    <x v="4"/>
    <s v="Personal Filing Tote with Lid, Black/Gray"/>
    <x v="3477"/>
    <n v="5"/>
    <n v="0"/>
    <n v="21.714000000000002"/>
  </r>
  <r>
    <n v="8389"/>
    <s v="CA-2011-139423"/>
    <x v="2"/>
    <x v="301"/>
    <d v="2011-11-05T00:00:00"/>
    <x v="1"/>
    <s v="DG-13300"/>
    <s v="Deirdre Greer"/>
    <x v="1"/>
    <s v="United States"/>
    <s v="Orange"/>
    <x v="30"/>
    <n v="7050"/>
    <x v="3"/>
    <s v="OFF-AP-10004708"/>
    <x v="1"/>
    <x v="9"/>
    <s v="Fellowes Superior 10 Outlet Split Surge Protector"/>
    <x v="566"/>
    <n v="2"/>
    <n v="0"/>
    <n v="22.074799999999996"/>
  </r>
  <r>
    <n v="8390"/>
    <s v="CA-2013-102596"/>
    <x v="0"/>
    <x v="797"/>
    <d v="2013-12-31T00:00:00"/>
    <x v="2"/>
    <s v="RD-19810"/>
    <s v="Ross DeVincentis"/>
    <x v="2"/>
    <s v="United States"/>
    <s v="Akron"/>
    <x v="24"/>
    <n v="44312"/>
    <x v="3"/>
    <s v="OFF-FA-10000621"/>
    <x v="1"/>
    <x v="13"/>
    <s v="OIC Colored Binder Clips, Assorted Sizes"/>
    <x v="5429"/>
    <n v="6"/>
    <n v="0.2"/>
    <n v="6.2291999999999996"/>
  </r>
  <r>
    <n v="8391"/>
    <s v="CA-2014-153227"/>
    <x v="3"/>
    <x v="769"/>
    <d v="2014-12-07T00:00:00"/>
    <x v="2"/>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x v="1"/>
    <s v="JB-16045"/>
    <s v="Julia Barnett"/>
    <x v="2"/>
    <s v="United States"/>
    <s v="Danbury"/>
    <x v="29"/>
    <n v="6810"/>
    <x v="3"/>
    <s v="FUR-FU-10001473"/>
    <x v="0"/>
    <x v="5"/>
    <s v="DAX Wood Document Frame"/>
    <x v="1302"/>
    <n v="2"/>
    <n v="0"/>
    <n v="9.8856000000000002"/>
  </r>
  <r>
    <n v="8393"/>
    <s v="CA-2013-142594"/>
    <x v="0"/>
    <x v="49"/>
    <d v="2013-12-07T00:00:00"/>
    <x v="0"/>
    <s v="EJ-14155"/>
    <s v="Eva Jacobs"/>
    <x v="0"/>
    <s v="United States"/>
    <s v="Franklin"/>
    <x v="31"/>
    <n v="2038"/>
    <x v="3"/>
    <s v="TEC-PH-10000193"/>
    <x v="2"/>
    <x v="7"/>
    <s v="Jensen SMPS-640 - speaker phone"/>
    <x v="4856"/>
    <n v="3"/>
    <n v="0"/>
    <n v="35.864399999999996"/>
  </r>
  <r>
    <n v="8394"/>
    <s v="CA-2013-142594"/>
    <x v="0"/>
    <x v="49"/>
    <d v="2013-12-07T00:00:00"/>
    <x v="0"/>
    <s v="EJ-14155"/>
    <s v="Eva Jacobs"/>
    <x v="0"/>
    <s v="United States"/>
    <s v="Franklin"/>
    <x v="31"/>
    <n v="2038"/>
    <x v="3"/>
    <s v="FUR-FU-10002045"/>
    <x v="0"/>
    <x v="5"/>
    <s v="Executive Impressions 14&quot;"/>
    <x v="4818"/>
    <n v="5"/>
    <n v="0"/>
    <n v="48.906000000000006"/>
  </r>
  <r>
    <n v="8395"/>
    <s v="CA-2013-142594"/>
    <x v="0"/>
    <x v="49"/>
    <d v="2013-12-07T00:00:00"/>
    <x v="0"/>
    <s v="EJ-14155"/>
    <s v="Eva Jacobs"/>
    <x v="0"/>
    <s v="United States"/>
    <s v="Franklin"/>
    <x v="31"/>
    <n v="2038"/>
    <x v="3"/>
    <s v="OFF-AP-10002945"/>
    <x v="1"/>
    <x v="9"/>
    <s v="Honeywell Enviracaire Portable HEPA Air Cleaner for 17' x 22' Room"/>
    <x v="3352"/>
    <n v="3"/>
    <n v="0"/>
    <n v="297.64349999999996"/>
  </r>
  <r>
    <n v="8396"/>
    <s v="CA-2013-142594"/>
    <x v="0"/>
    <x v="49"/>
    <d v="2013-12-07T00:00:00"/>
    <x v="0"/>
    <s v="EJ-14155"/>
    <s v="Eva Jacobs"/>
    <x v="0"/>
    <s v="United States"/>
    <s v="Franklin"/>
    <x v="31"/>
    <n v="2038"/>
    <x v="3"/>
    <s v="FUR-TA-10001095"/>
    <x v="0"/>
    <x v="3"/>
    <s v="Chromcraft Round Conference Tables"/>
    <x v="5430"/>
    <n v="3"/>
    <n v="0.3"/>
    <n v="-47.058300000000003"/>
  </r>
  <r>
    <n v="8397"/>
    <s v="CA-2011-152254"/>
    <x v="2"/>
    <x v="479"/>
    <d v="2011-06-30T00:00:00"/>
    <x v="3"/>
    <s v="BD-11620"/>
    <s v="Brian DeCherney"/>
    <x v="0"/>
    <s v="United States"/>
    <s v="Wilmington"/>
    <x v="3"/>
    <n v="28403"/>
    <x v="0"/>
    <s v="OFF-PA-10001144"/>
    <x v="1"/>
    <x v="10"/>
    <s v="Xerox 1913"/>
    <x v="5431"/>
    <n v="7"/>
    <n v="0.2"/>
    <n v="108.74079999999998"/>
  </r>
  <r>
    <n v="8398"/>
    <s v="US-2011-120236"/>
    <x v="2"/>
    <x v="1010"/>
    <d v="2011-09-04T00:00:00"/>
    <x v="2"/>
    <s v="MR-17545"/>
    <s v="Mathew Reese"/>
    <x v="2"/>
    <s v="United States"/>
    <s v="Houston"/>
    <x v="5"/>
    <n v="77095"/>
    <x v="2"/>
    <s v="OFF-BI-10004099"/>
    <x v="1"/>
    <x v="8"/>
    <s v="GBC VeloBinder Strips"/>
    <x v="5432"/>
    <n v="5"/>
    <n v="0.8"/>
    <n v="-11.52"/>
  </r>
  <r>
    <n v="8399"/>
    <s v="CA-2014-120061"/>
    <x v="3"/>
    <x v="808"/>
    <d v="2014-11-08T00:00:00"/>
    <x v="0"/>
    <s v="SR-20425"/>
    <s v="Sharelle Roach"/>
    <x v="2"/>
    <s v="United States"/>
    <s v="Springfield"/>
    <x v="24"/>
    <n v="45503"/>
    <x v="3"/>
    <s v="FUR-CH-10001973"/>
    <x v="0"/>
    <x v="1"/>
    <s v="Office Star Flex Back Scooter Chair with White Frame"/>
    <x v="1177"/>
    <n v="2"/>
    <n v="0.3"/>
    <n v="-35.513599999999997"/>
  </r>
  <r>
    <n v="8400"/>
    <s v="CA-2012-133837"/>
    <x v="1"/>
    <x v="657"/>
    <d v="2012-04-18T00:00:00"/>
    <x v="1"/>
    <s v="TH-21100"/>
    <s v="Thea Hendricks"/>
    <x v="0"/>
    <s v="United States"/>
    <s v="Glendale"/>
    <x v="16"/>
    <n v="85301"/>
    <x v="1"/>
    <s v="OFF-ST-10000344"/>
    <x v="1"/>
    <x v="4"/>
    <s v="Neat Ideas Personal Hanging Folder Files, Black"/>
    <x v="1356"/>
    <n v="1"/>
    <n v="0.2"/>
    <n v="0.80579999999999963"/>
  </r>
  <r>
    <n v="8401"/>
    <s v="CA-2012-110814"/>
    <x v="1"/>
    <x v="901"/>
    <d v="2012-12-09T00:00:00"/>
    <x v="0"/>
    <s v="BD-11635"/>
    <s v="Brian Derr"/>
    <x v="0"/>
    <s v="United States"/>
    <s v="New York City"/>
    <x v="15"/>
    <n v="10009"/>
    <x v="3"/>
    <s v="OFF-BI-10002026"/>
    <x v="1"/>
    <x v="8"/>
    <s v="Avery Arch Ring Binders"/>
    <x v="2656"/>
    <n v="5"/>
    <n v="0.2"/>
    <n v="78.434999999999988"/>
  </r>
  <r>
    <n v="8402"/>
    <s v="CA-2012-110814"/>
    <x v="1"/>
    <x v="901"/>
    <d v="2012-12-09T00:00:00"/>
    <x v="0"/>
    <s v="BD-11635"/>
    <s v="Brian Derr"/>
    <x v="0"/>
    <s v="United States"/>
    <s v="New York City"/>
    <x v="15"/>
    <n v="10009"/>
    <x v="3"/>
    <s v="FUR-CH-10003535"/>
    <x v="0"/>
    <x v="1"/>
    <s v="Global Armless Task Chair, Royal Blue"/>
    <x v="5433"/>
    <n v="3"/>
    <n v="0.1"/>
    <n v="12.805799999999994"/>
  </r>
  <r>
    <n v="8403"/>
    <s v="CA-2012-110814"/>
    <x v="1"/>
    <x v="901"/>
    <d v="2012-12-09T00:00:00"/>
    <x v="0"/>
    <s v="BD-11635"/>
    <s v="Brian Derr"/>
    <x v="0"/>
    <s v="United States"/>
    <s v="New York City"/>
    <x v="15"/>
    <n v="10009"/>
    <x v="3"/>
    <s v="OFF-PA-10004156"/>
    <x v="1"/>
    <x v="10"/>
    <s v="Xerox 188"/>
    <x v="5434"/>
    <n v="2"/>
    <n v="0"/>
    <n v="11.113199999999999"/>
  </r>
  <r>
    <n v="8404"/>
    <s v="CA-2013-154067"/>
    <x v="0"/>
    <x v="854"/>
    <d v="2013-02-07T00:00:00"/>
    <x v="1"/>
    <s v="SM-20950"/>
    <s v="Suzanne McNair"/>
    <x v="1"/>
    <s v="United States"/>
    <s v="Los Angeles"/>
    <x v="1"/>
    <n v="90036"/>
    <x v="1"/>
    <s v="OFF-PA-10002254"/>
    <x v="1"/>
    <x v="10"/>
    <s v="Xerox 1883"/>
    <x v="151"/>
    <n v="4"/>
    <n v="0"/>
    <n v="48.539199999999994"/>
  </r>
  <r>
    <n v="8405"/>
    <s v="CA-2014-140480"/>
    <x v="3"/>
    <x v="141"/>
    <d v="2014-07-13T00:00:00"/>
    <x v="1"/>
    <s v="HE-14800"/>
    <s v="Harold Engle"/>
    <x v="1"/>
    <s v="United States"/>
    <s v="Newark"/>
    <x v="13"/>
    <n v="19711"/>
    <x v="3"/>
    <s v="FUR-FU-10003247"/>
    <x v="0"/>
    <x v="5"/>
    <s v="36X48 HARDFLOOR CHAIRMAT"/>
    <x v="202"/>
    <n v="4"/>
    <n v="0"/>
    <n v="5.8743999999999943"/>
  </r>
  <r>
    <n v="8406"/>
    <s v="CA-2014-140480"/>
    <x v="3"/>
    <x v="141"/>
    <d v="2014-07-13T00:00:00"/>
    <x v="1"/>
    <s v="HE-14800"/>
    <s v="Harold Engle"/>
    <x v="1"/>
    <s v="United States"/>
    <s v="Newark"/>
    <x v="13"/>
    <n v="19711"/>
    <x v="3"/>
    <s v="TEC-AC-10002473"/>
    <x v="2"/>
    <x v="11"/>
    <s v="Maxell 4.7GB DVD-R"/>
    <x v="5435"/>
    <n v="5"/>
    <n v="0"/>
    <n v="58.179000000000002"/>
  </r>
  <r>
    <n v="8407"/>
    <s v="CA-2014-140480"/>
    <x v="3"/>
    <x v="141"/>
    <d v="2014-07-13T00:00:00"/>
    <x v="1"/>
    <s v="HE-14800"/>
    <s v="Harold Engle"/>
    <x v="1"/>
    <s v="United States"/>
    <s v="Newark"/>
    <x v="13"/>
    <n v="19711"/>
    <x v="3"/>
    <s v="FUR-FU-10001057"/>
    <x v="0"/>
    <x v="5"/>
    <s v="Tensor Track Tree Floor Lamp"/>
    <x v="372"/>
    <n v="2"/>
    <n v="0"/>
    <n v="9.1953999999999994"/>
  </r>
  <r>
    <n v="8408"/>
    <s v="CA-2014-140480"/>
    <x v="3"/>
    <x v="141"/>
    <d v="2014-07-13T00:00:00"/>
    <x v="1"/>
    <s v="HE-14800"/>
    <s v="Harold Engle"/>
    <x v="1"/>
    <s v="United States"/>
    <s v="Newark"/>
    <x v="13"/>
    <n v="19711"/>
    <x v="3"/>
    <s v="OFF-AR-10001419"/>
    <x v="1"/>
    <x v="6"/>
    <s v="Newell 325"/>
    <x v="1316"/>
    <n v="7"/>
    <n v="0"/>
    <n v="8.6729999999999983"/>
  </r>
  <r>
    <n v="8409"/>
    <s v="CA-2014-140480"/>
    <x v="3"/>
    <x v="141"/>
    <d v="2014-07-13T00:00:00"/>
    <x v="1"/>
    <s v="HE-14800"/>
    <s v="Harold Engle"/>
    <x v="1"/>
    <s v="United States"/>
    <s v="Newark"/>
    <x v="13"/>
    <n v="19711"/>
    <x v="3"/>
    <s v="OFF-AR-10004010"/>
    <x v="1"/>
    <x v="6"/>
    <s v="Hunt Boston Vacuum Mount KS Pencil Sharpener"/>
    <x v="5368"/>
    <n v="5"/>
    <n v="0"/>
    <n v="45.487000000000002"/>
  </r>
  <r>
    <n v="8410"/>
    <s v="CA-2012-134082"/>
    <x v="1"/>
    <x v="555"/>
    <d v="2012-12-17T00:00:00"/>
    <x v="1"/>
    <s v="JK-15640"/>
    <s v="Jim Kriz"/>
    <x v="2"/>
    <s v="United States"/>
    <s v="San Bernardino"/>
    <x v="1"/>
    <n v="92404"/>
    <x v="1"/>
    <s v="OFF-BI-10004230"/>
    <x v="1"/>
    <x v="8"/>
    <s v="GBC Recycled Grain Textured Covers"/>
    <x v="5436"/>
    <n v="4"/>
    <n v="0.2"/>
    <n v="38.684799999999996"/>
  </r>
  <r>
    <n v="8411"/>
    <s v="CA-2013-130820"/>
    <x v="0"/>
    <x v="625"/>
    <d v="2013-11-16T00:00:00"/>
    <x v="3"/>
    <s v="ON-18715"/>
    <s v="Odella Nelson"/>
    <x v="1"/>
    <s v="United States"/>
    <s v="Burlington"/>
    <x v="3"/>
    <n v="27217"/>
    <x v="0"/>
    <s v="FUR-TA-10001768"/>
    <x v="0"/>
    <x v="3"/>
    <s v="Hon Racetrack Conference Tables"/>
    <x v="5437"/>
    <n v="4"/>
    <n v="0.4"/>
    <n v="-199.50760000000008"/>
  </r>
  <r>
    <n v="8412"/>
    <s v="CA-2013-159765"/>
    <x v="0"/>
    <x v="195"/>
    <d v="2013-05-13T00:00:00"/>
    <x v="0"/>
    <s v="TH-21100"/>
    <s v="Thea Hendricks"/>
    <x v="0"/>
    <s v="United States"/>
    <s v="Salem"/>
    <x v="17"/>
    <n v="24153"/>
    <x v="0"/>
    <s v="OFF-AR-10003514"/>
    <x v="1"/>
    <x v="6"/>
    <s v="4009 Highlighters by Sanford"/>
    <x v="5438"/>
    <n v="7"/>
    <n v="0"/>
    <n v="9.1937999999999978"/>
  </r>
  <r>
    <n v="8413"/>
    <s v="CA-2014-132290"/>
    <x v="3"/>
    <x v="434"/>
    <d v="2014-03-15T00:00:00"/>
    <x v="1"/>
    <s v="MD-17350"/>
    <s v="Maribeth Dona"/>
    <x v="0"/>
    <s v="United States"/>
    <s v="Dallas"/>
    <x v="5"/>
    <n v="75217"/>
    <x v="2"/>
    <s v="FUR-TA-10002228"/>
    <x v="0"/>
    <x v="3"/>
    <s v="Bevis Traditional Conference Table Top, Plinth Base"/>
    <x v="5439"/>
    <n v="4"/>
    <n v="0.3"/>
    <n v="-173.34719999999999"/>
  </r>
  <r>
    <n v="8414"/>
    <s v="CA-2013-147109"/>
    <x v="0"/>
    <x v="907"/>
    <d v="2013-12-22T00:00:00"/>
    <x v="1"/>
    <s v="AH-10075"/>
    <s v="Adam Hart"/>
    <x v="1"/>
    <s v="United States"/>
    <s v="Arlington"/>
    <x v="5"/>
    <n v="76017"/>
    <x v="2"/>
    <s v="OFF-PA-10001972"/>
    <x v="1"/>
    <x v="10"/>
    <s v="Xerox 214"/>
    <x v="5440"/>
    <n v="10"/>
    <n v="0.2"/>
    <n v="18.143999999999998"/>
  </r>
  <r>
    <n v="8415"/>
    <s v="CA-2013-147109"/>
    <x v="0"/>
    <x v="907"/>
    <d v="2013-12-22T00:00:00"/>
    <x v="1"/>
    <s v="AH-10075"/>
    <s v="Adam Hart"/>
    <x v="1"/>
    <s v="United States"/>
    <s v="Arlington"/>
    <x v="5"/>
    <n v="76017"/>
    <x v="2"/>
    <s v="TEC-AC-10002942"/>
    <x v="2"/>
    <x v="11"/>
    <s v="WD My Passport Ultra 1TB Portable External Hard Drive"/>
    <x v="5441"/>
    <n v="3"/>
    <n v="0.2"/>
    <n v="-6.2100000000000151"/>
  </r>
  <r>
    <n v="8416"/>
    <s v="CA-2014-107265"/>
    <x v="3"/>
    <x v="1191"/>
    <d v="2014-04-13T00:00:00"/>
    <x v="1"/>
    <s v="ML-17755"/>
    <s v="Max Ludwig"/>
    <x v="2"/>
    <s v="United States"/>
    <s v="Marion"/>
    <x v="23"/>
    <n v="52302"/>
    <x v="2"/>
    <s v="OFF-PA-10000474"/>
    <x v="1"/>
    <x v="10"/>
    <s v="Staples"/>
    <x v="1938"/>
    <n v="3"/>
    <n v="0"/>
    <n v="49.970399999999991"/>
  </r>
  <r>
    <n v="8417"/>
    <s v="CA-2014-118199"/>
    <x v="3"/>
    <x v="1188"/>
    <d v="2014-05-12T00:00:00"/>
    <x v="2"/>
    <s v="LB-16795"/>
    <s v="Laurel Beltran"/>
    <x v="2"/>
    <s v="United States"/>
    <s v="Seattle"/>
    <x v="4"/>
    <n v="98105"/>
    <x v="1"/>
    <s v="OFF-BI-10004330"/>
    <x v="1"/>
    <x v="8"/>
    <s v="GBC Velobind Prepunched Cover Sets, Regency Series"/>
    <x v="5442"/>
    <n v="5"/>
    <n v="0.2"/>
    <n v="46.224999999999987"/>
  </r>
  <r>
    <n v="8418"/>
    <s v="CA-2014-118199"/>
    <x v="3"/>
    <x v="1188"/>
    <d v="2014-05-12T00:00:00"/>
    <x v="2"/>
    <s v="LB-16795"/>
    <s v="Laurel Beltran"/>
    <x v="2"/>
    <s v="United States"/>
    <s v="Seattle"/>
    <x v="4"/>
    <n v="98105"/>
    <x v="1"/>
    <s v="OFF-ST-10000604"/>
    <x v="1"/>
    <x v="4"/>
    <s v="Home/Office Personal File Carts"/>
    <x v="1464"/>
    <n v="3"/>
    <n v="0"/>
    <n v="26.069999999999993"/>
  </r>
  <r>
    <n v="8419"/>
    <s v="CA-2014-118199"/>
    <x v="3"/>
    <x v="1188"/>
    <d v="2014-05-12T00:00:00"/>
    <x v="2"/>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x v="2"/>
    <s v="LB-16795"/>
    <s v="Laurel Beltran"/>
    <x v="2"/>
    <s v="United States"/>
    <s v="Seattle"/>
    <x v="4"/>
    <n v="98105"/>
    <x v="1"/>
    <s v="OFF-ST-10000636"/>
    <x v="1"/>
    <x v="4"/>
    <s v="Rogers Profile Extra Capacity Storage Tub"/>
    <x v="5224"/>
    <n v="4"/>
    <n v="0"/>
    <n v="2.6783999999999963"/>
  </r>
  <r>
    <n v="8421"/>
    <s v="CA-2014-118199"/>
    <x v="3"/>
    <x v="1188"/>
    <d v="2014-05-12T00:00:00"/>
    <x v="2"/>
    <s v="LB-16795"/>
    <s v="Laurel Beltran"/>
    <x v="2"/>
    <s v="United States"/>
    <s v="Seattle"/>
    <x v="4"/>
    <n v="98105"/>
    <x v="1"/>
    <s v="TEC-AC-10004171"/>
    <x v="2"/>
    <x v="11"/>
    <s v="Razer Kraken 7.1 Surround Sound Over Ear USB Gaming Headset"/>
    <x v="1664"/>
    <n v="2"/>
    <n v="0"/>
    <n v="87.991200000000006"/>
  </r>
  <r>
    <n v="8422"/>
    <s v="CA-2014-150091"/>
    <x v="3"/>
    <x v="386"/>
    <d v="2014-10-17T00:00:00"/>
    <x v="1"/>
    <s v="NP-18670"/>
    <s v="Nora Paige"/>
    <x v="0"/>
    <s v="United States"/>
    <s v="Lakewood"/>
    <x v="30"/>
    <n v="8701"/>
    <x v="3"/>
    <s v="TEC-AC-10002167"/>
    <x v="2"/>
    <x v="11"/>
    <s v="Imation 8gb Micro Traveldrive Usb 2.0 Flash Drive"/>
    <x v="47"/>
    <n v="3"/>
    <n v="0"/>
    <n v="4.9500000000000011"/>
  </r>
  <r>
    <n v="8423"/>
    <s v="CA-2014-150091"/>
    <x v="3"/>
    <x v="386"/>
    <d v="2014-10-17T00:00:00"/>
    <x v="1"/>
    <s v="NP-18670"/>
    <s v="Nora Paige"/>
    <x v="0"/>
    <s v="United States"/>
    <s v="Lakewood"/>
    <x v="30"/>
    <n v="8701"/>
    <x v="3"/>
    <s v="OFF-FA-10000621"/>
    <x v="1"/>
    <x v="13"/>
    <s v="OIC Colored Binder Clips, Assorted Sizes"/>
    <x v="1511"/>
    <n v="5"/>
    <n v="0"/>
    <n v="8.7710000000000008"/>
  </r>
  <r>
    <n v="8424"/>
    <s v="CA-2014-150091"/>
    <x v="3"/>
    <x v="386"/>
    <d v="2014-10-17T00:00:00"/>
    <x v="1"/>
    <s v="NP-18670"/>
    <s v="Nora Paige"/>
    <x v="0"/>
    <s v="United States"/>
    <s v="Lakewood"/>
    <x v="30"/>
    <n v="8701"/>
    <x v="3"/>
    <s v="FUR-FU-10004053"/>
    <x v="0"/>
    <x v="5"/>
    <s v="DAX Two-Tone Silver Metal Document Frame"/>
    <x v="586"/>
    <n v="2"/>
    <n v="0"/>
    <n v="17.406400000000001"/>
  </r>
  <r>
    <n v="8425"/>
    <s v="CA-2014-150091"/>
    <x v="3"/>
    <x v="386"/>
    <d v="2014-10-17T00:00:00"/>
    <x v="1"/>
    <s v="NP-18670"/>
    <s v="Nora Paige"/>
    <x v="0"/>
    <s v="United States"/>
    <s v="Lakewood"/>
    <x v="30"/>
    <n v="8701"/>
    <x v="3"/>
    <s v="FUR-BO-10003404"/>
    <x v="0"/>
    <x v="0"/>
    <s v="Global Adaptabilites Bookcase, Cherry/Storm Gray Finish"/>
    <x v="5444"/>
    <n v="5"/>
    <n v="0"/>
    <n v="129.29399999999987"/>
  </r>
  <r>
    <n v="8426"/>
    <s v="CA-2013-137652"/>
    <x v="0"/>
    <x v="770"/>
    <d v="2013-08-31T00:00:00"/>
    <x v="2"/>
    <s v="EB-13750"/>
    <s v="Edward Becker"/>
    <x v="1"/>
    <s v="United States"/>
    <s v="Cincinnati"/>
    <x v="24"/>
    <n v="45231"/>
    <x v="3"/>
    <s v="OFF-BI-10004099"/>
    <x v="1"/>
    <x v="8"/>
    <s v="GBC VeloBinder Strips"/>
    <x v="5445"/>
    <n v="8"/>
    <n v="0.7"/>
    <n v="-12.287999999999997"/>
  </r>
  <r>
    <n v="8427"/>
    <s v="CA-2012-128356"/>
    <x v="1"/>
    <x v="653"/>
    <d v="2012-10-07T00:00:00"/>
    <x v="1"/>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x v="2"/>
    <s v="DC-12850"/>
    <s v="Dan Campbell"/>
    <x v="0"/>
    <s v="United States"/>
    <s v="Roseville"/>
    <x v="12"/>
    <n v="48066"/>
    <x v="2"/>
    <s v="OFF-SU-10001935"/>
    <x v="1"/>
    <x v="14"/>
    <s v="Staples"/>
    <x v="1009"/>
    <n v="2"/>
    <n v="0"/>
    <n v="0.17439999999999944"/>
  </r>
  <r>
    <n v="8429"/>
    <s v="US-2014-132220"/>
    <x v="3"/>
    <x v="105"/>
    <d v="2014-11-17T00:00:00"/>
    <x v="1"/>
    <s v="DJ-13510"/>
    <s v="Don Jones"/>
    <x v="1"/>
    <s v="United States"/>
    <s v="Tempe"/>
    <x v="16"/>
    <n v="85281"/>
    <x v="1"/>
    <s v="TEC-AC-10004227"/>
    <x v="2"/>
    <x v="11"/>
    <s v="SanDisk Ultra 16 GB MicroSDHC Class 10 Memory Card"/>
    <x v="5447"/>
    <n v="6"/>
    <n v="0.2"/>
    <n v="-10.911600000000007"/>
  </r>
  <r>
    <n v="8430"/>
    <s v="CA-2013-118129"/>
    <x v="0"/>
    <x v="1054"/>
    <d v="2013-12-22T00:00:00"/>
    <x v="0"/>
    <s v="CL-12565"/>
    <s v="Clay Ludtke"/>
    <x v="0"/>
    <s v="United States"/>
    <s v="Reading"/>
    <x v="9"/>
    <n v="19601"/>
    <x v="3"/>
    <s v="FUR-FU-10004904"/>
    <x v="0"/>
    <x v="5"/>
    <s v="Eldon &quot;L&quot; Workstation Diamond Chairmat"/>
    <x v="5448"/>
    <n v="5"/>
    <n v="0.2"/>
    <n v="-30.392000000000024"/>
  </r>
  <r>
    <n v="8431"/>
    <s v="US-2011-113124"/>
    <x v="2"/>
    <x v="809"/>
    <d v="2011-04-05T00:00:00"/>
    <x v="1"/>
    <s v="NC-18340"/>
    <s v="Nat Carroll"/>
    <x v="0"/>
    <s v="United States"/>
    <s v="Apple Valley"/>
    <x v="11"/>
    <n v="55124"/>
    <x v="2"/>
    <s v="OFF-ST-10001511"/>
    <x v="1"/>
    <x v="4"/>
    <s v="Space Solutions Commercial Steel Shelving"/>
    <x v="2396"/>
    <n v="2"/>
    <n v="0"/>
    <n v="6.4649999999999892"/>
  </r>
  <r>
    <n v="8432"/>
    <s v="CA-2014-155621"/>
    <x v="3"/>
    <x v="1183"/>
    <d v="2014-11-14T00:00:00"/>
    <x v="1"/>
    <s v="KN-16450"/>
    <s v="Kean Nguyen"/>
    <x v="1"/>
    <s v="United States"/>
    <s v="Baltimore"/>
    <x v="39"/>
    <n v="21215"/>
    <x v="3"/>
    <s v="FUR-FU-10003535"/>
    <x v="0"/>
    <x v="5"/>
    <s v="Howard Miller Distant Time Traveler Alarm Clock"/>
    <x v="5449"/>
    <n v="10"/>
    <n v="0"/>
    <n v="112.422"/>
  </r>
  <r>
    <n v="8433"/>
    <s v="US-2011-127635"/>
    <x v="2"/>
    <x v="80"/>
    <d v="2011-09-18T00:00:00"/>
    <x v="0"/>
    <s v="SC-20260"/>
    <s v="Scott Cohen"/>
    <x v="1"/>
    <s v="United States"/>
    <s v="Corpus Christi"/>
    <x v="5"/>
    <n v="78415"/>
    <x v="2"/>
    <s v="OFF-FA-10000053"/>
    <x v="1"/>
    <x v="13"/>
    <s v="Revere Boxed Rubber Bands by Revere"/>
    <x v="192"/>
    <n v="4"/>
    <n v="0.2"/>
    <n v="-1.3607999999999998"/>
  </r>
  <r>
    <n v="8434"/>
    <s v="US-2011-127635"/>
    <x v="2"/>
    <x v="80"/>
    <d v="2011-09-18T00:00:00"/>
    <x v="0"/>
    <s v="SC-20260"/>
    <s v="Scott Cohen"/>
    <x v="1"/>
    <s v="United States"/>
    <s v="Corpus Christi"/>
    <x v="5"/>
    <n v="78415"/>
    <x v="2"/>
    <s v="OFF-PA-10004610"/>
    <x v="1"/>
    <x v="10"/>
    <s v="Xerox 1900"/>
    <x v="1312"/>
    <n v="2"/>
    <n v="0.2"/>
    <n v="2.1399999999999992"/>
  </r>
  <r>
    <n v="8435"/>
    <s v="US-2011-127635"/>
    <x v="2"/>
    <x v="80"/>
    <d v="2011-09-18T00:00:00"/>
    <x v="0"/>
    <s v="SC-20260"/>
    <s v="Scott Cohen"/>
    <x v="1"/>
    <s v="United States"/>
    <s v="Corpus Christi"/>
    <x v="5"/>
    <n v="78415"/>
    <x v="2"/>
    <s v="FUR-FU-10000550"/>
    <x v="0"/>
    <x v="5"/>
    <s v="Stacking Trays by OIC"/>
    <x v="745"/>
    <n v="5"/>
    <n v="0.6"/>
    <n v="-6.7230000000000008"/>
  </r>
  <r>
    <n v="8436"/>
    <s v="US-2011-127635"/>
    <x v="2"/>
    <x v="80"/>
    <d v="2011-09-18T00:00:00"/>
    <x v="0"/>
    <s v="SC-20260"/>
    <s v="Scott Cohen"/>
    <x v="1"/>
    <s v="United States"/>
    <s v="Corpus Christi"/>
    <x v="5"/>
    <n v="78415"/>
    <x v="2"/>
    <s v="OFF-BI-10001721"/>
    <x v="1"/>
    <x v="8"/>
    <s v="Trimflex Flexible Post Binders"/>
    <x v="5450"/>
    <n v="2"/>
    <n v="0.8"/>
    <n v="-13.683199999999999"/>
  </r>
  <r>
    <n v="8437"/>
    <s v="CA-2012-151470"/>
    <x v="1"/>
    <x v="1181"/>
    <d v="2012-09-26T00:00:00"/>
    <x v="1"/>
    <s v="AM-10705"/>
    <s v="Anne McFarland"/>
    <x v="0"/>
    <s v="United States"/>
    <s v="Las Vegas"/>
    <x v="33"/>
    <n v="89115"/>
    <x v="1"/>
    <s v="OFF-BI-10004040"/>
    <x v="1"/>
    <x v="8"/>
    <s v="Wilson Jones Impact Binders"/>
    <x v="682"/>
    <n v="11"/>
    <n v="0.2"/>
    <n v="16.524199999999997"/>
  </r>
  <r>
    <n v="8438"/>
    <s v="CA-2012-112823"/>
    <x v="1"/>
    <x v="895"/>
    <d v="2012-12-16T00:00:00"/>
    <x v="1"/>
    <s v="RA-19945"/>
    <s v="Ryan Akin"/>
    <x v="0"/>
    <s v="United States"/>
    <s v="Cleveland"/>
    <x v="24"/>
    <n v="44105"/>
    <x v="3"/>
    <s v="TEC-AC-10002550"/>
    <x v="2"/>
    <x v="11"/>
    <s v="Maxell 4.7GB DVD-RW 3/Pack"/>
    <x v="2116"/>
    <n v="2"/>
    <n v="0.2"/>
    <n v="4.4603999999999999"/>
  </r>
  <r>
    <n v="8439"/>
    <s v="CA-2011-108861"/>
    <x v="2"/>
    <x v="1061"/>
    <d v="2011-06-01T00:00:00"/>
    <x v="1"/>
    <s v="MM-17260"/>
    <s v="Magdelene Morse"/>
    <x v="0"/>
    <s v="United States"/>
    <s v="Seattle"/>
    <x v="4"/>
    <n v="98105"/>
    <x v="1"/>
    <s v="OFF-BI-10003876"/>
    <x v="1"/>
    <x v="8"/>
    <s v="Green Canvas Binder for 8-1/2&quot; x 14&quot; Sheets"/>
    <x v="5451"/>
    <n v="4"/>
    <n v="0.2"/>
    <n v="51.359999999999992"/>
  </r>
  <r>
    <n v="8440"/>
    <s v="CA-2014-114370"/>
    <x v="3"/>
    <x v="1192"/>
    <d v="2014-03-18T00:00:00"/>
    <x v="0"/>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x v="0"/>
    <s v="JB-16045"/>
    <s v="Julia Barnett"/>
    <x v="2"/>
    <s v="United States"/>
    <s v="Columbus"/>
    <x v="24"/>
    <n v="43229"/>
    <x v="3"/>
    <s v="OFF-PA-10002615"/>
    <x v="1"/>
    <x v="10"/>
    <s v="Ampad Gold Fibre Wirebound Steno Books, 6&quot; x 9&quot;, Gregg Ruled"/>
    <x v="5452"/>
    <n v="3"/>
    <n v="0.2"/>
    <n v="3.4397999999999995"/>
  </r>
  <r>
    <n v="8442"/>
    <s v="CA-2014-145779"/>
    <x v="3"/>
    <x v="636"/>
    <d v="2014-05-11T00:00:00"/>
    <x v="1"/>
    <s v="DB-13615"/>
    <s v="Doug Bickford"/>
    <x v="0"/>
    <s v="United States"/>
    <s v="Tucson"/>
    <x v="16"/>
    <n v="85705"/>
    <x v="1"/>
    <s v="OFF-PA-10002254"/>
    <x v="1"/>
    <x v="10"/>
    <s v="Xerox 1883"/>
    <x v="5453"/>
    <n v="4"/>
    <n v="0.2"/>
    <n v="27.435199999999995"/>
  </r>
  <r>
    <n v="8443"/>
    <s v="US-2013-155173"/>
    <x v="0"/>
    <x v="1193"/>
    <d v="2013-03-11T00:00:00"/>
    <x v="1"/>
    <s v="JB-16045"/>
    <s v="Julia Barnett"/>
    <x v="2"/>
    <s v="United States"/>
    <s v="Philadelphia"/>
    <x v="9"/>
    <n v="19120"/>
    <x v="3"/>
    <s v="TEC-PH-10004586"/>
    <x v="2"/>
    <x v="7"/>
    <s v="Wilson SignalBoost 841262 DB PRO Amplifier Kit"/>
    <x v="5454"/>
    <n v="2"/>
    <n v="0.4"/>
    <n v="-71.990000000000009"/>
  </r>
  <r>
    <n v="8444"/>
    <s v="US-2013-155173"/>
    <x v="0"/>
    <x v="1193"/>
    <d v="2013-03-11T00:00:00"/>
    <x v="1"/>
    <s v="JB-16045"/>
    <s v="Julia Barnett"/>
    <x v="2"/>
    <s v="United States"/>
    <s v="Philadelphia"/>
    <x v="9"/>
    <n v="19120"/>
    <x v="3"/>
    <s v="OFF-BI-10002982"/>
    <x v="1"/>
    <x v="8"/>
    <s v="Avery Self-Adhesive Photo Pockets for Polaroid Photos"/>
    <x v="5455"/>
    <n v="1"/>
    <n v="0.7"/>
    <n v="-1.4981999999999998"/>
  </r>
  <r>
    <n v="8445"/>
    <s v="US-2013-155173"/>
    <x v="0"/>
    <x v="1193"/>
    <d v="2013-03-11T00:00:00"/>
    <x v="1"/>
    <s v="JB-16045"/>
    <s v="Julia Barnett"/>
    <x v="2"/>
    <s v="United States"/>
    <s v="Philadelphia"/>
    <x v="9"/>
    <n v="19120"/>
    <x v="3"/>
    <s v="TEC-PH-10002538"/>
    <x v="2"/>
    <x v="7"/>
    <s v="Grandstream GXP1160 VoIP phone"/>
    <x v="5456"/>
    <n v="3"/>
    <n v="0.4"/>
    <n v="-12.510300000000008"/>
  </r>
  <r>
    <n v="8446"/>
    <s v="CA-2014-125451"/>
    <x v="3"/>
    <x v="436"/>
    <d v="2014-10-25T00:00:00"/>
    <x v="2"/>
    <s v="AH-10075"/>
    <s v="Adam Hart"/>
    <x v="1"/>
    <s v="United States"/>
    <s v="Cranston"/>
    <x v="34"/>
    <n v="2920"/>
    <x v="3"/>
    <s v="FUR-TA-10001039"/>
    <x v="0"/>
    <x v="3"/>
    <s v="KI Adjustable-Height Table"/>
    <x v="5457"/>
    <n v="4"/>
    <n v="0.3"/>
    <n v="-13.756799999999984"/>
  </r>
  <r>
    <n v="8447"/>
    <s v="CA-2014-125451"/>
    <x v="3"/>
    <x v="436"/>
    <d v="2014-10-25T00:00:00"/>
    <x v="2"/>
    <s v="AH-10075"/>
    <s v="Adam Hart"/>
    <x v="1"/>
    <s v="United States"/>
    <s v="Cranston"/>
    <x v="34"/>
    <n v="2920"/>
    <x v="3"/>
    <s v="FUR-FU-10004963"/>
    <x v="0"/>
    <x v="5"/>
    <s v="Eldon 400 Class Desk Accessories, Black Carbon"/>
    <x v="768"/>
    <n v="4"/>
    <n v="0"/>
    <n v="14.700000000000003"/>
  </r>
  <r>
    <n v="8448"/>
    <s v="CA-2014-125451"/>
    <x v="3"/>
    <x v="436"/>
    <d v="2014-10-25T00:00:00"/>
    <x v="2"/>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x v="2"/>
    <s v="AH-10075"/>
    <s v="Adam Hart"/>
    <x v="1"/>
    <s v="United States"/>
    <s v="Cranston"/>
    <x v="34"/>
    <n v="2920"/>
    <x v="3"/>
    <s v="FUR-TA-10004915"/>
    <x v="0"/>
    <x v="3"/>
    <s v="Office Impressions End Table, 20-1/2&quot;H x 24&quot;W x 20&quot;D"/>
    <x v="3109"/>
    <n v="3"/>
    <n v="0.3"/>
    <n v="-127.57919999999996"/>
  </r>
  <r>
    <n v="8450"/>
    <s v="CA-2014-125451"/>
    <x v="3"/>
    <x v="436"/>
    <d v="2014-10-25T00:00:00"/>
    <x v="2"/>
    <s v="AH-10075"/>
    <s v="Adam Hart"/>
    <x v="1"/>
    <s v="United States"/>
    <s v="Cranston"/>
    <x v="34"/>
    <n v="2920"/>
    <x v="3"/>
    <s v="OFF-PA-10003724"/>
    <x v="1"/>
    <x v="10"/>
    <s v="Wirebound Message Book, 4 per Page"/>
    <x v="5458"/>
    <n v="8"/>
    <n v="0"/>
    <n v="21.285599999999999"/>
  </r>
  <r>
    <n v="8451"/>
    <s v="CA-2014-125451"/>
    <x v="3"/>
    <x v="436"/>
    <d v="2014-10-25T00:00:00"/>
    <x v="2"/>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x v="2"/>
    <s v="AI-10855"/>
    <s v="Arianne Irving"/>
    <x v="0"/>
    <s v="United States"/>
    <s v="San Francisco"/>
    <x v="1"/>
    <n v="94122"/>
    <x v="1"/>
    <s v="TEC-PH-10001459"/>
    <x v="2"/>
    <x v="7"/>
    <s v="Samsung Galaxy Mega 6.3"/>
    <x v="5460"/>
    <n v="5"/>
    <n v="0.2"/>
    <n v="125.99700000000007"/>
  </r>
  <r>
    <n v="8453"/>
    <s v="CA-2013-125087"/>
    <x v="0"/>
    <x v="724"/>
    <d v="2013-04-24T00:00:00"/>
    <x v="1"/>
    <s v="TH-21115"/>
    <s v="Thea Hudgings"/>
    <x v="1"/>
    <s v="United States"/>
    <s v="Houston"/>
    <x v="5"/>
    <n v="77070"/>
    <x v="2"/>
    <s v="FUR-CH-10002880"/>
    <x v="0"/>
    <x v="1"/>
    <s v="Global High-Back Leather Tilter, Burgundy"/>
    <x v="5209"/>
    <n v="4"/>
    <n v="0.3"/>
    <n v="-93.472400000000022"/>
  </r>
  <r>
    <n v="8454"/>
    <s v="CA-2013-125087"/>
    <x v="0"/>
    <x v="724"/>
    <d v="2013-04-24T00:00:00"/>
    <x v="1"/>
    <s v="TH-21115"/>
    <s v="Thea Hudgings"/>
    <x v="1"/>
    <s v="United States"/>
    <s v="Houston"/>
    <x v="5"/>
    <n v="77070"/>
    <x v="2"/>
    <s v="OFF-ST-10001780"/>
    <x v="1"/>
    <x v="4"/>
    <s v="Tennsco 16-Compartment Lockers with Coat Rack"/>
    <x v="5461"/>
    <n v="3"/>
    <n v="0.2"/>
    <n v="77.746800000000007"/>
  </r>
  <r>
    <n v="8455"/>
    <s v="CA-2013-125087"/>
    <x v="0"/>
    <x v="724"/>
    <d v="2013-04-24T00:00:00"/>
    <x v="1"/>
    <s v="TH-21115"/>
    <s v="Thea Hudgings"/>
    <x v="1"/>
    <s v="United States"/>
    <s v="Houston"/>
    <x v="5"/>
    <n v="77070"/>
    <x v="2"/>
    <s v="FUR-FU-10004748"/>
    <x v="0"/>
    <x v="5"/>
    <s v="Howard Miller 16&quot; Diameter Gallery Wall Clock"/>
    <x v="1984"/>
    <n v="5"/>
    <n v="0.6"/>
    <n v="-67.137"/>
  </r>
  <r>
    <n v="8456"/>
    <s v="CA-2013-154081"/>
    <x v="0"/>
    <x v="730"/>
    <d v="2013-05-30T00:00:00"/>
    <x v="1"/>
    <s v="JE-15610"/>
    <s v="Jim Epp"/>
    <x v="1"/>
    <s v="United States"/>
    <s v="Los Angeles"/>
    <x v="1"/>
    <n v="90049"/>
    <x v="1"/>
    <s v="TEC-PH-10001918"/>
    <x v="2"/>
    <x v="7"/>
    <s v="Nortel Business Series Terminal T7208 Digital phone"/>
    <x v="2705"/>
    <n v="2"/>
    <n v="0.2"/>
    <n v="22.238400000000013"/>
  </r>
  <r>
    <n v="8457"/>
    <s v="US-2014-118556"/>
    <x v="3"/>
    <x v="39"/>
    <d v="2014-06-03T00:00:00"/>
    <x v="0"/>
    <s v="TH-21235"/>
    <s v="Tiffany House"/>
    <x v="1"/>
    <s v="United States"/>
    <s v="Chicago"/>
    <x v="10"/>
    <n v="60653"/>
    <x v="2"/>
    <s v="FUR-CH-10001146"/>
    <x v="0"/>
    <x v="1"/>
    <s v="Global Task Chair, Black"/>
    <x v="5462"/>
    <n v="3"/>
    <n v="0.3"/>
    <n v="-29.007299999999994"/>
  </r>
  <r>
    <n v="8458"/>
    <s v="US-2014-118556"/>
    <x v="3"/>
    <x v="39"/>
    <d v="2014-06-03T00:00:00"/>
    <x v="0"/>
    <s v="TH-21235"/>
    <s v="Tiffany House"/>
    <x v="1"/>
    <s v="United States"/>
    <s v="Chicago"/>
    <x v="10"/>
    <n v="60653"/>
    <x v="2"/>
    <s v="OFF-BI-10004364"/>
    <x v="1"/>
    <x v="8"/>
    <s v="Storex Dura Pro Binders"/>
    <x v="3019"/>
    <n v="3"/>
    <n v="0.8"/>
    <n v="-6.2370000000000019"/>
  </r>
  <r>
    <n v="8459"/>
    <s v="CA-2011-126200"/>
    <x v="2"/>
    <x v="55"/>
    <d v="2011-08-29T00:00:00"/>
    <x v="1"/>
    <s v="JE-15715"/>
    <s v="Joe Elijah"/>
    <x v="0"/>
    <s v="United States"/>
    <s v="Houston"/>
    <x v="5"/>
    <n v="77070"/>
    <x v="2"/>
    <s v="OFF-BI-10002133"/>
    <x v="1"/>
    <x v="8"/>
    <s v="Wilson Jones Elliptical Ring 3 1/2&quot; Capacity Binders, 800 sheets"/>
    <x v="5463"/>
    <n v="3"/>
    <n v="0.8"/>
    <n v="-39.804000000000002"/>
  </r>
  <r>
    <n v="8460"/>
    <s v="CA-2011-126200"/>
    <x v="2"/>
    <x v="55"/>
    <d v="2011-08-29T00:00:00"/>
    <x v="1"/>
    <s v="JE-15715"/>
    <s v="Joe Elijah"/>
    <x v="0"/>
    <s v="United States"/>
    <s v="Houston"/>
    <x v="5"/>
    <n v="77070"/>
    <x v="2"/>
    <s v="OFF-BI-10002225"/>
    <x v="1"/>
    <x v="8"/>
    <s v="Square Ring Data Binders, Rigid 75 Pt. Covers, 11&quot; x 14-7/8&quot;"/>
    <x v="5464"/>
    <n v="3"/>
    <n v="0.8"/>
    <n v="-19.814400000000003"/>
  </r>
  <r>
    <n v="8461"/>
    <s v="CA-2011-146500"/>
    <x v="2"/>
    <x v="1194"/>
    <d v="2011-09-04T00:00:00"/>
    <x v="1"/>
    <s v="AT-10735"/>
    <s v="Annie Thurman"/>
    <x v="0"/>
    <s v="United States"/>
    <s v="Bristol"/>
    <x v="29"/>
    <n v="6010"/>
    <x v="3"/>
    <s v="OFF-BI-10002432"/>
    <x v="1"/>
    <x v="8"/>
    <s v="Wilson Jones Standard D-Ring Binders"/>
    <x v="3276"/>
    <n v="5"/>
    <n v="0"/>
    <n v="11.890999999999998"/>
  </r>
  <r>
    <n v="8462"/>
    <s v="CA-2011-146500"/>
    <x v="2"/>
    <x v="1194"/>
    <d v="2011-09-04T00:00:00"/>
    <x v="1"/>
    <s v="AT-10735"/>
    <s v="Annie Thurman"/>
    <x v="0"/>
    <s v="United States"/>
    <s v="Bristol"/>
    <x v="29"/>
    <n v="6010"/>
    <x v="3"/>
    <s v="OFF-ST-10000563"/>
    <x v="1"/>
    <x v="4"/>
    <s v="Fellowes Bankers Box Stor/Drawer Steel Plus"/>
    <x v="1449"/>
    <n v="3"/>
    <n v="0"/>
    <n v="9.5940000000000012"/>
  </r>
  <r>
    <n v="8463"/>
    <s v="CA-2012-169537"/>
    <x v="1"/>
    <x v="37"/>
    <d v="2012-09-07T00:00:00"/>
    <x v="0"/>
    <s v="JH-15820"/>
    <s v="John Huston"/>
    <x v="0"/>
    <s v="United States"/>
    <s v="Holland"/>
    <x v="12"/>
    <n v="49423"/>
    <x v="2"/>
    <s v="OFF-LA-10001982"/>
    <x v="1"/>
    <x v="2"/>
    <s v="Smead Alpha-Z Color-Coded Name Labels First Letter Starter Set"/>
    <x v="5465"/>
    <n v="2"/>
    <n v="0"/>
    <n v="3.5999999999999996"/>
  </r>
  <r>
    <n v="8464"/>
    <s v="CA-2011-100881"/>
    <x v="2"/>
    <x v="1176"/>
    <d v="2011-04-01T00:00:00"/>
    <x v="1"/>
    <s v="DR-12940"/>
    <s v="Daniel Raglin"/>
    <x v="2"/>
    <s v="United States"/>
    <s v="Albuquerque"/>
    <x v="27"/>
    <n v="87105"/>
    <x v="1"/>
    <s v="TEC-PH-10003273"/>
    <x v="2"/>
    <x v="7"/>
    <s v="AT&amp;T TR1909W"/>
    <x v="214"/>
    <n v="3"/>
    <n v="0.2"/>
    <n v="22.678200000000018"/>
  </r>
  <r>
    <n v="8465"/>
    <s v="CA-2012-144043"/>
    <x v="1"/>
    <x v="1187"/>
    <d v="2012-05-15T00:00:00"/>
    <x v="1"/>
    <s v="AB-10165"/>
    <s v="Alan Barnes"/>
    <x v="0"/>
    <s v="United States"/>
    <s v="Louisville"/>
    <x v="22"/>
    <n v="80027"/>
    <x v="1"/>
    <s v="TEC-AC-10002718"/>
    <x v="2"/>
    <x v="11"/>
    <s v="Belkin Standard 104 key USB Keyboard"/>
    <x v="3854"/>
    <n v="4"/>
    <n v="0.2"/>
    <n v="-2.9180000000000028"/>
  </r>
  <r>
    <n v="8466"/>
    <s v="CA-2012-116512"/>
    <x v="1"/>
    <x v="265"/>
    <d v="2012-04-14T00:00:00"/>
    <x v="1"/>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x v="1"/>
    <s v="IG-15085"/>
    <s v="Ivan Gibson"/>
    <x v="0"/>
    <s v="United States"/>
    <s v="Norwich"/>
    <x v="29"/>
    <n v="6360"/>
    <x v="3"/>
    <s v="OFF-AP-10000179"/>
    <x v="1"/>
    <x v="9"/>
    <s v="Honeywell Enviracaire Portable HEPA Air Cleaner for up to 10 x 16 Room"/>
    <x v="5466"/>
    <n v="3"/>
    <n v="0"/>
    <n v="144.3546"/>
  </r>
  <r>
    <n v="8468"/>
    <s v="CA-2013-168557"/>
    <x v="0"/>
    <x v="251"/>
    <d v="2013-09-24T00:00:00"/>
    <x v="1"/>
    <s v="FH-14275"/>
    <s v="Frank Hawley"/>
    <x v="1"/>
    <s v="United States"/>
    <s v="San Francisco"/>
    <x v="1"/>
    <n v="94122"/>
    <x v="1"/>
    <s v="OFF-BI-10002309"/>
    <x v="1"/>
    <x v="8"/>
    <s v="Avery Heavy-Duty EZD  Binder With Locking Rings"/>
    <x v="436"/>
    <n v="2"/>
    <n v="0.2"/>
    <n v="3.1247999999999996"/>
  </r>
  <r>
    <n v="8469"/>
    <s v="US-2013-164196"/>
    <x v="0"/>
    <x v="583"/>
    <d v="2013-11-18T00:00:00"/>
    <x v="1"/>
    <s v="AS-10285"/>
    <s v="Alejandro Savely"/>
    <x v="1"/>
    <s v="United States"/>
    <s v="Noblesville"/>
    <x v="14"/>
    <n v="46060"/>
    <x v="2"/>
    <s v="FUR-TA-10001950"/>
    <x v="0"/>
    <x v="3"/>
    <s v="Balt Solid Wood Round Tables"/>
    <x v="5467"/>
    <n v="6"/>
    <n v="0"/>
    <n v="241.1046"/>
  </r>
  <r>
    <n v="8470"/>
    <s v="US-2014-132031"/>
    <x v="3"/>
    <x v="756"/>
    <d v="2014-04-28T00:00:00"/>
    <x v="1"/>
    <s v="PN-18775"/>
    <s v="Parhena Norris"/>
    <x v="2"/>
    <s v="United States"/>
    <s v="Clarksville"/>
    <x v="18"/>
    <n v="37042"/>
    <x v="0"/>
    <s v="FUR-BO-10001972"/>
    <x v="0"/>
    <x v="0"/>
    <s v="O'Sullivan 4-Shelf Bookcase in Odessa Pine"/>
    <x v="2388"/>
    <n v="4"/>
    <n v="0.2"/>
    <n v="-14.51760000000003"/>
  </r>
  <r>
    <n v="8471"/>
    <s v="US-2014-132031"/>
    <x v="3"/>
    <x v="756"/>
    <d v="2014-04-28T00:00:00"/>
    <x v="1"/>
    <s v="PN-18775"/>
    <s v="Parhena Norris"/>
    <x v="2"/>
    <s v="United States"/>
    <s v="Clarksville"/>
    <x v="18"/>
    <n v="37042"/>
    <x v="0"/>
    <s v="TEC-AC-10002473"/>
    <x v="2"/>
    <x v="11"/>
    <s v="Maxell 4.7GB DVD-R"/>
    <x v="5468"/>
    <n v="2"/>
    <n v="0.2"/>
    <n v="11.919599999999999"/>
  </r>
  <r>
    <n v="8472"/>
    <s v="US-2014-132031"/>
    <x v="3"/>
    <x v="756"/>
    <d v="2014-04-28T00:00:00"/>
    <x v="1"/>
    <s v="PN-18775"/>
    <s v="Parhena Norris"/>
    <x v="2"/>
    <s v="United States"/>
    <s v="Clarksville"/>
    <x v="18"/>
    <n v="37042"/>
    <x v="0"/>
    <s v="FUR-FU-10000193"/>
    <x v="0"/>
    <x v="5"/>
    <s v="Tenex Chairmats For Use with Hard Floors"/>
    <x v="2540"/>
    <n v="3"/>
    <n v="0.2"/>
    <n v="-11.692800000000005"/>
  </r>
  <r>
    <n v="8473"/>
    <s v="US-2014-132031"/>
    <x v="3"/>
    <x v="756"/>
    <d v="2014-04-28T00:00:00"/>
    <x v="1"/>
    <s v="PN-18775"/>
    <s v="Parhena Norris"/>
    <x v="2"/>
    <s v="United States"/>
    <s v="Clarksville"/>
    <x v="18"/>
    <n v="37042"/>
    <x v="0"/>
    <s v="OFF-LA-10000081"/>
    <x v="1"/>
    <x v="2"/>
    <s v="Avery 496"/>
    <x v="3500"/>
    <n v="1"/>
    <n v="0.2"/>
    <n v="1.0499999999999998"/>
  </r>
  <r>
    <n v="8474"/>
    <s v="CA-2012-169733"/>
    <x v="1"/>
    <x v="420"/>
    <d v="2012-10-26T00:00:00"/>
    <x v="0"/>
    <s v="GM-14500"/>
    <s v="Gene McClure"/>
    <x v="0"/>
    <s v="United States"/>
    <s v="Hollywood"/>
    <x v="2"/>
    <n v="33021"/>
    <x v="0"/>
    <s v="OFF-ST-10000876"/>
    <x v="1"/>
    <x v="4"/>
    <s v="Eldon Simplefile Box Office"/>
    <x v="5469"/>
    <n v="1"/>
    <n v="0.2"/>
    <n v="0.99520000000000008"/>
  </r>
  <r>
    <n v="8475"/>
    <s v="CA-2014-169404"/>
    <x v="3"/>
    <x v="359"/>
    <d v="2014-04-15T00:00:00"/>
    <x v="1"/>
    <s v="NC-18625"/>
    <s v="Noah Childs"/>
    <x v="1"/>
    <s v="United States"/>
    <s v="York"/>
    <x v="9"/>
    <n v="17403"/>
    <x v="3"/>
    <s v="OFF-BI-10004492"/>
    <x v="1"/>
    <x v="8"/>
    <s v="Tuf-Vin Binders"/>
    <x v="5470"/>
    <n v="4"/>
    <n v="0.7"/>
    <n v="-29.053600000000003"/>
  </r>
  <r>
    <n v="8476"/>
    <s v="CA-2014-169404"/>
    <x v="3"/>
    <x v="359"/>
    <d v="2014-04-15T00:00:00"/>
    <x v="1"/>
    <s v="NC-18625"/>
    <s v="Noah Childs"/>
    <x v="1"/>
    <s v="United States"/>
    <s v="York"/>
    <x v="9"/>
    <n v="17403"/>
    <x v="3"/>
    <s v="OFF-PA-10001033"/>
    <x v="1"/>
    <x v="10"/>
    <s v="Xerox 1893"/>
    <x v="4975"/>
    <n v="2"/>
    <n v="0.2"/>
    <n v="23.7742"/>
  </r>
  <r>
    <n v="8477"/>
    <s v="CA-2014-134880"/>
    <x v="3"/>
    <x v="855"/>
    <d v="2014-11-02T00:00:00"/>
    <x v="1"/>
    <s v="TW-21025"/>
    <s v="Tamara Willingham"/>
    <x v="2"/>
    <s v="United States"/>
    <s v="Mesa"/>
    <x v="16"/>
    <n v="85204"/>
    <x v="1"/>
    <s v="OFF-PA-10004039"/>
    <x v="1"/>
    <x v="10"/>
    <s v="Xerox 1882"/>
    <x v="2542"/>
    <n v="1"/>
    <n v="0.2"/>
    <n v="16.234200000000001"/>
  </r>
  <r>
    <n v="8478"/>
    <s v="CA-2012-145758"/>
    <x v="1"/>
    <x v="628"/>
    <d v="2012-10-30T00:00:00"/>
    <x v="3"/>
    <s v="BF-11020"/>
    <s v="Barry Französisch"/>
    <x v="1"/>
    <s v="United States"/>
    <s v="New York City"/>
    <x v="15"/>
    <n v="10024"/>
    <x v="3"/>
    <s v="TEC-MA-10004552"/>
    <x v="2"/>
    <x v="15"/>
    <s v="Star Micronics TSP100 TSP143LAN Receipt Printer"/>
    <x v="5471"/>
    <n v="4"/>
    <n v="0"/>
    <n v="269.30799999999999"/>
  </r>
  <r>
    <n v="8479"/>
    <s v="CA-2014-158736"/>
    <x v="3"/>
    <x v="404"/>
    <d v="2014-12-25T00:00:00"/>
    <x v="1"/>
    <s v="TT-21460"/>
    <s v="Tonja Turnell"/>
    <x v="2"/>
    <s v="United States"/>
    <s v="San Francisco"/>
    <x v="1"/>
    <n v="94110"/>
    <x v="1"/>
    <s v="OFF-AR-10002578"/>
    <x v="1"/>
    <x v="6"/>
    <s v="Newell 335"/>
    <x v="1784"/>
    <n v="2"/>
    <n v="0"/>
    <n v="1.6703999999999999"/>
  </r>
  <r>
    <n v="8480"/>
    <s v="US-2013-119270"/>
    <x v="0"/>
    <x v="299"/>
    <d v="2013-03-17T00:00:00"/>
    <x v="1"/>
    <s v="SW-20245"/>
    <s v="Scot Wooten"/>
    <x v="0"/>
    <s v="United States"/>
    <s v="Los Angeles"/>
    <x v="1"/>
    <n v="90036"/>
    <x v="1"/>
    <s v="OFF-PA-10004022"/>
    <x v="1"/>
    <x v="10"/>
    <s v="Hammermill Color Copier Paper (28Lb. and 96 Bright)"/>
    <x v="1024"/>
    <n v="2"/>
    <n v="0"/>
    <n v="8.9909999999999997"/>
  </r>
  <r>
    <n v="8481"/>
    <s v="CA-2011-109890"/>
    <x v="2"/>
    <x v="609"/>
    <d v="2011-07-27T00:00:00"/>
    <x v="1"/>
    <s v="PG-18820"/>
    <s v="Patrick Gardner"/>
    <x v="0"/>
    <s v="United States"/>
    <s v="Omaha"/>
    <x v="8"/>
    <n v="68104"/>
    <x v="2"/>
    <s v="TEC-PH-10004100"/>
    <x v="2"/>
    <x v="7"/>
    <s v="Griffin GC17055 Auxiliary Audio Cable"/>
    <x v="5472"/>
    <n v="2"/>
    <n v="0"/>
    <n v="10.074400000000001"/>
  </r>
  <r>
    <n v="8482"/>
    <s v="CA-2013-138583"/>
    <x v="0"/>
    <x v="1012"/>
    <d v="2013-05-29T00:00:00"/>
    <x v="1"/>
    <s v="DP-13390"/>
    <s v="Dennis Pardue"/>
    <x v="2"/>
    <s v="United States"/>
    <s v="Philadelphia"/>
    <x v="9"/>
    <n v="19120"/>
    <x v="3"/>
    <s v="OFF-AR-10001860"/>
    <x v="1"/>
    <x v="6"/>
    <s v="BIC Liqua Brite Liner"/>
    <x v="4008"/>
    <n v="3"/>
    <n v="0.2"/>
    <n v="3.3311999999999999"/>
  </r>
  <r>
    <n v="8483"/>
    <s v="US-2014-118535"/>
    <x v="3"/>
    <x v="512"/>
    <d v="2014-02-16T00:00:00"/>
    <x v="1"/>
    <s v="DJ-13510"/>
    <s v="Don Jones"/>
    <x v="1"/>
    <s v="United States"/>
    <s v="New York City"/>
    <x v="15"/>
    <n v="10024"/>
    <x v="3"/>
    <s v="OFF-LA-10001297"/>
    <x v="1"/>
    <x v="2"/>
    <s v="Avery 473"/>
    <x v="346"/>
    <n v="2"/>
    <n v="0"/>
    <n v="9.9359999999999999"/>
  </r>
  <r>
    <n v="8484"/>
    <s v="CA-2013-126284"/>
    <x v="0"/>
    <x v="873"/>
    <d v="2013-09-25T00:00:00"/>
    <x v="1"/>
    <s v="EN-13780"/>
    <s v="Edward Nazzal"/>
    <x v="0"/>
    <s v="United States"/>
    <s v="Grand Rapids"/>
    <x v="12"/>
    <n v="49505"/>
    <x v="2"/>
    <s v="OFF-BI-10004828"/>
    <x v="1"/>
    <x v="8"/>
    <s v="GBC Poly Designer Binding Covers"/>
    <x v="4162"/>
    <n v="5"/>
    <n v="0"/>
    <n v="41.012999999999991"/>
  </r>
  <r>
    <n v="8485"/>
    <s v="CA-2014-142391"/>
    <x v="3"/>
    <x v="241"/>
    <d v="2014-09-25T00:00:00"/>
    <x v="3"/>
    <s v="PB-19150"/>
    <s v="Philip Brown"/>
    <x v="0"/>
    <s v="United States"/>
    <s v="Seattle"/>
    <x v="4"/>
    <n v="98115"/>
    <x v="1"/>
    <s v="FUR-FU-10002759"/>
    <x v="0"/>
    <x v="5"/>
    <s v="12-1/2 Diameter Round Wall Clock"/>
    <x v="5473"/>
    <n v="10"/>
    <n v="0"/>
    <n v="71.927999999999997"/>
  </r>
  <r>
    <n v="8486"/>
    <s v="CA-2014-124716"/>
    <x v="3"/>
    <x v="996"/>
    <d v="2014-04-01T00:00:00"/>
    <x v="1"/>
    <s v="BD-11560"/>
    <s v="Brendan Dodson"/>
    <x v="2"/>
    <s v="United States"/>
    <s v="Fresno"/>
    <x v="1"/>
    <n v="93727"/>
    <x v="1"/>
    <s v="OFF-PA-10000740"/>
    <x v="1"/>
    <x v="10"/>
    <s v="Xerox 1982"/>
    <x v="1846"/>
    <n v="2"/>
    <n v="0"/>
    <n v="21.012799999999999"/>
  </r>
  <r>
    <n v="8487"/>
    <s v="CA-2014-124716"/>
    <x v="3"/>
    <x v="996"/>
    <d v="2014-04-01T00:00:00"/>
    <x v="1"/>
    <s v="BD-11560"/>
    <s v="Brendan Dodson"/>
    <x v="2"/>
    <s v="United States"/>
    <s v="Fresno"/>
    <x v="1"/>
    <n v="93727"/>
    <x v="1"/>
    <s v="OFF-PA-10001144"/>
    <x v="1"/>
    <x v="10"/>
    <s v="Xerox 1913"/>
    <x v="168"/>
    <n v="2"/>
    <n v="0"/>
    <n v="53.260799999999996"/>
  </r>
  <r>
    <n v="8488"/>
    <s v="CA-2014-124716"/>
    <x v="3"/>
    <x v="996"/>
    <d v="2014-04-01T00:00:00"/>
    <x v="1"/>
    <s v="BD-11560"/>
    <s v="Brendan Dodson"/>
    <x v="2"/>
    <s v="United States"/>
    <s v="Fresno"/>
    <x v="1"/>
    <n v="93727"/>
    <x v="1"/>
    <s v="OFF-PA-10000859"/>
    <x v="1"/>
    <x v="10"/>
    <s v="Unpadded Memo Slips"/>
    <x v="5474"/>
    <n v="3"/>
    <n v="0"/>
    <n v="5.97"/>
  </r>
  <r>
    <n v="8489"/>
    <s v="CA-2013-158841"/>
    <x v="0"/>
    <x v="1056"/>
    <d v="2013-02-04T00:00:00"/>
    <x v="0"/>
    <s v="SE-20110"/>
    <s v="Sanjit Engle"/>
    <x v="0"/>
    <s v="United States"/>
    <s v="Arlington"/>
    <x v="17"/>
    <n v="22204"/>
    <x v="0"/>
    <s v="TEC-MA-10001127"/>
    <x v="2"/>
    <x v="15"/>
    <s v="HP Designjet T520 Inkjet Large Format Printer - 24&quot; Color"/>
    <x v="5475"/>
    <n v="5"/>
    <n v="0"/>
    <n v="2799.9839999999995"/>
  </r>
  <r>
    <n v="8490"/>
    <s v="CA-2013-158841"/>
    <x v="0"/>
    <x v="1056"/>
    <d v="2013-02-04T00:00:00"/>
    <x v="0"/>
    <s v="SE-20110"/>
    <s v="Sanjit Engle"/>
    <x v="0"/>
    <s v="United States"/>
    <s v="Arlington"/>
    <x v="17"/>
    <n v="22204"/>
    <x v="0"/>
    <s v="OFF-BI-10002557"/>
    <x v="1"/>
    <x v="8"/>
    <s v="Presstex Flexible Ring Binders"/>
    <x v="3441"/>
    <n v="8"/>
    <n v="0"/>
    <n v="18.2"/>
  </r>
  <r>
    <n v="8491"/>
    <s v="CA-2013-158841"/>
    <x v="0"/>
    <x v="1056"/>
    <d v="2013-02-04T00:00:00"/>
    <x v="0"/>
    <s v="SE-20110"/>
    <s v="Sanjit Engle"/>
    <x v="0"/>
    <s v="United States"/>
    <s v="Arlington"/>
    <x v="17"/>
    <n v="22204"/>
    <x v="0"/>
    <s v="FUR-FU-10001731"/>
    <x v="0"/>
    <x v="5"/>
    <s v="Acrylic Self-Standing Desk Frames"/>
    <x v="5476"/>
    <n v="7"/>
    <n v="0"/>
    <n v="7.1021999999999998"/>
  </r>
  <r>
    <n v="8492"/>
    <s v="CA-2014-106824"/>
    <x v="3"/>
    <x v="437"/>
    <d v="2014-07-12T00:00:00"/>
    <x v="1"/>
    <s v="AT-10735"/>
    <s v="Annie Thurman"/>
    <x v="0"/>
    <s v="United States"/>
    <s v="Los Angeles"/>
    <x v="1"/>
    <n v="90049"/>
    <x v="1"/>
    <s v="OFF-FA-10001135"/>
    <x v="1"/>
    <x v="13"/>
    <s v="Brites Rubber Bands, 1 1/2 oz. Box"/>
    <x v="4095"/>
    <n v="3"/>
    <n v="0"/>
    <n v="0.11880000000000024"/>
  </r>
  <r>
    <n v="8493"/>
    <s v="CA-2012-109190"/>
    <x v="1"/>
    <x v="924"/>
    <d v="2012-10-28T00:00:00"/>
    <x v="1"/>
    <s v="CC-12685"/>
    <s v="Craig Carroll"/>
    <x v="0"/>
    <s v="United States"/>
    <s v="Lubbock"/>
    <x v="5"/>
    <n v="79424"/>
    <x v="2"/>
    <s v="OFF-PA-10000069"/>
    <x v="1"/>
    <x v="10"/>
    <s v="TOPS 4 x 6 Fluorescent Color Memo Sheets, 500 Sheets per Pack"/>
    <x v="5477"/>
    <n v="8"/>
    <n v="0.2"/>
    <n v="20.4984"/>
  </r>
  <r>
    <n v="8494"/>
    <s v="CA-2012-109190"/>
    <x v="1"/>
    <x v="924"/>
    <d v="2012-10-28T00:00:00"/>
    <x v="1"/>
    <s v="CC-12685"/>
    <s v="Craig Carroll"/>
    <x v="0"/>
    <s v="United States"/>
    <s v="Lubbock"/>
    <x v="5"/>
    <n v="79424"/>
    <x v="2"/>
    <s v="TEC-CO-10001943"/>
    <x v="2"/>
    <x v="16"/>
    <s v="Canon PC-428 Personal Copier"/>
    <x v="5478"/>
    <n v="3"/>
    <n v="0.2"/>
    <n v="161.99189999999999"/>
  </r>
  <r>
    <n v="8495"/>
    <s v="CA-2012-109190"/>
    <x v="1"/>
    <x v="924"/>
    <d v="2012-10-28T00:00:00"/>
    <x v="1"/>
    <s v="CC-12685"/>
    <s v="Craig Carroll"/>
    <x v="0"/>
    <s v="United States"/>
    <s v="Lubbock"/>
    <x v="5"/>
    <n v="79424"/>
    <x v="2"/>
    <s v="OFF-BI-10000977"/>
    <x v="1"/>
    <x v="8"/>
    <s v="Ibico Plastic Spiral Binding Combs"/>
    <x v="5479"/>
    <n v="1"/>
    <n v="0.8"/>
    <n v="-10.336000000000002"/>
  </r>
  <r>
    <n v="8496"/>
    <s v="CA-2013-143154"/>
    <x v="0"/>
    <x v="499"/>
    <d v="2013-12-09T00:00:00"/>
    <x v="1"/>
    <s v="AS-10225"/>
    <s v="Alan Schoenberger"/>
    <x v="1"/>
    <s v="United States"/>
    <s v="Longmont"/>
    <x v="22"/>
    <n v="80501"/>
    <x v="1"/>
    <s v="TEC-AC-10002942"/>
    <x v="2"/>
    <x v="11"/>
    <s v="WD My Passport Ultra 1TB Portable External Hard Drive"/>
    <x v="5441"/>
    <n v="3"/>
    <n v="0.2"/>
    <n v="-6.2100000000000151"/>
  </r>
  <r>
    <n v="8497"/>
    <s v="CA-2011-169061"/>
    <x v="2"/>
    <x v="1195"/>
    <d v="2011-03-08T00:00:00"/>
    <x v="0"/>
    <s v="AB-10150"/>
    <s v="Aimee Bixby"/>
    <x v="0"/>
    <s v="United States"/>
    <s v="Yonkers"/>
    <x v="15"/>
    <n v="10701"/>
    <x v="3"/>
    <s v="OFF-AR-10000588"/>
    <x v="1"/>
    <x v="6"/>
    <s v="Newell 345"/>
    <x v="426"/>
    <n v="3"/>
    <n v="0"/>
    <n v="15.475200000000001"/>
  </r>
  <r>
    <n v="8498"/>
    <s v="CA-2011-169061"/>
    <x v="2"/>
    <x v="1195"/>
    <d v="2011-03-08T00:00:00"/>
    <x v="0"/>
    <s v="AB-10150"/>
    <s v="Aimee Bixby"/>
    <x v="0"/>
    <s v="United States"/>
    <s v="Yonkers"/>
    <x v="15"/>
    <n v="10701"/>
    <x v="3"/>
    <s v="TEC-AC-10002001"/>
    <x v="2"/>
    <x v="11"/>
    <s v="Logitech Wireless Gaming Headset G930"/>
    <x v="651"/>
    <n v="3"/>
    <n v="0"/>
    <n v="177.58890000000002"/>
  </r>
  <r>
    <n v="8499"/>
    <s v="CA-2011-169061"/>
    <x v="2"/>
    <x v="1195"/>
    <d v="2011-03-08T00:00:00"/>
    <x v="0"/>
    <s v="AB-10150"/>
    <s v="Aimee Bixby"/>
    <x v="0"/>
    <s v="United States"/>
    <s v="Yonkers"/>
    <x v="15"/>
    <n v="10701"/>
    <x v="3"/>
    <s v="OFF-SU-10000381"/>
    <x v="1"/>
    <x v="14"/>
    <s v="Acme Forged Steel Scissors with Black Enamel Handles"/>
    <x v="5480"/>
    <n v="2"/>
    <n v="0"/>
    <n v="5.399799999999999"/>
  </r>
  <r>
    <n v="8500"/>
    <s v="CA-2011-169061"/>
    <x v="2"/>
    <x v="1195"/>
    <d v="2011-03-08T00:00:00"/>
    <x v="0"/>
    <s v="AB-10150"/>
    <s v="Aimee Bixby"/>
    <x v="0"/>
    <s v="United States"/>
    <s v="Yonkers"/>
    <x v="15"/>
    <n v="10701"/>
    <x v="3"/>
    <s v="OFF-BI-10001617"/>
    <x v="1"/>
    <x v="8"/>
    <s v="GBC Wire Binding Combs"/>
    <x v="1612"/>
    <n v="6"/>
    <n v="0.2"/>
    <n v="16.750799999999998"/>
  </r>
  <r>
    <n v="8501"/>
    <s v="CA-2011-169061"/>
    <x v="2"/>
    <x v="1195"/>
    <d v="2011-03-08T00:00:00"/>
    <x v="0"/>
    <s v="AB-10150"/>
    <s v="Aimee Bixby"/>
    <x v="0"/>
    <s v="United States"/>
    <s v="Yonkers"/>
    <x v="15"/>
    <n v="10701"/>
    <x v="3"/>
    <s v="OFF-PA-10001878"/>
    <x v="1"/>
    <x v="10"/>
    <s v="Xerox 1891"/>
    <x v="619"/>
    <n v="2"/>
    <n v="0"/>
    <n v="45.975399999999993"/>
  </r>
  <r>
    <n v="8502"/>
    <s v="CA-2012-102316"/>
    <x v="1"/>
    <x v="879"/>
    <d v="2012-03-03T00:00:00"/>
    <x v="0"/>
    <s v="DH-13075"/>
    <s v="Dave Hallsten"/>
    <x v="1"/>
    <s v="United States"/>
    <s v="Los Angeles"/>
    <x v="1"/>
    <n v="90045"/>
    <x v="1"/>
    <s v="TEC-PH-10000376"/>
    <x v="2"/>
    <x v="7"/>
    <s v="Square Credit Card Reader"/>
    <x v="2992"/>
    <n v="2"/>
    <n v="0.2"/>
    <n v="1.1988000000000003"/>
  </r>
  <r>
    <n v="8503"/>
    <s v="CA-2012-102316"/>
    <x v="1"/>
    <x v="879"/>
    <d v="2012-03-03T00:00:00"/>
    <x v="0"/>
    <s v="DH-13075"/>
    <s v="Dave Hallsten"/>
    <x v="1"/>
    <s v="United States"/>
    <s v="Los Angeles"/>
    <x v="1"/>
    <n v="90045"/>
    <x v="1"/>
    <s v="FUR-CH-10003396"/>
    <x v="0"/>
    <x v="1"/>
    <s v="Global Deluxe Steno Chair"/>
    <x v="4236"/>
    <n v="3"/>
    <n v="0.2"/>
    <n v="-20.784600000000012"/>
  </r>
  <r>
    <n v="8504"/>
    <s v="CA-2011-164903"/>
    <x v="2"/>
    <x v="980"/>
    <d v="2011-02-25T00:00:00"/>
    <x v="1"/>
    <s v="SR-20740"/>
    <s v="Steven Roelle"/>
    <x v="2"/>
    <s v="United States"/>
    <s v="Los Angeles"/>
    <x v="1"/>
    <n v="90049"/>
    <x v="1"/>
    <s v="OFF-PA-10003363"/>
    <x v="1"/>
    <x v="10"/>
    <s v="Xerox 204"/>
    <x v="91"/>
    <n v="2"/>
    <n v="0"/>
    <n v="6.2208000000000006"/>
  </r>
  <r>
    <n v="8505"/>
    <s v="CA-2013-109400"/>
    <x v="0"/>
    <x v="440"/>
    <d v="2013-05-07T00:00:00"/>
    <x v="1"/>
    <s v="NR-18550"/>
    <s v="Nick Radford"/>
    <x v="0"/>
    <s v="United States"/>
    <s v="Amarillo"/>
    <x v="5"/>
    <n v="79109"/>
    <x v="2"/>
    <s v="FUR-CH-10003298"/>
    <x v="0"/>
    <x v="1"/>
    <s v="Office Star - Contemporary Task Swivel chair with Loop Arms, Charcoal"/>
    <x v="4752"/>
    <n v="4"/>
    <n v="0.3"/>
    <n v="-110.02320000000003"/>
  </r>
  <r>
    <n v="8506"/>
    <s v="CA-2013-130400"/>
    <x v="0"/>
    <x v="387"/>
    <d v="2013-03-13T00:00:00"/>
    <x v="1"/>
    <s v="SJ-20125"/>
    <s v="Sanjit Jacobs"/>
    <x v="2"/>
    <s v="United States"/>
    <s v="Dallas"/>
    <x v="5"/>
    <n v="75217"/>
    <x v="2"/>
    <s v="OFF-BI-10001757"/>
    <x v="1"/>
    <x v="8"/>
    <s v="Pressboard Hanging Data Binders for Unburst Sheets"/>
    <x v="5481"/>
    <n v="9"/>
    <n v="0.8"/>
    <n v="-14.169600000000003"/>
  </r>
  <r>
    <n v="8507"/>
    <s v="CA-2013-130400"/>
    <x v="0"/>
    <x v="387"/>
    <d v="2013-03-13T00:00:00"/>
    <x v="1"/>
    <s v="SJ-20125"/>
    <s v="Sanjit Jacobs"/>
    <x v="2"/>
    <s v="United States"/>
    <s v="Dallas"/>
    <x v="5"/>
    <n v="75217"/>
    <x v="2"/>
    <s v="TEC-AC-10004633"/>
    <x v="2"/>
    <x v="11"/>
    <s v="Verbatim 25 GB 6x Blu-ray Single Layer Recordable Disc, 3/Pack"/>
    <x v="5482"/>
    <n v="5"/>
    <n v="0.2"/>
    <n v="8.3880000000000035"/>
  </r>
  <r>
    <n v="8508"/>
    <s v="CA-2013-130400"/>
    <x v="0"/>
    <x v="387"/>
    <d v="2013-03-13T00:00:00"/>
    <x v="1"/>
    <s v="SJ-20125"/>
    <s v="Sanjit Jacobs"/>
    <x v="2"/>
    <s v="United States"/>
    <s v="Dallas"/>
    <x v="5"/>
    <n v="75217"/>
    <x v="2"/>
    <s v="OFF-EN-10001453"/>
    <x v="1"/>
    <x v="12"/>
    <s v="Tyvek Interoffice Envelopes, 9 1/2&quot; x 12 1/2&quot;, 100/Box"/>
    <x v="1770"/>
    <n v="3"/>
    <n v="0.2"/>
    <n v="49.393799999999992"/>
  </r>
  <r>
    <n v="8509"/>
    <s v="CA-2012-135853"/>
    <x v="1"/>
    <x v="555"/>
    <d v="2012-12-14T00:00:00"/>
    <x v="2"/>
    <s v="CA-12775"/>
    <s v="Cynthia Arntzen"/>
    <x v="0"/>
    <s v="United States"/>
    <s v="Detroit"/>
    <x v="12"/>
    <n v="48205"/>
    <x v="2"/>
    <s v="TEC-AC-10004761"/>
    <x v="2"/>
    <x v="11"/>
    <s v="Maxell 4.7GB DVD+RW 3/Pack"/>
    <x v="5483"/>
    <n v="11"/>
    <n v="0"/>
    <n v="61.330500000000001"/>
  </r>
  <r>
    <n v="8510"/>
    <s v="CA-2012-135853"/>
    <x v="1"/>
    <x v="555"/>
    <d v="2012-12-14T00:00:00"/>
    <x v="2"/>
    <s v="CA-12775"/>
    <s v="Cynthia Arntzen"/>
    <x v="0"/>
    <s v="United States"/>
    <s v="Detroit"/>
    <x v="12"/>
    <n v="48205"/>
    <x v="2"/>
    <s v="TEC-PH-10003691"/>
    <x v="2"/>
    <x v="7"/>
    <s v="BlackBerry Q10"/>
    <x v="4874"/>
    <n v="1"/>
    <n v="0"/>
    <n v="31.497500000000002"/>
  </r>
  <r>
    <n v="8511"/>
    <s v="CA-2012-135853"/>
    <x v="1"/>
    <x v="555"/>
    <d v="2012-12-14T00:00:00"/>
    <x v="2"/>
    <s v="CA-12775"/>
    <s v="Cynthia Arntzen"/>
    <x v="0"/>
    <s v="United States"/>
    <s v="Detroit"/>
    <x v="12"/>
    <n v="48205"/>
    <x v="2"/>
    <s v="OFF-BI-10004965"/>
    <x v="1"/>
    <x v="8"/>
    <s v="Ibico Covers for Plastic or Wire Binding Elements"/>
    <x v="5484"/>
    <n v="2"/>
    <n v="0"/>
    <n v="10.35"/>
  </r>
  <r>
    <n v="8512"/>
    <s v="CA-2013-103359"/>
    <x v="0"/>
    <x v="596"/>
    <d v="2013-12-27T00:00:00"/>
    <x v="1"/>
    <s v="LC-16885"/>
    <s v="Lena Creighton"/>
    <x v="0"/>
    <s v="United States"/>
    <s v="New York City"/>
    <x v="15"/>
    <n v="10035"/>
    <x v="3"/>
    <s v="OFF-BI-10004233"/>
    <x v="1"/>
    <x v="8"/>
    <s v="GBC Pre-Punched Binding Paper, Plastic, White, 8-1/2&quot; x 11&quot;"/>
    <x v="2212"/>
    <n v="2"/>
    <n v="0.2"/>
    <n v="8.9543999999999997"/>
  </r>
  <r>
    <n v="8513"/>
    <s v="CA-2013-144645"/>
    <x v="0"/>
    <x v="1056"/>
    <d v="2013-02-08T00:00:00"/>
    <x v="1"/>
    <s v="NS-18640"/>
    <s v="Noel Staavos"/>
    <x v="1"/>
    <s v="United States"/>
    <s v="Houston"/>
    <x v="5"/>
    <n v="77041"/>
    <x v="2"/>
    <s v="FUR-FU-10003601"/>
    <x v="0"/>
    <x v="5"/>
    <s v="Deflect-o RollaMat Studded, Beveled Mat for Medium Pile Carpeting"/>
    <x v="5485"/>
    <n v="2"/>
    <n v="0.6"/>
    <n v="-77.473200000000006"/>
  </r>
  <r>
    <n v="8514"/>
    <s v="CA-2014-141614"/>
    <x v="3"/>
    <x v="929"/>
    <d v="2014-06-10T00:00:00"/>
    <x v="1"/>
    <s v="NS-18640"/>
    <s v="Noel Staavos"/>
    <x v="1"/>
    <s v="United States"/>
    <s v="Orlando"/>
    <x v="2"/>
    <n v="32839"/>
    <x v="0"/>
    <s v="OFF-PA-10002787"/>
    <x v="1"/>
    <x v="10"/>
    <s v="Xerox 227"/>
    <x v="561"/>
    <n v="4"/>
    <n v="0.2"/>
    <n v="7.2576000000000001"/>
  </r>
  <r>
    <n v="8515"/>
    <s v="CA-2012-122168"/>
    <x v="1"/>
    <x v="291"/>
    <d v="2012-08-26T00:00:00"/>
    <x v="1"/>
    <s v="HG-14965"/>
    <s v="Henry Goldwyn"/>
    <x v="1"/>
    <s v="United States"/>
    <s v="Florence"/>
    <x v="0"/>
    <n v="41042"/>
    <x v="0"/>
    <s v="OFF-AR-10003602"/>
    <x v="1"/>
    <x v="6"/>
    <s v="Quartet Omega Colored Chalk, 12/Pack"/>
    <x v="255"/>
    <n v="3"/>
    <n v="0"/>
    <n v="8.2343999999999991"/>
  </r>
  <r>
    <n v="8516"/>
    <s v="CA-2012-122168"/>
    <x v="1"/>
    <x v="291"/>
    <d v="2012-08-26T00:00:00"/>
    <x v="1"/>
    <s v="HG-14965"/>
    <s v="Henry Goldwyn"/>
    <x v="1"/>
    <s v="United States"/>
    <s v="Florence"/>
    <x v="0"/>
    <n v="41042"/>
    <x v="0"/>
    <s v="OFF-AR-10002053"/>
    <x v="1"/>
    <x v="6"/>
    <s v="Premium Writing Pencils, Soft, #2 by Central Association for the Blind"/>
    <x v="5486"/>
    <n v="12"/>
    <n v="0"/>
    <n v="10.0128"/>
  </r>
  <r>
    <n v="8517"/>
    <s v="CA-2013-132899"/>
    <x v="0"/>
    <x v="281"/>
    <d v="2013-04-12T00:00:00"/>
    <x v="1"/>
    <s v="SF-20200"/>
    <s v="Sarah Foster"/>
    <x v="0"/>
    <s v="United States"/>
    <s v="New York City"/>
    <x v="15"/>
    <n v="10009"/>
    <x v="3"/>
    <s v="OFF-AR-10002833"/>
    <x v="1"/>
    <x v="6"/>
    <s v="Newell 322"/>
    <x v="1034"/>
    <n v="2"/>
    <n v="0"/>
    <n v="0.98280000000000012"/>
  </r>
  <r>
    <n v="8518"/>
    <s v="CA-2014-149720"/>
    <x v="3"/>
    <x v="400"/>
    <d v="2014-06-08T00:00:00"/>
    <x v="0"/>
    <s v="EM-14065"/>
    <s v="Erin Mull"/>
    <x v="0"/>
    <s v="United States"/>
    <s v="Frisco"/>
    <x v="5"/>
    <n v="75034"/>
    <x v="2"/>
    <s v="FUR-FU-10002501"/>
    <x v="0"/>
    <x v="5"/>
    <s v="Nu-Dell Executive Frame"/>
    <x v="5487"/>
    <n v="6"/>
    <n v="0.6"/>
    <n v="-17.443199999999997"/>
  </r>
  <r>
    <n v="8519"/>
    <s v="CA-2014-118003"/>
    <x v="3"/>
    <x v="769"/>
    <d v="2014-12-11T00:00:00"/>
    <x v="1"/>
    <s v="DO-13645"/>
    <s v="Doug O'Connell"/>
    <x v="0"/>
    <s v="United States"/>
    <s v="Paterson"/>
    <x v="30"/>
    <n v="7501"/>
    <x v="3"/>
    <s v="FUR-FU-10002506"/>
    <x v="0"/>
    <x v="5"/>
    <s v="Tensor &quot;Hersey Kiss&quot; Styled Floor Lamp"/>
    <x v="2441"/>
    <n v="1"/>
    <n v="0"/>
    <n v="1.5587999999999997"/>
  </r>
  <r>
    <n v="8520"/>
    <s v="CA-2014-118003"/>
    <x v="3"/>
    <x v="769"/>
    <d v="2014-12-11T00:00:00"/>
    <x v="1"/>
    <s v="DO-13645"/>
    <s v="Doug O'Connell"/>
    <x v="0"/>
    <s v="United States"/>
    <s v="Paterson"/>
    <x v="30"/>
    <n v="7501"/>
    <x v="3"/>
    <s v="FUR-CH-10003817"/>
    <x v="0"/>
    <x v="1"/>
    <s v="Global Value Steno Chair, Gray"/>
    <x v="5488"/>
    <n v="3"/>
    <n v="0"/>
    <n v="45.555000000000007"/>
  </r>
  <r>
    <n v="8521"/>
    <s v="CA-2014-118003"/>
    <x v="3"/>
    <x v="769"/>
    <d v="2014-12-11T00:00:00"/>
    <x v="1"/>
    <s v="DO-13645"/>
    <s v="Doug O'Connell"/>
    <x v="0"/>
    <s v="United States"/>
    <s v="Paterson"/>
    <x v="30"/>
    <n v="7501"/>
    <x v="3"/>
    <s v="FUR-CH-10004860"/>
    <x v="0"/>
    <x v="1"/>
    <s v="Global Low Back Tilter Chair"/>
    <x v="3367"/>
    <n v="3"/>
    <n v="0"/>
    <n v="18.176399999999973"/>
  </r>
  <r>
    <n v="8522"/>
    <s v="CA-2013-141887"/>
    <x v="0"/>
    <x v="383"/>
    <d v="2013-01-15T00:00:00"/>
    <x v="1"/>
    <s v="MP-17470"/>
    <s v="Mark Packer"/>
    <x v="2"/>
    <s v="United States"/>
    <s v="Columbus"/>
    <x v="24"/>
    <n v="43229"/>
    <x v="3"/>
    <s v="FUR-FU-10002268"/>
    <x v="0"/>
    <x v="5"/>
    <s v="Ultra Door Push Plate"/>
    <x v="5489"/>
    <n v="14"/>
    <n v="0.2"/>
    <n v="8.9361999999999959"/>
  </r>
  <r>
    <n v="8523"/>
    <s v="US-2013-160206"/>
    <x v="0"/>
    <x v="178"/>
    <d v="2013-04-08T00:00:00"/>
    <x v="1"/>
    <s v="MY-18295"/>
    <s v="Muhammed Yedwab"/>
    <x v="1"/>
    <s v="United States"/>
    <s v="Milwaukee"/>
    <x v="6"/>
    <n v="53209"/>
    <x v="2"/>
    <s v="TEC-PH-10000148"/>
    <x v="2"/>
    <x v="7"/>
    <s v="Cyber Acoustics AC-202b Speech Recognition Stereo Headset"/>
    <x v="2441"/>
    <n v="1"/>
    <n v="0"/>
    <n v="0.25980000000000025"/>
  </r>
  <r>
    <n v="8524"/>
    <s v="CA-2014-133074"/>
    <x v="3"/>
    <x v="296"/>
    <d v="2014-09-26T00:00:00"/>
    <x v="1"/>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x v="3"/>
    <s v="SP-20920"/>
    <s v="Susan Pistek"/>
    <x v="0"/>
    <s v="United States"/>
    <s v="Columbus"/>
    <x v="24"/>
    <n v="43229"/>
    <x v="3"/>
    <s v="TEC-PH-10004348"/>
    <x v="2"/>
    <x v="7"/>
    <s v="OtterBox Defender Series Case - iPhone 5c"/>
    <x v="5491"/>
    <n v="2"/>
    <n v="0.4"/>
    <n v="-7.3960000000000043"/>
  </r>
  <r>
    <n v="8526"/>
    <s v="CA-2014-161172"/>
    <x v="3"/>
    <x v="633"/>
    <d v="2014-03-17T00:00:00"/>
    <x v="3"/>
    <s v="SP-20920"/>
    <s v="Susan Pistek"/>
    <x v="0"/>
    <s v="United States"/>
    <s v="Columbus"/>
    <x v="24"/>
    <n v="43229"/>
    <x v="3"/>
    <s v="FUR-FU-10003424"/>
    <x v="0"/>
    <x v="5"/>
    <s v="Nu-Dell Oak Frame"/>
    <x v="5492"/>
    <n v="6"/>
    <n v="0.2"/>
    <n v="7.6895999999999933"/>
  </r>
  <r>
    <n v="8527"/>
    <s v="CA-2014-161172"/>
    <x v="3"/>
    <x v="633"/>
    <d v="2014-03-17T00:00:00"/>
    <x v="3"/>
    <s v="SP-20920"/>
    <s v="Susan Pistek"/>
    <x v="0"/>
    <s v="United States"/>
    <s v="Columbus"/>
    <x v="24"/>
    <n v="43229"/>
    <x v="3"/>
    <s v="OFF-BI-10004654"/>
    <x v="1"/>
    <x v="8"/>
    <s v="Avery Binding System Hidden Tab Executive Style Index Sets"/>
    <x v="5493"/>
    <n v="3"/>
    <n v="0.7"/>
    <n v="-3.4619999999999997"/>
  </r>
  <r>
    <n v="8528"/>
    <s v="CA-2014-161172"/>
    <x v="3"/>
    <x v="633"/>
    <d v="2014-03-17T00:00:00"/>
    <x v="3"/>
    <s v="SP-20920"/>
    <s v="Susan Pistek"/>
    <x v="0"/>
    <s v="United States"/>
    <s v="Columbus"/>
    <x v="24"/>
    <n v="43229"/>
    <x v="3"/>
    <s v="TEC-AC-10004571"/>
    <x v="2"/>
    <x v="11"/>
    <s v="Logitech G700s Rechargeable Gaming Mouse"/>
    <x v="1305"/>
    <n v="2"/>
    <n v="0.2"/>
    <n v="43.995600000000003"/>
  </r>
  <r>
    <n v="8529"/>
    <s v="CA-2014-161172"/>
    <x v="3"/>
    <x v="633"/>
    <d v="2014-03-17T00:00:00"/>
    <x v="3"/>
    <s v="SP-20920"/>
    <s v="Susan Pistek"/>
    <x v="0"/>
    <s v="United States"/>
    <s v="Columbus"/>
    <x v="24"/>
    <n v="43229"/>
    <x v="3"/>
    <s v="OFF-ST-10000675"/>
    <x v="1"/>
    <x v="4"/>
    <s v="File Shuttle II and Handi-File, Black"/>
    <x v="316"/>
    <n v="2"/>
    <n v="0.2"/>
    <n v="3.3889999999999993"/>
  </r>
  <r>
    <n v="8530"/>
    <s v="CA-2014-137624"/>
    <x v="3"/>
    <x v="468"/>
    <d v="2014-11-18T00:00:00"/>
    <x v="1"/>
    <s v="ME-17320"/>
    <s v="Maria Etezadi"/>
    <x v="2"/>
    <s v="United States"/>
    <s v="Los Angeles"/>
    <x v="1"/>
    <n v="90008"/>
    <x v="1"/>
    <s v="FUR-CH-10001714"/>
    <x v="0"/>
    <x v="1"/>
    <s v="Global Leather &amp; Oak Executive Chair, Burgundy"/>
    <x v="5494"/>
    <n v="2"/>
    <n v="0.2"/>
    <n v="-36.213599999999985"/>
  </r>
  <r>
    <n v="8531"/>
    <s v="CA-2013-156748"/>
    <x v="0"/>
    <x v="885"/>
    <d v="2013-12-07T00:00:00"/>
    <x v="1"/>
    <s v="BS-11755"/>
    <s v="Bruce Stewart"/>
    <x v="0"/>
    <s v="United States"/>
    <s v="Detroit"/>
    <x v="12"/>
    <n v="48227"/>
    <x v="2"/>
    <s v="OFF-PA-10000380"/>
    <x v="1"/>
    <x v="10"/>
    <s v="REDIFORM Incoming/Outgoing Call Register, 11&quot; X 8 1/2&quot;, 100 Messages"/>
    <x v="1735"/>
    <n v="4"/>
    <n v="0"/>
    <n v="16.68"/>
  </r>
  <r>
    <n v="8532"/>
    <s v="CA-2013-156748"/>
    <x v="0"/>
    <x v="885"/>
    <d v="2013-12-07T00:00:00"/>
    <x v="1"/>
    <s v="BS-11755"/>
    <s v="Bruce Stewart"/>
    <x v="0"/>
    <s v="United States"/>
    <s v="Detroit"/>
    <x v="12"/>
    <n v="48227"/>
    <x v="2"/>
    <s v="OFF-PA-10002713"/>
    <x v="1"/>
    <x v="10"/>
    <s v="Adams Phone Message Book, 200 Message Capacity, 8 1/16” x 11”"/>
    <x v="1288"/>
    <n v="2"/>
    <n v="0"/>
    <n v="6.3295999999999992"/>
  </r>
  <r>
    <n v="8533"/>
    <s v="CA-2013-156748"/>
    <x v="0"/>
    <x v="885"/>
    <d v="2013-12-07T00:00:00"/>
    <x v="1"/>
    <s v="BS-11755"/>
    <s v="Bruce Stewart"/>
    <x v="0"/>
    <s v="United States"/>
    <s v="Detroit"/>
    <x v="12"/>
    <n v="48227"/>
    <x v="2"/>
    <s v="OFF-ST-10001370"/>
    <x v="1"/>
    <x v="4"/>
    <s v="Sensible Storage WireTech Storage Systems"/>
    <x v="5495"/>
    <n v="7"/>
    <n v="0"/>
    <n v="24.842999999999947"/>
  </r>
  <r>
    <n v="8534"/>
    <s v="CA-2013-156748"/>
    <x v="0"/>
    <x v="885"/>
    <d v="2013-12-07T00:00:00"/>
    <x v="1"/>
    <s v="BS-11755"/>
    <s v="Bruce Stewart"/>
    <x v="0"/>
    <s v="United States"/>
    <s v="Detroit"/>
    <x v="12"/>
    <n v="48227"/>
    <x v="2"/>
    <s v="FUR-CH-10000513"/>
    <x v="0"/>
    <x v="1"/>
    <s v="High-Back Leather Manager's Chair"/>
    <x v="1948"/>
    <n v="3"/>
    <n v="0"/>
    <n v="35.097300000000004"/>
  </r>
  <r>
    <n v="8535"/>
    <s v="CA-2012-169677"/>
    <x v="1"/>
    <x v="1004"/>
    <d v="2012-01-15T00:00:00"/>
    <x v="0"/>
    <s v="KS-16300"/>
    <s v="Karen Seio"/>
    <x v="1"/>
    <s v="United States"/>
    <s v="Columbus"/>
    <x v="32"/>
    <n v="31907"/>
    <x v="0"/>
    <s v="OFF-LA-10003223"/>
    <x v="1"/>
    <x v="2"/>
    <s v="Avery 508"/>
    <x v="765"/>
    <n v="2"/>
    <n v="0"/>
    <n v="4.8117999999999999"/>
  </r>
  <r>
    <n v="8536"/>
    <s v="US-2011-163146"/>
    <x v="2"/>
    <x v="1174"/>
    <d v="2011-05-20T00:00:00"/>
    <x v="1"/>
    <s v="CC-12475"/>
    <s v="Cindy Chapman"/>
    <x v="0"/>
    <s v="United States"/>
    <s v="San Francisco"/>
    <x v="1"/>
    <n v="94122"/>
    <x v="1"/>
    <s v="TEC-AC-10002217"/>
    <x v="2"/>
    <x v="11"/>
    <s v="Imation Clip USB flash drive - 8 GB"/>
    <x v="5496"/>
    <n v="3"/>
    <n v="0"/>
    <n v="3.3840000000000003"/>
  </r>
  <r>
    <n v="8537"/>
    <s v="CA-2012-157343"/>
    <x v="1"/>
    <x v="722"/>
    <d v="2012-06-11T00:00:00"/>
    <x v="1"/>
    <s v="HD-14785"/>
    <s v="Harold Dahlen"/>
    <x v="2"/>
    <s v="United States"/>
    <s v="Philadelphia"/>
    <x v="9"/>
    <n v="19143"/>
    <x v="3"/>
    <s v="OFF-BI-10003707"/>
    <x v="1"/>
    <x v="8"/>
    <s v="Aluminum Screw Posts"/>
    <x v="4654"/>
    <n v="4"/>
    <n v="0.7"/>
    <n v="-12.207999999999995"/>
  </r>
  <r>
    <n v="8538"/>
    <s v="CA-2012-157343"/>
    <x v="1"/>
    <x v="722"/>
    <d v="2012-06-11T00:00:00"/>
    <x v="1"/>
    <s v="HD-14785"/>
    <s v="Harold Dahlen"/>
    <x v="2"/>
    <s v="United States"/>
    <s v="Philadelphia"/>
    <x v="9"/>
    <n v="19143"/>
    <x v="3"/>
    <s v="OFF-PA-10000552"/>
    <x v="1"/>
    <x v="10"/>
    <s v="Xerox 200"/>
    <x v="233"/>
    <n v="5"/>
    <n v="0.2"/>
    <n v="9.0719999999999992"/>
  </r>
  <r>
    <n v="8539"/>
    <s v="CA-2012-157343"/>
    <x v="1"/>
    <x v="722"/>
    <d v="2012-06-11T00:00:00"/>
    <x v="1"/>
    <s v="HD-14785"/>
    <s v="Harold Dahlen"/>
    <x v="2"/>
    <s v="United States"/>
    <s v="Philadelphia"/>
    <x v="9"/>
    <n v="19143"/>
    <x v="3"/>
    <s v="OFF-AR-10003183"/>
    <x v="1"/>
    <x v="6"/>
    <s v="Avery Fluorescent Highlighter Four-Color Set"/>
    <x v="2245"/>
    <n v="3"/>
    <n v="0.2"/>
    <n v="1.0019999999999993"/>
  </r>
  <r>
    <n v="8540"/>
    <s v="CA-2014-147354"/>
    <x v="3"/>
    <x v="631"/>
    <d v="2014-03-14T00:00:00"/>
    <x v="1"/>
    <s v="KB-16315"/>
    <s v="Karl Braun"/>
    <x v="0"/>
    <s v="United States"/>
    <s v="Los Angeles"/>
    <x v="1"/>
    <n v="90008"/>
    <x v="1"/>
    <s v="TEC-CO-10000971"/>
    <x v="2"/>
    <x v="16"/>
    <s v="Hewlett Packard 310 Color Digital Copier"/>
    <x v="2006"/>
    <n v="2"/>
    <n v="0.2"/>
    <n v="59.997999999999962"/>
  </r>
  <r>
    <n v="8541"/>
    <s v="CA-2014-147354"/>
    <x v="3"/>
    <x v="631"/>
    <d v="2014-03-14T00:00:00"/>
    <x v="1"/>
    <s v="KB-16315"/>
    <s v="Karl Braun"/>
    <x v="0"/>
    <s v="United States"/>
    <s v="Los Angeles"/>
    <x v="1"/>
    <n v="90008"/>
    <x v="1"/>
    <s v="OFF-BI-10003910"/>
    <x v="1"/>
    <x v="8"/>
    <s v="DXL Angle-View Binders with Locking Rings by Samsill"/>
    <x v="117"/>
    <n v="5"/>
    <n v="0.2"/>
    <n v="9.6374999999999993"/>
  </r>
  <r>
    <n v="8542"/>
    <s v="CA-2012-157287"/>
    <x v="1"/>
    <x v="937"/>
    <d v="2012-12-23T00:00:00"/>
    <x v="2"/>
    <s v="HR-14830"/>
    <s v="Harold Ryan"/>
    <x v="1"/>
    <s v="United States"/>
    <s v="Philadelphia"/>
    <x v="9"/>
    <n v="19140"/>
    <x v="3"/>
    <s v="OFF-ST-10001172"/>
    <x v="1"/>
    <x v="4"/>
    <s v="Tennsco Lockers, Sand"/>
    <x v="3295"/>
    <n v="2"/>
    <n v="0.2"/>
    <n v="1.6783999999999981"/>
  </r>
  <r>
    <n v="8543"/>
    <s v="CA-2012-157287"/>
    <x v="1"/>
    <x v="937"/>
    <d v="2012-12-23T00:00:00"/>
    <x v="2"/>
    <s v="HR-14830"/>
    <s v="Harold Ryan"/>
    <x v="1"/>
    <s v="United States"/>
    <s v="Philadelphia"/>
    <x v="9"/>
    <n v="19140"/>
    <x v="3"/>
    <s v="FUR-CH-10001270"/>
    <x v="0"/>
    <x v="1"/>
    <s v="Harbour Creations Steel Folding Chair"/>
    <x v="5497"/>
    <n v="7"/>
    <n v="0.3"/>
    <n v="0"/>
  </r>
  <r>
    <n v="8544"/>
    <s v="CA-2011-137575"/>
    <x v="2"/>
    <x v="908"/>
    <d v="2011-08-11T00:00:00"/>
    <x v="1"/>
    <s v="TB-21625"/>
    <s v="Trudy Brown"/>
    <x v="0"/>
    <s v="United States"/>
    <s v="New York City"/>
    <x v="15"/>
    <n v="10035"/>
    <x v="3"/>
    <s v="TEC-AC-10004571"/>
    <x v="2"/>
    <x v="11"/>
    <s v="Logitech G700s Rechargeable Gaming Mouse"/>
    <x v="1664"/>
    <n v="2"/>
    <n v="0"/>
    <n v="83.991600000000005"/>
  </r>
  <r>
    <n v="8545"/>
    <s v="CA-2013-119074"/>
    <x v="0"/>
    <x v="1196"/>
    <d v="2013-04-01T00:00:00"/>
    <x v="1"/>
    <s v="DS-13180"/>
    <s v="David Smith"/>
    <x v="1"/>
    <s v="United States"/>
    <s v="Columbus"/>
    <x v="32"/>
    <n v="31907"/>
    <x v="0"/>
    <s v="FUR-FU-10004053"/>
    <x v="0"/>
    <x v="5"/>
    <s v="DAX Two-Tone Silver Metal Document Frame"/>
    <x v="4895"/>
    <n v="1"/>
    <n v="0"/>
    <n v="8.7032000000000007"/>
  </r>
  <r>
    <n v="8546"/>
    <s v="CA-2013-119074"/>
    <x v="0"/>
    <x v="1196"/>
    <d v="2013-04-01T00:00:00"/>
    <x v="1"/>
    <s v="DS-13180"/>
    <s v="David Smith"/>
    <x v="1"/>
    <s v="United States"/>
    <s v="Columbus"/>
    <x v="32"/>
    <n v="31907"/>
    <x v="0"/>
    <s v="FUR-FU-10003731"/>
    <x v="0"/>
    <x v="5"/>
    <s v="Eldon Expressions Wood and Plastic Desk Accessories, Oak"/>
    <x v="3089"/>
    <n v="4"/>
    <n v="0"/>
    <n v="11.177600000000002"/>
  </r>
  <r>
    <n v="8547"/>
    <s v="CA-2013-119074"/>
    <x v="0"/>
    <x v="1196"/>
    <d v="2013-04-01T00:00:00"/>
    <x v="1"/>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x v="1"/>
    <s v="GB-14530"/>
    <s v="George Bell"/>
    <x v="1"/>
    <s v="United States"/>
    <s v="Los Angeles"/>
    <x v="1"/>
    <n v="90049"/>
    <x v="1"/>
    <s v="TEC-AC-10001266"/>
    <x v="2"/>
    <x v="11"/>
    <s v="Memorex Micro Travel Drive 8 GB"/>
    <x v="3926"/>
    <n v="3"/>
    <n v="0"/>
    <n v="17.549999999999997"/>
  </r>
  <r>
    <n v="8549"/>
    <s v="CA-2012-149566"/>
    <x v="1"/>
    <x v="901"/>
    <d v="2012-12-10T00:00:00"/>
    <x v="1"/>
    <s v="GB-14530"/>
    <s v="George Bell"/>
    <x v="1"/>
    <s v="United States"/>
    <s v="Los Angeles"/>
    <x v="1"/>
    <n v="90049"/>
    <x v="1"/>
    <s v="OFF-LA-10000452"/>
    <x v="1"/>
    <x v="2"/>
    <s v="Avery 488"/>
    <x v="2380"/>
    <n v="4"/>
    <n v="0"/>
    <n v="6.048"/>
  </r>
  <r>
    <n v="8550"/>
    <s v="CA-2012-126186"/>
    <x v="1"/>
    <x v="861"/>
    <d v="2012-09-12T00:00:00"/>
    <x v="2"/>
    <s v="GB-14530"/>
    <s v="George Bell"/>
    <x v="1"/>
    <s v="United States"/>
    <s v="Aurora"/>
    <x v="22"/>
    <n v="80013"/>
    <x v="1"/>
    <s v="FUR-FU-10000073"/>
    <x v="0"/>
    <x v="5"/>
    <s v="Deflect-O Glasstique Clear Desk Accessories"/>
    <x v="4443"/>
    <n v="4"/>
    <n v="0.2"/>
    <n v="4.0039999999999978"/>
  </r>
  <r>
    <n v="8551"/>
    <s v="CA-2012-121132"/>
    <x v="1"/>
    <x v="789"/>
    <d v="2012-07-24T00:00:00"/>
    <x v="1"/>
    <s v="VB-21745"/>
    <s v="Victoria Brennan"/>
    <x v="1"/>
    <s v="United States"/>
    <s v="Houston"/>
    <x v="5"/>
    <n v="77041"/>
    <x v="2"/>
    <s v="OFF-LA-10002368"/>
    <x v="1"/>
    <x v="2"/>
    <s v="Avery 479"/>
    <x v="303"/>
    <n v="3"/>
    <n v="0.2"/>
    <n v="2.0358000000000001"/>
  </r>
  <r>
    <n v="8552"/>
    <s v="CA-2012-121132"/>
    <x v="1"/>
    <x v="789"/>
    <d v="2012-07-24T00:00:00"/>
    <x v="1"/>
    <s v="VB-21745"/>
    <s v="Victoria Brennan"/>
    <x v="1"/>
    <s v="United States"/>
    <s v="Houston"/>
    <x v="5"/>
    <n v="77041"/>
    <x v="2"/>
    <s v="OFF-FA-10004248"/>
    <x v="1"/>
    <x v="13"/>
    <s v="Advantus T-Pin Paper Clips"/>
    <x v="5498"/>
    <n v="4"/>
    <n v="0.2"/>
    <n v="3.4276000000000004"/>
  </r>
  <r>
    <n v="8553"/>
    <s v="CA-2011-140473"/>
    <x v="2"/>
    <x v="992"/>
    <d v="2011-06-03T00:00:00"/>
    <x v="1"/>
    <s v="MC-17425"/>
    <s v="Mark Cousins"/>
    <x v="1"/>
    <s v="United States"/>
    <s v="Chicago"/>
    <x v="10"/>
    <n v="60623"/>
    <x v="2"/>
    <s v="TEC-CO-10004202"/>
    <x v="2"/>
    <x v="16"/>
    <s v="Brother DCP1000 Digital 3 in 1 Multifunction Machine"/>
    <x v="5499"/>
    <n v="3"/>
    <n v="0.2"/>
    <n v="134.99549999999999"/>
  </r>
  <r>
    <n v="8554"/>
    <s v="US-2014-102904"/>
    <x v="3"/>
    <x v="38"/>
    <d v="2014-11-21T00:00:00"/>
    <x v="1"/>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x v="2"/>
    <s v="PM-18940"/>
    <s v="Paul MacIntyre"/>
    <x v="0"/>
    <s v="United States"/>
    <s v="Springfield"/>
    <x v="17"/>
    <n v="22153"/>
    <x v="0"/>
    <s v="FUR-TA-10002530"/>
    <x v="0"/>
    <x v="3"/>
    <s v="Iceberg OfficeWorks 42&quot; Round Tables"/>
    <x v="2993"/>
    <n v="7"/>
    <n v="0"/>
    <n v="158.52899999999994"/>
  </r>
  <r>
    <n v="8556"/>
    <s v="CA-2012-117884"/>
    <x v="1"/>
    <x v="204"/>
    <d v="2012-03-22T00:00:00"/>
    <x v="3"/>
    <s v="DC-13285"/>
    <s v="Debra Catini"/>
    <x v="0"/>
    <s v="United States"/>
    <s v="Plantation"/>
    <x v="2"/>
    <n v="33317"/>
    <x v="0"/>
    <s v="TEC-AC-10002567"/>
    <x v="2"/>
    <x v="11"/>
    <s v="Logitech G602 Wireless Gaming Mouse"/>
    <x v="3020"/>
    <n v="7"/>
    <n v="0.2"/>
    <n v="89.588799999999992"/>
  </r>
  <r>
    <n v="8557"/>
    <s v="CA-2012-117884"/>
    <x v="1"/>
    <x v="204"/>
    <d v="2012-03-22T00:00:00"/>
    <x v="3"/>
    <s v="DC-13285"/>
    <s v="Debra Catini"/>
    <x v="0"/>
    <s v="United States"/>
    <s v="Plantation"/>
    <x v="2"/>
    <n v="33317"/>
    <x v="0"/>
    <s v="OFF-ST-10002182"/>
    <x v="1"/>
    <x v="4"/>
    <s v="Iris 3-Drawer Stacking Bin, Black"/>
    <x v="5501"/>
    <n v="9"/>
    <n v="0.2"/>
    <n v="-33.841799999999999"/>
  </r>
  <r>
    <n v="8558"/>
    <s v="CA-2013-132829"/>
    <x v="0"/>
    <x v="443"/>
    <d v="2013-12-27T00:00:00"/>
    <x v="0"/>
    <s v="LA-16780"/>
    <s v="Laura Armstrong"/>
    <x v="1"/>
    <s v="United States"/>
    <s v="Houston"/>
    <x v="5"/>
    <n v="77041"/>
    <x v="2"/>
    <s v="TEC-PH-10004539"/>
    <x v="2"/>
    <x v="7"/>
    <s v="Wireless Extenders zBoost YX545 SOHO Signal Booster"/>
    <x v="1384"/>
    <n v="3"/>
    <n v="0.2"/>
    <n v="39.687899999999985"/>
  </r>
  <r>
    <n v="8559"/>
    <s v="CA-2013-132829"/>
    <x v="0"/>
    <x v="443"/>
    <d v="2013-12-27T00:00:00"/>
    <x v="0"/>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x v="0"/>
    <s v="LA-16780"/>
    <s v="Laura Armstrong"/>
    <x v="1"/>
    <s v="United States"/>
    <s v="Houston"/>
    <x v="5"/>
    <n v="77041"/>
    <x v="2"/>
    <s v="TEC-PH-10004345"/>
    <x v="2"/>
    <x v="7"/>
    <s v="Cisco SPA 502G IP Phone"/>
    <x v="4246"/>
    <n v="3"/>
    <n v="0.2"/>
    <n v="35.984999999999999"/>
  </r>
  <r>
    <n v="8561"/>
    <s v="CA-2013-132829"/>
    <x v="0"/>
    <x v="443"/>
    <d v="2013-12-27T00:00:00"/>
    <x v="0"/>
    <s v="LA-16780"/>
    <s v="Laura Armstrong"/>
    <x v="1"/>
    <s v="United States"/>
    <s v="Houston"/>
    <x v="5"/>
    <n v="77041"/>
    <x v="2"/>
    <s v="TEC-PH-10004912"/>
    <x v="2"/>
    <x v="7"/>
    <s v="Cisco SPA112 2 Port Phone Adapter"/>
    <x v="5502"/>
    <n v="3"/>
    <n v="0.2"/>
    <n v="14.836499999999987"/>
  </r>
  <r>
    <n v="8562"/>
    <s v="CA-2013-132829"/>
    <x v="0"/>
    <x v="443"/>
    <d v="2013-12-27T00:00:00"/>
    <x v="0"/>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x v="0"/>
    <s v="DJ-13420"/>
    <s v="Denny Joy"/>
    <x v="1"/>
    <s v="United States"/>
    <s v="Milwaukee"/>
    <x v="6"/>
    <n v="53209"/>
    <x v="2"/>
    <s v="FUR-CH-10000847"/>
    <x v="0"/>
    <x v="1"/>
    <s v="Global Executive Mid-Back Manager's Chair"/>
    <x v="5503"/>
    <n v="5"/>
    <n v="0"/>
    <n v="378.274"/>
  </r>
  <r>
    <n v="8564"/>
    <s v="US-2014-108315"/>
    <x v="3"/>
    <x v="504"/>
    <d v="2014-05-05T00:00:00"/>
    <x v="1"/>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x v="1"/>
    <s v="MH-18115"/>
    <s v="Mick Hernandez"/>
    <x v="2"/>
    <s v="United States"/>
    <s v="Sanford"/>
    <x v="2"/>
    <n v="32771"/>
    <x v="0"/>
    <s v="FUR-FU-10000747"/>
    <x v="0"/>
    <x v="5"/>
    <s v="Tenex B1-RE Series Chair Mats for Low Pile Carpets"/>
    <x v="5504"/>
    <n v="6"/>
    <n v="0.2"/>
    <n v="-8.2764000000000379"/>
  </r>
  <r>
    <n v="8566"/>
    <s v="CA-2013-134110"/>
    <x v="0"/>
    <x v="1019"/>
    <d v="2013-11-19T00:00:00"/>
    <x v="2"/>
    <s v="BG-11035"/>
    <s v="Barry Gonzalez"/>
    <x v="0"/>
    <s v="United States"/>
    <s v="The Colony"/>
    <x v="5"/>
    <n v="75056"/>
    <x v="2"/>
    <s v="TEC-PH-10002350"/>
    <x v="2"/>
    <x v="7"/>
    <s v="Apple EarPods with Remote and Mic"/>
    <x v="5505"/>
    <n v="3"/>
    <n v="0.2"/>
    <n v="6.7175999999999974"/>
  </r>
  <r>
    <n v="8567"/>
    <s v="CA-2013-134110"/>
    <x v="0"/>
    <x v="1019"/>
    <d v="2013-11-19T00:00:00"/>
    <x v="2"/>
    <s v="BG-11035"/>
    <s v="Barry Gonzalez"/>
    <x v="0"/>
    <s v="United States"/>
    <s v="The Colony"/>
    <x v="5"/>
    <n v="75056"/>
    <x v="2"/>
    <s v="OFF-PA-10000697"/>
    <x v="1"/>
    <x v="10"/>
    <s v="TOPS Voice Message Log Book, Flash Format"/>
    <x v="302"/>
    <n v="4"/>
    <n v="0.2"/>
    <n v="5.5215999999999994"/>
  </r>
  <r>
    <n v="8568"/>
    <s v="US-2013-136581"/>
    <x v="0"/>
    <x v="338"/>
    <d v="2013-11-13T00:00:00"/>
    <x v="2"/>
    <s v="SV-20365"/>
    <s v="Seth Vernon"/>
    <x v="0"/>
    <s v="United States"/>
    <s v="Troy"/>
    <x v="24"/>
    <n v="45373"/>
    <x v="3"/>
    <s v="OFF-PA-10002787"/>
    <x v="1"/>
    <x v="10"/>
    <s v="Xerox 227"/>
    <x v="277"/>
    <n v="6"/>
    <n v="0.2"/>
    <n v="10.8864"/>
  </r>
  <r>
    <n v="8569"/>
    <s v="CA-2013-162390"/>
    <x v="0"/>
    <x v="409"/>
    <d v="2013-12-13T00:00:00"/>
    <x v="1"/>
    <s v="DP-13105"/>
    <s v="Dave Poirier"/>
    <x v="1"/>
    <s v="United States"/>
    <s v="Hempstead"/>
    <x v="15"/>
    <n v="11550"/>
    <x v="3"/>
    <s v="OFF-BI-10004318"/>
    <x v="1"/>
    <x v="8"/>
    <s v="Ibico EB-19 Dual Function Manual Binding System"/>
    <x v="5506"/>
    <n v="7"/>
    <n v="0.2"/>
    <n v="314.84180000000003"/>
  </r>
  <r>
    <n v="8570"/>
    <s v="CA-2013-162390"/>
    <x v="0"/>
    <x v="409"/>
    <d v="2013-12-13T00:00:00"/>
    <x v="1"/>
    <s v="DP-13105"/>
    <s v="Dave Poirier"/>
    <x v="1"/>
    <s v="United States"/>
    <s v="Hempstead"/>
    <x v="15"/>
    <n v="11550"/>
    <x v="3"/>
    <s v="OFF-BI-10001721"/>
    <x v="1"/>
    <x v="8"/>
    <s v="Trimflex Flexible Post Binders"/>
    <x v="5507"/>
    <n v="13"/>
    <n v="0.2"/>
    <n v="77.823200000000014"/>
  </r>
  <r>
    <n v="8571"/>
    <s v="CA-2013-162390"/>
    <x v="0"/>
    <x v="409"/>
    <d v="2013-12-13T00:00:00"/>
    <x v="1"/>
    <s v="DP-13105"/>
    <s v="Dave Poirier"/>
    <x v="1"/>
    <s v="United States"/>
    <s v="Hempstead"/>
    <x v="15"/>
    <n v="11550"/>
    <x v="3"/>
    <s v="TEC-CO-10004202"/>
    <x v="2"/>
    <x v="16"/>
    <s v="Brother DCP1000 Digital 3 in 1 Multifunction Machine"/>
    <x v="2006"/>
    <n v="2"/>
    <n v="0.2"/>
    <n v="89.996999999999986"/>
  </r>
  <r>
    <n v="8572"/>
    <s v="CA-2013-162222"/>
    <x v="0"/>
    <x v="1015"/>
    <d v="2013-04-04T00:00:00"/>
    <x v="3"/>
    <s v="SR-20740"/>
    <s v="Steven Roelle"/>
    <x v="2"/>
    <s v="United States"/>
    <s v="Dallas"/>
    <x v="5"/>
    <n v="75081"/>
    <x v="2"/>
    <s v="OFF-PA-10003893"/>
    <x v="1"/>
    <x v="10"/>
    <s v="Xerox 1962"/>
    <x v="1518"/>
    <n v="3"/>
    <n v="0.2"/>
    <n v="3.2099999999999982"/>
  </r>
  <r>
    <n v="8573"/>
    <s v="CA-2011-121629"/>
    <x v="2"/>
    <x v="683"/>
    <d v="2011-12-02T00:00:00"/>
    <x v="1"/>
    <s v="BT-11680"/>
    <s v="Brian Thompson"/>
    <x v="0"/>
    <s v="United States"/>
    <s v="Houston"/>
    <x v="5"/>
    <n v="77041"/>
    <x v="2"/>
    <s v="TEC-MA-10004679"/>
    <x v="2"/>
    <x v="15"/>
    <s v="StarTech.com 10/100 VDSL2 Ethernet Extender Kit"/>
    <x v="5508"/>
    <n v="5"/>
    <n v="0.4"/>
    <n v="-199.7700000000001"/>
  </r>
  <r>
    <n v="8574"/>
    <s v="CA-2012-164623"/>
    <x v="1"/>
    <x v="1182"/>
    <d v="2012-10-22T00:00:00"/>
    <x v="2"/>
    <s v="MS-17770"/>
    <s v="Maxwell Schwartz"/>
    <x v="0"/>
    <s v="United States"/>
    <s v="New York City"/>
    <x v="15"/>
    <n v="10035"/>
    <x v="3"/>
    <s v="OFF-PA-10000249"/>
    <x v="1"/>
    <x v="10"/>
    <s v="Staples"/>
    <x v="335"/>
    <n v="2"/>
    <n v="0"/>
    <n v="11.543199999999999"/>
  </r>
  <r>
    <n v="8575"/>
    <s v="CA-2011-159849"/>
    <x v="2"/>
    <x v="111"/>
    <d v="2011-09-19T00:00:00"/>
    <x v="3"/>
    <s v="JK-15640"/>
    <s v="Jim Kriz"/>
    <x v="2"/>
    <s v="United States"/>
    <s v="San Francisco"/>
    <x v="1"/>
    <n v="94110"/>
    <x v="1"/>
    <s v="OFF-FA-10000053"/>
    <x v="1"/>
    <x v="13"/>
    <s v="Revere Boxed Rubber Bands by Revere"/>
    <x v="1995"/>
    <n v="3"/>
    <n v="0"/>
    <n v="0.11340000000000017"/>
  </r>
  <r>
    <n v="8576"/>
    <s v="CA-2014-101273"/>
    <x v="3"/>
    <x v="151"/>
    <d v="2014-08-31T00:00:00"/>
    <x v="0"/>
    <s v="ST-20530"/>
    <s v="Shui Tom"/>
    <x v="0"/>
    <s v="United States"/>
    <s v="Port Saint Lucie"/>
    <x v="2"/>
    <n v="34952"/>
    <x v="0"/>
    <s v="OFF-AP-10000804"/>
    <x v="1"/>
    <x v="9"/>
    <s v="Hoover Portapower Portable Vacuum"/>
    <x v="5509"/>
    <n v="4"/>
    <n v="0.2"/>
    <n v="0.89599999999999991"/>
  </r>
  <r>
    <n v="8577"/>
    <s v="CA-2014-106747"/>
    <x v="3"/>
    <x v="445"/>
    <d v="2014-07-05T00:00:00"/>
    <x v="2"/>
    <s v="TS-21505"/>
    <s v="Tony Sayre"/>
    <x v="0"/>
    <s v="United States"/>
    <s v="Concord"/>
    <x v="38"/>
    <n v="3301"/>
    <x v="3"/>
    <s v="FUR-FU-10004188"/>
    <x v="0"/>
    <x v="5"/>
    <s v="Luxo Professional Combination Clamp-On Lamps"/>
    <x v="5510"/>
    <n v="1"/>
    <n v="0"/>
    <n v="26.597999999999999"/>
  </r>
  <r>
    <n v="8578"/>
    <s v="CA-2014-146164"/>
    <x v="3"/>
    <x v="66"/>
    <d v="2014-12-27T00:00:00"/>
    <x v="1"/>
    <s v="CM-12190"/>
    <s v="Charlotte Melton"/>
    <x v="0"/>
    <s v="United States"/>
    <s v="Rochester"/>
    <x v="11"/>
    <n v="55901"/>
    <x v="2"/>
    <s v="FUR-TA-10004915"/>
    <x v="0"/>
    <x v="3"/>
    <s v="Office Impressions End Table, 20-1/2&quot;H x 24&quot;W x 20&quot;D"/>
    <x v="5511"/>
    <n v="2"/>
    <n v="0"/>
    <n v="97.203200000000038"/>
  </r>
  <r>
    <n v="8579"/>
    <s v="CA-2014-146164"/>
    <x v="3"/>
    <x v="66"/>
    <d v="2014-12-27T00:00:00"/>
    <x v="1"/>
    <s v="CM-12190"/>
    <s v="Charlotte Melton"/>
    <x v="0"/>
    <s v="United States"/>
    <s v="Rochester"/>
    <x v="11"/>
    <n v="55901"/>
    <x v="2"/>
    <s v="OFF-ST-10001228"/>
    <x v="1"/>
    <x v="4"/>
    <s v="Personal File Boxes with Fold-Down Carry Handle"/>
    <x v="5512"/>
    <n v="2"/>
    <n v="0"/>
    <n v="7.7899999999999991"/>
  </r>
  <r>
    <n v="8580"/>
    <s v="CA-2013-111605"/>
    <x v="0"/>
    <x v="797"/>
    <d v="2014-01-03T00:00:00"/>
    <x v="1"/>
    <s v="JW-15955"/>
    <s v="Joni Wasserman"/>
    <x v="0"/>
    <s v="United States"/>
    <s v="Louisville"/>
    <x v="0"/>
    <n v="40214"/>
    <x v="0"/>
    <s v="OFF-LA-10002368"/>
    <x v="1"/>
    <x v="2"/>
    <s v="Avery 479"/>
    <x v="537"/>
    <n v="1"/>
    <n v="0"/>
    <n v="1.2005999999999999"/>
  </r>
  <r>
    <n v="8581"/>
    <s v="CA-2011-130673"/>
    <x v="2"/>
    <x v="671"/>
    <d v="2011-05-22T00:00:00"/>
    <x v="0"/>
    <s v="MC-17590"/>
    <s v="Matt Collister"/>
    <x v="1"/>
    <s v="United States"/>
    <s v="San Marcos"/>
    <x v="5"/>
    <n v="78666"/>
    <x v="2"/>
    <s v="FUR-FU-10003489"/>
    <x v="0"/>
    <x v="5"/>
    <s v="Contemporary Borderless Frame"/>
    <x v="5513"/>
    <n v="3"/>
    <n v="0.6"/>
    <n v="-5.9408999999999992"/>
  </r>
  <r>
    <n v="8582"/>
    <s v="CA-2011-130673"/>
    <x v="2"/>
    <x v="671"/>
    <d v="2011-05-22T00:00:00"/>
    <x v="0"/>
    <s v="MC-17590"/>
    <s v="Matt Collister"/>
    <x v="1"/>
    <s v="United States"/>
    <s v="San Marcos"/>
    <x v="5"/>
    <n v="78666"/>
    <x v="2"/>
    <s v="OFF-PA-10000289"/>
    <x v="1"/>
    <x v="10"/>
    <s v="Xerox 213"/>
    <x v="563"/>
    <n v="2"/>
    <n v="0.2"/>
    <n v="3.6288"/>
  </r>
  <r>
    <n v="8583"/>
    <s v="CA-2011-130673"/>
    <x v="2"/>
    <x v="671"/>
    <d v="2011-05-22T00:00:00"/>
    <x v="0"/>
    <s v="MC-17590"/>
    <s v="Matt Collister"/>
    <x v="1"/>
    <s v="United States"/>
    <s v="San Marcos"/>
    <x v="5"/>
    <n v="78666"/>
    <x v="2"/>
    <s v="TEC-AC-10004227"/>
    <x v="2"/>
    <x v="11"/>
    <s v="SanDisk Ultra 16 GB MicroSDHC Class 10 Memory Card"/>
    <x v="4383"/>
    <n v="2"/>
    <n v="0.2"/>
    <n v="-3.6372000000000027"/>
  </r>
  <r>
    <n v="8584"/>
    <s v="CA-2011-130673"/>
    <x v="2"/>
    <x v="671"/>
    <d v="2011-05-22T00:00:00"/>
    <x v="0"/>
    <s v="MC-17590"/>
    <s v="Matt Collister"/>
    <x v="1"/>
    <s v="United States"/>
    <s v="San Marcos"/>
    <x v="5"/>
    <n v="78666"/>
    <x v="2"/>
    <s v="OFF-ST-10000636"/>
    <x v="1"/>
    <x v="4"/>
    <s v="Rogers Profile Extra Capacity Storage Tub"/>
    <x v="5224"/>
    <n v="5"/>
    <n v="0.2"/>
    <n v="-13.392000000000003"/>
  </r>
  <r>
    <n v="8585"/>
    <s v="CA-2011-104808"/>
    <x v="2"/>
    <x v="519"/>
    <d v="2011-02-09T00:00:00"/>
    <x v="0"/>
    <s v="MH-17440"/>
    <s v="Mark Haberlin"/>
    <x v="1"/>
    <s v="United States"/>
    <s v="Escondido"/>
    <x v="1"/>
    <n v="92025"/>
    <x v="1"/>
    <s v="OFF-BI-10003676"/>
    <x v="1"/>
    <x v="8"/>
    <s v="GBC Standard Recycled Report Covers, Clear Plastic Sheets"/>
    <x v="3075"/>
    <n v="2"/>
    <n v="0.2"/>
    <n v="6.0367999999999986"/>
  </r>
  <r>
    <n v="8586"/>
    <s v="US-2014-132927"/>
    <x v="3"/>
    <x v="34"/>
    <d v="2014-12-16T00:00:00"/>
    <x v="1"/>
    <s v="RD-19720"/>
    <s v="Roger Demir"/>
    <x v="0"/>
    <s v="United States"/>
    <s v="Philadelphia"/>
    <x v="9"/>
    <n v="19134"/>
    <x v="3"/>
    <s v="OFF-BI-10001116"/>
    <x v="1"/>
    <x v="8"/>
    <s v="Wilson Jones 1&quot; Hanging DublLock Ring Binders"/>
    <x v="2227"/>
    <n v="7"/>
    <n v="0.7"/>
    <n v="-8.1311999999999998"/>
  </r>
  <r>
    <n v="8587"/>
    <s v="CA-2014-162012"/>
    <x v="3"/>
    <x v="497"/>
    <d v="2014-07-19T00:00:00"/>
    <x v="1"/>
    <s v="KB-16240"/>
    <s v="Karen Bern"/>
    <x v="1"/>
    <s v="United States"/>
    <s v="Los Angeles"/>
    <x v="1"/>
    <n v="90049"/>
    <x v="1"/>
    <s v="TEC-AC-10003832"/>
    <x v="2"/>
    <x v="11"/>
    <s v="Logitech P710e Mobile Speakerphone"/>
    <x v="2694"/>
    <n v="5"/>
    <n v="0"/>
    <n v="244.61549999999988"/>
  </r>
  <r>
    <n v="8588"/>
    <s v="CA-2014-162012"/>
    <x v="3"/>
    <x v="497"/>
    <d v="2014-07-19T00:00:00"/>
    <x v="1"/>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x v="1"/>
    <s v="FC-14335"/>
    <s v="Fred Chung"/>
    <x v="1"/>
    <s v="United States"/>
    <s v="Philadelphia"/>
    <x v="9"/>
    <n v="19140"/>
    <x v="3"/>
    <s v="OFF-ST-10002583"/>
    <x v="1"/>
    <x v="4"/>
    <s v="Fellowes Neat Ideas Storage Cubes"/>
    <x v="3518"/>
    <n v="2"/>
    <n v="0.2"/>
    <n v="-10.393600000000001"/>
  </r>
  <r>
    <n v="8590"/>
    <s v="CA-2014-145338"/>
    <x v="3"/>
    <x v="926"/>
    <d v="2014-02-02T00:00:00"/>
    <x v="2"/>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x v="2"/>
    <s v="FH-14365"/>
    <s v="Fred Hopkins"/>
    <x v="1"/>
    <s v="United States"/>
    <s v="Hempstead"/>
    <x v="15"/>
    <n v="11550"/>
    <x v="3"/>
    <s v="OFF-EN-10004846"/>
    <x v="1"/>
    <x v="12"/>
    <s v="Letter or Legal Size Expandable Poly String Tie Envelopes"/>
    <x v="3373"/>
    <n v="3"/>
    <n v="0"/>
    <n v="3.9102000000000006"/>
  </r>
  <r>
    <n v="8592"/>
    <s v="CA-2014-101700"/>
    <x v="3"/>
    <x v="756"/>
    <d v="2014-04-27T00:00:00"/>
    <x v="2"/>
    <s v="SO-20335"/>
    <s v="Sean O'Donnell"/>
    <x v="0"/>
    <s v="United States"/>
    <s v="Greeley"/>
    <x v="22"/>
    <n v="80634"/>
    <x v="1"/>
    <s v="OFF-EN-10003134"/>
    <x v="1"/>
    <x v="12"/>
    <s v="Staples"/>
    <x v="4061"/>
    <n v="2"/>
    <n v="0.2"/>
    <n v="7.008"/>
  </r>
  <r>
    <n v="8593"/>
    <s v="CA-2014-101700"/>
    <x v="3"/>
    <x v="756"/>
    <d v="2014-04-27T00:00:00"/>
    <x v="2"/>
    <s v="SO-20335"/>
    <s v="Sean O'Donnell"/>
    <x v="0"/>
    <s v="United States"/>
    <s v="Greeley"/>
    <x v="22"/>
    <n v="80634"/>
    <x v="1"/>
    <s v="FUR-FU-10001025"/>
    <x v="0"/>
    <x v="5"/>
    <s v="Eldon Imàge Series Desk Accessories, Clear"/>
    <x v="5514"/>
    <n v="3"/>
    <n v="0.2"/>
    <n v="3.3534000000000006"/>
  </r>
  <r>
    <n v="8594"/>
    <s v="CA-2014-159667"/>
    <x v="3"/>
    <x v="45"/>
    <d v="2014-11-14T00:00:00"/>
    <x v="1"/>
    <s v="PM-19135"/>
    <s v="Peter McVee"/>
    <x v="2"/>
    <s v="United States"/>
    <s v="Jacksonville"/>
    <x v="2"/>
    <n v="32216"/>
    <x v="0"/>
    <s v="TEC-AC-10002567"/>
    <x v="2"/>
    <x v="11"/>
    <s v="Logitech G602 Wireless Gaming Mouse"/>
    <x v="1837"/>
    <n v="3"/>
    <n v="0.2"/>
    <n v="38.395199999999988"/>
  </r>
  <r>
    <n v="8595"/>
    <s v="CA-2014-159667"/>
    <x v="3"/>
    <x v="45"/>
    <d v="2014-11-14T00:00:00"/>
    <x v="1"/>
    <s v="PM-19135"/>
    <s v="Peter McVee"/>
    <x v="2"/>
    <s v="United States"/>
    <s v="Jacksonville"/>
    <x v="2"/>
    <n v="32216"/>
    <x v="0"/>
    <s v="TEC-PH-10004094"/>
    <x v="2"/>
    <x v="7"/>
    <s v="Motorola L703CM"/>
    <x v="5515"/>
    <n v="4"/>
    <n v="0.2"/>
    <n v="31.197999999999993"/>
  </r>
  <r>
    <n v="8596"/>
    <s v="CA-2011-111934"/>
    <x v="2"/>
    <x v="952"/>
    <d v="2011-05-07T00:00:00"/>
    <x v="2"/>
    <s v="GD-14590"/>
    <s v="Giulietta Dortch"/>
    <x v="1"/>
    <s v="United States"/>
    <s v="Arlington"/>
    <x v="17"/>
    <n v="22204"/>
    <x v="0"/>
    <s v="OFF-BI-10004364"/>
    <x v="1"/>
    <x v="8"/>
    <s v="Storex Dura Pro Binders"/>
    <x v="5516"/>
    <n v="2"/>
    <n v="0"/>
    <n v="5.3460000000000001"/>
  </r>
  <r>
    <n v="8597"/>
    <s v="CA-2011-111934"/>
    <x v="2"/>
    <x v="952"/>
    <d v="2011-05-07T00:00:00"/>
    <x v="2"/>
    <s v="GD-14590"/>
    <s v="Giulietta Dortch"/>
    <x v="1"/>
    <s v="United States"/>
    <s v="Arlington"/>
    <x v="17"/>
    <n v="22204"/>
    <x v="0"/>
    <s v="OFF-PA-10000474"/>
    <x v="1"/>
    <x v="10"/>
    <s v="Staples"/>
    <x v="131"/>
    <n v="1"/>
    <n v="0"/>
    <n v="16.656799999999997"/>
  </r>
  <r>
    <n v="8598"/>
    <s v="US-2013-117387"/>
    <x v="0"/>
    <x v="189"/>
    <d v="2013-11-01T00:00:00"/>
    <x v="1"/>
    <s v="PA-19060"/>
    <s v="Pete Armstrong"/>
    <x v="2"/>
    <s v="United States"/>
    <s v="San Francisco"/>
    <x v="1"/>
    <n v="94122"/>
    <x v="1"/>
    <s v="OFF-BI-10004308"/>
    <x v="1"/>
    <x v="8"/>
    <s v="Avery Legal 4-Ring Binder"/>
    <x v="1743"/>
    <n v="4"/>
    <n v="0.2"/>
    <n v="25.175999999999998"/>
  </r>
  <r>
    <n v="8599"/>
    <s v="CA-2011-141110"/>
    <x v="2"/>
    <x v="35"/>
    <d v="2011-12-01T00:00:00"/>
    <x v="1"/>
    <s v="LS-17200"/>
    <s v="Luke Schmidt"/>
    <x v="1"/>
    <s v="United States"/>
    <s v="Fresno"/>
    <x v="1"/>
    <n v="93727"/>
    <x v="1"/>
    <s v="OFF-BI-10002012"/>
    <x v="1"/>
    <x v="8"/>
    <s v="Wilson Jones Easy Flow II Sheet Lifters"/>
    <x v="5517"/>
    <n v="3"/>
    <n v="0.2"/>
    <n v="1.512"/>
  </r>
  <r>
    <n v="8600"/>
    <s v="CA-2011-141110"/>
    <x v="2"/>
    <x v="35"/>
    <d v="2011-12-01T00:00:00"/>
    <x v="1"/>
    <s v="LS-17200"/>
    <s v="Luke Schmidt"/>
    <x v="1"/>
    <s v="United States"/>
    <s v="Fresno"/>
    <x v="1"/>
    <n v="93727"/>
    <x v="1"/>
    <s v="OFF-PA-10002586"/>
    <x v="1"/>
    <x v="10"/>
    <s v="Xerox 1970"/>
    <x v="1830"/>
    <n v="3"/>
    <n v="0"/>
    <n v="7.0218000000000007"/>
  </r>
  <r>
    <n v="8601"/>
    <s v="CA-2011-141110"/>
    <x v="2"/>
    <x v="35"/>
    <d v="2011-12-01T00:00:00"/>
    <x v="1"/>
    <s v="LS-17200"/>
    <s v="Luke Schmidt"/>
    <x v="1"/>
    <s v="United States"/>
    <s v="Fresno"/>
    <x v="1"/>
    <n v="93727"/>
    <x v="1"/>
    <s v="OFF-AP-10000692"/>
    <x v="1"/>
    <x v="9"/>
    <s v="Fellowes Mighty 8 Compact Surge Protector"/>
    <x v="5518"/>
    <n v="2"/>
    <n v="0"/>
    <n v="11.351200000000002"/>
  </r>
  <r>
    <n v="8602"/>
    <s v="CA-2011-141110"/>
    <x v="2"/>
    <x v="35"/>
    <d v="2011-12-01T00:00:00"/>
    <x v="1"/>
    <s v="LS-17200"/>
    <s v="Luke Schmidt"/>
    <x v="1"/>
    <s v="United States"/>
    <s v="Fresno"/>
    <x v="1"/>
    <n v="93727"/>
    <x v="1"/>
    <s v="OFF-BI-10001553"/>
    <x v="1"/>
    <x v="8"/>
    <s v="SpineVue Locking Slant-D Ring Binders by Cardinal"/>
    <x v="1775"/>
    <n v="1"/>
    <n v="0.2"/>
    <n v="2.5591999999999997"/>
  </r>
  <r>
    <n v="8603"/>
    <s v="US-2011-133949"/>
    <x v="2"/>
    <x v="520"/>
    <d v="2011-12-31T00:00:00"/>
    <x v="3"/>
    <s v="JL-15175"/>
    <s v="James Lanier"/>
    <x v="2"/>
    <s v="United States"/>
    <s v="Reno"/>
    <x v="33"/>
    <n v="89502"/>
    <x v="1"/>
    <s v="TEC-PH-10004908"/>
    <x v="2"/>
    <x v="7"/>
    <s v="Panasonic KX TS3282W Corded phone"/>
    <x v="5519"/>
    <n v="7"/>
    <n v="0.2"/>
    <n v="59.492999999999952"/>
  </r>
  <r>
    <n v="8604"/>
    <s v="US-2013-116365"/>
    <x v="0"/>
    <x v="835"/>
    <d v="2013-01-08T00:00:00"/>
    <x v="1"/>
    <s v="CA-12310"/>
    <s v="Christine Abelman"/>
    <x v="1"/>
    <s v="United States"/>
    <s v="San Antonio"/>
    <x v="5"/>
    <n v="78207"/>
    <x v="2"/>
    <s v="TEC-AC-10002217"/>
    <x v="2"/>
    <x v="11"/>
    <s v="Imation Clip USB flash drive - 8 GB"/>
    <x v="5520"/>
    <n v="2"/>
    <n v="0.2"/>
    <n v="-5.2640000000000002"/>
  </r>
  <r>
    <n v="8605"/>
    <s v="US-2013-116365"/>
    <x v="0"/>
    <x v="835"/>
    <d v="2013-01-08T00:00:00"/>
    <x v="1"/>
    <s v="CA-12310"/>
    <s v="Christine Abelman"/>
    <x v="1"/>
    <s v="United States"/>
    <s v="San Antonio"/>
    <x v="5"/>
    <n v="78207"/>
    <x v="2"/>
    <s v="TEC-AC-10002942"/>
    <x v="2"/>
    <x v="11"/>
    <s v="WD My Passport Ultra 1TB Portable External Hard Drive"/>
    <x v="5441"/>
    <n v="3"/>
    <n v="0.2"/>
    <n v="-6.2100000000000151"/>
  </r>
  <r>
    <n v="8606"/>
    <s v="US-2013-116365"/>
    <x v="0"/>
    <x v="835"/>
    <d v="2013-01-08T00:00:00"/>
    <x v="1"/>
    <s v="CA-12310"/>
    <s v="Christine Abelman"/>
    <x v="1"/>
    <s v="United States"/>
    <s v="San Antonio"/>
    <x v="5"/>
    <n v="78207"/>
    <x v="2"/>
    <s v="TEC-PH-10002890"/>
    <x v="2"/>
    <x v="7"/>
    <s v="AT&amp;T 17929 Lendline Telephone"/>
    <x v="2171"/>
    <n v="5"/>
    <n v="0.2"/>
    <n v="13.571999999999996"/>
  </r>
  <r>
    <n v="8607"/>
    <s v="CA-2014-162936"/>
    <x v="3"/>
    <x v="238"/>
    <d v="2014-08-23T00:00:00"/>
    <x v="1"/>
    <s v="CM-12160"/>
    <s v="Charles McCrossin"/>
    <x v="0"/>
    <s v="United States"/>
    <s v="New Bedford"/>
    <x v="31"/>
    <n v="2740"/>
    <x v="3"/>
    <s v="TEC-AC-10003614"/>
    <x v="2"/>
    <x v="11"/>
    <s v="Verbatim 25 GB 6x Blu-ray Single Layer Recordable Disc, 10/Pack"/>
    <x v="5521"/>
    <n v="2"/>
    <n v="0"/>
    <n v="7.6493999999999982"/>
  </r>
  <r>
    <n v="8608"/>
    <s v="CA-2011-151946"/>
    <x v="2"/>
    <x v="611"/>
    <d v="2011-06-09T00:00:00"/>
    <x v="1"/>
    <s v="BT-11440"/>
    <s v="Bobby Trafton"/>
    <x v="0"/>
    <s v="United States"/>
    <s v="New York City"/>
    <x v="15"/>
    <n v="10035"/>
    <x v="3"/>
    <s v="FUR-FU-10002878"/>
    <x v="0"/>
    <x v="5"/>
    <s v="Seth Thomas 14&quot; Day/Date Wall Clock"/>
    <x v="5522"/>
    <n v="2"/>
    <n v="0"/>
    <n v="21.075200000000002"/>
  </r>
  <r>
    <n v="8609"/>
    <s v="CA-2011-151946"/>
    <x v="2"/>
    <x v="611"/>
    <d v="2011-06-09T00:00:00"/>
    <x v="1"/>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x v="1"/>
    <s v="BT-11440"/>
    <s v="Bobby Trafton"/>
    <x v="0"/>
    <s v="United States"/>
    <s v="New York City"/>
    <x v="15"/>
    <n v="10035"/>
    <x v="3"/>
    <s v="FUR-BO-10003272"/>
    <x v="0"/>
    <x v="0"/>
    <s v="O'Sullivan Living Dimensions 5-Shelf Bookcases"/>
    <x v="3832"/>
    <n v="2"/>
    <n v="0.2"/>
    <n v="-44.196000000000026"/>
  </r>
  <r>
    <n v="8611"/>
    <s v="CA-2011-151946"/>
    <x v="2"/>
    <x v="611"/>
    <d v="2011-06-09T00:00:00"/>
    <x v="1"/>
    <s v="BT-11440"/>
    <s v="Bobby Trafton"/>
    <x v="0"/>
    <s v="United States"/>
    <s v="New York City"/>
    <x v="15"/>
    <n v="10035"/>
    <x v="3"/>
    <s v="FUR-FU-10002191"/>
    <x v="0"/>
    <x v="5"/>
    <s v="G.E. Halogen Desk Lamp Bulbs"/>
    <x v="544"/>
    <n v="2"/>
    <n v="0"/>
    <n v="6.7008000000000001"/>
  </r>
  <r>
    <n v="8612"/>
    <s v="CA-2014-123624"/>
    <x v="3"/>
    <x v="38"/>
    <d v="2014-11-18T00:00:00"/>
    <x v="0"/>
    <s v="SE-20110"/>
    <s v="Sanjit Engle"/>
    <x v="0"/>
    <s v="United States"/>
    <s v="Oxnard"/>
    <x v="1"/>
    <n v="93030"/>
    <x v="1"/>
    <s v="TEC-AC-10000682"/>
    <x v="2"/>
    <x v="11"/>
    <s v="Kensington K72356US Mouse-in-a-Box USB Desktop Mouse"/>
    <x v="2076"/>
    <n v="5"/>
    <n v="0"/>
    <n v="29.032499999999999"/>
  </r>
  <r>
    <n v="8613"/>
    <s v="CA-2013-146437"/>
    <x v="0"/>
    <x v="1198"/>
    <d v="2013-02-01T00:00:00"/>
    <x v="0"/>
    <s v="HG-14965"/>
    <s v="Henry Goldwyn"/>
    <x v="1"/>
    <s v="United States"/>
    <s v="Los Angeles"/>
    <x v="1"/>
    <n v="90036"/>
    <x v="1"/>
    <s v="OFF-AR-10000588"/>
    <x v="1"/>
    <x v="6"/>
    <s v="Newell 345"/>
    <x v="2010"/>
    <n v="2"/>
    <n v="0"/>
    <n v="10.316800000000001"/>
  </r>
  <r>
    <n v="8614"/>
    <s v="CA-2013-138233"/>
    <x v="0"/>
    <x v="1199"/>
    <d v="2013-11-15T00:00:00"/>
    <x v="1"/>
    <s v="PF-19165"/>
    <s v="Philip Fox"/>
    <x v="0"/>
    <s v="United States"/>
    <s v="Oakland"/>
    <x v="1"/>
    <n v="94601"/>
    <x v="1"/>
    <s v="TEC-AC-10002001"/>
    <x v="2"/>
    <x v="11"/>
    <s v="Logitech Wireless Gaming Headset G930"/>
    <x v="651"/>
    <n v="3"/>
    <n v="0"/>
    <n v="177.58890000000002"/>
  </r>
  <r>
    <n v="8615"/>
    <s v="CA-2013-165918"/>
    <x v="0"/>
    <x v="545"/>
    <d v="2013-09-15T00:00:00"/>
    <x v="1"/>
    <s v="BD-11770"/>
    <s v="Bryan Davis"/>
    <x v="0"/>
    <s v="United States"/>
    <s v="Edmonds"/>
    <x v="4"/>
    <n v="98026"/>
    <x v="1"/>
    <s v="OFF-LA-10003720"/>
    <x v="1"/>
    <x v="2"/>
    <s v="Avery 487"/>
    <x v="1576"/>
    <n v="2"/>
    <n v="0"/>
    <n v="3.4685999999999999"/>
  </r>
  <r>
    <n v="8616"/>
    <s v="CA-2013-165918"/>
    <x v="0"/>
    <x v="545"/>
    <d v="2013-09-15T00:00:00"/>
    <x v="1"/>
    <s v="BD-11770"/>
    <s v="Bryan Davis"/>
    <x v="0"/>
    <s v="United States"/>
    <s v="Edmonds"/>
    <x v="4"/>
    <n v="98026"/>
    <x v="1"/>
    <s v="OFF-BI-10004364"/>
    <x v="1"/>
    <x v="8"/>
    <s v="Storex Dura Pro Binders"/>
    <x v="5523"/>
    <n v="3"/>
    <n v="0.2"/>
    <n v="4.4550000000000001"/>
  </r>
  <r>
    <n v="8617"/>
    <s v="CA-2013-165918"/>
    <x v="0"/>
    <x v="545"/>
    <d v="2013-09-15T00:00:00"/>
    <x v="1"/>
    <s v="BD-11770"/>
    <s v="Bryan Davis"/>
    <x v="0"/>
    <s v="United States"/>
    <s v="Edmonds"/>
    <x v="4"/>
    <n v="98026"/>
    <x v="1"/>
    <s v="OFF-PA-10000100"/>
    <x v="1"/>
    <x v="10"/>
    <s v="Xerox 1945"/>
    <x v="2658"/>
    <n v="2"/>
    <n v="0"/>
    <n v="40.170200000000001"/>
  </r>
  <r>
    <n v="8618"/>
    <s v="CA-2013-165918"/>
    <x v="0"/>
    <x v="545"/>
    <d v="2013-09-15T00:00:00"/>
    <x v="1"/>
    <s v="BD-11770"/>
    <s v="Bryan Davis"/>
    <x v="0"/>
    <s v="United States"/>
    <s v="Edmonds"/>
    <x v="4"/>
    <n v="98026"/>
    <x v="1"/>
    <s v="OFF-BI-10004826"/>
    <x v="1"/>
    <x v="8"/>
    <s v="JM Magazine Binder"/>
    <x v="5524"/>
    <n v="3"/>
    <n v="0.2"/>
    <n v="13.868400000000001"/>
  </r>
  <r>
    <n v="8619"/>
    <s v="CA-2014-117513"/>
    <x v="3"/>
    <x v="448"/>
    <d v="2014-03-09T00:00:00"/>
    <x v="1"/>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x v="0"/>
    <s v="EM-14095"/>
    <s v="Eudokia Martin"/>
    <x v="1"/>
    <s v="United States"/>
    <s v="New York City"/>
    <x v="15"/>
    <n v="10024"/>
    <x v="3"/>
    <s v="OFF-ST-10001031"/>
    <x v="1"/>
    <x v="4"/>
    <s v="Adjustable Personal File Tote"/>
    <x v="5525"/>
    <n v="4"/>
    <n v="0"/>
    <n v="16.931200000000004"/>
  </r>
  <r>
    <n v="8621"/>
    <s v="US-2014-119319"/>
    <x v="3"/>
    <x v="44"/>
    <d v="2014-11-10T00:00:00"/>
    <x v="0"/>
    <s v="LC-17050"/>
    <s v="Liz Carlisle"/>
    <x v="0"/>
    <s v="United States"/>
    <s v="Dallas"/>
    <x v="5"/>
    <n v="75217"/>
    <x v="2"/>
    <s v="FUR-FU-10003878"/>
    <x v="0"/>
    <x v="5"/>
    <s v="Linden 10&quot; Round Wall Clock, Black"/>
    <x v="5526"/>
    <n v="5"/>
    <n v="0.6"/>
    <n v="-19.863999999999997"/>
  </r>
  <r>
    <n v="8622"/>
    <s v="CA-2014-104318"/>
    <x v="3"/>
    <x v="726"/>
    <d v="2014-05-19T00:00:00"/>
    <x v="1"/>
    <s v="FH-14275"/>
    <s v="Frank Hawley"/>
    <x v="1"/>
    <s v="United States"/>
    <s v="Franklin"/>
    <x v="18"/>
    <n v="37064"/>
    <x v="0"/>
    <s v="OFF-AP-10000358"/>
    <x v="1"/>
    <x v="9"/>
    <s v="Fellowes Basic Home/Office Series Surge Protectors"/>
    <x v="5527"/>
    <n v="2"/>
    <n v="0.2"/>
    <n v="2.3363999999999976"/>
  </r>
  <r>
    <n v="8623"/>
    <s v="US-2013-114230"/>
    <x v="0"/>
    <x v="581"/>
    <d v="2013-12-02T00:00:00"/>
    <x v="1"/>
    <s v="CM-12235"/>
    <s v="Chris McAfee"/>
    <x v="0"/>
    <s v="United States"/>
    <s v="Phoenix"/>
    <x v="16"/>
    <n v="85023"/>
    <x v="1"/>
    <s v="OFF-ST-10000876"/>
    <x v="1"/>
    <x v="4"/>
    <s v="Eldon Simplefile Box Office"/>
    <x v="5528"/>
    <n v="4"/>
    <n v="0.2"/>
    <n v="3.9808000000000003"/>
  </r>
  <r>
    <n v="8624"/>
    <s v="CA-2012-136147"/>
    <x v="1"/>
    <x v="50"/>
    <d v="2012-11-18T00:00:00"/>
    <x v="1"/>
    <s v="FM-14380"/>
    <s v="Fred McMath"/>
    <x v="0"/>
    <s v="United States"/>
    <s v="Miami"/>
    <x v="2"/>
    <n v="33178"/>
    <x v="0"/>
    <s v="OFF-BI-10004224"/>
    <x v="1"/>
    <x v="8"/>
    <s v="Catalog Binders with Expanding Posts"/>
    <x v="1444"/>
    <n v="6"/>
    <n v="0.7"/>
    <n v="-100.91999999999999"/>
  </r>
  <r>
    <n v="8625"/>
    <s v="CA-2012-136147"/>
    <x v="1"/>
    <x v="50"/>
    <d v="2012-11-18T00:00:00"/>
    <x v="1"/>
    <s v="FM-14380"/>
    <s v="Fred McMath"/>
    <x v="0"/>
    <s v="United States"/>
    <s v="Miami"/>
    <x v="2"/>
    <n v="33178"/>
    <x v="0"/>
    <s v="TEC-AC-10004568"/>
    <x v="2"/>
    <x v="11"/>
    <s v="Maxell LTO Ultrium - 800 GB"/>
    <x v="1375"/>
    <n v="5"/>
    <n v="0.2"/>
    <n v="-1.3995000000000104"/>
  </r>
  <r>
    <n v="8626"/>
    <s v="CA-2012-156118"/>
    <x v="1"/>
    <x v="575"/>
    <d v="2012-12-12T00:00:00"/>
    <x v="1"/>
    <s v="HG-14965"/>
    <s v="Henry Goldwyn"/>
    <x v="1"/>
    <s v="United States"/>
    <s v="Colorado Springs"/>
    <x v="22"/>
    <n v="80906"/>
    <x v="1"/>
    <s v="OFF-PA-10000533"/>
    <x v="1"/>
    <x v="10"/>
    <s v="Southworth Parchment Paper &amp; Envelopes"/>
    <x v="937"/>
    <n v="3"/>
    <n v="0.2"/>
    <n v="5.1011999999999995"/>
  </r>
  <r>
    <n v="8627"/>
    <s v="CA-2012-164084"/>
    <x v="1"/>
    <x v="67"/>
    <d v="2012-09-12T00:00:00"/>
    <x v="1"/>
    <s v="AG-10525"/>
    <s v="Andy Gerbode"/>
    <x v="1"/>
    <s v="United States"/>
    <s v="New York City"/>
    <x v="15"/>
    <n v="10011"/>
    <x v="3"/>
    <s v="OFF-ST-10003638"/>
    <x v="1"/>
    <x v="4"/>
    <s v="Mobile Personal File Cube"/>
    <x v="3824"/>
    <n v="3"/>
    <n v="0"/>
    <n v="18.970199999999998"/>
  </r>
  <r>
    <n v="8628"/>
    <s v="CA-2012-164084"/>
    <x v="1"/>
    <x v="67"/>
    <d v="2012-09-12T00:00:00"/>
    <x v="1"/>
    <s v="AG-10525"/>
    <s v="Andy Gerbode"/>
    <x v="1"/>
    <s v="United States"/>
    <s v="New York City"/>
    <x v="15"/>
    <n v="10011"/>
    <x v="3"/>
    <s v="TEC-AC-10002305"/>
    <x v="2"/>
    <x v="11"/>
    <s v="KeyTronic E03601U1 - Keyboard - Beige"/>
    <x v="2597"/>
    <n v="5"/>
    <n v="0"/>
    <n v="16.199999999999992"/>
  </r>
  <r>
    <n v="8629"/>
    <s v="CA-2012-164084"/>
    <x v="1"/>
    <x v="67"/>
    <d v="2012-09-12T00:00:00"/>
    <x v="1"/>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x v="1"/>
    <s v="AG-10525"/>
    <s v="Andy Gerbode"/>
    <x v="1"/>
    <s v="United States"/>
    <s v="New York City"/>
    <x v="15"/>
    <n v="10011"/>
    <x v="3"/>
    <s v="FUR-TA-10003569"/>
    <x v="0"/>
    <x v="3"/>
    <s v="Bretford CR8500 Series Meeting Room Furniture"/>
    <x v="5529"/>
    <n v="2"/>
    <n v="0.4"/>
    <n v="-120.29400000000004"/>
  </r>
  <r>
    <n v="8631"/>
    <s v="CA-2012-164084"/>
    <x v="1"/>
    <x v="67"/>
    <d v="2012-09-12T00:00:00"/>
    <x v="1"/>
    <s v="AG-10525"/>
    <s v="Andy Gerbode"/>
    <x v="1"/>
    <s v="United States"/>
    <s v="New York City"/>
    <x v="15"/>
    <n v="10011"/>
    <x v="3"/>
    <s v="OFF-FA-10003059"/>
    <x v="1"/>
    <x v="13"/>
    <s v="Assorted Color Push Pins"/>
    <x v="5530"/>
    <n v="4"/>
    <n v="0"/>
    <n v="2.3891999999999998"/>
  </r>
  <r>
    <n v="8632"/>
    <s v="CA-2013-107783"/>
    <x v="0"/>
    <x v="1062"/>
    <d v="2013-07-30T00:00:00"/>
    <x v="2"/>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x v="2"/>
    <s v="OT-18730"/>
    <s v="Olvera Toch"/>
    <x v="0"/>
    <s v="United States"/>
    <s v="Bethlehem"/>
    <x v="9"/>
    <n v="18018"/>
    <x v="3"/>
    <s v="OFF-BI-10000545"/>
    <x v="1"/>
    <x v="8"/>
    <s v="GBC Ibimaster 500 Manual ProClick Binding System"/>
    <x v="5341"/>
    <n v="6"/>
    <n v="0.7"/>
    <n v="-913.17599999999993"/>
  </r>
  <r>
    <n v="8634"/>
    <s v="CA-2013-107783"/>
    <x v="0"/>
    <x v="1062"/>
    <d v="2013-07-30T00:00:00"/>
    <x v="2"/>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x v="1"/>
    <s v="SV-20365"/>
    <s v="Seth Vernon"/>
    <x v="0"/>
    <s v="United States"/>
    <s v="Philadelphia"/>
    <x v="9"/>
    <n v="19140"/>
    <x v="3"/>
    <s v="FUR-BO-10001798"/>
    <x v="0"/>
    <x v="0"/>
    <s v="Bush Somerset Collection Bookcase"/>
    <x v="5532"/>
    <n v="2"/>
    <n v="0.5"/>
    <n v="-89.066399999999987"/>
  </r>
  <r>
    <n v="8636"/>
    <s v="CA-2011-160094"/>
    <x v="2"/>
    <x v="1013"/>
    <d v="2011-05-02T00:00:00"/>
    <x v="2"/>
    <s v="JM-16195"/>
    <s v="Justin MacKendrick"/>
    <x v="0"/>
    <s v="United States"/>
    <s v="Louisville"/>
    <x v="0"/>
    <n v="40214"/>
    <x v="0"/>
    <s v="OFF-AR-10004010"/>
    <x v="1"/>
    <x v="6"/>
    <s v="Hunt Boston Vacuum Mount KS Pencil Sharpener"/>
    <x v="5368"/>
    <n v="5"/>
    <n v="0"/>
    <n v="45.487000000000002"/>
  </r>
  <r>
    <n v="8637"/>
    <s v="CA-2011-160094"/>
    <x v="2"/>
    <x v="1013"/>
    <d v="2011-05-02T00:00:00"/>
    <x v="2"/>
    <s v="JM-16195"/>
    <s v="Justin MacKendrick"/>
    <x v="0"/>
    <s v="United States"/>
    <s v="Louisville"/>
    <x v="0"/>
    <n v="40214"/>
    <x v="0"/>
    <s v="OFF-ST-10000585"/>
    <x v="1"/>
    <x v="4"/>
    <s v="Economy Rollaway Files"/>
    <x v="5533"/>
    <n v="5"/>
    <n v="0"/>
    <n v="214.76"/>
  </r>
  <r>
    <n v="8638"/>
    <s v="CA-2014-151281"/>
    <x v="3"/>
    <x v="842"/>
    <d v="2014-05-03T00:00:00"/>
    <x v="1"/>
    <s v="HM-14980"/>
    <s v="Henry MacAllister"/>
    <x v="0"/>
    <s v="United States"/>
    <s v="Seattle"/>
    <x v="4"/>
    <n v="98105"/>
    <x v="1"/>
    <s v="FUR-FU-10000397"/>
    <x v="0"/>
    <x v="5"/>
    <s v="Luxo Economy Swing Arm Lamp"/>
    <x v="5534"/>
    <n v="7"/>
    <n v="0"/>
    <n v="39.082400000000007"/>
  </r>
  <r>
    <n v="8639"/>
    <s v="CA-2014-118346"/>
    <x v="3"/>
    <x v="283"/>
    <d v="2014-07-25T00:00:00"/>
    <x v="2"/>
    <s v="PO-19180"/>
    <s v="Philisse Overcash"/>
    <x v="2"/>
    <s v="United States"/>
    <s v="Kenosha"/>
    <x v="6"/>
    <n v="53142"/>
    <x v="2"/>
    <s v="TEC-AC-10000736"/>
    <x v="2"/>
    <x v="11"/>
    <s v="Logitech G600 MMO Gaming Mouse"/>
    <x v="4516"/>
    <n v="5"/>
    <n v="0"/>
    <n v="143.982"/>
  </r>
  <r>
    <n v="8640"/>
    <s v="CA-2011-129819"/>
    <x v="2"/>
    <x v="736"/>
    <d v="2011-12-15T00:00:00"/>
    <x v="0"/>
    <s v="KC-16675"/>
    <s v="Kimberly Carter"/>
    <x v="1"/>
    <s v="United States"/>
    <s v="Henderson"/>
    <x v="0"/>
    <n v="42420"/>
    <x v="0"/>
    <s v="OFF-BI-10004970"/>
    <x v="1"/>
    <x v="8"/>
    <s v="ACCOHIDE 3-Ring Binder, Blue, 1&quot;"/>
    <x v="714"/>
    <n v="3"/>
    <n v="0"/>
    <n v="5.8232999999999997"/>
  </r>
  <r>
    <n v="8641"/>
    <s v="US-2014-148551"/>
    <x v="3"/>
    <x v="602"/>
    <d v="2014-01-17T00:00:00"/>
    <x v="1"/>
    <s v="DB-13120"/>
    <s v="David Bremer"/>
    <x v="1"/>
    <s v="United States"/>
    <s v="Dallas"/>
    <x v="5"/>
    <n v="75217"/>
    <x v="2"/>
    <s v="OFF-BI-10000545"/>
    <x v="1"/>
    <x v="8"/>
    <s v="GBC Ibimaster 500 Manual ProClick Binding System"/>
    <x v="5535"/>
    <n v="5"/>
    <n v="0.8"/>
    <n v="-1141.47"/>
  </r>
  <r>
    <n v="8642"/>
    <s v="CA-2014-147767"/>
    <x v="3"/>
    <x v="574"/>
    <d v="2014-12-03T00:00:00"/>
    <x v="3"/>
    <s v="SV-20935"/>
    <s v="Susan Vittorini"/>
    <x v="0"/>
    <s v="United States"/>
    <s v="Peoria"/>
    <x v="16"/>
    <n v="85345"/>
    <x v="1"/>
    <s v="OFF-BI-10001670"/>
    <x v="1"/>
    <x v="8"/>
    <s v="Vinyl Sectional Post Binders"/>
    <x v="5536"/>
    <n v="6"/>
    <n v="0.7"/>
    <n v="-45.239999999999995"/>
  </r>
  <r>
    <n v="8643"/>
    <s v="CA-2012-108259"/>
    <x v="1"/>
    <x v="627"/>
    <d v="2012-11-15T00:00:00"/>
    <x v="1"/>
    <s v="NS-18640"/>
    <s v="Noel Staavos"/>
    <x v="1"/>
    <s v="United States"/>
    <s v="Jacksonville"/>
    <x v="3"/>
    <n v="28540"/>
    <x v="0"/>
    <s v="OFF-FA-10000624"/>
    <x v="1"/>
    <x v="13"/>
    <s v="OIC Binder Clips"/>
    <x v="5305"/>
    <n v="11"/>
    <n v="0.2"/>
    <n v="11.814"/>
  </r>
  <r>
    <n v="8644"/>
    <s v="CA-2012-108259"/>
    <x v="1"/>
    <x v="627"/>
    <d v="2012-11-15T00:00:00"/>
    <x v="1"/>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x v="1"/>
    <s v="NS-18640"/>
    <s v="Noel Staavos"/>
    <x v="1"/>
    <s v="United States"/>
    <s v="Jacksonville"/>
    <x v="3"/>
    <n v="28540"/>
    <x v="0"/>
    <s v="OFF-BI-10000315"/>
    <x v="1"/>
    <x v="8"/>
    <s v="Poly Designer Cover &amp; Back"/>
    <x v="5537"/>
    <n v="7"/>
    <n v="0.7"/>
    <n v="-29.244599999999991"/>
  </r>
  <r>
    <n v="8646"/>
    <s v="CA-2012-108259"/>
    <x v="1"/>
    <x v="627"/>
    <d v="2012-11-15T00:00:00"/>
    <x v="1"/>
    <s v="NS-18640"/>
    <s v="Noel Staavos"/>
    <x v="1"/>
    <s v="United States"/>
    <s v="Jacksonville"/>
    <x v="3"/>
    <n v="28540"/>
    <x v="0"/>
    <s v="FUR-FU-10000023"/>
    <x v="0"/>
    <x v="5"/>
    <s v="Eldon Wave Desk Accessories"/>
    <x v="5364"/>
    <n v="1"/>
    <n v="0.2"/>
    <n v="1.4136000000000002"/>
  </r>
  <r>
    <n v="8647"/>
    <s v="CA-2013-113341"/>
    <x v="0"/>
    <x v="881"/>
    <d v="2013-11-30T00:00:00"/>
    <x v="1"/>
    <s v="MH-17455"/>
    <s v="Mark Hamilton"/>
    <x v="0"/>
    <s v="United States"/>
    <s v="Los Angeles"/>
    <x v="1"/>
    <n v="90032"/>
    <x v="1"/>
    <s v="FUR-CH-10004698"/>
    <x v="0"/>
    <x v="1"/>
    <s v="Padded Folding Chairs, Black, 4/Carton"/>
    <x v="4934"/>
    <n v="3"/>
    <n v="0.2"/>
    <n v="19.435200000000009"/>
  </r>
  <r>
    <n v="8648"/>
    <s v="US-2012-131842"/>
    <x v="1"/>
    <x v="901"/>
    <d v="2012-12-08T00:00:00"/>
    <x v="2"/>
    <s v="RR-19525"/>
    <s v="Rick Reed"/>
    <x v="1"/>
    <s v="United States"/>
    <s v="Nashville"/>
    <x v="18"/>
    <n v="37211"/>
    <x v="0"/>
    <s v="FUR-CH-10004477"/>
    <x v="0"/>
    <x v="1"/>
    <s v="Global Push Button Manager's Chair, Indigo"/>
    <x v="5538"/>
    <n v="2"/>
    <n v="0.2"/>
    <n v="10.960199999999993"/>
  </r>
  <r>
    <n v="8649"/>
    <s v="CA-2013-164574"/>
    <x v="0"/>
    <x v="875"/>
    <d v="2013-08-04T00:00:00"/>
    <x v="1"/>
    <s v="RH-19555"/>
    <s v="Ritsa Hightower"/>
    <x v="0"/>
    <s v="United States"/>
    <s v="Charlotte"/>
    <x v="3"/>
    <n v="28205"/>
    <x v="0"/>
    <s v="OFF-ST-10003816"/>
    <x v="1"/>
    <x v="4"/>
    <s v="Fellowes High-Stak Drawer Files"/>
    <x v="3327"/>
    <n v="5"/>
    <n v="0.2"/>
    <n v="26.428499999999957"/>
  </r>
  <r>
    <n v="8650"/>
    <s v="CA-2013-164574"/>
    <x v="0"/>
    <x v="875"/>
    <d v="2013-08-04T00:00:00"/>
    <x v="1"/>
    <s v="RH-19555"/>
    <s v="Ritsa Hightower"/>
    <x v="0"/>
    <s v="United States"/>
    <s v="Charlotte"/>
    <x v="3"/>
    <n v="28205"/>
    <x v="0"/>
    <s v="OFF-BI-10002429"/>
    <x v="1"/>
    <x v="8"/>
    <s v="Premier Elliptical Ring Binder, Black"/>
    <x v="5539"/>
    <n v="3"/>
    <n v="0.7"/>
    <n v="-20.090399999999995"/>
  </r>
  <r>
    <n v="8651"/>
    <s v="CA-2011-142769"/>
    <x v="2"/>
    <x v="103"/>
    <d v="2011-09-13T00:00:00"/>
    <x v="3"/>
    <s v="RP-19390"/>
    <s v="Resi Pölking"/>
    <x v="0"/>
    <s v="United States"/>
    <s v="Seattle"/>
    <x v="4"/>
    <n v="98103"/>
    <x v="1"/>
    <s v="OFF-FA-10000840"/>
    <x v="1"/>
    <x v="13"/>
    <s v="OIC Thumb-Tacks"/>
    <x v="5540"/>
    <n v="5"/>
    <n v="0"/>
    <n v="2.6789999999999998"/>
  </r>
  <r>
    <n v="8652"/>
    <s v="CA-2011-142769"/>
    <x v="2"/>
    <x v="103"/>
    <d v="2011-09-13T00:00:00"/>
    <x v="3"/>
    <s v="RP-19390"/>
    <s v="Resi Pölking"/>
    <x v="0"/>
    <s v="United States"/>
    <s v="Seattle"/>
    <x v="4"/>
    <n v="98103"/>
    <x v="1"/>
    <s v="FUR-FU-10001918"/>
    <x v="0"/>
    <x v="5"/>
    <s v="C-Line Cubicle Keepers Polyproplyene Holder With Velcro Backings"/>
    <x v="5541"/>
    <n v="3"/>
    <n v="0"/>
    <n v="5.5341000000000014"/>
  </r>
  <r>
    <n v="8653"/>
    <s v="CA-2011-142769"/>
    <x v="2"/>
    <x v="103"/>
    <d v="2011-09-13T00:00:00"/>
    <x v="3"/>
    <s v="RP-19390"/>
    <s v="Resi Pölking"/>
    <x v="0"/>
    <s v="United States"/>
    <s v="Seattle"/>
    <x v="4"/>
    <n v="98103"/>
    <x v="1"/>
    <s v="OFF-SU-10001574"/>
    <x v="1"/>
    <x v="14"/>
    <s v="Acme Value Line Scissors"/>
    <x v="549"/>
    <n v="2"/>
    <n v="0"/>
    <n v="2.1899999999999995"/>
  </r>
  <r>
    <n v="8654"/>
    <s v="CA-2011-142769"/>
    <x v="2"/>
    <x v="103"/>
    <d v="2011-09-13T00:00:00"/>
    <x v="3"/>
    <s v="RP-19390"/>
    <s v="Resi Pölking"/>
    <x v="0"/>
    <s v="United States"/>
    <s v="Seattle"/>
    <x v="4"/>
    <n v="98103"/>
    <x v="1"/>
    <s v="TEC-AC-10001606"/>
    <x v="2"/>
    <x v="11"/>
    <s v="Logitech Wireless Performance Mouse MX for PC and Mac"/>
    <x v="1664"/>
    <n v="2"/>
    <n v="0"/>
    <n v="75.992400000000004"/>
  </r>
  <r>
    <n v="8655"/>
    <s v="CA-2011-142769"/>
    <x v="2"/>
    <x v="103"/>
    <d v="2011-09-13T00:00:00"/>
    <x v="3"/>
    <s v="RP-19390"/>
    <s v="Resi Pölking"/>
    <x v="0"/>
    <s v="United States"/>
    <s v="Seattle"/>
    <x v="4"/>
    <n v="98103"/>
    <x v="1"/>
    <s v="TEC-AC-10003399"/>
    <x v="2"/>
    <x v="11"/>
    <s v="Memorex Mini Travel Drive 64 GB USB 2.0 Flash Drive"/>
    <x v="5542"/>
    <n v="4"/>
    <n v="0"/>
    <n v="60.883200000000002"/>
  </r>
  <r>
    <n v="8656"/>
    <s v="CA-2011-142769"/>
    <x v="2"/>
    <x v="103"/>
    <d v="2011-09-13T00:00:00"/>
    <x v="3"/>
    <s v="RP-19390"/>
    <s v="Resi Pölking"/>
    <x v="0"/>
    <s v="United States"/>
    <s v="Seattle"/>
    <x v="4"/>
    <n v="98103"/>
    <x v="1"/>
    <s v="TEC-AC-10000865"/>
    <x v="2"/>
    <x v="11"/>
    <s v="WD My Passport Ultra 500GB Portable External Hard Drive"/>
    <x v="5543"/>
    <n v="2"/>
    <n v="0"/>
    <n v="20.059999999999988"/>
  </r>
  <r>
    <n v="8657"/>
    <s v="CA-2011-142769"/>
    <x v="2"/>
    <x v="103"/>
    <d v="2011-09-13T00:00:00"/>
    <x v="3"/>
    <s v="RP-19390"/>
    <s v="Resi Pölking"/>
    <x v="0"/>
    <s v="United States"/>
    <s v="Seattle"/>
    <x v="4"/>
    <n v="98103"/>
    <x v="1"/>
    <s v="OFF-PA-10002923"/>
    <x v="1"/>
    <x v="10"/>
    <s v="Xerox 1942"/>
    <x v="1553"/>
    <n v="1"/>
    <n v="0"/>
    <n v="24.47"/>
  </r>
  <r>
    <n v="8658"/>
    <s v="CA-2011-142769"/>
    <x v="2"/>
    <x v="103"/>
    <d v="2011-09-13T00:00:00"/>
    <x v="3"/>
    <s v="RP-19390"/>
    <s v="Resi Pölking"/>
    <x v="0"/>
    <s v="United States"/>
    <s v="Seattle"/>
    <x v="4"/>
    <n v="98103"/>
    <x v="1"/>
    <s v="OFF-AP-10004785"/>
    <x v="1"/>
    <x v="9"/>
    <s v="Holmes Replacement Filter for HEPA Air Cleaner, Medium Room"/>
    <x v="5544"/>
    <n v="2"/>
    <n v="0"/>
    <n v="9.743800000000002"/>
  </r>
  <r>
    <n v="8659"/>
    <s v="CA-2013-168361"/>
    <x v="0"/>
    <x v="1028"/>
    <d v="2013-06-26T00:00:00"/>
    <x v="1"/>
    <s v="KB-16600"/>
    <s v="Ken Brennan"/>
    <x v="1"/>
    <s v="United States"/>
    <s v="Chicago"/>
    <x v="10"/>
    <n v="60623"/>
    <x v="2"/>
    <s v="OFF-BI-10003727"/>
    <x v="1"/>
    <x v="8"/>
    <s v="Avery Durable Slant Ring Binders With Label Holder"/>
    <x v="5545"/>
    <n v="1"/>
    <n v="0.8"/>
    <n v="-1.3376000000000001"/>
  </r>
  <r>
    <n v="8660"/>
    <s v="CA-2013-153185"/>
    <x v="0"/>
    <x v="323"/>
    <d v="2013-09-09T00:00:00"/>
    <x v="1"/>
    <s v="MH-17620"/>
    <s v="Matt Hagelstein"/>
    <x v="1"/>
    <s v="United States"/>
    <s v="Cincinnati"/>
    <x v="24"/>
    <n v="45231"/>
    <x v="3"/>
    <s v="OFF-PA-10002246"/>
    <x v="1"/>
    <x v="10"/>
    <s v="Wirebound Four 2-3/4 x 5 Forms per Page, 400 Sets per Book"/>
    <x v="2733"/>
    <n v="6"/>
    <n v="0.2"/>
    <n v="11.223000000000001"/>
  </r>
  <r>
    <n v="8661"/>
    <s v="CA-2014-124765"/>
    <x v="3"/>
    <x v="920"/>
    <d v="2014-12-01T00:00:00"/>
    <x v="1"/>
    <s v="HZ-14950"/>
    <s v="Henia Zydlo"/>
    <x v="0"/>
    <s v="United States"/>
    <s v="Fort Lauderdale"/>
    <x v="2"/>
    <n v="33311"/>
    <x v="0"/>
    <s v="FUR-BO-10003965"/>
    <x v="0"/>
    <x v="0"/>
    <s v="O'Sullivan Manor Hill 2-Door Library in Brianna Oak"/>
    <x v="1937"/>
    <n v="5"/>
    <n v="0.2"/>
    <n v="-81.440999999999946"/>
  </r>
  <r>
    <n v="8662"/>
    <s v="CA-2012-131856"/>
    <x v="1"/>
    <x v="793"/>
    <d v="2012-05-17T00:00:00"/>
    <x v="1"/>
    <s v="JG-15160"/>
    <s v="James Galang"/>
    <x v="0"/>
    <s v="United States"/>
    <s v="Houston"/>
    <x v="5"/>
    <n v="77041"/>
    <x v="2"/>
    <s v="FUR-FU-10000175"/>
    <x v="0"/>
    <x v="5"/>
    <s v="DAX Wood Document Frame."/>
    <x v="5546"/>
    <n v="4"/>
    <n v="0.6"/>
    <n v="-15.9268"/>
  </r>
  <r>
    <n v="8663"/>
    <s v="CA-2012-131856"/>
    <x v="1"/>
    <x v="793"/>
    <d v="2012-05-17T00:00:00"/>
    <x v="1"/>
    <s v="JG-15160"/>
    <s v="James Galang"/>
    <x v="0"/>
    <s v="United States"/>
    <s v="Houston"/>
    <x v="5"/>
    <n v="77041"/>
    <x v="2"/>
    <s v="TEC-PH-10001336"/>
    <x v="2"/>
    <x v="7"/>
    <s v="Digium D40 VoIP phone"/>
    <x v="5547"/>
    <n v="6"/>
    <n v="0.2"/>
    <n v="69.654599999999988"/>
  </r>
  <r>
    <n v="8664"/>
    <s v="CA-2012-131856"/>
    <x v="1"/>
    <x v="793"/>
    <d v="2012-05-17T00:00:00"/>
    <x v="1"/>
    <s v="JG-15160"/>
    <s v="James Galang"/>
    <x v="0"/>
    <s v="United States"/>
    <s v="Houston"/>
    <x v="5"/>
    <n v="77041"/>
    <x v="2"/>
    <s v="OFF-PA-10001954"/>
    <x v="1"/>
    <x v="10"/>
    <s v="Xerox 1964"/>
    <x v="5548"/>
    <n v="7"/>
    <n v="0.2"/>
    <n v="41.568799999999996"/>
  </r>
  <r>
    <n v="8665"/>
    <s v="CA-2014-126634"/>
    <x v="3"/>
    <x v="983"/>
    <d v="2014-04-02T00:00:00"/>
    <x v="0"/>
    <s v="AB-10165"/>
    <s v="Alan Barnes"/>
    <x v="0"/>
    <s v="United States"/>
    <s v="Lakewood"/>
    <x v="1"/>
    <n v="90712"/>
    <x v="1"/>
    <s v="FUR-FU-10004973"/>
    <x v="0"/>
    <x v="5"/>
    <s v="Flat Face Poster Frame"/>
    <x v="5549"/>
    <n v="5"/>
    <n v="0"/>
    <n v="39.564000000000007"/>
  </r>
  <r>
    <n v="8666"/>
    <s v="CA-2013-118500"/>
    <x v="0"/>
    <x v="1019"/>
    <d v="2013-11-19T00:00:00"/>
    <x v="2"/>
    <s v="HJ-14875"/>
    <s v="Heather Jas"/>
    <x v="2"/>
    <s v="United States"/>
    <s v="San Francisco"/>
    <x v="1"/>
    <n v="94122"/>
    <x v="1"/>
    <s v="OFF-SU-10004231"/>
    <x v="1"/>
    <x v="14"/>
    <s v="Acme Tagit Stainless Steel Antibacterial Scissors"/>
    <x v="5550"/>
    <n v="5"/>
    <n v="0"/>
    <n v="13.365"/>
  </r>
  <r>
    <n v="8667"/>
    <s v="CA-2013-163951"/>
    <x v="0"/>
    <x v="945"/>
    <d v="2014-01-03T00:00:00"/>
    <x v="2"/>
    <s v="CJ-11875"/>
    <s v="Carl Jackson"/>
    <x v="1"/>
    <s v="United States"/>
    <s v="Philadelphia"/>
    <x v="9"/>
    <n v="19140"/>
    <x v="3"/>
    <s v="OFF-AR-10004269"/>
    <x v="1"/>
    <x v="6"/>
    <s v="Newell 31"/>
    <x v="1053"/>
    <n v="5"/>
    <n v="0.2"/>
    <n v="1.6519999999999992"/>
  </r>
  <r>
    <n v="8668"/>
    <s v="CA-2013-149916"/>
    <x v="0"/>
    <x v="596"/>
    <d v="2013-12-25T00:00:00"/>
    <x v="0"/>
    <s v="ED-13885"/>
    <s v="Emily Ducich"/>
    <x v="2"/>
    <s v="United States"/>
    <s v="Seattle"/>
    <x v="4"/>
    <n v="98115"/>
    <x v="1"/>
    <s v="OFF-BI-10004002"/>
    <x v="1"/>
    <x v="8"/>
    <s v="Wilson Jones International Size A4 Ring Binders"/>
    <x v="2444"/>
    <n v="4"/>
    <n v="0.2"/>
    <n v="19.375999999999998"/>
  </r>
  <r>
    <n v="8669"/>
    <s v="CA-2013-149916"/>
    <x v="0"/>
    <x v="596"/>
    <d v="2013-12-25T00:00:00"/>
    <x v="0"/>
    <s v="ED-13885"/>
    <s v="Emily Ducich"/>
    <x v="2"/>
    <s v="United States"/>
    <s v="Seattle"/>
    <x v="4"/>
    <n v="98115"/>
    <x v="1"/>
    <s v="TEC-MA-10000752"/>
    <x v="2"/>
    <x v="15"/>
    <s v="Texas Instrument TI-15 Fraction Calculator"/>
    <x v="1057"/>
    <n v="1"/>
    <n v="0.2"/>
    <n v="3.7569999999999992"/>
  </r>
  <r>
    <n v="8670"/>
    <s v="CA-2012-158918"/>
    <x v="1"/>
    <x v="139"/>
    <d v="2012-12-25T00:00:00"/>
    <x v="0"/>
    <s v="AI-10855"/>
    <s v="Arianne Irving"/>
    <x v="0"/>
    <s v="United States"/>
    <s v="Los Angeles"/>
    <x v="1"/>
    <n v="90036"/>
    <x v="1"/>
    <s v="OFF-PA-10004947"/>
    <x v="1"/>
    <x v="10"/>
    <s v="Staples"/>
    <x v="860"/>
    <n v="4"/>
    <n v="0"/>
    <n v="7.7039999999999988"/>
  </r>
  <r>
    <n v="8671"/>
    <s v="US-2011-159611"/>
    <x v="2"/>
    <x v="422"/>
    <d v="2012-01-01T00:00:00"/>
    <x v="0"/>
    <s v="KB-16315"/>
    <s v="Karl Braun"/>
    <x v="0"/>
    <s v="United States"/>
    <s v="Cleveland"/>
    <x v="24"/>
    <n v="44105"/>
    <x v="3"/>
    <s v="FUR-FU-10004904"/>
    <x v="0"/>
    <x v="5"/>
    <s v="Eldon &quot;L&quot; Workstation Diamond Chairmat"/>
    <x v="5551"/>
    <n v="3"/>
    <n v="0.2"/>
    <n v="-18.23520000000002"/>
  </r>
  <r>
    <n v="8672"/>
    <s v="US-2011-159611"/>
    <x v="2"/>
    <x v="422"/>
    <d v="2012-01-01T00:00:00"/>
    <x v="0"/>
    <s v="KB-16315"/>
    <s v="Karl Braun"/>
    <x v="0"/>
    <s v="United States"/>
    <s v="Cleveland"/>
    <x v="24"/>
    <n v="44105"/>
    <x v="3"/>
    <s v="OFF-ST-10002790"/>
    <x v="1"/>
    <x v="4"/>
    <s v="Safco Industrial Shelving"/>
    <x v="5092"/>
    <n v="2"/>
    <n v="0.2"/>
    <n v="-25.108999999999988"/>
  </r>
  <r>
    <n v="8673"/>
    <s v="CA-2014-163265"/>
    <x v="3"/>
    <x v="911"/>
    <d v="2014-02-22T00:00:00"/>
    <x v="1"/>
    <s v="JS-16030"/>
    <s v="Joy Smith"/>
    <x v="0"/>
    <s v="United States"/>
    <s v="Decatur"/>
    <x v="10"/>
    <n v="62521"/>
    <x v="2"/>
    <s v="OFF-FA-10004854"/>
    <x v="1"/>
    <x v="13"/>
    <s v="Vinyl Coated Wire Paper Clips in Organizer Box, 800/Box"/>
    <x v="5385"/>
    <n v="2"/>
    <n v="0.2"/>
    <n v="6.1991999999999994"/>
  </r>
  <r>
    <n v="8674"/>
    <s v="CA-2014-163265"/>
    <x v="3"/>
    <x v="911"/>
    <d v="2014-02-22T00:00:00"/>
    <x v="1"/>
    <s v="JS-16030"/>
    <s v="Joy Smith"/>
    <x v="0"/>
    <s v="United States"/>
    <s v="Decatur"/>
    <x v="10"/>
    <n v="62521"/>
    <x v="2"/>
    <s v="FUR-CH-10004063"/>
    <x v="0"/>
    <x v="1"/>
    <s v="Global Deluxe High-Back Manager's Chair"/>
    <x v="121"/>
    <n v="3"/>
    <n v="0.3"/>
    <n v="-8.5794000000000779"/>
  </r>
  <r>
    <n v="8675"/>
    <s v="CA-2014-163265"/>
    <x v="3"/>
    <x v="911"/>
    <d v="2014-02-22T00:00:00"/>
    <x v="1"/>
    <s v="JS-16030"/>
    <s v="Joy Smith"/>
    <x v="0"/>
    <s v="United States"/>
    <s v="Decatur"/>
    <x v="10"/>
    <n v="62521"/>
    <x v="2"/>
    <s v="OFF-ST-10000642"/>
    <x v="1"/>
    <x v="4"/>
    <s v="Tennsco Lockers, Gray"/>
    <x v="4503"/>
    <n v="3"/>
    <n v="0.2"/>
    <n v="-8.1822000000000052"/>
  </r>
  <r>
    <n v="8676"/>
    <s v="CA-2014-163265"/>
    <x v="3"/>
    <x v="911"/>
    <d v="2014-02-22T00:00:00"/>
    <x v="1"/>
    <s v="JS-16030"/>
    <s v="Joy Smith"/>
    <x v="0"/>
    <s v="United States"/>
    <s v="Decatur"/>
    <x v="10"/>
    <n v="62521"/>
    <x v="2"/>
    <s v="OFF-AR-10004078"/>
    <x v="1"/>
    <x v="6"/>
    <s v="Newell 312"/>
    <x v="5552"/>
    <n v="6"/>
    <n v="0.2"/>
    <n v="3.5039999999999996"/>
  </r>
  <r>
    <n v="8677"/>
    <s v="CA-2014-163265"/>
    <x v="3"/>
    <x v="911"/>
    <d v="2014-02-22T00:00:00"/>
    <x v="1"/>
    <s v="JS-16030"/>
    <s v="Joy Smith"/>
    <x v="0"/>
    <s v="United States"/>
    <s v="Decatur"/>
    <x v="10"/>
    <n v="62521"/>
    <x v="2"/>
    <s v="FUR-FU-10004270"/>
    <x v="0"/>
    <x v="5"/>
    <s v="Executive Impressions 13&quot; Clairmont Wall Clock"/>
    <x v="5553"/>
    <n v="1"/>
    <n v="0.6"/>
    <n v="-3.6536999999999988"/>
  </r>
  <r>
    <n v="8678"/>
    <s v="CA-2014-141705"/>
    <x v="3"/>
    <x v="1200"/>
    <d v="2014-10-27T00:00:00"/>
    <x v="2"/>
    <s v="PO-18850"/>
    <s v="Patrick O'Brill"/>
    <x v="0"/>
    <s v="United States"/>
    <s v="Mansfield"/>
    <x v="5"/>
    <n v="76063"/>
    <x v="2"/>
    <s v="FUR-TA-10004607"/>
    <x v="0"/>
    <x v="3"/>
    <s v="Hon 2111 Invitation Series Straight Table"/>
    <x v="5554"/>
    <n v="5"/>
    <n v="0.3"/>
    <n v="-81.306500000000028"/>
  </r>
  <r>
    <n v="8679"/>
    <s v="CA-2013-112739"/>
    <x v="0"/>
    <x v="476"/>
    <d v="2013-09-08T00:00:00"/>
    <x v="0"/>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x v="0"/>
    <s v="RD-19810"/>
    <s v="Ross DeVincentis"/>
    <x v="2"/>
    <s v="United States"/>
    <s v="Houston"/>
    <x v="5"/>
    <n v="77070"/>
    <x v="2"/>
    <s v="TEC-AC-10001714"/>
    <x v="2"/>
    <x v="11"/>
    <s v="Logitech MX Performance Wireless Mouse"/>
    <x v="4703"/>
    <n v="5"/>
    <n v="0.2"/>
    <n v="33.906499999999994"/>
  </r>
  <r>
    <n v="8681"/>
    <s v="CA-2013-143805"/>
    <x v="0"/>
    <x v="49"/>
    <d v="2013-12-04T00:00:00"/>
    <x v="0"/>
    <s v="JD-15895"/>
    <s v="Jonathan Doherty"/>
    <x v="1"/>
    <s v="United States"/>
    <s v="Richmond"/>
    <x v="17"/>
    <n v="23223"/>
    <x v="0"/>
    <s v="OFF-AP-10002945"/>
    <x v="1"/>
    <x v="9"/>
    <s v="Honeywell Enviracaire Portable HEPA Air Cleaner for 17' x 22' Room"/>
    <x v="5556"/>
    <n v="7"/>
    <n v="0"/>
    <n v="694.50149999999985"/>
  </r>
  <r>
    <n v="8682"/>
    <s v="CA-2013-143805"/>
    <x v="0"/>
    <x v="49"/>
    <d v="2013-12-04T00:00:00"/>
    <x v="0"/>
    <s v="JD-15895"/>
    <s v="Jonathan Doherty"/>
    <x v="1"/>
    <s v="United States"/>
    <s v="Richmond"/>
    <x v="17"/>
    <n v="23223"/>
    <x v="0"/>
    <s v="OFF-SU-10004664"/>
    <x v="1"/>
    <x v="14"/>
    <s v="Acme Softgrip Scissors"/>
    <x v="5557"/>
    <n v="5"/>
    <n v="0"/>
    <n v="11.802999999999999"/>
  </r>
  <r>
    <n v="8683"/>
    <s v="CA-2011-133634"/>
    <x v="2"/>
    <x v="1127"/>
    <d v="2011-11-10T00:00:00"/>
    <x v="1"/>
    <s v="SR-20740"/>
    <s v="Steven Roelle"/>
    <x v="2"/>
    <s v="United States"/>
    <s v="Arlington"/>
    <x v="17"/>
    <n v="22204"/>
    <x v="0"/>
    <s v="TEC-AC-10002550"/>
    <x v="2"/>
    <x v="11"/>
    <s v="Maxell 4.7GB DVD-RW 3/Pack"/>
    <x v="3706"/>
    <n v="3"/>
    <n v="0"/>
    <n v="16.2486"/>
  </r>
  <r>
    <n v="8684"/>
    <s v="CA-2014-101665"/>
    <x v="3"/>
    <x v="920"/>
    <d v="2014-12-02T00:00:00"/>
    <x v="1"/>
    <s v="TZ-21580"/>
    <s v="Tracy Zic"/>
    <x v="0"/>
    <s v="United States"/>
    <s v="San Francisco"/>
    <x v="1"/>
    <n v="94122"/>
    <x v="1"/>
    <s v="OFF-AR-10002335"/>
    <x v="1"/>
    <x v="6"/>
    <s v="DIXON Oriole Pencils"/>
    <x v="788"/>
    <n v="2"/>
    <n v="0"/>
    <n v="1.3416000000000001"/>
  </r>
  <r>
    <n v="8685"/>
    <s v="CA-2013-155446"/>
    <x v="0"/>
    <x v="186"/>
    <d v="2013-12-24T00:00:00"/>
    <x v="1"/>
    <s v="TN-21040"/>
    <s v="Tanja Norvell"/>
    <x v="2"/>
    <s v="United States"/>
    <s v="San Diego"/>
    <x v="1"/>
    <n v="92024"/>
    <x v="1"/>
    <s v="TEC-AC-10001445"/>
    <x v="2"/>
    <x v="11"/>
    <s v="Imation USB 2.0 Swivel Flash Drive USB flash drive - 4 GB - Pink"/>
    <x v="5558"/>
    <n v="7"/>
    <n v="0"/>
    <n v="4.4540999999999986"/>
  </r>
  <r>
    <n v="8686"/>
    <s v="CA-2014-137323"/>
    <x v="3"/>
    <x v="237"/>
    <d v="2014-11-19T00:00:00"/>
    <x v="0"/>
    <s v="PW-19030"/>
    <s v="Pauline Webber"/>
    <x v="1"/>
    <s v="United States"/>
    <s v="Watertown"/>
    <x v="15"/>
    <n v="13601"/>
    <x v="3"/>
    <s v="OFF-ST-10003996"/>
    <x v="1"/>
    <x v="4"/>
    <s v="Letter/Legal File Tote with Clear Snap-On Lid, Black Granite"/>
    <x v="5559"/>
    <n v="6"/>
    <n v="0"/>
    <n v="25.053599999999996"/>
  </r>
  <r>
    <n v="8687"/>
    <s v="CA-2013-144015"/>
    <x v="0"/>
    <x v="190"/>
    <d v="2013-06-27T00:00:00"/>
    <x v="3"/>
    <s v="AH-10075"/>
    <s v="Adam Hart"/>
    <x v="1"/>
    <s v="United States"/>
    <s v="Los Angeles"/>
    <x v="1"/>
    <n v="90036"/>
    <x v="1"/>
    <s v="OFF-SU-10003505"/>
    <x v="1"/>
    <x v="14"/>
    <s v="Premier Electric Letter Opener"/>
    <x v="4540"/>
    <n v="2"/>
    <n v="0"/>
    <n v="11.585999999999984"/>
  </r>
  <r>
    <n v="8688"/>
    <s v="CA-2013-144015"/>
    <x v="0"/>
    <x v="190"/>
    <d v="2013-06-27T00:00:00"/>
    <x v="3"/>
    <s v="AH-10075"/>
    <s v="Adam Hart"/>
    <x v="1"/>
    <s v="United States"/>
    <s v="Los Angeles"/>
    <x v="1"/>
    <n v="90036"/>
    <x v="1"/>
    <s v="OFF-FA-10000624"/>
    <x v="1"/>
    <x v="13"/>
    <s v="OIC Binder Clips"/>
    <x v="1511"/>
    <n v="5"/>
    <n v="0"/>
    <n v="8.9499999999999993"/>
  </r>
  <r>
    <n v="8689"/>
    <s v="CA-2013-144015"/>
    <x v="0"/>
    <x v="190"/>
    <d v="2013-06-27T00:00:00"/>
    <x v="3"/>
    <s v="AH-10075"/>
    <s v="Adam Hart"/>
    <x v="1"/>
    <s v="United States"/>
    <s v="Los Angeles"/>
    <x v="1"/>
    <n v="90036"/>
    <x v="1"/>
    <s v="OFF-PA-10002870"/>
    <x v="1"/>
    <x v="10"/>
    <s v="Ampad Phone Message Book, Recycled, 400 Message Capacity, 5 ¾” x 11”"/>
    <x v="1140"/>
    <n v="2"/>
    <n v="0"/>
    <n v="5.6159999999999997"/>
  </r>
  <r>
    <n v="8690"/>
    <s v="CA-2011-101427"/>
    <x v="2"/>
    <x v="58"/>
    <d v="2011-12-30T00:00:00"/>
    <x v="1"/>
    <s v="AY-10555"/>
    <s v="Andy Yotov"/>
    <x v="1"/>
    <s v="United States"/>
    <s v="Philadelphia"/>
    <x v="9"/>
    <n v="19140"/>
    <x v="3"/>
    <s v="OFF-AR-10002257"/>
    <x v="1"/>
    <x v="6"/>
    <s v="Eldon Spacemaker Box, Quick-Snap Lid, Clear"/>
    <x v="2245"/>
    <n v="3"/>
    <n v="0.2"/>
    <n v="1.102199999999999"/>
  </r>
  <r>
    <n v="8691"/>
    <s v="CA-2013-136770"/>
    <x v="0"/>
    <x v="1041"/>
    <d v="2013-08-19T00:00:00"/>
    <x v="1"/>
    <s v="SP-20650"/>
    <s v="Stephanie Phelps"/>
    <x v="1"/>
    <s v="United States"/>
    <s v="Akron"/>
    <x v="24"/>
    <n v="44312"/>
    <x v="3"/>
    <s v="TEC-PH-10003580"/>
    <x v="2"/>
    <x v="7"/>
    <s v="Cisco IP Phone 7961G-GE VoIP phone"/>
    <x v="4688"/>
    <n v="2"/>
    <n v="0.4"/>
    <n v="-56.310799999999972"/>
  </r>
  <r>
    <n v="8692"/>
    <s v="CA-2013-136770"/>
    <x v="0"/>
    <x v="1041"/>
    <d v="2013-08-19T00:00:00"/>
    <x v="1"/>
    <s v="SP-20650"/>
    <s v="Stephanie Phelps"/>
    <x v="1"/>
    <s v="United States"/>
    <s v="Akron"/>
    <x v="24"/>
    <n v="44312"/>
    <x v="3"/>
    <s v="TEC-PH-10001530"/>
    <x v="2"/>
    <x v="7"/>
    <s v="Plantronics Voyager Pro Legend"/>
    <x v="5560"/>
    <n v="2"/>
    <n v="0.4"/>
    <n v="-49.437600000000032"/>
  </r>
  <r>
    <n v="8693"/>
    <s v="CA-2013-136770"/>
    <x v="0"/>
    <x v="1041"/>
    <d v="2013-08-19T00:00:00"/>
    <x v="1"/>
    <s v="SP-20650"/>
    <s v="Stephanie Phelps"/>
    <x v="1"/>
    <s v="United States"/>
    <s v="Akron"/>
    <x v="24"/>
    <n v="44312"/>
    <x v="3"/>
    <s v="TEC-AC-10000420"/>
    <x v="2"/>
    <x v="11"/>
    <s v="Logitech G500s Laser Gaming Mouse with Adjustable Weight Tuning"/>
    <x v="463"/>
    <n v="5"/>
    <n v="0.2"/>
    <n v="48.992999999999995"/>
  </r>
  <r>
    <n v="8694"/>
    <s v="CA-2013-118311"/>
    <x v="0"/>
    <x v="1057"/>
    <d v="2013-10-29T00:00:00"/>
    <x v="1"/>
    <s v="ED-13885"/>
    <s v="Emily Ducich"/>
    <x v="2"/>
    <s v="United States"/>
    <s v="San Francisco"/>
    <x v="1"/>
    <n v="94110"/>
    <x v="1"/>
    <s v="TEC-AC-10000892"/>
    <x v="2"/>
    <x v="11"/>
    <s v="NETGEAR N750 Dual Band Wi-Fi Gigabit Router"/>
    <x v="5561"/>
    <n v="5"/>
    <n v="0"/>
    <n v="162"/>
  </r>
  <r>
    <n v="8695"/>
    <s v="US-2011-112795"/>
    <x v="2"/>
    <x v="709"/>
    <d v="2011-08-28T00:00:00"/>
    <x v="0"/>
    <s v="CR-12625"/>
    <s v="Corey Roper"/>
    <x v="2"/>
    <s v="United States"/>
    <s v="Grand Rapids"/>
    <x v="12"/>
    <n v="49505"/>
    <x v="2"/>
    <s v="OFF-PA-10001934"/>
    <x v="1"/>
    <x v="10"/>
    <s v="Xerox 1993"/>
    <x v="541"/>
    <n v="3"/>
    <n v="0"/>
    <n v="9.5256000000000007"/>
  </r>
  <r>
    <n v="8696"/>
    <s v="CA-2014-127096"/>
    <x v="3"/>
    <x v="175"/>
    <d v="2014-09-18T00:00:00"/>
    <x v="0"/>
    <s v="CS-12400"/>
    <s v="Christopher Schild"/>
    <x v="2"/>
    <s v="United States"/>
    <s v="San Francisco"/>
    <x v="1"/>
    <n v="94109"/>
    <x v="1"/>
    <s v="FUR-TA-10003473"/>
    <x v="0"/>
    <x v="3"/>
    <s v="Bretford Rectangular Conference Table Tops"/>
    <x v="1216"/>
    <n v="1"/>
    <n v="0.2"/>
    <n v="11.283900000000017"/>
  </r>
  <r>
    <n v="8697"/>
    <s v="CA-2014-119284"/>
    <x v="3"/>
    <x v="140"/>
    <d v="2014-06-21T00:00:00"/>
    <x v="1"/>
    <s v="TS-21205"/>
    <s v="Thomas Seio"/>
    <x v="1"/>
    <s v="United States"/>
    <s v="Nashville"/>
    <x v="18"/>
    <n v="37211"/>
    <x v="0"/>
    <s v="TEC-PH-10001051"/>
    <x v="2"/>
    <x v="7"/>
    <s v="HTC One"/>
    <x v="1977"/>
    <n v="3"/>
    <n v="0.2"/>
    <n v="26.997299999999967"/>
  </r>
  <r>
    <n v="8698"/>
    <s v="CA-2014-119284"/>
    <x v="3"/>
    <x v="140"/>
    <d v="2014-06-21T00:00:00"/>
    <x v="1"/>
    <s v="TS-21205"/>
    <s v="Thomas Seio"/>
    <x v="1"/>
    <s v="United States"/>
    <s v="Nashville"/>
    <x v="18"/>
    <n v="37211"/>
    <x v="0"/>
    <s v="FUR-FU-10004351"/>
    <x v="0"/>
    <x v="5"/>
    <s v="Staples"/>
    <x v="5562"/>
    <n v="4"/>
    <n v="0.2"/>
    <n v="9.3504000000000005"/>
  </r>
  <r>
    <n v="8699"/>
    <s v="CA-2014-119284"/>
    <x v="3"/>
    <x v="140"/>
    <d v="2014-06-21T00:00:00"/>
    <x v="1"/>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x v="1"/>
    <s v="TS-21205"/>
    <s v="Thomas Seio"/>
    <x v="1"/>
    <s v="United States"/>
    <s v="Nashville"/>
    <x v="18"/>
    <n v="37211"/>
    <x v="0"/>
    <s v="TEC-PH-10000560"/>
    <x v="2"/>
    <x v="7"/>
    <s v="Samsung Galaxy S III - 16GB - pebble blue (T-Mobile)"/>
    <x v="5564"/>
    <n v="8"/>
    <n v="0.2"/>
    <n v="223.99360000000013"/>
  </r>
  <r>
    <n v="8701"/>
    <s v="CA-2014-119284"/>
    <x v="3"/>
    <x v="140"/>
    <d v="2014-06-21T00:00:00"/>
    <x v="1"/>
    <s v="TS-21205"/>
    <s v="Thomas Seio"/>
    <x v="1"/>
    <s v="United States"/>
    <s v="Nashville"/>
    <x v="18"/>
    <n v="37211"/>
    <x v="0"/>
    <s v="OFF-AP-10004249"/>
    <x v="1"/>
    <x v="9"/>
    <s v="Staples"/>
    <x v="5565"/>
    <n v="8"/>
    <n v="0.2"/>
    <n v="6.7031999999999954"/>
  </r>
  <r>
    <n v="8702"/>
    <s v="CA-2014-119284"/>
    <x v="3"/>
    <x v="140"/>
    <d v="2014-06-21T00:00:00"/>
    <x v="1"/>
    <s v="TS-21205"/>
    <s v="Thomas Seio"/>
    <x v="1"/>
    <s v="United States"/>
    <s v="Nashville"/>
    <x v="18"/>
    <n v="37211"/>
    <x v="0"/>
    <s v="OFF-ST-10001490"/>
    <x v="1"/>
    <x v="4"/>
    <s v="Hot File 7-Pocket, Floor Stand"/>
    <x v="573"/>
    <n v="1"/>
    <n v="0.2"/>
    <n v="17.84699999999998"/>
  </r>
  <r>
    <n v="8703"/>
    <s v="CA-2014-119284"/>
    <x v="3"/>
    <x v="140"/>
    <d v="2014-06-21T00:00:00"/>
    <x v="1"/>
    <s v="TS-21205"/>
    <s v="Thomas Seio"/>
    <x v="1"/>
    <s v="United States"/>
    <s v="Nashville"/>
    <x v="18"/>
    <n v="37211"/>
    <x v="0"/>
    <s v="OFF-PA-10000312"/>
    <x v="1"/>
    <x v="10"/>
    <s v="Xerox 1955"/>
    <x v="5566"/>
    <n v="5"/>
    <n v="0.2"/>
    <n v="29.691999999999993"/>
  </r>
  <r>
    <n v="8704"/>
    <s v="CA-2012-133494"/>
    <x v="1"/>
    <x v="1201"/>
    <d v="2012-03-05T00:00:00"/>
    <x v="1"/>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x v="2"/>
    <s v="IL-15100"/>
    <s v="Ivan Liston"/>
    <x v="0"/>
    <s v="United States"/>
    <s v="Houston"/>
    <x v="5"/>
    <n v="77041"/>
    <x v="2"/>
    <s v="TEC-PH-10004100"/>
    <x v="2"/>
    <x v="7"/>
    <s v="Griffin GC17055 Auxiliary Audio Cable"/>
    <x v="5567"/>
    <n v="8"/>
    <n v="0.2"/>
    <n v="11.513600000000004"/>
  </r>
  <r>
    <n v="8706"/>
    <s v="US-2011-132745"/>
    <x v="2"/>
    <x v="1202"/>
    <d v="2011-10-05T00:00:00"/>
    <x v="1"/>
    <s v="NF-18475"/>
    <s v="Neil Französisch"/>
    <x v="2"/>
    <s v="United States"/>
    <s v="Reno"/>
    <x v="33"/>
    <n v="89502"/>
    <x v="1"/>
    <s v="OFF-FA-10000254"/>
    <x v="1"/>
    <x v="13"/>
    <s v="Sterling Rubber Bands by Alliance"/>
    <x v="5568"/>
    <n v="1"/>
    <n v="0"/>
    <n v="0"/>
  </r>
  <r>
    <n v="8707"/>
    <s v="CA-2011-146815"/>
    <x v="2"/>
    <x v="78"/>
    <d v="2011-09-13T00:00:00"/>
    <x v="1"/>
    <s v="PP-18955"/>
    <s v="Paul Prost"/>
    <x v="2"/>
    <s v="United States"/>
    <s v="New York City"/>
    <x v="15"/>
    <n v="10009"/>
    <x v="3"/>
    <s v="FUR-CH-10004289"/>
    <x v="0"/>
    <x v="1"/>
    <s v="Global Super Steno Chair"/>
    <x v="3140"/>
    <n v="2"/>
    <n v="0.1"/>
    <n v="13.437199999999986"/>
  </r>
  <r>
    <n v="8708"/>
    <s v="CA-2011-146815"/>
    <x v="2"/>
    <x v="78"/>
    <d v="2011-09-13T00:00:00"/>
    <x v="1"/>
    <s v="PP-18955"/>
    <s v="Paul Prost"/>
    <x v="2"/>
    <s v="United States"/>
    <s v="New York City"/>
    <x v="15"/>
    <n v="10009"/>
    <x v="3"/>
    <s v="OFF-AR-10003469"/>
    <x v="1"/>
    <x v="6"/>
    <s v="Nontoxic Chalk"/>
    <x v="2872"/>
    <n v="2"/>
    <n v="0"/>
    <n v="1.6896"/>
  </r>
  <r>
    <n v="8709"/>
    <s v="CA-2011-119144"/>
    <x v="2"/>
    <x v="912"/>
    <d v="2011-11-18T00:00:00"/>
    <x v="2"/>
    <s v="JD-16150"/>
    <s v="Justin Deggeller"/>
    <x v="1"/>
    <s v="United States"/>
    <s v="Los Angeles"/>
    <x v="1"/>
    <n v="90008"/>
    <x v="1"/>
    <s v="TEC-PH-10004188"/>
    <x v="2"/>
    <x v="7"/>
    <s v="OtterBox Commuter Series Case - Samsung Galaxy S4"/>
    <x v="5569"/>
    <n v="4"/>
    <n v="0.2"/>
    <n v="-17.992799999999999"/>
  </r>
  <r>
    <n v="8710"/>
    <s v="CA-2011-119144"/>
    <x v="2"/>
    <x v="912"/>
    <d v="2011-11-18T00:00:00"/>
    <x v="2"/>
    <s v="JD-16150"/>
    <s v="Justin Deggeller"/>
    <x v="1"/>
    <s v="United States"/>
    <s v="Los Angeles"/>
    <x v="1"/>
    <n v="90008"/>
    <x v="1"/>
    <s v="FUR-BO-10004015"/>
    <x v="0"/>
    <x v="0"/>
    <s v="Bush Andora Bookcase, Maple/Graphite Gray Finish"/>
    <x v="5570"/>
    <n v="3"/>
    <n v="0.15"/>
    <n v="25.197899999999969"/>
  </r>
  <r>
    <n v="8711"/>
    <s v="CA-2011-119144"/>
    <x v="2"/>
    <x v="912"/>
    <d v="2011-11-18T00:00:00"/>
    <x v="2"/>
    <s v="JD-16150"/>
    <s v="Justin Deggeller"/>
    <x v="1"/>
    <s v="United States"/>
    <s v="Los Angeles"/>
    <x v="1"/>
    <n v="90008"/>
    <x v="1"/>
    <s v="OFF-ST-10000991"/>
    <x v="1"/>
    <x v="4"/>
    <s v="Space Solutions HD Industrial Steel Shelving."/>
    <x v="3216"/>
    <n v="3"/>
    <n v="0"/>
    <n v="10.347300000000004"/>
  </r>
  <r>
    <n v="8712"/>
    <s v="CA-2011-105648"/>
    <x v="2"/>
    <x v="223"/>
    <d v="2011-03-07T00:00:00"/>
    <x v="1"/>
    <s v="EJ-14155"/>
    <s v="Eva Jacobs"/>
    <x v="0"/>
    <s v="United States"/>
    <s v="San Diego"/>
    <x v="1"/>
    <n v="92037"/>
    <x v="1"/>
    <s v="FUR-TA-10002958"/>
    <x v="0"/>
    <x v="3"/>
    <s v="Bevis Oval Conference Table, Walnut"/>
    <x v="188"/>
    <n v="3"/>
    <n v="0.2"/>
    <n v="-23.488200000000091"/>
  </r>
  <r>
    <n v="8713"/>
    <s v="US-2012-145422"/>
    <x v="1"/>
    <x v="155"/>
    <d v="2012-12-07T00:00:00"/>
    <x v="1"/>
    <s v="PW-19240"/>
    <s v="Pierre Wener"/>
    <x v="0"/>
    <s v="United States"/>
    <s v="San Francisco"/>
    <x v="1"/>
    <n v="94110"/>
    <x v="1"/>
    <s v="FUR-BO-10002213"/>
    <x v="0"/>
    <x v="0"/>
    <s v="Sauder Forest Hills Library, Woodland Oak Finish"/>
    <x v="3754"/>
    <n v="3"/>
    <n v="0.15"/>
    <n v="-29.605799999999981"/>
  </r>
  <r>
    <n v="8714"/>
    <s v="CA-2014-136623"/>
    <x v="3"/>
    <x v="497"/>
    <d v="2014-07-17T00:00:00"/>
    <x v="1"/>
    <s v="TS-21430"/>
    <s v="Tom Stivers"/>
    <x v="1"/>
    <s v="United States"/>
    <s v="San Diego"/>
    <x v="1"/>
    <n v="92105"/>
    <x v="1"/>
    <s v="TEC-PH-10000004"/>
    <x v="2"/>
    <x v="7"/>
    <s v="Belkin iPhone and iPad Lightning Cable"/>
    <x v="5571"/>
    <n v="6"/>
    <n v="0.2"/>
    <n v="5.3963999999999963"/>
  </r>
  <r>
    <n v="8715"/>
    <s v="CA-2014-136623"/>
    <x v="3"/>
    <x v="497"/>
    <d v="2014-07-17T00:00:00"/>
    <x v="1"/>
    <s v="TS-21430"/>
    <s v="Tom Stivers"/>
    <x v="1"/>
    <s v="United States"/>
    <s v="San Diego"/>
    <x v="1"/>
    <n v="92105"/>
    <x v="1"/>
    <s v="OFF-BI-10003708"/>
    <x v="1"/>
    <x v="8"/>
    <s v="Acco Four Pocket Poly Ring Binder with Label Holder, Smoke, 1&quot;"/>
    <x v="1278"/>
    <n v="5"/>
    <n v="0.2"/>
    <n v="9.3124999999999982"/>
  </r>
  <r>
    <n v="8716"/>
    <s v="CA-2014-121678"/>
    <x v="3"/>
    <x v="673"/>
    <d v="2014-11-21T00:00:00"/>
    <x v="0"/>
    <s v="BM-11650"/>
    <s v="Brian Moss"/>
    <x v="1"/>
    <s v="United States"/>
    <s v="Elyria"/>
    <x v="24"/>
    <n v="44035"/>
    <x v="3"/>
    <s v="OFF-BI-10002949"/>
    <x v="1"/>
    <x v="8"/>
    <s v="Prestige Round Ring Binders"/>
    <x v="5572"/>
    <n v="1"/>
    <n v="0.7"/>
    <n v="-1.3983999999999996"/>
  </r>
  <r>
    <n v="8717"/>
    <s v="CA-2013-120824"/>
    <x v="0"/>
    <x v="1"/>
    <d v="2013-06-17T00:00:00"/>
    <x v="0"/>
    <s v="AW-10930"/>
    <s v="Arthur Wiediger"/>
    <x v="2"/>
    <s v="United States"/>
    <s v="Houston"/>
    <x v="5"/>
    <n v="77070"/>
    <x v="2"/>
    <s v="OFF-AP-10001242"/>
    <x v="1"/>
    <x v="9"/>
    <s v="APC 7 Outlet Network SurgeArrest Surge Protector"/>
    <x v="5573"/>
    <n v="4"/>
    <n v="0.8"/>
    <n v="-160.96"/>
  </r>
  <r>
    <n v="8718"/>
    <s v="CA-2013-120824"/>
    <x v="0"/>
    <x v="1"/>
    <d v="2013-06-17T00:00:00"/>
    <x v="0"/>
    <s v="AW-10930"/>
    <s v="Arthur Wiediger"/>
    <x v="2"/>
    <s v="United States"/>
    <s v="Houston"/>
    <x v="5"/>
    <n v="77070"/>
    <x v="2"/>
    <s v="FUR-FU-10001424"/>
    <x v="0"/>
    <x v="5"/>
    <s v="Dax Clear Box Frame"/>
    <x v="1913"/>
    <n v="2"/>
    <n v="0.6"/>
    <n v="-4.5396000000000019"/>
  </r>
  <r>
    <n v="8719"/>
    <s v="CA-2013-120824"/>
    <x v="0"/>
    <x v="1"/>
    <d v="2013-06-17T00:00:00"/>
    <x v="0"/>
    <s v="AW-10930"/>
    <s v="Arthur Wiediger"/>
    <x v="2"/>
    <s v="United States"/>
    <s v="Houston"/>
    <x v="5"/>
    <n v="77070"/>
    <x v="2"/>
    <s v="OFF-AR-10003469"/>
    <x v="1"/>
    <x v="6"/>
    <s v="Nontoxic Chalk"/>
    <x v="2437"/>
    <n v="8"/>
    <n v="0.2"/>
    <n v="3.9423999999999997"/>
  </r>
  <r>
    <n v="8720"/>
    <s v="CA-2013-120824"/>
    <x v="0"/>
    <x v="1"/>
    <d v="2013-06-17T00:00:00"/>
    <x v="0"/>
    <s v="AW-10930"/>
    <s v="Arthur Wiediger"/>
    <x v="2"/>
    <s v="United States"/>
    <s v="Houston"/>
    <x v="5"/>
    <n v="77070"/>
    <x v="2"/>
    <s v="OFF-PA-10000232"/>
    <x v="1"/>
    <x v="10"/>
    <s v="Xerox 1975"/>
    <x v="12"/>
    <n v="3"/>
    <n v="0.2"/>
    <n v="5.6375999999999999"/>
  </r>
  <r>
    <n v="8721"/>
    <s v="CA-2013-120824"/>
    <x v="0"/>
    <x v="1"/>
    <d v="2013-06-17T00:00:00"/>
    <x v="0"/>
    <s v="AW-10930"/>
    <s v="Arthur Wiediger"/>
    <x v="2"/>
    <s v="United States"/>
    <s v="Houston"/>
    <x v="5"/>
    <n v="77070"/>
    <x v="2"/>
    <s v="FUR-CH-10000229"/>
    <x v="0"/>
    <x v="1"/>
    <s v="Global Enterprise Series Seating High-Back Swivel/Tilt Chairs"/>
    <x v="5574"/>
    <n v="2"/>
    <n v="0.3"/>
    <n v="-119.23120000000003"/>
  </r>
  <r>
    <n v="8722"/>
    <s v="CA-2013-120824"/>
    <x v="0"/>
    <x v="1"/>
    <d v="2013-06-17T00:00:00"/>
    <x v="0"/>
    <s v="AW-10930"/>
    <s v="Arthur Wiediger"/>
    <x v="2"/>
    <s v="United States"/>
    <s v="Houston"/>
    <x v="5"/>
    <n v="77070"/>
    <x v="2"/>
    <s v="OFF-ST-10002562"/>
    <x v="1"/>
    <x v="4"/>
    <s v="Staples"/>
    <x v="5575"/>
    <n v="9"/>
    <n v="0.2"/>
    <n v="6.7535999999999987"/>
  </r>
  <r>
    <n v="8723"/>
    <s v="CA-2013-120824"/>
    <x v="0"/>
    <x v="1"/>
    <d v="2013-06-17T00:00:00"/>
    <x v="0"/>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x v="0"/>
    <s v="MH-17290"/>
    <s v="Marc Harrigan"/>
    <x v="2"/>
    <s v="United States"/>
    <s v="Miami"/>
    <x v="2"/>
    <n v="33178"/>
    <x v="0"/>
    <s v="OFF-PA-10002986"/>
    <x v="1"/>
    <x v="10"/>
    <s v="Xerox 1898"/>
    <x v="5577"/>
    <n v="7"/>
    <n v="0.2"/>
    <n v="13.0928"/>
  </r>
  <r>
    <n v="8725"/>
    <s v="US-2013-135209"/>
    <x v="0"/>
    <x v="723"/>
    <d v="2014-01-01T00:00:00"/>
    <x v="0"/>
    <s v="MH-17290"/>
    <s v="Marc Harrigan"/>
    <x v="2"/>
    <s v="United States"/>
    <s v="Miami"/>
    <x v="2"/>
    <n v="33178"/>
    <x v="0"/>
    <s v="OFF-PA-10000143"/>
    <x v="1"/>
    <x v="10"/>
    <s v="Astroparche Fine Business Paper"/>
    <x v="869"/>
    <n v="6"/>
    <n v="0.2"/>
    <n v="8.8704000000000018"/>
  </r>
  <r>
    <n v="8726"/>
    <s v="CA-2014-148145"/>
    <x v="3"/>
    <x v="257"/>
    <d v="2014-03-24T00:00:00"/>
    <x v="1"/>
    <s v="SW-20275"/>
    <s v="Scott Williamson"/>
    <x v="0"/>
    <s v="United States"/>
    <s v="Seattle"/>
    <x v="4"/>
    <n v="98115"/>
    <x v="1"/>
    <s v="OFF-AR-10003752"/>
    <x v="1"/>
    <x v="6"/>
    <s v="Deluxe Chalkboard Eraser Cleaner"/>
    <x v="849"/>
    <n v="4"/>
    <n v="0"/>
    <n v="21.251999999999999"/>
  </r>
  <r>
    <n v="8727"/>
    <s v="CA-2012-103870"/>
    <x v="1"/>
    <x v="17"/>
    <d v="2012-12-31T00:00:00"/>
    <x v="1"/>
    <s v="SP-20860"/>
    <s v="Sung Pak"/>
    <x v="1"/>
    <s v="United States"/>
    <s v="Murfreesboro"/>
    <x v="18"/>
    <n v="37130"/>
    <x v="0"/>
    <s v="TEC-AC-10002370"/>
    <x v="2"/>
    <x v="11"/>
    <s v="Maxell CD-R Discs"/>
    <x v="5578"/>
    <n v="3"/>
    <n v="0.2"/>
    <n v="0.70919999999999961"/>
  </r>
  <r>
    <n v="8728"/>
    <s v="CA-2012-103870"/>
    <x v="1"/>
    <x v="17"/>
    <d v="2012-12-31T00:00:00"/>
    <x v="1"/>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x v="1"/>
    <s v="SP-20860"/>
    <s v="Sung Pak"/>
    <x v="1"/>
    <s v="United States"/>
    <s v="Murfreesboro"/>
    <x v="18"/>
    <n v="37130"/>
    <x v="0"/>
    <s v="FUR-BO-10002853"/>
    <x v="0"/>
    <x v="0"/>
    <s v="O'Sullivan 5-Shelf Heavy-Duty Bookcases"/>
    <x v="5580"/>
    <n v="2"/>
    <n v="0.2"/>
    <n v="8.1939999999999955"/>
  </r>
  <r>
    <n v="8730"/>
    <s v="CA-2012-103870"/>
    <x v="1"/>
    <x v="17"/>
    <d v="2012-12-31T00:00:00"/>
    <x v="1"/>
    <s v="SP-20860"/>
    <s v="Sung Pak"/>
    <x v="1"/>
    <s v="United States"/>
    <s v="Murfreesboro"/>
    <x v="18"/>
    <n v="37130"/>
    <x v="0"/>
    <s v="OFF-ST-10002562"/>
    <x v="1"/>
    <x v="4"/>
    <s v="Staples"/>
    <x v="2752"/>
    <n v="3"/>
    <n v="0.2"/>
    <n v="2.2511999999999999"/>
  </r>
  <r>
    <n v="8731"/>
    <s v="CA-2012-103870"/>
    <x v="1"/>
    <x v="17"/>
    <d v="2012-12-31T00:00:00"/>
    <x v="1"/>
    <s v="SP-20860"/>
    <s v="Sung Pak"/>
    <x v="1"/>
    <s v="United States"/>
    <s v="Murfreesboro"/>
    <x v="18"/>
    <n v="37130"/>
    <x v="0"/>
    <s v="TEC-AC-10004227"/>
    <x v="2"/>
    <x v="11"/>
    <s v="SanDisk Ultra 16 GB MicroSDHC Class 10 Memory Card"/>
    <x v="3145"/>
    <n v="7"/>
    <n v="0.2"/>
    <n v="-12.730200000000011"/>
  </r>
  <r>
    <n v="8732"/>
    <s v="CA-2012-111017"/>
    <x v="1"/>
    <x v="374"/>
    <d v="2012-08-06T00:00:00"/>
    <x v="1"/>
    <s v="SC-20695"/>
    <s v="Steve Chapman"/>
    <x v="1"/>
    <s v="United States"/>
    <s v="Saint Louis"/>
    <x v="25"/>
    <n v="63116"/>
    <x v="2"/>
    <s v="OFF-SU-10002573"/>
    <x v="1"/>
    <x v="14"/>
    <s v="Acme 10&quot; Easy Grip Assistive Scissors"/>
    <x v="5581"/>
    <n v="3"/>
    <n v="0"/>
    <n v="15.776999999999996"/>
  </r>
  <r>
    <n v="8733"/>
    <s v="CA-2014-116988"/>
    <x v="3"/>
    <x v="818"/>
    <d v="2014-06-30T00:00:00"/>
    <x v="0"/>
    <s v="PW-19030"/>
    <s v="Pauline Webber"/>
    <x v="1"/>
    <s v="United States"/>
    <s v="Seattle"/>
    <x v="4"/>
    <n v="98105"/>
    <x v="1"/>
    <s v="OFF-PA-10003848"/>
    <x v="1"/>
    <x v="10"/>
    <s v="Xerox 1997"/>
    <x v="541"/>
    <n v="3"/>
    <n v="0"/>
    <n v="9.3312000000000008"/>
  </r>
  <r>
    <n v="8734"/>
    <s v="CA-2014-116988"/>
    <x v="3"/>
    <x v="818"/>
    <d v="2014-06-30T00:00:00"/>
    <x v="0"/>
    <s v="PW-19030"/>
    <s v="Pauline Webber"/>
    <x v="1"/>
    <s v="United States"/>
    <s v="Seattle"/>
    <x v="4"/>
    <n v="98105"/>
    <x v="1"/>
    <s v="FUR-FU-10001290"/>
    <x v="0"/>
    <x v="5"/>
    <s v="Executive Impressions Supervisor Wall Clock"/>
    <x v="487"/>
    <n v="3"/>
    <n v="0"/>
    <n v="40.415999999999997"/>
  </r>
  <r>
    <n v="8735"/>
    <s v="CA-2014-116988"/>
    <x v="3"/>
    <x v="818"/>
    <d v="2014-06-30T00:00:00"/>
    <x v="0"/>
    <s v="PW-19030"/>
    <s v="Pauline Webber"/>
    <x v="1"/>
    <s v="United States"/>
    <s v="Seattle"/>
    <x v="4"/>
    <n v="98105"/>
    <x v="1"/>
    <s v="TEC-AC-10003832"/>
    <x v="2"/>
    <x v="11"/>
    <s v="Logitech P710e Mobile Speakerphone"/>
    <x v="2694"/>
    <n v="5"/>
    <n v="0"/>
    <n v="244.61549999999988"/>
  </r>
  <r>
    <n v="8736"/>
    <s v="US-2011-169390"/>
    <x v="2"/>
    <x v="315"/>
    <d v="2011-02-11T00:00:00"/>
    <x v="0"/>
    <s v="CS-12250"/>
    <s v="Chris Selesnick"/>
    <x v="1"/>
    <s v="United States"/>
    <s v="New York City"/>
    <x v="15"/>
    <n v="10024"/>
    <x v="3"/>
    <s v="OFF-ST-10001558"/>
    <x v="1"/>
    <x v="4"/>
    <s v="Acco Perma 4000 Stacking Storage Drawers"/>
    <x v="647"/>
    <n v="4"/>
    <n v="0"/>
    <n v="9.7439999999999998"/>
  </r>
  <r>
    <n v="8737"/>
    <s v="CA-2013-168774"/>
    <x v="0"/>
    <x v="913"/>
    <d v="2013-09-10T00:00:00"/>
    <x v="1"/>
    <s v="RP-19855"/>
    <s v="Roy Phan"/>
    <x v="1"/>
    <s v="United States"/>
    <s v="Woodbury"/>
    <x v="11"/>
    <n v="55125"/>
    <x v="2"/>
    <s v="OFF-ST-10001490"/>
    <x v="1"/>
    <x v="4"/>
    <s v="Hot File 7-Pocket, Floor Stand"/>
    <x v="3469"/>
    <n v="3"/>
    <n v="0"/>
    <n v="160.62299999999993"/>
  </r>
  <r>
    <n v="8738"/>
    <s v="CA-2014-161592"/>
    <x v="3"/>
    <x v="1191"/>
    <d v="2014-04-11T00:00:00"/>
    <x v="1"/>
    <s v="CS-12175"/>
    <s v="Charles Sheldon"/>
    <x v="1"/>
    <s v="United States"/>
    <s v="Chattanooga"/>
    <x v="18"/>
    <n v="37421"/>
    <x v="0"/>
    <s v="OFF-BI-10003669"/>
    <x v="1"/>
    <x v="8"/>
    <s v="3M Organizer Strips"/>
    <x v="5582"/>
    <n v="5"/>
    <n v="0.7"/>
    <n v="-5.9399999999999977"/>
  </r>
  <r>
    <n v="8739"/>
    <s v="US-2014-131961"/>
    <x v="3"/>
    <x v="166"/>
    <d v="2014-12-12T00:00:00"/>
    <x v="2"/>
    <s v="MJ-17740"/>
    <s v="Max Jones"/>
    <x v="0"/>
    <s v="United States"/>
    <s v="Philadelphia"/>
    <x v="9"/>
    <n v="19140"/>
    <x v="3"/>
    <s v="OFF-AR-10004441"/>
    <x v="1"/>
    <x v="6"/>
    <s v="BIC Brite Liner Highlighters"/>
    <x v="2153"/>
    <n v="4"/>
    <n v="0.2"/>
    <n v="3.6431999999999998"/>
  </r>
  <r>
    <n v="8740"/>
    <s v="US-2014-131961"/>
    <x v="3"/>
    <x v="166"/>
    <d v="2014-12-12T00:00:00"/>
    <x v="2"/>
    <s v="MJ-17740"/>
    <s v="Max Jones"/>
    <x v="0"/>
    <s v="United States"/>
    <s v="Philadelphia"/>
    <x v="9"/>
    <n v="19140"/>
    <x v="3"/>
    <s v="TEC-PH-10001924"/>
    <x v="2"/>
    <x v="7"/>
    <s v="iHome FM Clock Radio with Lightning Dock"/>
    <x v="5583"/>
    <n v="2"/>
    <n v="0.4"/>
    <n v="-20.996999999999993"/>
  </r>
  <r>
    <n v="8741"/>
    <s v="CA-2013-102498"/>
    <x v="0"/>
    <x v="1131"/>
    <d v="2013-07-26T00:00:00"/>
    <x v="2"/>
    <s v="JG-15160"/>
    <s v="James Galang"/>
    <x v="0"/>
    <s v="United States"/>
    <s v="Lafayette"/>
    <x v="28"/>
    <n v="70506"/>
    <x v="0"/>
    <s v="OFF-AR-10004456"/>
    <x v="1"/>
    <x v="6"/>
    <s v="Panasonic KP-4ABK Battery-Operated Pencil Sharpener"/>
    <x v="1411"/>
    <n v="5"/>
    <n v="0"/>
    <n v="21.227999999999998"/>
  </r>
  <r>
    <n v="8742"/>
    <s v="CA-2012-113222"/>
    <x v="1"/>
    <x v="529"/>
    <d v="2012-11-09T00:00:00"/>
    <x v="3"/>
    <s v="AG-10765"/>
    <s v="Anthony Garverick"/>
    <x v="2"/>
    <s v="United States"/>
    <s v="Lawrence"/>
    <x v="14"/>
    <n v="46226"/>
    <x v="2"/>
    <s v="OFF-BI-10001890"/>
    <x v="1"/>
    <x v="8"/>
    <s v="Avery Poly Binder Pockets"/>
    <x v="631"/>
    <n v="3"/>
    <n v="0"/>
    <n v="5.1551999999999998"/>
  </r>
  <r>
    <n v="8743"/>
    <s v="US-2012-144771"/>
    <x v="1"/>
    <x v="653"/>
    <d v="2012-10-04T00:00:00"/>
    <x v="2"/>
    <s v="CK-12205"/>
    <s v="Chloris Kastensmidt"/>
    <x v="0"/>
    <s v="United States"/>
    <s v="Hillsboro"/>
    <x v="21"/>
    <n v="97123"/>
    <x v="1"/>
    <s v="FUR-FU-10000629"/>
    <x v="0"/>
    <x v="5"/>
    <s v="9-3/4 Diameter Round Wall Clock"/>
    <x v="5584"/>
    <n v="1"/>
    <n v="0.2"/>
    <n v="3.0338000000000003"/>
  </r>
  <r>
    <n v="8744"/>
    <s v="US-2012-144771"/>
    <x v="1"/>
    <x v="653"/>
    <d v="2012-10-04T00:00:00"/>
    <x v="2"/>
    <s v="CK-12205"/>
    <s v="Chloris Kastensmidt"/>
    <x v="0"/>
    <s v="United States"/>
    <s v="Hillsboro"/>
    <x v="21"/>
    <n v="97123"/>
    <x v="1"/>
    <s v="TEC-AC-10002323"/>
    <x v="2"/>
    <x v="11"/>
    <s v="SanDisk Ultra 32 GB MicroSDHC Class 10 Memory Card"/>
    <x v="4035"/>
    <n v="3"/>
    <n v="0.2"/>
    <n v="-4.6409999999999982"/>
  </r>
  <r>
    <n v="8745"/>
    <s v="CA-2012-162376"/>
    <x v="1"/>
    <x v="6"/>
    <d v="2012-11-25T00:00:00"/>
    <x v="0"/>
    <s v="HD-14785"/>
    <s v="Harold Dahlen"/>
    <x v="2"/>
    <s v="United States"/>
    <s v="Cambridge"/>
    <x v="31"/>
    <n v="2138"/>
    <x v="3"/>
    <s v="OFF-AR-10003056"/>
    <x v="1"/>
    <x v="6"/>
    <s v="Newell 341"/>
    <x v="860"/>
    <n v="4"/>
    <n v="0"/>
    <n v="4.9647999999999985"/>
  </r>
  <r>
    <n v="8746"/>
    <s v="CA-2012-162376"/>
    <x v="1"/>
    <x v="6"/>
    <d v="2012-11-25T00:00:00"/>
    <x v="0"/>
    <s v="HD-14785"/>
    <s v="Harold Dahlen"/>
    <x v="2"/>
    <s v="United States"/>
    <s v="Cambridge"/>
    <x v="31"/>
    <n v="2138"/>
    <x v="3"/>
    <s v="OFF-PA-10000300"/>
    <x v="1"/>
    <x v="10"/>
    <s v="Xerox 1936"/>
    <x v="731"/>
    <n v="3"/>
    <n v="0"/>
    <n v="28.171799999999998"/>
  </r>
  <r>
    <n v="8747"/>
    <s v="CA-2014-128076"/>
    <x v="3"/>
    <x v="62"/>
    <d v="2014-02-08T00:00:00"/>
    <x v="1"/>
    <s v="BO-11350"/>
    <s v="Bill Overfelt"/>
    <x v="1"/>
    <s v="United States"/>
    <s v="San Diego"/>
    <x v="1"/>
    <n v="92105"/>
    <x v="1"/>
    <s v="FUR-FU-10000293"/>
    <x v="0"/>
    <x v="5"/>
    <s v="Eldon Antistatic Chair Mats for Low to Medium Pile Carpets"/>
    <x v="5585"/>
    <n v="2"/>
    <n v="0"/>
    <n v="12.634799999999984"/>
  </r>
  <r>
    <n v="8748"/>
    <s v="CA-2014-128076"/>
    <x v="3"/>
    <x v="62"/>
    <d v="2014-02-08T00:00:00"/>
    <x v="1"/>
    <s v="BO-11350"/>
    <s v="Bill Overfelt"/>
    <x v="1"/>
    <s v="United States"/>
    <s v="San Diego"/>
    <x v="1"/>
    <n v="92105"/>
    <x v="1"/>
    <s v="OFF-BI-10003638"/>
    <x v="1"/>
    <x v="8"/>
    <s v="GBC Durable Plastic Covers"/>
    <x v="5586"/>
    <n v="2"/>
    <n v="0.2"/>
    <n v="10.061999999999998"/>
  </r>
  <r>
    <n v="8749"/>
    <s v="CA-2014-128076"/>
    <x v="3"/>
    <x v="62"/>
    <d v="2014-02-08T00:00:00"/>
    <x v="1"/>
    <s v="BO-11350"/>
    <s v="Bill Overfelt"/>
    <x v="1"/>
    <s v="United States"/>
    <s v="San Diego"/>
    <x v="1"/>
    <n v="92105"/>
    <x v="1"/>
    <s v="TEC-MA-10002109"/>
    <x v="2"/>
    <x v="15"/>
    <s v="HP Officejet Pro 8600 e-All-In-One Printer, Copier, Scanner, Fax"/>
    <x v="2562"/>
    <n v="2"/>
    <n v="0.2"/>
    <n v="38.997399999999971"/>
  </r>
  <r>
    <n v="8750"/>
    <s v="US-2012-163825"/>
    <x v="1"/>
    <x v="382"/>
    <d v="2012-06-19T00:00:00"/>
    <x v="2"/>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x v="2"/>
    <s v="LC-16885"/>
    <s v="Lena Creighton"/>
    <x v="0"/>
    <s v="United States"/>
    <s v="New York City"/>
    <x v="15"/>
    <n v="10009"/>
    <x v="3"/>
    <s v="TEC-PH-10004922"/>
    <x v="2"/>
    <x v="7"/>
    <s v="RCA Visys Integrated PBX 8-Line Router"/>
    <x v="5588"/>
    <n v="2"/>
    <n v="0"/>
    <n v="33.495000000000005"/>
  </r>
  <r>
    <n v="8752"/>
    <s v="CA-2013-105662"/>
    <x v="0"/>
    <x v="465"/>
    <d v="2013-05-10T00:00:00"/>
    <x v="1"/>
    <s v="RB-19465"/>
    <s v="Rick Bensley"/>
    <x v="2"/>
    <s v="United States"/>
    <s v="Tallahassee"/>
    <x v="2"/>
    <n v="32303"/>
    <x v="0"/>
    <s v="OFF-PA-10001001"/>
    <x v="1"/>
    <x v="10"/>
    <s v="Snap-A-Way Black Print Carbonless Speed Message, No Reply Area, Duplicate"/>
    <x v="5589"/>
    <n v="4"/>
    <n v="0.2"/>
    <n v="31.4712"/>
  </r>
  <r>
    <n v="8753"/>
    <s v="CA-2013-105662"/>
    <x v="0"/>
    <x v="465"/>
    <d v="2013-05-10T00:00:00"/>
    <x v="1"/>
    <s v="RB-19465"/>
    <s v="Rick Bensley"/>
    <x v="2"/>
    <s v="United States"/>
    <s v="Tallahassee"/>
    <x v="2"/>
    <n v="32303"/>
    <x v="0"/>
    <s v="TEC-PH-10001198"/>
    <x v="2"/>
    <x v="7"/>
    <s v="Avaya 4621SW VoIP phone"/>
    <x v="1665"/>
    <n v="3"/>
    <n v="0.2"/>
    <n v="19.966499999999982"/>
  </r>
  <r>
    <n v="8754"/>
    <s v="CA-2014-152198"/>
    <x v="3"/>
    <x v="428"/>
    <d v="2014-09-11T00:00:00"/>
    <x v="2"/>
    <s v="JD-16015"/>
    <s v="Joy Daniels"/>
    <x v="0"/>
    <s v="United States"/>
    <s v="Toledo"/>
    <x v="24"/>
    <n v="43615"/>
    <x v="3"/>
    <s v="OFF-LA-10000443"/>
    <x v="1"/>
    <x v="2"/>
    <s v="Avery 501"/>
    <x v="1173"/>
    <n v="6"/>
    <n v="0.2"/>
    <n v="5.9777999999999993"/>
  </r>
  <r>
    <n v="8755"/>
    <s v="CA-2014-152198"/>
    <x v="3"/>
    <x v="428"/>
    <d v="2014-09-11T00:00:00"/>
    <x v="2"/>
    <s v="JD-16015"/>
    <s v="Joy Daniels"/>
    <x v="0"/>
    <s v="United States"/>
    <s v="Toledo"/>
    <x v="24"/>
    <n v="43615"/>
    <x v="3"/>
    <s v="OFF-BI-10003669"/>
    <x v="1"/>
    <x v="8"/>
    <s v="3M Organizer Strips"/>
    <x v="5590"/>
    <n v="3"/>
    <n v="0.7"/>
    <n v="-3.5640000000000001"/>
  </r>
  <r>
    <n v="8756"/>
    <s v="CA-2014-152198"/>
    <x v="3"/>
    <x v="428"/>
    <d v="2014-09-11T00:00:00"/>
    <x v="2"/>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x v="1"/>
    <s v="MF-17665"/>
    <s v="Maureen Fritzler"/>
    <x v="1"/>
    <s v="United States"/>
    <s v="Columbia"/>
    <x v="39"/>
    <n v="21044"/>
    <x v="3"/>
    <s v="OFF-AP-10002350"/>
    <x v="1"/>
    <x v="9"/>
    <s v="Belkin F9H710-06 7 Outlet SurgeMaster Surge Protector"/>
    <x v="1023"/>
    <n v="2"/>
    <n v="0"/>
    <n v="10.5504"/>
  </r>
  <r>
    <n v="8758"/>
    <s v="CA-2013-114307"/>
    <x v="0"/>
    <x v="405"/>
    <d v="2013-07-27T00:00:00"/>
    <x v="1"/>
    <s v="MF-17665"/>
    <s v="Maureen Fritzler"/>
    <x v="1"/>
    <s v="United States"/>
    <s v="Columbia"/>
    <x v="39"/>
    <n v="21044"/>
    <x v="3"/>
    <s v="OFF-PA-10004100"/>
    <x v="1"/>
    <x v="10"/>
    <s v="Xerox 216"/>
    <x v="187"/>
    <n v="8"/>
    <n v="0"/>
    <n v="24.883200000000002"/>
  </r>
  <r>
    <n v="8759"/>
    <s v="CA-2013-114307"/>
    <x v="0"/>
    <x v="405"/>
    <d v="2013-07-27T00:00:00"/>
    <x v="1"/>
    <s v="MF-17665"/>
    <s v="Maureen Fritzler"/>
    <x v="1"/>
    <s v="United States"/>
    <s v="Columbia"/>
    <x v="39"/>
    <n v="21044"/>
    <x v="3"/>
    <s v="FUR-FU-10000794"/>
    <x v="0"/>
    <x v="5"/>
    <s v="Eldon Stackable Tray, Side-Load, Legal, Smoke"/>
    <x v="1877"/>
    <n v="3"/>
    <n v="0"/>
    <n v="9.3227999999999991"/>
  </r>
  <r>
    <n v="8760"/>
    <s v="CA-2013-114307"/>
    <x v="0"/>
    <x v="405"/>
    <d v="2013-07-27T00:00:00"/>
    <x v="1"/>
    <s v="MF-17665"/>
    <s v="Maureen Fritzler"/>
    <x v="1"/>
    <s v="United States"/>
    <s v="Columbia"/>
    <x v="39"/>
    <n v="21044"/>
    <x v="3"/>
    <s v="OFF-BI-10002012"/>
    <x v="1"/>
    <x v="8"/>
    <s v="Wilson Jones Easy Flow II Sheet Lifters"/>
    <x v="5592"/>
    <n v="3"/>
    <n v="0"/>
    <n v="2.5920000000000001"/>
  </r>
  <r>
    <n v="8761"/>
    <s v="CA-2013-159891"/>
    <x v="0"/>
    <x v="1011"/>
    <d v="2013-02-06T00:00:00"/>
    <x v="1"/>
    <s v="BF-11170"/>
    <s v="Ben Ferrer"/>
    <x v="2"/>
    <s v="United States"/>
    <s v="Atlanta"/>
    <x v="32"/>
    <n v="30318"/>
    <x v="0"/>
    <s v="OFF-BI-10003527"/>
    <x v="1"/>
    <x v="8"/>
    <s v="Fellowes PB500 Electric Punch Plastic Comb Binding Machine with Manual Bind"/>
    <x v="5593"/>
    <n v="1"/>
    <n v="0"/>
    <n v="635.495"/>
  </r>
  <r>
    <n v="8762"/>
    <s v="CA-2013-159891"/>
    <x v="0"/>
    <x v="1011"/>
    <d v="2013-02-06T00:00:00"/>
    <x v="1"/>
    <s v="BF-11170"/>
    <s v="Ben Ferrer"/>
    <x v="2"/>
    <s v="United States"/>
    <s v="Atlanta"/>
    <x v="32"/>
    <n v="30318"/>
    <x v="0"/>
    <s v="OFF-EN-10004483"/>
    <x v="1"/>
    <x v="12"/>
    <s v="#10 White Business Envelopes,4 1/8 x 9 1/2"/>
    <x v="5594"/>
    <n v="8"/>
    <n v="0"/>
    <n v="58.919199999999989"/>
  </r>
  <r>
    <n v="8763"/>
    <s v="CA-2013-112578"/>
    <x v="0"/>
    <x v="723"/>
    <d v="2014-01-03T00:00:00"/>
    <x v="1"/>
    <s v="FO-14305"/>
    <s v="Frank Olsen"/>
    <x v="0"/>
    <s v="United States"/>
    <s v="Sacramento"/>
    <x v="1"/>
    <n v="95823"/>
    <x v="1"/>
    <s v="OFF-ST-10003722"/>
    <x v="1"/>
    <x v="4"/>
    <s v="Project Tote Personal File"/>
    <x v="919"/>
    <n v="1"/>
    <n v="0"/>
    <n v="4.068699999999998"/>
  </r>
  <r>
    <n v="8764"/>
    <s v="CA-2013-112578"/>
    <x v="0"/>
    <x v="723"/>
    <d v="2014-01-03T00:00:00"/>
    <x v="1"/>
    <s v="FO-14305"/>
    <s v="Frank Olsen"/>
    <x v="0"/>
    <s v="United States"/>
    <s v="Sacramento"/>
    <x v="1"/>
    <n v="95823"/>
    <x v="1"/>
    <s v="OFF-SU-10002557"/>
    <x v="1"/>
    <x v="14"/>
    <s v="Fiskars Spring-Action Scissors"/>
    <x v="5482"/>
    <n v="2"/>
    <n v="0"/>
    <n v="7.2696000000000005"/>
  </r>
  <r>
    <n v="8765"/>
    <s v="CA-2012-107083"/>
    <x v="1"/>
    <x v="82"/>
    <d v="2012-11-27T00:00:00"/>
    <x v="1"/>
    <s v="BB-11545"/>
    <s v="Brenda Bowman"/>
    <x v="1"/>
    <s v="United States"/>
    <s v="Fort Worth"/>
    <x v="5"/>
    <n v="76106"/>
    <x v="2"/>
    <s v="OFF-AR-10002257"/>
    <x v="1"/>
    <x v="6"/>
    <s v="Eldon Spacemaker Box, Quick-Snap Lid, Clear"/>
    <x v="758"/>
    <n v="2"/>
    <n v="0.2"/>
    <n v="0.73479999999999923"/>
  </r>
  <r>
    <n v="8766"/>
    <s v="CA-2012-107083"/>
    <x v="1"/>
    <x v="82"/>
    <d v="2012-11-27T00:00:00"/>
    <x v="1"/>
    <s v="BB-11545"/>
    <s v="Brenda Bowman"/>
    <x v="1"/>
    <s v="United States"/>
    <s v="Fort Worth"/>
    <x v="5"/>
    <n v="76106"/>
    <x v="2"/>
    <s v="OFF-BI-10000756"/>
    <x v="1"/>
    <x v="8"/>
    <s v="Storex DuraTech Recycled Plastic Frosted Binders"/>
    <x v="5595"/>
    <n v="2"/>
    <n v="0.8"/>
    <n v="-2.5440000000000005"/>
  </r>
  <r>
    <n v="8767"/>
    <s v="CA-2012-107083"/>
    <x v="1"/>
    <x v="82"/>
    <d v="2012-11-27T00:00:00"/>
    <x v="1"/>
    <s v="BB-11545"/>
    <s v="Brenda Bowman"/>
    <x v="1"/>
    <s v="United States"/>
    <s v="Fort Worth"/>
    <x v="5"/>
    <n v="76106"/>
    <x v="2"/>
    <s v="OFF-AP-10004136"/>
    <x v="1"/>
    <x v="9"/>
    <s v="Kensington 6 Outlet SmartSocket Surge Protector"/>
    <x v="4396"/>
    <n v="3"/>
    <n v="0.8"/>
    <n v="-67.617000000000019"/>
  </r>
  <r>
    <n v="8768"/>
    <s v="CA-2012-107083"/>
    <x v="1"/>
    <x v="82"/>
    <d v="2012-11-27T00:00:00"/>
    <x v="1"/>
    <s v="BB-11545"/>
    <s v="Brenda Bowman"/>
    <x v="1"/>
    <s v="United States"/>
    <s v="Fort Worth"/>
    <x v="5"/>
    <n v="76106"/>
    <x v="2"/>
    <s v="OFF-BI-10002194"/>
    <x v="1"/>
    <x v="8"/>
    <s v="Cardinal Hold-It CD Pocket"/>
    <x v="5596"/>
    <n v="5"/>
    <n v="0.8"/>
    <n v="-13.167000000000002"/>
  </r>
  <r>
    <n v="8769"/>
    <s v="CA-2012-151722"/>
    <x v="1"/>
    <x v="348"/>
    <d v="2012-10-09T00:00:00"/>
    <x v="1"/>
    <s v="IL-15100"/>
    <s v="Ivan Liston"/>
    <x v="0"/>
    <s v="United States"/>
    <s v="Columbus"/>
    <x v="24"/>
    <n v="43229"/>
    <x v="3"/>
    <s v="TEC-AC-10000892"/>
    <x v="2"/>
    <x v="11"/>
    <s v="NETGEAR N750 Dual Band Wi-Fi Gigabit Router"/>
    <x v="5597"/>
    <n v="4"/>
    <n v="0.2"/>
    <n v="57.599999999999994"/>
  </r>
  <r>
    <n v="8770"/>
    <s v="CA-2013-151148"/>
    <x v="0"/>
    <x v="126"/>
    <d v="2013-09-14T00:00:00"/>
    <x v="3"/>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x v="3"/>
    <s v="PO-19180"/>
    <s v="Philisse Overcash"/>
    <x v="2"/>
    <s v="United States"/>
    <s v="Louisville"/>
    <x v="22"/>
    <n v="80027"/>
    <x v="1"/>
    <s v="FUR-CH-10002304"/>
    <x v="0"/>
    <x v="1"/>
    <s v="Global Stack Chair without Arms, Black"/>
    <x v="5599"/>
    <n v="4"/>
    <n v="0.2"/>
    <n v="5.1960000000000015"/>
  </r>
  <r>
    <n v="8772"/>
    <s v="CA-2014-115882"/>
    <x v="3"/>
    <x v="32"/>
    <d v="2014-09-18T00:00:00"/>
    <x v="2"/>
    <s v="DB-13555"/>
    <s v="Dorothy Badders"/>
    <x v="1"/>
    <s v="United States"/>
    <s v="Raleigh"/>
    <x v="3"/>
    <n v="27604"/>
    <x v="0"/>
    <s v="OFF-AP-10002534"/>
    <x v="1"/>
    <x v="9"/>
    <s v="3.6 Cubic Foot Counter Height Office Refrigerator"/>
    <x v="5600"/>
    <n v="4"/>
    <n v="0.2"/>
    <n v="94.278400000000033"/>
  </r>
  <r>
    <n v="8773"/>
    <s v="CA-2014-115882"/>
    <x v="3"/>
    <x v="32"/>
    <d v="2014-09-18T00:00:00"/>
    <x v="2"/>
    <s v="DB-13555"/>
    <s v="Dorothy Badders"/>
    <x v="1"/>
    <s v="United States"/>
    <s v="Raleigh"/>
    <x v="3"/>
    <n v="27604"/>
    <x v="0"/>
    <s v="OFF-PA-10001125"/>
    <x v="1"/>
    <x v="10"/>
    <s v="Xerox 1988"/>
    <x v="1355"/>
    <n v="3"/>
    <n v="0.2"/>
    <n v="23.234999999999992"/>
  </r>
  <r>
    <n v="8774"/>
    <s v="CA-2012-132276"/>
    <x v="1"/>
    <x v="1203"/>
    <d v="2012-02-28T00:00:00"/>
    <x v="1"/>
    <s v="LC-16960"/>
    <s v="Lindsay Castell"/>
    <x v="2"/>
    <s v="United States"/>
    <s v="New York City"/>
    <x v="15"/>
    <n v="10024"/>
    <x v="3"/>
    <s v="OFF-AP-10000804"/>
    <x v="1"/>
    <x v="9"/>
    <s v="Hoover Portapower Portable Vacuum"/>
    <x v="2051"/>
    <n v="6"/>
    <n v="0"/>
    <n v="6.7200000000000006"/>
  </r>
  <r>
    <n v="8775"/>
    <s v="CA-2012-132276"/>
    <x v="1"/>
    <x v="1203"/>
    <d v="2012-02-28T00:00:00"/>
    <x v="1"/>
    <s v="LC-16960"/>
    <s v="Lindsay Castell"/>
    <x v="2"/>
    <s v="United States"/>
    <s v="New York City"/>
    <x v="15"/>
    <n v="10024"/>
    <x v="3"/>
    <s v="OFF-BI-10002982"/>
    <x v="1"/>
    <x v="8"/>
    <s v="Avery Self-Adhesive Photo Pockets for Polaroid Photos"/>
    <x v="3023"/>
    <n v="2"/>
    <n v="0.2"/>
    <n v="3.8135999999999992"/>
  </r>
  <r>
    <n v="8776"/>
    <s v="CA-2013-163636"/>
    <x v="0"/>
    <x v="5"/>
    <d v="2013-12-10T00:00:00"/>
    <x v="0"/>
    <s v="MP-18175"/>
    <s v="Mike Pelletier"/>
    <x v="2"/>
    <s v="United States"/>
    <s v="Chicago"/>
    <x v="10"/>
    <n v="60623"/>
    <x v="2"/>
    <s v="OFF-AR-10001547"/>
    <x v="1"/>
    <x v="6"/>
    <s v="Newell 311"/>
    <x v="5601"/>
    <n v="2"/>
    <n v="0.2"/>
    <n v="0.30940000000000001"/>
  </r>
  <r>
    <n v="8777"/>
    <s v="CA-2013-102813"/>
    <x v="0"/>
    <x v="415"/>
    <d v="2013-07-04T00:00:00"/>
    <x v="2"/>
    <s v="EA-14035"/>
    <s v="Erin Ashbrook"/>
    <x v="1"/>
    <s v="United States"/>
    <s v="Huntsville"/>
    <x v="5"/>
    <n v="77340"/>
    <x v="2"/>
    <s v="FUR-CH-10000665"/>
    <x v="0"/>
    <x v="1"/>
    <s v="Global Airflow Leather Mesh Back Chair, Black"/>
    <x v="2568"/>
    <n v="5"/>
    <n v="0.3"/>
    <n v="0"/>
  </r>
  <r>
    <n v="8778"/>
    <s v="CA-2013-102813"/>
    <x v="0"/>
    <x v="415"/>
    <d v="2013-07-04T00:00:00"/>
    <x v="2"/>
    <s v="EA-14035"/>
    <s v="Erin Ashbrook"/>
    <x v="1"/>
    <s v="United States"/>
    <s v="Huntsville"/>
    <x v="5"/>
    <n v="77340"/>
    <x v="2"/>
    <s v="OFF-PA-10000520"/>
    <x v="1"/>
    <x v="10"/>
    <s v="Xerox 201"/>
    <x v="759"/>
    <n v="8"/>
    <n v="0.2"/>
    <n v="14.5152"/>
  </r>
  <r>
    <n v="8779"/>
    <s v="CA-2014-135377"/>
    <x v="3"/>
    <x v="1096"/>
    <d v="2014-12-19T00:00:00"/>
    <x v="1"/>
    <s v="BP-11095"/>
    <s v="Bart Pistole"/>
    <x v="1"/>
    <s v="United States"/>
    <s v="New York City"/>
    <x v="15"/>
    <n v="10024"/>
    <x v="3"/>
    <s v="FUR-BO-10004015"/>
    <x v="0"/>
    <x v="0"/>
    <s v="Bush Andora Bookcase, Maple/Graphite Gray Finish"/>
    <x v="5602"/>
    <n v="3"/>
    <n v="0.2"/>
    <n v="7.1993999999999687"/>
  </r>
  <r>
    <n v="8780"/>
    <s v="CA-2012-165813"/>
    <x v="1"/>
    <x v="305"/>
    <d v="2012-03-22T00:00:00"/>
    <x v="0"/>
    <s v="BM-11785"/>
    <s v="Bryan Mills"/>
    <x v="0"/>
    <s v="United States"/>
    <s v="Salem"/>
    <x v="21"/>
    <n v="97301"/>
    <x v="1"/>
    <s v="OFF-ST-10004258"/>
    <x v="1"/>
    <x v="4"/>
    <s v="Portable Personal File Box"/>
    <x v="5603"/>
    <n v="3"/>
    <n v="0.2"/>
    <n v="2.5641000000000034"/>
  </r>
  <r>
    <n v="8781"/>
    <s v="CA-2012-133585"/>
    <x v="1"/>
    <x v="1201"/>
    <d v="2012-03-04T00:00:00"/>
    <x v="2"/>
    <s v="CM-12715"/>
    <s v="Craig Molinari"/>
    <x v="1"/>
    <s v="United States"/>
    <s v="Houston"/>
    <x v="5"/>
    <n v="77070"/>
    <x v="2"/>
    <s v="OFF-AR-10003696"/>
    <x v="1"/>
    <x v="6"/>
    <s v="Panasonic KP-350BK Electric Pencil Sharpener with Auto Stop"/>
    <x v="5604"/>
    <n v="2"/>
    <n v="0.2"/>
    <n v="6.2243999999999957"/>
  </r>
  <r>
    <n v="8782"/>
    <s v="CA-2012-133585"/>
    <x v="1"/>
    <x v="1201"/>
    <d v="2012-03-04T00:00:00"/>
    <x v="2"/>
    <s v="CM-12715"/>
    <s v="Craig Molinari"/>
    <x v="1"/>
    <s v="United States"/>
    <s v="Houston"/>
    <x v="5"/>
    <n v="77070"/>
    <x v="2"/>
    <s v="FUR-BO-10001811"/>
    <x v="0"/>
    <x v="0"/>
    <s v="Atlantic Metals Mobile 5-Shelf Bookcases, Custom Colors"/>
    <x v="5605"/>
    <n v="6"/>
    <n v="0.32"/>
    <n v="-36.117600000000152"/>
  </r>
  <r>
    <n v="8783"/>
    <s v="CA-2013-116911"/>
    <x v="0"/>
    <x v="306"/>
    <d v="2013-09-21T00:00:00"/>
    <x v="1"/>
    <s v="JD-16150"/>
    <s v="Justin Deggeller"/>
    <x v="1"/>
    <s v="United States"/>
    <s v="Twin Falls"/>
    <x v="45"/>
    <n v="83301"/>
    <x v="1"/>
    <s v="OFF-BI-10001249"/>
    <x v="1"/>
    <x v="8"/>
    <s v="Avery Heavy-Duty EZD View Binder with Locking Rings"/>
    <x v="5606"/>
    <n v="4"/>
    <n v="0.2"/>
    <n v="6.6351999999999984"/>
  </r>
  <r>
    <n v="8784"/>
    <s v="CA-2013-116911"/>
    <x v="0"/>
    <x v="306"/>
    <d v="2013-09-21T00:00:00"/>
    <x v="1"/>
    <s v="JD-16150"/>
    <s v="Justin Deggeller"/>
    <x v="1"/>
    <s v="United States"/>
    <s v="Twin Falls"/>
    <x v="45"/>
    <n v="83301"/>
    <x v="1"/>
    <s v="FUR-TA-10003473"/>
    <x v="0"/>
    <x v="3"/>
    <s v="Bretford Rectangular Conference Table Tops"/>
    <x v="5607"/>
    <n v="3"/>
    <n v="0"/>
    <n v="259.52970000000005"/>
  </r>
  <r>
    <n v="8785"/>
    <s v="US-2014-129224"/>
    <x v="3"/>
    <x v="294"/>
    <d v="2014-03-24T00:00:00"/>
    <x v="1"/>
    <s v="AS-10630"/>
    <s v="Ann Steele"/>
    <x v="2"/>
    <s v="United States"/>
    <s v="Knoxville"/>
    <x v="18"/>
    <n v="37918"/>
    <x v="0"/>
    <s v="OFF-LA-10003190"/>
    <x v="1"/>
    <x v="2"/>
    <s v="Avery 474"/>
    <x v="877"/>
    <n v="2"/>
    <n v="0.2"/>
    <n v="1.6704000000000001"/>
  </r>
  <r>
    <n v="8786"/>
    <s v="CA-2014-145765"/>
    <x v="3"/>
    <x v="39"/>
    <d v="2014-06-03T00:00:00"/>
    <x v="1"/>
    <s v="CM-11815"/>
    <s v="Candace McMahon"/>
    <x v="1"/>
    <s v="United States"/>
    <s v="Phoenix"/>
    <x v="16"/>
    <n v="85023"/>
    <x v="1"/>
    <s v="TEC-PH-10001305"/>
    <x v="2"/>
    <x v="7"/>
    <s v="Panasonic KX TS208W Corded phone"/>
    <x v="4398"/>
    <n v="5"/>
    <n v="0.2"/>
    <n v="19.596000000000018"/>
  </r>
  <r>
    <n v="8787"/>
    <s v="CA-2014-145765"/>
    <x v="3"/>
    <x v="39"/>
    <d v="2014-06-03T00:00:00"/>
    <x v="1"/>
    <s v="CM-11815"/>
    <s v="Candace McMahon"/>
    <x v="1"/>
    <s v="United States"/>
    <s v="Phoenix"/>
    <x v="16"/>
    <n v="85023"/>
    <x v="1"/>
    <s v="OFF-PA-10001534"/>
    <x v="1"/>
    <x v="10"/>
    <s v="Xerox 230"/>
    <x v="12"/>
    <n v="3"/>
    <n v="0.2"/>
    <n v="5.4432"/>
  </r>
  <r>
    <n v="8788"/>
    <s v="CA-2014-145765"/>
    <x v="3"/>
    <x v="39"/>
    <d v="2014-06-03T00:00:00"/>
    <x v="1"/>
    <s v="CM-11815"/>
    <s v="Candace McMahon"/>
    <x v="1"/>
    <s v="United States"/>
    <s v="Phoenix"/>
    <x v="16"/>
    <n v="85023"/>
    <x v="1"/>
    <s v="TEC-AC-10000844"/>
    <x v="2"/>
    <x v="11"/>
    <s v="Logitech Gaming G510s - Keyboard"/>
    <x v="5608"/>
    <n v="4"/>
    <n v="0.2"/>
    <n v="54.393599999999978"/>
  </r>
  <r>
    <n v="8789"/>
    <s v="CA-2014-126914"/>
    <x v="3"/>
    <x v="140"/>
    <d v="2014-06-20T00:00:00"/>
    <x v="1"/>
    <s v="JE-15715"/>
    <s v="Joe Elijah"/>
    <x v="0"/>
    <s v="United States"/>
    <s v="Monroe"/>
    <x v="3"/>
    <n v="28110"/>
    <x v="0"/>
    <s v="FUR-CH-10000847"/>
    <x v="0"/>
    <x v="1"/>
    <s v="Global Executive Mid-Back Manager's Chair"/>
    <x v="327"/>
    <n v="3"/>
    <n v="0.2"/>
    <n v="52.376399999999961"/>
  </r>
  <r>
    <n v="8790"/>
    <s v="CA-2014-126914"/>
    <x v="3"/>
    <x v="140"/>
    <d v="2014-06-20T00:00:00"/>
    <x v="1"/>
    <s v="JE-15715"/>
    <s v="Joe Elijah"/>
    <x v="0"/>
    <s v="United States"/>
    <s v="Monroe"/>
    <x v="3"/>
    <n v="28110"/>
    <x v="0"/>
    <s v="FUR-BO-10000468"/>
    <x v="0"/>
    <x v="0"/>
    <s v="O'Sullivan 2-Shelf Heavy-Duty Bookcases"/>
    <x v="5609"/>
    <n v="2"/>
    <n v="0.2"/>
    <n v="-3.8863999999999947"/>
  </r>
  <r>
    <n v="8791"/>
    <s v="CA-2012-169572"/>
    <x v="1"/>
    <x v="684"/>
    <d v="2012-09-12T00:00:00"/>
    <x v="1"/>
    <s v="AG-10525"/>
    <s v="Andy Gerbode"/>
    <x v="1"/>
    <s v="United States"/>
    <s v="Richmond"/>
    <x v="17"/>
    <n v="23223"/>
    <x v="0"/>
    <s v="OFF-BI-10002799"/>
    <x v="1"/>
    <x v="8"/>
    <s v="SlimView Poly Binder, 3/8&quot;"/>
    <x v="5610"/>
    <n v="9"/>
    <n v="0"/>
    <n v="21.445199999999996"/>
  </r>
  <r>
    <n v="8792"/>
    <s v="CA-2014-162075"/>
    <x v="3"/>
    <x v="257"/>
    <d v="2014-03-25T00:00:00"/>
    <x v="1"/>
    <s v="TT-21220"/>
    <s v="Thomas Thornton"/>
    <x v="0"/>
    <s v="United States"/>
    <s v="Houston"/>
    <x v="5"/>
    <n v="77041"/>
    <x v="2"/>
    <s v="TEC-PH-10001557"/>
    <x v="2"/>
    <x v="7"/>
    <s v="Pyle PMP37LED"/>
    <x v="3431"/>
    <n v="7"/>
    <n v="0.2"/>
    <n v="47.035099999999971"/>
  </r>
  <r>
    <n v="8793"/>
    <s v="CA-2011-162992"/>
    <x v="2"/>
    <x v="174"/>
    <d v="2011-12-21T00:00:00"/>
    <x v="2"/>
    <s v="BP-11095"/>
    <s v="Bart Pistole"/>
    <x v="1"/>
    <s v="United States"/>
    <s v="Los Angeles"/>
    <x v="1"/>
    <n v="90008"/>
    <x v="1"/>
    <s v="OFF-LA-10001934"/>
    <x v="1"/>
    <x v="2"/>
    <s v="Avery 516"/>
    <x v="2"/>
    <n v="2"/>
    <n v="0"/>
    <n v="6.8713999999999995"/>
  </r>
  <r>
    <n v="8794"/>
    <s v="CA-2011-162992"/>
    <x v="2"/>
    <x v="174"/>
    <d v="2011-12-21T00:00:00"/>
    <x v="2"/>
    <s v="BP-11095"/>
    <s v="Bart Pistole"/>
    <x v="1"/>
    <s v="United States"/>
    <s v="Los Angeles"/>
    <x v="1"/>
    <n v="90008"/>
    <x v="1"/>
    <s v="OFF-FA-10004248"/>
    <x v="1"/>
    <x v="13"/>
    <s v="Advantus T-Pin Paper Clips"/>
    <x v="5611"/>
    <n v="5"/>
    <n v="0"/>
    <n v="8.7945000000000011"/>
  </r>
  <r>
    <n v="8795"/>
    <s v="CA-2011-162992"/>
    <x v="2"/>
    <x v="174"/>
    <d v="2011-12-21T00:00:00"/>
    <x v="2"/>
    <s v="BP-11095"/>
    <s v="Bart Pistole"/>
    <x v="1"/>
    <s v="United States"/>
    <s v="Los Angeles"/>
    <x v="1"/>
    <n v="90008"/>
    <x v="1"/>
    <s v="TEC-PH-10001944"/>
    <x v="2"/>
    <x v="7"/>
    <s v="Wi-Ex zBoost YX540 Cellular Phone Signal Booster"/>
    <x v="5612"/>
    <n v="5"/>
    <n v="0.2"/>
    <n v="72.974999999999909"/>
  </r>
  <r>
    <n v="8796"/>
    <s v="CA-2011-162992"/>
    <x v="2"/>
    <x v="174"/>
    <d v="2011-12-21T00:00:00"/>
    <x v="2"/>
    <s v="BP-11095"/>
    <s v="Bart Pistole"/>
    <x v="1"/>
    <s v="United States"/>
    <s v="Los Angeles"/>
    <x v="1"/>
    <n v="90008"/>
    <x v="1"/>
    <s v="TEC-PH-10002085"/>
    <x v="2"/>
    <x v="7"/>
    <s v="Clarity 53712"/>
    <x v="2005"/>
    <n v="4"/>
    <n v="0.2"/>
    <n v="15.837600000000009"/>
  </r>
  <r>
    <n v="8797"/>
    <s v="CA-2013-106397"/>
    <x v="0"/>
    <x v="274"/>
    <d v="2013-07-14T00:00:00"/>
    <x v="1"/>
    <s v="MJ-17740"/>
    <s v="Max Jones"/>
    <x v="0"/>
    <s v="United States"/>
    <s v="Orem"/>
    <x v="7"/>
    <n v="84057"/>
    <x v="1"/>
    <s v="OFF-PA-10003441"/>
    <x v="1"/>
    <x v="10"/>
    <s v="Xerox 226"/>
    <x v="91"/>
    <n v="2"/>
    <n v="0"/>
    <n v="6.2208000000000006"/>
  </r>
  <r>
    <n v="8798"/>
    <s v="CA-2013-106397"/>
    <x v="0"/>
    <x v="274"/>
    <d v="2013-07-14T00:00:00"/>
    <x v="1"/>
    <s v="MJ-17740"/>
    <s v="Max Jones"/>
    <x v="0"/>
    <s v="United States"/>
    <s v="Orem"/>
    <x v="7"/>
    <n v="84057"/>
    <x v="1"/>
    <s v="OFF-AR-10004602"/>
    <x v="1"/>
    <x v="6"/>
    <s v="Boston KS Multi-Size Manual Pencil Sharpener"/>
    <x v="44"/>
    <n v="2"/>
    <n v="0"/>
    <n v="12.874400000000001"/>
  </r>
  <r>
    <n v="8799"/>
    <s v="US-2013-150140"/>
    <x v="0"/>
    <x v="1204"/>
    <d v="2013-04-11T00:00:00"/>
    <x v="1"/>
    <s v="VM-21685"/>
    <s v="Valerie Mitchum"/>
    <x v="2"/>
    <s v="United States"/>
    <s v="Burlington"/>
    <x v="42"/>
    <s v="05408"/>
    <x v="3"/>
    <s v="TEC-PH-10002555"/>
    <x v="2"/>
    <x v="7"/>
    <s v="Nortel Meridian M5316 Digital phone"/>
    <x v="5613"/>
    <n v="5"/>
    <n v="0"/>
    <n v="336.63499999999999"/>
  </r>
  <r>
    <n v="8800"/>
    <s v="CA-2011-116666"/>
    <x v="2"/>
    <x v="1205"/>
    <d v="2011-05-10T00:00:00"/>
    <x v="2"/>
    <s v="KT-16480"/>
    <s v="Kean Thornton"/>
    <x v="0"/>
    <s v="United States"/>
    <s v="Philadelphia"/>
    <x v="9"/>
    <n v="19134"/>
    <x v="3"/>
    <s v="TEC-CO-10001449"/>
    <x v="2"/>
    <x v="16"/>
    <s v="Hewlett Packard LaserJet 3310 Copier"/>
    <x v="5614"/>
    <n v="5"/>
    <n v="0.4"/>
    <n v="239.99600000000009"/>
  </r>
  <r>
    <n v="8801"/>
    <s v="CA-2014-148992"/>
    <x v="3"/>
    <x v="51"/>
    <d v="2014-11-28T00:00:00"/>
    <x v="1"/>
    <s v="CS-12250"/>
    <s v="Chris Selesnick"/>
    <x v="1"/>
    <s v="United States"/>
    <s v="Chicago"/>
    <x v="10"/>
    <n v="60623"/>
    <x v="2"/>
    <s v="OFF-PA-10004285"/>
    <x v="1"/>
    <x v="10"/>
    <s v="Xerox 1959"/>
    <x v="1432"/>
    <n v="2"/>
    <n v="0.2"/>
    <n v="3.7407999999999997"/>
  </r>
  <r>
    <n v="8802"/>
    <s v="CA-2013-140935"/>
    <x v="0"/>
    <x v="338"/>
    <d v="2013-11-13T00:00:00"/>
    <x v="2"/>
    <s v="AB-10015"/>
    <s v="Aaron Bergman"/>
    <x v="0"/>
    <s v="United States"/>
    <s v="Oklahoma City"/>
    <x v="26"/>
    <n v="73120"/>
    <x v="2"/>
    <s v="TEC-PH-10000562"/>
    <x v="2"/>
    <x v="7"/>
    <s v="Samsung Convoy 3"/>
    <x v="5615"/>
    <n v="2"/>
    <n v="0"/>
    <n v="62.15440000000001"/>
  </r>
  <r>
    <n v="8803"/>
    <s v="CA-2013-140935"/>
    <x v="0"/>
    <x v="338"/>
    <d v="2013-11-13T00:00:00"/>
    <x v="2"/>
    <s v="AB-10015"/>
    <s v="Aaron Bergman"/>
    <x v="0"/>
    <s v="United States"/>
    <s v="Oklahoma City"/>
    <x v="26"/>
    <n v="73120"/>
    <x v="2"/>
    <s v="FUR-BO-10003966"/>
    <x v="0"/>
    <x v="0"/>
    <s v="Sauder Facets Collection Library, Sky Alder Finish"/>
    <x v="2661"/>
    <n v="2"/>
    <n v="0"/>
    <n v="54.713599999999985"/>
  </r>
  <r>
    <n v="8804"/>
    <s v="CA-2011-157644"/>
    <x v="2"/>
    <x v="520"/>
    <d v="2012-01-01T00:00:00"/>
    <x v="2"/>
    <s v="AH-10030"/>
    <s v="Aaron Hawkins"/>
    <x v="1"/>
    <s v="United States"/>
    <s v="New York City"/>
    <x v="15"/>
    <n v="10035"/>
    <x v="3"/>
    <s v="TEC-AC-10003614"/>
    <x v="2"/>
    <x v="11"/>
    <s v="Verbatim 25 GB 6x Blu-ray Single Layer Recordable Disc, 10/Pack"/>
    <x v="5616"/>
    <n v="3"/>
    <n v="0"/>
    <n v="11.474099999999996"/>
  </r>
  <r>
    <n v="8805"/>
    <s v="CA-2011-157644"/>
    <x v="2"/>
    <x v="520"/>
    <d v="2012-01-01T00:00:00"/>
    <x v="2"/>
    <s v="AH-10030"/>
    <s v="Aaron Hawkins"/>
    <x v="1"/>
    <s v="United States"/>
    <s v="New York City"/>
    <x v="15"/>
    <n v="10035"/>
    <x v="3"/>
    <s v="OFF-LA-10003148"/>
    <x v="1"/>
    <x v="2"/>
    <s v="Avery 51"/>
    <x v="1381"/>
    <n v="3"/>
    <n v="0"/>
    <n v="8.6939999999999991"/>
  </r>
  <r>
    <n v="8806"/>
    <s v="US-2014-100398"/>
    <x v="3"/>
    <x v="971"/>
    <d v="2014-08-24T00:00:00"/>
    <x v="1"/>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x v="1"/>
    <s v="MC-17590"/>
    <s v="Matt Collister"/>
    <x v="1"/>
    <s v="United States"/>
    <s v="Utica"/>
    <x v="15"/>
    <n v="13501"/>
    <x v="3"/>
    <s v="FUR-FU-10002813"/>
    <x v="0"/>
    <x v="5"/>
    <s v="DAX Contemporary Wood Frame with Silver Metal Mat, Desktop, 11 x 14 Size"/>
    <x v="586"/>
    <n v="2"/>
    <n v="0"/>
    <n v="14.572799999999997"/>
  </r>
  <r>
    <n v="8808"/>
    <s v="US-2014-110646"/>
    <x v="3"/>
    <x v="40"/>
    <d v="2014-11-01T00:00:00"/>
    <x v="1"/>
    <s v="JF-15190"/>
    <s v="Jamie Frazer"/>
    <x v="0"/>
    <s v="United States"/>
    <s v="Philadelphia"/>
    <x v="9"/>
    <n v="19134"/>
    <x v="3"/>
    <s v="OFF-BI-10004330"/>
    <x v="1"/>
    <x v="8"/>
    <s v="GBC Velobind Prepunched Cover Sets, Regency Series"/>
    <x v="5618"/>
    <n v="3"/>
    <n v="0.7"/>
    <n v="-27.734999999999992"/>
  </r>
  <r>
    <n v="8809"/>
    <s v="US-2014-110646"/>
    <x v="3"/>
    <x v="40"/>
    <d v="2014-11-01T00:00:00"/>
    <x v="1"/>
    <s v="JF-15190"/>
    <s v="Jamie Frazer"/>
    <x v="0"/>
    <s v="United States"/>
    <s v="Philadelphia"/>
    <x v="9"/>
    <n v="19134"/>
    <x v="3"/>
    <s v="TEC-PH-10002807"/>
    <x v="2"/>
    <x v="7"/>
    <s v="Motorla HX550 Universal Bluetooth Headset"/>
    <x v="5619"/>
    <n v="5"/>
    <n v="0.4"/>
    <n v="19.775000000000006"/>
  </r>
  <r>
    <n v="8810"/>
    <s v="US-2014-110646"/>
    <x v="3"/>
    <x v="40"/>
    <d v="2014-11-01T00:00:00"/>
    <x v="1"/>
    <s v="JF-15190"/>
    <s v="Jamie Frazer"/>
    <x v="0"/>
    <s v="United States"/>
    <s v="Philadelphia"/>
    <x v="9"/>
    <n v="19134"/>
    <x v="3"/>
    <s v="OFF-LA-10001404"/>
    <x v="1"/>
    <x v="2"/>
    <s v="Avery 517"/>
    <x v="1816"/>
    <n v="5"/>
    <n v="0.2"/>
    <n v="4.9815000000000005"/>
  </r>
  <r>
    <n v="8811"/>
    <s v="CA-2014-120614"/>
    <x v="3"/>
    <x v="1109"/>
    <d v="2014-06-05T00:00:00"/>
    <x v="1"/>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x v="1"/>
    <s v="SP-20650"/>
    <s v="Stephanie Phelps"/>
    <x v="1"/>
    <s v="United States"/>
    <s v="Jackson"/>
    <x v="12"/>
    <n v="49201"/>
    <x v="2"/>
    <s v="OFF-AP-10004233"/>
    <x v="1"/>
    <x v="9"/>
    <s v="Honeywell Enviracaire Portable Air Cleaner for up to 8 x 10 Room"/>
    <x v="5621"/>
    <n v="3"/>
    <n v="0.1"/>
    <n v="48.333599999999976"/>
  </r>
  <r>
    <n v="8813"/>
    <s v="US-2013-140172"/>
    <x v="0"/>
    <x v="387"/>
    <d v="2013-03-14T00:00:00"/>
    <x v="1"/>
    <s v="SP-20650"/>
    <s v="Stephanie Phelps"/>
    <x v="1"/>
    <s v="United States"/>
    <s v="Jackson"/>
    <x v="12"/>
    <n v="49201"/>
    <x v="2"/>
    <s v="OFF-AR-10002766"/>
    <x v="1"/>
    <x v="6"/>
    <s v="Prang Drawing Pencil Set"/>
    <x v="2255"/>
    <n v="5"/>
    <n v="0"/>
    <n v="3.7529999999999997"/>
  </r>
  <r>
    <n v="8814"/>
    <s v="CA-2012-127754"/>
    <x v="1"/>
    <x v="353"/>
    <d v="2012-07-31T00:00:00"/>
    <x v="1"/>
    <s v="CK-12760"/>
    <s v="Cyma Kinney"/>
    <x v="1"/>
    <s v="United States"/>
    <s v="Glendale"/>
    <x v="16"/>
    <n v="85301"/>
    <x v="1"/>
    <s v="FUR-CH-10003199"/>
    <x v="0"/>
    <x v="1"/>
    <s v="Office Star - Contemporary Task Swivel Chair"/>
    <x v="4602"/>
    <n v="3"/>
    <n v="0.2"/>
    <n v="13.317599999999985"/>
  </r>
  <r>
    <n v="8815"/>
    <s v="CA-2012-144274"/>
    <x v="1"/>
    <x v="521"/>
    <d v="2012-11-25T00:00:00"/>
    <x v="0"/>
    <s v="PW-19240"/>
    <s v="Pierre Wener"/>
    <x v="0"/>
    <s v="United States"/>
    <s v="Wilmington"/>
    <x v="13"/>
    <n v="19805"/>
    <x v="3"/>
    <s v="TEC-PH-10003012"/>
    <x v="2"/>
    <x v="7"/>
    <s v="Nortel Meridian M3904 Professional Digital phone"/>
    <x v="673"/>
    <n v="2"/>
    <n v="0"/>
    <n v="89.314199999999971"/>
  </r>
  <r>
    <n v="8816"/>
    <s v="CA-2012-144274"/>
    <x v="1"/>
    <x v="521"/>
    <d v="2012-11-25T00:00:00"/>
    <x v="0"/>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x v="0"/>
    <s v="PW-19240"/>
    <s v="Pierre Wener"/>
    <x v="0"/>
    <s v="United States"/>
    <s v="Wilmington"/>
    <x v="13"/>
    <n v="19805"/>
    <x v="3"/>
    <s v="OFF-AR-10001940"/>
    <x v="1"/>
    <x v="6"/>
    <s v="Sanford Colorific Eraseable Coloring Pencils, 12 Count"/>
    <x v="2805"/>
    <n v="4"/>
    <n v="0"/>
    <n v="5.6416000000000004"/>
  </r>
  <r>
    <n v="8818"/>
    <s v="CA-2012-144274"/>
    <x v="1"/>
    <x v="521"/>
    <d v="2012-11-25T00:00:00"/>
    <x v="0"/>
    <s v="PW-19240"/>
    <s v="Pierre Wener"/>
    <x v="0"/>
    <s v="United States"/>
    <s v="Wilmington"/>
    <x v="13"/>
    <n v="19805"/>
    <x v="3"/>
    <s v="OFF-EN-10003286"/>
    <x v="1"/>
    <x v="12"/>
    <s v="Staples"/>
    <x v="3416"/>
    <n v="2"/>
    <n v="0"/>
    <n v="7.783199999999999"/>
  </r>
  <r>
    <n v="8819"/>
    <s v="CA-2012-144274"/>
    <x v="1"/>
    <x v="521"/>
    <d v="2012-11-25T00:00:00"/>
    <x v="0"/>
    <s v="PW-19240"/>
    <s v="Pierre Wener"/>
    <x v="0"/>
    <s v="United States"/>
    <s v="Wilmington"/>
    <x v="13"/>
    <n v="19805"/>
    <x v="3"/>
    <s v="OFF-PA-10003441"/>
    <x v="1"/>
    <x v="10"/>
    <s v="Xerox 226"/>
    <x v="789"/>
    <n v="6"/>
    <n v="0"/>
    <n v="18.662400000000002"/>
  </r>
  <r>
    <n v="8820"/>
    <s v="CA-2012-142930"/>
    <x v="1"/>
    <x v="109"/>
    <d v="2012-12-02T00:00:00"/>
    <x v="1"/>
    <s v="EB-14170"/>
    <s v="Evan Bailliet"/>
    <x v="0"/>
    <s v="United States"/>
    <s v="Austin"/>
    <x v="5"/>
    <n v="78745"/>
    <x v="2"/>
    <s v="OFF-PA-10003395"/>
    <x v="1"/>
    <x v="10"/>
    <s v="Xerox 1941"/>
    <x v="763"/>
    <n v="4"/>
    <n v="0.2"/>
    <n v="117.43199999999999"/>
  </r>
  <r>
    <n v="8821"/>
    <s v="CA-2014-100622"/>
    <x v="3"/>
    <x v="132"/>
    <d v="2014-11-08T00:00:00"/>
    <x v="1"/>
    <s v="DK-13090"/>
    <s v="Dave Kipp"/>
    <x v="0"/>
    <s v="United States"/>
    <s v="Orlando"/>
    <x v="2"/>
    <n v="32839"/>
    <x v="0"/>
    <s v="TEC-CO-10003236"/>
    <x v="2"/>
    <x v="16"/>
    <s v="Canon Image Class D660 Copier"/>
    <x v="324"/>
    <n v="2"/>
    <n v="0.2"/>
    <n v="311.99479999999994"/>
  </r>
  <r>
    <n v="8822"/>
    <s v="CA-2014-100622"/>
    <x v="3"/>
    <x v="132"/>
    <d v="2014-11-08T00:00:00"/>
    <x v="1"/>
    <s v="DK-13090"/>
    <s v="Dave Kipp"/>
    <x v="0"/>
    <s v="United States"/>
    <s v="Orlando"/>
    <x v="2"/>
    <n v="32839"/>
    <x v="0"/>
    <s v="OFF-BI-10002982"/>
    <x v="1"/>
    <x v="8"/>
    <s v="Avery Self-Adhesive Photo Pockets for Polaroid Photos"/>
    <x v="5623"/>
    <n v="2"/>
    <n v="0.7"/>
    <n v="-2.9963999999999995"/>
  </r>
  <r>
    <n v="8823"/>
    <s v="CA-2014-100622"/>
    <x v="3"/>
    <x v="132"/>
    <d v="2014-11-08T00:00:00"/>
    <x v="1"/>
    <s v="DK-13090"/>
    <s v="Dave Kipp"/>
    <x v="0"/>
    <s v="United States"/>
    <s v="Orlando"/>
    <x v="2"/>
    <n v="32839"/>
    <x v="0"/>
    <s v="OFF-AR-10004010"/>
    <x v="1"/>
    <x v="6"/>
    <s v="Hunt Boston Vacuum Mount KS Pencil Sharpener"/>
    <x v="4029"/>
    <n v="2"/>
    <n v="0.2"/>
    <n v="4.1987999999999985"/>
  </r>
  <r>
    <n v="8824"/>
    <s v="CA-2014-100622"/>
    <x v="3"/>
    <x v="132"/>
    <d v="2014-11-08T00:00:00"/>
    <x v="1"/>
    <s v="DK-13090"/>
    <s v="Dave Kipp"/>
    <x v="0"/>
    <s v="United States"/>
    <s v="Orlando"/>
    <x v="2"/>
    <n v="32839"/>
    <x v="0"/>
    <s v="OFF-PA-10002947"/>
    <x v="1"/>
    <x v="10"/>
    <s v="Xerox 1923"/>
    <x v="1432"/>
    <n v="2"/>
    <n v="0.2"/>
    <n v="3.7407999999999997"/>
  </r>
  <r>
    <n v="8825"/>
    <s v="CA-2014-117156"/>
    <x v="3"/>
    <x v="708"/>
    <d v="2014-03-24T00:00:00"/>
    <x v="0"/>
    <s v="TB-21055"/>
    <s v="Ted Butterfield"/>
    <x v="0"/>
    <s v="United States"/>
    <s v="Reading"/>
    <x v="9"/>
    <n v="19601"/>
    <x v="3"/>
    <s v="OFF-EN-10003845"/>
    <x v="1"/>
    <x v="12"/>
    <s v="Colored Envelopes"/>
    <x v="3179"/>
    <n v="3"/>
    <n v="0.2"/>
    <n v="2.8781999999999992"/>
  </r>
  <r>
    <n v="8826"/>
    <s v="CA-2012-115399"/>
    <x v="1"/>
    <x v="546"/>
    <d v="2012-12-22T00:00:00"/>
    <x v="2"/>
    <s v="AG-10900"/>
    <s v="Arthur Gainer"/>
    <x v="0"/>
    <s v="United States"/>
    <s v="Philadelphia"/>
    <x v="9"/>
    <n v="19134"/>
    <x v="3"/>
    <s v="OFF-LA-10003190"/>
    <x v="1"/>
    <x v="2"/>
    <s v="Avery 474"/>
    <x v="2789"/>
    <n v="3"/>
    <n v="0.2"/>
    <n v="2.5056000000000003"/>
  </r>
  <r>
    <n v="8827"/>
    <s v="US-2011-157847"/>
    <x v="2"/>
    <x v="1063"/>
    <d v="2011-04-06T00:00:00"/>
    <x v="0"/>
    <s v="SC-20020"/>
    <s v="Sam Craven"/>
    <x v="0"/>
    <s v="United States"/>
    <s v="Houston"/>
    <x v="5"/>
    <n v="77095"/>
    <x v="2"/>
    <s v="OFF-PA-10002986"/>
    <x v="1"/>
    <x v="10"/>
    <s v="Xerox 1898"/>
    <x v="3059"/>
    <n v="5"/>
    <n v="0.2"/>
    <n v="9.3520000000000003"/>
  </r>
  <r>
    <n v="8828"/>
    <s v="US-2011-157847"/>
    <x v="2"/>
    <x v="1063"/>
    <d v="2011-04-06T00:00:00"/>
    <x v="0"/>
    <s v="SC-20020"/>
    <s v="Sam Craven"/>
    <x v="0"/>
    <s v="United States"/>
    <s v="Houston"/>
    <x v="5"/>
    <n v="77095"/>
    <x v="2"/>
    <s v="OFF-PA-10001593"/>
    <x v="1"/>
    <x v="10"/>
    <s v="Xerox 1947"/>
    <x v="1399"/>
    <n v="7"/>
    <n v="0.2"/>
    <n v="10.464999999999998"/>
  </r>
  <r>
    <n v="8829"/>
    <s v="CA-2012-115168"/>
    <x v="1"/>
    <x v="1117"/>
    <d v="2012-06-09T00:00:00"/>
    <x v="1"/>
    <s v="BB-11545"/>
    <s v="Brenda Bowman"/>
    <x v="1"/>
    <s v="United States"/>
    <s v="Saint Charles"/>
    <x v="25"/>
    <n v="63301"/>
    <x v="2"/>
    <s v="OFF-PA-10000528"/>
    <x v="1"/>
    <x v="10"/>
    <s v="Xerox 1981"/>
    <x v="232"/>
    <n v="2"/>
    <n v="0"/>
    <n v="4.7519999999999998"/>
  </r>
  <r>
    <n v="8830"/>
    <s v="CA-2011-109680"/>
    <x v="2"/>
    <x v="191"/>
    <d v="2011-10-09T00:00:00"/>
    <x v="2"/>
    <s v="VP-21760"/>
    <s v="Victoria Pisteka"/>
    <x v="1"/>
    <s v="United States"/>
    <s v="Indianapolis"/>
    <x v="14"/>
    <n v="46203"/>
    <x v="2"/>
    <s v="OFF-ST-10001932"/>
    <x v="1"/>
    <x v="4"/>
    <s v="Fellowes Staxonsteel Drawer Files"/>
    <x v="5624"/>
    <n v="2"/>
    <n v="0"/>
    <n v="54.087600000000009"/>
  </r>
  <r>
    <n v="8831"/>
    <s v="CA-2013-167983"/>
    <x v="0"/>
    <x v="1036"/>
    <d v="2013-08-25T00:00:00"/>
    <x v="0"/>
    <s v="RP-19270"/>
    <s v="Rachel Payne"/>
    <x v="1"/>
    <s v="United States"/>
    <s v="Seattle"/>
    <x v="4"/>
    <n v="98115"/>
    <x v="1"/>
    <s v="OFF-BI-10003727"/>
    <x v="1"/>
    <x v="8"/>
    <s v="Avery Durable Slant Ring Binders With Label Holder"/>
    <x v="5625"/>
    <n v="10"/>
    <n v="0.2"/>
    <n v="11.703999999999997"/>
  </r>
  <r>
    <n v="8832"/>
    <s v="CA-2012-145324"/>
    <x v="1"/>
    <x v="219"/>
    <d v="2012-11-19T00:00:00"/>
    <x v="1"/>
    <s v="DH-13675"/>
    <s v="Duane Huffman"/>
    <x v="2"/>
    <s v="United States"/>
    <s v="Harrisonburg"/>
    <x v="17"/>
    <n v="22801"/>
    <x v="0"/>
    <s v="FUR-FU-10002759"/>
    <x v="0"/>
    <x v="5"/>
    <s v="12-1/2 Diameter Round Wall Clock"/>
    <x v="792"/>
    <n v="2"/>
    <n v="0"/>
    <n v="14.3856"/>
  </r>
  <r>
    <n v="8833"/>
    <s v="CA-2012-153423"/>
    <x v="1"/>
    <x v="137"/>
    <d v="2012-06-27T00:00:00"/>
    <x v="1"/>
    <s v="SW-20455"/>
    <s v="Shaun Weien"/>
    <x v="0"/>
    <s v="United States"/>
    <s v="Rochester"/>
    <x v="15"/>
    <n v="14609"/>
    <x v="3"/>
    <s v="OFF-BI-10000545"/>
    <x v="1"/>
    <x v="8"/>
    <s v="GBC Ibimaster 500 Manual ProClick Binding System"/>
    <x v="1396"/>
    <n v="2"/>
    <n v="0.2"/>
    <n v="456.58800000000002"/>
  </r>
  <r>
    <n v="8834"/>
    <s v="US-2014-132675"/>
    <x v="3"/>
    <x v="241"/>
    <d v="2014-09-29T00:00:00"/>
    <x v="1"/>
    <s v="KF-16285"/>
    <s v="Karen Ferguson"/>
    <x v="2"/>
    <s v="United States"/>
    <s v="Sandy Springs"/>
    <x v="32"/>
    <n v="30328"/>
    <x v="0"/>
    <s v="OFF-ST-10004950"/>
    <x v="1"/>
    <x v="4"/>
    <s v="Tenex Personal Filing Tote With Secure Closure Lid, Black/Frost"/>
    <x v="4729"/>
    <n v="1"/>
    <n v="0"/>
    <n v="3.8774999999999995"/>
  </r>
  <r>
    <n v="8835"/>
    <s v="US-2014-132675"/>
    <x v="3"/>
    <x v="241"/>
    <d v="2014-09-29T00:00:00"/>
    <x v="1"/>
    <s v="KF-16285"/>
    <s v="Karen Ferguson"/>
    <x v="2"/>
    <s v="United States"/>
    <s v="Sandy Springs"/>
    <x v="32"/>
    <n v="30328"/>
    <x v="0"/>
    <s v="TEC-PH-10003171"/>
    <x v="2"/>
    <x v="7"/>
    <s v="Plantronics Encore H101 Dual Earpieces Headset"/>
    <x v="5626"/>
    <n v="2"/>
    <n v="0"/>
    <n v="25.171999999999997"/>
  </r>
  <r>
    <n v="8836"/>
    <s v="US-2014-132675"/>
    <x v="3"/>
    <x v="241"/>
    <d v="2014-09-29T00:00:00"/>
    <x v="1"/>
    <s v="KF-16285"/>
    <s v="Karen Ferguson"/>
    <x v="2"/>
    <s v="United States"/>
    <s v="Sandy Springs"/>
    <x v="32"/>
    <n v="30328"/>
    <x v="0"/>
    <s v="OFF-AR-10000614"/>
    <x v="1"/>
    <x v="6"/>
    <s v="Barrel Sharpener"/>
    <x v="293"/>
    <n v="4"/>
    <n v="0"/>
    <n v="3.7127999999999997"/>
  </r>
  <r>
    <n v="8837"/>
    <s v="US-2014-132675"/>
    <x v="3"/>
    <x v="241"/>
    <d v="2014-09-29T00:00:00"/>
    <x v="1"/>
    <s v="KF-16285"/>
    <s v="Karen Ferguson"/>
    <x v="2"/>
    <s v="United States"/>
    <s v="Sandy Springs"/>
    <x v="32"/>
    <n v="30328"/>
    <x v="0"/>
    <s v="OFF-AR-10000034"/>
    <x v="1"/>
    <x v="6"/>
    <s v="BIC Brite Liner Grip Highlighters, Assorted, 5/Pack"/>
    <x v="1936"/>
    <n v="3"/>
    <n v="0"/>
    <n v="4.9607999999999999"/>
  </r>
  <r>
    <n v="8838"/>
    <s v="US-2014-132675"/>
    <x v="3"/>
    <x v="241"/>
    <d v="2014-09-29T00:00:00"/>
    <x v="1"/>
    <s v="KF-16285"/>
    <s v="Karen Ferguson"/>
    <x v="2"/>
    <s v="United States"/>
    <s v="Sandy Springs"/>
    <x v="32"/>
    <n v="30328"/>
    <x v="0"/>
    <s v="OFF-LA-10003766"/>
    <x v="1"/>
    <x v="2"/>
    <s v="Self-Adhesive Removable Labels"/>
    <x v="2143"/>
    <n v="5"/>
    <n v="0"/>
    <n v="7.5600000000000005"/>
  </r>
  <r>
    <n v="8839"/>
    <s v="CA-2011-153808"/>
    <x v="2"/>
    <x v="322"/>
    <d v="2011-04-10T00:00:00"/>
    <x v="0"/>
    <s v="FH-14275"/>
    <s v="Frank Hawley"/>
    <x v="1"/>
    <s v="United States"/>
    <s v="Los Angeles"/>
    <x v="1"/>
    <n v="90004"/>
    <x v="1"/>
    <s v="OFF-AR-10001725"/>
    <x v="1"/>
    <x v="6"/>
    <s v="Boston Home &amp; Office Model 2000 Electric Pencil Sharpeners"/>
    <x v="421"/>
    <n v="3"/>
    <n v="0"/>
    <n v="18.447000000000003"/>
  </r>
  <r>
    <n v="8840"/>
    <s v="CA-2011-153808"/>
    <x v="2"/>
    <x v="322"/>
    <d v="2011-04-10T00:00:00"/>
    <x v="0"/>
    <s v="FH-14275"/>
    <s v="Frank Hawley"/>
    <x v="1"/>
    <s v="United States"/>
    <s v="Los Angeles"/>
    <x v="1"/>
    <n v="90004"/>
    <x v="1"/>
    <s v="OFF-BI-10002794"/>
    <x v="1"/>
    <x v="8"/>
    <s v="Avery Trapezoid Ring Binder, 3&quot; Capacity, Black, 1040 sheets"/>
    <x v="959"/>
    <n v="2"/>
    <n v="0.2"/>
    <n v="23.768399999999996"/>
  </r>
  <r>
    <n v="8841"/>
    <s v="CA-2011-153808"/>
    <x v="2"/>
    <x v="322"/>
    <d v="2011-04-10T00:00:00"/>
    <x v="0"/>
    <s v="FH-14275"/>
    <s v="Frank Hawley"/>
    <x v="1"/>
    <s v="United States"/>
    <s v="Los Angeles"/>
    <x v="1"/>
    <n v="90004"/>
    <x v="1"/>
    <s v="TEC-AC-10004171"/>
    <x v="2"/>
    <x v="11"/>
    <s v="Razer Kraken 7.1 Surround Sound Over Ear USB Gaming Headset"/>
    <x v="674"/>
    <n v="3"/>
    <n v="0"/>
    <n v="131.98680000000002"/>
  </r>
  <r>
    <n v="8842"/>
    <s v="US-2013-112396"/>
    <x v="0"/>
    <x v="1206"/>
    <d v="2013-02-13T00:00:00"/>
    <x v="1"/>
    <s v="JR-16210"/>
    <s v="Justin Ritter"/>
    <x v="1"/>
    <s v="United States"/>
    <s v="San Francisco"/>
    <x v="1"/>
    <n v="94110"/>
    <x v="1"/>
    <s v="TEC-AC-10003628"/>
    <x v="2"/>
    <x v="11"/>
    <s v="Logitech 910-002974 M325 Wireless Mouse for Web Scrolling"/>
    <x v="1324"/>
    <n v="3"/>
    <n v="0"/>
    <n v="39.586800000000011"/>
  </r>
  <r>
    <n v="8843"/>
    <s v="US-2013-112396"/>
    <x v="0"/>
    <x v="1206"/>
    <d v="2013-02-13T00:00:00"/>
    <x v="1"/>
    <s v="JR-16210"/>
    <s v="Justin Ritter"/>
    <x v="1"/>
    <s v="United States"/>
    <s v="San Francisco"/>
    <x v="1"/>
    <n v="94110"/>
    <x v="1"/>
    <s v="TEC-AC-10004761"/>
    <x v="2"/>
    <x v="11"/>
    <s v="Maxell 4.7GB DVD+RW 3/Pack"/>
    <x v="945"/>
    <n v="2"/>
    <n v="0"/>
    <n v="11.151"/>
  </r>
  <r>
    <n v="8844"/>
    <s v="CA-2011-141173"/>
    <x v="2"/>
    <x v="728"/>
    <d v="2011-11-20T00:00:00"/>
    <x v="0"/>
    <s v="JC-16105"/>
    <s v="Julie Creighton"/>
    <x v="1"/>
    <s v="United States"/>
    <s v="Minneapolis"/>
    <x v="11"/>
    <n v="55407"/>
    <x v="2"/>
    <s v="OFF-ST-10000885"/>
    <x v="1"/>
    <x v="4"/>
    <s v="Fellowes Desktop Hanging File Manager"/>
    <x v="5335"/>
    <n v="5"/>
    <n v="0"/>
    <n v="16.787500000000001"/>
  </r>
  <r>
    <n v="8845"/>
    <s v="CA-2014-156664"/>
    <x v="3"/>
    <x v="404"/>
    <d v="2014-12-24T00:00:00"/>
    <x v="1"/>
    <s v="BP-11290"/>
    <s v="Beth Paige"/>
    <x v="0"/>
    <s v="United States"/>
    <s v="Columbus"/>
    <x v="24"/>
    <n v="43229"/>
    <x v="3"/>
    <s v="OFF-BI-10004209"/>
    <x v="1"/>
    <x v="8"/>
    <s v="Fellowes Twister Kit, Gray/Clear, 3/pkg"/>
    <x v="5627"/>
    <n v="3"/>
    <n v="0.7"/>
    <n v="-6.0299999999999976"/>
  </r>
  <r>
    <n v="8846"/>
    <s v="CA-2014-156664"/>
    <x v="3"/>
    <x v="404"/>
    <d v="2014-12-24T00:00:00"/>
    <x v="1"/>
    <s v="BP-11290"/>
    <s v="Beth Paige"/>
    <x v="0"/>
    <s v="United States"/>
    <s v="Columbus"/>
    <x v="24"/>
    <n v="43229"/>
    <x v="3"/>
    <s v="OFF-FA-10002988"/>
    <x v="1"/>
    <x v="13"/>
    <s v="Ideal Clamps"/>
    <x v="5628"/>
    <n v="3"/>
    <n v="0.2"/>
    <n v="1.7486999999999999"/>
  </r>
  <r>
    <n v="8847"/>
    <s v="CA-2014-156664"/>
    <x v="3"/>
    <x v="404"/>
    <d v="2014-12-24T00:00:00"/>
    <x v="1"/>
    <s v="BP-11290"/>
    <s v="Beth Paige"/>
    <x v="0"/>
    <s v="United States"/>
    <s v="Columbus"/>
    <x v="24"/>
    <n v="43229"/>
    <x v="3"/>
    <s v="OFF-PA-10002222"/>
    <x v="1"/>
    <x v="10"/>
    <s v="Xerox Color Copier Paper, 11&quot; x 17&quot;, Ream"/>
    <x v="5566"/>
    <n v="5"/>
    <n v="0.2"/>
    <n v="29.691999999999993"/>
  </r>
  <r>
    <n v="8848"/>
    <s v="CA-2014-156664"/>
    <x v="3"/>
    <x v="404"/>
    <d v="2014-12-24T00:00:00"/>
    <x v="1"/>
    <s v="BP-11290"/>
    <s v="Beth Paige"/>
    <x v="0"/>
    <s v="United States"/>
    <s v="Columbus"/>
    <x v="24"/>
    <n v="43229"/>
    <x v="3"/>
    <s v="OFF-AP-10004487"/>
    <x v="1"/>
    <x v="9"/>
    <s v="Kensington 4 Outlet MasterPiece Compact Power Control Center"/>
    <x v="5629"/>
    <n v="2"/>
    <n v="0.2"/>
    <n v="13.011199999999995"/>
  </r>
  <r>
    <n v="8849"/>
    <s v="CA-2012-140718"/>
    <x v="1"/>
    <x v="740"/>
    <d v="2012-07-04T00:00:00"/>
    <x v="2"/>
    <s v="FA-14230"/>
    <s v="Frank Atkinson"/>
    <x v="1"/>
    <s v="United States"/>
    <s v="Raleigh"/>
    <x v="3"/>
    <n v="27604"/>
    <x v="0"/>
    <s v="TEC-PH-10003505"/>
    <x v="2"/>
    <x v="7"/>
    <s v="Geemarc AmpliPOWER60"/>
    <x v="5630"/>
    <n v="1"/>
    <n v="0.2"/>
    <n v="8.3519999999999932"/>
  </r>
  <r>
    <n v="8850"/>
    <s v="CA-2012-140718"/>
    <x v="1"/>
    <x v="740"/>
    <d v="2012-07-04T00:00:00"/>
    <x v="2"/>
    <s v="FA-14230"/>
    <s v="Frank Atkinson"/>
    <x v="1"/>
    <s v="United States"/>
    <s v="Raleigh"/>
    <x v="3"/>
    <n v="27604"/>
    <x v="0"/>
    <s v="FUR-FU-10000076"/>
    <x v="0"/>
    <x v="5"/>
    <s v="24-Hour Round Wall Clock"/>
    <x v="5631"/>
    <n v="10"/>
    <n v="0.2"/>
    <n v="45.954000000000008"/>
  </r>
  <r>
    <n v="8851"/>
    <s v="CA-2012-140718"/>
    <x v="1"/>
    <x v="740"/>
    <d v="2012-07-04T00:00:00"/>
    <x v="2"/>
    <s v="FA-14230"/>
    <s v="Frank Atkinson"/>
    <x v="1"/>
    <s v="United States"/>
    <s v="Raleigh"/>
    <x v="3"/>
    <n v="27604"/>
    <x v="0"/>
    <s v="OFF-BI-10004728"/>
    <x v="1"/>
    <x v="8"/>
    <s v="Wilson Jones Turn Tabs Binder Tool for Ring Binders"/>
    <x v="5632"/>
    <n v="2"/>
    <n v="0.7"/>
    <n v="-2.3136000000000001"/>
  </r>
  <r>
    <n v="8852"/>
    <s v="CA-2012-140718"/>
    <x v="1"/>
    <x v="740"/>
    <d v="2012-07-04T00:00:00"/>
    <x v="2"/>
    <s v="FA-14230"/>
    <s v="Frank Atkinson"/>
    <x v="1"/>
    <s v="United States"/>
    <s v="Raleigh"/>
    <x v="3"/>
    <n v="27604"/>
    <x v="0"/>
    <s v="OFF-PA-10002250"/>
    <x v="1"/>
    <x v="10"/>
    <s v="Things To Do Today Pad"/>
    <x v="1746"/>
    <n v="2"/>
    <n v="0.2"/>
    <n v="3.2871999999999999"/>
  </r>
  <r>
    <n v="8853"/>
    <s v="CA-2011-119977"/>
    <x v="2"/>
    <x v="1169"/>
    <d v="2011-10-13T00:00:00"/>
    <x v="0"/>
    <s v="DN-13690"/>
    <s v="Duane Noonan"/>
    <x v="0"/>
    <s v="United States"/>
    <s v="New York City"/>
    <x v="15"/>
    <n v="10011"/>
    <x v="3"/>
    <s v="OFF-PA-10003823"/>
    <x v="1"/>
    <x v="10"/>
    <s v="Xerox 197"/>
    <x v="1862"/>
    <n v="4"/>
    <n v="0"/>
    <n v="55.763999999999996"/>
  </r>
  <r>
    <n v="8854"/>
    <s v="US-2012-115343"/>
    <x v="1"/>
    <x v="357"/>
    <d v="2012-09-25T00:00:00"/>
    <x v="2"/>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x v="2"/>
    <s v="FO-14305"/>
    <s v="Frank Olsen"/>
    <x v="0"/>
    <s v="United States"/>
    <s v="Philadelphia"/>
    <x v="9"/>
    <n v="19143"/>
    <x v="3"/>
    <s v="TEC-AC-10003832"/>
    <x v="2"/>
    <x v="11"/>
    <s v="Logitech P710e Mobile Speakerphone"/>
    <x v="231"/>
    <n v="3"/>
    <n v="0.2"/>
    <n v="-7.724700000000098"/>
  </r>
  <r>
    <n v="8856"/>
    <s v="CA-2014-163671"/>
    <x v="3"/>
    <x v="165"/>
    <d v="2014-12-31T00:00:00"/>
    <x v="1"/>
    <s v="DP-13105"/>
    <s v="Dave Poirier"/>
    <x v="1"/>
    <s v="United States"/>
    <s v="Meridian"/>
    <x v="45"/>
    <n v="83642"/>
    <x v="1"/>
    <s v="OFF-BI-10001679"/>
    <x v="1"/>
    <x v="8"/>
    <s v="GBC Instant Index System for Binding Systems"/>
    <x v="3406"/>
    <n v="3"/>
    <n v="0.2"/>
    <n v="7.9919999999999991"/>
  </r>
  <r>
    <n v="8857"/>
    <s v="CA-2014-135909"/>
    <x v="3"/>
    <x v="119"/>
    <d v="2014-10-21T00:00:00"/>
    <x v="1"/>
    <s v="JW-15220"/>
    <s v="Jane Waco"/>
    <x v="1"/>
    <s v="United States"/>
    <s v="Sacramento"/>
    <x v="1"/>
    <n v="95823"/>
    <x v="1"/>
    <s v="TEC-AC-10002335"/>
    <x v="2"/>
    <x v="11"/>
    <s v="Logitech Media Keyboard K200"/>
    <x v="4552"/>
    <n v="6"/>
    <n v="0"/>
    <n v="39.888599999999997"/>
  </r>
  <r>
    <n v="8858"/>
    <s v="CA-2014-135909"/>
    <x v="3"/>
    <x v="119"/>
    <d v="2014-10-21T00:00:00"/>
    <x v="1"/>
    <s v="JW-15220"/>
    <s v="Jane Waco"/>
    <x v="1"/>
    <s v="United States"/>
    <s v="Sacramento"/>
    <x v="1"/>
    <n v="95823"/>
    <x v="1"/>
    <s v="TEC-PH-10003187"/>
    <x v="2"/>
    <x v="7"/>
    <s v="Anker Astro Mini 3000mAh Ultra-Compact Portable Charger"/>
    <x v="236"/>
    <n v="2"/>
    <n v="0.2"/>
    <n v="-7.9959999999999996"/>
  </r>
  <r>
    <n v="8859"/>
    <s v="CA-2014-135909"/>
    <x v="3"/>
    <x v="119"/>
    <d v="2014-10-21T00:00:00"/>
    <x v="1"/>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x v="1"/>
    <s v="TT-21460"/>
    <s v="Tonja Turnell"/>
    <x v="2"/>
    <s v="United States"/>
    <s v="Charlotte"/>
    <x v="3"/>
    <n v="28205"/>
    <x v="0"/>
    <s v="TEC-PH-10003171"/>
    <x v="2"/>
    <x v="7"/>
    <s v="Plantronics Encore H101 Dual Earpieces Headset"/>
    <x v="3651"/>
    <n v="1"/>
    <n v="0.2"/>
    <n v="3.5959999999999983"/>
  </r>
  <r>
    <n v="8861"/>
    <s v="CA-2012-125934"/>
    <x v="1"/>
    <x v="861"/>
    <d v="2012-09-18T00:00:00"/>
    <x v="1"/>
    <s v="SN-20560"/>
    <s v="Skye Norling"/>
    <x v="2"/>
    <s v="United States"/>
    <s v="Paterson"/>
    <x v="30"/>
    <n v="7501"/>
    <x v="3"/>
    <s v="OFF-LA-10000414"/>
    <x v="1"/>
    <x v="2"/>
    <s v="Avery 503"/>
    <x v="2551"/>
    <n v="3"/>
    <n v="0"/>
    <n v="14.904"/>
  </r>
  <r>
    <n v="8862"/>
    <s v="CA-2012-125934"/>
    <x v="1"/>
    <x v="861"/>
    <d v="2012-09-18T00:00:00"/>
    <x v="1"/>
    <s v="SN-20560"/>
    <s v="Skye Norling"/>
    <x v="2"/>
    <s v="United States"/>
    <s v="Paterson"/>
    <x v="30"/>
    <n v="7501"/>
    <x v="3"/>
    <s v="FUR-FU-10002107"/>
    <x v="0"/>
    <x v="5"/>
    <s v="Eldon Pizzaz Desk Accessories"/>
    <x v="4206"/>
    <n v="4"/>
    <n v="0"/>
    <n v="3.9248000000000003"/>
  </r>
  <r>
    <n v="8863"/>
    <s v="CA-2012-125934"/>
    <x v="1"/>
    <x v="861"/>
    <d v="2012-09-18T00:00:00"/>
    <x v="1"/>
    <s v="SN-20560"/>
    <s v="Skye Norling"/>
    <x v="2"/>
    <s v="United States"/>
    <s v="Paterson"/>
    <x v="30"/>
    <n v="7501"/>
    <x v="3"/>
    <s v="OFF-BI-10004593"/>
    <x v="1"/>
    <x v="8"/>
    <s v="Ibico Laser Imprintable Binding System Covers"/>
    <x v="5635"/>
    <n v="4"/>
    <n v="0"/>
    <n v="96.415999999999997"/>
  </r>
  <r>
    <n v="8864"/>
    <s v="CA-2012-125934"/>
    <x v="1"/>
    <x v="861"/>
    <d v="2012-09-18T00:00:00"/>
    <x v="1"/>
    <s v="SN-20560"/>
    <s v="Skye Norling"/>
    <x v="2"/>
    <s v="United States"/>
    <s v="Paterson"/>
    <x v="30"/>
    <n v="7501"/>
    <x v="3"/>
    <s v="OFF-AP-10003860"/>
    <x v="1"/>
    <x v="9"/>
    <s v="Fellowes Advanced 8 Outlet Surge Suppressor with Phone/Fax Protection"/>
    <x v="5636"/>
    <n v="4"/>
    <n v="0"/>
    <n v="29.980800000000002"/>
  </r>
  <r>
    <n v="8865"/>
    <s v="CA-2012-125934"/>
    <x v="1"/>
    <x v="861"/>
    <d v="2012-09-18T00:00:00"/>
    <x v="1"/>
    <s v="SN-20560"/>
    <s v="Skye Norling"/>
    <x v="2"/>
    <s v="United States"/>
    <s v="Paterson"/>
    <x v="30"/>
    <n v="7501"/>
    <x v="3"/>
    <s v="OFF-PA-10000556"/>
    <x v="1"/>
    <x v="10"/>
    <s v="Xerox 208"/>
    <x v="789"/>
    <n v="6"/>
    <n v="0"/>
    <n v="18.662400000000002"/>
  </r>
  <r>
    <n v="8866"/>
    <s v="CA-2012-158148"/>
    <x v="1"/>
    <x v="139"/>
    <d v="2012-12-26T00:00:00"/>
    <x v="1"/>
    <s v="JM-15865"/>
    <s v="John Murray"/>
    <x v="0"/>
    <s v="United States"/>
    <s v="Arlington"/>
    <x v="17"/>
    <n v="22204"/>
    <x v="0"/>
    <s v="OFF-AP-10003281"/>
    <x v="1"/>
    <x v="9"/>
    <s v="Acco 6 Outlet Guardian Standard Surge Suppressor"/>
    <x v="2311"/>
    <n v="3"/>
    <n v="0"/>
    <n v="10.880999999999997"/>
  </r>
  <r>
    <n v="8867"/>
    <s v="CA-2011-120411"/>
    <x v="2"/>
    <x v="59"/>
    <d v="2011-09-23T00:00:00"/>
    <x v="2"/>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x v="2"/>
    <s v="SB-20185"/>
    <s v="Sarah Brown"/>
    <x v="0"/>
    <s v="United States"/>
    <s v="Chicago"/>
    <x v="10"/>
    <n v="60653"/>
    <x v="2"/>
    <s v="TEC-PH-10002185"/>
    <x v="2"/>
    <x v="7"/>
    <s v="QVS USB Car Charger 2-Port 2.1Amp for iPod/iPhone/iPad/iPad 2/iPad 3"/>
    <x v="3988"/>
    <n v="2"/>
    <n v="0.2"/>
    <n v="3.4749999999999996"/>
  </r>
  <r>
    <n v="8869"/>
    <s v="CA-2013-158260"/>
    <x v="0"/>
    <x v="254"/>
    <d v="2013-11-09T00:00:00"/>
    <x v="1"/>
    <s v="CC-12475"/>
    <s v="Cindy Chapman"/>
    <x v="0"/>
    <s v="United States"/>
    <s v="San Diego"/>
    <x v="1"/>
    <n v="92037"/>
    <x v="1"/>
    <s v="TEC-MA-10003176"/>
    <x v="2"/>
    <x v="15"/>
    <s v="Okidata B400 Printer"/>
    <x v="5638"/>
    <n v="2"/>
    <n v="0.2"/>
    <n v="77.219999999999914"/>
  </r>
  <r>
    <n v="8870"/>
    <s v="CA-2014-101805"/>
    <x v="3"/>
    <x v="96"/>
    <d v="2014-12-07T00:00:00"/>
    <x v="1"/>
    <s v="SH-19975"/>
    <s v="Sally Hughsby"/>
    <x v="1"/>
    <s v="United States"/>
    <s v="Seattle"/>
    <x v="4"/>
    <n v="98105"/>
    <x v="1"/>
    <s v="OFF-BI-10002003"/>
    <x v="1"/>
    <x v="8"/>
    <s v="Ibico Presentation Index for Binding Systems"/>
    <x v="482"/>
    <n v="5"/>
    <n v="0.2"/>
    <n v="5.3729999999999993"/>
  </r>
  <r>
    <n v="8871"/>
    <s v="CA-2014-101805"/>
    <x v="3"/>
    <x v="96"/>
    <d v="2014-12-07T00:00:00"/>
    <x v="1"/>
    <s v="SH-19975"/>
    <s v="Sally Hughsby"/>
    <x v="1"/>
    <s v="United States"/>
    <s v="Seattle"/>
    <x v="4"/>
    <n v="98105"/>
    <x v="1"/>
    <s v="FUR-FU-10000023"/>
    <x v="0"/>
    <x v="5"/>
    <s v="Eldon Wave Desk Accessories"/>
    <x v="5639"/>
    <n v="12"/>
    <n v="0"/>
    <n v="31.099200000000003"/>
  </r>
  <r>
    <n v="8872"/>
    <s v="CA-2014-101805"/>
    <x v="3"/>
    <x v="96"/>
    <d v="2014-12-07T00:00:00"/>
    <x v="1"/>
    <s v="SH-19975"/>
    <s v="Sally Hughsby"/>
    <x v="1"/>
    <s v="United States"/>
    <s v="Seattle"/>
    <x v="4"/>
    <n v="98105"/>
    <x v="1"/>
    <s v="OFF-ST-10002756"/>
    <x v="1"/>
    <x v="4"/>
    <s v="Tennsco Stur-D-Stor Boltless Shelving, 5 Shelves, 24&quot; Deep, Sand"/>
    <x v="5248"/>
    <n v="4"/>
    <n v="0"/>
    <n v="5.4124000000000478"/>
  </r>
  <r>
    <n v="8873"/>
    <s v="US-2011-105137"/>
    <x v="2"/>
    <x v="982"/>
    <d v="2011-10-10T00:00:00"/>
    <x v="3"/>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x v="3"/>
    <s v="RB-19435"/>
    <s v="Richard Bierner"/>
    <x v="0"/>
    <s v="United States"/>
    <s v="Columbus"/>
    <x v="24"/>
    <n v="43229"/>
    <x v="3"/>
    <s v="OFF-BI-10002429"/>
    <x v="1"/>
    <x v="8"/>
    <s v="Premier Elliptical Ring Binder, Black"/>
    <x v="3594"/>
    <n v="2"/>
    <n v="0.7"/>
    <n v="-13.393599999999999"/>
  </r>
  <r>
    <n v="8875"/>
    <s v="CA-2014-142489"/>
    <x v="3"/>
    <x v="237"/>
    <d v="2014-11-17T00:00:00"/>
    <x v="0"/>
    <s v="TC-21295"/>
    <s v="Toby Carlisle"/>
    <x v="0"/>
    <s v="United States"/>
    <s v="Houston"/>
    <x v="5"/>
    <n v="77095"/>
    <x v="2"/>
    <s v="OFF-BI-10003684"/>
    <x v="1"/>
    <x v="8"/>
    <s v="Wilson Jones Legal Size Ring Binders"/>
    <x v="5641"/>
    <n v="5"/>
    <n v="0.8"/>
    <n v="-32.984999999999999"/>
  </r>
  <r>
    <n v="8876"/>
    <s v="US-2013-141264"/>
    <x v="0"/>
    <x v="572"/>
    <d v="2013-08-20T00:00:00"/>
    <x v="1"/>
    <s v="CT-11995"/>
    <s v="Carol Triggs"/>
    <x v="0"/>
    <s v="United States"/>
    <s v="Irving"/>
    <x v="5"/>
    <n v="75061"/>
    <x v="2"/>
    <s v="OFF-SU-10003505"/>
    <x v="1"/>
    <x v="14"/>
    <s v="Premier Electric Letter Opener"/>
    <x v="442"/>
    <n v="2"/>
    <n v="0.2"/>
    <n v="-34.758000000000017"/>
  </r>
  <r>
    <n v="8877"/>
    <s v="US-2013-141264"/>
    <x v="0"/>
    <x v="572"/>
    <d v="2013-08-20T00:00:00"/>
    <x v="1"/>
    <s v="CT-11995"/>
    <s v="Carol Triggs"/>
    <x v="0"/>
    <s v="United States"/>
    <s v="Irving"/>
    <x v="5"/>
    <n v="75061"/>
    <x v="2"/>
    <s v="OFF-AP-10002534"/>
    <x v="1"/>
    <x v="9"/>
    <s v="3.6 Cubic Foot Counter Height Office Refrigerator"/>
    <x v="5642"/>
    <n v="1"/>
    <n v="0.8"/>
    <n v="-153.20240000000001"/>
  </r>
  <r>
    <n v="8878"/>
    <s v="CA-2014-126928"/>
    <x v="3"/>
    <x v="697"/>
    <d v="2014-09-24T00:00:00"/>
    <x v="1"/>
    <s v="GZ-14470"/>
    <s v="Gary Zandusky"/>
    <x v="0"/>
    <s v="United States"/>
    <s v="Morristown"/>
    <x v="30"/>
    <n v="7960"/>
    <x v="3"/>
    <s v="TEC-MA-10004626"/>
    <x v="2"/>
    <x v="15"/>
    <s v="Lexmark 20R1285 X6650 Wireless All-in-One Printer"/>
    <x v="5643"/>
    <n v="4"/>
    <n v="0"/>
    <n v="225.6"/>
  </r>
  <r>
    <n v="8879"/>
    <s v="CA-2014-126928"/>
    <x v="3"/>
    <x v="697"/>
    <d v="2014-09-24T00:00:00"/>
    <x v="1"/>
    <s v="GZ-14470"/>
    <s v="Gary Zandusky"/>
    <x v="0"/>
    <s v="United States"/>
    <s v="Morristown"/>
    <x v="30"/>
    <n v="7960"/>
    <x v="3"/>
    <s v="OFF-ST-10000615"/>
    <x v="1"/>
    <x v="4"/>
    <s v="SimpliFile Personal File, Black Granite, 15w x 6-15/16d x 11-1/4h"/>
    <x v="4024"/>
    <n v="3"/>
    <n v="0"/>
    <n v="9.5340000000000025"/>
  </r>
  <r>
    <n v="8880"/>
    <s v="US-2012-107944"/>
    <x v="1"/>
    <x v="391"/>
    <d v="2012-03-25T00:00:00"/>
    <x v="2"/>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x v="2"/>
    <s v="AM-10360"/>
    <s v="Alice McCarthy"/>
    <x v="1"/>
    <s v="United States"/>
    <s v="Los Angeles"/>
    <x v="1"/>
    <n v="90008"/>
    <x v="1"/>
    <s v="TEC-AC-10000736"/>
    <x v="2"/>
    <x v="11"/>
    <s v="Logitech G600 MMO Gaming Mouse"/>
    <x v="764"/>
    <n v="3"/>
    <n v="0"/>
    <n v="86.389199999999988"/>
  </r>
  <r>
    <n v="8882"/>
    <s v="CA-2013-135594"/>
    <x v="0"/>
    <x v="1186"/>
    <d v="2013-07-04T00:00:00"/>
    <x v="0"/>
    <s v="AH-10120"/>
    <s v="Adrian Hane"/>
    <x v="2"/>
    <s v="United States"/>
    <s v="Aurora"/>
    <x v="10"/>
    <n v="60505"/>
    <x v="2"/>
    <s v="TEC-AC-10003038"/>
    <x v="2"/>
    <x v="11"/>
    <s v="Kingston Digital DataTraveler 16GB USB 2.0"/>
    <x v="2298"/>
    <n v="7"/>
    <n v="0.2"/>
    <n v="-0.62650000000000716"/>
  </r>
  <r>
    <n v="8883"/>
    <s v="US-2014-115252"/>
    <x v="3"/>
    <x v="179"/>
    <d v="2014-10-26T00:00:00"/>
    <x v="1"/>
    <s v="MY-18295"/>
    <s v="Muhammed Yedwab"/>
    <x v="1"/>
    <s v="United States"/>
    <s v="Durham"/>
    <x v="3"/>
    <n v="27707"/>
    <x v="0"/>
    <s v="TEC-PH-10004071"/>
    <x v="2"/>
    <x v="7"/>
    <s v="PayAnywhere Card Reader"/>
    <x v="2992"/>
    <n v="2"/>
    <n v="0.2"/>
    <n v="1.3986000000000001"/>
  </r>
  <r>
    <n v="8884"/>
    <s v="US-2014-115252"/>
    <x v="3"/>
    <x v="179"/>
    <d v="2014-10-26T00:00:00"/>
    <x v="1"/>
    <s v="MY-18295"/>
    <s v="Muhammed Yedwab"/>
    <x v="1"/>
    <s v="United States"/>
    <s v="Durham"/>
    <x v="3"/>
    <n v="27707"/>
    <x v="0"/>
    <s v="OFF-PA-10001667"/>
    <x v="1"/>
    <x v="10"/>
    <s v="Great White Multi-Use Recycled Paper (20Lb. and 84 Bright)"/>
    <x v="646"/>
    <n v="3"/>
    <n v="0.2"/>
    <n v="4.4849999999999994"/>
  </r>
  <r>
    <n v="8885"/>
    <s v="CA-2011-107398"/>
    <x v="2"/>
    <x v="55"/>
    <d v="2011-08-30T00:00:00"/>
    <x v="1"/>
    <s v="BS-11590"/>
    <s v="Brendan Sweed"/>
    <x v="1"/>
    <s v="United States"/>
    <s v="Columbus"/>
    <x v="24"/>
    <n v="43229"/>
    <x v="3"/>
    <s v="OFF-BI-10001982"/>
    <x v="1"/>
    <x v="8"/>
    <s v="Wilson Jones Custom Binder Spines &amp; Labels"/>
    <x v="5645"/>
    <n v="4"/>
    <n v="0.7"/>
    <n v="-4.5695999999999994"/>
  </r>
  <r>
    <n v="8886"/>
    <s v="CA-2011-107398"/>
    <x v="2"/>
    <x v="55"/>
    <d v="2011-08-30T00:00:00"/>
    <x v="1"/>
    <s v="BS-11590"/>
    <s v="Brendan Sweed"/>
    <x v="1"/>
    <s v="United States"/>
    <s v="Columbus"/>
    <x v="24"/>
    <n v="43229"/>
    <x v="3"/>
    <s v="OFF-BI-10004141"/>
    <x v="1"/>
    <x v="8"/>
    <s v="Insertable Tab Indexes For Data Binders"/>
    <x v="5646"/>
    <n v="3"/>
    <n v="0.7"/>
    <n v="-2.2896000000000001"/>
  </r>
  <r>
    <n v="8887"/>
    <s v="CA-2011-107398"/>
    <x v="2"/>
    <x v="55"/>
    <d v="2011-08-30T00:00:00"/>
    <x v="1"/>
    <s v="BS-11590"/>
    <s v="Brendan Sweed"/>
    <x v="1"/>
    <s v="United States"/>
    <s v="Columbus"/>
    <x v="24"/>
    <n v="43229"/>
    <x v="3"/>
    <s v="OFF-BI-10002103"/>
    <x v="1"/>
    <x v="8"/>
    <s v="Cardinal Slant-D Ring Binder, Heavy Gauge Vinyl"/>
    <x v="5647"/>
    <n v="8"/>
    <n v="0.7"/>
    <n v="-16.684799999999996"/>
  </r>
  <r>
    <n v="8888"/>
    <s v="CA-2011-169642"/>
    <x v="2"/>
    <x v="923"/>
    <d v="2011-07-30T00:00:00"/>
    <x v="0"/>
    <s v="BB-10990"/>
    <s v="Barry Blumstein"/>
    <x v="1"/>
    <s v="United States"/>
    <s v="Los Angeles"/>
    <x v="1"/>
    <n v="90036"/>
    <x v="1"/>
    <s v="OFF-ST-10002574"/>
    <x v="1"/>
    <x v="4"/>
    <s v="SAFCO Commercial Wire Shelving, Black"/>
    <x v="5648"/>
    <n v="2"/>
    <n v="0"/>
    <n v="0"/>
  </r>
  <r>
    <n v="8889"/>
    <s v="CA-2014-103968"/>
    <x v="3"/>
    <x v="96"/>
    <d v="2014-12-08T00:00:00"/>
    <x v="1"/>
    <s v="ML-17755"/>
    <s v="Max Ludwig"/>
    <x v="2"/>
    <s v="United States"/>
    <s v="Stockton"/>
    <x v="1"/>
    <n v="95207"/>
    <x v="1"/>
    <s v="FUR-FU-10003394"/>
    <x v="0"/>
    <x v="5"/>
    <s v="Tenex &quot;The Solids&quot; Textured Chair Mats"/>
    <x v="5649"/>
    <n v="9"/>
    <n v="0"/>
    <n v="107.03879999999994"/>
  </r>
  <r>
    <n v="8890"/>
    <s v="CA-2013-147256"/>
    <x v="0"/>
    <x v="508"/>
    <d v="2013-10-22T00:00:00"/>
    <x v="0"/>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x v="0"/>
    <s v="FC-14245"/>
    <s v="Frank Carlisle"/>
    <x v="2"/>
    <s v="United States"/>
    <s v="Columbia"/>
    <x v="25"/>
    <n v="65203"/>
    <x v="2"/>
    <s v="OFF-AP-10003057"/>
    <x v="1"/>
    <x v="9"/>
    <s v="Honeywell Enviracaire Portable HEPA Air Cleaner for 16' x 20' Room"/>
    <x v="5651"/>
    <n v="7"/>
    <n v="0"/>
    <n v="751.76010000000008"/>
  </r>
  <r>
    <n v="8892"/>
    <s v="CA-2013-162159"/>
    <x v="0"/>
    <x v="1142"/>
    <d v="2013-09-19T00:00:00"/>
    <x v="2"/>
    <s v="CR-12625"/>
    <s v="Corey Roper"/>
    <x v="2"/>
    <s v="United States"/>
    <s v="Columbus"/>
    <x v="32"/>
    <n v="31907"/>
    <x v="0"/>
    <s v="FUR-CH-10001146"/>
    <x v="0"/>
    <x v="1"/>
    <s v="Global Value Mid-Back Manager's Chair, Gray"/>
    <x v="5652"/>
    <n v="2"/>
    <n v="0"/>
    <n v="30.444999999999993"/>
  </r>
  <r>
    <n v="8893"/>
    <s v="CA-2012-111038"/>
    <x v="1"/>
    <x v="494"/>
    <d v="2012-12-06T00:00:00"/>
    <x v="1"/>
    <s v="LC-16960"/>
    <s v="Lindsay Castell"/>
    <x v="2"/>
    <s v="United States"/>
    <s v="San Diego"/>
    <x v="1"/>
    <n v="92037"/>
    <x v="1"/>
    <s v="FUR-CH-10003973"/>
    <x v="0"/>
    <x v="1"/>
    <s v="GuestStacker Chair with Chrome Finish Legs"/>
    <x v="5653"/>
    <n v="9"/>
    <n v="0.2"/>
    <n v="267.66720000000009"/>
  </r>
  <r>
    <n v="8894"/>
    <s v="CA-2011-124723"/>
    <x v="2"/>
    <x v="79"/>
    <d v="2011-08-12T00:00:00"/>
    <x v="1"/>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x v="1"/>
    <s v="BD-11320"/>
    <s v="Bill Donatelli"/>
    <x v="0"/>
    <s v="United States"/>
    <s v="Los Angeles"/>
    <x v="1"/>
    <n v="90004"/>
    <x v="1"/>
    <s v="FUR-FU-10004071"/>
    <x v="0"/>
    <x v="5"/>
    <s v="Luxo Professional Magnifying Clamp-On Fluorescent Lamps"/>
    <x v="5655"/>
    <n v="3"/>
    <n v="0"/>
    <n v="43.684200000000018"/>
  </r>
  <r>
    <n v="8896"/>
    <s v="CA-2013-167241"/>
    <x v="0"/>
    <x v="243"/>
    <d v="2013-08-23T00:00:00"/>
    <x v="1"/>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x v="1"/>
    <s v="BD-11320"/>
    <s v="Bill Donatelli"/>
    <x v="0"/>
    <s v="United States"/>
    <s v="Los Angeles"/>
    <x v="1"/>
    <n v="90004"/>
    <x v="1"/>
    <s v="TEC-PH-10004614"/>
    <x v="2"/>
    <x v="7"/>
    <s v="AT&amp;T 841000 Phone"/>
    <x v="5441"/>
    <n v="3"/>
    <n v="0.2"/>
    <n v="10.349999999999994"/>
  </r>
  <r>
    <n v="8898"/>
    <s v="CA-2013-167241"/>
    <x v="0"/>
    <x v="243"/>
    <d v="2013-08-23T00:00:00"/>
    <x v="1"/>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x v="0"/>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x v="0"/>
    <s v="EM-14095"/>
    <s v="Eudokia Martin"/>
    <x v="1"/>
    <s v="United States"/>
    <s v="Springfield"/>
    <x v="17"/>
    <n v="22153"/>
    <x v="0"/>
    <s v="OFF-LA-10004545"/>
    <x v="1"/>
    <x v="2"/>
    <s v="Avery 50"/>
    <x v="2989"/>
    <n v="2"/>
    <n v="0"/>
    <n v="11.778199999999998"/>
  </r>
  <r>
    <n v="8901"/>
    <s v="CA-2013-150483"/>
    <x v="0"/>
    <x v="1207"/>
    <d v="2013-06-05T00:00:00"/>
    <x v="1"/>
    <s v="BP-11290"/>
    <s v="Beth Paige"/>
    <x v="0"/>
    <s v="United States"/>
    <s v="Decatur"/>
    <x v="10"/>
    <n v="62521"/>
    <x v="2"/>
    <s v="FUR-FU-10001379"/>
    <x v="0"/>
    <x v="5"/>
    <s v="Executive Impressions 16-1/2&quot; Circular Wall Clock"/>
    <x v="164"/>
    <n v="3"/>
    <n v="0.6"/>
    <n v="-12.825599999999994"/>
  </r>
  <r>
    <n v="8902"/>
    <s v="CA-2013-150483"/>
    <x v="0"/>
    <x v="1207"/>
    <d v="2013-06-05T00:00:00"/>
    <x v="1"/>
    <s v="BP-11290"/>
    <s v="Beth Paige"/>
    <x v="0"/>
    <s v="United States"/>
    <s v="Decatur"/>
    <x v="10"/>
    <n v="62521"/>
    <x v="2"/>
    <s v="OFF-PA-10001846"/>
    <x v="1"/>
    <x v="10"/>
    <s v="Xerox 1899"/>
    <x v="282"/>
    <n v="4"/>
    <n v="0.2"/>
    <n v="6.7048000000000005"/>
  </r>
  <r>
    <n v="8903"/>
    <s v="CA-2013-150483"/>
    <x v="0"/>
    <x v="1207"/>
    <d v="2013-06-05T00:00:00"/>
    <x v="1"/>
    <s v="BP-11290"/>
    <s v="Beth Paige"/>
    <x v="0"/>
    <s v="United States"/>
    <s v="Decatur"/>
    <x v="10"/>
    <n v="62521"/>
    <x v="2"/>
    <s v="FUR-CH-10000422"/>
    <x v="0"/>
    <x v="1"/>
    <s v="Global Highback Leather Tilter in Burgundy"/>
    <x v="5656"/>
    <n v="3"/>
    <n v="0.3"/>
    <n v="-38.215799999999973"/>
  </r>
  <r>
    <n v="8904"/>
    <s v="CA-2013-150483"/>
    <x v="0"/>
    <x v="1207"/>
    <d v="2013-06-05T00:00:00"/>
    <x v="1"/>
    <s v="BP-11290"/>
    <s v="Beth Paige"/>
    <x v="0"/>
    <s v="United States"/>
    <s v="Decatur"/>
    <x v="10"/>
    <n v="62521"/>
    <x v="2"/>
    <s v="OFF-PA-10004621"/>
    <x v="1"/>
    <x v="10"/>
    <s v="Xerox 212"/>
    <x v="563"/>
    <n v="2"/>
    <n v="0.2"/>
    <n v="3.6288"/>
  </r>
  <r>
    <n v="8905"/>
    <s v="US-2013-126431"/>
    <x v="0"/>
    <x v="949"/>
    <d v="2013-07-02T00:00:00"/>
    <x v="3"/>
    <s v="SU-20665"/>
    <s v="Stephanie Ulpright"/>
    <x v="2"/>
    <s v="United States"/>
    <s v="New York City"/>
    <x v="15"/>
    <n v="10009"/>
    <x v="3"/>
    <s v="OFF-LA-10001474"/>
    <x v="1"/>
    <x v="2"/>
    <s v="Avery 477"/>
    <x v="5657"/>
    <n v="1"/>
    <n v="0"/>
    <n v="14.043800000000001"/>
  </r>
  <r>
    <n v="8906"/>
    <s v="US-2013-126431"/>
    <x v="0"/>
    <x v="949"/>
    <d v="2013-07-02T00:00:00"/>
    <x v="3"/>
    <s v="SU-20665"/>
    <s v="Stephanie Ulpright"/>
    <x v="2"/>
    <s v="United States"/>
    <s v="New York City"/>
    <x v="15"/>
    <n v="10009"/>
    <x v="3"/>
    <s v="TEC-AC-10001635"/>
    <x v="2"/>
    <x v="11"/>
    <s v="KeyTronic KT400U2 - Keyboard - Black"/>
    <x v="5658"/>
    <n v="3"/>
    <n v="0"/>
    <n v="6.1679999999999975"/>
  </r>
  <r>
    <n v="8907"/>
    <s v="US-2013-126431"/>
    <x v="0"/>
    <x v="949"/>
    <d v="2013-07-02T00:00:00"/>
    <x v="3"/>
    <s v="SU-20665"/>
    <s v="Stephanie Ulpright"/>
    <x v="2"/>
    <s v="United States"/>
    <s v="New York City"/>
    <x v="15"/>
    <n v="10009"/>
    <x v="3"/>
    <s v="OFF-PA-10001950"/>
    <x v="1"/>
    <x v="10"/>
    <s v="Southworth 25% Cotton Antique Laid Paper &amp; Envelopes"/>
    <x v="5659"/>
    <n v="9"/>
    <n v="0"/>
    <n v="33.776999999999994"/>
  </r>
  <r>
    <n v="8908"/>
    <s v="CA-2013-139934"/>
    <x v="0"/>
    <x v="122"/>
    <d v="2013-12-21T00:00:00"/>
    <x v="2"/>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x v="1"/>
    <s v="EM-13825"/>
    <s v="Elizabeth Moffitt"/>
    <x v="1"/>
    <s v="United States"/>
    <s v="Moreno Valley"/>
    <x v="1"/>
    <n v="92553"/>
    <x v="1"/>
    <s v="OFF-PA-10003790"/>
    <x v="1"/>
    <x v="10"/>
    <s v="Xerox 1991"/>
    <x v="685"/>
    <n v="8"/>
    <n v="0"/>
    <n v="84.051199999999994"/>
  </r>
  <r>
    <n v="8910"/>
    <s v="CA-2014-160661"/>
    <x v="3"/>
    <x v="960"/>
    <d v="2014-11-02T00:00:00"/>
    <x v="1"/>
    <s v="SA-20830"/>
    <s v="Sue Ann Reed"/>
    <x v="0"/>
    <s v="United States"/>
    <s v="Everett"/>
    <x v="31"/>
    <n v="2149"/>
    <x v="3"/>
    <s v="OFF-LA-10002475"/>
    <x v="1"/>
    <x v="2"/>
    <s v="Avery 519"/>
    <x v="2521"/>
    <n v="3"/>
    <n v="0"/>
    <n v="10.307099999999998"/>
  </r>
  <r>
    <n v="8911"/>
    <s v="CA-2014-102610"/>
    <x v="3"/>
    <x v="259"/>
    <d v="2014-11-09T00:00:00"/>
    <x v="1"/>
    <s v="CA-12265"/>
    <s v="Christina Anderson"/>
    <x v="0"/>
    <s v="United States"/>
    <s v="Chattanooga"/>
    <x v="18"/>
    <n v="37421"/>
    <x v="0"/>
    <s v="TEC-AC-10000303"/>
    <x v="2"/>
    <x v="11"/>
    <s v="Logitech M510 Wireless Mouse"/>
    <x v="98"/>
    <n v="3"/>
    <n v="0.2"/>
    <n v="15.596099999999996"/>
  </r>
  <r>
    <n v="8912"/>
    <s v="CA-2014-102610"/>
    <x v="3"/>
    <x v="259"/>
    <d v="2014-11-09T00:00:00"/>
    <x v="1"/>
    <s v="CA-12265"/>
    <s v="Christina Anderson"/>
    <x v="0"/>
    <s v="United States"/>
    <s v="Chattanooga"/>
    <x v="18"/>
    <n v="37421"/>
    <x v="0"/>
    <s v="TEC-PH-10000127"/>
    <x v="2"/>
    <x v="7"/>
    <s v="iOttie XL Car Mount"/>
    <x v="5661"/>
    <n v="9"/>
    <n v="0.2"/>
    <n v="-32.383800000000008"/>
  </r>
  <r>
    <n v="8913"/>
    <s v="CA-2014-102610"/>
    <x v="3"/>
    <x v="259"/>
    <d v="2014-11-09T00:00:00"/>
    <x v="1"/>
    <s v="CA-12265"/>
    <s v="Christina Anderson"/>
    <x v="0"/>
    <s v="United States"/>
    <s v="Chattanooga"/>
    <x v="18"/>
    <n v="37421"/>
    <x v="0"/>
    <s v="OFF-BI-10004364"/>
    <x v="1"/>
    <x v="8"/>
    <s v="Storex Dura Pro Binders"/>
    <x v="5662"/>
    <n v="2"/>
    <n v="0.7"/>
    <n v="-2.9700000000000006"/>
  </r>
  <r>
    <n v="8914"/>
    <s v="CA-2014-102610"/>
    <x v="3"/>
    <x v="259"/>
    <d v="2014-11-09T00:00:00"/>
    <x v="1"/>
    <s v="CA-12265"/>
    <s v="Christina Anderson"/>
    <x v="0"/>
    <s v="United States"/>
    <s v="Chattanooga"/>
    <x v="18"/>
    <n v="37421"/>
    <x v="0"/>
    <s v="OFF-LA-10002195"/>
    <x v="1"/>
    <x v="2"/>
    <s v="Avery 481"/>
    <x v="1268"/>
    <n v="2"/>
    <n v="0.2"/>
    <n v="1.7247999999999997"/>
  </r>
  <r>
    <n v="8915"/>
    <s v="US-2013-144057"/>
    <x v="0"/>
    <x v="195"/>
    <d v="2013-05-14T00:00:00"/>
    <x v="1"/>
    <s v="CV-12805"/>
    <s v="Cynthia Voltz"/>
    <x v="1"/>
    <s v="United States"/>
    <s v="Austin"/>
    <x v="5"/>
    <n v="78745"/>
    <x v="2"/>
    <s v="OFF-ST-10001490"/>
    <x v="1"/>
    <x v="4"/>
    <s v="Hot File 7-Pocket, Floor Stand"/>
    <x v="5663"/>
    <n v="6"/>
    <n v="0.2"/>
    <n v="107.08199999999985"/>
  </r>
  <r>
    <n v="8916"/>
    <s v="US-2013-144057"/>
    <x v="0"/>
    <x v="195"/>
    <d v="2013-05-14T00:00:00"/>
    <x v="1"/>
    <s v="CV-12805"/>
    <s v="Cynthia Voltz"/>
    <x v="1"/>
    <s v="United States"/>
    <s v="Austin"/>
    <x v="5"/>
    <n v="78745"/>
    <x v="2"/>
    <s v="OFF-BI-10002852"/>
    <x v="1"/>
    <x v="8"/>
    <s v="Ibico Standard Transparent Covers"/>
    <x v="5664"/>
    <n v="4"/>
    <n v="0.8"/>
    <n v="-20.435200000000002"/>
  </r>
  <r>
    <n v="8917"/>
    <s v="US-2013-144057"/>
    <x v="0"/>
    <x v="195"/>
    <d v="2013-05-14T00:00:00"/>
    <x v="1"/>
    <s v="CV-12805"/>
    <s v="Cynthia Voltz"/>
    <x v="1"/>
    <s v="United States"/>
    <s v="Austin"/>
    <x v="5"/>
    <n v="78745"/>
    <x v="2"/>
    <s v="OFF-AP-10000390"/>
    <x v="1"/>
    <x v="9"/>
    <s v="Euro Pro Shark Stick Mini Vacuum"/>
    <x v="5665"/>
    <n v="4"/>
    <n v="0.8"/>
    <n v="-131.71680000000001"/>
  </r>
  <r>
    <n v="8918"/>
    <s v="US-2013-144057"/>
    <x v="0"/>
    <x v="195"/>
    <d v="2013-05-14T00:00:00"/>
    <x v="1"/>
    <s v="CV-12805"/>
    <s v="Cynthia Voltz"/>
    <x v="1"/>
    <s v="United States"/>
    <s v="Austin"/>
    <x v="5"/>
    <n v="78745"/>
    <x v="2"/>
    <s v="OFF-PA-10004327"/>
    <x v="1"/>
    <x v="10"/>
    <s v="Xerox 1911"/>
    <x v="5201"/>
    <n v="2"/>
    <n v="0.2"/>
    <n v="26.823999999999995"/>
  </r>
  <r>
    <n v="8919"/>
    <s v="US-2013-144057"/>
    <x v="0"/>
    <x v="195"/>
    <d v="2013-05-14T00:00:00"/>
    <x v="1"/>
    <s v="CV-12805"/>
    <s v="Cynthia Voltz"/>
    <x v="1"/>
    <s v="United States"/>
    <s v="Austin"/>
    <x v="5"/>
    <n v="78745"/>
    <x v="2"/>
    <s v="OFF-BI-10002353"/>
    <x v="1"/>
    <x v="8"/>
    <s v="GBC VeloBind Cover Sets"/>
    <x v="5666"/>
    <n v="6"/>
    <n v="0.8"/>
    <n v="-27.791999999999994"/>
  </r>
  <r>
    <n v="8920"/>
    <s v="CA-2011-160276"/>
    <x v="2"/>
    <x v="1063"/>
    <d v="2011-04-08T00:00:00"/>
    <x v="1"/>
    <s v="AH-10690"/>
    <s v="Anna Häberlin"/>
    <x v="1"/>
    <s v="United States"/>
    <s v="Virginia Beach"/>
    <x v="17"/>
    <n v="23464"/>
    <x v="0"/>
    <s v="FUR-FU-10003192"/>
    <x v="0"/>
    <x v="5"/>
    <s v="Luxo Adjustable Task Clamp Lamp"/>
    <x v="5667"/>
    <n v="2"/>
    <n v="0"/>
    <n v="46.196799999999996"/>
  </r>
  <r>
    <n v="8921"/>
    <s v="CA-2011-132983"/>
    <x v="2"/>
    <x v="582"/>
    <d v="2011-05-03T00:00:00"/>
    <x v="1"/>
    <s v="DS-13180"/>
    <s v="David Smith"/>
    <x v="1"/>
    <s v="United States"/>
    <s v="Jamestown"/>
    <x v="15"/>
    <n v="14701"/>
    <x v="3"/>
    <s v="TEC-AC-10000736"/>
    <x v="2"/>
    <x v="11"/>
    <s v="Logitech G600 MMO Gaming Mouse"/>
    <x v="460"/>
    <n v="2"/>
    <n v="0"/>
    <n v="57.592799999999997"/>
  </r>
  <r>
    <n v="8922"/>
    <s v="CA-2013-145709"/>
    <x v="0"/>
    <x v="964"/>
    <d v="2013-10-09T00:00:00"/>
    <x v="1"/>
    <s v="AH-10690"/>
    <s v="Anna Häberlin"/>
    <x v="1"/>
    <s v="United States"/>
    <s v="Coral Gables"/>
    <x v="2"/>
    <n v="33134"/>
    <x v="0"/>
    <s v="TEC-PH-10003095"/>
    <x v="2"/>
    <x v="7"/>
    <s v="Samsung HM1900 Bluetooth Headset"/>
    <x v="2672"/>
    <n v="3"/>
    <n v="0.2"/>
    <n v="19.754999999999999"/>
  </r>
  <r>
    <n v="8923"/>
    <s v="CA-2013-145709"/>
    <x v="0"/>
    <x v="964"/>
    <d v="2013-10-09T00:00:00"/>
    <x v="1"/>
    <s v="AH-10690"/>
    <s v="Anna Häberlin"/>
    <x v="1"/>
    <s v="United States"/>
    <s v="Coral Gables"/>
    <x v="2"/>
    <n v="33134"/>
    <x v="0"/>
    <s v="FUR-FU-10002885"/>
    <x v="0"/>
    <x v="5"/>
    <s v="Magna Visual Magnetic Picture Hangers"/>
    <x v="5668"/>
    <n v="3"/>
    <n v="0.2"/>
    <n v="2.6028000000000011"/>
  </r>
  <r>
    <n v="8924"/>
    <s v="CA-2014-133928"/>
    <x v="3"/>
    <x v="532"/>
    <d v="2014-06-18T00:00:00"/>
    <x v="1"/>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x v="1"/>
    <s v="DF-13135"/>
    <s v="David Flashing"/>
    <x v="0"/>
    <s v="United States"/>
    <s v="Rockford"/>
    <x v="10"/>
    <n v="61107"/>
    <x v="2"/>
    <s v="TEC-PH-10004241"/>
    <x v="2"/>
    <x v="7"/>
    <s v="Nokia Lumia 1020"/>
    <x v="4345"/>
    <n v="4"/>
    <n v="0.2"/>
    <n v="143.99680000000006"/>
  </r>
  <r>
    <n v="8926"/>
    <s v="CA-2013-168032"/>
    <x v="0"/>
    <x v="806"/>
    <d v="2013-02-03T00:00:00"/>
    <x v="1"/>
    <s v="DF-13135"/>
    <s v="David Flashing"/>
    <x v="0"/>
    <s v="United States"/>
    <s v="Rockford"/>
    <x v="10"/>
    <n v="61107"/>
    <x v="2"/>
    <s v="OFF-BI-10000546"/>
    <x v="1"/>
    <x v="8"/>
    <s v="Avery Durable Binders"/>
    <x v="5670"/>
    <n v="3"/>
    <n v="0.8"/>
    <n v="-2.678399999999999"/>
  </r>
  <r>
    <n v="8927"/>
    <s v="CA-2013-168032"/>
    <x v="0"/>
    <x v="806"/>
    <d v="2013-02-03T00:00:00"/>
    <x v="1"/>
    <s v="DF-13135"/>
    <s v="David Flashing"/>
    <x v="0"/>
    <s v="United States"/>
    <s v="Rockford"/>
    <x v="10"/>
    <n v="61107"/>
    <x v="2"/>
    <s v="FUR-TA-10004256"/>
    <x v="0"/>
    <x v="3"/>
    <s v="Bretford “Just In Time” Height-Adjustable Multi-Task Work Tables"/>
    <x v="5671"/>
    <n v="3"/>
    <n v="0.5"/>
    <n v="-538.44600000000003"/>
  </r>
  <r>
    <n v="8928"/>
    <s v="CA-2012-143616"/>
    <x v="1"/>
    <x v="874"/>
    <d v="2012-09-29T00:00:00"/>
    <x v="0"/>
    <s v="SS-20140"/>
    <s v="Saphhira Shifley"/>
    <x v="1"/>
    <s v="United States"/>
    <s v="Seattle"/>
    <x v="4"/>
    <n v="98103"/>
    <x v="1"/>
    <s v="OFF-AR-10002067"/>
    <x v="1"/>
    <x v="6"/>
    <s v="Newell 334"/>
    <x v="1618"/>
    <n v="5"/>
    <n v="0"/>
    <n v="25.792000000000002"/>
  </r>
  <r>
    <n v="8929"/>
    <s v="US-2012-168704"/>
    <x v="1"/>
    <x v="657"/>
    <d v="2012-04-17T00:00:00"/>
    <x v="1"/>
    <s v="FP-14320"/>
    <s v="Frank Preis"/>
    <x v="0"/>
    <s v="United States"/>
    <s v="Huntsville"/>
    <x v="5"/>
    <n v="77340"/>
    <x v="2"/>
    <s v="FUR-TA-10000688"/>
    <x v="0"/>
    <x v="3"/>
    <s v="Chromcraft Bull-Nose Wood Round Conference Table Top, Wood Base"/>
    <x v="5672"/>
    <n v="4"/>
    <n v="0.3"/>
    <n v="-113.28200000000004"/>
  </r>
  <r>
    <n v="8930"/>
    <s v="US-2012-168704"/>
    <x v="1"/>
    <x v="657"/>
    <d v="2012-04-17T00:00:00"/>
    <x v="1"/>
    <s v="FP-14320"/>
    <s v="Frank Preis"/>
    <x v="0"/>
    <s v="United States"/>
    <s v="Huntsville"/>
    <x v="5"/>
    <n v="77340"/>
    <x v="2"/>
    <s v="FUR-TA-10002530"/>
    <x v="0"/>
    <x v="3"/>
    <s v="Iceberg OfficeWorks 42&quot; Round Tables"/>
    <x v="5673"/>
    <n v="2"/>
    <n v="0.3"/>
    <n v="-45.294000000000011"/>
  </r>
  <r>
    <n v="8931"/>
    <s v="US-2012-168704"/>
    <x v="1"/>
    <x v="657"/>
    <d v="2012-04-17T00:00:00"/>
    <x v="1"/>
    <s v="FP-14320"/>
    <s v="Frank Preis"/>
    <x v="0"/>
    <s v="United States"/>
    <s v="Huntsville"/>
    <x v="5"/>
    <n v="77340"/>
    <x v="2"/>
    <s v="TEC-PH-10001061"/>
    <x v="2"/>
    <x v="7"/>
    <s v="Apple iPhone 5C"/>
    <x v="1977"/>
    <n v="3"/>
    <n v="0.2"/>
    <n v="17.998199999999997"/>
  </r>
  <r>
    <n v="8932"/>
    <s v="CA-2014-143252"/>
    <x v="3"/>
    <x v="404"/>
    <d v="2014-12-25T00:00:00"/>
    <x v="1"/>
    <s v="HE-14800"/>
    <s v="Harold Engle"/>
    <x v="1"/>
    <s v="United States"/>
    <s v="Milwaukee"/>
    <x v="6"/>
    <n v="53209"/>
    <x v="2"/>
    <s v="FUR-FU-10001057"/>
    <x v="0"/>
    <x v="5"/>
    <s v="Tensor Track Tree Floor Lamp"/>
    <x v="5674"/>
    <n v="5"/>
    <n v="0"/>
    <n v="22.988499999999998"/>
  </r>
  <r>
    <n v="8933"/>
    <s v="CA-2014-143252"/>
    <x v="3"/>
    <x v="404"/>
    <d v="2014-12-25T00:00:00"/>
    <x v="1"/>
    <s v="HE-14800"/>
    <s v="Harold Engle"/>
    <x v="1"/>
    <s v="United States"/>
    <s v="Milwaukee"/>
    <x v="6"/>
    <n v="53209"/>
    <x v="2"/>
    <s v="TEC-AC-10002331"/>
    <x v="2"/>
    <x v="11"/>
    <s v="Maxell 74 Minute CDR, 10/Pack"/>
    <x v="1624"/>
    <n v="3"/>
    <n v="0"/>
    <n v="10.855799999999999"/>
  </r>
  <r>
    <n v="8934"/>
    <s v="CA-2013-102134"/>
    <x v="0"/>
    <x v="560"/>
    <d v="2013-03-20T00:00:00"/>
    <x v="1"/>
    <s v="SP-20545"/>
    <s v="Sibella Parks"/>
    <x v="1"/>
    <s v="United States"/>
    <s v="Green Bay"/>
    <x v="6"/>
    <n v="54302"/>
    <x v="2"/>
    <s v="FUR-FU-10003724"/>
    <x v="0"/>
    <x v="5"/>
    <s v="Westinghouse Clip-On Gooseneck Lamps"/>
    <x v="2499"/>
    <n v="2"/>
    <n v="0"/>
    <n v="4.3523999999999994"/>
  </r>
  <r>
    <n v="8935"/>
    <s v="CA-2014-130036"/>
    <x v="3"/>
    <x v="151"/>
    <d v="2014-08-28T00:00:00"/>
    <x v="3"/>
    <s v="BP-11185"/>
    <s v="Ben Peterman"/>
    <x v="1"/>
    <s v="United States"/>
    <s v="Philadelphia"/>
    <x v="9"/>
    <n v="19120"/>
    <x v="3"/>
    <s v="OFF-PA-10000528"/>
    <x v="1"/>
    <x v="10"/>
    <s v="Xerox 1981"/>
    <x v="2538"/>
    <n v="3"/>
    <n v="0.2"/>
    <n v="3.96"/>
  </r>
  <r>
    <n v="8936"/>
    <s v="CA-2014-130036"/>
    <x v="3"/>
    <x v="151"/>
    <d v="2014-08-28T00:00:00"/>
    <x v="3"/>
    <s v="BP-11185"/>
    <s v="Ben Peterman"/>
    <x v="1"/>
    <s v="United States"/>
    <s v="Philadelphia"/>
    <x v="9"/>
    <n v="19120"/>
    <x v="3"/>
    <s v="TEC-AC-10001908"/>
    <x v="2"/>
    <x v="11"/>
    <s v="Logitech Wireless Headset h800"/>
    <x v="5675"/>
    <n v="14"/>
    <n v="0.2"/>
    <n v="209.97899999999993"/>
  </r>
  <r>
    <n v="8937"/>
    <s v="CA-2012-134117"/>
    <x v="1"/>
    <x v="997"/>
    <d v="2012-12-19T00:00:00"/>
    <x v="0"/>
    <s v="PG-18895"/>
    <s v="Paul Gonzalez"/>
    <x v="0"/>
    <s v="United States"/>
    <s v="Los Angeles"/>
    <x v="1"/>
    <n v="90008"/>
    <x v="1"/>
    <s v="OFF-AR-10003903"/>
    <x v="1"/>
    <x v="6"/>
    <s v="Sanford 52201 APSCO Electric Pencil Sharpener"/>
    <x v="3135"/>
    <n v="5"/>
    <n v="0"/>
    <n v="53.261000000000003"/>
  </r>
  <r>
    <n v="8938"/>
    <s v="CA-2012-134117"/>
    <x v="1"/>
    <x v="997"/>
    <d v="2012-12-19T00:00:00"/>
    <x v="0"/>
    <s v="PG-18895"/>
    <s v="Paul Gonzalez"/>
    <x v="0"/>
    <s v="United States"/>
    <s v="Los Angeles"/>
    <x v="1"/>
    <n v="90008"/>
    <x v="1"/>
    <s v="TEC-PH-10004908"/>
    <x v="2"/>
    <x v="7"/>
    <s v="Panasonic KX TS3282W Corded phone"/>
    <x v="5676"/>
    <n v="2"/>
    <n v="0.2"/>
    <n v="16.997999999999983"/>
  </r>
  <r>
    <n v="8939"/>
    <s v="CA-2012-134117"/>
    <x v="1"/>
    <x v="997"/>
    <d v="2012-12-19T00:00:00"/>
    <x v="0"/>
    <s v="PG-18895"/>
    <s v="Paul Gonzalez"/>
    <x v="0"/>
    <s v="United States"/>
    <s v="Los Angeles"/>
    <x v="1"/>
    <n v="90008"/>
    <x v="1"/>
    <s v="OFF-AR-10001940"/>
    <x v="1"/>
    <x v="6"/>
    <s v="Sanford Colorific Eraseable Coloring Pencils, 12 Count"/>
    <x v="1235"/>
    <n v="5"/>
    <n v="0"/>
    <n v="7.0520000000000005"/>
  </r>
  <r>
    <n v="8940"/>
    <s v="CA-2012-134117"/>
    <x v="1"/>
    <x v="997"/>
    <d v="2012-12-19T00:00:00"/>
    <x v="0"/>
    <s v="PG-18895"/>
    <s v="Paul Gonzalez"/>
    <x v="0"/>
    <s v="United States"/>
    <s v="Los Angeles"/>
    <x v="1"/>
    <n v="90008"/>
    <x v="1"/>
    <s v="OFF-BI-10002026"/>
    <x v="1"/>
    <x v="8"/>
    <s v="Avery Arch Ring Binders"/>
    <x v="5677"/>
    <n v="2"/>
    <n v="0.2"/>
    <n v="31.373999999999995"/>
  </r>
  <r>
    <n v="8941"/>
    <s v="CA-2011-130918"/>
    <x v="2"/>
    <x v="963"/>
    <d v="2011-08-24T00:00:00"/>
    <x v="0"/>
    <s v="JP-15520"/>
    <s v="Jeremy Pistek"/>
    <x v="0"/>
    <s v="United States"/>
    <s v="North Miami"/>
    <x v="2"/>
    <n v="33161"/>
    <x v="0"/>
    <s v="OFF-SU-10003936"/>
    <x v="1"/>
    <x v="14"/>
    <s v="Acme Serrated Blade Letter Opener"/>
    <x v="5678"/>
    <n v="3"/>
    <n v="0.2"/>
    <n v="-1.8126000000000002"/>
  </r>
  <r>
    <n v="8942"/>
    <s v="CA-2013-159023"/>
    <x v="0"/>
    <x v="54"/>
    <d v="2013-11-06T00:00:00"/>
    <x v="2"/>
    <s v="NW-18400"/>
    <s v="Natalie Webber"/>
    <x v="0"/>
    <s v="United States"/>
    <s v="Portland"/>
    <x v="21"/>
    <n v="97206"/>
    <x v="1"/>
    <s v="OFF-BI-10002813"/>
    <x v="1"/>
    <x v="8"/>
    <s v="Avery Reinforcements for Hole-Punch Pages"/>
    <x v="4909"/>
    <n v="7"/>
    <n v="0.7"/>
    <n v="-3.4649999999999999"/>
  </r>
  <r>
    <n v="8943"/>
    <s v="CA-2013-159023"/>
    <x v="0"/>
    <x v="54"/>
    <d v="2013-11-06T00:00:00"/>
    <x v="2"/>
    <s v="NW-18400"/>
    <s v="Natalie Webber"/>
    <x v="0"/>
    <s v="United States"/>
    <s v="Portland"/>
    <x v="21"/>
    <n v="97206"/>
    <x v="1"/>
    <s v="TEC-MA-10003337"/>
    <x v="2"/>
    <x v="15"/>
    <s v="Okidata B401 Printer"/>
    <x v="5679"/>
    <n v="3"/>
    <n v="0.7"/>
    <n v="-251.98739999999992"/>
  </r>
  <r>
    <n v="8944"/>
    <s v="CA-2014-111717"/>
    <x v="3"/>
    <x v="1209"/>
    <d v="2014-10-17T00:00:00"/>
    <x v="1"/>
    <s v="SW-20245"/>
    <s v="Scot Wooten"/>
    <x v="0"/>
    <s v="United States"/>
    <s v="Aurora"/>
    <x v="10"/>
    <n v="60505"/>
    <x v="2"/>
    <s v="FUR-CH-10001545"/>
    <x v="0"/>
    <x v="1"/>
    <s v="Hon Comfortask Task/Swivel Chairs"/>
    <x v="5680"/>
    <n v="3"/>
    <n v="0.3"/>
    <n v="-47.871600000000001"/>
  </r>
  <r>
    <n v="8945"/>
    <s v="CA-2011-154592"/>
    <x v="2"/>
    <x v="1035"/>
    <d v="2011-12-08T00:00:00"/>
    <x v="2"/>
    <s v="EH-14005"/>
    <s v="Erica Hernandez"/>
    <x v="2"/>
    <s v="United States"/>
    <s v="San Francisco"/>
    <x v="1"/>
    <n v="94109"/>
    <x v="1"/>
    <s v="OFF-PA-10000062"/>
    <x v="1"/>
    <x v="10"/>
    <s v="Green Bar Computer Printout Paper"/>
    <x v="2210"/>
    <n v="3"/>
    <n v="0"/>
    <n v="80.791200000000003"/>
  </r>
  <r>
    <n v="8946"/>
    <s v="CA-2011-128622"/>
    <x v="2"/>
    <x v="647"/>
    <d v="2011-11-17T00:00:00"/>
    <x v="0"/>
    <s v="SC-20260"/>
    <s v="Scott Cohen"/>
    <x v="1"/>
    <s v="United States"/>
    <s v="San Francisco"/>
    <x v="1"/>
    <n v="94110"/>
    <x v="1"/>
    <s v="OFF-SU-10001574"/>
    <x v="1"/>
    <x v="14"/>
    <s v="Acme Value Line Scissors"/>
    <x v="1031"/>
    <n v="3"/>
    <n v="0"/>
    <n v="3.2849999999999993"/>
  </r>
  <r>
    <n v="8947"/>
    <s v="CA-2014-148355"/>
    <x v="3"/>
    <x v="165"/>
    <d v="2014-12-29T00:00:00"/>
    <x v="1"/>
    <s v="NC-18535"/>
    <s v="Nick Crebassa"/>
    <x v="1"/>
    <s v="United States"/>
    <s v="New Bedford"/>
    <x v="31"/>
    <n v="2740"/>
    <x v="3"/>
    <s v="OFF-PA-10001972"/>
    <x v="1"/>
    <x v="10"/>
    <s v="Xerox 214"/>
    <x v="541"/>
    <n v="3"/>
    <n v="0"/>
    <n v="9.3312000000000008"/>
  </r>
  <r>
    <n v="8948"/>
    <s v="CA-2014-148355"/>
    <x v="3"/>
    <x v="165"/>
    <d v="2014-12-29T00:00:00"/>
    <x v="1"/>
    <s v="NC-18535"/>
    <s v="Nick Crebassa"/>
    <x v="1"/>
    <s v="United States"/>
    <s v="New Bedford"/>
    <x v="31"/>
    <n v="2740"/>
    <x v="3"/>
    <s v="OFF-BI-10000201"/>
    <x v="1"/>
    <x v="8"/>
    <s v="Avery Triangle Shaped Sheet Lifters, Black, 2/Pack"/>
    <x v="5681"/>
    <n v="5"/>
    <n v="0"/>
    <n v="6.15"/>
  </r>
  <r>
    <n v="8949"/>
    <s v="CA-2011-132913"/>
    <x v="2"/>
    <x v="163"/>
    <d v="2011-12-26T00:00:00"/>
    <x v="2"/>
    <s v="AS-10090"/>
    <s v="Adam Shillingsburg"/>
    <x v="0"/>
    <s v="United States"/>
    <s v="San Diego"/>
    <x v="1"/>
    <n v="92037"/>
    <x v="1"/>
    <s v="OFF-AP-10003278"/>
    <x v="1"/>
    <x v="9"/>
    <s v="Belkin 7-Outlet SurgeMaster Home Series"/>
    <x v="5682"/>
    <n v="1"/>
    <n v="0"/>
    <n v="3.632200000000001"/>
  </r>
  <r>
    <n v="8950"/>
    <s v="CA-2014-150910"/>
    <x v="3"/>
    <x v="66"/>
    <d v="2014-12-29T00:00:00"/>
    <x v="1"/>
    <s v="JL-15130"/>
    <s v="Jack Lebron"/>
    <x v="0"/>
    <s v="United States"/>
    <s v="Jackson"/>
    <x v="18"/>
    <n v="38301"/>
    <x v="0"/>
    <s v="FUR-TA-10002903"/>
    <x v="0"/>
    <x v="3"/>
    <s v="Bevis Round Bullnose 29&quot; High Table Top"/>
    <x v="5683"/>
    <n v="6"/>
    <n v="0.4"/>
    <n v="-249.32159999999999"/>
  </r>
  <r>
    <n v="8951"/>
    <s v="CA-2014-150910"/>
    <x v="3"/>
    <x v="66"/>
    <d v="2014-12-29T00:00:00"/>
    <x v="1"/>
    <s v="JL-15130"/>
    <s v="Jack Lebron"/>
    <x v="0"/>
    <s v="United States"/>
    <s v="Jackson"/>
    <x v="18"/>
    <n v="38301"/>
    <x v="0"/>
    <s v="TEC-AC-10001013"/>
    <x v="2"/>
    <x v="11"/>
    <s v="Logitech ClearChat Comfort/USB Headset H390"/>
    <x v="1525"/>
    <n v="2"/>
    <n v="0.2"/>
    <n v="7.615399999999994"/>
  </r>
  <r>
    <n v="8952"/>
    <s v="CA-2014-150910"/>
    <x v="3"/>
    <x v="66"/>
    <d v="2014-12-29T00:00:00"/>
    <x v="1"/>
    <s v="JL-15130"/>
    <s v="Jack Lebron"/>
    <x v="0"/>
    <s v="United States"/>
    <s v="Jackson"/>
    <x v="18"/>
    <n v="38301"/>
    <x v="0"/>
    <s v="OFF-ST-10000918"/>
    <x v="1"/>
    <x v="4"/>
    <s v="Crate-A-Files"/>
    <x v="4322"/>
    <n v="3"/>
    <n v="0.2"/>
    <n v="1.961999999999998"/>
  </r>
  <r>
    <n v="8953"/>
    <s v="CA-2014-150910"/>
    <x v="3"/>
    <x v="66"/>
    <d v="2014-12-29T00:00:00"/>
    <x v="1"/>
    <s v="JL-15130"/>
    <s v="Jack Lebron"/>
    <x v="0"/>
    <s v="United States"/>
    <s v="Jackson"/>
    <x v="18"/>
    <n v="38301"/>
    <x v="0"/>
    <s v="OFF-AR-10001419"/>
    <x v="1"/>
    <x v="6"/>
    <s v="Newell 325"/>
    <x v="5684"/>
    <n v="7"/>
    <n v="0.2"/>
    <n v="2.8909999999999982"/>
  </r>
  <r>
    <n v="8954"/>
    <s v="CA-2014-150910"/>
    <x v="3"/>
    <x v="66"/>
    <d v="2014-12-29T00:00:00"/>
    <x v="1"/>
    <s v="JL-15130"/>
    <s v="Jack Lebron"/>
    <x v="0"/>
    <s v="United States"/>
    <s v="Jackson"/>
    <x v="18"/>
    <n v="38301"/>
    <x v="0"/>
    <s v="OFF-AP-10003266"/>
    <x v="1"/>
    <x v="9"/>
    <s v="Holmes Replacement Filter for HEPA Air Cleaner, Large Room"/>
    <x v="5685"/>
    <n v="5"/>
    <n v="0.2"/>
    <n v="16.290999999999997"/>
  </r>
  <r>
    <n v="8955"/>
    <s v="CA-2011-156790"/>
    <x v="2"/>
    <x v="233"/>
    <d v="2011-08-10T00:00:00"/>
    <x v="0"/>
    <s v="VG-21790"/>
    <s v="Vivek Gonzalez"/>
    <x v="0"/>
    <s v="United States"/>
    <s v="Jacksonville"/>
    <x v="2"/>
    <n v="32216"/>
    <x v="0"/>
    <s v="FUR-BO-10000468"/>
    <x v="0"/>
    <x v="0"/>
    <s v="O'Sullivan 2-Shelf Heavy-Duty Bookcases"/>
    <x v="5686"/>
    <n v="4"/>
    <n v="0.2"/>
    <n v="-7.7727999999999895"/>
  </r>
  <r>
    <n v="8956"/>
    <s v="CA-2011-126480"/>
    <x v="2"/>
    <x v="59"/>
    <d v="2011-09-24T00:00:00"/>
    <x v="1"/>
    <s v="HG-14965"/>
    <s v="Henry Goldwyn"/>
    <x v="1"/>
    <s v="United States"/>
    <s v="San Diego"/>
    <x v="1"/>
    <n v="92024"/>
    <x v="1"/>
    <s v="OFF-PA-10004610"/>
    <x v="1"/>
    <x v="10"/>
    <s v="Xerox 1900"/>
    <x v="18"/>
    <n v="2"/>
    <n v="0"/>
    <n v="3.8519999999999994"/>
  </r>
  <r>
    <n v="8957"/>
    <s v="CA-2014-105620"/>
    <x v="3"/>
    <x v="53"/>
    <d v="2014-12-29T00:00:00"/>
    <x v="2"/>
    <s v="JH-15430"/>
    <s v="Jennifer Halladay"/>
    <x v="0"/>
    <s v="United States"/>
    <s v="Hialeah"/>
    <x v="2"/>
    <n v="33012"/>
    <x v="0"/>
    <s v="FUR-FU-10004963"/>
    <x v="0"/>
    <x v="5"/>
    <s v="Eldon 400 Class Desk Accessories, Black Carbon"/>
    <x v="5687"/>
    <n v="3"/>
    <n v="0.2"/>
    <n v="5.7750000000000021"/>
  </r>
  <r>
    <n v="8958"/>
    <s v="CA-2014-105620"/>
    <x v="3"/>
    <x v="53"/>
    <d v="2014-12-29T00:00:00"/>
    <x v="2"/>
    <s v="JH-15430"/>
    <s v="Jennifer Halladay"/>
    <x v="0"/>
    <s v="United States"/>
    <s v="Hialeah"/>
    <x v="2"/>
    <n v="33012"/>
    <x v="0"/>
    <s v="TEC-MA-10004626"/>
    <x v="2"/>
    <x v="15"/>
    <s v="Lexmark 20R1285 X6650 Wireless All-in-One Printer"/>
    <x v="5253"/>
    <n v="2"/>
    <n v="0.5"/>
    <n v="-7.2000000000000028"/>
  </r>
  <r>
    <n v="8959"/>
    <s v="CA-2014-150266"/>
    <x v="3"/>
    <x v="920"/>
    <d v="2014-12-01T00:00:00"/>
    <x v="1"/>
    <s v="RO-19780"/>
    <s v="Rose O'Brian"/>
    <x v="0"/>
    <s v="United States"/>
    <s v="Houston"/>
    <x v="5"/>
    <n v="77070"/>
    <x v="2"/>
    <s v="TEC-PH-10003437"/>
    <x v="2"/>
    <x v="7"/>
    <s v="Blue Parrot B250XT Professional Grade Wireless Bluetooth Headset with"/>
    <x v="5688"/>
    <n v="5"/>
    <n v="0.2"/>
    <n v="37.494999999999962"/>
  </r>
  <r>
    <n v="8960"/>
    <s v="CA-2014-150266"/>
    <x v="3"/>
    <x v="920"/>
    <d v="2014-12-01T00:00:00"/>
    <x v="1"/>
    <s v="RO-19780"/>
    <s v="Rose O'Brian"/>
    <x v="0"/>
    <s v="United States"/>
    <s v="Houston"/>
    <x v="5"/>
    <n v="77070"/>
    <x v="2"/>
    <s v="OFF-AP-10002867"/>
    <x v="1"/>
    <x v="9"/>
    <s v="Fellowes Command Center 5-outlet power strip"/>
    <x v="5689"/>
    <n v="5"/>
    <n v="0.8"/>
    <n v="-179.77600000000001"/>
  </r>
  <r>
    <n v="8961"/>
    <s v="CA-2014-150266"/>
    <x v="3"/>
    <x v="920"/>
    <d v="2014-12-01T00:00:00"/>
    <x v="1"/>
    <s v="RO-19780"/>
    <s v="Rose O'Brian"/>
    <x v="0"/>
    <s v="United States"/>
    <s v="Houston"/>
    <x v="5"/>
    <n v="77070"/>
    <x v="2"/>
    <s v="FUR-CH-10002126"/>
    <x v="0"/>
    <x v="1"/>
    <s v="Hon Deluxe Fabric Upholstered Stacking Chairs"/>
    <x v="3122"/>
    <n v="5"/>
    <n v="0.3"/>
    <n v="-24.397999999999911"/>
  </r>
  <r>
    <n v="8962"/>
    <s v="CA-2014-150266"/>
    <x v="3"/>
    <x v="920"/>
    <d v="2014-12-01T00:00:00"/>
    <x v="1"/>
    <s v="RO-19780"/>
    <s v="Rose O'Brian"/>
    <x v="0"/>
    <s v="United States"/>
    <s v="Houston"/>
    <x v="5"/>
    <n v="77070"/>
    <x v="2"/>
    <s v="OFF-AR-10001761"/>
    <x v="1"/>
    <x v="6"/>
    <s v="Avery Hi-Liter Smear-Safe Highlighters"/>
    <x v="4061"/>
    <n v="4"/>
    <n v="0.2"/>
    <n v="3.7375999999999996"/>
  </r>
  <r>
    <n v="8963"/>
    <s v="CA-2013-157280"/>
    <x v="0"/>
    <x v="732"/>
    <d v="2013-11-08T00:00:00"/>
    <x v="2"/>
    <s v="LW-17125"/>
    <s v="Liz Willingham"/>
    <x v="0"/>
    <s v="United States"/>
    <s v="Virginia Beach"/>
    <x v="17"/>
    <n v="23464"/>
    <x v="0"/>
    <s v="FUR-FU-10004665"/>
    <x v="0"/>
    <x v="5"/>
    <s v="3M Polarizing Task Lamp with Clamp Arm, Light Gray"/>
    <x v="2963"/>
    <n v="2"/>
    <n v="0"/>
    <n v="71.229600000000005"/>
  </r>
  <r>
    <n v="8964"/>
    <s v="CA-2013-157280"/>
    <x v="0"/>
    <x v="732"/>
    <d v="2013-11-08T00:00:00"/>
    <x v="2"/>
    <s v="LW-17125"/>
    <s v="Liz Willingham"/>
    <x v="0"/>
    <s v="United States"/>
    <s v="Virginia Beach"/>
    <x v="17"/>
    <n v="23464"/>
    <x v="0"/>
    <s v="TEC-AC-10000057"/>
    <x v="2"/>
    <x v="11"/>
    <s v="Microsoft Natural Ergonomic Keyboard 4000"/>
    <x v="1324"/>
    <n v="3"/>
    <n v="0"/>
    <n v="18.893699999999995"/>
  </r>
  <r>
    <n v="8965"/>
    <s v="CA-2013-157280"/>
    <x v="0"/>
    <x v="732"/>
    <d v="2013-11-08T00:00:00"/>
    <x v="2"/>
    <s v="LW-17125"/>
    <s v="Liz Willingham"/>
    <x v="0"/>
    <s v="United States"/>
    <s v="Virginia Beach"/>
    <x v="17"/>
    <n v="23464"/>
    <x v="0"/>
    <s v="FUR-FU-10003806"/>
    <x v="0"/>
    <x v="5"/>
    <s v="Tenex Chairmat w/ Average Lip, 45&quot; x 53&quot;"/>
    <x v="4850"/>
    <n v="5"/>
    <n v="0"/>
    <n v="75.679999999999978"/>
  </r>
  <r>
    <n v="8966"/>
    <s v="CA-2014-106691"/>
    <x v="3"/>
    <x v="44"/>
    <d v="2014-11-13T00:00:00"/>
    <x v="1"/>
    <s v="CC-12370"/>
    <s v="Christopher Conant"/>
    <x v="0"/>
    <s v="United States"/>
    <s v="Houston"/>
    <x v="5"/>
    <n v="77070"/>
    <x v="2"/>
    <s v="OFF-BI-10000145"/>
    <x v="1"/>
    <x v="8"/>
    <s v="Zipper Ring Binder Pockets"/>
    <x v="75"/>
    <n v="2"/>
    <n v="0.8"/>
    <n v="-1.934400000000001"/>
  </r>
  <r>
    <n v="8967"/>
    <s v="CA-2013-134180"/>
    <x v="0"/>
    <x v="54"/>
    <d v="2013-11-08T00:00:00"/>
    <x v="1"/>
    <s v="JP-16135"/>
    <s v="Julie Prescott"/>
    <x v="2"/>
    <s v="United States"/>
    <s v="Philadelphia"/>
    <x v="9"/>
    <n v="19120"/>
    <x v="3"/>
    <s v="TEC-AC-10000892"/>
    <x v="2"/>
    <x v="11"/>
    <s v="NETGEAR N750 Dual Band Wi-Fi Gigabit Router"/>
    <x v="2775"/>
    <n v="1"/>
    <n v="0.2"/>
    <n v="14.399999999999999"/>
  </r>
  <r>
    <n v="8968"/>
    <s v="CA-2013-134180"/>
    <x v="0"/>
    <x v="54"/>
    <d v="2013-11-08T00:00:00"/>
    <x v="1"/>
    <s v="JP-16135"/>
    <s v="Julie Prescott"/>
    <x v="2"/>
    <s v="United States"/>
    <s v="Philadelphia"/>
    <x v="9"/>
    <n v="19120"/>
    <x v="3"/>
    <s v="FUR-CH-10004886"/>
    <x v="0"/>
    <x v="1"/>
    <s v="Bevis Steel Folding Chairs"/>
    <x v="5690"/>
    <n v="7"/>
    <n v="0.3"/>
    <n v="-13.432999999999993"/>
  </r>
  <r>
    <n v="8969"/>
    <s v="CA-2011-166730"/>
    <x v="2"/>
    <x v="125"/>
    <d v="2012-01-01T00:00:00"/>
    <x v="2"/>
    <s v="DD-13570"/>
    <s v="Dorothy Dickinson"/>
    <x v="0"/>
    <s v="United States"/>
    <s v="Memphis"/>
    <x v="18"/>
    <n v="38109"/>
    <x v="0"/>
    <s v="OFF-ST-10002554"/>
    <x v="1"/>
    <x v="4"/>
    <s v="Tennsco Industrial Shelving"/>
    <x v="5691"/>
    <n v="1"/>
    <n v="0.2"/>
    <n v="-8.803799999999999"/>
  </r>
  <r>
    <n v="8970"/>
    <s v="CA-2014-157469"/>
    <x v="3"/>
    <x v="574"/>
    <d v="2014-12-08T00:00:00"/>
    <x v="1"/>
    <s v="ES-14080"/>
    <s v="Erin Smith"/>
    <x v="1"/>
    <s v="United States"/>
    <s v="Lakewood"/>
    <x v="24"/>
    <n v="44107"/>
    <x v="3"/>
    <s v="OFF-AR-10001662"/>
    <x v="1"/>
    <x v="6"/>
    <s v="Rogers Handheld Barrel Pencil Sharpener"/>
    <x v="5692"/>
    <n v="9"/>
    <n v="0.2"/>
    <n v="1.7262000000000022"/>
  </r>
  <r>
    <n v="8971"/>
    <s v="CA-2014-157469"/>
    <x v="3"/>
    <x v="574"/>
    <d v="2014-12-08T00:00:00"/>
    <x v="1"/>
    <s v="ES-14080"/>
    <s v="Erin Smith"/>
    <x v="1"/>
    <s v="United States"/>
    <s v="Lakewood"/>
    <x v="24"/>
    <n v="44107"/>
    <x v="3"/>
    <s v="TEC-PH-10004531"/>
    <x v="2"/>
    <x v="7"/>
    <s v="AT&amp;T CL2909"/>
    <x v="5693"/>
    <n v="2"/>
    <n v="0.4"/>
    <n v="-25.198000000000008"/>
  </r>
  <r>
    <n v="8972"/>
    <s v="CA-2014-122308"/>
    <x v="3"/>
    <x v="668"/>
    <d v="2014-03-29T00:00:00"/>
    <x v="1"/>
    <s v="MV-17485"/>
    <s v="Mark Van Huff"/>
    <x v="0"/>
    <s v="United States"/>
    <s v="New York City"/>
    <x v="15"/>
    <n v="10011"/>
    <x v="3"/>
    <s v="FUR-CH-10000665"/>
    <x v="0"/>
    <x v="1"/>
    <s v="Global Airflow Leather Mesh Back Chair, Black"/>
    <x v="2659"/>
    <n v="2"/>
    <n v="0.1"/>
    <n v="60.391999999999967"/>
  </r>
  <r>
    <n v="8973"/>
    <s v="US-2011-149034"/>
    <x v="2"/>
    <x v="84"/>
    <d v="2011-11-21T00:00:00"/>
    <x v="2"/>
    <s v="RD-19900"/>
    <s v="Ruben Dartt"/>
    <x v="0"/>
    <s v="United States"/>
    <s v="Philadelphia"/>
    <x v="9"/>
    <n v="19120"/>
    <x v="3"/>
    <s v="TEC-AC-10003023"/>
    <x v="2"/>
    <x v="11"/>
    <s v="Logitech G105 Gaming Keyboard"/>
    <x v="5694"/>
    <n v="1"/>
    <n v="0.2"/>
    <n v="-1.187400000000002"/>
  </r>
  <r>
    <n v="8974"/>
    <s v="CA-2014-159226"/>
    <x v="3"/>
    <x v="1016"/>
    <d v="2014-04-28T00:00:00"/>
    <x v="0"/>
    <s v="RL-19615"/>
    <s v="Rob Lucas"/>
    <x v="0"/>
    <s v="United States"/>
    <s v="Los Angeles"/>
    <x v="1"/>
    <n v="90008"/>
    <x v="1"/>
    <s v="FUR-BO-10004709"/>
    <x v="0"/>
    <x v="0"/>
    <s v="Bush Westfield Collection Bookcases, Medium Cherry Finish"/>
    <x v="5695"/>
    <n v="7"/>
    <n v="0.15"/>
    <n v="28.410200000000017"/>
  </r>
  <r>
    <n v="8975"/>
    <s v="CA-2014-156622"/>
    <x v="3"/>
    <x v="51"/>
    <d v="2014-11-27T00:00:00"/>
    <x v="2"/>
    <s v="JP-15460"/>
    <s v="Jennifer Patt"/>
    <x v="1"/>
    <s v="United States"/>
    <s v="Dallas"/>
    <x v="5"/>
    <n v="75220"/>
    <x v="2"/>
    <s v="OFF-PA-10000477"/>
    <x v="1"/>
    <x v="10"/>
    <s v="Xerox 22"/>
    <x v="1590"/>
    <n v="7"/>
    <n v="0.2"/>
    <n v="12.700800000000001"/>
  </r>
  <r>
    <n v="8976"/>
    <s v="CA-2014-156622"/>
    <x v="3"/>
    <x v="51"/>
    <d v="2014-11-27T00:00:00"/>
    <x v="2"/>
    <s v="JP-15460"/>
    <s v="Jennifer Patt"/>
    <x v="1"/>
    <s v="United States"/>
    <s v="Dallas"/>
    <x v="5"/>
    <n v="75220"/>
    <x v="2"/>
    <s v="OFF-PA-10002923"/>
    <x v="1"/>
    <x v="10"/>
    <s v="Xerox 1942"/>
    <x v="128"/>
    <n v="2"/>
    <n v="0.2"/>
    <n v="29.363999999999997"/>
  </r>
  <r>
    <n v="8977"/>
    <s v="CA-2014-156622"/>
    <x v="3"/>
    <x v="51"/>
    <d v="2014-11-27T00:00:00"/>
    <x v="2"/>
    <s v="JP-15460"/>
    <s v="Jennifer Patt"/>
    <x v="1"/>
    <s v="United States"/>
    <s v="Dallas"/>
    <x v="5"/>
    <n v="75220"/>
    <x v="2"/>
    <s v="FUR-TA-10003008"/>
    <x v="0"/>
    <x v="3"/>
    <s v="Lesro Round Back Collection Coffee Table, End Table"/>
    <x v="5696"/>
    <n v="1"/>
    <n v="0.3"/>
    <n v="-31.033499999999989"/>
  </r>
  <r>
    <n v="8978"/>
    <s v="CA-2014-156622"/>
    <x v="3"/>
    <x v="51"/>
    <d v="2014-11-27T00:00:00"/>
    <x v="2"/>
    <s v="JP-15460"/>
    <s v="Jennifer Patt"/>
    <x v="1"/>
    <s v="United States"/>
    <s v="Dallas"/>
    <x v="5"/>
    <n v="75220"/>
    <x v="2"/>
    <s v="OFF-BI-10003707"/>
    <x v="1"/>
    <x v="8"/>
    <s v="Aluminum Screw Posts"/>
    <x v="5697"/>
    <n v="2"/>
    <n v="0.8"/>
    <n v="-9.1560000000000006"/>
  </r>
  <r>
    <n v="8979"/>
    <s v="CA-2011-119529"/>
    <x v="2"/>
    <x v="935"/>
    <d v="2011-11-05T00:00:00"/>
    <x v="0"/>
    <s v="DM-13345"/>
    <s v="Denise Monton"/>
    <x v="1"/>
    <s v="United States"/>
    <s v="Orange"/>
    <x v="30"/>
    <n v="7050"/>
    <x v="3"/>
    <s v="OFF-BI-10000546"/>
    <x v="1"/>
    <x v="8"/>
    <s v="Avery Durable Binders"/>
    <x v="1784"/>
    <n v="2"/>
    <n v="0"/>
    <n v="2.8224"/>
  </r>
  <r>
    <n v="8980"/>
    <s v="CA-2012-150413"/>
    <x v="1"/>
    <x v="324"/>
    <d v="2012-10-24T00:00:00"/>
    <x v="0"/>
    <s v="CS-11860"/>
    <s v="Cari Schnelling"/>
    <x v="0"/>
    <s v="United States"/>
    <s v="Dallas"/>
    <x v="5"/>
    <n v="75220"/>
    <x v="2"/>
    <s v="OFF-BI-10000404"/>
    <x v="1"/>
    <x v="8"/>
    <s v="Avery Printable Repositionable Plastic Tabs"/>
    <x v="5698"/>
    <n v="1"/>
    <n v="0.8"/>
    <n v="-2.8380000000000001"/>
  </r>
  <r>
    <n v="8981"/>
    <s v="CA-2011-108182"/>
    <x v="2"/>
    <x v="644"/>
    <d v="2011-02-11T00:00:00"/>
    <x v="0"/>
    <s v="DL-13315"/>
    <s v="Delfina Latchford"/>
    <x v="0"/>
    <s v="United States"/>
    <s v="Romeoville"/>
    <x v="10"/>
    <n v="60441"/>
    <x v="2"/>
    <s v="OFF-BI-10001196"/>
    <x v="1"/>
    <x v="8"/>
    <s v="Avery Flip-Chart Easel Binder, Black"/>
    <x v="5699"/>
    <n v="2"/>
    <n v="0.8"/>
    <n v="-14.770800000000001"/>
  </r>
  <r>
    <n v="8982"/>
    <s v="CA-2013-110898"/>
    <x v="0"/>
    <x v="1193"/>
    <d v="2013-03-13T00:00:00"/>
    <x v="1"/>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x v="1"/>
    <s v="LC-16870"/>
    <s v="Lena Cacioppo"/>
    <x v="0"/>
    <s v="United States"/>
    <s v="Chicago"/>
    <x v="10"/>
    <n v="60623"/>
    <x v="2"/>
    <s v="OFF-BI-10004656"/>
    <x v="1"/>
    <x v="8"/>
    <s v="Peel &amp; Stick Add-On Corner Pockets"/>
    <x v="5701"/>
    <n v="4"/>
    <n v="0.8"/>
    <n v="-2.764800000000001"/>
  </r>
  <r>
    <n v="8984"/>
    <s v="CA-2013-110898"/>
    <x v="0"/>
    <x v="1193"/>
    <d v="2013-03-13T00:00:00"/>
    <x v="1"/>
    <s v="LC-16870"/>
    <s v="Lena Cacioppo"/>
    <x v="0"/>
    <s v="United States"/>
    <s v="Chicago"/>
    <x v="10"/>
    <n v="60623"/>
    <x v="2"/>
    <s v="FUR-FU-10003773"/>
    <x v="0"/>
    <x v="5"/>
    <s v="Eldon Cleatmat Plus Chair Mats for High Pile Carpets"/>
    <x v="5702"/>
    <n v="5"/>
    <n v="0.6"/>
    <n v="-194.82400000000001"/>
  </r>
  <r>
    <n v="8985"/>
    <s v="CA-2013-110898"/>
    <x v="0"/>
    <x v="1193"/>
    <d v="2013-03-13T00:00:00"/>
    <x v="1"/>
    <s v="LC-16870"/>
    <s v="Lena Cacioppo"/>
    <x v="0"/>
    <s v="United States"/>
    <s v="Chicago"/>
    <x v="10"/>
    <n v="60623"/>
    <x v="2"/>
    <s v="FUR-TA-10000849"/>
    <x v="0"/>
    <x v="3"/>
    <s v="Bevis Rectangular Conference Tables"/>
    <x v="2044"/>
    <n v="2"/>
    <n v="0.5"/>
    <n v="-99.266399999999976"/>
  </r>
  <r>
    <n v="8986"/>
    <s v="CA-2012-123092"/>
    <x v="1"/>
    <x v="155"/>
    <d v="2012-12-07T00:00:00"/>
    <x v="1"/>
    <s v="JG-15115"/>
    <s v="Jack Garza"/>
    <x v="0"/>
    <s v="United States"/>
    <s v="Jacksonville"/>
    <x v="3"/>
    <n v="28540"/>
    <x v="0"/>
    <s v="FUR-FU-10000222"/>
    <x v="0"/>
    <x v="5"/>
    <s v="Seth Thomas 16&quot; Steel Case Clock"/>
    <x v="2540"/>
    <n v="3"/>
    <n v="0.2"/>
    <n v="12.667199999999994"/>
  </r>
  <r>
    <n v="8987"/>
    <s v="CA-2012-123092"/>
    <x v="1"/>
    <x v="155"/>
    <d v="2012-12-07T00:00:00"/>
    <x v="1"/>
    <s v="JG-15115"/>
    <s v="Jack Garza"/>
    <x v="0"/>
    <s v="United States"/>
    <s v="Jacksonville"/>
    <x v="3"/>
    <n v="28540"/>
    <x v="0"/>
    <s v="OFF-BI-10001718"/>
    <x v="1"/>
    <x v="8"/>
    <s v="GBC DocuBind P50 Personal Binding Machine"/>
    <x v="5703"/>
    <n v="5"/>
    <n v="0.7"/>
    <n v="-73.57699999999997"/>
  </r>
  <r>
    <n v="8988"/>
    <s v="CA-2012-123092"/>
    <x v="1"/>
    <x v="155"/>
    <d v="2012-12-07T00:00:00"/>
    <x v="1"/>
    <s v="JG-15115"/>
    <s v="Jack Garza"/>
    <x v="0"/>
    <s v="United States"/>
    <s v="Jacksonville"/>
    <x v="3"/>
    <n v="28540"/>
    <x v="0"/>
    <s v="TEC-PH-10001700"/>
    <x v="2"/>
    <x v="7"/>
    <s v="Panasonic KX-TG6844B Expandable Digital Cordless Telephone"/>
    <x v="554"/>
    <n v="2"/>
    <n v="0.2"/>
    <n v="9.2386000000000053"/>
  </r>
  <r>
    <n v="8989"/>
    <s v="CA-2012-123092"/>
    <x v="1"/>
    <x v="155"/>
    <d v="2012-12-07T00:00:00"/>
    <x v="1"/>
    <s v="JG-15115"/>
    <s v="Jack Garza"/>
    <x v="0"/>
    <s v="United States"/>
    <s v="Jacksonville"/>
    <x v="3"/>
    <n v="28540"/>
    <x v="0"/>
    <s v="OFF-AR-10004078"/>
    <x v="1"/>
    <x v="6"/>
    <s v="Newell 312"/>
    <x v="564"/>
    <n v="2"/>
    <n v="0.2"/>
    <n v="1.1679999999999997"/>
  </r>
  <r>
    <n v="8990"/>
    <s v="US-2012-128587"/>
    <x v="1"/>
    <x v="100"/>
    <d v="2012-12-30T00:00:00"/>
    <x v="1"/>
    <s v="HM-14860"/>
    <s v="Harry Marie"/>
    <x v="1"/>
    <s v="United States"/>
    <s v="Springfield"/>
    <x v="25"/>
    <n v="65807"/>
    <x v="2"/>
    <s v="FUR-FU-10003026"/>
    <x v="0"/>
    <x v="5"/>
    <s v="Eldon Regeneration Recycled Desk Accessories, Black"/>
    <x v="390"/>
    <n v="2"/>
    <n v="0"/>
    <n v="3.7751999999999999"/>
  </r>
  <r>
    <n v="8991"/>
    <s v="US-2012-128587"/>
    <x v="1"/>
    <x v="100"/>
    <d v="2012-12-30T00:00:00"/>
    <x v="1"/>
    <s v="HM-14860"/>
    <s v="Harry Marie"/>
    <x v="1"/>
    <s v="United States"/>
    <s v="Springfield"/>
    <x v="25"/>
    <n v="65807"/>
    <x v="2"/>
    <s v="TEC-CO-10003763"/>
    <x v="2"/>
    <x v="16"/>
    <s v="Canon PC1060 Personal Laser Copier"/>
    <x v="980"/>
    <n v="7"/>
    <n v="0"/>
    <n v="2302.9670999999998"/>
  </r>
  <r>
    <n v="8992"/>
    <s v="US-2014-139577"/>
    <x v="3"/>
    <x v="172"/>
    <d v="2014-10-07T00:00:00"/>
    <x v="1"/>
    <s v="TN-21040"/>
    <s v="Tanja Norvell"/>
    <x v="2"/>
    <s v="United States"/>
    <s v="San Francisco"/>
    <x v="1"/>
    <n v="94110"/>
    <x v="1"/>
    <s v="TEC-AC-10004708"/>
    <x v="2"/>
    <x v="11"/>
    <s v="Sony 32GB Class 10 Micro SDHC R40 Memory Card"/>
    <x v="5704"/>
    <n v="5"/>
    <n v="0"/>
    <n v="21.997499999999999"/>
  </r>
  <r>
    <n v="8993"/>
    <s v="CA-2014-159100"/>
    <x v="3"/>
    <x v="524"/>
    <d v="2014-10-22T00:00:00"/>
    <x v="1"/>
    <s v="VP-21760"/>
    <s v="Victoria Pisteka"/>
    <x v="1"/>
    <s v="United States"/>
    <s v="Columbia"/>
    <x v="18"/>
    <n v="38401"/>
    <x v="0"/>
    <s v="TEC-AC-10003499"/>
    <x v="2"/>
    <x v="11"/>
    <s v="Memorex Mini Travel Drive 8 GB USB 2.0 Flash Drive"/>
    <x v="5183"/>
    <n v="2"/>
    <n v="0.2"/>
    <n v="4.4004000000000003"/>
  </r>
  <r>
    <n v="8994"/>
    <s v="CA-2014-159100"/>
    <x v="3"/>
    <x v="524"/>
    <d v="2014-10-22T00:00:00"/>
    <x v="1"/>
    <s v="VP-21760"/>
    <s v="Victoria Pisteka"/>
    <x v="1"/>
    <s v="United States"/>
    <s v="Columbia"/>
    <x v="18"/>
    <n v="38401"/>
    <x v="0"/>
    <s v="FUR-TA-10001950"/>
    <x v="0"/>
    <x v="3"/>
    <s v="Balt Solid Wood Round Tables"/>
    <x v="5705"/>
    <n v="7"/>
    <n v="0.4"/>
    <n v="-968.88329999999996"/>
  </r>
  <r>
    <n v="8995"/>
    <s v="CA-2011-109043"/>
    <x v="2"/>
    <x v="860"/>
    <d v="2011-08-17T00:00:00"/>
    <x v="2"/>
    <s v="CS-12355"/>
    <s v="Christine Sundaresam"/>
    <x v="0"/>
    <s v="United States"/>
    <s v="Hollywood"/>
    <x v="2"/>
    <n v="33021"/>
    <x v="0"/>
    <s v="OFF-PA-10000312"/>
    <x v="1"/>
    <x v="10"/>
    <s v="Xerox 1955"/>
    <x v="5566"/>
    <n v="5"/>
    <n v="0.2"/>
    <n v="29.691999999999993"/>
  </r>
  <r>
    <n v="8996"/>
    <s v="CA-2011-109043"/>
    <x v="2"/>
    <x v="860"/>
    <d v="2011-08-17T00:00:00"/>
    <x v="2"/>
    <s v="CS-12355"/>
    <s v="Christine Sundaresam"/>
    <x v="0"/>
    <s v="United States"/>
    <s v="Hollywood"/>
    <x v="2"/>
    <n v="33021"/>
    <x v="0"/>
    <s v="OFF-AP-10004708"/>
    <x v="1"/>
    <x v="9"/>
    <s v="Fellowes Superior 10 Outlet Split Surge Protector"/>
    <x v="5706"/>
    <n v="5"/>
    <n v="0.2"/>
    <n v="17.126999999999988"/>
  </r>
  <r>
    <n v="8997"/>
    <s v="US-2014-116491"/>
    <x v="3"/>
    <x v="343"/>
    <d v="2014-11-14T00:00:00"/>
    <x v="2"/>
    <s v="PG-18820"/>
    <s v="Patrick Gardner"/>
    <x v="0"/>
    <s v="United States"/>
    <s v="Dallas"/>
    <x v="5"/>
    <n v="75081"/>
    <x v="2"/>
    <s v="TEC-PH-10004531"/>
    <x v="2"/>
    <x v="7"/>
    <s v="OtterBox Commuter Series Case - iPhone 5 &amp; 5s"/>
    <x v="5707"/>
    <n v="2"/>
    <n v="0.2"/>
    <n v="12.314399999999999"/>
  </r>
  <r>
    <n v="8998"/>
    <s v="CA-2014-122763"/>
    <x v="3"/>
    <x v="177"/>
    <d v="2014-03-21T00:00:00"/>
    <x v="3"/>
    <s v="HG-14845"/>
    <s v="Harry Greene"/>
    <x v="0"/>
    <s v="United States"/>
    <s v="Houston"/>
    <x v="5"/>
    <n v="77041"/>
    <x v="2"/>
    <s v="OFF-PA-10000474"/>
    <x v="1"/>
    <x v="10"/>
    <s v="Staples"/>
    <x v="3987"/>
    <n v="2"/>
    <n v="0.2"/>
    <n v="19.137599999999992"/>
  </r>
  <r>
    <n v="8999"/>
    <s v="CA-2014-122763"/>
    <x v="3"/>
    <x v="177"/>
    <d v="2014-03-21T00:00:00"/>
    <x v="3"/>
    <s v="HG-14845"/>
    <s v="Harry Greene"/>
    <x v="0"/>
    <s v="United States"/>
    <s v="Houston"/>
    <x v="5"/>
    <n v="77041"/>
    <x v="2"/>
    <s v="OFF-PA-10002377"/>
    <x v="1"/>
    <x v="10"/>
    <s v="Xerox 1916"/>
    <x v="5708"/>
    <n v="7"/>
    <n v="0.2"/>
    <n v="102.77399999999999"/>
  </r>
  <r>
    <n v="9000"/>
    <s v="CA-2014-137785"/>
    <x v="3"/>
    <x v="726"/>
    <d v="2014-05-18T00:00:00"/>
    <x v="1"/>
    <s v="MH-18115"/>
    <s v="Mick Hernandez"/>
    <x v="2"/>
    <s v="United States"/>
    <s v="Philadelphia"/>
    <x v="9"/>
    <n v="19140"/>
    <x v="3"/>
    <s v="FUR-CH-10001482"/>
    <x v="0"/>
    <x v="1"/>
    <s v="Office Star - Mesh Screen back chair with Vinyl seat"/>
    <x v="4237"/>
    <n v="5"/>
    <n v="0.3"/>
    <n v="-124.431"/>
  </r>
  <r>
    <n v="9001"/>
    <s v="CA-2011-133389"/>
    <x v="2"/>
    <x v="169"/>
    <d v="2011-06-22T00:00:00"/>
    <x v="3"/>
    <s v="TB-21280"/>
    <s v="Toby Braunhardt"/>
    <x v="0"/>
    <s v="United States"/>
    <s v="Phoenix"/>
    <x v="16"/>
    <n v="85023"/>
    <x v="1"/>
    <s v="OFF-BI-10001553"/>
    <x v="1"/>
    <x v="8"/>
    <s v="SpineVue Locking Slant-D Ring Binders by Cardinal"/>
    <x v="2281"/>
    <n v="3"/>
    <n v="0.7"/>
    <n v="-6.0323999999999991"/>
  </r>
  <r>
    <n v="9002"/>
    <s v="CA-2011-103807"/>
    <x v="2"/>
    <x v="266"/>
    <d v="2011-12-09T00:00:00"/>
    <x v="1"/>
    <s v="EM-13825"/>
    <s v="Elizabeth Moffitt"/>
    <x v="1"/>
    <s v="United States"/>
    <s v="Sandy Springs"/>
    <x v="32"/>
    <n v="30328"/>
    <x v="0"/>
    <s v="TEC-AC-10000199"/>
    <x v="2"/>
    <x v="11"/>
    <s v="Kingston Digital DataTraveler 8GB USB 2.0"/>
    <x v="5709"/>
    <n v="1"/>
    <n v="0"/>
    <n v="0.83300000000000018"/>
  </r>
  <r>
    <n v="9003"/>
    <s v="CA-2011-103807"/>
    <x v="2"/>
    <x v="266"/>
    <d v="2011-12-09T00:00:00"/>
    <x v="1"/>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x v="3"/>
    <s v="JF-15415"/>
    <s v="Jennifer Ferguson"/>
    <x v="0"/>
    <s v="United States"/>
    <s v="Spokane"/>
    <x v="4"/>
    <n v="99207"/>
    <x v="1"/>
    <s v="TEC-AC-10001767"/>
    <x v="2"/>
    <x v="11"/>
    <s v="SanDisk Ultra 64 GB MicroSDHC Class 10 Memory Card"/>
    <x v="5710"/>
    <n v="6"/>
    <n v="0"/>
    <n v="26.393399999999986"/>
  </r>
  <r>
    <n v="9005"/>
    <s v="CA-2012-102855"/>
    <x v="1"/>
    <x v="57"/>
    <d v="2012-04-06T00:00:00"/>
    <x v="3"/>
    <s v="JF-15415"/>
    <s v="Jennifer Ferguson"/>
    <x v="0"/>
    <s v="United States"/>
    <s v="Spokane"/>
    <x v="4"/>
    <n v="99207"/>
    <x v="1"/>
    <s v="OFF-AR-10002467"/>
    <x v="1"/>
    <x v="6"/>
    <s v="Dixon Ticonderoga Pencils"/>
    <x v="5711"/>
    <n v="8"/>
    <n v="0"/>
    <n v="6.4368000000000016"/>
  </r>
  <r>
    <n v="9006"/>
    <s v="CA-2014-107825"/>
    <x v="3"/>
    <x v="551"/>
    <d v="2014-11-19T00:00:00"/>
    <x v="3"/>
    <s v="NB-18655"/>
    <s v="Nona Balk"/>
    <x v="1"/>
    <s v="United States"/>
    <s v="Milwaukee"/>
    <x v="6"/>
    <n v="53209"/>
    <x v="2"/>
    <s v="OFF-ST-10001321"/>
    <x v="1"/>
    <x v="4"/>
    <s v="Decoflex Hanging Personal Folder File, Blue"/>
    <x v="451"/>
    <n v="6"/>
    <n v="0"/>
    <n v="24.980400000000007"/>
  </r>
  <r>
    <n v="9007"/>
    <s v="CA-2014-107825"/>
    <x v="3"/>
    <x v="551"/>
    <d v="2014-11-19T00:00:00"/>
    <x v="3"/>
    <s v="NB-18655"/>
    <s v="Nona Balk"/>
    <x v="1"/>
    <s v="United States"/>
    <s v="Milwaukee"/>
    <x v="6"/>
    <n v="53209"/>
    <x v="2"/>
    <s v="OFF-ST-10000777"/>
    <x v="1"/>
    <x v="4"/>
    <s v="Companion Letter/Legal File, Black"/>
    <x v="5712"/>
    <n v="1"/>
    <n v="0"/>
    <n v="10.572800000000001"/>
  </r>
  <r>
    <n v="9008"/>
    <s v="CA-2014-107825"/>
    <x v="3"/>
    <x v="551"/>
    <d v="2014-11-19T00:00:00"/>
    <x v="3"/>
    <s v="NB-18655"/>
    <s v="Nona Balk"/>
    <x v="1"/>
    <s v="United States"/>
    <s v="Milwaukee"/>
    <x v="6"/>
    <n v="53209"/>
    <x v="2"/>
    <s v="OFF-LA-10003720"/>
    <x v="1"/>
    <x v="2"/>
    <s v="Avery 487"/>
    <x v="1576"/>
    <n v="2"/>
    <n v="0"/>
    <n v="3.4685999999999999"/>
  </r>
  <r>
    <n v="9009"/>
    <s v="CA-2014-107825"/>
    <x v="3"/>
    <x v="551"/>
    <d v="2014-11-19T00:00:00"/>
    <x v="3"/>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x v="1"/>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x v="1"/>
    <s v="ND-18460"/>
    <s v="Neil Ducich"/>
    <x v="1"/>
    <s v="United States"/>
    <s v="Huntsville"/>
    <x v="19"/>
    <n v="35810"/>
    <x v="0"/>
    <s v="OFF-BI-10001787"/>
    <x v="1"/>
    <x v="8"/>
    <s v="Wilson Jones Four-Pocket Poly Binders"/>
    <x v="5715"/>
    <n v="4"/>
    <n v="0"/>
    <n v="12.8184"/>
  </r>
  <r>
    <n v="9012"/>
    <s v="CA-2012-137071"/>
    <x v="1"/>
    <x v="139"/>
    <d v="2012-12-21T00:00:00"/>
    <x v="2"/>
    <s v="ED-13885"/>
    <s v="Emily Ducich"/>
    <x v="2"/>
    <s v="United States"/>
    <s v="Houston"/>
    <x v="5"/>
    <n v="77036"/>
    <x v="2"/>
    <s v="TEC-AC-10004353"/>
    <x v="2"/>
    <x v="11"/>
    <s v="Hypercom P1300 Pinpad"/>
    <x v="4649"/>
    <n v="2"/>
    <n v="0.2"/>
    <n v="21.42"/>
  </r>
  <r>
    <n v="9013"/>
    <s v="CA-2013-121447"/>
    <x v="0"/>
    <x v="823"/>
    <d v="2013-02-22T00:00:00"/>
    <x v="2"/>
    <s v="EA-14035"/>
    <s v="Erin Ashbrook"/>
    <x v="1"/>
    <s v="United States"/>
    <s v="New York City"/>
    <x v="15"/>
    <n v="10011"/>
    <x v="3"/>
    <s v="FUR-FU-10001861"/>
    <x v="0"/>
    <x v="5"/>
    <s v="Floodlight Indoor Halogen Bulbs, 1 Bulb per Pack, 60 Watts"/>
    <x v="5716"/>
    <n v="7"/>
    <n v="0"/>
    <n v="66.541999999999987"/>
  </r>
  <r>
    <n v="9014"/>
    <s v="CA-2014-143084"/>
    <x v="3"/>
    <x v="257"/>
    <d v="2014-03-23T00:00:00"/>
    <x v="1"/>
    <s v="BP-11050"/>
    <s v="Barry Pond"/>
    <x v="1"/>
    <s v="United States"/>
    <s v="Los Angeles"/>
    <x v="1"/>
    <n v="90008"/>
    <x v="1"/>
    <s v="OFF-AR-10002766"/>
    <x v="1"/>
    <x v="6"/>
    <s v="Prang Drawing Pencil Set"/>
    <x v="2255"/>
    <n v="5"/>
    <n v="0"/>
    <n v="3.7529999999999997"/>
  </r>
  <r>
    <n v="9015"/>
    <s v="CA-2014-143084"/>
    <x v="3"/>
    <x v="257"/>
    <d v="2014-03-23T00:00:00"/>
    <x v="1"/>
    <s v="BP-11050"/>
    <s v="Barry Pond"/>
    <x v="1"/>
    <s v="United States"/>
    <s v="Los Angeles"/>
    <x v="1"/>
    <n v="90008"/>
    <x v="1"/>
    <s v="OFF-EN-10003072"/>
    <x v="1"/>
    <x v="12"/>
    <s v="Peel &amp; Seel Envelopes"/>
    <x v="5717"/>
    <n v="5"/>
    <n v="0"/>
    <n v="9.3120000000000012"/>
  </r>
  <r>
    <n v="9016"/>
    <s v="CA-2013-131639"/>
    <x v="0"/>
    <x v="907"/>
    <d v="2013-12-24T00:00:00"/>
    <x v="1"/>
    <s v="NS-18640"/>
    <s v="Noel Staavos"/>
    <x v="1"/>
    <s v="United States"/>
    <s v="Carlsbad"/>
    <x v="27"/>
    <n v="88220"/>
    <x v="1"/>
    <s v="OFF-BI-10001636"/>
    <x v="1"/>
    <x v="8"/>
    <s v="Ibico Plastic and Wire Spiral Binding Combs"/>
    <x v="5718"/>
    <n v="2"/>
    <n v="0.2"/>
    <n v="4.3835999999999995"/>
  </r>
  <r>
    <n v="9017"/>
    <s v="CA-2013-131639"/>
    <x v="0"/>
    <x v="907"/>
    <d v="2013-12-24T00:00:00"/>
    <x v="1"/>
    <s v="NS-18640"/>
    <s v="Noel Staavos"/>
    <x v="1"/>
    <s v="United States"/>
    <s v="Carlsbad"/>
    <x v="27"/>
    <n v="88220"/>
    <x v="1"/>
    <s v="OFF-BI-10000948"/>
    <x v="1"/>
    <x v="8"/>
    <s v="GBC Laser Imprintable Binding System Covers, Desert Sand"/>
    <x v="5719"/>
    <n v="1"/>
    <n v="0.2"/>
    <n v="3.8528999999999991"/>
  </r>
  <r>
    <n v="9018"/>
    <s v="CA-2013-161361"/>
    <x v="0"/>
    <x v="253"/>
    <d v="2013-03-29T00:00:00"/>
    <x v="0"/>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x v="0"/>
    <s v="MV-17485"/>
    <s v="Mark Van Huff"/>
    <x v="0"/>
    <s v="United States"/>
    <s v="Pocatello"/>
    <x v="45"/>
    <n v="83201"/>
    <x v="1"/>
    <s v="OFF-BI-10002215"/>
    <x v="1"/>
    <x v="8"/>
    <s v="Wilson Jones Hanging View Binder, White, 1&quot;"/>
    <x v="342"/>
    <n v="3"/>
    <n v="0.2"/>
    <n v="5.5379999999999985"/>
  </r>
  <r>
    <n v="9020"/>
    <s v="CA-2011-100706"/>
    <x v="2"/>
    <x v="757"/>
    <d v="2011-12-18T00:00:00"/>
    <x v="0"/>
    <s v="LE-16810"/>
    <s v="Laurel Elliston"/>
    <x v="0"/>
    <s v="United States"/>
    <s v="Springfield"/>
    <x v="17"/>
    <n v="22153"/>
    <x v="0"/>
    <s v="TEC-AC-10001314"/>
    <x v="2"/>
    <x v="11"/>
    <s v="Case Logic 2.4GHz Wireless Keyboard"/>
    <x v="2622"/>
    <n v="2"/>
    <n v="0"/>
    <n v="7.9983999999999895"/>
  </r>
  <r>
    <n v="9021"/>
    <s v="CA-2011-100706"/>
    <x v="2"/>
    <x v="757"/>
    <d v="2011-12-18T00:00:00"/>
    <x v="0"/>
    <s v="LE-16810"/>
    <s v="Laurel Elliston"/>
    <x v="0"/>
    <s v="United States"/>
    <s v="Springfield"/>
    <x v="17"/>
    <n v="22153"/>
    <x v="0"/>
    <s v="FUR-FU-10002268"/>
    <x v="0"/>
    <x v="5"/>
    <s v="Ultra Door Push Plate"/>
    <x v="2111"/>
    <n v="6"/>
    <n v="0"/>
    <n v="9.7217999999999982"/>
  </r>
  <r>
    <n v="9022"/>
    <s v="CA-2012-129525"/>
    <x v="1"/>
    <x v="219"/>
    <d v="2012-11-20T00:00:00"/>
    <x v="1"/>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x v="2"/>
    <s v="TC-21475"/>
    <s v="Tony Chapman"/>
    <x v="2"/>
    <s v="United States"/>
    <s v="Fort Collins"/>
    <x v="22"/>
    <n v="80525"/>
    <x v="1"/>
    <s v="FUR-FU-10001979"/>
    <x v="0"/>
    <x v="5"/>
    <s v="Dana Halogen Swing-Arm Architect Lamp"/>
    <x v="5721"/>
    <n v="3"/>
    <n v="0.2"/>
    <n v="9.832800000000006"/>
  </r>
  <r>
    <n v="9024"/>
    <s v="CA-2012-165799"/>
    <x v="1"/>
    <x v="685"/>
    <d v="2012-07-02T00:00:00"/>
    <x v="2"/>
    <s v="SG-20470"/>
    <s v="Sheri Gordon"/>
    <x v="0"/>
    <s v="United States"/>
    <s v="New York City"/>
    <x v="15"/>
    <n v="10024"/>
    <x v="3"/>
    <s v="FUR-CH-10001482"/>
    <x v="0"/>
    <x v="1"/>
    <s v="Office Star - Mesh Screen back chair with Vinyl seat"/>
    <x v="5722"/>
    <n v="1"/>
    <n v="0.1"/>
    <n v="1.3097999999999956"/>
  </r>
  <r>
    <n v="9025"/>
    <s v="CA-2013-102127"/>
    <x v="0"/>
    <x v="190"/>
    <d v="2013-07-03T00:00:00"/>
    <x v="1"/>
    <s v="VP-21760"/>
    <s v="Victoria Pisteka"/>
    <x v="1"/>
    <s v="United States"/>
    <s v="New York City"/>
    <x v="15"/>
    <n v="10035"/>
    <x v="3"/>
    <s v="TEC-AC-10002018"/>
    <x v="2"/>
    <x v="11"/>
    <s v="AmazonBasics 3-Button USB Wired Mouse"/>
    <x v="5723"/>
    <n v="3"/>
    <n v="0"/>
    <n v="9.017100000000001"/>
  </r>
  <r>
    <n v="9026"/>
    <s v="CA-2013-102127"/>
    <x v="0"/>
    <x v="190"/>
    <d v="2013-07-03T00:00:00"/>
    <x v="1"/>
    <s v="VP-21760"/>
    <s v="Victoria Pisteka"/>
    <x v="1"/>
    <s v="United States"/>
    <s v="New York City"/>
    <x v="15"/>
    <n v="10035"/>
    <x v="3"/>
    <s v="TEC-AC-10000397"/>
    <x v="2"/>
    <x v="11"/>
    <s v="Perixx PERIBOARD-512B, Ergonomic Split Keyboard"/>
    <x v="5724"/>
    <n v="4"/>
    <n v="0"/>
    <n v="9.7972000000000037"/>
  </r>
  <r>
    <n v="9027"/>
    <s v="CA-2013-102127"/>
    <x v="0"/>
    <x v="190"/>
    <d v="2013-07-03T00:00:00"/>
    <x v="1"/>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x v="1"/>
    <s v="PO-18865"/>
    <s v="Patrick O'Donnell"/>
    <x v="0"/>
    <s v="United States"/>
    <s v="Marlborough"/>
    <x v="31"/>
    <n v="1752"/>
    <x v="3"/>
    <s v="FUR-FU-10002597"/>
    <x v="0"/>
    <x v="5"/>
    <s v="C-Line Magnetic Cubicle Keepers, Clear Polypropylene"/>
    <x v="1471"/>
    <n v="3"/>
    <n v="0"/>
    <n v="6.224400000000001"/>
  </r>
  <r>
    <n v="9029"/>
    <s v="US-2013-152415"/>
    <x v="0"/>
    <x v="42"/>
    <d v="2013-09-23T00:00:00"/>
    <x v="1"/>
    <s v="PO-18865"/>
    <s v="Patrick O'Donnell"/>
    <x v="0"/>
    <s v="United States"/>
    <s v="Marlborough"/>
    <x v="31"/>
    <n v="1752"/>
    <x v="3"/>
    <s v="FUR-FU-10004864"/>
    <x v="0"/>
    <x v="5"/>
    <s v="Howard Miller 14-1/2&quot; Diameter Chrome Round Wall Clock"/>
    <x v="1868"/>
    <n v="3"/>
    <n v="0"/>
    <n v="61.382399999999997"/>
  </r>
  <r>
    <n v="9030"/>
    <s v="CA-2011-138198"/>
    <x v="2"/>
    <x v="667"/>
    <d v="2011-07-23T00:00:00"/>
    <x v="1"/>
    <s v="JL-15130"/>
    <s v="Jack Lebron"/>
    <x v="0"/>
    <s v="United States"/>
    <s v="New Rochelle"/>
    <x v="15"/>
    <n v="10801"/>
    <x v="3"/>
    <s v="OFF-BI-10002103"/>
    <x v="1"/>
    <x v="8"/>
    <s v="Cardinal Slant-D Ring Binder, Heavy Gauge Vinyl"/>
    <x v="1162"/>
    <n v="2"/>
    <n v="0.2"/>
    <n v="4.5187999999999997"/>
  </r>
  <r>
    <n v="9031"/>
    <s v="CA-2014-128041"/>
    <x v="3"/>
    <x v="853"/>
    <d v="2014-09-02T00:00:00"/>
    <x v="3"/>
    <s v="RW-19540"/>
    <s v="Rick Wilson"/>
    <x v="1"/>
    <s v="United States"/>
    <s v="Seattle"/>
    <x v="4"/>
    <n v="98103"/>
    <x v="1"/>
    <s v="OFF-AP-10001005"/>
    <x v="1"/>
    <x v="9"/>
    <s v="Honeywell Quietcare HEPA Air Cleaner"/>
    <x v="5725"/>
    <n v="4"/>
    <n v="0"/>
    <n v="103.81799999999998"/>
  </r>
  <r>
    <n v="9032"/>
    <s v="CA-2014-128041"/>
    <x v="3"/>
    <x v="853"/>
    <d v="2014-09-02T00:00:00"/>
    <x v="3"/>
    <s v="RW-19540"/>
    <s v="Rick Wilson"/>
    <x v="1"/>
    <s v="United States"/>
    <s v="Seattle"/>
    <x v="4"/>
    <n v="98103"/>
    <x v="1"/>
    <s v="FUR-TA-10002607"/>
    <x v="0"/>
    <x v="3"/>
    <s v="KI Conference Tables"/>
    <x v="5726"/>
    <n v="4"/>
    <n v="0"/>
    <n v="45.36960000000002"/>
  </r>
  <r>
    <n v="9033"/>
    <s v="CA-2014-105823"/>
    <x v="3"/>
    <x v="738"/>
    <d v="2014-06-27T00:00:00"/>
    <x v="1"/>
    <s v="RB-19465"/>
    <s v="Rick Bensley"/>
    <x v="2"/>
    <s v="United States"/>
    <s v="Detroit"/>
    <x v="12"/>
    <n v="48227"/>
    <x v="2"/>
    <s v="FUR-CH-10000454"/>
    <x v="0"/>
    <x v="1"/>
    <s v="Hon Deluxe Fabric Upholstered Stacking Chairs, Rounded Back"/>
    <x v="5727"/>
    <n v="2"/>
    <n v="0"/>
    <n v="146.38799999999998"/>
  </r>
  <r>
    <n v="9034"/>
    <s v="CA-2011-152268"/>
    <x v="2"/>
    <x v="814"/>
    <d v="2011-09-07T00:00:00"/>
    <x v="1"/>
    <s v="SC-20095"/>
    <s v="Sanjit Chand"/>
    <x v="0"/>
    <s v="United States"/>
    <s v="Fayetteville"/>
    <x v="36"/>
    <n v="72701"/>
    <x v="0"/>
    <s v="OFF-BI-10001359"/>
    <x v="1"/>
    <x v="8"/>
    <s v="GBC DocuBind TL300 Electric Binding System"/>
    <x v="1639"/>
    <n v="2"/>
    <n v="0"/>
    <n v="843.17059999999992"/>
  </r>
  <r>
    <n v="9035"/>
    <s v="CA-2012-148873"/>
    <x v="1"/>
    <x v="486"/>
    <d v="2012-10-05T00:00:00"/>
    <x v="1"/>
    <s v="EM-13960"/>
    <s v="Eric Murdock"/>
    <x v="0"/>
    <s v="United States"/>
    <s v="Quincy"/>
    <x v="10"/>
    <n v="62301"/>
    <x v="2"/>
    <s v="OFF-BI-10003196"/>
    <x v="1"/>
    <x v="8"/>
    <s v="Accohide Poly Flexible Ring Binders"/>
    <x v="5728"/>
    <n v="4"/>
    <n v="0.8"/>
    <n v="-4.4880000000000013"/>
  </r>
  <r>
    <n v="9036"/>
    <s v="CA-2012-148873"/>
    <x v="1"/>
    <x v="486"/>
    <d v="2012-10-05T00:00:00"/>
    <x v="1"/>
    <s v="EM-13960"/>
    <s v="Eric Murdock"/>
    <x v="0"/>
    <s v="United States"/>
    <s v="Quincy"/>
    <x v="10"/>
    <n v="62301"/>
    <x v="2"/>
    <s v="TEC-AC-10003657"/>
    <x v="2"/>
    <x v="11"/>
    <s v="Lenovo 17-Key USB Numeric Keypad"/>
    <x v="5729"/>
    <n v="4"/>
    <n v="0.2"/>
    <n v="2.7191999999999901"/>
  </r>
  <r>
    <n v="9037"/>
    <s v="CA-2012-166492"/>
    <x v="1"/>
    <x v="1003"/>
    <d v="2012-04-10T00:00:00"/>
    <x v="2"/>
    <s v="RP-19390"/>
    <s v="Resi Pölking"/>
    <x v="0"/>
    <s v="United States"/>
    <s v="New York City"/>
    <x v="15"/>
    <n v="10035"/>
    <x v="3"/>
    <s v="OFF-PA-10002262"/>
    <x v="1"/>
    <x v="10"/>
    <s v="Xerox 192"/>
    <x v="243"/>
    <n v="4"/>
    <n v="0"/>
    <n v="12.441600000000001"/>
  </r>
  <r>
    <n v="9038"/>
    <s v="CA-2012-166492"/>
    <x v="1"/>
    <x v="1003"/>
    <d v="2012-04-10T00:00:00"/>
    <x v="2"/>
    <s v="RP-19390"/>
    <s v="Resi Pölking"/>
    <x v="0"/>
    <s v="United States"/>
    <s v="New York City"/>
    <x v="15"/>
    <n v="10035"/>
    <x v="3"/>
    <s v="OFF-ST-10002214"/>
    <x v="1"/>
    <x v="4"/>
    <s v="X-Rack File for Hanging Folders"/>
    <x v="2433"/>
    <n v="2"/>
    <n v="0"/>
    <n v="5.8707999999999991"/>
  </r>
  <r>
    <n v="9039"/>
    <s v="CA-2014-157420"/>
    <x v="3"/>
    <x v="610"/>
    <d v="2014-11-22T00:00:00"/>
    <x v="3"/>
    <s v="HZ-14950"/>
    <s v="Henia Zydlo"/>
    <x v="0"/>
    <s v="United States"/>
    <s v="Houston"/>
    <x v="5"/>
    <n v="77095"/>
    <x v="2"/>
    <s v="TEC-PH-10003555"/>
    <x v="2"/>
    <x v="7"/>
    <s v="Motorola HK250 Universal Bluetooth Headset"/>
    <x v="498"/>
    <n v="3"/>
    <n v="0.2"/>
    <n v="-12.414599999999997"/>
  </r>
  <r>
    <n v="9040"/>
    <s v="CA-2013-117121"/>
    <x v="0"/>
    <x v="907"/>
    <d v="2013-12-22T00:00:00"/>
    <x v="1"/>
    <s v="AB-10105"/>
    <s v="Adrian Barton"/>
    <x v="0"/>
    <s v="United States"/>
    <s v="Detroit"/>
    <x v="12"/>
    <n v="48205"/>
    <x v="2"/>
    <s v="OFF-BI-10000545"/>
    <x v="1"/>
    <x v="8"/>
    <s v="GBC Ibimaster 500 Manual ProClick Binding System"/>
    <x v="5730"/>
    <n v="13"/>
    <n v="0"/>
    <n v="4946.37"/>
  </r>
  <r>
    <n v="9041"/>
    <s v="CA-2011-138177"/>
    <x v="2"/>
    <x v="111"/>
    <d v="2011-09-24T00:00:00"/>
    <x v="1"/>
    <s v="ND-18460"/>
    <s v="Neil Ducich"/>
    <x v="1"/>
    <s v="United States"/>
    <s v="Chandler"/>
    <x v="16"/>
    <n v="85224"/>
    <x v="1"/>
    <s v="FUR-TA-10004607"/>
    <x v="0"/>
    <x v="3"/>
    <s v="Hon 2111 Invitation Series Straight Table"/>
    <x v="5731"/>
    <n v="1"/>
    <n v="0.5"/>
    <n v="-45.827300000000008"/>
  </r>
  <r>
    <n v="9042"/>
    <s v="CA-2011-114335"/>
    <x v="2"/>
    <x v="450"/>
    <d v="2011-10-03T00:00:00"/>
    <x v="1"/>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x v="0"/>
    <s v="MM-18280"/>
    <s v="Muhammed MacIntyre"/>
    <x v="1"/>
    <s v="United States"/>
    <s v="Los Angeles"/>
    <x v="1"/>
    <n v="90049"/>
    <x v="1"/>
    <s v="OFF-AP-10004532"/>
    <x v="1"/>
    <x v="9"/>
    <s v="Kensington 6 Outlet Guardian Standard Surge Protector"/>
    <x v="639"/>
    <n v="3"/>
    <n v="0"/>
    <n v="16.588799999999999"/>
  </r>
  <r>
    <n v="9044"/>
    <s v="CA-2013-168830"/>
    <x v="0"/>
    <x v="77"/>
    <d v="2013-11-14T00:00:00"/>
    <x v="1"/>
    <s v="ML-17395"/>
    <s v="Marina Lichtenstein"/>
    <x v="1"/>
    <s v="United States"/>
    <s v="San Francisco"/>
    <x v="1"/>
    <n v="94122"/>
    <x v="1"/>
    <s v="TEC-AC-10003911"/>
    <x v="2"/>
    <x v="11"/>
    <s v="NETGEAR AC1750 Dual Band Gigabit Smart WiFi Router"/>
    <x v="651"/>
    <n v="3"/>
    <n v="0"/>
    <n v="163.18979999999999"/>
  </r>
  <r>
    <n v="9045"/>
    <s v="CA-2014-137463"/>
    <x v="3"/>
    <x v="819"/>
    <d v="2014-12-21T00:00:00"/>
    <x v="0"/>
    <s v="KM-16225"/>
    <s v="Kalyca Meade"/>
    <x v="1"/>
    <s v="United States"/>
    <s v="Sunnyvale"/>
    <x v="1"/>
    <n v="94086"/>
    <x v="1"/>
    <s v="OFF-BI-10003196"/>
    <x v="1"/>
    <x v="8"/>
    <s v="Accohide Poly Flexible Ring Binders"/>
    <x v="4452"/>
    <n v="2"/>
    <n v="0.2"/>
    <n v="2.2439999999999998"/>
  </r>
  <r>
    <n v="9046"/>
    <s v="CA-2014-137463"/>
    <x v="3"/>
    <x v="819"/>
    <d v="2014-12-21T00:00:00"/>
    <x v="0"/>
    <s v="KM-16225"/>
    <s v="Kalyca Meade"/>
    <x v="1"/>
    <s v="United States"/>
    <s v="Sunnyvale"/>
    <x v="1"/>
    <n v="94086"/>
    <x v="1"/>
    <s v="TEC-AC-10000358"/>
    <x v="2"/>
    <x v="11"/>
    <s v="Imation Secure Drive + Hardware Encrypted USB flash drive - 16 GB"/>
    <x v="5733"/>
    <n v="5"/>
    <n v="0"/>
    <n v="45.587999999999994"/>
  </r>
  <r>
    <n v="9047"/>
    <s v="CA-2014-137463"/>
    <x v="3"/>
    <x v="819"/>
    <d v="2014-12-21T00:00:00"/>
    <x v="0"/>
    <s v="KM-16225"/>
    <s v="Kalyca Meade"/>
    <x v="1"/>
    <s v="United States"/>
    <s v="Sunnyvale"/>
    <x v="1"/>
    <n v="94086"/>
    <x v="1"/>
    <s v="TEC-AC-10000057"/>
    <x v="2"/>
    <x v="11"/>
    <s v="Microsoft Natural Ergonomic Keyboard 4000"/>
    <x v="179"/>
    <n v="5"/>
    <n v="0"/>
    <n v="31.489499999999992"/>
  </r>
  <r>
    <n v="9048"/>
    <s v="CA-2014-137463"/>
    <x v="3"/>
    <x v="819"/>
    <d v="2014-12-21T00:00:00"/>
    <x v="0"/>
    <s v="KM-16225"/>
    <s v="Kalyca Meade"/>
    <x v="1"/>
    <s v="United States"/>
    <s v="Sunnyvale"/>
    <x v="1"/>
    <n v="94086"/>
    <x v="1"/>
    <s v="OFF-AR-10001988"/>
    <x v="1"/>
    <x v="6"/>
    <s v="Bulldog Table or Wall-Mount Pencil Sharpener"/>
    <x v="5734"/>
    <n v="5"/>
    <n v="0"/>
    <n v="8.6854999999999993"/>
  </r>
  <r>
    <n v="9049"/>
    <s v="CA-2014-137463"/>
    <x v="3"/>
    <x v="819"/>
    <d v="2014-12-21T00:00:00"/>
    <x v="0"/>
    <s v="KM-16225"/>
    <s v="Kalyca Meade"/>
    <x v="1"/>
    <s v="United States"/>
    <s v="Sunnyvale"/>
    <x v="1"/>
    <n v="94086"/>
    <x v="1"/>
    <s v="OFF-LA-10003498"/>
    <x v="1"/>
    <x v="2"/>
    <s v="Avery 475"/>
    <x v="1851"/>
    <n v="3"/>
    <n v="0"/>
    <n v="22.200000000000003"/>
  </r>
  <r>
    <n v="9050"/>
    <s v="CA-2011-124513"/>
    <x v="2"/>
    <x v="158"/>
    <d v="2011-09-25T00:00:00"/>
    <x v="1"/>
    <s v="SL-20155"/>
    <s v="Sara Luxemburg"/>
    <x v="2"/>
    <s v="United States"/>
    <s v="New York City"/>
    <x v="15"/>
    <n v="10011"/>
    <x v="3"/>
    <s v="OFF-AR-10002956"/>
    <x v="1"/>
    <x v="6"/>
    <s v="Boston 16801 Nautilus Battery Pencil Sharpener"/>
    <x v="5735"/>
    <n v="3"/>
    <n v="0"/>
    <n v="17.1678"/>
  </r>
  <r>
    <n v="9051"/>
    <s v="CA-2012-165554"/>
    <x v="1"/>
    <x v="1211"/>
    <d v="2012-05-22T00:00:00"/>
    <x v="1"/>
    <s v="AJ-10780"/>
    <s v="Anthony Jacobs"/>
    <x v="1"/>
    <s v="United States"/>
    <s v="Los Angeles"/>
    <x v="1"/>
    <n v="90004"/>
    <x v="1"/>
    <s v="OFF-PA-10003724"/>
    <x v="1"/>
    <x v="10"/>
    <s v="Wirebound Message Book, 4 per Page"/>
    <x v="139"/>
    <n v="2"/>
    <n v="0"/>
    <n v="5.3213999999999997"/>
  </r>
  <r>
    <n v="9052"/>
    <s v="CA-2011-141838"/>
    <x v="2"/>
    <x v="959"/>
    <d v="2011-03-31T00:00:00"/>
    <x v="0"/>
    <s v="DK-12835"/>
    <s v="Damala Kotsonis"/>
    <x v="1"/>
    <s v="United States"/>
    <s v="San Francisco"/>
    <x v="1"/>
    <n v="94122"/>
    <x v="1"/>
    <s v="OFF-AR-10004272"/>
    <x v="1"/>
    <x v="6"/>
    <s v="Newell 308"/>
    <x v="3636"/>
    <n v="2"/>
    <n v="0"/>
    <n v="0.83999999999999986"/>
  </r>
  <r>
    <n v="9053"/>
    <s v="CA-2011-141838"/>
    <x v="2"/>
    <x v="959"/>
    <d v="2011-03-31T00:00:00"/>
    <x v="0"/>
    <s v="DK-12835"/>
    <s v="Damala Kotsonis"/>
    <x v="1"/>
    <s v="United States"/>
    <s v="San Francisco"/>
    <x v="1"/>
    <n v="94122"/>
    <x v="1"/>
    <s v="OFF-BI-10003291"/>
    <x v="1"/>
    <x v="8"/>
    <s v="Wilson Jones Leather-Like Binders with DublLock Round Rings"/>
    <x v="692"/>
    <n v="4"/>
    <n v="0.2"/>
    <n v="9.4283999999999963"/>
  </r>
  <r>
    <n v="9054"/>
    <s v="CA-2011-141838"/>
    <x v="2"/>
    <x v="959"/>
    <d v="2011-03-31T00:00:00"/>
    <x v="0"/>
    <s v="DK-12835"/>
    <s v="Damala Kotsonis"/>
    <x v="1"/>
    <s v="United States"/>
    <s v="San Francisco"/>
    <x v="1"/>
    <n v="94122"/>
    <x v="1"/>
    <s v="TEC-PH-10004100"/>
    <x v="2"/>
    <x v="7"/>
    <s v="Griffin GC17055 Auxiliary Audio Cable"/>
    <x v="5736"/>
    <n v="2"/>
    <n v="0.2"/>
    <n v="2.878400000000001"/>
  </r>
  <r>
    <n v="9055"/>
    <s v="CA-2014-117009"/>
    <x v="3"/>
    <x v="585"/>
    <d v="2014-09-29T00:00:00"/>
    <x v="1"/>
    <s v="BK-11260"/>
    <s v="Berenike Kampe"/>
    <x v="0"/>
    <s v="United States"/>
    <s v="Santa Ana"/>
    <x v="1"/>
    <n v="92704"/>
    <x v="1"/>
    <s v="OFF-SU-10001218"/>
    <x v="1"/>
    <x v="14"/>
    <s v="Fiskars Softgrip Scissors"/>
    <x v="2138"/>
    <n v="2"/>
    <n v="0"/>
    <n v="6.1488000000000014"/>
  </r>
  <r>
    <n v="9056"/>
    <s v="CA-2012-128993"/>
    <x v="1"/>
    <x v="811"/>
    <d v="2012-09-17T00:00:00"/>
    <x v="0"/>
    <s v="CC-12670"/>
    <s v="Craig Carreira"/>
    <x v="0"/>
    <s v="United States"/>
    <s v="Seattle"/>
    <x v="4"/>
    <n v="98103"/>
    <x v="1"/>
    <s v="TEC-AC-10004209"/>
    <x v="2"/>
    <x v="11"/>
    <s v="Memorex Froggy Flash Drive 4 GB"/>
    <x v="223"/>
    <n v="2"/>
    <n v="0"/>
    <n v="8.5722000000000005"/>
  </r>
  <r>
    <n v="9057"/>
    <s v="CA-2012-160227"/>
    <x v="1"/>
    <x v="121"/>
    <d v="2012-11-04T00:00:00"/>
    <x v="2"/>
    <s v="ED-13885"/>
    <s v="Emily Ducich"/>
    <x v="2"/>
    <s v="United States"/>
    <s v="New York City"/>
    <x v="15"/>
    <n v="10011"/>
    <x v="3"/>
    <s v="FUR-CH-10002073"/>
    <x v="0"/>
    <x v="1"/>
    <s v="Hon Olson Stacker Chairs"/>
    <x v="5737"/>
    <n v="11"/>
    <n v="0.1"/>
    <n v="553.39019999999982"/>
  </r>
  <r>
    <n v="9058"/>
    <s v="CA-2012-149097"/>
    <x v="1"/>
    <x v="1182"/>
    <d v="2012-10-24T00:00:00"/>
    <x v="1"/>
    <s v="SV-20785"/>
    <s v="Stewart Visinsky"/>
    <x v="0"/>
    <s v="United States"/>
    <s v="Los Angeles"/>
    <x v="1"/>
    <n v="90045"/>
    <x v="1"/>
    <s v="FUR-FU-10003424"/>
    <x v="0"/>
    <x v="5"/>
    <s v="Nu-Dell Oak Frame"/>
    <x v="5738"/>
    <n v="7"/>
    <n v="0"/>
    <n v="23.923199999999994"/>
  </r>
  <r>
    <n v="9059"/>
    <s v="CA-2012-149097"/>
    <x v="1"/>
    <x v="1182"/>
    <d v="2012-10-24T00:00:00"/>
    <x v="1"/>
    <s v="SV-20785"/>
    <s v="Stewart Visinsky"/>
    <x v="0"/>
    <s v="United States"/>
    <s v="Los Angeles"/>
    <x v="1"/>
    <n v="90045"/>
    <x v="1"/>
    <s v="FUR-TA-10001086"/>
    <x v="0"/>
    <x v="3"/>
    <s v="SAFCO PlanMaster Boards, 60w x 37-1/2d, White Melamine"/>
    <x v="5739"/>
    <n v="3"/>
    <n v="0.2"/>
    <n v="27.358200000000011"/>
  </r>
  <r>
    <n v="9060"/>
    <s v="CA-2013-132304"/>
    <x v="0"/>
    <x v="403"/>
    <d v="2013-06-19T00:00:00"/>
    <x v="1"/>
    <s v="AR-10825"/>
    <s v="Anthony Rawles"/>
    <x v="1"/>
    <s v="United States"/>
    <s v="Seattle"/>
    <x v="4"/>
    <n v="98103"/>
    <x v="1"/>
    <s v="FUR-TA-10004619"/>
    <x v="0"/>
    <x v="3"/>
    <s v="Hon Non-Folding Utility Tables"/>
    <x v="5740"/>
    <n v="7"/>
    <n v="0"/>
    <n v="334.55099999999993"/>
  </r>
  <r>
    <n v="9061"/>
    <s v="CA-2012-136420"/>
    <x v="1"/>
    <x v="312"/>
    <d v="2012-11-21T00:00:00"/>
    <x v="2"/>
    <s v="CS-12250"/>
    <s v="Chris Selesnick"/>
    <x v="1"/>
    <s v="United States"/>
    <s v="San Diego"/>
    <x v="1"/>
    <n v="92024"/>
    <x v="1"/>
    <s v="OFF-BI-10002854"/>
    <x v="1"/>
    <x v="8"/>
    <s v="Performers Binder/Pad Holder, Black"/>
    <x v="5741"/>
    <n v="4"/>
    <n v="0.2"/>
    <n v="33.635999999999996"/>
  </r>
  <r>
    <n v="9062"/>
    <s v="CA-2012-136420"/>
    <x v="1"/>
    <x v="312"/>
    <d v="2012-11-21T00:00:00"/>
    <x v="2"/>
    <s v="CS-12250"/>
    <s v="Chris Selesnick"/>
    <x v="1"/>
    <s v="United States"/>
    <s v="San Diego"/>
    <x v="1"/>
    <n v="92024"/>
    <x v="1"/>
    <s v="OFF-LA-10002762"/>
    <x v="1"/>
    <x v="2"/>
    <s v="Avery 485"/>
    <x v="5742"/>
    <n v="4"/>
    <n v="0"/>
    <n v="23.556399999999996"/>
  </r>
  <r>
    <n v="9063"/>
    <s v="CA-2013-101623"/>
    <x v="0"/>
    <x v="1212"/>
    <d v="2013-03-07T00:00:00"/>
    <x v="1"/>
    <s v="RR-19525"/>
    <s v="Rick Reed"/>
    <x v="1"/>
    <s v="United States"/>
    <s v="New York City"/>
    <x v="15"/>
    <n v="10035"/>
    <x v="3"/>
    <s v="OFF-FA-10003495"/>
    <x v="1"/>
    <x v="13"/>
    <s v="Staples"/>
    <x v="5743"/>
    <n v="6"/>
    <n v="0"/>
    <n v="18.240000000000002"/>
  </r>
  <r>
    <n v="9064"/>
    <s v="US-2011-151015"/>
    <x v="2"/>
    <x v="1005"/>
    <d v="2011-10-20T00:00:00"/>
    <x v="1"/>
    <s v="BD-11500"/>
    <s v="Bradley Drucker"/>
    <x v="0"/>
    <s v="United States"/>
    <s v="Chicago"/>
    <x v="10"/>
    <n v="60653"/>
    <x v="2"/>
    <s v="OFF-PA-10002581"/>
    <x v="1"/>
    <x v="10"/>
    <s v="Xerox 1951"/>
    <x v="5744"/>
    <n v="13"/>
    <n v="0.2"/>
    <n v="100.68499999999997"/>
  </r>
  <r>
    <n v="9065"/>
    <s v="US-2011-151015"/>
    <x v="2"/>
    <x v="1005"/>
    <d v="2011-10-20T00:00:00"/>
    <x v="1"/>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x v="1"/>
    <s v="BD-11500"/>
    <s v="Bradley Drucker"/>
    <x v="0"/>
    <s v="United States"/>
    <s v="Chicago"/>
    <x v="10"/>
    <n v="60653"/>
    <x v="2"/>
    <s v="OFF-PA-10001184"/>
    <x v="1"/>
    <x v="10"/>
    <s v="Xerox 1903"/>
    <x v="4501"/>
    <n v="4"/>
    <n v="0.2"/>
    <n v="6.9367999999999999"/>
  </r>
  <r>
    <n v="9067"/>
    <s v="CA-2014-152968"/>
    <x v="3"/>
    <x v="1143"/>
    <d v="2014-05-31T00:00:00"/>
    <x v="1"/>
    <s v="BM-11785"/>
    <s v="Bryan Mills"/>
    <x v="0"/>
    <s v="United States"/>
    <s v="Harrisonburg"/>
    <x v="17"/>
    <n v="22801"/>
    <x v="0"/>
    <s v="TEC-AC-10000521"/>
    <x v="2"/>
    <x v="11"/>
    <s v="Verbatim Slim CD and DVD Storage Cases, 50/Pack"/>
    <x v="5746"/>
    <n v="2"/>
    <n v="0"/>
    <n v="6.9239999999999995"/>
  </r>
  <r>
    <n v="9068"/>
    <s v="CA-2013-150077"/>
    <x v="0"/>
    <x v="1084"/>
    <d v="2013-02-10T00:00:00"/>
    <x v="1"/>
    <s v="MS-17365"/>
    <s v="Maribeth Schnelling"/>
    <x v="0"/>
    <s v="United States"/>
    <s v="Rockville"/>
    <x v="39"/>
    <n v="20852"/>
    <x v="3"/>
    <s v="TEC-PH-10002890"/>
    <x v="2"/>
    <x v="7"/>
    <s v="AT&amp;T 17929 Lendline Telephone"/>
    <x v="3658"/>
    <n v="2"/>
    <n v="0"/>
    <n v="23.524799999999999"/>
  </r>
  <r>
    <n v="9069"/>
    <s v="CA-2013-106278"/>
    <x v="0"/>
    <x v="476"/>
    <d v="2013-09-06T00:00:00"/>
    <x v="0"/>
    <s v="BM-11140"/>
    <s v="Becky Martin"/>
    <x v="0"/>
    <s v="United States"/>
    <s v="Des Moines"/>
    <x v="4"/>
    <n v="98198"/>
    <x v="1"/>
    <s v="FUR-CH-10003061"/>
    <x v="0"/>
    <x v="1"/>
    <s v="Global Leather Task Chair, Black"/>
    <x v="1804"/>
    <n v="3"/>
    <n v="0.2"/>
    <n v="-2.6997000000000355"/>
  </r>
  <r>
    <n v="9070"/>
    <s v="CA-2013-106278"/>
    <x v="0"/>
    <x v="476"/>
    <d v="2013-09-06T00:00:00"/>
    <x v="0"/>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x v="2"/>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x v="1"/>
    <s v="SZ-20035"/>
    <s v="Sam Zeldin"/>
    <x v="2"/>
    <s v="United States"/>
    <s v="Columbus"/>
    <x v="14"/>
    <n v="47201"/>
    <x v="2"/>
    <s v="OFF-ST-10002444"/>
    <x v="1"/>
    <x v="4"/>
    <s v="Recycled Eldon Regeneration Jumbo File"/>
    <x v="335"/>
    <n v="2"/>
    <n v="0"/>
    <n v="6.8767999999999994"/>
  </r>
  <r>
    <n v="9073"/>
    <s v="CA-2013-142524"/>
    <x v="0"/>
    <x v="913"/>
    <d v="2013-09-09T00:00:00"/>
    <x v="1"/>
    <s v="MB-18085"/>
    <s v="Mick Brown"/>
    <x v="0"/>
    <s v="United States"/>
    <s v="Springfield"/>
    <x v="25"/>
    <n v="65807"/>
    <x v="2"/>
    <s v="OFF-EN-10003286"/>
    <x v="1"/>
    <x v="12"/>
    <s v="Staples"/>
    <x v="3416"/>
    <n v="2"/>
    <n v="0"/>
    <n v="7.783199999999999"/>
  </r>
  <r>
    <n v="9074"/>
    <s v="CA-2013-142524"/>
    <x v="0"/>
    <x v="913"/>
    <d v="2013-09-09T00:00:00"/>
    <x v="1"/>
    <s v="MB-18085"/>
    <s v="Mick Brown"/>
    <x v="0"/>
    <s v="United States"/>
    <s v="Springfield"/>
    <x v="25"/>
    <n v="65807"/>
    <x v="2"/>
    <s v="TEC-AC-10000109"/>
    <x v="2"/>
    <x v="11"/>
    <s v="Sony Micro Vault Click 16 GB USB 2.0 Flash Drive"/>
    <x v="5747"/>
    <n v="5"/>
    <n v="0"/>
    <n v="67.188000000000017"/>
  </r>
  <r>
    <n v="9075"/>
    <s v="CA-2011-136336"/>
    <x v="2"/>
    <x v="419"/>
    <d v="2011-04-26T00:00:00"/>
    <x v="1"/>
    <s v="DB-13555"/>
    <s v="Dorothy Badders"/>
    <x v="1"/>
    <s v="United States"/>
    <s v="Henderson"/>
    <x v="0"/>
    <n v="42420"/>
    <x v="0"/>
    <s v="OFF-ST-10002574"/>
    <x v="1"/>
    <x v="4"/>
    <s v="SAFCO Commercial Wire Shelving, Black"/>
    <x v="5748"/>
    <n v="6"/>
    <n v="0"/>
    <n v="0"/>
  </r>
  <r>
    <n v="9076"/>
    <s v="US-2012-136259"/>
    <x v="1"/>
    <x v="599"/>
    <d v="2012-11-08T00:00:00"/>
    <x v="2"/>
    <s v="CB-12415"/>
    <s v="Christy Brittain"/>
    <x v="0"/>
    <s v="United States"/>
    <s v="Lakewood"/>
    <x v="24"/>
    <n v="44107"/>
    <x v="3"/>
    <s v="OFF-BI-10000773"/>
    <x v="1"/>
    <x v="8"/>
    <s v="Insertable Tab Post Binder Dividers"/>
    <x v="574"/>
    <n v="3"/>
    <n v="0.7"/>
    <n v="-5.5338000000000012"/>
  </r>
  <r>
    <n v="9077"/>
    <s v="US-2012-136259"/>
    <x v="1"/>
    <x v="599"/>
    <d v="2012-11-08T00:00:00"/>
    <x v="2"/>
    <s v="CB-12415"/>
    <s v="Christy Brittain"/>
    <x v="0"/>
    <s v="United States"/>
    <s v="Lakewood"/>
    <x v="24"/>
    <n v="44107"/>
    <x v="3"/>
    <s v="OFF-SU-10004661"/>
    <x v="1"/>
    <x v="14"/>
    <s v="Acme Titanium Bonded Scissors"/>
    <x v="5749"/>
    <n v="4"/>
    <n v="0.2"/>
    <n v="2.0399999999999991"/>
  </r>
  <r>
    <n v="9078"/>
    <s v="US-2011-124625"/>
    <x v="2"/>
    <x v="935"/>
    <d v="2011-11-07T00:00:00"/>
    <x v="1"/>
    <s v="SP-20650"/>
    <s v="Stephanie Phelps"/>
    <x v="1"/>
    <s v="United States"/>
    <s v="Omaha"/>
    <x v="8"/>
    <n v="68104"/>
    <x v="2"/>
    <s v="TEC-AC-10003280"/>
    <x v="2"/>
    <x v="11"/>
    <s v="Belkin F8E887 USB Wired Ergonomic Keyboard"/>
    <x v="1324"/>
    <n v="3"/>
    <n v="0"/>
    <n v="18.893699999999995"/>
  </r>
  <r>
    <n v="9079"/>
    <s v="CA-2013-108105"/>
    <x v="0"/>
    <x v="595"/>
    <d v="2013-02-23T00:00:00"/>
    <x v="1"/>
    <s v="GW-14605"/>
    <s v="Giulietta Weimer"/>
    <x v="0"/>
    <s v="United States"/>
    <s v="Henderson"/>
    <x v="0"/>
    <n v="42420"/>
    <x v="0"/>
    <s v="FUR-FU-10003773"/>
    <x v="0"/>
    <x v="5"/>
    <s v="Eldon Cleatmat Plus Chair Mats for High Pile Carpets"/>
    <x v="5750"/>
    <n v="4"/>
    <n v="0"/>
    <n v="34.988799999999969"/>
  </r>
  <r>
    <n v="9080"/>
    <s v="CA-2013-108105"/>
    <x v="0"/>
    <x v="595"/>
    <d v="2013-02-23T00:00:00"/>
    <x v="1"/>
    <s v="GW-14605"/>
    <s v="Giulietta Weimer"/>
    <x v="0"/>
    <s v="United States"/>
    <s v="Henderson"/>
    <x v="0"/>
    <n v="42420"/>
    <x v="0"/>
    <s v="OFF-BI-10002412"/>
    <x v="1"/>
    <x v="8"/>
    <s v="Wilson Jones “Snap” Scratch Pad Binder Tool for Ring Binders"/>
    <x v="5751"/>
    <n v="1"/>
    <n v="0"/>
    <n v="2.61"/>
  </r>
  <r>
    <n v="9081"/>
    <s v="CA-2014-166898"/>
    <x v="3"/>
    <x v="220"/>
    <d v="2014-09-14T00:00:00"/>
    <x v="0"/>
    <s v="KH-16630"/>
    <s v="Ken Heidel"/>
    <x v="1"/>
    <s v="United States"/>
    <s v="Santa Ana"/>
    <x v="1"/>
    <n v="92704"/>
    <x v="1"/>
    <s v="TEC-PH-10002564"/>
    <x v="2"/>
    <x v="7"/>
    <s v="OtterBox Defender Series Case - Samsung Galaxy S4"/>
    <x v="2130"/>
    <n v="6"/>
    <n v="0.2"/>
    <n v="17.993999999999978"/>
  </r>
  <r>
    <n v="9082"/>
    <s v="CA-2014-166898"/>
    <x v="3"/>
    <x v="220"/>
    <d v="2014-09-14T00:00:00"/>
    <x v="0"/>
    <s v="KH-16630"/>
    <s v="Ken Heidel"/>
    <x v="1"/>
    <s v="United States"/>
    <s v="Santa Ana"/>
    <x v="1"/>
    <n v="92704"/>
    <x v="1"/>
    <s v="OFF-PA-10002262"/>
    <x v="1"/>
    <x v="10"/>
    <s v="Xerox 192"/>
    <x v="541"/>
    <n v="3"/>
    <n v="0"/>
    <n v="9.3312000000000008"/>
  </r>
  <r>
    <n v="9083"/>
    <s v="CA-2014-169005"/>
    <x v="3"/>
    <x v="808"/>
    <d v="2014-11-07T00:00:00"/>
    <x v="1"/>
    <s v="BG-11035"/>
    <s v="Barry Gonzalez"/>
    <x v="0"/>
    <s v="United States"/>
    <s v="Springfield"/>
    <x v="17"/>
    <n v="22153"/>
    <x v="0"/>
    <s v="OFF-AR-10000246"/>
    <x v="1"/>
    <x v="6"/>
    <s v="Newell 318"/>
    <x v="348"/>
    <n v="2"/>
    <n v="0"/>
    <n v="1.4455999999999998"/>
  </r>
  <r>
    <n v="9084"/>
    <s v="CA-2012-104038"/>
    <x v="1"/>
    <x v="525"/>
    <d v="2012-02-08T00:00:00"/>
    <x v="2"/>
    <s v="LO-17170"/>
    <s v="Lori Olson"/>
    <x v="1"/>
    <s v="United States"/>
    <s v="Suffolk"/>
    <x v="17"/>
    <n v="23434"/>
    <x v="0"/>
    <s v="OFF-ST-10002554"/>
    <x v="1"/>
    <x v="4"/>
    <s v="Tennsco Industrial Shelving"/>
    <x v="64"/>
    <n v="3"/>
    <n v="0"/>
    <n v="2.9346000000000032"/>
  </r>
  <r>
    <n v="9085"/>
    <s v="CA-2012-104038"/>
    <x v="1"/>
    <x v="525"/>
    <d v="2012-02-08T00:00:00"/>
    <x v="2"/>
    <s v="LO-17170"/>
    <s v="Lori Olson"/>
    <x v="1"/>
    <s v="United States"/>
    <s v="Suffolk"/>
    <x v="17"/>
    <n v="23434"/>
    <x v="0"/>
    <s v="OFF-PA-10002751"/>
    <x v="1"/>
    <x v="10"/>
    <s v="Xerox 1920"/>
    <x v="2744"/>
    <n v="5"/>
    <n v="0"/>
    <n v="13.454999999999998"/>
  </r>
  <r>
    <n v="9086"/>
    <s v="CA-2013-126102"/>
    <x v="0"/>
    <x v="545"/>
    <d v="2013-09-13T00:00:00"/>
    <x v="0"/>
    <s v="DV-13465"/>
    <s v="Dianna Vittorini"/>
    <x v="0"/>
    <s v="United States"/>
    <s v="Los Angeles"/>
    <x v="1"/>
    <n v="90049"/>
    <x v="1"/>
    <s v="OFF-BI-10004318"/>
    <x v="1"/>
    <x v="8"/>
    <s v="Ibico EB-19 Dual Function Manual Binding System"/>
    <x v="4795"/>
    <n v="2"/>
    <n v="0.2"/>
    <n v="89.954799999999992"/>
  </r>
  <r>
    <n v="9087"/>
    <s v="CA-2013-143406"/>
    <x v="0"/>
    <x v="182"/>
    <d v="2013-10-01T00:00:00"/>
    <x v="1"/>
    <s v="LR-17035"/>
    <s v="Lisa Ryan"/>
    <x v="1"/>
    <s v="United States"/>
    <s v="Houston"/>
    <x v="5"/>
    <n v="77041"/>
    <x v="2"/>
    <s v="OFF-AP-10001564"/>
    <x v="1"/>
    <x v="9"/>
    <s v="Hoover Commercial Lightweight Upright Vacuum with E-Z Empty Dirt Cup"/>
    <x v="5752"/>
    <n v="2"/>
    <n v="0.8"/>
    <n v="-251.18640000000005"/>
  </r>
  <r>
    <n v="9088"/>
    <s v="CA-2013-143406"/>
    <x v="0"/>
    <x v="182"/>
    <d v="2013-10-01T00:00:00"/>
    <x v="1"/>
    <s v="LR-17035"/>
    <s v="Lisa Ryan"/>
    <x v="1"/>
    <s v="United States"/>
    <s v="Houston"/>
    <x v="5"/>
    <n v="77041"/>
    <x v="2"/>
    <s v="FUR-CH-10000513"/>
    <x v="0"/>
    <x v="1"/>
    <s v="High-Back Leather Manager's Chair"/>
    <x v="5753"/>
    <n v="5"/>
    <n v="0.3"/>
    <n v="-136.48950000000002"/>
  </r>
  <r>
    <n v="9089"/>
    <s v="CA-2012-150308"/>
    <x v="1"/>
    <x v="83"/>
    <d v="2012-12-20T00:00:00"/>
    <x v="1"/>
    <s v="RR-19525"/>
    <s v="Rick Reed"/>
    <x v="1"/>
    <s v="United States"/>
    <s v="Cary"/>
    <x v="3"/>
    <n v="27511"/>
    <x v="0"/>
    <s v="TEC-PH-10001433"/>
    <x v="2"/>
    <x v="7"/>
    <s v="Cisco Small Business SPA 502G VoIP phone"/>
    <x v="2166"/>
    <n v="3"/>
    <n v="0.2"/>
    <n v="21.539699999999996"/>
  </r>
  <r>
    <n v="9090"/>
    <s v="CA-2013-131093"/>
    <x v="0"/>
    <x v="42"/>
    <d v="2013-09-21T00:00:00"/>
    <x v="0"/>
    <s v="TS-21610"/>
    <s v="Troy Staebel"/>
    <x v="0"/>
    <s v="United States"/>
    <s v="Springfield"/>
    <x v="24"/>
    <n v="45503"/>
    <x v="3"/>
    <s v="OFF-ST-10002790"/>
    <x v="1"/>
    <x v="4"/>
    <s v="Safco Industrial Shelving"/>
    <x v="5754"/>
    <n v="5"/>
    <n v="0.2"/>
    <n v="-62.772499999999965"/>
  </r>
  <r>
    <n v="9091"/>
    <s v="US-2014-148831"/>
    <x v="3"/>
    <x v="119"/>
    <d v="2014-10-16T00:00:00"/>
    <x v="2"/>
    <s v="AH-10210"/>
    <s v="Alan Hwang"/>
    <x v="0"/>
    <s v="United States"/>
    <s v="Louisville"/>
    <x v="0"/>
    <n v="40214"/>
    <x v="0"/>
    <s v="OFF-ST-10002974"/>
    <x v="1"/>
    <x v="4"/>
    <s v="Trav-L-File Heavy-Duty Shuttle II, Black"/>
    <x v="5755"/>
    <n v="8"/>
    <n v="0"/>
    <n v="104.56799999999998"/>
  </r>
  <r>
    <n v="9092"/>
    <s v="CA-2012-162950"/>
    <x v="1"/>
    <x v="1141"/>
    <d v="2012-07-03T00:00:00"/>
    <x v="0"/>
    <s v="DW-13585"/>
    <s v="Dorothy Wardle"/>
    <x v="1"/>
    <s v="United States"/>
    <s v="Troy"/>
    <x v="24"/>
    <n v="45373"/>
    <x v="3"/>
    <s v="OFF-PA-10003177"/>
    <x v="1"/>
    <x v="10"/>
    <s v="Xerox 1999"/>
    <x v="12"/>
    <n v="3"/>
    <n v="0.2"/>
    <n v="5.4432"/>
  </r>
  <r>
    <n v="9093"/>
    <s v="CA-2012-162950"/>
    <x v="1"/>
    <x v="1141"/>
    <d v="2012-07-03T00:00:00"/>
    <x v="0"/>
    <s v="DW-13585"/>
    <s v="Dorothy Wardle"/>
    <x v="1"/>
    <s v="United States"/>
    <s v="Troy"/>
    <x v="24"/>
    <n v="45373"/>
    <x v="3"/>
    <s v="FUR-BO-10001918"/>
    <x v="0"/>
    <x v="0"/>
    <s v="Sauder Forest Hills Library with Doors, Woodland Oak Finish"/>
    <x v="5756"/>
    <n v="6"/>
    <n v="0.5"/>
    <n v="-376.69319999999999"/>
  </r>
  <r>
    <n v="9094"/>
    <s v="US-2012-132836"/>
    <x v="1"/>
    <x v="932"/>
    <d v="2012-06-05T00:00:00"/>
    <x v="1"/>
    <s v="AJ-10945"/>
    <s v="Ashley Jarboe"/>
    <x v="0"/>
    <s v="United States"/>
    <s v="Detroit"/>
    <x v="12"/>
    <n v="48227"/>
    <x v="2"/>
    <s v="TEC-PH-10001299"/>
    <x v="2"/>
    <x v="7"/>
    <s v="Polycom CX300 Desktop Phone USB VoIP phone"/>
    <x v="3749"/>
    <n v="2"/>
    <n v="0"/>
    <n v="83.994400000000013"/>
  </r>
  <r>
    <n v="9095"/>
    <s v="US-2012-132836"/>
    <x v="1"/>
    <x v="932"/>
    <d v="2012-06-05T00:00:00"/>
    <x v="1"/>
    <s v="AJ-10945"/>
    <s v="Ashley Jarboe"/>
    <x v="0"/>
    <s v="United States"/>
    <s v="Detroit"/>
    <x v="12"/>
    <n v="48227"/>
    <x v="2"/>
    <s v="OFF-BI-10004224"/>
    <x v="1"/>
    <x v="8"/>
    <s v="Catalog Binders with Expanding Posts"/>
    <x v="5757"/>
    <n v="6"/>
    <n v="0"/>
    <n v="181.65599999999998"/>
  </r>
  <r>
    <n v="9096"/>
    <s v="US-2012-132836"/>
    <x v="1"/>
    <x v="932"/>
    <d v="2012-06-05T00:00:00"/>
    <x v="1"/>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x v="1"/>
    <s v="AJ-10945"/>
    <s v="Ashley Jarboe"/>
    <x v="0"/>
    <s v="United States"/>
    <s v="Detroit"/>
    <x v="12"/>
    <n v="48227"/>
    <x v="2"/>
    <s v="OFF-LA-10004178"/>
    <x v="1"/>
    <x v="2"/>
    <s v="Avery 491"/>
    <x v="1316"/>
    <n v="7"/>
    <n v="0"/>
    <n v="13.2986"/>
  </r>
  <r>
    <n v="9098"/>
    <s v="US-2011-158365"/>
    <x v="2"/>
    <x v="791"/>
    <d v="2011-04-17T00:00:00"/>
    <x v="1"/>
    <s v="SV-20785"/>
    <s v="Stewart Visinsky"/>
    <x v="0"/>
    <s v="United States"/>
    <s v="Bloomington"/>
    <x v="14"/>
    <n v="47401"/>
    <x v="2"/>
    <s v="OFF-PA-10000289"/>
    <x v="1"/>
    <x v="10"/>
    <s v="Xerox 213"/>
    <x v="56"/>
    <n v="5"/>
    <n v="0"/>
    <n v="15.552000000000001"/>
  </r>
  <r>
    <n v="9099"/>
    <s v="CA-2014-152933"/>
    <x v="3"/>
    <x v="386"/>
    <d v="2014-10-17T00:00:00"/>
    <x v="1"/>
    <s v="MG-17650"/>
    <s v="Matthew Grinstein"/>
    <x v="2"/>
    <s v="United States"/>
    <s v="Dallas"/>
    <x v="5"/>
    <n v="75081"/>
    <x v="2"/>
    <s v="TEC-PH-10002085"/>
    <x v="2"/>
    <x v="7"/>
    <s v="Clarity 53712"/>
    <x v="4235"/>
    <n v="7"/>
    <n v="0.2"/>
    <n v="27.71580000000003"/>
  </r>
  <r>
    <n v="9100"/>
    <s v="CA-2014-152933"/>
    <x v="3"/>
    <x v="386"/>
    <d v="2014-10-17T00:00:00"/>
    <x v="1"/>
    <s v="MG-17650"/>
    <s v="Matthew Grinstein"/>
    <x v="2"/>
    <s v="United States"/>
    <s v="Dallas"/>
    <x v="5"/>
    <n v="75081"/>
    <x v="2"/>
    <s v="OFF-PA-10001934"/>
    <x v="1"/>
    <x v="10"/>
    <s v="Xerox 1993"/>
    <x v="563"/>
    <n v="2"/>
    <n v="0.2"/>
    <n v="3.7584"/>
  </r>
  <r>
    <n v="9101"/>
    <s v="CA-2014-152933"/>
    <x v="3"/>
    <x v="386"/>
    <d v="2014-10-17T00:00:00"/>
    <x v="1"/>
    <s v="MG-17650"/>
    <s v="Matthew Grinstein"/>
    <x v="2"/>
    <s v="United States"/>
    <s v="Dallas"/>
    <x v="5"/>
    <n v="75081"/>
    <x v="2"/>
    <s v="TEC-AC-10003033"/>
    <x v="2"/>
    <x v="11"/>
    <s v="Plantronics CS510 - Over-the-Head monaural Wireless Headset System"/>
    <x v="5758"/>
    <n v="3"/>
    <n v="0.2"/>
    <n v="128.68049999999994"/>
  </r>
  <r>
    <n v="9102"/>
    <s v="CA-2012-163181"/>
    <x v="1"/>
    <x v="209"/>
    <d v="2012-11-12T00:00:00"/>
    <x v="1"/>
    <s v="AB-10105"/>
    <s v="Adrian Barton"/>
    <x v="0"/>
    <s v="United States"/>
    <s v="Houston"/>
    <x v="5"/>
    <n v="77041"/>
    <x v="2"/>
    <s v="OFF-AR-10001683"/>
    <x v="1"/>
    <x v="6"/>
    <s v="Lumber Crayons"/>
    <x v="5759"/>
    <n v="3"/>
    <n v="0.2"/>
    <n v="5.3190000000000008"/>
  </r>
  <r>
    <n v="9103"/>
    <s v="CA-2012-163181"/>
    <x v="1"/>
    <x v="209"/>
    <d v="2012-11-12T00:00:00"/>
    <x v="1"/>
    <s v="AB-10105"/>
    <s v="Adrian Barton"/>
    <x v="0"/>
    <s v="United States"/>
    <s v="Houston"/>
    <x v="5"/>
    <n v="77041"/>
    <x v="2"/>
    <s v="OFF-ST-10001713"/>
    <x v="1"/>
    <x v="4"/>
    <s v="Gould Plastics 9-Pocket Panel Bin, 18-3/8w x 5-1/4d x 20-1/2h, Black"/>
    <x v="560"/>
    <n v="2"/>
    <n v="0.2"/>
    <n v="-16.956800000000005"/>
  </r>
  <r>
    <n v="9104"/>
    <s v="CA-2012-163181"/>
    <x v="1"/>
    <x v="209"/>
    <d v="2012-11-12T00:00:00"/>
    <x v="1"/>
    <s v="AB-10105"/>
    <s v="Adrian Barton"/>
    <x v="0"/>
    <s v="United States"/>
    <s v="Houston"/>
    <x v="5"/>
    <n v="77041"/>
    <x v="2"/>
    <s v="FUR-FU-10000193"/>
    <x v="0"/>
    <x v="5"/>
    <s v="Tenex Chairmats For Use with Hard Floors"/>
    <x v="647"/>
    <n v="5"/>
    <n v="0.6"/>
    <n v="-84.447999999999993"/>
  </r>
  <r>
    <n v="9105"/>
    <s v="CA-2012-163181"/>
    <x v="1"/>
    <x v="209"/>
    <d v="2012-11-12T00:00:00"/>
    <x v="1"/>
    <s v="AB-10105"/>
    <s v="Adrian Barton"/>
    <x v="0"/>
    <s v="United States"/>
    <s v="Houston"/>
    <x v="5"/>
    <n v="77041"/>
    <x v="2"/>
    <s v="OFF-BI-10000474"/>
    <x v="1"/>
    <x v="8"/>
    <s v="Avery Recycled Flexi-View Covers for Binding Systems"/>
    <x v="5760"/>
    <n v="10"/>
    <n v="0.8"/>
    <n v="-51.296000000000006"/>
  </r>
  <r>
    <n v="9106"/>
    <s v="CA-2012-163181"/>
    <x v="1"/>
    <x v="209"/>
    <d v="2012-11-12T00:00:00"/>
    <x v="1"/>
    <s v="AB-10105"/>
    <s v="Adrian Barton"/>
    <x v="0"/>
    <s v="United States"/>
    <s v="Houston"/>
    <x v="5"/>
    <n v="77041"/>
    <x v="2"/>
    <s v="OFF-ST-10000129"/>
    <x v="1"/>
    <x v="4"/>
    <s v="Fellowes Recycled Storage Drawers"/>
    <x v="5761"/>
    <n v="2"/>
    <n v="0.2"/>
    <n v="-28.867800000000017"/>
  </r>
  <r>
    <n v="9107"/>
    <s v="CA-2012-163181"/>
    <x v="1"/>
    <x v="209"/>
    <d v="2012-11-12T00:00:00"/>
    <x v="1"/>
    <s v="AB-10105"/>
    <s v="Adrian Barton"/>
    <x v="0"/>
    <s v="United States"/>
    <s v="Houston"/>
    <x v="5"/>
    <n v="77041"/>
    <x v="2"/>
    <s v="TEC-MA-10001016"/>
    <x v="2"/>
    <x v="15"/>
    <s v="Canon PC170 Desktop Personal Copier"/>
    <x v="3110"/>
    <n v="3"/>
    <n v="0.4"/>
    <n v="33.589499999999987"/>
  </r>
  <r>
    <n v="9108"/>
    <s v="CA-2012-132941"/>
    <x v="1"/>
    <x v="442"/>
    <d v="2012-05-28T00:00:00"/>
    <x v="2"/>
    <s v="MM-18280"/>
    <s v="Muhammed MacIntyre"/>
    <x v="1"/>
    <s v="United States"/>
    <s v="Haltom City"/>
    <x v="5"/>
    <n v="76117"/>
    <x v="2"/>
    <s v="OFF-SU-10002557"/>
    <x v="1"/>
    <x v="14"/>
    <s v="Fiskars Spring-Action Scissors"/>
    <x v="4"/>
    <n v="2"/>
    <n v="0.2"/>
    <n v="1.6776"/>
  </r>
  <r>
    <n v="9109"/>
    <s v="CA-2012-132941"/>
    <x v="1"/>
    <x v="442"/>
    <d v="2012-05-28T00:00:00"/>
    <x v="2"/>
    <s v="MM-18280"/>
    <s v="Muhammed MacIntyre"/>
    <x v="1"/>
    <s v="United States"/>
    <s v="Haltom City"/>
    <x v="5"/>
    <n v="76117"/>
    <x v="2"/>
    <s v="OFF-PA-10002160"/>
    <x v="1"/>
    <x v="10"/>
    <s v="Xerox 1978"/>
    <x v="5762"/>
    <n v="7"/>
    <n v="0.2"/>
    <n v="11.733400000000001"/>
  </r>
  <r>
    <n v="9110"/>
    <s v="CA-2012-132941"/>
    <x v="1"/>
    <x v="442"/>
    <d v="2012-05-28T00:00:00"/>
    <x v="2"/>
    <s v="MM-18280"/>
    <s v="Muhammed MacIntyre"/>
    <x v="1"/>
    <s v="United States"/>
    <s v="Haltom City"/>
    <x v="5"/>
    <n v="76117"/>
    <x v="2"/>
    <s v="TEC-AC-10003095"/>
    <x v="2"/>
    <x v="11"/>
    <s v="Logitech G35 7.1-Channel Surround Sound Headset"/>
    <x v="3683"/>
    <n v="2"/>
    <n v="0.2"/>
    <n v="36.397199999999998"/>
  </r>
  <r>
    <n v="9111"/>
    <s v="CA-2011-132010"/>
    <x v="2"/>
    <x v="303"/>
    <d v="2011-10-15T00:00:00"/>
    <x v="2"/>
    <s v="MA-17995"/>
    <s v="Michelle Arnett"/>
    <x v="2"/>
    <s v="United States"/>
    <s v="Richmond"/>
    <x v="17"/>
    <n v="23223"/>
    <x v="0"/>
    <s v="OFF-EN-10003160"/>
    <x v="1"/>
    <x v="12"/>
    <s v="Pastel Pink Envelopes"/>
    <x v="3441"/>
    <n v="5"/>
    <n v="0"/>
    <n v="17.472000000000001"/>
  </r>
  <r>
    <n v="9112"/>
    <s v="CA-2011-132010"/>
    <x v="2"/>
    <x v="303"/>
    <d v="2011-10-15T00:00:00"/>
    <x v="2"/>
    <s v="MA-17995"/>
    <s v="Michelle Arnett"/>
    <x v="2"/>
    <s v="United States"/>
    <s v="Richmond"/>
    <x v="17"/>
    <n v="23223"/>
    <x v="0"/>
    <s v="TEC-AC-10001542"/>
    <x v="2"/>
    <x v="11"/>
    <s v="SanDisk Cruzer 16 GB USB Flash Drive"/>
    <x v="1113"/>
    <n v="2"/>
    <n v="0"/>
    <n v="4.3623999999999974"/>
  </r>
  <r>
    <n v="9113"/>
    <s v="CA-2011-132010"/>
    <x v="2"/>
    <x v="303"/>
    <d v="2011-10-15T00:00:00"/>
    <x v="2"/>
    <s v="MA-17995"/>
    <s v="Michelle Arnett"/>
    <x v="2"/>
    <s v="United States"/>
    <s v="Richmond"/>
    <x v="17"/>
    <n v="23223"/>
    <x v="0"/>
    <s v="OFF-ST-10003641"/>
    <x v="1"/>
    <x v="4"/>
    <s v="Space Solutions Industrial Galvanized Steel Shelving."/>
    <x v="5763"/>
    <n v="4"/>
    <n v="0"/>
    <n v="6.3040000000000305"/>
  </r>
  <r>
    <n v="9114"/>
    <s v="CA-2011-132010"/>
    <x v="2"/>
    <x v="303"/>
    <d v="2011-10-15T00:00:00"/>
    <x v="2"/>
    <s v="MA-17995"/>
    <s v="Michelle Arnett"/>
    <x v="2"/>
    <s v="United States"/>
    <s v="Richmond"/>
    <x v="17"/>
    <n v="23223"/>
    <x v="0"/>
    <s v="OFF-BI-10002432"/>
    <x v="1"/>
    <x v="8"/>
    <s v="Wilson Jones Standard D-Ring Binders"/>
    <x v="5764"/>
    <n v="3"/>
    <n v="0"/>
    <n v="7.1345999999999989"/>
  </r>
  <r>
    <n v="9115"/>
    <s v="CA-2013-135461"/>
    <x v="0"/>
    <x v="569"/>
    <d v="2013-02-10T00:00:00"/>
    <x v="0"/>
    <s v="EB-13975"/>
    <s v="Erica Bern"/>
    <x v="1"/>
    <s v="United States"/>
    <s v="Los Angeles"/>
    <x v="1"/>
    <n v="90049"/>
    <x v="1"/>
    <s v="TEC-PH-10004094"/>
    <x v="2"/>
    <x v="7"/>
    <s v="Motorola L703CM"/>
    <x v="4723"/>
    <n v="5"/>
    <n v="0.2"/>
    <n v="38.997500000000002"/>
  </r>
  <r>
    <n v="9116"/>
    <s v="CA-2014-153045"/>
    <x v="3"/>
    <x v="617"/>
    <d v="2014-01-25T00:00:00"/>
    <x v="0"/>
    <s v="NS-18505"/>
    <s v="Neola Schneider"/>
    <x v="0"/>
    <s v="United States"/>
    <s v="Philadelphia"/>
    <x v="9"/>
    <n v="19140"/>
    <x v="3"/>
    <s v="TEC-PH-10001817"/>
    <x v="2"/>
    <x v="7"/>
    <s v="Wilson Electronics DB Pro Signal Booster"/>
    <x v="5765"/>
    <n v="2"/>
    <n v="0.4"/>
    <n v="-93.079999999999984"/>
  </r>
  <r>
    <n v="9117"/>
    <s v="CA-2014-153045"/>
    <x v="3"/>
    <x v="617"/>
    <d v="2014-01-25T00:00:00"/>
    <x v="0"/>
    <s v="NS-18505"/>
    <s v="Neola Schneider"/>
    <x v="0"/>
    <s v="United States"/>
    <s v="Philadelphia"/>
    <x v="9"/>
    <n v="19140"/>
    <x v="3"/>
    <s v="FUR-FU-10002759"/>
    <x v="0"/>
    <x v="5"/>
    <s v="12-1/2 Diameter Round Wall Clock"/>
    <x v="1318"/>
    <n v="2"/>
    <n v="0.2"/>
    <n v="6.3935999999999993"/>
  </r>
  <r>
    <n v="9118"/>
    <s v="CA-2014-153045"/>
    <x v="3"/>
    <x v="617"/>
    <d v="2014-01-25T00:00:00"/>
    <x v="0"/>
    <s v="NS-18505"/>
    <s v="Neola Schneider"/>
    <x v="0"/>
    <s v="United States"/>
    <s v="Philadelphia"/>
    <x v="9"/>
    <n v="19140"/>
    <x v="3"/>
    <s v="FUR-CH-10000309"/>
    <x v="0"/>
    <x v="1"/>
    <s v="Global Comet Stacking Arm Chair"/>
    <x v="5052"/>
    <n v="3"/>
    <n v="0.3"/>
    <n v="-63.376499999999965"/>
  </r>
  <r>
    <n v="9119"/>
    <s v="CA-2014-153045"/>
    <x v="3"/>
    <x v="617"/>
    <d v="2014-01-25T00:00:00"/>
    <x v="0"/>
    <s v="NS-18505"/>
    <s v="Neola Schneider"/>
    <x v="0"/>
    <s v="United States"/>
    <s v="Philadelphia"/>
    <x v="9"/>
    <n v="19140"/>
    <x v="3"/>
    <s v="OFF-PA-10003673"/>
    <x v="1"/>
    <x v="10"/>
    <s v="Strathmore Photo Mount Cards"/>
    <x v="5766"/>
    <n v="4"/>
    <n v="0.2"/>
    <n v="7.0511999999999988"/>
  </r>
  <r>
    <n v="9120"/>
    <s v="US-2013-155971"/>
    <x v="0"/>
    <x v="112"/>
    <d v="2013-06-13T00:00:00"/>
    <x v="1"/>
    <s v="RB-19795"/>
    <s v="Ross Baird"/>
    <x v="2"/>
    <s v="United States"/>
    <s v="Los Angeles"/>
    <x v="1"/>
    <n v="90036"/>
    <x v="1"/>
    <s v="OFF-LA-10000452"/>
    <x v="1"/>
    <x v="2"/>
    <s v="Avery 488"/>
    <x v="424"/>
    <n v="7"/>
    <n v="0"/>
    <n v="10.584"/>
  </r>
  <r>
    <n v="9121"/>
    <s v="US-2013-155971"/>
    <x v="0"/>
    <x v="112"/>
    <d v="2013-06-13T00:00:00"/>
    <x v="1"/>
    <s v="RB-19795"/>
    <s v="Ross Baird"/>
    <x v="2"/>
    <s v="United States"/>
    <s v="Los Angeles"/>
    <x v="1"/>
    <n v="90036"/>
    <x v="1"/>
    <s v="OFF-PA-10000210"/>
    <x v="1"/>
    <x v="10"/>
    <s v="Xerox Blank Computer Paper"/>
    <x v="3421"/>
    <n v="5"/>
    <n v="0"/>
    <n v="46.952999999999996"/>
  </r>
  <r>
    <n v="9122"/>
    <s v="CA-2014-122007"/>
    <x v="3"/>
    <x v="257"/>
    <d v="2014-03-21T00:00:00"/>
    <x v="0"/>
    <s v="JK-15325"/>
    <s v="Jason Klamczynski"/>
    <x v="1"/>
    <s v="United States"/>
    <s v="Los Angeles"/>
    <x v="1"/>
    <n v="90032"/>
    <x v="1"/>
    <s v="OFF-AP-10000358"/>
    <x v="1"/>
    <x v="9"/>
    <s v="Fellowes Basic Home/Office Series Surge Protectors"/>
    <x v="1779"/>
    <n v="7"/>
    <n v="0"/>
    <n v="26.349399999999992"/>
  </r>
  <r>
    <n v="9123"/>
    <s v="CA-2014-162250"/>
    <x v="3"/>
    <x v="221"/>
    <d v="2014-11-25T00:00:00"/>
    <x v="3"/>
    <s v="PR-18880"/>
    <s v="Patrick Ryan"/>
    <x v="0"/>
    <s v="United States"/>
    <s v="San Francisco"/>
    <x v="1"/>
    <n v="94109"/>
    <x v="1"/>
    <s v="OFF-PA-10002137"/>
    <x v="1"/>
    <x v="10"/>
    <s v="Southworth 100% Résumé Paper, 24lb."/>
    <x v="4034"/>
    <n v="1"/>
    <n v="0"/>
    <n v="3.5009999999999994"/>
  </r>
  <r>
    <n v="9124"/>
    <s v="US-2013-158288"/>
    <x v="0"/>
    <x v="491"/>
    <d v="2013-11-29T00:00:00"/>
    <x v="0"/>
    <s v="EH-13945"/>
    <s v="Eric Hoffmann"/>
    <x v="0"/>
    <s v="United States"/>
    <s v="Philadelphia"/>
    <x v="9"/>
    <n v="19120"/>
    <x v="3"/>
    <s v="OFF-BI-10003364"/>
    <x v="1"/>
    <x v="8"/>
    <s v="Binding Machine Supplies"/>
    <x v="5767"/>
    <n v="9"/>
    <n v="0.7"/>
    <n v="-57.75660000000002"/>
  </r>
  <r>
    <n v="9125"/>
    <s v="CA-2013-128916"/>
    <x v="0"/>
    <x v="298"/>
    <d v="2013-08-21T00:00:00"/>
    <x v="0"/>
    <s v="MA-17560"/>
    <s v="Matt Abelman"/>
    <x v="2"/>
    <s v="United States"/>
    <s v="Houston"/>
    <x v="5"/>
    <n v="77070"/>
    <x v="2"/>
    <s v="FUR-FU-10001940"/>
    <x v="0"/>
    <x v="5"/>
    <s v="Staples"/>
    <x v="1250"/>
    <n v="3"/>
    <n v="0.6"/>
    <n v="-3.8207999999999984"/>
  </r>
  <r>
    <n v="9126"/>
    <s v="CA-2013-128916"/>
    <x v="0"/>
    <x v="298"/>
    <d v="2013-08-21T00:00:00"/>
    <x v="0"/>
    <s v="MA-17560"/>
    <s v="Matt Abelman"/>
    <x v="2"/>
    <s v="United States"/>
    <s v="Houston"/>
    <x v="5"/>
    <n v="77070"/>
    <x v="2"/>
    <s v="FUR-FU-10000320"/>
    <x v="0"/>
    <x v="5"/>
    <s v="OIC Stacking Trays"/>
    <x v="758"/>
    <n v="4"/>
    <n v="0.6"/>
    <n v="-2.1375999999999991"/>
  </r>
  <r>
    <n v="9127"/>
    <s v="CA-2012-157028"/>
    <x v="1"/>
    <x v="109"/>
    <d v="2012-12-03T00:00:00"/>
    <x v="1"/>
    <s v="MA-17995"/>
    <s v="Michelle Arnett"/>
    <x v="2"/>
    <s v="United States"/>
    <s v="Las Cruces"/>
    <x v="27"/>
    <n v="88001"/>
    <x v="1"/>
    <s v="OFF-AR-10004441"/>
    <x v="1"/>
    <x v="6"/>
    <s v="BIC Brite Liner Highlighters"/>
    <x v="5768"/>
    <n v="2"/>
    <n v="0"/>
    <n v="3.4775999999999998"/>
  </r>
  <r>
    <n v="9128"/>
    <s v="CA-2014-112473"/>
    <x v="3"/>
    <x v="1126"/>
    <d v="2014-06-02T00:00:00"/>
    <x v="1"/>
    <s v="JL-15505"/>
    <s v="Jeremy Lonsdale"/>
    <x v="0"/>
    <s v="United States"/>
    <s v="Houston"/>
    <x v="5"/>
    <n v="77070"/>
    <x v="2"/>
    <s v="OFF-ST-10002182"/>
    <x v="1"/>
    <x v="4"/>
    <s v="Iris 3-Drawer Stacking Bin, Black"/>
    <x v="5769"/>
    <n v="3"/>
    <n v="0.2"/>
    <n v="-11.2806"/>
  </r>
  <r>
    <n v="9129"/>
    <s v="US-2014-147655"/>
    <x v="3"/>
    <x v="507"/>
    <d v="2014-09-06T00:00:00"/>
    <x v="2"/>
    <s v="AS-10045"/>
    <s v="Aaron Smayling"/>
    <x v="1"/>
    <s v="United States"/>
    <s v="Redmond"/>
    <x v="21"/>
    <n v="97756"/>
    <x v="1"/>
    <s v="OFF-BI-10002931"/>
    <x v="1"/>
    <x v="8"/>
    <s v="Avery Trapezoid Extra Heavy Duty 4&quot; Binders"/>
    <x v="5770"/>
    <n v="7"/>
    <n v="0.7"/>
    <n v="-58.71599999999998"/>
  </r>
  <r>
    <n v="9130"/>
    <s v="CA-2013-130911"/>
    <x v="0"/>
    <x v="830"/>
    <d v="2013-03-27T00:00:00"/>
    <x v="0"/>
    <s v="DC-12850"/>
    <s v="Dan Campbell"/>
    <x v="0"/>
    <s v="United States"/>
    <s v="Cleveland"/>
    <x v="24"/>
    <n v="44105"/>
    <x v="3"/>
    <s v="FUR-BO-10004357"/>
    <x v="0"/>
    <x v="0"/>
    <s v="O'Sullivan Living Dimensions 3-Shelf Bookcases"/>
    <x v="5771"/>
    <n v="3"/>
    <n v="0.5"/>
    <n v="-241.17600000000002"/>
  </r>
  <r>
    <n v="9131"/>
    <s v="CA-2013-130911"/>
    <x v="0"/>
    <x v="830"/>
    <d v="2013-03-27T00:00:00"/>
    <x v="0"/>
    <s v="DC-12850"/>
    <s v="Dan Campbell"/>
    <x v="0"/>
    <s v="United States"/>
    <s v="Cleveland"/>
    <x v="24"/>
    <n v="44105"/>
    <x v="3"/>
    <s v="OFF-AR-10000475"/>
    <x v="1"/>
    <x v="6"/>
    <s v="Hunt BOSTON Vista Battery-Operated Pencil Sharpener, Black"/>
    <x v="4067"/>
    <n v="2"/>
    <n v="0.2"/>
    <n v="1.6324000000000014"/>
  </r>
  <r>
    <n v="9132"/>
    <s v="CA-2014-100055"/>
    <x v="3"/>
    <x v="39"/>
    <d v="2014-06-02T00:00:00"/>
    <x v="1"/>
    <s v="MD-17860"/>
    <s v="Michael Dominguez"/>
    <x v="1"/>
    <s v="United States"/>
    <s v="Laurel"/>
    <x v="39"/>
    <n v="20707"/>
    <x v="3"/>
    <s v="FUR-FU-10001473"/>
    <x v="0"/>
    <x v="5"/>
    <s v="DAX Wood Document Frame"/>
    <x v="1302"/>
    <n v="2"/>
    <n v="0"/>
    <n v="9.8856000000000002"/>
  </r>
  <r>
    <n v="9133"/>
    <s v="CA-2014-100055"/>
    <x v="3"/>
    <x v="39"/>
    <d v="2014-06-02T00:00:00"/>
    <x v="1"/>
    <s v="MD-17860"/>
    <s v="Michael Dominguez"/>
    <x v="1"/>
    <s v="United States"/>
    <s v="Laurel"/>
    <x v="39"/>
    <n v="20707"/>
    <x v="3"/>
    <s v="OFF-AP-10001469"/>
    <x v="1"/>
    <x v="9"/>
    <s v="Fellowes 8 Outlet Superior Workstation Surge Protector"/>
    <x v="5772"/>
    <n v="3"/>
    <n v="0"/>
    <n v="36.287699999999987"/>
  </r>
  <r>
    <n v="9134"/>
    <s v="CA-2012-157805"/>
    <x v="1"/>
    <x v="284"/>
    <d v="2012-09-04T00:00:00"/>
    <x v="1"/>
    <s v="RH-19510"/>
    <s v="Rick Huthwaite"/>
    <x v="2"/>
    <s v="United States"/>
    <s v="San Diego"/>
    <x v="1"/>
    <n v="92037"/>
    <x v="1"/>
    <s v="TEC-PH-10004447"/>
    <x v="2"/>
    <x v="7"/>
    <s v="Toshiba IPT2010-SD IP Telephone"/>
    <x v="5773"/>
    <n v="5"/>
    <n v="0.2"/>
    <n v="41.697000000000003"/>
  </r>
  <r>
    <n v="9135"/>
    <s v="CA-2013-124254"/>
    <x v="0"/>
    <x v="408"/>
    <d v="2013-04-18T00:00:00"/>
    <x v="1"/>
    <s v="TB-21175"/>
    <s v="Thomas Boland"/>
    <x v="1"/>
    <s v="United States"/>
    <s v="Wilson"/>
    <x v="3"/>
    <n v="27893"/>
    <x v="0"/>
    <s v="OFF-ST-10001469"/>
    <x v="1"/>
    <x v="4"/>
    <s v="Fellowes Bankers Box Recycled Super Stor/Drawer"/>
    <x v="5222"/>
    <n v="3"/>
    <n v="0.2"/>
    <n v="-22.671600000000005"/>
  </r>
  <r>
    <n v="9136"/>
    <s v="CA-2013-124254"/>
    <x v="0"/>
    <x v="408"/>
    <d v="2013-04-18T00:00:00"/>
    <x v="1"/>
    <s v="TB-21175"/>
    <s v="Thomas Boland"/>
    <x v="1"/>
    <s v="United States"/>
    <s v="Wilson"/>
    <x v="3"/>
    <n v="27893"/>
    <x v="0"/>
    <s v="OFF-ST-10000060"/>
    <x v="1"/>
    <x v="4"/>
    <s v="Fellowes Bankers Box Staxonsteel Drawer File/Stacking System"/>
    <x v="5774"/>
    <n v="1"/>
    <n v="0.2"/>
    <n v="-5.1983999999999995"/>
  </r>
  <r>
    <n v="9137"/>
    <s v="CA-2013-124254"/>
    <x v="0"/>
    <x v="408"/>
    <d v="2013-04-18T00:00:00"/>
    <x v="1"/>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x v="1"/>
    <s v="EB-13930"/>
    <s v="Eric Barreto"/>
    <x v="0"/>
    <s v="United States"/>
    <s v="Saint Petersburg"/>
    <x v="2"/>
    <n v="33710"/>
    <x v="0"/>
    <s v="OFF-BI-10000666"/>
    <x v="1"/>
    <x v="8"/>
    <s v="Surelock Post Binders"/>
    <x v="5775"/>
    <n v="2"/>
    <n v="0.7"/>
    <n v="-12.224"/>
  </r>
  <r>
    <n v="9139"/>
    <s v="CA-2011-123400"/>
    <x v="2"/>
    <x v="563"/>
    <d v="2011-02-10T00:00:00"/>
    <x v="1"/>
    <s v="EB-13930"/>
    <s v="Eric Barreto"/>
    <x v="0"/>
    <s v="United States"/>
    <s v="Saint Petersburg"/>
    <x v="2"/>
    <n v="33710"/>
    <x v="0"/>
    <s v="TEC-PH-10002890"/>
    <x v="2"/>
    <x v="7"/>
    <s v="AT&amp;T 17929 Lendline Telephone"/>
    <x v="2171"/>
    <n v="5"/>
    <n v="0.2"/>
    <n v="13.571999999999996"/>
  </r>
  <r>
    <n v="9140"/>
    <s v="CA-2011-106971"/>
    <x v="2"/>
    <x v="814"/>
    <d v="2011-09-08T00:00:00"/>
    <x v="1"/>
    <s v="BM-11785"/>
    <s v="Bryan Mills"/>
    <x v="0"/>
    <s v="United States"/>
    <s v="Buffalo Grove"/>
    <x v="10"/>
    <n v="60089"/>
    <x v="2"/>
    <s v="TEC-AC-10000844"/>
    <x v="2"/>
    <x v="11"/>
    <s v="Logitech Gaming G510s - Keyboard"/>
    <x v="5519"/>
    <n v="7"/>
    <n v="0.2"/>
    <n v="95.188799999999972"/>
  </r>
  <r>
    <n v="9141"/>
    <s v="CA-2014-123029"/>
    <x v="3"/>
    <x v="1033"/>
    <d v="2014-10-03T00:00:00"/>
    <x v="0"/>
    <s v="BT-11530"/>
    <s v="Bradley Talbott"/>
    <x v="2"/>
    <s v="United States"/>
    <s v="Los Angeles"/>
    <x v="1"/>
    <n v="90049"/>
    <x v="1"/>
    <s v="TEC-AC-10002402"/>
    <x v="2"/>
    <x v="11"/>
    <s v="Razer Kraken PRO Over Ear PC and Music Headset"/>
    <x v="460"/>
    <n v="2"/>
    <n v="0"/>
    <n v="47.993999999999986"/>
  </r>
  <r>
    <n v="9142"/>
    <s v="CA-2013-139409"/>
    <x v="0"/>
    <x v="64"/>
    <d v="2013-09-08T00:00:00"/>
    <x v="2"/>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x v="1"/>
    <s v="RD-19480"/>
    <s v="Rick Duston"/>
    <x v="0"/>
    <s v="United States"/>
    <s v="Las Vegas"/>
    <x v="33"/>
    <n v="89115"/>
    <x v="1"/>
    <s v="OFF-BI-10004040"/>
    <x v="1"/>
    <x v="8"/>
    <s v="Wilson Jones Impact Binders"/>
    <x v="1838"/>
    <n v="2"/>
    <n v="0.2"/>
    <n v="3.0043999999999995"/>
  </r>
  <r>
    <n v="9144"/>
    <s v="US-2014-166688"/>
    <x v="3"/>
    <x v="968"/>
    <d v="2014-05-27T00:00:00"/>
    <x v="1"/>
    <s v="RD-19480"/>
    <s v="Rick Duston"/>
    <x v="0"/>
    <s v="United States"/>
    <s v="Las Vegas"/>
    <x v="33"/>
    <n v="89115"/>
    <x v="1"/>
    <s v="TEC-PH-10004094"/>
    <x v="2"/>
    <x v="7"/>
    <s v="Motorola L703CM"/>
    <x v="5776"/>
    <n v="9"/>
    <n v="0.2"/>
    <n v="70.195499999999981"/>
  </r>
  <r>
    <n v="9145"/>
    <s v="US-2014-166688"/>
    <x v="3"/>
    <x v="968"/>
    <d v="2014-05-27T00:00:00"/>
    <x v="1"/>
    <s v="RD-19480"/>
    <s v="Rick Duston"/>
    <x v="0"/>
    <s v="United States"/>
    <s v="Las Vegas"/>
    <x v="33"/>
    <n v="89115"/>
    <x v="1"/>
    <s v="OFF-AP-10000358"/>
    <x v="1"/>
    <x v="9"/>
    <s v="Fellowes Basic Home/Office Series Surge Protectors"/>
    <x v="5777"/>
    <n v="5"/>
    <n v="0"/>
    <n v="18.820999999999994"/>
  </r>
  <r>
    <n v="9146"/>
    <s v="CA-2012-126970"/>
    <x v="1"/>
    <x v="1181"/>
    <d v="2012-09-24T00:00:00"/>
    <x v="1"/>
    <s v="TP-21130"/>
    <s v="Theone Pippenger"/>
    <x v="0"/>
    <s v="United States"/>
    <s v="Naperville"/>
    <x v="10"/>
    <n v="60540"/>
    <x v="2"/>
    <s v="OFF-BI-10000138"/>
    <x v="1"/>
    <x v="8"/>
    <s v="Acco Translucent Poly Ring Binders"/>
    <x v="5778"/>
    <n v="3"/>
    <n v="0.8"/>
    <n v="-4.492799999999999"/>
  </r>
  <r>
    <n v="9147"/>
    <s v="US-2013-165505"/>
    <x v="0"/>
    <x v="1156"/>
    <d v="2013-01-27T00:00:00"/>
    <x v="1"/>
    <s v="CB-12535"/>
    <s v="Claudia Bergmann"/>
    <x v="1"/>
    <s v="United States"/>
    <s v="Burlington"/>
    <x v="42"/>
    <s v="05408"/>
    <x v="3"/>
    <s v="TEC-AC-10002926"/>
    <x v="2"/>
    <x v="11"/>
    <s v="Logitech Wireless Marathon Mouse M705"/>
    <x v="2622"/>
    <n v="2"/>
    <n v="0"/>
    <n v="42.991400000000006"/>
  </r>
  <r>
    <n v="9148"/>
    <s v="US-2013-165505"/>
    <x v="0"/>
    <x v="1156"/>
    <d v="2013-01-27T00:00:00"/>
    <x v="1"/>
    <s v="CB-12535"/>
    <s v="Claudia Bergmann"/>
    <x v="1"/>
    <s v="United States"/>
    <s v="Burlington"/>
    <x v="42"/>
    <s v="05408"/>
    <x v="3"/>
    <s v="OFF-AR-10003477"/>
    <x v="1"/>
    <x v="6"/>
    <s v="4009 Highlighters"/>
    <x v="5779"/>
    <n v="6"/>
    <n v="0"/>
    <n v="2.7336"/>
  </r>
  <r>
    <n v="9149"/>
    <s v="US-2013-165505"/>
    <x v="0"/>
    <x v="1156"/>
    <d v="2013-01-27T00:00:00"/>
    <x v="1"/>
    <s v="CB-12535"/>
    <s v="Claudia Bergmann"/>
    <x v="1"/>
    <s v="United States"/>
    <s v="Burlington"/>
    <x v="42"/>
    <s v="05408"/>
    <x v="3"/>
    <s v="OFF-ST-10001526"/>
    <x v="1"/>
    <x v="4"/>
    <s v="Iceberg Mobile Mega Data/Printer Cart "/>
    <x v="5780"/>
    <n v="13"/>
    <n v="0"/>
    <n v="406.71539999999993"/>
  </r>
  <r>
    <n v="9150"/>
    <s v="US-2011-157070"/>
    <x v="2"/>
    <x v="106"/>
    <d v="2011-06-06T00:00:00"/>
    <x v="1"/>
    <s v="QJ-19255"/>
    <s v="Quincy Jones"/>
    <x v="1"/>
    <s v="United States"/>
    <s v="Detroit"/>
    <x v="12"/>
    <n v="48234"/>
    <x v="2"/>
    <s v="OFF-BI-10001765"/>
    <x v="1"/>
    <x v="8"/>
    <s v="Wilson Jones Heavy-Duty Casebound Ring Binders with Metal Hinges"/>
    <x v="5781"/>
    <n v="4"/>
    <n v="0"/>
    <n v="66.508799999999994"/>
  </r>
  <r>
    <n v="9151"/>
    <s v="US-2011-157070"/>
    <x v="2"/>
    <x v="106"/>
    <d v="2011-06-06T00:00:00"/>
    <x v="1"/>
    <s v="QJ-19255"/>
    <s v="Quincy Jones"/>
    <x v="1"/>
    <s v="United States"/>
    <s v="Detroit"/>
    <x v="12"/>
    <n v="48234"/>
    <x v="2"/>
    <s v="OFF-AP-10004859"/>
    <x v="1"/>
    <x v="9"/>
    <s v="Acco 6 Outlet Guardian Premium Surge Suppressor"/>
    <x v="5782"/>
    <n v="5"/>
    <n v="0.1"/>
    <n v="12.376000000000001"/>
  </r>
  <r>
    <n v="9152"/>
    <s v="US-2012-106873"/>
    <x v="1"/>
    <x v="496"/>
    <d v="2012-09-29T00:00:00"/>
    <x v="0"/>
    <s v="KM-16720"/>
    <s v="Kunst Miller"/>
    <x v="0"/>
    <s v="United States"/>
    <s v="Avondale"/>
    <x v="16"/>
    <n v="85323"/>
    <x v="1"/>
    <s v="OFF-AR-10003179"/>
    <x v="1"/>
    <x v="6"/>
    <s v="Dixon Ticonderoga Core-Lock Colored Pencils"/>
    <x v="4769"/>
    <n v="2"/>
    <n v="0.2"/>
    <n v="2.3685999999999989"/>
  </r>
  <r>
    <n v="9153"/>
    <s v="US-2012-106873"/>
    <x v="1"/>
    <x v="496"/>
    <d v="2012-09-29T00:00:00"/>
    <x v="0"/>
    <s v="KM-16720"/>
    <s v="Kunst Miller"/>
    <x v="0"/>
    <s v="United States"/>
    <s v="Avondale"/>
    <x v="16"/>
    <n v="85323"/>
    <x v="1"/>
    <s v="TEC-AC-10002345"/>
    <x v="2"/>
    <x v="11"/>
    <s v="HP Standard 104 key PS/2 Keyboard"/>
    <x v="5783"/>
    <n v="2"/>
    <n v="0.2"/>
    <n v="1.4499999999999993"/>
  </r>
  <r>
    <n v="9154"/>
    <s v="US-2012-106873"/>
    <x v="1"/>
    <x v="496"/>
    <d v="2012-09-29T00:00:00"/>
    <x v="0"/>
    <s v="KM-16720"/>
    <s v="Kunst Miller"/>
    <x v="0"/>
    <s v="United States"/>
    <s v="Avondale"/>
    <x v="16"/>
    <n v="85323"/>
    <x v="1"/>
    <s v="OFF-AR-10001246"/>
    <x v="1"/>
    <x v="6"/>
    <s v="Newell 317"/>
    <x v="2309"/>
    <n v="7"/>
    <n v="0.2"/>
    <n v="1.852199999999999"/>
  </r>
  <r>
    <n v="9155"/>
    <s v="CA-2013-132990"/>
    <x v="0"/>
    <x v="1147"/>
    <d v="2013-08-04T00:00:00"/>
    <x v="0"/>
    <s v="KM-16660"/>
    <s v="Khloe Miller"/>
    <x v="0"/>
    <s v="United States"/>
    <s v="Philadelphia"/>
    <x v="9"/>
    <n v="19140"/>
    <x v="3"/>
    <s v="FUR-FU-10004864"/>
    <x v="0"/>
    <x v="5"/>
    <s v="Eldon 500 Class Desk Accessories"/>
    <x v="5784"/>
    <n v="2"/>
    <n v="0.2"/>
    <n v="3.1382000000000003"/>
  </r>
  <r>
    <n v="9156"/>
    <s v="CA-2011-102645"/>
    <x v="2"/>
    <x v="1213"/>
    <d v="2011-01-29T00:00:00"/>
    <x v="1"/>
    <s v="IM-15055"/>
    <s v="Ionia McGrath"/>
    <x v="0"/>
    <s v="United States"/>
    <s v="Las Vegas"/>
    <x v="33"/>
    <n v="89115"/>
    <x v="1"/>
    <s v="OFF-PA-10001804"/>
    <x v="1"/>
    <x v="10"/>
    <s v="Xerox 195"/>
    <x v="1598"/>
    <n v="6"/>
    <n v="0"/>
    <n v="19.238399999999999"/>
  </r>
  <r>
    <n v="9157"/>
    <s v="CA-2011-134215"/>
    <x v="2"/>
    <x v="472"/>
    <d v="2011-08-08T00:00:00"/>
    <x v="1"/>
    <s v="ML-17395"/>
    <s v="Marina Lichtenstein"/>
    <x v="1"/>
    <s v="United States"/>
    <s v="Bangor"/>
    <x v="43"/>
    <n v="4401"/>
    <x v="3"/>
    <s v="OFF-AP-10001271"/>
    <x v="1"/>
    <x v="9"/>
    <s v="Eureka The Boss Cordless Rechargeable Stick Vac"/>
    <x v="5785"/>
    <n v="2"/>
    <n v="0"/>
    <n v="27.529200000000003"/>
  </r>
  <r>
    <n v="9158"/>
    <s v="CA-2011-134215"/>
    <x v="2"/>
    <x v="472"/>
    <d v="2011-08-08T00:00:00"/>
    <x v="1"/>
    <s v="ML-17395"/>
    <s v="Marina Lichtenstein"/>
    <x v="1"/>
    <s v="United States"/>
    <s v="Bangor"/>
    <x v="43"/>
    <n v="4401"/>
    <x v="3"/>
    <s v="OFF-PA-10004353"/>
    <x v="1"/>
    <x v="10"/>
    <s v="Southworth 25% Cotton Premium Laser Paper and Envelopes"/>
    <x v="5786"/>
    <n v="13"/>
    <n v="0"/>
    <n v="124.6752"/>
  </r>
  <r>
    <n v="9159"/>
    <s v="CA-2011-134215"/>
    <x v="2"/>
    <x v="472"/>
    <d v="2011-08-08T00:00:00"/>
    <x v="1"/>
    <s v="ML-17395"/>
    <s v="Marina Lichtenstein"/>
    <x v="1"/>
    <s v="United States"/>
    <s v="Bangor"/>
    <x v="43"/>
    <n v="4401"/>
    <x v="3"/>
    <s v="TEC-AC-10002473"/>
    <x v="2"/>
    <x v="11"/>
    <s v="Maxell 4.7GB DVD-R"/>
    <x v="5787"/>
    <n v="9"/>
    <n v="0"/>
    <n v="104.7222"/>
  </r>
  <r>
    <n v="9160"/>
    <s v="CA-2013-118934"/>
    <x v="0"/>
    <x v="888"/>
    <d v="2013-08-15T00:00:00"/>
    <x v="1"/>
    <s v="GH-14410"/>
    <s v="Gary Hansen"/>
    <x v="2"/>
    <s v="United States"/>
    <s v="Hendersonville"/>
    <x v="18"/>
    <n v="37075"/>
    <x v="0"/>
    <s v="OFF-BI-10003314"/>
    <x v="1"/>
    <x v="8"/>
    <s v="Tuff Stuff Recycled Round Ring Binders"/>
    <x v="5788"/>
    <n v="3"/>
    <n v="0.7"/>
    <n v="-3.0366"/>
  </r>
  <r>
    <n v="9161"/>
    <s v="CA-2013-118934"/>
    <x v="0"/>
    <x v="888"/>
    <d v="2013-08-15T00:00:00"/>
    <x v="1"/>
    <s v="GH-14410"/>
    <s v="Gary Hansen"/>
    <x v="2"/>
    <s v="United States"/>
    <s v="Hendersonville"/>
    <x v="18"/>
    <n v="37075"/>
    <x v="0"/>
    <s v="OFF-BI-10004465"/>
    <x v="1"/>
    <x v="8"/>
    <s v="Avery Durable Slant Ring Binders"/>
    <x v="5789"/>
    <n v="5"/>
    <n v="0.7"/>
    <n v="-7.9199999999999982"/>
  </r>
  <r>
    <n v="9162"/>
    <s v="CA-2013-160108"/>
    <x v="0"/>
    <x v="16"/>
    <d v="2013-12-13T00:00:00"/>
    <x v="1"/>
    <s v="AG-10900"/>
    <s v="Arthur Gainer"/>
    <x v="0"/>
    <s v="United States"/>
    <s v="Eau Claire"/>
    <x v="6"/>
    <n v="54703"/>
    <x v="2"/>
    <s v="FUR-BO-10003450"/>
    <x v="0"/>
    <x v="0"/>
    <s v="Bush Westfield Collection Bookcases, Dark Cherry Finish"/>
    <x v="5790"/>
    <n v="7"/>
    <n v="0"/>
    <n v="32.46879999999998"/>
  </r>
  <r>
    <n v="9163"/>
    <s v="CA-2013-160108"/>
    <x v="0"/>
    <x v="16"/>
    <d v="2013-12-13T00:00:00"/>
    <x v="1"/>
    <s v="AG-10900"/>
    <s v="Arthur Gainer"/>
    <x v="0"/>
    <s v="United States"/>
    <s v="Eau Claire"/>
    <x v="6"/>
    <n v="54703"/>
    <x v="2"/>
    <s v="FUR-CH-10002335"/>
    <x v="0"/>
    <x v="1"/>
    <s v="Hon GuestStacker Chair"/>
    <x v="5791"/>
    <n v="3"/>
    <n v="0"/>
    <n v="176.80260000000001"/>
  </r>
  <r>
    <n v="9164"/>
    <s v="CA-2012-164007"/>
    <x v="1"/>
    <x v="1214"/>
    <d v="2012-06-12T00:00:00"/>
    <x v="1"/>
    <s v="MG-17695"/>
    <s v="Maureen Gnade"/>
    <x v="0"/>
    <s v="United States"/>
    <s v="Chicago"/>
    <x v="10"/>
    <n v="60610"/>
    <x v="2"/>
    <s v="TEC-AC-10003433"/>
    <x v="2"/>
    <x v="11"/>
    <s v="Maxell 4.7GB DVD+R 5/Pack"/>
    <x v="480"/>
    <n v="3"/>
    <n v="0.2"/>
    <n v="0.74249999999999994"/>
  </r>
  <r>
    <n v="9165"/>
    <s v="CA-2012-164007"/>
    <x v="1"/>
    <x v="1214"/>
    <d v="2012-06-12T00:00:00"/>
    <x v="1"/>
    <s v="MG-17695"/>
    <s v="Maureen Gnade"/>
    <x v="0"/>
    <s v="United States"/>
    <s v="Chicago"/>
    <x v="10"/>
    <n v="60610"/>
    <x v="2"/>
    <s v="OFF-AP-10003849"/>
    <x v="1"/>
    <x v="9"/>
    <s v="Hoover Shoulder Vac Commercial Portable Vacuum"/>
    <x v="5792"/>
    <n v="2"/>
    <n v="0.8"/>
    <n v="-393.60200000000009"/>
  </r>
  <r>
    <n v="9166"/>
    <s v="CA-2013-100300"/>
    <x v="0"/>
    <x v="890"/>
    <d v="2013-06-27T00:00:00"/>
    <x v="0"/>
    <s v="MJ-17740"/>
    <s v="Max Jones"/>
    <x v="0"/>
    <s v="United States"/>
    <s v="San Diego"/>
    <x v="1"/>
    <n v="92037"/>
    <x v="1"/>
    <s v="TEC-MA-10000984"/>
    <x v="2"/>
    <x v="15"/>
    <s v="Okidata MB760 Printer"/>
    <x v="5793"/>
    <n v="4"/>
    <n v="0.2"/>
    <n v="503.63999999999965"/>
  </r>
  <r>
    <n v="9167"/>
    <s v="CA-2013-100300"/>
    <x v="0"/>
    <x v="890"/>
    <d v="2013-06-27T00:00:00"/>
    <x v="0"/>
    <s v="MJ-17740"/>
    <s v="Max Jones"/>
    <x v="0"/>
    <s v="United States"/>
    <s v="San Diego"/>
    <x v="1"/>
    <n v="92037"/>
    <x v="1"/>
    <s v="OFF-PA-10000418"/>
    <x v="1"/>
    <x v="10"/>
    <s v="Xerox 189"/>
    <x v="2840"/>
    <n v="1"/>
    <n v="0"/>
    <n v="50.327999999999996"/>
  </r>
  <r>
    <n v="9168"/>
    <s v="CA-2013-100300"/>
    <x v="0"/>
    <x v="890"/>
    <d v="2013-06-27T00:00:00"/>
    <x v="0"/>
    <s v="MJ-17740"/>
    <s v="Max Jones"/>
    <x v="0"/>
    <s v="United States"/>
    <s v="San Diego"/>
    <x v="1"/>
    <n v="92037"/>
    <x v="1"/>
    <s v="OFF-AP-10001242"/>
    <x v="1"/>
    <x v="9"/>
    <s v="APC 7 Outlet Network SurgeArrest Surge Protector"/>
    <x v="2624"/>
    <n v="3"/>
    <n v="0"/>
    <n v="72.431999999999988"/>
  </r>
  <r>
    <n v="9169"/>
    <s v="CA-2013-140571"/>
    <x v="0"/>
    <x v="543"/>
    <d v="2013-03-20T00:00:00"/>
    <x v="1"/>
    <s v="SJ-20125"/>
    <s v="Sanjit Jacobs"/>
    <x v="2"/>
    <s v="United States"/>
    <s v="Jackson"/>
    <x v="35"/>
    <n v="39212"/>
    <x v="0"/>
    <s v="OFF-PA-10001954"/>
    <x v="1"/>
    <x v="10"/>
    <s v="Xerox 1964"/>
    <x v="5794"/>
    <n v="14"/>
    <n v="0"/>
    <n v="147.08959999999999"/>
  </r>
  <r>
    <n v="9170"/>
    <s v="CA-2013-140571"/>
    <x v="0"/>
    <x v="543"/>
    <d v="2013-03-20T00:00:00"/>
    <x v="1"/>
    <s v="SJ-20125"/>
    <s v="Sanjit Jacobs"/>
    <x v="2"/>
    <s v="United States"/>
    <s v="Jackson"/>
    <x v="35"/>
    <n v="39212"/>
    <x v="0"/>
    <s v="OFF-PA-10001954"/>
    <x v="1"/>
    <x v="10"/>
    <s v="Xerox 1964"/>
    <x v="1846"/>
    <n v="2"/>
    <n v="0"/>
    <n v="21.012799999999999"/>
  </r>
  <r>
    <n v="9171"/>
    <s v="US-2013-155768"/>
    <x v="0"/>
    <x v="49"/>
    <d v="2013-12-02T00:00:00"/>
    <x v="3"/>
    <s v="LB-16795"/>
    <s v="Laurel Beltran"/>
    <x v="2"/>
    <s v="United States"/>
    <s v="Oxnard"/>
    <x v="1"/>
    <n v="93030"/>
    <x v="1"/>
    <s v="FUR-FU-10000448"/>
    <x v="0"/>
    <x v="5"/>
    <s v="Tenex Chairmats For Use With Carpeted Floors"/>
    <x v="5795"/>
    <n v="2"/>
    <n v="0"/>
    <n v="1.597999999999999"/>
  </r>
  <r>
    <n v="9172"/>
    <s v="US-2013-155768"/>
    <x v="0"/>
    <x v="49"/>
    <d v="2013-12-02T00:00:00"/>
    <x v="3"/>
    <s v="LB-16795"/>
    <s v="Laurel Beltran"/>
    <x v="2"/>
    <s v="United States"/>
    <s v="Oxnard"/>
    <x v="1"/>
    <n v="93030"/>
    <x v="1"/>
    <s v="OFF-PA-10001357"/>
    <x v="1"/>
    <x v="10"/>
    <s v="Xerox 1886"/>
    <x v="3642"/>
    <n v="1"/>
    <n v="0"/>
    <n v="22.991999999999997"/>
  </r>
  <r>
    <n v="9173"/>
    <s v="US-2013-155768"/>
    <x v="0"/>
    <x v="49"/>
    <d v="2013-12-02T00:00:00"/>
    <x v="3"/>
    <s v="LB-16795"/>
    <s v="Laurel Beltran"/>
    <x v="2"/>
    <s v="United States"/>
    <s v="Oxnard"/>
    <x v="1"/>
    <n v="93030"/>
    <x v="1"/>
    <s v="OFF-ST-10002292"/>
    <x v="1"/>
    <x v="4"/>
    <s v="Sauder Facets Collection Locker/File Cabinet, Sky Alder Finish"/>
    <x v="5796"/>
    <n v="3"/>
    <n v="0"/>
    <n v="222.58799999999991"/>
  </r>
  <r>
    <n v="9174"/>
    <s v="US-2013-155768"/>
    <x v="0"/>
    <x v="49"/>
    <d v="2013-12-02T00:00:00"/>
    <x v="3"/>
    <s v="LB-16795"/>
    <s v="Laurel Beltran"/>
    <x v="2"/>
    <s v="United States"/>
    <s v="Oxnard"/>
    <x v="1"/>
    <n v="93030"/>
    <x v="1"/>
    <s v="OFF-EN-10001219"/>
    <x v="1"/>
    <x v="12"/>
    <s v="#10- 4 1/8&quot; x 9 1/2&quot; Security-Tint Envelopes"/>
    <x v="996"/>
    <n v="3"/>
    <n v="0"/>
    <n v="11.230799999999999"/>
  </r>
  <r>
    <n v="9175"/>
    <s v="CA-2014-119424"/>
    <x v="3"/>
    <x v="492"/>
    <d v="2014-06-15T00:00:00"/>
    <x v="0"/>
    <s v="SB-20185"/>
    <s v="Sarah Brown"/>
    <x v="0"/>
    <s v="United States"/>
    <s v="Kent"/>
    <x v="4"/>
    <n v="98031"/>
    <x v="1"/>
    <s v="TEC-PH-10002564"/>
    <x v="2"/>
    <x v="7"/>
    <s v="OtterBox Defender Series Case - Samsung Galaxy S4"/>
    <x v="981"/>
    <n v="3"/>
    <n v="0.2"/>
    <n v="8.9969999999999892"/>
  </r>
  <r>
    <n v="9176"/>
    <s v="CA-2014-119424"/>
    <x v="3"/>
    <x v="492"/>
    <d v="2014-06-15T00:00:00"/>
    <x v="0"/>
    <s v="SB-20185"/>
    <s v="Sarah Brown"/>
    <x v="0"/>
    <s v="United States"/>
    <s v="Kent"/>
    <x v="4"/>
    <n v="98031"/>
    <x v="1"/>
    <s v="OFF-PA-10001639"/>
    <x v="1"/>
    <x v="10"/>
    <s v="Xerox 203"/>
    <x v="541"/>
    <n v="3"/>
    <n v="0"/>
    <n v="9.3312000000000008"/>
  </r>
  <r>
    <n v="9177"/>
    <s v="CA-2013-118178"/>
    <x v="0"/>
    <x v="690"/>
    <d v="2013-03-25T00:00:00"/>
    <x v="1"/>
    <s v="CC-12610"/>
    <s v="Corey Catlett"/>
    <x v="1"/>
    <s v="United States"/>
    <s v="Nashville"/>
    <x v="18"/>
    <n v="37211"/>
    <x v="0"/>
    <s v="OFF-BI-10001153"/>
    <x v="1"/>
    <x v="8"/>
    <s v="Ibico Recycled Grain-Textured Covers"/>
    <x v="762"/>
    <n v="3"/>
    <n v="0.7"/>
    <n v="-20.72399999999999"/>
  </r>
  <r>
    <n v="9178"/>
    <s v="CA-2013-166618"/>
    <x v="0"/>
    <x v="696"/>
    <d v="2013-11-19T00:00:00"/>
    <x v="1"/>
    <s v="DP-13000"/>
    <s v="Darren Powers"/>
    <x v="0"/>
    <s v="United States"/>
    <s v="New York City"/>
    <x v="15"/>
    <n v="10035"/>
    <x v="3"/>
    <s v="TEC-PH-10003356"/>
    <x v="2"/>
    <x v="7"/>
    <s v="SmartStand Mobile Device Holder, Assorted Colors"/>
    <x v="62"/>
    <n v="2"/>
    <n v="0"/>
    <n v="3.9144000000000005"/>
  </r>
  <r>
    <n v="9179"/>
    <s v="CA-2013-166618"/>
    <x v="0"/>
    <x v="696"/>
    <d v="2013-11-19T00:00:00"/>
    <x v="1"/>
    <s v="DP-13000"/>
    <s v="Darren Powers"/>
    <x v="0"/>
    <s v="United States"/>
    <s v="New York City"/>
    <x v="15"/>
    <n v="10035"/>
    <x v="3"/>
    <s v="OFF-AR-10001725"/>
    <x v="1"/>
    <x v="6"/>
    <s v="Boston Home &amp; Office Model 2000 Electric Pencil Sharpeners"/>
    <x v="5797"/>
    <n v="1"/>
    <n v="0"/>
    <n v="6.1490000000000009"/>
  </r>
  <r>
    <n v="9180"/>
    <s v="CA-2014-156776"/>
    <x v="3"/>
    <x v="783"/>
    <d v="2014-08-12T00:00:00"/>
    <x v="1"/>
    <s v="JL-15505"/>
    <s v="Jeremy Lonsdale"/>
    <x v="0"/>
    <s v="United States"/>
    <s v="Westminster"/>
    <x v="1"/>
    <n v="92683"/>
    <x v="1"/>
    <s v="TEC-PH-10002415"/>
    <x v="2"/>
    <x v="7"/>
    <s v="Polycom VoiceStation 500 Conference phone"/>
    <x v="5798"/>
    <n v="3"/>
    <n v="0.2"/>
    <n v="44.242500000000035"/>
  </r>
  <r>
    <n v="9181"/>
    <s v="CA-2014-156776"/>
    <x v="3"/>
    <x v="783"/>
    <d v="2014-08-12T00:00:00"/>
    <x v="1"/>
    <s v="JL-15505"/>
    <s v="Jeremy Lonsdale"/>
    <x v="0"/>
    <s v="United States"/>
    <s v="Westminster"/>
    <x v="1"/>
    <n v="92683"/>
    <x v="1"/>
    <s v="OFF-BI-10003355"/>
    <x v="1"/>
    <x v="8"/>
    <s v="Cardinal Holdit Business Card Pockets"/>
    <x v="1655"/>
    <n v="3"/>
    <n v="0.2"/>
    <n v="4.1832000000000003"/>
  </r>
  <r>
    <n v="9182"/>
    <s v="CA-2014-156776"/>
    <x v="3"/>
    <x v="783"/>
    <d v="2014-08-12T00:00:00"/>
    <x v="1"/>
    <s v="JL-15505"/>
    <s v="Jeremy Lonsdale"/>
    <x v="0"/>
    <s v="United States"/>
    <s v="Westminster"/>
    <x v="1"/>
    <n v="92683"/>
    <x v="1"/>
    <s v="OFF-BI-10000216"/>
    <x v="1"/>
    <x v="8"/>
    <s v="Mead 1st Gear 2&quot; Zipper Binder, Asst. Colors"/>
    <x v="5799"/>
    <n v="3"/>
    <n v="0.2"/>
    <n v="11.673000000000002"/>
  </r>
  <r>
    <n v="9183"/>
    <s v="CA-2014-156776"/>
    <x v="3"/>
    <x v="783"/>
    <d v="2014-08-12T00:00:00"/>
    <x v="1"/>
    <s v="JL-15505"/>
    <s v="Jeremy Lonsdale"/>
    <x v="0"/>
    <s v="United States"/>
    <s v="Westminster"/>
    <x v="1"/>
    <n v="92683"/>
    <x v="1"/>
    <s v="TEC-AC-10004803"/>
    <x v="2"/>
    <x v="11"/>
    <s v="Sony Micro Vault Click 4 GB USB 2.0 Flash Drive"/>
    <x v="5800"/>
    <n v="4"/>
    <n v="0"/>
    <n v="7.8064000000000036"/>
  </r>
  <r>
    <n v="9184"/>
    <s v="CA-2014-156776"/>
    <x v="3"/>
    <x v="783"/>
    <d v="2014-08-12T00:00:00"/>
    <x v="1"/>
    <s v="JL-15505"/>
    <s v="Jeremy Lonsdale"/>
    <x v="0"/>
    <s v="United States"/>
    <s v="Westminster"/>
    <x v="1"/>
    <n v="92683"/>
    <x v="1"/>
    <s v="OFF-PA-10001970"/>
    <x v="1"/>
    <x v="10"/>
    <s v="Xerox 1881"/>
    <x v="335"/>
    <n v="2"/>
    <n v="0"/>
    <n v="11.543199999999999"/>
  </r>
  <r>
    <n v="9185"/>
    <s v="CA-2014-156776"/>
    <x v="3"/>
    <x v="783"/>
    <d v="2014-08-12T00:00:00"/>
    <x v="1"/>
    <s v="JL-15505"/>
    <s v="Jeremy Lonsdale"/>
    <x v="0"/>
    <s v="United States"/>
    <s v="Westminster"/>
    <x v="1"/>
    <n v="92683"/>
    <x v="1"/>
    <s v="FUR-FU-10004848"/>
    <x v="0"/>
    <x v="5"/>
    <s v="Howard Miller 13-3/4&quot; Diameter Brushed Chrome Round Wall Clock"/>
    <x v="2678"/>
    <n v="1"/>
    <n v="0"/>
    <n v="15.524999999999999"/>
  </r>
  <r>
    <n v="9186"/>
    <s v="CA-2014-156776"/>
    <x v="3"/>
    <x v="783"/>
    <d v="2014-08-12T00:00:00"/>
    <x v="1"/>
    <s v="JL-15505"/>
    <s v="Jeremy Lonsdale"/>
    <x v="0"/>
    <s v="United States"/>
    <s v="Westminster"/>
    <x v="1"/>
    <n v="92683"/>
    <x v="1"/>
    <s v="FUR-CH-10002317"/>
    <x v="0"/>
    <x v="1"/>
    <s v="Global Enterprise Series Seating Low-Back Swivel/Tilt Chairs"/>
    <x v="5801"/>
    <n v="1"/>
    <n v="0.2"/>
    <n v="25.897999999999982"/>
  </r>
  <r>
    <n v="9187"/>
    <s v="CA-2014-156776"/>
    <x v="3"/>
    <x v="783"/>
    <d v="2014-08-12T00:00:00"/>
    <x v="1"/>
    <s v="JL-15505"/>
    <s v="Jeremy Lonsdale"/>
    <x v="0"/>
    <s v="United States"/>
    <s v="Westminster"/>
    <x v="1"/>
    <n v="92683"/>
    <x v="1"/>
    <s v="OFF-AP-10002534"/>
    <x v="1"/>
    <x v="9"/>
    <s v="3.6 Cubic Foot Counter Height Office Refrigerator"/>
    <x v="5802"/>
    <n v="5"/>
    <n v="0"/>
    <n v="412.46800000000007"/>
  </r>
  <r>
    <n v="9188"/>
    <s v="US-2012-130512"/>
    <x v="1"/>
    <x v="291"/>
    <d v="2012-08-25T00:00:00"/>
    <x v="1"/>
    <s v="SM-20320"/>
    <s v="Sean Miller"/>
    <x v="2"/>
    <s v="United States"/>
    <s v="Allentown"/>
    <x v="9"/>
    <n v="18103"/>
    <x v="3"/>
    <s v="OFF-SU-10001935"/>
    <x v="1"/>
    <x v="14"/>
    <s v="Staples"/>
    <x v="4273"/>
    <n v="2"/>
    <n v="0.2"/>
    <n v="-0.69760000000000066"/>
  </r>
  <r>
    <n v="9189"/>
    <s v="US-2012-130512"/>
    <x v="1"/>
    <x v="291"/>
    <d v="2012-08-25T00:00:00"/>
    <x v="1"/>
    <s v="SM-20320"/>
    <s v="Sean Miller"/>
    <x v="2"/>
    <s v="United States"/>
    <s v="Allentown"/>
    <x v="9"/>
    <n v="18103"/>
    <x v="3"/>
    <s v="TEC-AC-10000290"/>
    <x v="2"/>
    <x v="11"/>
    <s v="Sabrent 4-Port USB 2.0 Hub"/>
    <x v="5018"/>
    <n v="4"/>
    <n v="0.2"/>
    <n v="3.8024000000000004"/>
  </r>
  <r>
    <n v="9190"/>
    <s v="US-2012-130512"/>
    <x v="1"/>
    <x v="291"/>
    <d v="2012-08-25T00:00:00"/>
    <x v="1"/>
    <s v="SM-20320"/>
    <s v="Sean Miller"/>
    <x v="2"/>
    <s v="United States"/>
    <s v="Allentown"/>
    <x v="9"/>
    <n v="18103"/>
    <x v="3"/>
    <s v="OFF-ST-10002574"/>
    <x v="1"/>
    <x v="4"/>
    <s v="SAFCO Commercial Wire Shelving, Black"/>
    <x v="5803"/>
    <n v="6"/>
    <n v="0.2"/>
    <n v="-165.768"/>
  </r>
  <r>
    <n v="9191"/>
    <s v="US-2012-130512"/>
    <x v="1"/>
    <x v="291"/>
    <d v="2012-08-25T00:00:00"/>
    <x v="1"/>
    <s v="SM-20320"/>
    <s v="Sean Miller"/>
    <x v="2"/>
    <s v="United States"/>
    <s v="Allentown"/>
    <x v="9"/>
    <n v="18103"/>
    <x v="3"/>
    <s v="OFF-BI-10004519"/>
    <x v="1"/>
    <x v="8"/>
    <s v="GBC DocuBind P100 Manual Binding Machine"/>
    <x v="5804"/>
    <n v="2"/>
    <n v="0.7"/>
    <n v="-82.989999999999981"/>
  </r>
  <r>
    <n v="9192"/>
    <s v="US-2012-130512"/>
    <x v="1"/>
    <x v="291"/>
    <d v="2012-08-25T00:00:00"/>
    <x v="1"/>
    <s v="SM-20320"/>
    <s v="Sean Miller"/>
    <x v="2"/>
    <s v="United States"/>
    <s v="Allentown"/>
    <x v="9"/>
    <n v="18103"/>
    <x v="3"/>
    <s v="OFF-PA-10003625"/>
    <x v="1"/>
    <x v="10"/>
    <s v="Xerox 1979"/>
    <x v="2000"/>
    <n v="2"/>
    <n v="0.2"/>
    <n v="15.489999999999997"/>
  </r>
  <r>
    <n v="9193"/>
    <s v="CA-2012-141810"/>
    <x v="1"/>
    <x v="121"/>
    <d v="2012-11-07T00:00:00"/>
    <x v="1"/>
    <s v="BB-10990"/>
    <s v="Barry Blumstein"/>
    <x v="1"/>
    <s v="United States"/>
    <s v="San Antonio"/>
    <x v="5"/>
    <n v="78207"/>
    <x v="2"/>
    <s v="OFF-BI-10001524"/>
    <x v="1"/>
    <x v="8"/>
    <s v="GBC Premium Transparent Covers with Diagonal Lined Pattern"/>
    <x v="5805"/>
    <n v="7"/>
    <n v="0.8"/>
    <n v="-46.995200000000025"/>
  </r>
  <r>
    <n v="9194"/>
    <s v="CA-2012-141810"/>
    <x v="1"/>
    <x v="121"/>
    <d v="2012-11-07T00:00:00"/>
    <x v="1"/>
    <s v="BB-10990"/>
    <s v="Barry Blumstein"/>
    <x v="1"/>
    <s v="United States"/>
    <s v="San Antonio"/>
    <x v="5"/>
    <n v="78207"/>
    <x v="2"/>
    <s v="TEC-PH-10002200"/>
    <x v="2"/>
    <x v="7"/>
    <s v="Aastra 6757i CT Wireless VoIP phone"/>
    <x v="3532"/>
    <n v="2"/>
    <n v="0.2"/>
    <n v="38.779199999999989"/>
  </r>
  <r>
    <n v="9195"/>
    <s v="CA-2011-146843"/>
    <x v="2"/>
    <x v="953"/>
    <d v="2011-12-06T00:00:00"/>
    <x v="1"/>
    <s v="PB-19150"/>
    <s v="Philip Brown"/>
    <x v="0"/>
    <s v="United States"/>
    <s v="Avondale"/>
    <x v="16"/>
    <n v="85323"/>
    <x v="1"/>
    <s v="OFF-SU-10001664"/>
    <x v="1"/>
    <x v="14"/>
    <s v="Acme Office Executive Series Stainless Steel Trimmers"/>
    <x v="2758"/>
    <n v="7"/>
    <n v="0.2"/>
    <n v="3.5993999999999993"/>
  </r>
  <r>
    <n v="9196"/>
    <s v="CA-2011-146843"/>
    <x v="2"/>
    <x v="953"/>
    <d v="2011-12-06T00:00:00"/>
    <x v="1"/>
    <s v="PB-19150"/>
    <s v="Philip Brown"/>
    <x v="0"/>
    <s v="United States"/>
    <s v="Avondale"/>
    <x v="16"/>
    <n v="85323"/>
    <x v="1"/>
    <s v="TEC-AC-10002550"/>
    <x v="2"/>
    <x v="11"/>
    <s v="Memorex 25GB 6X Branded Blu-Ray Recordable Disc, 30/Pack"/>
    <x v="5806"/>
    <n v="4"/>
    <n v="0.2"/>
    <n v="-16.614000000000004"/>
  </r>
  <r>
    <n v="9197"/>
    <s v="CA-2011-103310"/>
    <x v="2"/>
    <x v="1025"/>
    <d v="2011-05-15T00:00:00"/>
    <x v="1"/>
    <s v="GM-14680"/>
    <s v="Greg Matthias"/>
    <x v="0"/>
    <s v="United States"/>
    <s v="San Jose"/>
    <x v="1"/>
    <n v="95123"/>
    <x v="1"/>
    <s v="OFF-PA-10004353"/>
    <x v="1"/>
    <x v="10"/>
    <s v="Southworth 25% Cotton Premium Laser Paper and Envelopes"/>
    <x v="792"/>
    <n v="2"/>
    <n v="0"/>
    <n v="19.180800000000001"/>
  </r>
  <r>
    <n v="9198"/>
    <s v="CA-2011-103310"/>
    <x v="2"/>
    <x v="1025"/>
    <d v="2011-05-15T00:00:00"/>
    <x v="1"/>
    <s v="GM-14680"/>
    <s v="Greg Matthias"/>
    <x v="0"/>
    <s v="United States"/>
    <s v="San Jose"/>
    <x v="1"/>
    <n v="95123"/>
    <x v="1"/>
    <s v="TEC-PH-10001817"/>
    <x v="2"/>
    <x v="7"/>
    <s v="Wilson Electronics DB Pro Signal Booster"/>
    <x v="5807"/>
    <n v="5"/>
    <n v="0.2"/>
    <n v="125.30000000000007"/>
  </r>
  <r>
    <n v="9199"/>
    <s v="CA-2011-103310"/>
    <x v="2"/>
    <x v="1025"/>
    <d v="2011-05-15T00:00:00"/>
    <x v="1"/>
    <s v="GM-14680"/>
    <s v="Greg Matthias"/>
    <x v="0"/>
    <s v="United States"/>
    <s v="San Jose"/>
    <x v="1"/>
    <n v="95123"/>
    <x v="1"/>
    <s v="OFF-SU-10004737"/>
    <x v="1"/>
    <x v="14"/>
    <s v="Acme Design Stainless Steel Bent Scissors"/>
    <x v="5808"/>
    <n v="6"/>
    <n v="0"/>
    <n v="11.0808"/>
  </r>
  <r>
    <n v="9200"/>
    <s v="CA-2011-103310"/>
    <x v="2"/>
    <x v="1025"/>
    <d v="2011-05-15T00:00:00"/>
    <x v="1"/>
    <s v="GM-14680"/>
    <s v="Greg Matthias"/>
    <x v="0"/>
    <s v="United States"/>
    <s v="San Jose"/>
    <x v="1"/>
    <n v="95123"/>
    <x v="1"/>
    <s v="FUR-CH-10002320"/>
    <x v="0"/>
    <x v="1"/>
    <s v="Hon Pagoda Stacking Chairs"/>
    <x v="5809"/>
    <n v="1"/>
    <n v="0.2"/>
    <n v="32.097999999999971"/>
  </r>
  <r>
    <n v="9201"/>
    <s v="CA-2013-152688"/>
    <x v="0"/>
    <x v="508"/>
    <d v="2013-10-21T00:00:00"/>
    <x v="2"/>
    <s v="NR-18550"/>
    <s v="Nick Radford"/>
    <x v="0"/>
    <s v="United States"/>
    <s v="Perth Amboy"/>
    <x v="30"/>
    <n v="8861"/>
    <x v="3"/>
    <s v="FUR-BO-10001337"/>
    <x v="0"/>
    <x v="0"/>
    <s v="O'Sullivan Living Dimensions 2-Shelf Bookcases"/>
    <x v="5810"/>
    <n v="1"/>
    <n v="0"/>
    <n v="12.097999999999999"/>
  </r>
  <r>
    <n v="9202"/>
    <s v="CA-2013-152688"/>
    <x v="0"/>
    <x v="508"/>
    <d v="2013-10-21T00:00:00"/>
    <x v="2"/>
    <s v="NR-18550"/>
    <s v="Nick Radford"/>
    <x v="0"/>
    <s v="United States"/>
    <s v="Perth Amboy"/>
    <x v="30"/>
    <n v="8861"/>
    <x v="3"/>
    <s v="OFF-BI-10004584"/>
    <x v="1"/>
    <x v="8"/>
    <s v="GBC ProClick 150 Presentation Binding System"/>
    <x v="5811"/>
    <n v="1"/>
    <n v="0"/>
    <n v="148.51060000000001"/>
  </r>
  <r>
    <n v="9203"/>
    <s v="CA-2013-153836"/>
    <x v="0"/>
    <x v="859"/>
    <d v="2013-11-04T00:00:00"/>
    <x v="1"/>
    <s v="EH-13765"/>
    <s v="Edward Hooks"/>
    <x v="1"/>
    <s v="United States"/>
    <s v="New York City"/>
    <x v="15"/>
    <n v="10011"/>
    <x v="3"/>
    <s v="OFF-BI-10004817"/>
    <x v="1"/>
    <x v="8"/>
    <s v="GBC Personal VeloBind Strips"/>
    <x v="1528"/>
    <n v="3"/>
    <n v="0.2"/>
    <n v="10.0632"/>
  </r>
  <r>
    <n v="9204"/>
    <s v="CA-2013-153836"/>
    <x v="0"/>
    <x v="859"/>
    <d v="2013-11-04T00:00:00"/>
    <x v="1"/>
    <s v="EH-13765"/>
    <s v="Edward Hooks"/>
    <x v="1"/>
    <s v="United States"/>
    <s v="New York City"/>
    <x v="15"/>
    <n v="10011"/>
    <x v="3"/>
    <s v="OFF-AR-10004602"/>
    <x v="1"/>
    <x v="6"/>
    <s v="Boston KS Multi-Size Manual Pencil Sharpener"/>
    <x v="1164"/>
    <n v="5"/>
    <n v="0"/>
    <n v="32.186000000000007"/>
  </r>
  <r>
    <n v="9205"/>
    <s v="CA-2013-104689"/>
    <x v="0"/>
    <x v="49"/>
    <d v="2013-12-06T00:00:00"/>
    <x v="1"/>
    <s v="FH-14365"/>
    <s v="Fred Hopkins"/>
    <x v="1"/>
    <s v="United States"/>
    <s v="Los Angeles"/>
    <x v="1"/>
    <n v="90004"/>
    <x v="1"/>
    <s v="OFF-AR-10001149"/>
    <x v="1"/>
    <x v="6"/>
    <s v="Sanford Colorific Colored Pencils, 12/Box"/>
    <x v="4173"/>
    <n v="8"/>
    <n v="0"/>
    <n v="6.911999999999999"/>
  </r>
  <r>
    <n v="9206"/>
    <s v="CA-2013-146423"/>
    <x v="0"/>
    <x v="438"/>
    <d v="2013-04-22T00:00:00"/>
    <x v="3"/>
    <s v="BT-11680"/>
    <s v="Brian Thompson"/>
    <x v="0"/>
    <s v="United States"/>
    <s v="Milford"/>
    <x v="29"/>
    <n v="6460"/>
    <x v="3"/>
    <s v="OFF-AR-10004817"/>
    <x v="1"/>
    <x v="6"/>
    <s v="Colorific Watercolor Pencils"/>
    <x v="1154"/>
    <n v="3"/>
    <n v="0"/>
    <n v="4.4891999999999985"/>
  </r>
  <r>
    <n v="9207"/>
    <s v="CA-2013-146423"/>
    <x v="0"/>
    <x v="438"/>
    <d v="2013-04-22T00:00:00"/>
    <x v="3"/>
    <s v="BT-11680"/>
    <s v="Brian Thompson"/>
    <x v="0"/>
    <s v="United States"/>
    <s v="Milford"/>
    <x v="29"/>
    <n v="6460"/>
    <x v="3"/>
    <s v="OFF-PA-10003797"/>
    <x v="1"/>
    <x v="10"/>
    <s v="Xerox 209"/>
    <x v="187"/>
    <n v="8"/>
    <n v="0"/>
    <n v="24.883200000000002"/>
  </r>
  <r>
    <n v="9208"/>
    <s v="CA-2014-140781"/>
    <x v="3"/>
    <x v="646"/>
    <d v="2014-08-08T00:00:00"/>
    <x v="1"/>
    <s v="AB-10105"/>
    <s v="Adrian Barton"/>
    <x v="0"/>
    <s v="United States"/>
    <s v="Bloomington"/>
    <x v="10"/>
    <n v="61701"/>
    <x v="2"/>
    <s v="TEC-AC-10000682"/>
    <x v="2"/>
    <x v="11"/>
    <s v="Kensington K72356US Mouse-in-a-Box USB Desktop Mouse"/>
    <x v="5812"/>
    <n v="3"/>
    <n v="0.2"/>
    <n v="7.4654999999999987"/>
  </r>
  <r>
    <n v="9209"/>
    <s v="CA-2014-141747"/>
    <x v="3"/>
    <x v="646"/>
    <d v="2014-08-09T00:00:00"/>
    <x v="0"/>
    <s v="SC-20230"/>
    <s v="Scot Coram"/>
    <x v="1"/>
    <s v="United States"/>
    <s v="Seattle"/>
    <x v="4"/>
    <n v="98105"/>
    <x v="1"/>
    <s v="OFF-ST-10003996"/>
    <x v="1"/>
    <x v="4"/>
    <s v="Letter/Legal File Tote with Clear Snap-On Lid, Black Granite"/>
    <x v="5813"/>
    <n v="1"/>
    <n v="0"/>
    <n v="4.1755999999999993"/>
  </r>
  <r>
    <n v="9210"/>
    <s v="CA-2014-142776"/>
    <x v="3"/>
    <x v="157"/>
    <d v="2014-12-15T00:00:00"/>
    <x v="0"/>
    <s v="RS-19870"/>
    <s v="Roy Skaria"/>
    <x v="2"/>
    <s v="United States"/>
    <s v="Burlington"/>
    <x v="23"/>
    <n v="52601"/>
    <x v="2"/>
    <s v="OFF-EN-10003160"/>
    <x v="1"/>
    <x v="12"/>
    <s v="Pastel Pink Envelopes"/>
    <x v="6"/>
    <n v="1"/>
    <n v="0"/>
    <n v="3.4944000000000002"/>
  </r>
  <r>
    <n v="9211"/>
    <s v="CA-2014-142776"/>
    <x v="3"/>
    <x v="157"/>
    <d v="2014-12-15T00:00:00"/>
    <x v="0"/>
    <s v="RS-19870"/>
    <s v="Roy Skaria"/>
    <x v="2"/>
    <s v="United States"/>
    <s v="Burlington"/>
    <x v="23"/>
    <n v="52601"/>
    <x v="2"/>
    <s v="OFF-BI-10002012"/>
    <x v="1"/>
    <x v="8"/>
    <s v="Wilson Jones Easy Flow II Sheet Lifters"/>
    <x v="5592"/>
    <n v="3"/>
    <n v="0"/>
    <n v="2.5920000000000001"/>
  </r>
  <r>
    <n v="9212"/>
    <s v="CA-2012-167479"/>
    <x v="1"/>
    <x v="948"/>
    <d v="2012-03-19T00:00:00"/>
    <x v="1"/>
    <s v="AI-10855"/>
    <s v="Arianne Irving"/>
    <x v="0"/>
    <s v="United States"/>
    <s v="Roseville"/>
    <x v="1"/>
    <n v="95661"/>
    <x v="1"/>
    <s v="OFF-PA-10002105"/>
    <x v="1"/>
    <x v="10"/>
    <s v="Xerox 223"/>
    <x v="541"/>
    <n v="3"/>
    <n v="0"/>
    <n v="9.3312000000000008"/>
  </r>
  <r>
    <n v="9213"/>
    <s v="CA-2011-144071"/>
    <x v="2"/>
    <x v="589"/>
    <d v="2011-12-15T00:00:00"/>
    <x v="1"/>
    <s v="DJ-13420"/>
    <s v="Denny Joy"/>
    <x v="1"/>
    <s v="United States"/>
    <s v="San Francisco"/>
    <x v="1"/>
    <n v="94110"/>
    <x v="1"/>
    <s v="FUR-FU-10000397"/>
    <x v="0"/>
    <x v="5"/>
    <s v="Luxo Economy Swing Arm Lamp"/>
    <x v="1155"/>
    <n v="2"/>
    <n v="0"/>
    <n v="11.166400000000003"/>
  </r>
  <r>
    <n v="9214"/>
    <s v="CA-2011-144071"/>
    <x v="2"/>
    <x v="589"/>
    <d v="2011-12-15T00:00:00"/>
    <x v="1"/>
    <s v="DJ-13420"/>
    <s v="Denny Joy"/>
    <x v="1"/>
    <s v="United States"/>
    <s v="San Francisco"/>
    <x v="1"/>
    <n v="94110"/>
    <x v="1"/>
    <s v="FUR-FU-10000758"/>
    <x v="0"/>
    <x v="5"/>
    <s v="DAX Natural Wood-Tone Poster Frame"/>
    <x v="4092"/>
    <n v="3"/>
    <n v="0"/>
    <n v="28.598399999999994"/>
  </r>
  <r>
    <n v="9215"/>
    <s v="US-2014-120908"/>
    <x v="3"/>
    <x v="1033"/>
    <d v="2014-10-03T00:00:00"/>
    <x v="2"/>
    <s v="BF-10975"/>
    <s v="Barbara Fisher"/>
    <x v="1"/>
    <s v="United States"/>
    <s v="Philadelphia"/>
    <x v="9"/>
    <n v="19120"/>
    <x v="3"/>
    <s v="OFF-LA-10004677"/>
    <x v="1"/>
    <x v="2"/>
    <s v="Self-Adhesive Address Labels for Typewriters with Dispenser Box"/>
    <x v="5814"/>
    <n v="7"/>
    <n v="0.2"/>
    <n v="6.9741"/>
  </r>
  <r>
    <n v="9216"/>
    <s v="CA-2013-152646"/>
    <x v="0"/>
    <x v="831"/>
    <d v="2013-11-27T00:00:00"/>
    <x v="1"/>
    <s v="TH-21235"/>
    <s v="Tiffany House"/>
    <x v="1"/>
    <s v="United States"/>
    <s v="Los Angeles"/>
    <x v="1"/>
    <n v="90049"/>
    <x v="1"/>
    <s v="OFF-PA-10004451"/>
    <x v="1"/>
    <x v="10"/>
    <s v="Xerox 222"/>
    <x v="56"/>
    <n v="5"/>
    <n v="0"/>
    <n v="15.552000000000001"/>
  </r>
  <r>
    <n v="9217"/>
    <s v="CA-2014-103765"/>
    <x v="3"/>
    <x v="221"/>
    <d v="2014-12-01T00:00:00"/>
    <x v="1"/>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x v="2"/>
    <s v="AW-10930"/>
    <s v="Arthur Wiediger"/>
    <x v="2"/>
    <s v="United States"/>
    <s v="Minneapolis"/>
    <x v="11"/>
    <n v="55407"/>
    <x v="2"/>
    <s v="OFF-EN-10004459"/>
    <x v="1"/>
    <x v="12"/>
    <s v="Security-Tint Envelopes"/>
    <x v="770"/>
    <n v="2"/>
    <n v="0"/>
    <n v="7.4871999999999996"/>
  </r>
  <r>
    <n v="9219"/>
    <s v="US-2012-164238"/>
    <x v="1"/>
    <x v="748"/>
    <d v="2012-08-20T00:00:00"/>
    <x v="1"/>
    <s v="JW-15955"/>
    <s v="Joni Wasserman"/>
    <x v="0"/>
    <s v="United States"/>
    <s v="Philadelphia"/>
    <x v="9"/>
    <n v="19120"/>
    <x v="3"/>
    <s v="OFF-ST-10002352"/>
    <x v="1"/>
    <x v="4"/>
    <s v="Iris Project Case"/>
    <x v="5219"/>
    <n v="7"/>
    <n v="0.2"/>
    <n v="3.3515999999999977"/>
  </r>
  <r>
    <n v="9220"/>
    <s v="US-2012-164238"/>
    <x v="1"/>
    <x v="748"/>
    <d v="2012-08-20T00:00:00"/>
    <x v="1"/>
    <s v="JW-15955"/>
    <s v="Joni Wasserman"/>
    <x v="0"/>
    <s v="United States"/>
    <s v="Philadelphia"/>
    <x v="9"/>
    <n v="19120"/>
    <x v="3"/>
    <s v="FUR-BO-10000780"/>
    <x v="0"/>
    <x v="0"/>
    <s v="O'Sullivan Plantations 2-Door Library in Landvery Oak"/>
    <x v="5771"/>
    <n v="3"/>
    <n v="0.5"/>
    <n v="-204.99959999999996"/>
  </r>
  <r>
    <n v="9221"/>
    <s v="CA-2014-103212"/>
    <x v="3"/>
    <x v="119"/>
    <d v="2014-10-15T00:00:00"/>
    <x v="2"/>
    <s v="MH-18025"/>
    <s v="Michelle Huthwaite"/>
    <x v="0"/>
    <s v="United States"/>
    <s v="Lafayette"/>
    <x v="28"/>
    <n v="70506"/>
    <x v="0"/>
    <s v="OFF-LA-10000248"/>
    <x v="1"/>
    <x v="2"/>
    <s v="Avery 52"/>
    <x v="469"/>
    <n v="3"/>
    <n v="0"/>
    <n v="5.2028999999999996"/>
  </r>
  <r>
    <n v="9222"/>
    <s v="CA-2014-103212"/>
    <x v="3"/>
    <x v="119"/>
    <d v="2014-10-15T00:00:00"/>
    <x v="2"/>
    <s v="MH-18025"/>
    <s v="Michelle Huthwaite"/>
    <x v="0"/>
    <s v="United States"/>
    <s v="Lafayette"/>
    <x v="28"/>
    <n v="70506"/>
    <x v="0"/>
    <s v="FUR-TA-10003473"/>
    <x v="0"/>
    <x v="3"/>
    <s v="Bretford Rectangular Conference Table Tops"/>
    <x v="5816"/>
    <n v="4"/>
    <n v="0"/>
    <n v="346.03960000000006"/>
  </r>
  <r>
    <n v="9223"/>
    <s v="CA-2014-103212"/>
    <x v="3"/>
    <x v="119"/>
    <d v="2014-10-15T00:00:00"/>
    <x v="2"/>
    <s v="MH-18025"/>
    <s v="Michelle Huthwaite"/>
    <x v="0"/>
    <s v="United States"/>
    <s v="Lafayette"/>
    <x v="28"/>
    <n v="70506"/>
    <x v="0"/>
    <s v="OFF-PA-10004355"/>
    <x v="1"/>
    <x v="10"/>
    <s v="Xerox 231"/>
    <x v="243"/>
    <n v="4"/>
    <n v="0"/>
    <n v="12.441600000000001"/>
  </r>
  <r>
    <n v="9224"/>
    <s v="CA-2014-121160"/>
    <x v="3"/>
    <x v="259"/>
    <d v="2014-11-05T00:00:00"/>
    <x v="3"/>
    <s v="FM-14290"/>
    <s v="Frank Merwin"/>
    <x v="2"/>
    <s v="United States"/>
    <s v="Bryan"/>
    <x v="5"/>
    <n v="77803"/>
    <x v="2"/>
    <s v="OFF-BI-10001308"/>
    <x v="1"/>
    <x v="8"/>
    <s v="GBC Standard Plastic Binding Systems' Combs"/>
    <x v="5817"/>
    <n v="6"/>
    <n v="0.8"/>
    <n v="-13.188000000000009"/>
  </r>
  <r>
    <n v="9225"/>
    <s v="CA-2014-121160"/>
    <x v="3"/>
    <x v="259"/>
    <d v="2014-11-05T00:00:00"/>
    <x v="3"/>
    <s v="FM-14290"/>
    <s v="Frank Merwin"/>
    <x v="2"/>
    <s v="United States"/>
    <s v="Bryan"/>
    <x v="5"/>
    <n v="77803"/>
    <x v="2"/>
    <s v="OFF-BI-10003094"/>
    <x v="1"/>
    <x v="8"/>
    <s v="Self-Adhesive Ring Binder Labels"/>
    <x v="5818"/>
    <n v="2"/>
    <n v="0.8"/>
    <n v="-2.3232000000000008"/>
  </r>
  <r>
    <n v="9226"/>
    <s v="CA-2014-121160"/>
    <x v="3"/>
    <x v="259"/>
    <d v="2014-11-05T00:00:00"/>
    <x v="3"/>
    <s v="FM-14290"/>
    <s v="Frank Merwin"/>
    <x v="2"/>
    <s v="United States"/>
    <s v="Bryan"/>
    <x v="5"/>
    <n v="77803"/>
    <x v="2"/>
    <s v="OFF-BI-10004040"/>
    <x v="1"/>
    <x v="8"/>
    <s v="Wilson Jones Impact Binders"/>
    <x v="5819"/>
    <n v="4"/>
    <n v="0.8"/>
    <n v="-6.4232000000000014"/>
  </r>
  <r>
    <n v="9227"/>
    <s v="CA-2014-121160"/>
    <x v="3"/>
    <x v="259"/>
    <d v="2014-11-05T00:00:00"/>
    <x v="3"/>
    <s v="FM-14290"/>
    <s v="Frank Merwin"/>
    <x v="2"/>
    <s v="United States"/>
    <s v="Bryan"/>
    <x v="5"/>
    <n v="77803"/>
    <x v="2"/>
    <s v="OFF-ST-10002485"/>
    <x v="1"/>
    <x v="4"/>
    <s v="Rogers Deluxe File Chest"/>
    <x v="5820"/>
    <n v="3"/>
    <n v="0.2"/>
    <n v="-12.528600000000001"/>
  </r>
  <r>
    <n v="9228"/>
    <s v="CA-2014-140515"/>
    <x v="3"/>
    <x v="498"/>
    <d v="2014-03-25T00:00:00"/>
    <x v="1"/>
    <s v="GZ-14545"/>
    <s v="George Zrebassa"/>
    <x v="1"/>
    <s v="United States"/>
    <s v="Los Angeles"/>
    <x v="1"/>
    <n v="90008"/>
    <x v="1"/>
    <s v="OFF-AP-10001205"/>
    <x v="1"/>
    <x v="9"/>
    <s v="Belkin 5 Outlet SurgeMaster Power Centers"/>
    <x v="5821"/>
    <n v="7"/>
    <n v="0"/>
    <n v="106.78080000000003"/>
  </r>
  <r>
    <n v="9229"/>
    <s v="CA-2011-153619"/>
    <x v="2"/>
    <x v="935"/>
    <d v="2011-11-03T00:00:00"/>
    <x v="3"/>
    <s v="TC-21535"/>
    <s v="Tracy Collins"/>
    <x v="2"/>
    <s v="United States"/>
    <s v="Los Angeles"/>
    <x v="1"/>
    <n v="90049"/>
    <x v="1"/>
    <s v="OFF-AR-10001868"/>
    <x v="1"/>
    <x v="6"/>
    <s v="Prang Dustless Chalk Sticks"/>
    <x v="1336"/>
    <n v="4"/>
    <n v="0"/>
    <n v="3.36"/>
  </r>
  <r>
    <n v="9230"/>
    <s v="CA-2014-133718"/>
    <x v="3"/>
    <x v="283"/>
    <d v="2014-07-27T00:00:00"/>
    <x v="2"/>
    <s v="TB-21520"/>
    <s v="Tracy Blumstein"/>
    <x v="0"/>
    <s v="United States"/>
    <s v="Los Angeles"/>
    <x v="1"/>
    <n v="90045"/>
    <x v="1"/>
    <s v="OFF-BI-10003429"/>
    <x v="1"/>
    <x v="8"/>
    <s v="Cardinal HOLDit! Binder Insert Strips,Extra Strips"/>
    <x v="5822"/>
    <n v="3"/>
    <n v="0.2"/>
    <n v="5.5070999999999994"/>
  </r>
  <r>
    <n v="9231"/>
    <s v="CA-2014-133718"/>
    <x v="3"/>
    <x v="283"/>
    <d v="2014-07-27T00:00:00"/>
    <x v="2"/>
    <s v="TB-21520"/>
    <s v="Tracy Blumstein"/>
    <x v="0"/>
    <s v="United States"/>
    <s v="Los Angeles"/>
    <x v="1"/>
    <n v="90045"/>
    <x v="1"/>
    <s v="OFF-PA-10002689"/>
    <x v="1"/>
    <x v="10"/>
    <s v="Weyerhaeuser First Choice Laser/Copy Paper (20Lb. and 88 Bright)"/>
    <x v="713"/>
    <n v="9"/>
    <n v="0"/>
    <n v="27.993600000000001"/>
  </r>
  <r>
    <n v="9232"/>
    <s v="CA-2011-148383"/>
    <x v="2"/>
    <x v="422"/>
    <d v="2011-12-31T00:00:00"/>
    <x v="1"/>
    <s v="RP-19390"/>
    <s v="Resi Pölking"/>
    <x v="0"/>
    <s v="United States"/>
    <s v="Phoenix"/>
    <x v="16"/>
    <n v="85023"/>
    <x v="1"/>
    <s v="OFF-BI-10003650"/>
    <x v="1"/>
    <x v="8"/>
    <s v="GBC DocuBind 300 Electric Binding Machine"/>
    <x v="5823"/>
    <n v="6"/>
    <n v="0.7"/>
    <n v="-694.29359999999997"/>
  </r>
  <r>
    <n v="9233"/>
    <s v="CA-2013-126732"/>
    <x v="0"/>
    <x v="476"/>
    <d v="2013-09-07T00:00:00"/>
    <x v="1"/>
    <s v="LR-16915"/>
    <s v="Lena Radford"/>
    <x v="0"/>
    <s v="United States"/>
    <s v="Los Angeles"/>
    <x v="1"/>
    <n v="90036"/>
    <x v="1"/>
    <s v="FUR-FU-10001889"/>
    <x v="0"/>
    <x v="5"/>
    <s v="Ultra Door Pull Handle"/>
    <x v="5824"/>
    <n v="9"/>
    <n v="0"/>
    <n v="31.244399999999995"/>
  </r>
  <r>
    <n v="9234"/>
    <s v="CA-2013-126732"/>
    <x v="0"/>
    <x v="476"/>
    <d v="2013-09-07T00:00:00"/>
    <x v="1"/>
    <s v="LR-16915"/>
    <s v="Lena Radford"/>
    <x v="0"/>
    <s v="United States"/>
    <s v="Los Angeles"/>
    <x v="1"/>
    <n v="90036"/>
    <x v="1"/>
    <s v="OFF-ST-10000321"/>
    <x v="1"/>
    <x v="4"/>
    <s v="Akro Stacking Bins"/>
    <x v="5825"/>
    <n v="3"/>
    <n v="0"/>
    <n v="0.94679999999999698"/>
  </r>
  <r>
    <n v="9235"/>
    <s v="CA-2013-126732"/>
    <x v="0"/>
    <x v="476"/>
    <d v="2013-09-07T00:00:00"/>
    <x v="1"/>
    <s v="LR-16915"/>
    <s v="Lena Radford"/>
    <x v="0"/>
    <s v="United States"/>
    <s v="Los Angeles"/>
    <x v="1"/>
    <n v="90036"/>
    <x v="1"/>
    <s v="TEC-PH-10001530"/>
    <x v="2"/>
    <x v="7"/>
    <s v="Cisco Unified IP Phone 7945G VoIP phone"/>
    <x v="2707"/>
    <n v="4"/>
    <n v="0.2"/>
    <n v="68.197999999999979"/>
  </r>
  <r>
    <n v="9236"/>
    <s v="CA-2013-126732"/>
    <x v="0"/>
    <x v="476"/>
    <d v="2013-09-07T00:00:00"/>
    <x v="1"/>
    <s v="LR-16915"/>
    <s v="Lena Radford"/>
    <x v="0"/>
    <s v="United States"/>
    <s v="Los Angeles"/>
    <x v="1"/>
    <n v="90036"/>
    <x v="1"/>
    <s v="OFF-AR-10004752"/>
    <x v="1"/>
    <x v="6"/>
    <s v="Blackstonian Pencils"/>
    <x v="5476"/>
    <n v="7"/>
    <n v="0"/>
    <n v="5.2332000000000001"/>
  </r>
  <r>
    <n v="9237"/>
    <s v="CA-2013-126732"/>
    <x v="0"/>
    <x v="476"/>
    <d v="2013-09-07T00:00:00"/>
    <x v="1"/>
    <s v="LR-16915"/>
    <s v="Lena Radford"/>
    <x v="0"/>
    <s v="United States"/>
    <s v="Los Angeles"/>
    <x v="1"/>
    <n v="90036"/>
    <x v="1"/>
    <s v="FUR-TA-10001539"/>
    <x v="0"/>
    <x v="3"/>
    <s v="Chromcraft Rectangular Conference Tables"/>
    <x v="2675"/>
    <n v="3"/>
    <n v="0.2"/>
    <n v="28.436399999999935"/>
  </r>
  <r>
    <n v="9238"/>
    <s v="CA-2013-126732"/>
    <x v="0"/>
    <x v="476"/>
    <d v="2013-09-07T00:00:00"/>
    <x v="1"/>
    <s v="LR-16915"/>
    <s v="Lena Radford"/>
    <x v="0"/>
    <s v="United States"/>
    <s v="Los Angeles"/>
    <x v="1"/>
    <n v="90036"/>
    <x v="1"/>
    <s v="OFF-BI-10001553"/>
    <x v="1"/>
    <x v="8"/>
    <s v="SpineVue Locking Slant-D Ring Binders by Cardinal"/>
    <x v="1775"/>
    <n v="1"/>
    <n v="0.2"/>
    <n v="2.5591999999999997"/>
  </r>
  <r>
    <n v="9239"/>
    <s v="CA-2014-138156"/>
    <x v="3"/>
    <x v="512"/>
    <d v="2014-02-15T00:00:00"/>
    <x v="2"/>
    <s v="MM-17260"/>
    <s v="Magdelene Morse"/>
    <x v="0"/>
    <s v="United States"/>
    <s v="Columbus"/>
    <x v="24"/>
    <n v="43229"/>
    <x v="3"/>
    <s v="FUR-FU-10003601"/>
    <x v="0"/>
    <x v="5"/>
    <s v="Deflect-o RollaMat Studded, Beveled Mat for Medium Pile Carpeting"/>
    <x v="5826"/>
    <n v="2"/>
    <n v="0.2"/>
    <n v="-3.6892000000000067"/>
  </r>
  <r>
    <n v="9240"/>
    <s v="CA-2014-110310"/>
    <x v="3"/>
    <x v="855"/>
    <d v="2014-11-03T00:00:00"/>
    <x v="1"/>
    <s v="NB-18655"/>
    <s v="Nona Balk"/>
    <x v="1"/>
    <s v="United States"/>
    <s v="Tallahassee"/>
    <x v="2"/>
    <n v="32303"/>
    <x v="0"/>
    <s v="OFF-PA-10001685"/>
    <x v="1"/>
    <x v="10"/>
    <s v="Staples"/>
    <x v="5827"/>
    <n v="7"/>
    <n v="0.2"/>
    <n v="20.584200000000003"/>
  </r>
  <r>
    <n v="9241"/>
    <s v="CA-2014-110310"/>
    <x v="3"/>
    <x v="855"/>
    <d v="2014-11-03T00:00:00"/>
    <x v="1"/>
    <s v="NB-18655"/>
    <s v="Nona Balk"/>
    <x v="1"/>
    <s v="United States"/>
    <s v="Tallahassee"/>
    <x v="2"/>
    <n v="32303"/>
    <x v="0"/>
    <s v="OFF-BI-10001097"/>
    <x v="1"/>
    <x v="8"/>
    <s v="Avery Hole Reinforcements"/>
    <x v="1564"/>
    <n v="3"/>
    <n v="0.7"/>
    <n v="-3.9248999999999974"/>
  </r>
  <r>
    <n v="9242"/>
    <s v="CA-2014-110310"/>
    <x v="3"/>
    <x v="855"/>
    <d v="2014-11-03T00:00:00"/>
    <x v="1"/>
    <s v="NB-18655"/>
    <s v="Nona Balk"/>
    <x v="1"/>
    <s v="United States"/>
    <s v="Tallahassee"/>
    <x v="2"/>
    <n v="32303"/>
    <x v="0"/>
    <s v="OFF-AR-10001662"/>
    <x v="1"/>
    <x v="6"/>
    <s v="Rogers Handheld Barrel Pencil Sharpener"/>
    <x v="5828"/>
    <n v="3"/>
    <n v="0.2"/>
    <n v="0.57540000000000058"/>
  </r>
  <r>
    <n v="9243"/>
    <s v="CA-2011-113271"/>
    <x v="2"/>
    <x v="868"/>
    <d v="2011-07-14T00:00:00"/>
    <x v="1"/>
    <s v="DS-13030"/>
    <s v="Darrin Sayre"/>
    <x v="2"/>
    <s v="United States"/>
    <s v="San Francisco"/>
    <x v="1"/>
    <n v="94122"/>
    <x v="1"/>
    <s v="OFF-BI-10002609"/>
    <x v="1"/>
    <x v="8"/>
    <s v="Avery Hidden Tab Dividers for Binding Systems"/>
    <x v="1494"/>
    <n v="6"/>
    <n v="0.2"/>
    <n v="4.6487999999999987"/>
  </r>
  <r>
    <n v="9244"/>
    <s v="CA-2011-113271"/>
    <x v="2"/>
    <x v="868"/>
    <d v="2011-07-14T00:00:00"/>
    <x v="1"/>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x v="1"/>
    <s v="DS-13030"/>
    <s v="Darrin Sayre"/>
    <x v="2"/>
    <s v="United States"/>
    <s v="San Francisco"/>
    <x v="1"/>
    <n v="94122"/>
    <x v="1"/>
    <s v="OFF-AR-10003251"/>
    <x v="1"/>
    <x v="6"/>
    <s v="Prang Drawing Pencil Set"/>
    <x v="348"/>
    <n v="2"/>
    <n v="0"/>
    <n v="2.2239999999999998"/>
  </r>
  <r>
    <n v="9246"/>
    <s v="CA-2011-113271"/>
    <x v="2"/>
    <x v="868"/>
    <d v="2011-07-14T00:00:00"/>
    <x v="1"/>
    <s v="DS-13030"/>
    <s v="Darrin Sayre"/>
    <x v="2"/>
    <s v="United States"/>
    <s v="San Francisco"/>
    <x v="1"/>
    <n v="94122"/>
    <x v="1"/>
    <s v="OFF-PA-10002365"/>
    <x v="1"/>
    <x v="10"/>
    <s v="Xerox 1967"/>
    <x v="56"/>
    <n v="5"/>
    <n v="0"/>
    <n v="15.552000000000001"/>
  </r>
  <r>
    <n v="9247"/>
    <s v="CA-2014-130106"/>
    <x v="3"/>
    <x v="1053"/>
    <d v="2014-05-27T00:00:00"/>
    <x v="1"/>
    <s v="VF-21715"/>
    <s v="Vicky Freymann"/>
    <x v="2"/>
    <s v="United States"/>
    <s v="San Francisco"/>
    <x v="1"/>
    <n v="94109"/>
    <x v="1"/>
    <s v="OFF-AR-10003651"/>
    <x v="1"/>
    <x v="6"/>
    <s v="Newell 350"/>
    <x v="296"/>
    <n v="3"/>
    <n v="0"/>
    <n v="2.8535999999999988"/>
  </r>
  <r>
    <n v="9248"/>
    <s v="CA-2014-130106"/>
    <x v="3"/>
    <x v="1053"/>
    <d v="2014-05-27T00:00:00"/>
    <x v="1"/>
    <s v="VF-21715"/>
    <s v="Vicky Freymann"/>
    <x v="2"/>
    <s v="United States"/>
    <s v="San Francisco"/>
    <x v="1"/>
    <n v="94109"/>
    <x v="1"/>
    <s v="OFF-AR-10003732"/>
    <x v="1"/>
    <x v="6"/>
    <s v="Newell 333"/>
    <x v="1104"/>
    <n v="1"/>
    <n v="0"/>
    <n v="0.72279999999999989"/>
  </r>
  <r>
    <n v="9249"/>
    <s v="CA-2013-127761"/>
    <x v="0"/>
    <x v="338"/>
    <d v="2013-11-15T00:00:00"/>
    <x v="1"/>
    <s v="SW-20275"/>
    <s v="Scott Williamson"/>
    <x v="0"/>
    <s v="United States"/>
    <s v="New York City"/>
    <x v="15"/>
    <n v="10009"/>
    <x v="3"/>
    <s v="OFF-BI-10002557"/>
    <x v="1"/>
    <x v="8"/>
    <s v="Presstex Flexible Ring Binders"/>
    <x v="1034"/>
    <n v="1"/>
    <n v="0.2"/>
    <n v="1.3649999999999998"/>
  </r>
  <r>
    <n v="9250"/>
    <s v="CA-2013-127761"/>
    <x v="0"/>
    <x v="338"/>
    <d v="2013-11-15T00:00:00"/>
    <x v="1"/>
    <s v="SW-20275"/>
    <s v="Scott Williamson"/>
    <x v="0"/>
    <s v="United States"/>
    <s v="New York City"/>
    <x v="15"/>
    <n v="10009"/>
    <x v="3"/>
    <s v="TEC-PH-10003691"/>
    <x v="2"/>
    <x v="7"/>
    <s v="BlackBerry Q10"/>
    <x v="1867"/>
    <n v="7"/>
    <n v="0"/>
    <n v="220.48250000000002"/>
  </r>
  <r>
    <n v="9251"/>
    <s v="CA-2013-105354"/>
    <x v="0"/>
    <x v="499"/>
    <d v="2013-12-07T00:00:00"/>
    <x v="1"/>
    <s v="PW-19030"/>
    <s v="Pauline Webber"/>
    <x v="1"/>
    <s v="United States"/>
    <s v="Marion"/>
    <x v="23"/>
    <n v="52302"/>
    <x v="2"/>
    <s v="OFF-BI-10001107"/>
    <x v="1"/>
    <x v="8"/>
    <s v="GBC White Gloss Covers, Plain Front"/>
    <x v="5829"/>
    <n v="8"/>
    <n v="0"/>
    <n v="54.444800000000001"/>
  </r>
  <r>
    <n v="9252"/>
    <s v="CA-2014-155712"/>
    <x v="3"/>
    <x v="580"/>
    <d v="2014-03-09T00:00:00"/>
    <x v="1"/>
    <s v="KD-16615"/>
    <s v="Ken Dana"/>
    <x v="1"/>
    <s v="United States"/>
    <s v="Los Angeles"/>
    <x v="1"/>
    <n v="90008"/>
    <x v="1"/>
    <s v="OFF-BI-10004224"/>
    <x v="1"/>
    <x v="8"/>
    <s v="Catalog Binders with Expanding Posts"/>
    <x v="3850"/>
    <n v="2"/>
    <n v="0.2"/>
    <n v="33.639999999999986"/>
  </r>
  <r>
    <n v="9253"/>
    <s v="CA-2014-102309"/>
    <x v="3"/>
    <x v="397"/>
    <d v="2014-09-26T00:00:00"/>
    <x v="0"/>
    <s v="DO-13645"/>
    <s v="Doug O'Connell"/>
    <x v="0"/>
    <s v="United States"/>
    <s v="Pine Bluff"/>
    <x v="36"/>
    <n v="71603"/>
    <x v="0"/>
    <s v="TEC-AC-10001114"/>
    <x v="2"/>
    <x v="11"/>
    <s v="Microsoft Wireless Mobile Mouse 4000"/>
    <x v="1723"/>
    <n v="5"/>
    <n v="0"/>
    <n v="63.983999999999988"/>
  </r>
  <r>
    <n v="9254"/>
    <s v="CA-2014-102309"/>
    <x v="3"/>
    <x v="397"/>
    <d v="2014-09-26T00:00:00"/>
    <x v="0"/>
    <s v="DO-13645"/>
    <s v="Doug O'Connell"/>
    <x v="0"/>
    <s v="United States"/>
    <s v="Pine Bluff"/>
    <x v="36"/>
    <n v="71603"/>
    <x v="0"/>
    <s v="OFF-PA-10002005"/>
    <x v="1"/>
    <x v="10"/>
    <s v="Xerox 225"/>
    <x v="91"/>
    <n v="2"/>
    <n v="0"/>
    <n v="6.2208000000000006"/>
  </r>
  <r>
    <n v="9255"/>
    <s v="CA-2011-168368"/>
    <x v="2"/>
    <x v="1058"/>
    <d v="2011-02-16T00:00:00"/>
    <x v="0"/>
    <s v="GA-14725"/>
    <s v="Guy Armstrong"/>
    <x v="0"/>
    <s v="United States"/>
    <s v="Columbia"/>
    <x v="25"/>
    <n v="65203"/>
    <x v="2"/>
    <s v="FUR-CH-10001146"/>
    <x v="0"/>
    <x v="1"/>
    <s v="Global Value Mid-Back Manager's Chair, Gray"/>
    <x v="5830"/>
    <n v="1"/>
    <n v="0"/>
    <n v="15.222499999999997"/>
  </r>
  <r>
    <n v="9256"/>
    <s v="CA-2011-168368"/>
    <x v="2"/>
    <x v="1058"/>
    <d v="2011-02-16T00:00:00"/>
    <x v="0"/>
    <s v="GA-14725"/>
    <s v="Guy Armstrong"/>
    <x v="0"/>
    <s v="United States"/>
    <s v="Columbia"/>
    <x v="25"/>
    <n v="65203"/>
    <x v="2"/>
    <s v="OFF-LA-10004853"/>
    <x v="1"/>
    <x v="2"/>
    <s v="Avery 483"/>
    <x v="1830"/>
    <n v="3"/>
    <n v="0"/>
    <n v="6.8723999999999998"/>
  </r>
  <r>
    <n v="9257"/>
    <s v="CA-2011-168368"/>
    <x v="2"/>
    <x v="1058"/>
    <d v="2011-02-16T00:00:00"/>
    <x v="0"/>
    <s v="GA-14725"/>
    <s v="Guy Armstrong"/>
    <x v="0"/>
    <s v="United States"/>
    <s v="Columbia"/>
    <x v="25"/>
    <n v="65203"/>
    <x v="2"/>
    <s v="OFF-BI-10004728"/>
    <x v="1"/>
    <x v="8"/>
    <s v="Wilson Jones Turn Tabs Binder Tool for Ring Binders"/>
    <x v="1328"/>
    <n v="2"/>
    <n v="0"/>
    <n v="4.4344000000000001"/>
  </r>
  <r>
    <n v="9258"/>
    <s v="CA-2011-168368"/>
    <x v="2"/>
    <x v="1058"/>
    <d v="2011-02-16T00:00:00"/>
    <x v="0"/>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x v="0"/>
    <s v="GA-14725"/>
    <s v="Guy Armstrong"/>
    <x v="0"/>
    <s v="United States"/>
    <s v="Columbia"/>
    <x v="25"/>
    <n v="65203"/>
    <x v="2"/>
    <s v="OFF-BI-10004654"/>
    <x v="1"/>
    <x v="8"/>
    <s v="VariCap6 Expandable Binder"/>
    <x v="5831"/>
    <n v="3"/>
    <n v="0"/>
    <n v="24.393000000000001"/>
  </r>
  <r>
    <n v="9260"/>
    <s v="CA-2011-168368"/>
    <x v="2"/>
    <x v="1058"/>
    <d v="2011-02-16T00:00:00"/>
    <x v="0"/>
    <s v="GA-14725"/>
    <s v="Guy Armstrong"/>
    <x v="0"/>
    <s v="United States"/>
    <s v="Columbia"/>
    <x v="25"/>
    <n v="65203"/>
    <x v="2"/>
    <s v="OFF-ST-10002583"/>
    <x v="1"/>
    <x v="4"/>
    <s v="Fellowes Neat Ideas Storage Cubes"/>
    <x v="647"/>
    <n v="2"/>
    <n v="0"/>
    <n v="2.598399999999998"/>
  </r>
  <r>
    <n v="9261"/>
    <s v="CA-2014-167976"/>
    <x v="3"/>
    <x v="343"/>
    <d v="2014-11-15T00:00:00"/>
    <x v="0"/>
    <s v="JL-15505"/>
    <s v="Jeremy Lonsdale"/>
    <x v="0"/>
    <s v="United States"/>
    <s v="Aberdeen"/>
    <x v="44"/>
    <n v="57401"/>
    <x v="2"/>
    <s v="OFF-SU-10004661"/>
    <x v="1"/>
    <x v="14"/>
    <s v="Acme Titanium Bonded Scissors"/>
    <x v="4198"/>
    <n v="3"/>
    <n v="0"/>
    <n v="6.63"/>
  </r>
  <r>
    <n v="9262"/>
    <s v="CA-2014-111388"/>
    <x v="3"/>
    <x v="264"/>
    <d v="2014-09-03T00:00:00"/>
    <x v="3"/>
    <s v="SU-20665"/>
    <s v="Stephanie Ulpright"/>
    <x v="2"/>
    <s v="United States"/>
    <s v="Seattle"/>
    <x v="4"/>
    <n v="98103"/>
    <x v="1"/>
    <s v="FUR-CH-10003061"/>
    <x v="0"/>
    <x v="1"/>
    <s v="Global Leather Task Chair, Black"/>
    <x v="1804"/>
    <n v="3"/>
    <n v="0.2"/>
    <n v="-2.6997000000000355"/>
  </r>
  <r>
    <n v="9263"/>
    <s v="CA-2012-124499"/>
    <x v="1"/>
    <x v="330"/>
    <d v="2012-10-13T00:00:00"/>
    <x v="1"/>
    <s v="FM-14380"/>
    <s v="Fred McMath"/>
    <x v="0"/>
    <s v="United States"/>
    <s v="Detroit"/>
    <x v="12"/>
    <n v="48227"/>
    <x v="2"/>
    <s v="FUR-CH-10000513"/>
    <x v="0"/>
    <x v="1"/>
    <s v="High-Back Leather Manager's Chair"/>
    <x v="1948"/>
    <n v="3"/>
    <n v="0"/>
    <n v="35.097300000000004"/>
  </r>
  <r>
    <n v="9264"/>
    <s v="CA-2012-124499"/>
    <x v="1"/>
    <x v="330"/>
    <d v="2012-10-13T00:00:00"/>
    <x v="1"/>
    <s v="FM-14380"/>
    <s v="Fred McMath"/>
    <x v="0"/>
    <s v="United States"/>
    <s v="Detroit"/>
    <x v="12"/>
    <n v="48227"/>
    <x v="2"/>
    <s v="OFF-AP-10002191"/>
    <x v="1"/>
    <x v="9"/>
    <s v="Belkin 8 Outlet SurgeMaster II Gold Surge Protector"/>
    <x v="5832"/>
    <n v="5"/>
    <n v="0.1"/>
    <n v="53.982000000000006"/>
  </r>
  <r>
    <n v="9265"/>
    <s v="US-2014-128118"/>
    <x v="3"/>
    <x v="221"/>
    <d v="2014-12-02T00:00:00"/>
    <x v="1"/>
    <s v="MY-17380"/>
    <s v="Maribeth Yedwab"/>
    <x v="1"/>
    <s v="United States"/>
    <s v="Memphis"/>
    <x v="18"/>
    <n v="38109"/>
    <x v="0"/>
    <s v="OFF-BI-10000216"/>
    <x v="1"/>
    <x v="8"/>
    <s v="Mead 1st Gear 2&quot; Zipper Binder, Asst. Colors"/>
    <x v="3266"/>
    <n v="3"/>
    <n v="0.7"/>
    <n v="-7.782"/>
  </r>
  <r>
    <n v="9266"/>
    <s v="US-2014-128118"/>
    <x v="3"/>
    <x v="221"/>
    <d v="2014-12-02T00:00:00"/>
    <x v="1"/>
    <s v="MY-17380"/>
    <s v="Maribeth Yedwab"/>
    <x v="1"/>
    <s v="United States"/>
    <s v="Memphis"/>
    <x v="18"/>
    <n v="38109"/>
    <x v="0"/>
    <s v="OFF-EN-10003448"/>
    <x v="1"/>
    <x v="12"/>
    <s v="Peel &amp; Seel Recycled Catalog Envelopes, Brown"/>
    <x v="5833"/>
    <n v="7"/>
    <n v="0.2"/>
    <n v="24.317999999999998"/>
  </r>
  <r>
    <n v="9267"/>
    <s v="CA-2011-125759"/>
    <x v="2"/>
    <x v="1215"/>
    <d v="2011-02-10T00:00:00"/>
    <x v="2"/>
    <s v="NM-18445"/>
    <s v="Nathan Mautz"/>
    <x v="2"/>
    <s v="United States"/>
    <s v="North Las Vegas"/>
    <x v="33"/>
    <n v="89031"/>
    <x v="1"/>
    <s v="FUR-FU-10002111"/>
    <x v="0"/>
    <x v="5"/>
    <s v="Master Caster Door Stop, Large Brown"/>
    <x v="58"/>
    <n v="2"/>
    <n v="0"/>
    <n v="5.5327999999999999"/>
  </r>
  <r>
    <n v="9268"/>
    <s v="CA-2012-151869"/>
    <x v="1"/>
    <x v="12"/>
    <d v="2012-09-25T00:00:00"/>
    <x v="3"/>
    <s v="CS-11950"/>
    <s v="Carlos Soltero"/>
    <x v="0"/>
    <s v="United States"/>
    <s v="Freeport"/>
    <x v="15"/>
    <n v="11520"/>
    <x v="3"/>
    <s v="FUR-CH-10001545"/>
    <x v="0"/>
    <x v="1"/>
    <s v="Hon Comfortask Task/Swivel Chairs"/>
    <x v="5834"/>
    <n v="1"/>
    <n v="0.1"/>
    <n v="6.8388000000000009"/>
  </r>
  <r>
    <n v="9269"/>
    <s v="CA-2012-151869"/>
    <x v="1"/>
    <x v="12"/>
    <d v="2012-09-25T00:00:00"/>
    <x v="3"/>
    <s v="CS-11950"/>
    <s v="Carlos Soltero"/>
    <x v="0"/>
    <s v="United States"/>
    <s v="Freeport"/>
    <x v="15"/>
    <n v="11520"/>
    <x v="3"/>
    <s v="OFF-PA-10002947"/>
    <x v="1"/>
    <x v="10"/>
    <s v="Xerox 1923"/>
    <x v="130"/>
    <n v="3"/>
    <n v="0"/>
    <n v="9.6191999999999993"/>
  </r>
  <r>
    <n v="9270"/>
    <s v="US-2014-102183"/>
    <x v="3"/>
    <x v="170"/>
    <d v="2014-08-29T00:00:00"/>
    <x v="1"/>
    <s v="PK-19075"/>
    <s v="Pete Kriz"/>
    <x v="0"/>
    <s v="United States"/>
    <s v="New York City"/>
    <x v="15"/>
    <n v="10035"/>
    <x v="3"/>
    <s v="OFF-BI-10003476"/>
    <x v="1"/>
    <x v="8"/>
    <s v="Avery Metallic Poly Binders"/>
    <x v="5835"/>
    <n v="7"/>
    <n v="0.2"/>
    <n v="11.2308"/>
  </r>
  <r>
    <n v="9271"/>
    <s v="US-2014-102183"/>
    <x v="3"/>
    <x v="170"/>
    <d v="2014-08-29T00:00:00"/>
    <x v="1"/>
    <s v="PK-19075"/>
    <s v="Pete Kriz"/>
    <x v="0"/>
    <s v="United States"/>
    <s v="New York City"/>
    <x v="15"/>
    <n v="10035"/>
    <x v="3"/>
    <s v="OFF-BI-10001359"/>
    <x v="1"/>
    <x v="8"/>
    <s v="GBC DocuBind TL300 Electric Binding System"/>
    <x v="5836"/>
    <n v="6"/>
    <n v="0.2"/>
    <n v="1453.1237999999996"/>
  </r>
  <r>
    <n v="9272"/>
    <s v="CA-2013-100510"/>
    <x v="0"/>
    <x v="536"/>
    <d v="2013-05-18T00:00:00"/>
    <x v="1"/>
    <s v="HM-14860"/>
    <s v="Harry Marie"/>
    <x v="1"/>
    <s v="United States"/>
    <s v="New York City"/>
    <x v="15"/>
    <n v="10024"/>
    <x v="3"/>
    <s v="FUR-FU-10000320"/>
    <x v="0"/>
    <x v="5"/>
    <s v="OIC Stacking Trays"/>
    <x v="4807"/>
    <n v="3"/>
    <n v="0"/>
    <n v="4.4088000000000012"/>
  </r>
  <r>
    <n v="9273"/>
    <s v="CA-2013-100510"/>
    <x v="0"/>
    <x v="536"/>
    <d v="2013-05-18T00:00:00"/>
    <x v="1"/>
    <s v="HM-14860"/>
    <s v="Harry Marie"/>
    <x v="1"/>
    <s v="United States"/>
    <s v="New York City"/>
    <x v="15"/>
    <n v="10024"/>
    <x v="3"/>
    <s v="TEC-PH-10001835"/>
    <x v="2"/>
    <x v="7"/>
    <s v="Jawbone JAMBOX Wireless Bluetooth Speaker"/>
    <x v="2087"/>
    <n v="4"/>
    <n v="0"/>
    <n v="303.3408"/>
  </r>
  <r>
    <n v="9274"/>
    <s v="CA-2014-146983"/>
    <x v="3"/>
    <x v="264"/>
    <d v="2014-09-07T00:00:00"/>
    <x v="1"/>
    <s v="AH-10210"/>
    <s v="Alan Hwang"/>
    <x v="0"/>
    <s v="United States"/>
    <s v="Henderson"/>
    <x v="0"/>
    <n v="42420"/>
    <x v="0"/>
    <s v="OFF-BI-10003650"/>
    <x v="1"/>
    <x v="8"/>
    <s v="GBC DocuBind 300 Electric Binding Machine"/>
    <x v="2829"/>
    <n v="3"/>
    <n v="0"/>
    <n v="757.41120000000001"/>
  </r>
  <r>
    <n v="9275"/>
    <s v="US-2011-134054"/>
    <x v="2"/>
    <x v="982"/>
    <d v="2011-10-10T00:00:00"/>
    <x v="3"/>
    <s v="FC-14335"/>
    <s v="Fred Chung"/>
    <x v="1"/>
    <s v="United States"/>
    <s v="Albuquerque"/>
    <x v="27"/>
    <n v="87105"/>
    <x v="1"/>
    <s v="OFF-AR-10000937"/>
    <x v="1"/>
    <x v="6"/>
    <s v="Dixon Ticonderoga Core-Lock Colored Pencils, 48-Color Set"/>
    <x v="5837"/>
    <n v="7"/>
    <n v="0"/>
    <n v="112.57400000000001"/>
  </r>
  <r>
    <n v="9276"/>
    <s v="CA-2013-113236"/>
    <x v="0"/>
    <x v="439"/>
    <d v="2013-05-30T00:00:00"/>
    <x v="0"/>
    <s v="CP-12085"/>
    <s v="Cathy Prescott"/>
    <x v="1"/>
    <s v="United States"/>
    <s v="Delray Beach"/>
    <x v="2"/>
    <n v="33445"/>
    <x v="0"/>
    <s v="OFF-ST-10000532"/>
    <x v="1"/>
    <x v="4"/>
    <s v="Advantus Rolling Drawer Organizers"/>
    <x v="5838"/>
    <n v="6"/>
    <n v="0.2"/>
    <n v="13.852799999999995"/>
  </r>
  <r>
    <n v="9277"/>
    <s v="CA-2013-113236"/>
    <x v="0"/>
    <x v="439"/>
    <d v="2013-05-30T00:00:00"/>
    <x v="0"/>
    <s v="CP-12085"/>
    <s v="Cathy Prescott"/>
    <x v="1"/>
    <s v="United States"/>
    <s v="Delray Beach"/>
    <x v="2"/>
    <n v="33445"/>
    <x v="0"/>
    <s v="TEC-AC-10001267"/>
    <x v="2"/>
    <x v="11"/>
    <s v="Imation 32GB Pocket Pro USB 3.0 Flash Drive - 32 GB - Black - 1 P ..."/>
    <x v="5839"/>
    <n v="2"/>
    <n v="0.2"/>
    <n v="11.98"/>
  </r>
  <r>
    <n v="9278"/>
    <s v="CA-2014-122539"/>
    <x v="3"/>
    <x v="96"/>
    <d v="2014-12-06T00:00:00"/>
    <x v="1"/>
    <s v="SC-20305"/>
    <s v="Sean Christensen"/>
    <x v="0"/>
    <s v="United States"/>
    <s v="Philadelphia"/>
    <x v="9"/>
    <n v="19140"/>
    <x v="3"/>
    <s v="OFF-LA-10004853"/>
    <x v="1"/>
    <x v="2"/>
    <s v="Avery 483"/>
    <x v="801"/>
    <n v="4"/>
    <n v="0.2"/>
    <n v="5.1791999999999998"/>
  </r>
  <r>
    <n v="9279"/>
    <s v="CA-2014-122539"/>
    <x v="3"/>
    <x v="96"/>
    <d v="2014-12-06T00:00:00"/>
    <x v="1"/>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x v="1"/>
    <s v="SC-20305"/>
    <s v="Sean Christensen"/>
    <x v="0"/>
    <s v="United States"/>
    <s v="Philadelphia"/>
    <x v="9"/>
    <n v="19140"/>
    <x v="3"/>
    <s v="FUR-CH-10003379"/>
    <x v="0"/>
    <x v="1"/>
    <s v="Global Commerce Series High-Back Swivel/Tilt Chairs"/>
    <x v="5841"/>
    <n v="2"/>
    <n v="0.3"/>
    <n v="-28.49799999999999"/>
  </r>
  <r>
    <n v="9281"/>
    <s v="CA-2013-166772"/>
    <x v="0"/>
    <x v="873"/>
    <d v="2013-09-25T00:00:00"/>
    <x v="1"/>
    <s v="HJ-14875"/>
    <s v="Heather Jas"/>
    <x v="2"/>
    <s v="United States"/>
    <s v="Seattle"/>
    <x v="4"/>
    <n v="98105"/>
    <x v="1"/>
    <s v="FUR-BO-10002853"/>
    <x v="0"/>
    <x v="0"/>
    <s v="O'Sullivan 5-Shelf Heavy-Duty Bookcases"/>
    <x v="3514"/>
    <n v="2"/>
    <n v="0"/>
    <n v="40.97"/>
  </r>
  <r>
    <n v="9282"/>
    <s v="US-2014-152898"/>
    <x v="3"/>
    <x v="220"/>
    <d v="2014-09-16T00:00:00"/>
    <x v="1"/>
    <s v="CB-12025"/>
    <s v="Cassandra Brandow"/>
    <x v="0"/>
    <s v="United States"/>
    <s v="Richmond"/>
    <x v="17"/>
    <n v="23223"/>
    <x v="0"/>
    <s v="OFF-AP-10000027"/>
    <x v="1"/>
    <x v="9"/>
    <s v="Hoover Commercial SteamVac"/>
    <x v="4672"/>
    <n v="5"/>
    <n v="0"/>
    <n v="20.369999999999997"/>
  </r>
  <r>
    <n v="9283"/>
    <s v="CA-2013-160486"/>
    <x v="0"/>
    <x v="945"/>
    <d v="2014-01-05T00:00:00"/>
    <x v="1"/>
    <s v="EH-14185"/>
    <s v="Evan Henry"/>
    <x v="0"/>
    <s v="United States"/>
    <s v="West Palm Beach"/>
    <x v="2"/>
    <n v="33407"/>
    <x v="0"/>
    <s v="OFF-PA-10002421"/>
    <x v="1"/>
    <x v="10"/>
    <s v="Embossed Ink Jet Note Cards"/>
    <x v="5842"/>
    <n v="4"/>
    <n v="0.2"/>
    <n v="25.278400000000001"/>
  </r>
  <r>
    <n v="9284"/>
    <s v="CA-2014-102218"/>
    <x v="3"/>
    <x v="264"/>
    <d v="2014-09-05T00:00:00"/>
    <x v="0"/>
    <s v="LW-17215"/>
    <s v="Luke Weiss"/>
    <x v="0"/>
    <s v="United States"/>
    <s v="Fort Collins"/>
    <x v="22"/>
    <n v="80525"/>
    <x v="1"/>
    <s v="OFF-LA-10002475"/>
    <x v="1"/>
    <x v="2"/>
    <s v="Avery 519"/>
    <x v="3280"/>
    <n v="2"/>
    <n v="0.2"/>
    <n v="3.9473999999999996"/>
  </r>
  <r>
    <n v="9285"/>
    <s v="CA-2011-161032"/>
    <x v="2"/>
    <x v="728"/>
    <d v="2011-11-23T00:00:00"/>
    <x v="1"/>
    <s v="MK-17905"/>
    <s v="Michael Kennedy"/>
    <x v="1"/>
    <s v="United States"/>
    <s v="Franklin"/>
    <x v="6"/>
    <n v="53132"/>
    <x v="2"/>
    <s v="FUR-CH-10001482"/>
    <x v="0"/>
    <x v="1"/>
    <s v="Office Star - Mesh Screen back chair with Vinyl seat"/>
    <x v="604"/>
    <n v="3"/>
    <n v="0"/>
    <n v="43.223399999999984"/>
  </r>
  <r>
    <n v="9286"/>
    <s v="CA-2012-102778"/>
    <x v="1"/>
    <x v="82"/>
    <d v="2012-11-24T00:00:00"/>
    <x v="2"/>
    <s v="JH-15820"/>
    <s v="John Huston"/>
    <x v="0"/>
    <s v="United States"/>
    <s v="Monroe"/>
    <x v="3"/>
    <n v="28110"/>
    <x v="0"/>
    <s v="FUR-FU-10000087"/>
    <x v="0"/>
    <x v="5"/>
    <s v="Executive Impressions 14&quot; Two-Color Numerals Wall Clock"/>
    <x v="269"/>
    <n v="1"/>
    <n v="0.2"/>
    <n v="4.7712000000000012"/>
  </r>
  <r>
    <n v="9287"/>
    <s v="CA-2014-154011"/>
    <x v="3"/>
    <x v="249"/>
    <d v="2014-06-27T00:00:00"/>
    <x v="1"/>
    <s v="DB-13270"/>
    <s v="Deborah Brumfield"/>
    <x v="2"/>
    <s v="United States"/>
    <s v="Dallas"/>
    <x v="5"/>
    <n v="75081"/>
    <x v="2"/>
    <s v="OFF-BI-10003166"/>
    <x v="1"/>
    <x v="8"/>
    <s v="GBC Plasticlear Binding Covers"/>
    <x v="5843"/>
    <n v="3"/>
    <n v="0.8"/>
    <n v="-11.020800000000005"/>
  </r>
  <r>
    <n v="9288"/>
    <s v="CA-2014-154011"/>
    <x v="3"/>
    <x v="249"/>
    <d v="2014-06-27T00:00:00"/>
    <x v="1"/>
    <s v="DB-13270"/>
    <s v="Deborah Brumfield"/>
    <x v="2"/>
    <s v="United States"/>
    <s v="Dallas"/>
    <x v="5"/>
    <n v="75081"/>
    <x v="2"/>
    <s v="FUR-TA-10000688"/>
    <x v="0"/>
    <x v="3"/>
    <s v="Chromcraft Bull-Nose Wood Round Conference Table Top, Wood Base"/>
    <x v="5844"/>
    <n v="3"/>
    <n v="0.3"/>
    <n v="-84.961500000000029"/>
  </r>
  <r>
    <n v="9289"/>
    <s v="US-2014-165456"/>
    <x v="3"/>
    <x v="329"/>
    <d v="2014-12-04T00:00:00"/>
    <x v="2"/>
    <s v="TB-21625"/>
    <s v="Trudy Brown"/>
    <x v="0"/>
    <s v="United States"/>
    <s v="Philadelphia"/>
    <x v="9"/>
    <n v="19134"/>
    <x v="3"/>
    <s v="FUR-CH-10003981"/>
    <x v="0"/>
    <x v="1"/>
    <s v="Global Commerce Series Low-Back Swivel/Tilt Chairs"/>
    <x v="5845"/>
    <n v="6"/>
    <n v="0.3"/>
    <n v="-15.418800000000203"/>
  </r>
  <r>
    <n v="9290"/>
    <s v="CA-2011-111857"/>
    <x v="2"/>
    <x v="488"/>
    <d v="2011-04-26T00:00:00"/>
    <x v="0"/>
    <s v="NM-18445"/>
    <s v="Nathan Mautz"/>
    <x v="2"/>
    <s v="United States"/>
    <s v="San Francisco"/>
    <x v="1"/>
    <n v="94109"/>
    <x v="1"/>
    <s v="OFF-PA-10001878"/>
    <x v="1"/>
    <x v="10"/>
    <s v="Xerox 1891"/>
    <x v="5846"/>
    <n v="1"/>
    <n v="0"/>
    <n v="22.987699999999997"/>
  </r>
  <r>
    <n v="9291"/>
    <s v="CA-2011-163650"/>
    <x v="2"/>
    <x v="865"/>
    <d v="2011-09-25T00:00:00"/>
    <x v="2"/>
    <s v="TT-21220"/>
    <s v="Thomas Thornton"/>
    <x v="0"/>
    <s v="United States"/>
    <s v="Dover"/>
    <x v="13"/>
    <n v="19901"/>
    <x v="3"/>
    <s v="OFF-AR-10002375"/>
    <x v="1"/>
    <x v="6"/>
    <s v="Newell 351"/>
    <x v="296"/>
    <n v="3"/>
    <n v="0"/>
    <n v="2.8535999999999988"/>
  </r>
  <r>
    <n v="9292"/>
    <s v="CA-2011-163650"/>
    <x v="2"/>
    <x v="865"/>
    <d v="2011-09-25T00:00:00"/>
    <x v="2"/>
    <s v="TT-21220"/>
    <s v="Thomas Thornton"/>
    <x v="0"/>
    <s v="United States"/>
    <s v="Dover"/>
    <x v="13"/>
    <n v="19901"/>
    <x v="3"/>
    <s v="OFF-BI-10004965"/>
    <x v="1"/>
    <x v="8"/>
    <s v="Ibico Covers for Plastic or Wire Binding Elements"/>
    <x v="1339"/>
    <n v="3"/>
    <n v="0"/>
    <n v="15.524999999999999"/>
  </r>
  <r>
    <n v="9293"/>
    <s v="CA-2014-124114"/>
    <x v="3"/>
    <x v="580"/>
    <d v="2014-03-03T00:00:00"/>
    <x v="3"/>
    <s v="RS-19765"/>
    <s v="Roland Schwarz"/>
    <x v="1"/>
    <s v="United States"/>
    <s v="Waco"/>
    <x v="5"/>
    <n v="76706"/>
    <x v="2"/>
    <s v="OFF-BI-10004022"/>
    <x v="1"/>
    <x v="8"/>
    <s v="Acco Suede Grain Vinyl Round Ring Binder"/>
    <x v="5847"/>
    <n v="1"/>
    <n v="0.8"/>
    <n v="-0.94520000000000004"/>
  </r>
  <r>
    <n v="9294"/>
    <s v="US-2014-116505"/>
    <x v="3"/>
    <x v="701"/>
    <d v="2014-11-22T00:00:00"/>
    <x v="0"/>
    <s v="TB-21625"/>
    <s v="Trudy Brown"/>
    <x v="0"/>
    <s v="United States"/>
    <s v="Hagerstown"/>
    <x v="39"/>
    <n v="21740"/>
    <x v="3"/>
    <s v="OFF-BI-10000050"/>
    <x v="1"/>
    <x v="8"/>
    <s v="Angle-D Binders with Locking Rings, Label Holders"/>
    <x v="1875"/>
    <n v="6"/>
    <n v="0"/>
    <n v="20.585999999999999"/>
  </r>
  <r>
    <n v="9295"/>
    <s v="CA-2014-161340"/>
    <x v="3"/>
    <x v="39"/>
    <d v="2014-06-02T00:00:00"/>
    <x v="1"/>
    <s v="AM-10360"/>
    <s v="Alice McCarthy"/>
    <x v="1"/>
    <s v="United States"/>
    <s v="Cleveland"/>
    <x v="24"/>
    <n v="44105"/>
    <x v="3"/>
    <s v="OFF-PA-10002464"/>
    <x v="1"/>
    <x v="10"/>
    <s v="HP Office Recycled Paper (20Lb. and 87 Bright)"/>
    <x v="853"/>
    <n v="3"/>
    <n v="0.2"/>
    <n v="5.0286000000000008"/>
  </r>
  <r>
    <n v="9296"/>
    <s v="CA-2014-161340"/>
    <x v="3"/>
    <x v="39"/>
    <d v="2014-06-02T00:00:00"/>
    <x v="1"/>
    <s v="AM-10360"/>
    <s v="Alice McCarthy"/>
    <x v="1"/>
    <s v="United States"/>
    <s v="Cleveland"/>
    <x v="24"/>
    <n v="44105"/>
    <x v="3"/>
    <s v="FUR-BO-10004709"/>
    <x v="0"/>
    <x v="0"/>
    <s v="Bush Westfield Collection Bookcases, Medium Cherry Finish"/>
    <x v="4701"/>
    <n v="4"/>
    <n v="0.5"/>
    <n v="-64.937599999999989"/>
  </r>
  <r>
    <n v="9297"/>
    <s v="US-2012-163433"/>
    <x v="1"/>
    <x v="24"/>
    <d v="2012-04-22T00:00:00"/>
    <x v="0"/>
    <s v="MP-17965"/>
    <s v="Michael Paige"/>
    <x v="1"/>
    <s v="United States"/>
    <s v="Mcallen"/>
    <x v="5"/>
    <n v="78501"/>
    <x v="2"/>
    <s v="TEC-AC-10003590"/>
    <x v="2"/>
    <x v="11"/>
    <s v="TRENDnet 56K USB 2.0 Phone, Internet and Fax Modem"/>
    <x v="2967"/>
    <n v="2"/>
    <n v="0.2"/>
    <n v="8.2847999999999971"/>
  </r>
  <r>
    <n v="9298"/>
    <s v="US-2012-163433"/>
    <x v="1"/>
    <x v="24"/>
    <d v="2012-04-22T00:00:00"/>
    <x v="0"/>
    <s v="MP-17965"/>
    <s v="Michael Paige"/>
    <x v="1"/>
    <s v="United States"/>
    <s v="Mcallen"/>
    <x v="5"/>
    <n v="78501"/>
    <x v="2"/>
    <s v="TEC-PH-10003357"/>
    <x v="2"/>
    <x v="7"/>
    <s v="Grandstream GXP2100 Mainstream Business Phone"/>
    <x v="4494"/>
    <n v="4"/>
    <n v="0.2"/>
    <n v="24.476800000000004"/>
  </r>
  <r>
    <n v="9299"/>
    <s v="US-2012-163433"/>
    <x v="1"/>
    <x v="24"/>
    <d v="2012-04-22T00:00:00"/>
    <x v="0"/>
    <s v="MP-17965"/>
    <s v="Michael Paige"/>
    <x v="1"/>
    <s v="United States"/>
    <s v="Mcallen"/>
    <x v="5"/>
    <n v="78501"/>
    <x v="2"/>
    <s v="OFF-AR-10003373"/>
    <x v="1"/>
    <x v="6"/>
    <s v="Boston School Pro Electric Pencil Sharpener, 1670"/>
    <x v="1355"/>
    <n v="3"/>
    <n v="0.2"/>
    <n v="6.5057999999999971"/>
  </r>
  <r>
    <n v="9300"/>
    <s v="US-2012-163433"/>
    <x v="1"/>
    <x v="24"/>
    <d v="2012-04-22T00:00:00"/>
    <x v="0"/>
    <s v="MP-17965"/>
    <s v="Michael Paige"/>
    <x v="1"/>
    <s v="United States"/>
    <s v="Mcallen"/>
    <x v="5"/>
    <n v="78501"/>
    <x v="2"/>
    <s v="OFF-BI-10003676"/>
    <x v="1"/>
    <x v="8"/>
    <s v="GBC Standard Recycled Report Covers, Clear Plastic Sheets"/>
    <x v="3176"/>
    <n v="2"/>
    <n v="0.8"/>
    <n v="-6.8992000000000022"/>
  </r>
  <r>
    <n v="9301"/>
    <s v="US-2012-163433"/>
    <x v="1"/>
    <x v="24"/>
    <d v="2012-04-22T00:00:00"/>
    <x v="0"/>
    <s v="MP-17965"/>
    <s v="Michael Paige"/>
    <x v="1"/>
    <s v="United States"/>
    <s v="Mcallen"/>
    <x v="5"/>
    <n v="78501"/>
    <x v="2"/>
    <s v="FUR-CH-10000225"/>
    <x v="0"/>
    <x v="1"/>
    <s v="Global Geo Office Task Chair, Gray"/>
    <x v="4350"/>
    <n v="1"/>
    <n v="0.3"/>
    <n v="-20.245000000000008"/>
  </r>
  <r>
    <n v="9302"/>
    <s v="US-2012-163433"/>
    <x v="1"/>
    <x v="24"/>
    <d v="2012-04-22T00:00:00"/>
    <x v="0"/>
    <s v="MP-17965"/>
    <s v="Michael Paige"/>
    <x v="1"/>
    <s v="United States"/>
    <s v="Mcallen"/>
    <x v="5"/>
    <n v="78501"/>
    <x v="2"/>
    <s v="TEC-PH-10001870"/>
    <x v="2"/>
    <x v="7"/>
    <s v="Lunatik TT5L-002 Taktik Strike Impact Protection System for iPhone 5"/>
    <x v="5848"/>
    <n v="2"/>
    <n v="0.2"/>
    <n v="6.122999999999994"/>
  </r>
  <r>
    <n v="9303"/>
    <s v="US-2012-163433"/>
    <x v="1"/>
    <x v="24"/>
    <d v="2012-04-22T00:00:00"/>
    <x v="0"/>
    <s v="MP-17965"/>
    <s v="Michael Paige"/>
    <x v="1"/>
    <s v="United States"/>
    <s v="Mcallen"/>
    <x v="5"/>
    <n v="78501"/>
    <x v="2"/>
    <s v="OFF-AR-10003481"/>
    <x v="1"/>
    <x v="6"/>
    <s v="Newell 348"/>
    <x v="964"/>
    <n v="3"/>
    <n v="0.2"/>
    <n v="0.88559999999999883"/>
  </r>
  <r>
    <n v="9304"/>
    <s v="US-2012-163433"/>
    <x v="1"/>
    <x v="24"/>
    <d v="2012-04-22T00:00:00"/>
    <x v="0"/>
    <s v="MP-17965"/>
    <s v="Michael Paige"/>
    <x v="1"/>
    <s v="United States"/>
    <s v="Mcallen"/>
    <x v="5"/>
    <n v="78501"/>
    <x v="2"/>
    <s v="OFF-PA-10003936"/>
    <x v="1"/>
    <x v="10"/>
    <s v="Xerox 1994"/>
    <x v="12"/>
    <n v="3"/>
    <n v="0.2"/>
    <n v="5.4432"/>
  </r>
  <r>
    <n v="9305"/>
    <s v="US-2012-163433"/>
    <x v="1"/>
    <x v="24"/>
    <d v="2012-04-22T00:00:00"/>
    <x v="0"/>
    <s v="MP-17965"/>
    <s v="Michael Paige"/>
    <x v="1"/>
    <s v="United States"/>
    <s v="Mcallen"/>
    <x v="5"/>
    <n v="78501"/>
    <x v="2"/>
    <s v="OFF-BI-10000320"/>
    <x v="1"/>
    <x v="8"/>
    <s v="GBC Plastic Binding Combs"/>
    <x v="5849"/>
    <n v="1"/>
    <n v="0.8"/>
    <n v="-2.2877999999999998"/>
  </r>
  <r>
    <n v="9306"/>
    <s v="CA-2012-137603"/>
    <x v="1"/>
    <x v="444"/>
    <d v="2012-09-24T00:00:00"/>
    <x v="1"/>
    <s v="MH-17290"/>
    <s v="Marc Harrigan"/>
    <x v="2"/>
    <s v="United States"/>
    <s v="Santa Fe"/>
    <x v="27"/>
    <n v="87505"/>
    <x v="1"/>
    <s v="OFF-AR-10001972"/>
    <x v="1"/>
    <x v="6"/>
    <s v="Newell 323"/>
    <x v="3681"/>
    <n v="5"/>
    <n v="0"/>
    <n v="2.1840000000000002"/>
  </r>
  <r>
    <n v="9307"/>
    <s v="CA-2011-128237"/>
    <x v="2"/>
    <x v="727"/>
    <d v="2011-03-30T00:00:00"/>
    <x v="1"/>
    <s v="CA-12265"/>
    <s v="Christina Anderson"/>
    <x v="0"/>
    <s v="United States"/>
    <s v="San Francisco"/>
    <x v="1"/>
    <n v="94110"/>
    <x v="1"/>
    <s v="OFF-AR-10003829"/>
    <x v="1"/>
    <x v="6"/>
    <s v="Newell 35"/>
    <x v="2637"/>
    <n v="2"/>
    <n v="0"/>
    <n v="1.9023999999999992"/>
  </r>
  <r>
    <n v="9308"/>
    <s v="CA-2011-128237"/>
    <x v="2"/>
    <x v="727"/>
    <d v="2011-03-30T00:00:00"/>
    <x v="1"/>
    <s v="CA-12265"/>
    <s v="Christina Anderson"/>
    <x v="0"/>
    <s v="United States"/>
    <s v="San Francisco"/>
    <x v="1"/>
    <n v="94110"/>
    <x v="1"/>
    <s v="OFF-AR-10003338"/>
    <x v="1"/>
    <x v="6"/>
    <s v="Eberhard Faber 3 1/2&quot; Golf Pencils"/>
    <x v="3659"/>
    <n v="2"/>
    <n v="0"/>
    <n v="3.7200000000000006"/>
  </r>
  <r>
    <n v="9309"/>
    <s v="CA-2011-128237"/>
    <x v="2"/>
    <x v="727"/>
    <d v="2011-03-30T00:00:00"/>
    <x v="1"/>
    <s v="CA-12265"/>
    <s v="Christina Anderson"/>
    <x v="0"/>
    <s v="United States"/>
    <s v="San Francisco"/>
    <x v="1"/>
    <n v="94110"/>
    <x v="1"/>
    <s v="TEC-AC-10002558"/>
    <x v="2"/>
    <x v="11"/>
    <s v="Imation Swivel Flash Drive USB flash drive - 8 GB"/>
    <x v="5850"/>
    <n v="4"/>
    <n v="0"/>
    <n v="15.917999999999999"/>
  </r>
  <r>
    <n v="9310"/>
    <s v="CA-2011-128237"/>
    <x v="2"/>
    <x v="727"/>
    <d v="2011-03-30T00:00:00"/>
    <x v="1"/>
    <s v="CA-12265"/>
    <s v="Christina Anderson"/>
    <x v="0"/>
    <s v="United States"/>
    <s v="San Francisco"/>
    <x v="1"/>
    <n v="94110"/>
    <x v="1"/>
    <s v="OFF-AR-10000034"/>
    <x v="1"/>
    <x v="6"/>
    <s v="BIC Brite Liner Grip Highlighters, Assorted, 5/Pack"/>
    <x v="2370"/>
    <n v="6"/>
    <n v="0"/>
    <n v="9.9215999999999998"/>
  </r>
  <r>
    <n v="9311"/>
    <s v="US-2013-102141"/>
    <x v="0"/>
    <x v="370"/>
    <d v="2013-09-01T00:00:00"/>
    <x v="1"/>
    <s v="KD-16615"/>
    <s v="Ken Dana"/>
    <x v="1"/>
    <s v="United States"/>
    <s v="New York City"/>
    <x v="15"/>
    <n v="10024"/>
    <x v="3"/>
    <s v="OFF-BI-10001510"/>
    <x v="1"/>
    <x v="8"/>
    <s v="Deluxe Heavy-Duty Vinyl Round Ring Binder"/>
    <x v="5851"/>
    <n v="8"/>
    <n v="0.2"/>
    <n v="45.839999999999996"/>
  </r>
  <r>
    <n v="9312"/>
    <s v="CA-2014-148642"/>
    <x v="3"/>
    <x v="904"/>
    <d v="2014-03-13T00:00:00"/>
    <x v="1"/>
    <s v="DW-13540"/>
    <s v="Don Weiss"/>
    <x v="0"/>
    <s v="United States"/>
    <s v="Dallas"/>
    <x v="5"/>
    <n v="75220"/>
    <x v="2"/>
    <s v="OFF-LA-10000134"/>
    <x v="1"/>
    <x v="2"/>
    <s v="Avery 511"/>
    <x v="1268"/>
    <n v="2"/>
    <n v="0.2"/>
    <n v="1.7247999999999997"/>
  </r>
  <r>
    <n v="9313"/>
    <s v="CA-2014-148642"/>
    <x v="3"/>
    <x v="904"/>
    <d v="2014-03-13T00:00:00"/>
    <x v="1"/>
    <s v="DW-13540"/>
    <s v="Don Weiss"/>
    <x v="0"/>
    <s v="United States"/>
    <s v="Dallas"/>
    <x v="5"/>
    <n v="75220"/>
    <x v="2"/>
    <s v="OFF-AR-10000588"/>
    <x v="1"/>
    <x v="6"/>
    <s v="Newell 345"/>
    <x v="5852"/>
    <n v="4"/>
    <n v="0.2"/>
    <n v="4.7616000000000014"/>
  </r>
  <r>
    <n v="9314"/>
    <s v="CA-2012-111948"/>
    <x v="1"/>
    <x v="1216"/>
    <d v="2012-11-11T00:00:00"/>
    <x v="3"/>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x v="3"/>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x v="1"/>
    <s v="JH-16180"/>
    <s v="Justin Hirsh"/>
    <x v="0"/>
    <s v="United States"/>
    <s v="Philadelphia"/>
    <x v="9"/>
    <n v="19140"/>
    <x v="3"/>
    <s v="TEC-PH-10000141"/>
    <x v="2"/>
    <x v="7"/>
    <s v="Clearsounds A400"/>
    <x v="965"/>
    <n v="3"/>
    <n v="0.4"/>
    <n v="-27.715799999999994"/>
  </r>
  <r>
    <n v="9317"/>
    <s v="CA-2013-161907"/>
    <x v="0"/>
    <x v="41"/>
    <d v="2013-04-10T00:00:00"/>
    <x v="1"/>
    <s v="JH-16180"/>
    <s v="Justin Hirsh"/>
    <x v="0"/>
    <s v="United States"/>
    <s v="Philadelphia"/>
    <x v="9"/>
    <n v="19140"/>
    <x v="3"/>
    <s v="OFF-SU-10000646"/>
    <x v="1"/>
    <x v="14"/>
    <s v="Premier Automatic Letter Opener"/>
    <x v="5855"/>
    <n v="4"/>
    <n v="0.2"/>
    <n v="-163.45159999999996"/>
  </r>
  <r>
    <n v="9318"/>
    <s v="CA-2014-124940"/>
    <x v="3"/>
    <x v="1217"/>
    <d v="2014-02-27T00:00:00"/>
    <x v="1"/>
    <s v="DK-13090"/>
    <s v="Dave Kipp"/>
    <x v="0"/>
    <s v="United States"/>
    <s v="Carrollton"/>
    <x v="5"/>
    <n v="75007"/>
    <x v="2"/>
    <s v="TEC-AC-10002076"/>
    <x v="2"/>
    <x v="11"/>
    <s v="Microsoft Natural Keyboard Elite"/>
    <x v="5856"/>
    <n v="1"/>
    <n v="0.2"/>
    <n v="-2.9940000000000015"/>
  </r>
  <r>
    <n v="9319"/>
    <s v="US-2014-108343"/>
    <x v="3"/>
    <x v="228"/>
    <d v="2014-07-26T00:00:00"/>
    <x v="1"/>
    <s v="AR-10825"/>
    <s v="Anthony Rawles"/>
    <x v="1"/>
    <s v="United States"/>
    <s v="New York City"/>
    <x v="15"/>
    <n v="10009"/>
    <x v="3"/>
    <s v="OFF-PA-10000743"/>
    <x v="1"/>
    <x v="10"/>
    <s v="Xerox 1977"/>
    <x v="522"/>
    <n v="2"/>
    <n v="0"/>
    <n v="6.4127999999999998"/>
  </r>
  <r>
    <n v="9320"/>
    <s v="US-2014-108343"/>
    <x v="3"/>
    <x v="228"/>
    <d v="2014-07-26T00:00:00"/>
    <x v="1"/>
    <s v="AR-10825"/>
    <s v="Anthony Rawles"/>
    <x v="1"/>
    <s v="United States"/>
    <s v="New York City"/>
    <x v="15"/>
    <n v="10009"/>
    <x v="3"/>
    <s v="FUR-CH-10002780"/>
    <x v="0"/>
    <x v="1"/>
    <s v="Office Star - Task Chair with Contemporary Loop Arms"/>
    <x v="5857"/>
    <n v="2"/>
    <n v="0.1"/>
    <n v="25.474399999999999"/>
  </r>
  <r>
    <n v="9321"/>
    <s v="US-2014-108343"/>
    <x v="3"/>
    <x v="228"/>
    <d v="2014-07-26T00:00:00"/>
    <x v="1"/>
    <s v="AR-10825"/>
    <s v="Anthony Rawles"/>
    <x v="1"/>
    <s v="United States"/>
    <s v="New York City"/>
    <x v="15"/>
    <n v="10009"/>
    <x v="3"/>
    <s v="FUR-FU-10000747"/>
    <x v="0"/>
    <x v="5"/>
    <s v="Tenex B1-RE Series Chair Mats for Low Pile Carpets"/>
    <x v="5858"/>
    <n v="4"/>
    <n v="0"/>
    <n v="31.266399999999976"/>
  </r>
  <r>
    <n v="9322"/>
    <s v="US-2013-111563"/>
    <x v="0"/>
    <x v="254"/>
    <d v="2013-11-09T00:00:00"/>
    <x v="1"/>
    <s v="SM-20005"/>
    <s v="Sally Matthias"/>
    <x v="0"/>
    <s v="United States"/>
    <s v="Houston"/>
    <x v="5"/>
    <n v="77041"/>
    <x v="2"/>
    <s v="FUR-FU-10002445"/>
    <x v="0"/>
    <x v="5"/>
    <s v="DAX Two-Tone Rosewood/Black Document Frame, Desktop, 5 x 7"/>
    <x v="5859"/>
    <n v="3"/>
    <n v="0.6"/>
    <n v="-5.6879999999999988"/>
  </r>
  <r>
    <n v="9323"/>
    <s v="US-2013-111563"/>
    <x v="0"/>
    <x v="254"/>
    <d v="2013-11-09T00:00:00"/>
    <x v="1"/>
    <s v="SM-20005"/>
    <s v="Sally Matthias"/>
    <x v="0"/>
    <s v="United States"/>
    <s v="Houston"/>
    <x v="5"/>
    <n v="77041"/>
    <x v="2"/>
    <s v="FUR-FU-10000723"/>
    <x v="0"/>
    <x v="5"/>
    <s v="Deflect-o EconoMat Studded, No Bevel Mat for Low Pile Carpeting"/>
    <x v="520"/>
    <n v="4"/>
    <n v="0.6"/>
    <n v="-84.292799999999986"/>
  </r>
  <r>
    <n v="9324"/>
    <s v="CA-2014-121853"/>
    <x v="3"/>
    <x v="397"/>
    <d v="2014-09-30T00:00:00"/>
    <x v="1"/>
    <s v="DB-13660"/>
    <s v="Duane Benoit"/>
    <x v="0"/>
    <s v="United States"/>
    <s v="Los Angeles"/>
    <x v="1"/>
    <n v="90036"/>
    <x v="1"/>
    <s v="OFF-PA-10003641"/>
    <x v="1"/>
    <x v="10"/>
    <s v="Xerox 1909"/>
    <x v="5860"/>
    <n v="8"/>
    <n v="0"/>
    <n v="97.078399999999988"/>
  </r>
  <r>
    <n v="9325"/>
    <s v="CA-2014-121853"/>
    <x v="3"/>
    <x v="397"/>
    <d v="2014-09-30T00:00:00"/>
    <x v="1"/>
    <s v="DB-13660"/>
    <s v="Duane Benoit"/>
    <x v="0"/>
    <s v="United States"/>
    <s v="Los Angeles"/>
    <x v="1"/>
    <n v="90036"/>
    <x v="1"/>
    <s v="FUR-CH-10003973"/>
    <x v="0"/>
    <x v="1"/>
    <s v="GuestStacker Chair with Chrome Finish Legs"/>
    <x v="5861"/>
    <n v="2"/>
    <n v="0.2"/>
    <n v="59.481600000000014"/>
  </r>
  <r>
    <n v="9326"/>
    <s v="CA-2014-121853"/>
    <x v="3"/>
    <x v="397"/>
    <d v="2014-09-30T00:00:00"/>
    <x v="1"/>
    <s v="DB-13660"/>
    <s v="Duane Benoit"/>
    <x v="0"/>
    <s v="United States"/>
    <s v="Los Angeles"/>
    <x v="1"/>
    <n v="90036"/>
    <x v="1"/>
    <s v="OFF-BI-10000977"/>
    <x v="1"/>
    <x v="8"/>
    <s v="Ibico Plastic Spiral Binding Combs"/>
    <x v="5862"/>
    <n v="3"/>
    <n v="0.2"/>
    <n v="23.711999999999996"/>
  </r>
  <r>
    <n v="9327"/>
    <s v="US-2014-130687"/>
    <x v="3"/>
    <x v="210"/>
    <d v="2014-09-11T00:00:00"/>
    <x v="2"/>
    <s v="PF-19225"/>
    <s v="Phillip Flathmann"/>
    <x v="0"/>
    <s v="United States"/>
    <s v="Edmonds"/>
    <x v="4"/>
    <n v="98026"/>
    <x v="1"/>
    <s v="FUR-FU-10004053"/>
    <x v="0"/>
    <x v="5"/>
    <s v="DAX Two-Tone Silver Metal Document Frame"/>
    <x v="4165"/>
    <n v="4"/>
    <n v="0"/>
    <n v="34.812800000000003"/>
  </r>
  <r>
    <n v="9328"/>
    <s v="US-2014-130687"/>
    <x v="3"/>
    <x v="210"/>
    <d v="2014-09-11T00:00:00"/>
    <x v="2"/>
    <s v="PF-19225"/>
    <s v="Phillip Flathmann"/>
    <x v="0"/>
    <s v="United States"/>
    <s v="Edmonds"/>
    <x v="4"/>
    <n v="98026"/>
    <x v="1"/>
    <s v="TEC-PH-10002033"/>
    <x v="2"/>
    <x v="7"/>
    <s v="Konftel 250 Conference phone - Charcoal black"/>
    <x v="5863"/>
    <n v="2"/>
    <n v="0.2"/>
    <n v="34.178400000000011"/>
  </r>
  <r>
    <n v="9329"/>
    <s v="US-2014-130687"/>
    <x v="3"/>
    <x v="210"/>
    <d v="2014-09-11T00:00:00"/>
    <x v="2"/>
    <s v="PF-19225"/>
    <s v="Phillip Flathmann"/>
    <x v="0"/>
    <s v="United States"/>
    <s v="Edmonds"/>
    <x v="4"/>
    <n v="98026"/>
    <x v="1"/>
    <s v="OFF-AR-10004260"/>
    <x v="1"/>
    <x v="6"/>
    <s v="Boston 1799 Powerhouse Electric Pencil Sharpener"/>
    <x v="2275"/>
    <n v="1"/>
    <n v="0"/>
    <n v="7.2744"/>
  </r>
  <r>
    <n v="9330"/>
    <s v="CA-2012-164497"/>
    <x v="1"/>
    <x v="109"/>
    <d v="2012-11-30T00:00:00"/>
    <x v="2"/>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x v="1"/>
    <s v="EB-14110"/>
    <s v="Eugene Barchas"/>
    <x v="0"/>
    <s v="United States"/>
    <s v="New York City"/>
    <x v="15"/>
    <n v="10035"/>
    <x v="3"/>
    <s v="OFF-EN-10001539"/>
    <x v="1"/>
    <x v="12"/>
    <s v="Staples"/>
    <x v="2560"/>
    <n v="2"/>
    <n v="0"/>
    <n v="7.3132000000000001"/>
  </r>
  <r>
    <n v="9332"/>
    <s v="CA-2013-108056"/>
    <x v="0"/>
    <x v="321"/>
    <d v="2013-10-04T00:00:00"/>
    <x v="1"/>
    <s v="ES-14080"/>
    <s v="Erin Smith"/>
    <x v="1"/>
    <s v="United States"/>
    <s v="Springfield"/>
    <x v="21"/>
    <n v="97477"/>
    <x v="1"/>
    <s v="TEC-PH-10001817"/>
    <x v="2"/>
    <x v="7"/>
    <s v="Wilson Electronics DB Pro Signal Booster"/>
    <x v="4253"/>
    <n v="3"/>
    <n v="0.2"/>
    <n v="75.180000000000064"/>
  </r>
  <r>
    <n v="9333"/>
    <s v="CA-2014-127726"/>
    <x v="3"/>
    <x v="220"/>
    <d v="2014-09-14T00:00:00"/>
    <x v="0"/>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x v="0"/>
    <s v="SS-20410"/>
    <s v="Shahid Shariari"/>
    <x v="0"/>
    <s v="United States"/>
    <s v="Georgetown"/>
    <x v="0"/>
    <n v="40324"/>
    <x v="0"/>
    <s v="OFF-FA-10000992"/>
    <x v="1"/>
    <x v="13"/>
    <s v="Acco Clips to Go Binder Clips, 24 Clips in Two Sizes"/>
    <x v="3210"/>
    <n v="4"/>
    <n v="0"/>
    <n v="6.6739999999999995"/>
  </r>
  <r>
    <n v="9335"/>
    <s v="CA-2014-110198"/>
    <x v="3"/>
    <x v="927"/>
    <d v="2014-05-03T00:00:00"/>
    <x v="2"/>
    <s v="AG-10900"/>
    <s v="Arthur Gainer"/>
    <x v="0"/>
    <s v="United States"/>
    <s v="Coral Springs"/>
    <x v="2"/>
    <n v="33065"/>
    <x v="0"/>
    <s v="FUR-BO-10001798"/>
    <x v="0"/>
    <x v="0"/>
    <s v="Bush Somerset Collection Bookcase"/>
    <x v="2361"/>
    <n v="3"/>
    <n v="0.2"/>
    <n v="-15.71759999999999"/>
  </r>
  <r>
    <n v="9336"/>
    <s v="CA-2014-110198"/>
    <x v="3"/>
    <x v="927"/>
    <d v="2014-05-03T00:00:00"/>
    <x v="2"/>
    <s v="AG-10900"/>
    <s v="Arthur Gainer"/>
    <x v="0"/>
    <s v="United States"/>
    <s v="Coral Springs"/>
    <x v="2"/>
    <n v="33065"/>
    <x v="0"/>
    <s v="OFF-LA-10004409"/>
    <x v="1"/>
    <x v="2"/>
    <s v="Avery 492"/>
    <x v="877"/>
    <n v="2"/>
    <n v="0.2"/>
    <n v="1.4975999999999996"/>
  </r>
  <r>
    <n v="9337"/>
    <s v="CA-2014-130715"/>
    <x v="3"/>
    <x v="118"/>
    <d v="2014-09-21T00:00:00"/>
    <x v="1"/>
    <s v="CY-12745"/>
    <s v="Craig Yedwab"/>
    <x v="1"/>
    <s v="United States"/>
    <s v="San Francisco"/>
    <x v="1"/>
    <n v="94110"/>
    <x v="1"/>
    <s v="OFF-FA-10000621"/>
    <x v="1"/>
    <x v="13"/>
    <s v="OIC Colored Binder Clips, Assorted Sizes"/>
    <x v="1511"/>
    <n v="5"/>
    <n v="0"/>
    <n v="8.7710000000000008"/>
  </r>
  <r>
    <n v="9338"/>
    <s v="CA-2011-155264"/>
    <x v="2"/>
    <x v="538"/>
    <d v="2011-10-22T00:00:00"/>
    <x v="0"/>
    <s v="RP-19270"/>
    <s v="Rachel Payne"/>
    <x v="1"/>
    <s v="United States"/>
    <s v="San Francisco"/>
    <x v="1"/>
    <n v="94110"/>
    <x v="1"/>
    <s v="OFF-BI-10003196"/>
    <x v="1"/>
    <x v="8"/>
    <s v="Accohide Poly Flexible Ring Binders"/>
    <x v="5866"/>
    <n v="1"/>
    <n v="0.2"/>
    <n v="1.1219999999999999"/>
  </r>
  <r>
    <n v="9339"/>
    <s v="CA-2011-155264"/>
    <x v="2"/>
    <x v="538"/>
    <d v="2011-10-22T00:00:00"/>
    <x v="0"/>
    <s v="RP-19270"/>
    <s v="Rachel Payne"/>
    <x v="1"/>
    <s v="United States"/>
    <s v="San Francisco"/>
    <x v="1"/>
    <n v="94110"/>
    <x v="1"/>
    <s v="OFF-BI-10003727"/>
    <x v="1"/>
    <x v="8"/>
    <s v="Avery Durable Slant Ring Binders With Label Holder"/>
    <x v="5867"/>
    <n v="6"/>
    <n v="0.2"/>
    <n v="7.0223999999999993"/>
  </r>
  <r>
    <n v="9340"/>
    <s v="CA-2011-155264"/>
    <x v="2"/>
    <x v="538"/>
    <d v="2011-10-22T00:00:00"/>
    <x v="0"/>
    <s v="RP-19270"/>
    <s v="Rachel Payne"/>
    <x v="1"/>
    <s v="United States"/>
    <s v="San Francisco"/>
    <x v="1"/>
    <n v="94110"/>
    <x v="1"/>
    <s v="OFF-PA-10003228"/>
    <x v="1"/>
    <x v="10"/>
    <s v="Xerox 1917"/>
    <x v="64"/>
    <n v="3"/>
    <n v="0"/>
    <n v="68.963099999999997"/>
  </r>
  <r>
    <n v="9341"/>
    <s v="CA-2011-155264"/>
    <x v="2"/>
    <x v="538"/>
    <d v="2011-10-22T00:00:00"/>
    <x v="0"/>
    <s v="RP-19270"/>
    <s v="Rachel Payne"/>
    <x v="1"/>
    <s v="United States"/>
    <s v="San Francisco"/>
    <x v="1"/>
    <n v="94110"/>
    <x v="1"/>
    <s v="OFF-LA-10002787"/>
    <x v="1"/>
    <x v="2"/>
    <s v="Avery 480"/>
    <x v="2057"/>
    <n v="5"/>
    <n v="0"/>
    <n v="9"/>
  </r>
  <r>
    <n v="9342"/>
    <s v="CA-2011-155264"/>
    <x v="2"/>
    <x v="538"/>
    <d v="2011-10-22T00:00:00"/>
    <x v="0"/>
    <s v="RP-19270"/>
    <s v="Rachel Payne"/>
    <x v="1"/>
    <s v="United States"/>
    <s v="San Francisco"/>
    <x v="1"/>
    <n v="94110"/>
    <x v="1"/>
    <s v="TEC-PH-10001305"/>
    <x v="2"/>
    <x v="7"/>
    <s v="Panasonic KX TS208W Corded phone"/>
    <x v="5868"/>
    <n v="3"/>
    <n v="0.2"/>
    <n v="11.757600000000011"/>
  </r>
  <r>
    <n v="9343"/>
    <s v="CA-2013-119123"/>
    <x v="0"/>
    <x v="69"/>
    <d v="2013-03-19T00:00:00"/>
    <x v="1"/>
    <s v="DB-13360"/>
    <s v="Dennis Bolton"/>
    <x v="2"/>
    <s v="United States"/>
    <s v="Riverside"/>
    <x v="1"/>
    <n v="92503"/>
    <x v="1"/>
    <s v="OFF-BI-10001036"/>
    <x v="1"/>
    <x v="8"/>
    <s v="Cardinal EasyOpen D-Ring Binders"/>
    <x v="5869"/>
    <n v="7"/>
    <n v="0.2"/>
    <n v="19.193999999999999"/>
  </r>
  <r>
    <n v="9344"/>
    <s v="CA-2014-109085"/>
    <x v="3"/>
    <x v="922"/>
    <d v="2014-02-21T00:00:00"/>
    <x v="2"/>
    <s v="CK-12325"/>
    <s v="Christine Kargatis"/>
    <x v="2"/>
    <s v="United States"/>
    <s v="Troy"/>
    <x v="24"/>
    <n v="45373"/>
    <x v="3"/>
    <s v="FUR-TA-10001086"/>
    <x v="0"/>
    <x v="3"/>
    <s v="SAFCO PlanMaster Boards, 60w x 37-1/2d, White Melamine"/>
    <x v="4003"/>
    <n v="5"/>
    <n v="0.4"/>
    <n v="-106.39299999999997"/>
  </r>
  <r>
    <n v="9345"/>
    <s v="CA-2014-109085"/>
    <x v="3"/>
    <x v="922"/>
    <d v="2014-02-21T00:00:00"/>
    <x v="2"/>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x v="2"/>
    <s v="CK-12325"/>
    <s v="Christine Kargatis"/>
    <x v="2"/>
    <s v="United States"/>
    <s v="Troy"/>
    <x v="24"/>
    <n v="45373"/>
    <x v="3"/>
    <s v="TEC-PH-10000526"/>
    <x v="2"/>
    <x v="7"/>
    <s v="Vtech CS6719"/>
    <x v="5870"/>
    <n v="1"/>
    <n v="0.4"/>
    <n v="-11.518799999999999"/>
  </r>
  <r>
    <n v="9347"/>
    <s v="CA-2014-109085"/>
    <x v="3"/>
    <x v="922"/>
    <d v="2014-02-21T00:00:00"/>
    <x v="2"/>
    <s v="CK-12325"/>
    <s v="Christine Kargatis"/>
    <x v="2"/>
    <s v="United States"/>
    <s v="Troy"/>
    <x v="24"/>
    <n v="45373"/>
    <x v="3"/>
    <s v="FUR-FU-10004973"/>
    <x v="0"/>
    <x v="5"/>
    <s v="Flat Face Poster Frame"/>
    <x v="615"/>
    <n v="2"/>
    <n v="0.2"/>
    <n v="8.2896000000000001"/>
  </r>
  <r>
    <n v="9348"/>
    <s v="CA-2014-109085"/>
    <x v="3"/>
    <x v="922"/>
    <d v="2014-02-21T00:00:00"/>
    <x v="2"/>
    <s v="CK-12325"/>
    <s v="Christine Kargatis"/>
    <x v="2"/>
    <s v="United States"/>
    <s v="Troy"/>
    <x v="24"/>
    <n v="45373"/>
    <x v="3"/>
    <s v="FUR-CH-10003981"/>
    <x v="0"/>
    <x v="1"/>
    <s v="Global Commerce Series Low-Back Swivel/Tilt Chairs"/>
    <x v="4448"/>
    <n v="5"/>
    <n v="0.3"/>
    <n v="-12.84900000000016"/>
  </r>
  <r>
    <n v="9349"/>
    <s v="CA-2013-114860"/>
    <x v="0"/>
    <x v="596"/>
    <d v="2013-12-29T00:00:00"/>
    <x v="1"/>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x v="1"/>
    <s v="DN-13690"/>
    <s v="Duane Noonan"/>
    <x v="0"/>
    <s v="United States"/>
    <s v="Moreno Valley"/>
    <x v="1"/>
    <n v="92553"/>
    <x v="1"/>
    <s v="FUR-FU-10001934"/>
    <x v="0"/>
    <x v="5"/>
    <s v="Magnifier Swing Arm Lamp"/>
    <x v="108"/>
    <n v="2"/>
    <n v="0"/>
    <n v="10.909600000000001"/>
  </r>
  <r>
    <n v="9351"/>
    <s v="CA-2013-159009"/>
    <x v="0"/>
    <x v="713"/>
    <d v="2013-09-28T00:00:00"/>
    <x v="1"/>
    <s v="DP-13105"/>
    <s v="Dave Poirier"/>
    <x v="1"/>
    <s v="United States"/>
    <s v="Seattle"/>
    <x v="4"/>
    <n v="98115"/>
    <x v="1"/>
    <s v="OFF-BI-10004970"/>
    <x v="1"/>
    <x v="8"/>
    <s v="ACCOHIDE 3-Ring Binder, Blue, 1&quot;"/>
    <x v="1157"/>
    <n v="4"/>
    <n v="0.2"/>
    <n v="4.4603999999999999"/>
  </r>
  <r>
    <n v="9352"/>
    <s v="CA-2013-159009"/>
    <x v="0"/>
    <x v="713"/>
    <d v="2013-09-28T00:00:00"/>
    <x v="1"/>
    <s v="DP-13105"/>
    <s v="Dave Poirier"/>
    <x v="1"/>
    <s v="United States"/>
    <s v="Seattle"/>
    <x v="4"/>
    <n v="98115"/>
    <x v="1"/>
    <s v="FUR-CH-10003396"/>
    <x v="0"/>
    <x v="1"/>
    <s v="Global Deluxe Steno Chair"/>
    <x v="4236"/>
    <n v="3"/>
    <n v="0.2"/>
    <n v="-20.784600000000012"/>
  </r>
  <r>
    <n v="9353"/>
    <s v="CA-2014-148411"/>
    <x v="3"/>
    <x v="241"/>
    <d v="2014-09-27T00:00:00"/>
    <x v="2"/>
    <s v="RO-19780"/>
    <s v="Rose O'Brian"/>
    <x v="0"/>
    <s v="United States"/>
    <s v="Chicago"/>
    <x v="10"/>
    <n v="60623"/>
    <x v="2"/>
    <s v="FUR-CH-10003973"/>
    <x v="0"/>
    <x v="1"/>
    <s v="GuestStacker Chair with Chrome Finish Legs"/>
    <x v="3324"/>
    <n v="2"/>
    <n v="0.3"/>
    <n v="-14.870399999999961"/>
  </r>
  <r>
    <n v="9354"/>
    <s v="CA-2014-148411"/>
    <x v="3"/>
    <x v="241"/>
    <d v="2014-09-27T00:00:00"/>
    <x v="2"/>
    <s v="RO-19780"/>
    <s v="Rose O'Brian"/>
    <x v="0"/>
    <s v="United States"/>
    <s v="Chicago"/>
    <x v="10"/>
    <n v="60623"/>
    <x v="2"/>
    <s v="OFF-PA-10002109"/>
    <x v="1"/>
    <x v="10"/>
    <s v="Wirebound Voice Message Log Book"/>
    <x v="5872"/>
    <n v="3"/>
    <n v="0.2"/>
    <n v="3.7127999999999988"/>
  </r>
  <r>
    <n v="9355"/>
    <s v="CA-2012-110324"/>
    <x v="1"/>
    <x v="494"/>
    <d v="2012-12-05T00:00:00"/>
    <x v="1"/>
    <s v="MA-17560"/>
    <s v="Matt Abelman"/>
    <x v="2"/>
    <s v="United States"/>
    <s v="Jackson"/>
    <x v="12"/>
    <n v="49201"/>
    <x v="2"/>
    <s v="OFF-PA-10001826"/>
    <x v="1"/>
    <x v="10"/>
    <s v="Xerox 207"/>
    <x v="541"/>
    <n v="3"/>
    <n v="0"/>
    <n v="9.3312000000000008"/>
  </r>
  <r>
    <n v="9356"/>
    <s v="CA-2012-110324"/>
    <x v="1"/>
    <x v="494"/>
    <d v="2012-12-05T00:00:00"/>
    <x v="1"/>
    <s v="MA-17560"/>
    <s v="Matt Abelman"/>
    <x v="2"/>
    <s v="United States"/>
    <s v="Jackson"/>
    <x v="12"/>
    <n v="49201"/>
    <x v="2"/>
    <s v="OFF-AR-10000823"/>
    <x v="1"/>
    <x v="6"/>
    <s v="Newell 307"/>
    <x v="1034"/>
    <n v="2"/>
    <n v="0"/>
    <n v="1.0192000000000001"/>
  </r>
  <r>
    <n v="9357"/>
    <s v="CA-2012-110324"/>
    <x v="1"/>
    <x v="494"/>
    <d v="2012-12-05T00:00:00"/>
    <x v="1"/>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x v="0"/>
    <s v="JD-15895"/>
    <s v="Jonathan Doherty"/>
    <x v="1"/>
    <s v="United States"/>
    <s v="New York City"/>
    <x v="15"/>
    <n v="10024"/>
    <x v="3"/>
    <s v="OFF-BI-10003676"/>
    <x v="1"/>
    <x v="8"/>
    <s v="GBC Standard Recycled Report Covers, Clear Plastic Sheets"/>
    <x v="136"/>
    <n v="5"/>
    <n v="0.2"/>
    <n v="15.091999999999995"/>
  </r>
  <r>
    <n v="9359"/>
    <s v="CA-2013-168046"/>
    <x v="0"/>
    <x v="967"/>
    <d v="2013-01-28T00:00:00"/>
    <x v="0"/>
    <s v="JD-15895"/>
    <s v="Jonathan Doherty"/>
    <x v="1"/>
    <s v="United States"/>
    <s v="New York City"/>
    <x v="15"/>
    <n v="10024"/>
    <x v="3"/>
    <s v="FUR-TA-10001095"/>
    <x v="0"/>
    <x v="3"/>
    <s v="Chromcraft Round Conference Tables"/>
    <x v="5873"/>
    <n v="3"/>
    <n v="0.4"/>
    <n v="-99.34529999999998"/>
  </r>
  <r>
    <n v="9360"/>
    <s v="CA-2013-168046"/>
    <x v="0"/>
    <x v="967"/>
    <d v="2013-01-28T00:00:00"/>
    <x v="0"/>
    <s v="JD-15895"/>
    <s v="Jonathan Doherty"/>
    <x v="1"/>
    <s v="United States"/>
    <s v="New York City"/>
    <x v="15"/>
    <n v="10024"/>
    <x v="3"/>
    <s v="FUR-FU-10000747"/>
    <x v="0"/>
    <x v="5"/>
    <s v="Tenex B1-RE Series Chair Mats for Low Pile Carpets"/>
    <x v="44"/>
    <n v="1"/>
    <n v="0"/>
    <n v="7.816599999999994"/>
  </r>
  <r>
    <n v="9361"/>
    <s v="CA-2013-168046"/>
    <x v="0"/>
    <x v="967"/>
    <d v="2013-01-28T00:00:00"/>
    <x v="0"/>
    <s v="JD-15895"/>
    <s v="Jonathan Doherty"/>
    <x v="1"/>
    <s v="United States"/>
    <s v="New York City"/>
    <x v="15"/>
    <n v="10024"/>
    <x v="3"/>
    <s v="OFF-ST-10004337"/>
    <x v="1"/>
    <x v="4"/>
    <s v="SAFCO Commercial Wire Shelving, 72h"/>
    <x v="5874"/>
    <n v="7"/>
    <n v="0"/>
    <n v="0"/>
  </r>
  <r>
    <n v="9362"/>
    <s v="CA-2014-111591"/>
    <x v="3"/>
    <x v="708"/>
    <d v="2014-03-26T00:00:00"/>
    <x v="1"/>
    <s v="PS-18970"/>
    <s v="Paul Stevenson"/>
    <x v="2"/>
    <s v="United States"/>
    <s v="Seattle"/>
    <x v="4"/>
    <n v="98105"/>
    <x v="1"/>
    <s v="OFF-BI-10004410"/>
    <x v="1"/>
    <x v="8"/>
    <s v="C-Line Peel &amp; Stick Add-On Filing Pockets, 8-3/4 x 5-1/8, 10/Pack"/>
    <x v="5875"/>
    <n v="6"/>
    <n v="0.2"/>
    <n v="10.3194"/>
  </r>
  <r>
    <n v="9363"/>
    <s v="CA-2014-111591"/>
    <x v="3"/>
    <x v="708"/>
    <d v="2014-03-26T00:00:00"/>
    <x v="1"/>
    <s v="PS-18970"/>
    <s v="Paul Stevenson"/>
    <x v="2"/>
    <s v="United States"/>
    <s v="Seattle"/>
    <x v="4"/>
    <n v="98105"/>
    <x v="1"/>
    <s v="OFF-FA-10004838"/>
    <x v="1"/>
    <x v="13"/>
    <s v="Super Bands, 12/Pack"/>
    <x v="5876"/>
    <n v="7"/>
    <n v="0"/>
    <n v="0.3906000000000005"/>
  </r>
  <r>
    <n v="9364"/>
    <s v="CA-2014-111591"/>
    <x v="3"/>
    <x v="708"/>
    <d v="2014-03-26T00:00:00"/>
    <x v="1"/>
    <s v="PS-18970"/>
    <s v="Paul Stevenson"/>
    <x v="2"/>
    <s v="United States"/>
    <s v="Seattle"/>
    <x v="4"/>
    <n v="98105"/>
    <x v="1"/>
    <s v="FUR-FU-10002364"/>
    <x v="0"/>
    <x v="5"/>
    <s v="Eldon Expressions Wood Desk Accessories, Oak"/>
    <x v="3077"/>
    <n v="3"/>
    <n v="0"/>
    <n v="6.4205999999999976"/>
  </r>
  <r>
    <n v="9365"/>
    <s v="CA-2014-111591"/>
    <x v="3"/>
    <x v="708"/>
    <d v="2014-03-26T00:00:00"/>
    <x v="1"/>
    <s v="PS-18970"/>
    <s v="Paul Stevenson"/>
    <x v="2"/>
    <s v="United States"/>
    <s v="Seattle"/>
    <x v="4"/>
    <n v="98105"/>
    <x v="1"/>
    <s v="OFF-ST-10001809"/>
    <x v="1"/>
    <x v="4"/>
    <s v="Fellowes Officeware Wire Shelving"/>
    <x v="704"/>
    <n v="4"/>
    <n v="0"/>
    <n v="7.1863999999999919"/>
  </r>
  <r>
    <n v="9366"/>
    <s v="US-2011-166828"/>
    <x v="2"/>
    <x v="963"/>
    <d v="2011-08-25T00:00:00"/>
    <x v="2"/>
    <s v="JF-15415"/>
    <s v="Jennifer Ferguson"/>
    <x v="0"/>
    <s v="United States"/>
    <s v="Saint Charles"/>
    <x v="25"/>
    <n v="63301"/>
    <x v="2"/>
    <s v="OFF-PA-10001846"/>
    <x v="1"/>
    <x v="10"/>
    <s v="Xerox 1899"/>
    <x v="1057"/>
    <n v="2"/>
    <n v="0"/>
    <n v="5.6644000000000005"/>
  </r>
  <r>
    <n v="9367"/>
    <s v="CA-2011-108147"/>
    <x v="2"/>
    <x v="785"/>
    <d v="2011-06-13T00:00:00"/>
    <x v="1"/>
    <s v="RD-19480"/>
    <s v="Rick Duston"/>
    <x v="0"/>
    <s v="United States"/>
    <s v="Long Beach"/>
    <x v="15"/>
    <n v="11561"/>
    <x v="3"/>
    <s v="OFF-BI-10003876"/>
    <x v="1"/>
    <x v="8"/>
    <s v="Green Canvas Binder for 8-1/2&quot; x 14&quot; Sheets"/>
    <x v="5877"/>
    <n v="2"/>
    <n v="0.2"/>
    <n v="25.679999999999996"/>
  </r>
  <r>
    <n v="9368"/>
    <s v="CA-2011-108147"/>
    <x v="2"/>
    <x v="785"/>
    <d v="2011-06-13T00:00:00"/>
    <x v="1"/>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x v="2"/>
    <s v="ES-14080"/>
    <s v="Erin Smith"/>
    <x v="1"/>
    <s v="United States"/>
    <s v="Lakewood"/>
    <x v="30"/>
    <n v="8701"/>
    <x v="3"/>
    <s v="OFF-PA-10004243"/>
    <x v="1"/>
    <x v="10"/>
    <s v="Xerox 1939"/>
    <x v="2479"/>
    <n v="2"/>
    <n v="0"/>
    <n v="18.211199999999998"/>
  </r>
  <r>
    <n v="9370"/>
    <s v="CA-2014-113460"/>
    <x v="3"/>
    <x v="659"/>
    <d v="2014-11-10T00:00:00"/>
    <x v="0"/>
    <s v="KN-16390"/>
    <s v="Katherine Nockton"/>
    <x v="1"/>
    <s v="United States"/>
    <s v="Clinton"/>
    <x v="39"/>
    <n v="20735"/>
    <x v="3"/>
    <s v="FUR-CH-10000422"/>
    <x v="0"/>
    <x v="1"/>
    <s v="Global Highback Leather Tilter in Burgundy"/>
    <x v="5879"/>
    <n v="3"/>
    <n v="0"/>
    <n v="43.675200000000018"/>
  </r>
  <r>
    <n v="9371"/>
    <s v="CA-2012-111339"/>
    <x v="1"/>
    <x v="352"/>
    <d v="2012-05-31T00:00:00"/>
    <x v="2"/>
    <s v="VP-21760"/>
    <s v="Victoria Pisteka"/>
    <x v="1"/>
    <s v="United States"/>
    <s v="Columbus"/>
    <x v="24"/>
    <n v="43229"/>
    <x v="3"/>
    <s v="FUR-FU-10002506"/>
    <x v="0"/>
    <x v="5"/>
    <s v="Tensor &quot;Hersey Kiss&quot; Styled Floor Lamp"/>
    <x v="2185"/>
    <n v="4"/>
    <n v="0.2"/>
    <n v="-4.1568000000000023"/>
  </r>
  <r>
    <n v="9372"/>
    <s v="CA-2012-111339"/>
    <x v="1"/>
    <x v="352"/>
    <d v="2012-05-31T00:00:00"/>
    <x v="2"/>
    <s v="VP-21760"/>
    <s v="Victoria Pisteka"/>
    <x v="1"/>
    <s v="United States"/>
    <s v="Columbus"/>
    <x v="24"/>
    <n v="43229"/>
    <x v="3"/>
    <s v="FUR-CH-10000863"/>
    <x v="0"/>
    <x v="1"/>
    <s v="Novimex Swivel Fabric Task Chair"/>
    <x v="2613"/>
    <n v="3"/>
    <n v="0.3"/>
    <n v="-86.058600000000013"/>
  </r>
  <r>
    <n v="9373"/>
    <s v="CA-2012-111339"/>
    <x v="1"/>
    <x v="352"/>
    <d v="2012-05-31T00:00:00"/>
    <x v="2"/>
    <s v="VP-21760"/>
    <s v="Victoria Pisteka"/>
    <x v="1"/>
    <s v="United States"/>
    <s v="Columbus"/>
    <x v="24"/>
    <n v="43229"/>
    <x v="3"/>
    <s v="OFF-FA-10002988"/>
    <x v="1"/>
    <x v="13"/>
    <s v="Ideal Clamps"/>
    <x v="1400"/>
    <n v="5"/>
    <n v="0.2"/>
    <n v="2.9144999999999994"/>
  </r>
  <r>
    <n v="9374"/>
    <s v="CA-2014-102820"/>
    <x v="3"/>
    <x v="917"/>
    <d v="2014-05-12T00:00:00"/>
    <x v="1"/>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x v="1"/>
    <s v="KB-16600"/>
    <s v="Ken Brennan"/>
    <x v="1"/>
    <s v="United States"/>
    <s v="Seattle"/>
    <x v="4"/>
    <n v="98105"/>
    <x v="1"/>
    <s v="OFF-SU-10002537"/>
    <x v="1"/>
    <x v="14"/>
    <s v="Acme Box Cutter Scissors"/>
    <x v="5880"/>
    <n v="6"/>
    <n v="0"/>
    <n v="15.958800000000004"/>
  </r>
  <r>
    <n v="9376"/>
    <s v="CA-2012-126347"/>
    <x v="1"/>
    <x v="639"/>
    <d v="2012-12-19T00:00:00"/>
    <x v="0"/>
    <s v="AJ-10945"/>
    <s v="Ashley Jarboe"/>
    <x v="0"/>
    <s v="United States"/>
    <s v="Los Angeles"/>
    <x v="1"/>
    <n v="90045"/>
    <x v="1"/>
    <s v="TEC-AC-10003063"/>
    <x v="2"/>
    <x v="11"/>
    <s v="Micro Innovations USB RF Wireless Keyboard with Mouse"/>
    <x v="1424"/>
    <n v="2"/>
    <n v="0"/>
    <n v="10.5"/>
  </r>
  <r>
    <n v="9377"/>
    <s v="CA-2014-108756"/>
    <x v="3"/>
    <x v="53"/>
    <d v="2014-12-30T00:00:00"/>
    <x v="1"/>
    <s v="PO-18865"/>
    <s v="Patrick O'Donnell"/>
    <x v="0"/>
    <s v="United States"/>
    <s v="East Orange"/>
    <x v="30"/>
    <n v="7017"/>
    <x v="3"/>
    <s v="TEC-AC-10003237"/>
    <x v="2"/>
    <x v="11"/>
    <s v="Memorex Micro Travel Drive 4 GB"/>
    <x v="5881"/>
    <n v="3"/>
    <n v="0"/>
    <n v="13.674000000000003"/>
  </r>
  <r>
    <n v="9378"/>
    <s v="CA-2014-155362"/>
    <x v="3"/>
    <x v="94"/>
    <d v="2014-12-22T00:00:00"/>
    <x v="1"/>
    <s v="DP-13105"/>
    <s v="Dave Poirier"/>
    <x v="1"/>
    <s v="United States"/>
    <s v="Eau Claire"/>
    <x v="6"/>
    <n v="54703"/>
    <x v="2"/>
    <s v="OFF-ST-10001031"/>
    <x v="1"/>
    <x v="4"/>
    <s v="Adjustable Personal File Tote"/>
    <x v="5882"/>
    <n v="2"/>
    <n v="0"/>
    <n v="8.465600000000002"/>
  </r>
  <r>
    <n v="9379"/>
    <s v="CA-2013-117625"/>
    <x v="0"/>
    <x v="1120"/>
    <d v="2013-05-16T00:00:00"/>
    <x v="1"/>
    <s v="GM-14500"/>
    <s v="Gene McClure"/>
    <x v="0"/>
    <s v="United States"/>
    <s v="Chicago"/>
    <x v="10"/>
    <n v="60610"/>
    <x v="2"/>
    <s v="OFF-EN-10001535"/>
    <x v="1"/>
    <x v="12"/>
    <s v="Grip Seal Envelopes"/>
    <x v="5883"/>
    <n v="2"/>
    <n v="0.2"/>
    <n v="2.3868"/>
  </r>
  <r>
    <n v="9380"/>
    <s v="CA-2011-154158"/>
    <x v="2"/>
    <x v="851"/>
    <d v="2011-12-27T00:00:00"/>
    <x v="0"/>
    <s v="CC-12670"/>
    <s v="Craig Carreira"/>
    <x v="0"/>
    <s v="United States"/>
    <s v="Tampa"/>
    <x v="2"/>
    <n v="33614"/>
    <x v="0"/>
    <s v="OFF-PA-10001295"/>
    <x v="1"/>
    <x v="10"/>
    <s v="Computer Printout Paper with Letter-Trim Perforations"/>
    <x v="2817"/>
    <n v="3"/>
    <n v="0.2"/>
    <n v="15.934799999999997"/>
  </r>
  <r>
    <n v="9381"/>
    <s v="CA-2011-154158"/>
    <x v="2"/>
    <x v="851"/>
    <d v="2011-12-27T00:00:00"/>
    <x v="0"/>
    <s v="CC-12670"/>
    <s v="Craig Carreira"/>
    <x v="0"/>
    <s v="United States"/>
    <s v="Tampa"/>
    <x v="2"/>
    <n v="33614"/>
    <x v="0"/>
    <s v="FUR-CH-10004698"/>
    <x v="0"/>
    <x v="1"/>
    <s v="Padded Folding Chairs, Black, 4/Carton"/>
    <x v="1466"/>
    <n v="1"/>
    <n v="0.2"/>
    <n v="6.4784000000000042"/>
  </r>
  <r>
    <n v="9382"/>
    <s v="CA-2011-154158"/>
    <x v="2"/>
    <x v="851"/>
    <d v="2011-12-27T00:00:00"/>
    <x v="0"/>
    <s v="CC-12670"/>
    <s v="Craig Carreira"/>
    <x v="0"/>
    <s v="United States"/>
    <s v="Tampa"/>
    <x v="2"/>
    <n v="33614"/>
    <x v="0"/>
    <s v="OFF-ST-10000078"/>
    <x v="1"/>
    <x v="4"/>
    <s v="Tennsco 6- and 18-Compartment Lockers"/>
    <x v="5884"/>
    <n v="2"/>
    <n v="0.2"/>
    <n v="-10.60680000000005"/>
  </r>
  <r>
    <n v="9383"/>
    <s v="CA-2011-154158"/>
    <x v="2"/>
    <x v="851"/>
    <d v="2011-12-27T00:00:00"/>
    <x v="0"/>
    <s v="CC-12670"/>
    <s v="Craig Carreira"/>
    <x v="0"/>
    <s v="United States"/>
    <s v="Tampa"/>
    <x v="2"/>
    <n v="33614"/>
    <x v="0"/>
    <s v="OFF-AR-10001868"/>
    <x v="1"/>
    <x v="6"/>
    <s v="Prang Dustless Chalk Sticks"/>
    <x v="2956"/>
    <n v="1"/>
    <n v="0.2"/>
    <n v="0.504"/>
  </r>
  <r>
    <n v="9384"/>
    <s v="CA-2011-154158"/>
    <x v="2"/>
    <x v="851"/>
    <d v="2011-12-27T00:00:00"/>
    <x v="0"/>
    <s v="CC-12670"/>
    <s v="Craig Carreira"/>
    <x v="0"/>
    <s v="United States"/>
    <s v="Tampa"/>
    <x v="2"/>
    <n v="33614"/>
    <x v="0"/>
    <s v="OFF-ST-10004950"/>
    <x v="1"/>
    <x v="4"/>
    <s v="Acco Perma 3000 Stacking Storage Drawers"/>
    <x v="2067"/>
    <n v="5"/>
    <n v="0.2"/>
    <n v="-1.049000000000003"/>
  </r>
  <r>
    <n v="9385"/>
    <s v="CA-2014-100433"/>
    <x v="3"/>
    <x v="938"/>
    <d v="2014-08-17T00:00:00"/>
    <x v="1"/>
    <s v="SJ-20125"/>
    <s v="Sanjit Jacobs"/>
    <x v="2"/>
    <s v="United States"/>
    <s v="New York City"/>
    <x v="15"/>
    <n v="10009"/>
    <x v="3"/>
    <s v="OFF-PA-10003441"/>
    <x v="1"/>
    <x v="10"/>
    <s v="Xerox 226"/>
    <x v="243"/>
    <n v="4"/>
    <n v="0"/>
    <n v="12.441600000000001"/>
  </r>
  <r>
    <n v="9386"/>
    <s v="CA-2014-163097"/>
    <x v="3"/>
    <x v="151"/>
    <d v="2014-09-01T00:00:00"/>
    <x v="1"/>
    <s v="SF-20200"/>
    <s v="Sarah Foster"/>
    <x v="0"/>
    <s v="United States"/>
    <s v="Mesa"/>
    <x v="16"/>
    <n v="85204"/>
    <x v="1"/>
    <s v="FUR-FU-10004973"/>
    <x v="0"/>
    <x v="5"/>
    <s v="Flat Face Poster Frame"/>
    <x v="5885"/>
    <n v="8"/>
    <n v="0.2"/>
    <n v="33.1584"/>
  </r>
  <r>
    <n v="9387"/>
    <s v="US-2014-127292"/>
    <x v="3"/>
    <x v="617"/>
    <d v="2014-01-24T00:00:00"/>
    <x v="1"/>
    <s v="RM-19375"/>
    <s v="Raymond Messe"/>
    <x v="0"/>
    <s v="United States"/>
    <s v="Burlington"/>
    <x v="42"/>
    <s v="05408"/>
    <x v="3"/>
    <s v="OFF-PA-10000157"/>
    <x v="1"/>
    <x v="10"/>
    <s v="Xerox 191"/>
    <x v="710"/>
    <n v="4"/>
    <n v="0"/>
    <n v="37.562399999999997"/>
  </r>
  <r>
    <n v="9388"/>
    <s v="US-2014-127292"/>
    <x v="3"/>
    <x v="617"/>
    <d v="2014-01-24T00:00:00"/>
    <x v="1"/>
    <s v="RM-19375"/>
    <s v="Raymond Messe"/>
    <x v="0"/>
    <s v="United States"/>
    <s v="Burlington"/>
    <x v="42"/>
    <s v="05408"/>
    <x v="3"/>
    <s v="OFF-PA-10001970"/>
    <x v="1"/>
    <x v="10"/>
    <s v="Xerox 1881"/>
    <x v="5886"/>
    <n v="1"/>
    <n v="0"/>
    <n v="5.7715999999999994"/>
  </r>
  <r>
    <n v="9389"/>
    <s v="US-2014-127292"/>
    <x v="3"/>
    <x v="617"/>
    <d v="2014-01-24T00:00:00"/>
    <x v="1"/>
    <s v="RM-19375"/>
    <s v="Raymond Messe"/>
    <x v="0"/>
    <s v="United States"/>
    <s v="Burlington"/>
    <x v="42"/>
    <s v="05408"/>
    <x v="3"/>
    <s v="OFF-AP-10000828"/>
    <x v="1"/>
    <x v="9"/>
    <s v="Avanti 4.4 Cu. Ft. Refrigerator"/>
    <x v="3116"/>
    <n v="3"/>
    <n v="0"/>
    <n v="152.02319999999997"/>
  </r>
  <r>
    <n v="9390"/>
    <s v="US-2014-127292"/>
    <x v="3"/>
    <x v="617"/>
    <d v="2014-01-24T00:00:00"/>
    <x v="1"/>
    <s v="RM-19375"/>
    <s v="Raymond Messe"/>
    <x v="0"/>
    <s v="United States"/>
    <s v="Burlington"/>
    <x v="42"/>
    <s v="05408"/>
    <x v="3"/>
    <s v="OFF-EN-10001509"/>
    <x v="1"/>
    <x v="12"/>
    <s v="Poly String Tie Envelopes"/>
    <x v="5887"/>
    <n v="1"/>
    <n v="0"/>
    <n v="0.95879999999999987"/>
  </r>
  <r>
    <n v="9391"/>
    <s v="CA-2012-163734"/>
    <x v="1"/>
    <x v="974"/>
    <d v="2012-06-24T00:00:00"/>
    <x v="1"/>
    <s v="KM-16375"/>
    <s v="Katherine Murray"/>
    <x v="2"/>
    <s v="United States"/>
    <s v="Houston"/>
    <x v="5"/>
    <n v="77070"/>
    <x v="2"/>
    <s v="OFF-ST-10003692"/>
    <x v="1"/>
    <x v="4"/>
    <s v="Recycled Steel Personal File for Hanging File Folders"/>
    <x v="1894"/>
    <n v="5"/>
    <n v="0.2"/>
    <n v="14.307499999999997"/>
  </r>
  <r>
    <n v="9392"/>
    <s v="CA-2014-162474"/>
    <x v="3"/>
    <x v="677"/>
    <d v="2014-03-17T00:00:00"/>
    <x v="2"/>
    <s v="FH-14275"/>
    <s v="Frank Hawley"/>
    <x v="1"/>
    <s v="United States"/>
    <s v="Aurora"/>
    <x v="10"/>
    <n v="60505"/>
    <x v="2"/>
    <s v="TEC-PH-10004700"/>
    <x v="2"/>
    <x v="7"/>
    <s v="PowerGen Dual USB Car Charger"/>
    <x v="465"/>
    <n v="1"/>
    <n v="0.2"/>
    <n v="2.5973999999999995"/>
  </r>
  <r>
    <n v="9393"/>
    <s v="CA-2012-130848"/>
    <x v="1"/>
    <x v="969"/>
    <d v="2012-10-25T00:00:00"/>
    <x v="3"/>
    <s v="DG-13300"/>
    <s v="Deirdre Greer"/>
    <x v="1"/>
    <s v="United States"/>
    <s v="Denver"/>
    <x v="22"/>
    <n v="80219"/>
    <x v="1"/>
    <s v="FUR-CH-10000422"/>
    <x v="0"/>
    <x v="1"/>
    <s v="Global Highback Leather Tilter in Burgundy"/>
    <x v="5888"/>
    <n v="8"/>
    <n v="0.2"/>
    <n v="-29.116799999999955"/>
  </r>
  <r>
    <n v="9394"/>
    <s v="CA-2011-125997"/>
    <x v="2"/>
    <x v="59"/>
    <d v="2011-09-23T00:00:00"/>
    <x v="2"/>
    <s v="MW-18220"/>
    <s v="Mitch Webber"/>
    <x v="0"/>
    <s v="United States"/>
    <s v="New York City"/>
    <x v="15"/>
    <n v="10011"/>
    <x v="3"/>
    <s v="TEC-PH-10003484"/>
    <x v="2"/>
    <x v="7"/>
    <s v="Ooma Telo VoIP Home Phone System"/>
    <x v="3211"/>
    <n v="5"/>
    <n v="0"/>
    <n v="157.48750000000001"/>
  </r>
  <r>
    <n v="9395"/>
    <s v="CA-2011-125997"/>
    <x v="2"/>
    <x v="59"/>
    <d v="2011-09-23T00:00:00"/>
    <x v="2"/>
    <s v="MW-18220"/>
    <s v="Mitch Webber"/>
    <x v="0"/>
    <s v="United States"/>
    <s v="New York City"/>
    <x v="15"/>
    <n v="10011"/>
    <x v="3"/>
    <s v="FUR-CH-10001394"/>
    <x v="0"/>
    <x v="1"/>
    <s v="Global Leather Executive Chair"/>
    <x v="3317"/>
    <n v="2"/>
    <n v="0.1"/>
    <n v="140.39599999999993"/>
  </r>
  <r>
    <n v="9396"/>
    <s v="CA-2011-125997"/>
    <x v="2"/>
    <x v="59"/>
    <d v="2011-09-23T00:00:00"/>
    <x v="2"/>
    <s v="MW-18220"/>
    <s v="Mitch Webber"/>
    <x v="0"/>
    <s v="United States"/>
    <s v="New York City"/>
    <x v="15"/>
    <n v="10011"/>
    <x v="3"/>
    <s v="FUR-BO-10002213"/>
    <x v="0"/>
    <x v="0"/>
    <s v="DMI Eclipse Executive Suite Bookcases"/>
    <x v="479"/>
    <n v="2"/>
    <n v="0.2"/>
    <n v="-10.019600000000054"/>
  </r>
  <r>
    <n v="9397"/>
    <s v="CA-2011-125997"/>
    <x v="2"/>
    <x v="59"/>
    <d v="2011-09-23T00:00:00"/>
    <x v="2"/>
    <s v="MW-18220"/>
    <s v="Mitch Webber"/>
    <x v="0"/>
    <s v="United States"/>
    <s v="New York City"/>
    <x v="15"/>
    <n v="10011"/>
    <x v="3"/>
    <s v="OFF-LA-10002762"/>
    <x v="1"/>
    <x v="2"/>
    <s v="Avery 485"/>
    <x v="50"/>
    <n v="6"/>
    <n v="0"/>
    <n v="35.334599999999995"/>
  </r>
  <r>
    <n v="9398"/>
    <s v="CA-2011-125997"/>
    <x v="2"/>
    <x v="59"/>
    <d v="2011-09-23T00:00:00"/>
    <x v="2"/>
    <s v="MW-18220"/>
    <s v="Mitch Webber"/>
    <x v="0"/>
    <s v="United States"/>
    <s v="New York City"/>
    <x v="15"/>
    <n v="10011"/>
    <x v="3"/>
    <s v="OFF-AP-10003842"/>
    <x v="1"/>
    <x v="9"/>
    <s v="Euro-Pro Shark Turbo Vacuum"/>
    <x v="4771"/>
    <n v="1"/>
    <n v="0"/>
    <n v="8.0548000000000002"/>
  </r>
  <r>
    <n v="9399"/>
    <s v="CA-2011-125997"/>
    <x v="2"/>
    <x v="59"/>
    <d v="2011-09-23T00:00:00"/>
    <x v="2"/>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x v="1"/>
    <s v="SC-20845"/>
    <s v="Sung Chung"/>
    <x v="0"/>
    <s v="United States"/>
    <s v="Arlington Heights"/>
    <x v="10"/>
    <n v="60004"/>
    <x v="2"/>
    <s v="OFF-AR-10003394"/>
    <x v="1"/>
    <x v="6"/>
    <s v="Newell 332"/>
    <x v="5890"/>
    <n v="6"/>
    <n v="0.2"/>
    <n v="1.2348000000000008"/>
  </r>
  <r>
    <n v="9401"/>
    <s v="CA-2012-167696"/>
    <x v="1"/>
    <x v="1218"/>
    <d v="2012-09-21T00:00:00"/>
    <x v="1"/>
    <s v="BD-11500"/>
    <s v="Bradley Drucker"/>
    <x v="0"/>
    <s v="United States"/>
    <s v="Newport News"/>
    <x v="17"/>
    <n v="23602"/>
    <x v="0"/>
    <s v="OFF-EN-10001539"/>
    <x v="1"/>
    <x v="12"/>
    <s v="Staples"/>
    <x v="4995"/>
    <n v="4"/>
    <n v="0"/>
    <n v="14.6264"/>
  </r>
  <r>
    <n v="9402"/>
    <s v="CA-2011-159814"/>
    <x v="2"/>
    <x v="1219"/>
    <d v="2011-06-28T00:00:00"/>
    <x v="1"/>
    <s v="LP-17080"/>
    <s v="Liz Pelletier"/>
    <x v="0"/>
    <s v="United States"/>
    <s v="Tucson"/>
    <x v="16"/>
    <n v="85705"/>
    <x v="1"/>
    <s v="FUR-FU-10001731"/>
    <x v="0"/>
    <x v="5"/>
    <s v="Acrylic Self-Standing Desk Frames"/>
    <x v="5891"/>
    <n v="2"/>
    <n v="0.2"/>
    <n v="0.96119999999999983"/>
  </r>
  <r>
    <n v="9403"/>
    <s v="CA-2013-105459"/>
    <x v="0"/>
    <x v="399"/>
    <d v="2013-08-18T00:00:00"/>
    <x v="0"/>
    <s v="NP-18700"/>
    <s v="Nora Preis"/>
    <x v="0"/>
    <s v="United States"/>
    <s v="New York City"/>
    <x v="15"/>
    <n v="10024"/>
    <x v="3"/>
    <s v="FUR-TA-10001095"/>
    <x v="0"/>
    <x v="3"/>
    <s v="Chromcraft Round Conference Tables"/>
    <x v="5892"/>
    <n v="2"/>
    <n v="0.4"/>
    <n v="-66.230199999999996"/>
  </r>
  <r>
    <n v="9404"/>
    <s v="CA-2013-105459"/>
    <x v="0"/>
    <x v="399"/>
    <d v="2013-08-18T00:00:00"/>
    <x v="0"/>
    <s v="NP-18700"/>
    <s v="Nora Preis"/>
    <x v="0"/>
    <s v="United States"/>
    <s v="New York City"/>
    <x v="15"/>
    <n v="10024"/>
    <x v="3"/>
    <s v="OFF-ST-10000078"/>
    <x v="1"/>
    <x v="4"/>
    <s v="Tennsco 6- and 18-Compartment Lockers"/>
    <x v="5893"/>
    <n v="6"/>
    <n v="0"/>
    <n v="286.38359999999989"/>
  </r>
  <r>
    <n v="9405"/>
    <s v="CA-2014-141663"/>
    <x v="3"/>
    <x v="669"/>
    <d v="2014-04-18T00:00:00"/>
    <x v="1"/>
    <s v="DP-13105"/>
    <s v="Dave Poirier"/>
    <x v="1"/>
    <s v="United States"/>
    <s v="Philadelphia"/>
    <x v="9"/>
    <n v="19134"/>
    <x v="3"/>
    <s v="OFF-FA-10004076"/>
    <x v="1"/>
    <x v="13"/>
    <s v="Translucent Push Pins by OIC"/>
    <x v="1063"/>
    <n v="5"/>
    <n v="0.2"/>
    <n v="1.6829999999999994"/>
  </r>
  <r>
    <n v="9406"/>
    <s v="CA-2011-152618"/>
    <x v="2"/>
    <x v="619"/>
    <d v="2011-03-17T00:00:00"/>
    <x v="2"/>
    <s v="RB-19465"/>
    <s v="Rick Bensley"/>
    <x v="2"/>
    <s v="United States"/>
    <s v="Chicago"/>
    <x v="10"/>
    <n v="60653"/>
    <x v="2"/>
    <s v="TEC-MA-10003626"/>
    <x v="2"/>
    <x v="15"/>
    <s v="Hewlett-Packard Deskjet 6540 Color Inkjet Printer"/>
    <x v="5894"/>
    <n v="2"/>
    <n v="0.3"/>
    <n v="156.04699999999997"/>
  </r>
  <r>
    <n v="9407"/>
    <s v="CA-2011-152618"/>
    <x v="2"/>
    <x v="619"/>
    <d v="2011-03-17T00:00:00"/>
    <x v="2"/>
    <s v="RB-19465"/>
    <s v="Rick Bensley"/>
    <x v="2"/>
    <s v="United States"/>
    <s v="Chicago"/>
    <x v="10"/>
    <n v="60653"/>
    <x v="2"/>
    <s v="OFF-PA-10001215"/>
    <x v="1"/>
    <x v="10"/>
    <s v="Xerox 1963"/>
    <x v="582"/>
    <n v="2"/>
    <n v="0.2"/>
    <n v="2.6399999999999997"/>
  </r>
  <r>
    <n v="9408"/>
    <s v="CA-2014-162789"/>
    <x v="3"/>
    <x v="585"/>
    <d v="2014-09-25T00:00:00"/>
    <x v="0"/>
    <s v="LC-17140"/>
    <s v="Logan Currie"/>
    <x v="0"/>
    <s v="United States"/>
    <s v="New York City"/>
    <x v="15"/>
    <n v="10035"/>
    <x v="3"/>
    <s v="TEC-AC-10002842"/>
    <x v="2"/>
    <x v="11"/>
    <s v="WD My Passport Ultra 2TB Portable External Hard Drive"/>
    <x v="5895"/>
    <n v="9"/>
    <n v="0"/>
    <n v="171.36000000000007"/>
  </r>
  <r>
    <n v="9409"/>
    <s v="CA-2014-162789"/>
    <x v="3"/>
    <x v="585"/>
    <d v="2014-09-25T00:00:00"/>
    <x v="0"/>
    <s v="LC-17140"/>
    <s v="Logan Currie"/>
    <x v="0"/>
    <s v="United States"/>
    <s v="New York City"/>
    <x v="15"/>
    <n v="10035"/>
    <x v="3"/>
    <s v="FUR-FU-10004864"/>
    <x v="0"/>
    <x v="5"/>
    <s v="Eldon 500 Class Desk Accessories"/>
    <x v="5896"/>
    <n v="1"/>
    <n v="0"/>
    <n v="3.9831000000000003"/>
  </r>
  <r>
    <n v="9410"/>
    <s v="US-2014-110149"/>
    <x v="3"/>
    <x v="389"/>
    <d v="2014-12-14T00:00:00"/>
    <x v="2"/>
    <s v="WB-21850"/>
    <s v="William Brown"/>
    <x v="0"/>
    <s v="United States"/>
    <s v="Philadelphia"/>
    <x v="9"/>
    <n v="19143"/>
    <x v="3"/>
    <s v="OFF-BI-10000014"/>
    <x v="1"/>
    <x v="8"/>
    <s v="Heavy-Duty E-Z-D Binders"/>
    <x v="5897"/>
    <n v="1"/>
    <n v="0.7"/>
    <n v="-2.5092999999999996"/>
  </r>
  <r>
    <n v="9411"/>
    <s v="US-2014-110149"/>
    <x v="3"/>
    <x v="389"/>
    <d v="2014-12-14T00:00:00"/>
    <x v="2"/>
    <s v="WB-21850"/>
    <s v="William Brown"/>
    <x v="0"/>
    <s v="United States"/>
    <s v="Philadelphia"/>
    <x v="9"/>
    <n v="19143"/>
    <x v="3"/>
    <s v="FUR-FU-10001475"/>
    <x v="0"/>
    <x v="5"/>
    <s v="Contract Clock, 14&quot;, Brown"/>
    <x v="1190"/>
    <n v="5"/>
    <n v="0.2"/>
    <n v="15.385999999999999"/>
  </r>
  <r>
    <n v="9412"/>
    <s v="CA-2013-108959"/>
    <x v="0"/>
    <x v="612"/>
    <d v="2013-03-15T00:00:00"/>
    <x v="0"/>
    <s v="MH-17785"/>
    <s v="Maya Herman"/>
    <x v="1"/>
    <s v="United States"/>
    <s v="Glendale"/>
    <x v="16"/>
    <n v="85301"/>
    <x v="1"/>
    <s v="OFF-ST-10001272"/>
    <x v="1"/>
    <x v="4"/>
    <s v="Mini 13-1/2 Capacity Data Binder Rack, Pearl"/>
    <x v="5898"/>
    <n v="1"/>
    <n v="0.2"/>
    <n v="6.5434999999999981"/>
  </r>
  <r>
    <n v="9413"/>
    <s v="CA-2012-164777"/>
    <x v="1"/>
    <x v="746"/>
    <d v="2012-01-29T00:00:00"/>
    <x v="2"/>
    <s v="SC-20305"/>
    <s v="Sean Christensen"/>
    <x v="0"/>
    <s v="United States"/>
    <s v="Los Angeles"/>
    <x v="1"/>
    <n v="90036"/>
    <x v="1"/>
    <s v="FUR-CH-10002024"/>
    <x v="0"/>
    <x v="1"/>
    <s v="HON 5400 Series Task Chairs for Big and Tall"/>
    <x v="5355"/>
    <n v="5"/>
    <n v="0.2"/>
    <n v="0"/>
  </r>
  <r>
    <n v="9414"/>
    <s v="CA-2013-132017"/>
    <x v="0"/>
    <x v="182"/>
    <d v="2013-09-28T00:00:00"/>
    <x v="2"/>
    <s v="MH-17620"/>
    <s v="Matt Hagelstein"/>
    <x v="1"/>
    <s v="United States"/>
    <s v="Houston"/>
    <x v="5"/>
    <n v="77041"/>
    <x v="2"/>
    <s v="OFF-BI-10004001"/>
    <x v="1"/>
    <x v="8"/>
    <s v="GBC Recycled VeloBinder Covers"/>
    <x v="5899"/>
    <n v="2"/>
    <n v="0.8"/>
    <n v="-11.587200000000003"/>
  </r>
  <r>
    <n v="9415"/>
    <s v="CA-2012-127824"/>
    <x v="1"/>
    <x v="1090"/>
    <d v="2012-10-22T00:00:00"/>
    <x v="1"/>
    <s v="JC-15775"/>
    <s v="John Castell"/>
    <x v="0"/>
    <s v="United States"/>
    <s v="Seattle"/>
    <x v="4"/>
    <n v="98115"/>
    <x v="1"/>
    <s v="TEC-PH-10004094"/>
    <x v="2"/>
    <x v="7"/>
    <s v="Motorola L703CM"/>
    <x v="2528"/>
    <n v="2"/>
    <n v="0.2"/>
    <n v="15.598999999999997"/>
  </r>
  <r>
    <n v="9416"/>
    <s v="CA-2012-127824"/>
    <x v="1"/>
    <x v="1090"/>
    <d v="2012-10-22T00:00:00"/>
    <x v="1"/>
    <s v="JC-15775"/>
    <s v="John Castell"/>
    <x v="0"/>
    <s v="United States"/>
    <s v="Seattle"/>
    <x v="4"/>
    <n v="98115"/>
    <x v="1"/>
    <s v="OFF-PA-10001184"/>
    <x v="1"/>
    <x v="10"/>
    <s v="Xerox 1903"/>
    <x v="1465"/>
    <n v="3"/>
    <n v="0"/>
    <n v="8.7906000000000013"/>
  </r>
  <r>
    <n v="9417"/>
    <s v="CA-2012-127824"/>
    <x v="1"/>
    <x v="1090"/>
    <d v="2012-10-22T00:00:00"/>
    <x v="1"/>
    <s v="JC-15775"/>
    <s v="John Castell"/>
    <x v="0"/>
    <s v="United States"/>
    <s v="Seattle"/>
    <x v="4"/>
    <n v="98115"/>
    <x v="1"/>
    <s v="FUR-FU-10002505"/>
    <x v="0"/>
    <x v="5"/>
    <s v="Eldon 100 Class Desk Accessories"/>
    <x v="3716"/>
    <n v="3"/>
    <n v="0"/>
    <n v="3.2351999999999994"/>
  </r>
  <r>
    <n v="9418"/>
    <s v="CA-2011-148285"/>
    <x v="2"/>
    <x v="1220"/>
    <d v="2011-11-01T00:00:00"/>
    <x v="1"/>
    <s v="RD-19810"/>
    <s v="Ross DeVincentis"/>
    <x v="2"/>
    <s v="United States"/>
    <s v="Fayetteville"/>
    <x v="3"/>
    <n v="28314"/>
    <x v="0"/>
    <s v="OFF-PA-10001166"/>
    <x v="1"/>
    <x v="10"/>
    <s v="Xerox 2"/>
    <x v="563"/>
    <n v="2"/>
    <n v="0.2"/>
    <n v="3.6288"/>
  </r>
  <r>
    <n v="9419"/>
    <s v="CA-2011-148285"/>
    <x v="2"/>
    <x v="1220"/>
    <d v="2011-11-01T00:00:00"/>
    <x v="1"/>
    <s v="RD-19810"/>
    <s v="Ross DeVincentis"/>
    <x v="2"/>
    <s v="United States"/>
    <s v="Fayetteville"/>
    <x v="3"/>
    <n v="28314"/>
    <x v="0"/>
    <s v="OFF-PA-10000349"/>
    <x v="1"/>
    <x v="10"/>
    <s v="Staples"/>
    <x v="1655"/>
    <n v="3"/>
    <n v="0.2"/>
    <n v="4.0338000000000003"/>
  </r>
  <r>
    <n v="9420"/>
    <s v="CA-2014-152926"/>
    <x v="3"/>
    <x v="280"/>
    <d v="2014-10-05T00:00:00"/>
    <x v="0"/>
    <s v="SC-20695"/>
    <s v="Steve Chapman"/>
    <x v="1"/>
    <s v="United States"/>
    <s v="Houston"/>
    <x v="5"/>
    <n v="77041"/>
    <x v="2"/>
    <s v="OFF-AP-10004708"/>
    <x v="1"/>
    <x v="9"/>
    <s v="Fellowes Superior 10 Outlet Split Surge Protector"/>
    <x v="5279"/>
    <n v="2"/>
    <n v="0.8"/>
    <n v="-38.821200000000012"/>
  </r>
  <r>
    <n v="9421"/>
    <s v="CA-2014-152926"/>
    <x v="3"/>
    <x v="280"/>
    <d v="2014-10-05T00:00:00"/>
    <x v="0"/>
    <s v="SC-20695"/>
    <s v="Steve Chapman"/>
    <x v="1"/>
    <s v="United States"/>
    <s v="Houston"/>
    <x v="5"/>
    <n v="77041"/>
    <x v="2"/>
    <s v="OFF-AP-10001947"/>
    <x v="1"/>
    <x v="9"/>
    <s v="Acco 6 Outlet Guardian Premium Plus Surge Suppressor"/>
    <x v="5900"/>
    <n v="6"/>
    <n v="0.8"/>
    <n v="-56.059200000000011"/>
  </r>
  <r>
    <n v="9422"/>
    <s v="CA-2011-145254"/>
    <x v="2"/>
    <x v="149"/>
    <d v="2011-07-27T00:00:00"/>
    <x v="1"/>
    <s v="NC-18535"/>
    <s v="Nick Crebassa"/>
    <x v="1"/>
    <s v="United States"/>
    <s v="San Francisco"/>
    <x v="1"/>
    <n v="94122"/>
    <x v="1"/>
    <s v="TEC-PH-10000441"/>
    <x v="2"/>
    <x v="7"/>
    <s v="VTech DS6151"/>
    <x v="2821"/>
    <n v="6"/>
    <n v="0.2"/>
    <n v="60.475200000000058"/>
  </r>
  <r>
    <n v="9423"/>
    <s v="CA-2011-145254"/>
    <x v="2"/>
    <x v="149"/>
    <d v="2011-07-27T00:00:00"/>
    <x v="1"/>
    <s v="NC-18535"/>
    <s v="Nick Crebassa"/>
    <x v="1"/>
    <s v="United States"/>
    <s v="San Francisco"/>
    <x v="1"/>
    <n v="94122"/>
    <x v="1"/>
    <s v="OFF-SU-10004664"/>
    <x v="1"/>
    <x v="14"/>
    <s v="Acme Softgrip Scissors"/>
    <x v="5557"/>
    <n v="5"/>
    <n v="0"/>
    <n v="11.802999999999999"/>
  </r>
  <r>
    <n v="9424"/>
    <s v="CA-2011-145254"/>
    <x v="2"/>
    <x v="149"/>
    <d v="2011-07-27T00:00:00"/>
    <x v="1"/>
    <s v="NC-18535"/>
    <s v="Nick Crebassa"/>
    <x v="1"/>
    <s v="United States"/>
    <s v="San Francisco"/>
    <x v="1"/>
    <n v="94122"/>
    <x v="1"/>
    <s v="TEC-PH-10004531"/>
    <x v="2"/>
    <x v="7"/>
    <s v="AT&amp;T CL2909"/>
    <x v="214"/>
    <n v="3"/>
    <n v="0.2"/>
    <n v="37.796999999999997"/>
  </r>
  <r>
    <n v="9425"/>
    <s v="CA-2011-145254"/>
    <x v="2"/>
    <x v="149"/>
    <d v="2011-07-27T00:00:00"/>
    <x v="1"/>
    <s v="NC-18535"/>
    <s v="Nick Crebassa"/>
    <x v="1"/>
    <s v="United States"/>
    <s v="San Francisco"/>
    <x v="1"/>
    <n v="94122"/>
    <x v="1"/>
    <s v="TEC-AC-10002167"/>
    <x v="2"/>
    <x v="11"/>
    <s v="Imation 8gb Micro Traveldrive Usb 2.0 Flash Drive"/>
    <x v="47"/>
    <n v="3"/>
    <n v="0"/>
    <n v="4.9500000000000011"/>
  </r>
  <r>
    <n v="9426"/>
    <s v="CA-2011-116246"/>
    <x v="2"/>
    <x v="171"/>
    <d v="2011-09-17T00:00:00"/>
    <x v="0"/>
    <s v="LW-17215"/>
    <s v="Luke Weiss"/>
    <x v="0"/>
    <s v="United States"/>
    <s v="New York City"/>
    <x v="15"/>
    <n v="10035"/>
    <x v="3"/>
    <s v="FUR-CH-10002024"/>
    <x v="0"/>
    <x v="1"/>
    <s v="HON 5400 Series Task Chairs for Big and Tall"/>
    <x v="5901"/>
    <n v="6"/>
    <n v="0.1"/>
    <n v="420.58800000000019"/>
  </r>
  <r>
    <n v="9427"/>
    <s v="CA-2013-160479"/>
    <x v="0"/>
    <x v="306"/>
    <d v="2013-09-21T00:00:00"/>
    <x v="1"/>
    <s v="AH-10585"/>
    <s v="Angele Hood"/>
    <x v="0"/>
    <s v="United States"/>
    <s v="Seattle"/>
    <x v="4"/>
    <n v="98105"/>
    <x v="1"/>
    <s v="OFF-AR-10002445"/>
    <x v="1"/>
    <x v="6"/>
    <s v="SANFORD Major Accent Highlighters"/>
    <x v="3826"/>
    <n v="5"/>
    <n v="0"/>
    <n v="13.452000000000002"/>
  </r>
  <r>
    <n v="9428"/>
    <s v="CA-2011-167486"/>
    <x v="2"/>
    <x v="501"/>
    <d v="2011-12-01T00:00:00"/>
    <x v="1"/>
    <s v="JO-15145"/>
    <s v="Jack O'Briant"/>
    <x v="1"/>
    <s v="United States"/>
    <s v="Buffalo"/>
    <x v="15"/>
    <n v="14215"/>
    <x v="3"/>
    <s v="FUR-FU-10003268"/>
    <x v="0"/>
    <x v="5"/>
    <s v="Eldon Radial Chair Mat for Low to Medium Pile Carpets"/>
    <x v="3351"/>
    <n v="5"/>
    <n v="0"/>
    <n v="39.97999999999999"/>
  </r>
  <r>
    <n v="9429"/>
    <s v="CA-2011-152100"/>
    <x v="2"/>
    <x v="218"/>
    <d v="2011-05-16T00:00:00"/>
    <x v="1"/>
    <s v="VW-21775"/>
    <s v="Victoria Wilson"/>
    <x v="1"/>
    <s v="United States"/>
    <s v="Huntsville"/>
    <x v="5"/>
    <n v="77340"/>
    <x v="2"/>
    <s v="FUR-CH-10000015"/>
    <x v="0"/>
    <x v="1"/>
    <s v="Hon Multipurpose Stacking Arm Chairs"/>
    <x v="5902"/>
    <n v="8"/>
    <n v="0.3"/>
    <n v="-69.311999999999898"/>
  </r>
  <r>
    <n v="9430"/>
    <s v="CA-2012-166219"/>
    <x v="1"/>
    <x v="834"/>
    <d v="2012-09-01T00:00:00"/>
    <x v="1"/>
    <s v="BP-11185"/>
    <s v="Ben Peterman"/>
    <x v="1"/>
    <s v="United States"/>
    <s v="Dallas"/>
    <x v="5"/>
    <n v="75081"/>
    <x v="2"/>
    <s v="TEC-PH-10004165"/>
    <x v="2"/>
    <x v="7"/>
    <s v="Mitel MiVoice 5330e IP Phone"/>
    <x v="1124"/>
    <n v="5"/>
    <n v="0.2"/>
    <n v="82.496999999999957"/>
  </r>
  <r>
    <n v="9431"/>
    <s v="CA-2012-166219"/>
    <x v="1"/>
    <x v="834"/>
    <d v="2012-09-01T00:00:00"/>
    <x v="1"/>
    <s v="BP-11185"/>
    <s v="Ben Peterman"/>
    <x v="1"/>
    <s v="United States"/>
    <s v="Dallas"/>
    <x v="5"/>
    <n v="75081"/>
    <x v="2"/>
    <s v="FUR-TA-10004607"/>
    <x v="0"/>
    <x v="3"/>
    <s v="Hon 2111 Invitation Series Straight Table"/>
    <x v="5903"/>
    <n v="1"/>
    <n v="0.3"/>
    <n v="-16.261300000000006"/>
  </r>
  <r>
    <n v="9432"/>
    <s v="CA-2012-111864"/>
    <x v="1"/>
    <x v="974"/>
    <d v="2012-06-19T00:00:00"/>
    <x v="3"/>
    <s v="PP-18955"/>
    <s v="Paul Prost"/>
    <x v="2"/>
    <s v="United States"/>
    <s v="Philadelphia"/>
    <x v="9"/>
    <n v="19134"/>
    <x v="3"/>
    <s v="OFF-LA-10004677"/>
    <x v="1"/>
    <x v="2"/>
    <s v="Self-Adhesive Address Labels for Typewriters with Dispenser Box"/>
    <x v="2184"/>
    <n v="2"/>
    <n v="0.2"/>
    <n v="1.9925999999999999"/>
  </r>
  <r>
    <n v="9433"/>
    <s v="CA-2012-119627"/>
    <x v="1"/>
    <x v="493"/>
    <d v="2012-08-23T00:00:00"/>
    <x v="1"/>
    <s v="SC-20725"/>
    <s v="Steven Cartwright"/>
    <x v="0"/>
    <s v="United States"/>
    <s v="Peoria"/>
    <x v="16"/>
    <n v="85345"/>
    <x v="1"/>
    <s v="TEC-AC-10002217"/>
    <x v="2"/>
    <x v="11"/>
    <s v="Imation Clip USB flash drive - 8 GB"/>
    <x v="5520"/>
    <n v="2"/>
    <n v="0.2"/>
    <n v="-5.2640000000000002"/>
  </r>
  <r>
    <n v="9434"/>
    <s v="CA-2012-119627"/>
    <x v="1"/>
    <x v="493"/>
    <d v="2012-08-23T00:00:00"/>
    <x v="1"/>
    <s v="SC-20725"/>
    <s v="Steven Cartwright"/>
    <x v="0"/>
    <s v="United States"/>
    <s v="Peoria"/>
    <x v="16"/>
    <n v="85345"/>
    <x v="1"/>
    <s v="OFF-PA-10001937"/>
    <x v="1"/>
    <x v="10"/>
    <s v="Xerox 21"/>
    <x v="1590"/>
    <n v="7"/>
    <n v="0.2"/>
    <n v="12.700800000000001"/>
  </r>
  <r>
    <n v="9435"/>
    <s v="CA-2012-119627"/>
    <x v="1"/>
    <x v="493"/>
    <d v="2012-08-23T00:00:00"/>
    <x v="1"/>
    <s v="SC-20725"/>
    <s v="Steven Cartwright"/>
    <x v="0"/>
    <s v="United States"/>
    <s v="Peoria"/>
    <x v="16"/>
    <n v="85345"/>
    <x v="1"/>
    <s v="OFF-AR-10000203"/>
    <x v="1"/>
    <x v="6"/>
    <s v="Newell 336"/>
    <x v="1518"/>
    <n v="3"/>
    <n v="0.2"/>
    <n v="1.1555999999999984"/>
  </r>
  <r>
    <n v="9436"/>
    <s v="CA-2012-119627"/>
    <x v="1"/>
    <x v="493"/>
    <d v="2012-08-23T00:00:00"/>
    <x v="1"/>
    <s v="SC-20725"/>
    <s v="Steven Cartwright"/>
    <x v="0"/>
    <s v="United States"/>
    <s v="Peoria"/>
    <x v="16"/>
    <n v="85345"/>
    <x v="1"/>
    <s v="TEC-AC-10001142"/>
    <x v="2"/>
    <x v="11"/>
    <s v="First Data FD10 PIN Pad"/>
    <x v="5904"/>
    <n v="4"/>
    <n v="0.2"/>
    <n v="-31.600000000000037"/>
  </r>
  <r>
    <n v="9437"/>
    <s v="CA-2012-160787"/>
    <x v="1"/>
    <x v="12"/>
    <d v="2012-09-25T00:00:00"/>
    <x v="3"/>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x v="1"/>
    <s v="CD-11920"/>
    <s v="Carlos Daly"/>
    <x v="0"/>
    <s v="United States"/>
    <s v="Oceanside"/>
    <x v="1"/>
    <n v="92054"/>
    <x v="1"/>
    <s v="OFF-PA-10000520"/>
    <x v="1"/>
    <x v="10"/>
    <s v="Xerox 201"/>
    <x v="91"/>
    <n v="2"/>
    <n v="0"/>
    <n v="6.2208000000000006"/>
  </r>
  <r>
    <n v="9439"/>
    <s v="CA-2014-126144"/>
    <x v="3"/>
    <x v="689"/>
    <d v="2014-08-06T00:00:00"/>
    <x v="1"/>
    <s v="GM-14680"/>
    <s v="Greg Matthias"/>
    <x v="0"/>
    <s v="United States"/>
    <s v="Philadelphia"/>
    <x v="9"/>
    <n v="19134"/>
    <x v="3"/>
    <s v="TEC-PH-10001079"/>
    <x v="2"/>
    <x v="7"/>
    <s v="Polycom SoundPoint Pro SE-225 Corded phone"/>
    <x v="5905"/>
    <n v="4"/>
    <n v="0.4"/>
    <n v="-57.115200000000016"/>
  </r>
  <r>
    <n v="9440"/>
    <s v="US-2011-154655"/>
    <x v="2"/>
    <x v="36"/>
    <d v="2011-10-17T00:00:00"/>
    <x v="1"/>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x v="1"/>
    <s v="BW-11065"/>
    <s v="Barry Weirich"/>
    <x v="0"/>
    <s v="United States"/>
    <s v="New York City"/>
    <x v="15"/>
    <n v="10035"/>
    <x v="3"/>
    <s v="OFF-PA-10001471"/>
    <x v="1"/>
    <x v="10"/>
    <s v="Strathmore Photo Frame Cards"/>
    <x v="2"/>
    <n v="2"/>
    <n v="0"/>
    <n v="6.7251999999999992"/>
  </r>
  <r>
    <n v="9442"/>
    <s v="CA-2011-165477"/>
    <x v="2"/>
    <x v="282"/>
    <d v="2011-12-31T00:00:00"/>
    <x v="0"/>
    <s v="RE-19405"/>
    <s v="Ricardo Emerson"/>
    <x v="0"/>
    <s v="United States"/>
    <s v="Kent"/>
    <x v="24"/>
    <n v="44240"/>
    <x v="3"/>
    <s v="OFF-AP-10003281"/>
    <x v="1"/>
    <x v="9"/>
    <s v="Acco 6 Outlet Guardian Standard Surge Suppressor"/>
    <x v="5907"/>
    <n v="5"/>
    <n v="0.2"/>
    <n v="6.0449999999999946"/>
  </r>
  <r>
    <n v="9443"/>
    <s v="CA-2014-165904"/>
    <x v="3"/>
    <x v="104"/>
    <d v="2014-04-12T00:00:00"/>
    <x v="1"/>
    <s v="HR-14770"/>
    <s v="Hallie Redmond"/>
    <x v="2"/>
    <s v="United States"/>
    <s v="Jacksonville"/>
    <x v="2"/>
    <n v="32216"/>
    <x v="0"/>
    <s v="OFF-AR-10003156"/>
    <x v="1"/>
    <x v="6"/>
    <s v="50 Colored Long Pencils"/>
    <x v="5908"/>
    <n v="2"/>
    <n v="0.2"/>
    <n v="1.2192000000000007"/>
  </r>
  <r>
    <n v="9444"/>
    <s v="CA-2014-165904"/>
    <x v="3"/>
    <x v="104"/>
    <d v="2014-04-12T00:00:00"/>
    <x v="1"/>
    <s v="HR-14770"/>
    <s v="Hallie Redmond"/>
    <x v="2"/>
    <s v="United States"/>
    <s v="Jacksonville"/>
    <x v="2"/>
    <n v="32216"/>
    <x v="0"/>
    <s v="TEC-PH-10000576"/>
    <x v="2"/>
    <x v="7"/>
    <s v="AT&amp;T 1080 Corded phone"/>
    <x v="985"/>
    <n v="2"/>
    <n v="0.2"/>
    <n v="19.178600000000003"/>
  </r>
  <r>
    <n v="9445"/>
    <s v="CA-2012-104052"/>
    <x v="1"/>
    <x v="1201"/>
    <d v="2012-03-02T00:00:00"/>
    <x v="2"/>
    <s v="TP-21565"/>
    <s v="Tracy Poddar"/>
    <x v="1"/>
    <s v="United States"/>
    <s v="Coppell"/>
    <x v="5"/>
    <n v="75019"/>
    <x v="2"/>
    <s v="TEC-PH-10003215"/>
    <x v="2"/>
    <x v="7"/>
    <s v="Jackery Bar Premium Fast-charging Portable Charger"/>
    <x v="3124"/>
    <n v="4"/>
    <n v="0.2"/>
    <n v="34.741999999999997"/>
  </r>
  <r>
    <n v="9446"/>
    <s v="CA-2012-168277"/>
    <x v="1"/>
    <x v="352"/>
    <d v="2012-06-03T00:00:00"/>
    <x v="1"/>
    <s v="KB-16315"/>
    <s v="Karl Braun"/>
    <x v="0"/>
    <s v="United States"/>
    <s v="Indianapolis"/>
    <x v="14"/>
    <n v="46203"/>
    <x v="2"/>
    <s v="OFF-LA-10004484"/>
    <x v="1"/>
    <x v="2"/>
    <s v="Avery 476"/>
    <x v="714"/>
    <n v="3"/>
    <n v="0"/>
    <n v="5.6993999999999998"/>
  </r>
  <r>
    <n v="9447"/>
    <s v="CA-2013-158617"/>
    <x v="0"/>
    <x v="897"/>
    <d v="2013-09-29T00:00:00"/>
    <x v="1"/>
    <s v="AC-10660"/>
    <s v="Anna Chung"/>
    <x v="0"/>
    <s v="United States"/>
    <s v="Lawrence"/>
    <x v="14"/>
    <n v="46226"/>
    <x v="2"/>
    <s v="OFF-PA-10002245"/>
    <x v="1"/>
    <x v="10"/>
    <s v="Xerox 1895"/>
    <x v="1211"/>
    <n v="6"/>
    <n v="0"/>
    <n v="16.146000000000001"/>
  </r>
  <r>
    <n v="9448"/>
    <s v="CA-2014-136882"/>
    <x v="3"/>
    <x v="837"/>
    <d v="2014-06-04T00:00:00"/>
    <x v="1"/>
    <s v="DN-13690"/>
    <s v="Duane Noonan"/>
    <x v="0"/>
    <s v="United States"/>
    <s v="Tulsa"/>
    <x v="26"/>
    <n v="74133"/>
    <x v="2"/>
    <s v="FUR-FU-10003664"/>
    <x v="0"/>
    <x v="5"/>
    <s v="Electrix Architect's Clamp-On Swing Arm Lamp, Black"/>
    <x v="5909"/>
    <n v="5"/>
    <n v="0"/>
    <n v="138.41699999999997"/>
  </r>
  <r>
    <n v="9449"/>
    <s v="US-2013-148957"/>
    <x v="0"/>
    <x v="42"/>
    <d v="2013-09-24T00:00:00"/>
    <x v="1"/>
    <s v="CC-12430"/>
    <s v="Chuck Clark"/>
    <x v="2"/>
    <s v="United States"/>
    <s v="Redmond"/>
    <x v="4"/>
    <n v="98052"/>
    <x v="1"/>
    <s v="OFF-LA-10002195"/>
    <x v="1"/>
    <x v="2"/>
    <s v="Avery 481"/>
    <x v="5910"/>
    <n v="4"/>
    <n v="0"/>
    <n v="5.9135999999999997"/>
  </r>
  <r>
    <n v="9450"/>
    <s v="CA-2011-140032"/>
    <x v="2"/>
    <x v="78"/>
    <d v="2011-09-13T00:00:00"/>
    <x v="1"/>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x v="1"/>
    <s v="MO-17800"/>
    <s v="Meg O'Connel"/>
    <x v="2"/>
    <s v="United States"/>
    <s v="Spokane"/>
    <x v="4"/>
    <n v="99207"/>
    <x v="1"/>
    <s v="OFF-ST-10004963"/>
    <x v="1"/>
    <x v="4"/>
    <s v="Eldon Gobal File Keepers"/>
    <x v="5912"/>
    <n v="9"/>
    <n v="0"/>
    <n v="5.4503999999999913"/>
  </r>
  <r>
    <n v="9452"/>
    <s v="CA-2012-129546"/>
    <x v="1"/>
    <x v="694"/>
    <d v="2012-10-05T00:00:00"/>
    <x v="1"/>
    <s v="RP-19855"/>
    <s v="Roy Phan"/>
    <x v="1"/>
    <s v="United States"/>
    <s v="Los Angeles"/>
    <x v="1"/>
    <n v="90032"/>
    <x v="1"/>
    <s v="OFF-AP-10002495"/>
    <x v="1"/>
    <x v="9"/>
    <s v="Acco Smartsocket Table Surge Protector, 6 Color-Coded Adapter Outlets"/>
    <x v="5913"/>
    <n v="3"/>
    <n v="0"/>
    <n v="55.844999999999985"/>
  </r>
  <r>
    <n v="9453"/>
    <s v="CA-2012-129546"/>
    <x v="1"/>
    <x v="694"/>
    <d v="2012-10-05T00:00:00"/>
    <x v="1"/>
    <s v="RP-19855"/>
    <s v="Roy Phan"/>
    <x v="1"/>
    <s v="United States"/>
    <s v="Los Angeles"/>
    <x v="1"/>
    <n v="90032"/>
    <x v="1"/>
    <s v="OFF-BI-10004001"/>
    <x v="1"/>
    <x v="8"/>
    <s v="GBC Recycled VeloBinder Covers"/>
    <x v="5914"/>
    <n v="6"/>
    <n v="0.2"/>
    <n v="26.582399999999986"/>
  </r>
  <r>
    <n v="9454"/>
    <s v="CA-2012-129546"/>
    <x v="1"/>
    <x v="694"/>
    <d v="2012-10-05T00:00:00"/>
    <x v="1"/>
    <s v="RP-19855"/>
    <s v="Roy Phan"/>
    <x v="1"/>
    <s v="United States"/>
    <s v="Los Angeles"/>
    <x v="1"/>
    <n v="90032"/>
    <x v="1"/>
    <s v="OFF-SU-10004884"/>
    <x v="1"/>
    <x v="14"/>
    <s v="Acme Galleria Hot Forged Steel Scissors with Colored Handles"/>
    <x v="5915"/>
    <n v="3"/>
    <n v="0"/>
    <n v="13.685099999999995"/>
  </r>
  <r>
    <n v="9455"/>
    <s v="CA-2012-129546"/>
    <x v="1"/>
    <x v="694"/>
    <d v="2012-10-05T00:00:00"/>
    <x v="1"/>
    <s v="RP-19855"/>
    <s v="Roy Phan"/>
    <x v="1"/>
    <s v="United States"/>
    <s v="Los Angeles"/>
    <x v="1"/>
    <n v="90032"/>
    <x v="1"/>
    <s v="TEC-PH-10003555"/>
    <x v="2"/>
    <x v="7"/>
    <s v="Motorola HK250 Universal Bluetooth Headset"/>
    <x v="2862"/>
    <n v="2"/>
    <n v="0.2"/>
    <n v="-8.2763999999999971"/>
  </r>
  <r>
    <n v="9456"/>
    <s v="CA-2013-140977"/>
    <x v="0"/>
    <x v="950"/>
    <d v="2013-06-20T00:00:00"/>
    <x v="0"/>
    <s v="JL-15175"/>
    <s v="James Lanier"/>
    <x v="2"/>
    <s v="United States"/>
    <s v="Chattanooga"/>
    <x v="18"/>
    <n v="37421"/>
    <x v="0"/>
    <s v="TEC-MA-10003493"/>
    <x v="2"/>
    <x v="15"/>
    <s v="Penpower WorldCard Pro Card Scanner"/>
    <x v="5916"/>
    <n v="1"/>
    <n v="0.5"/>
    <n v="-1.8294999999999959"/>
  </r>
  <r>
    <n v="9457"/>
    <s v="CA-2014-151855"/>
    <x v="3"/>
    <x v="837"/>
    <d v="2014-06-04T00:00:00"/>
    <x v="1"/>
    <s v="BW-11110"/>
    <s v="Bart Watters"/>
    <x v="1"/>
    <s v="United States"/>
    <s v="Greensboro"/>
    <x v="3"/>
    <n v="27405"/>
    <x v="0"/>
    <s v="TEC-AC-10002380"/>
    <x v="2"/>
    <x v="11"/>
    <s v="Sony 8GB Class 10 Micro SDHC R40 Memory Card"/>
    <x v="5917"/>
    <n v="3"/>
    <n v="0.2"/>
    <n v="0.33989999999999654"/>
  </r>
  <r>
    <n v="9458"/>
    <s v="CA-2014-151855"/>
    <x v="3"/>
    <x v="837"/>
    <d v="2014-06-04T00:00:00"/>
    <x v="1"/>
    <s v="BW-11110"/>
    <s v="Bart Watters"/>
    <x v="1"/>
    <s v="United States"/>
    <s v="Greensboro"/>
    <x v="3"/>
    <n v="27405"/>
    <x v="0"/>
    <s v="OFF-BI-10004209"/>
    <x v="1"/>
    <x v="8"/>
    <s v="Fellowes Twister Kit, Gray/Clear, 3/pkg"/>
    <x v="5918"/>
    <n v="5"/>
    <n v="0.7"/>
    <n v="-10.050000000000001"/>
  </r>
  <r>
    <n v="9459"/>
    <s v="CA-2011-138240"/>
    <x v="2"/>
    <x v="1148"/>
    <d v="2011-10-14T00:00:00"/>
    <x v="1"/>
    <s v="SJ-20500"/>
    <s v="Shirley Jackson"/>
    <x v="0"/>
    <s v="United States"/>
    <s v="San Francisco"/>
    <x v="1"/>
    <n v="94122"/>
    <x v="1"/>
    <s v="OFF-AR-10002135"/>
    <x v="1"/>
    <x v="6"/>
    <s v="Boston Heavy-Duty Trimline Electric Pencil Sharpeners"/>
    <x v="5919"/>
    <n v="3"/>
    <n v="0"/>
    <n v="41.933999999999983"/>
  </r>
  <r>
    <n v="9460"/>
    <s v="CA-2011-138240"/>
    <x v="2"/>
    <x v="1148"/>
    <d v="2011-10-14T00:00:00"/>
    <x v="1"/>
    <s v="SJ-20500"/>
    <s v="Shirley Jackson"/>
    <x v="0"/>
    <s v="United States"/>
    <s v="San Francisco"/>
    <x v="1"/>
    <n v="94122"/>
    <x v="1"/>
    <s v="TEC-PH-10002583"/>
    <x v="2"/>
    <x v="7"/>
    <s v="iOttie HLCRIO102 Car Mount"/>
    <x v="314"/>
    <n v="1"/>
    <n v="0.2"/>
    <n v="-2.9985000000000022"/>
  </r>
  <r>
    <n v="9461"/>
    <s v="CA-2011-101833"/>
    <x v="2"/>
    <x v="664"/>
    <d v="2011-11-22T00:00:00"/>
    <x v="0"/>
    <s v="FG-14260"/>
    <s v="Frank Gastineau"/>
    <x v="2"/>
    <s v="United States"/>
    <s v="New York City"/>
    <x v="15"/>
    <n v="10024"/>
    <x v="3"/>
    <s v="OFF-PA-10003591"/>
    <x v="1"/>
    <x v="10"/>
    <s v="Southworth 100% Cotton The Best Paper"/>
    <x v="805"/>
    <n v="3"/>
    <n v="0"/>
    <n v="17.22"/>
  </r>
  <r>
    <n v="9462"/>
    <s v="CA-2011-100867"/>
    <x v="2"/>
    <x v="538"/>
    <d v="2011-10-24T00:00:00"/>
    <x v="1"/>
    <s v="EH-14125"/>
    <s v="Eugene Hildebrand"/>
    <x v="2"/>
    <s v="United States"/>
    <s v="Lakewood"/>
    <x v="1"/>
    <n v="90712"/>
    <x v="1"/>
    <s v="TEC-PH-10004922"/>
    <x v="2"/>
    <x v="7"/>
    <s v="RCA Visys Integrated PBX 8-Line Router"/>
    <x v="5920"/>
    <n v="6"/>
    <n v="0.2"/>
    <n v="20.097000000000008"/>
  </r>
  <r>
    <n v="9463"/>
    <s v="US-2014-109610"/>
    <x v="3"/>
    <x v="920"/>
    <d v="2014-12-01T00:00:00"/>
    <x v="0"/>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x v="2"/>
    <s v="JS-16030"/>
    <s v="Joy Smith"/>
    <x v="0"/>
    <s v="United States"/>
    <s v="Columbus"/>
    <x v="24"/>
    <n v="43229"/>
    <x v="3"/>
    <s v="OFF-AR-10003560"/>
    <x v="1"/>
    <x v="6"/>
    <s v="Zebra Zazzle Fluorescent Highlighters"/>
    <x v="530"/>
    <n v="4"/>
    <n v="0.2"/>
    <n v="3.4047999999999981"/>
  </r>
  <r>
    <n v="9465"/>
    <s v="CA-2011-109127"/>
    <x v="2"/>
    <x v="1059"/>
    <d v="2011-12-25T00:00:00"/>
    <x v="1"/>
    <s v="JC-15775"/>
    <s v="John Castell"/>
    <x v="0"/>
    <s v="United States"/>
    <s v="Newark"/>
    <x v="13"/>
    <n v="19711"/>
    <x v="3"/>
    <s v="OFF-LA-10004409"/>
    <x v="1"/>
    <x v="2"/>
    <s v="Avery 492"/>
    <x v="1315"/>
    <n v="6"/>
    <n v="0"/>
    <n v="7.9487999999999985"/>
  </r>
  <r>
    <n v="9466"/>
    <s v="CA-2013-126858"/>
    <x v="0"/>
    <x v="258"/>
    <d v="2013-11-24T00:00:00"/>
    <x v="1"/>
    <s v="JM-15265"/>
    <s v="Janet Molinari"/>
    <x v="1"/>
    <s v="United States"/>
    <s v="Seattle"/>
    <x v="4"/>
    <n v="98115"/>
    <x v="1"/>
    <s v="FUR-FU-10000448"/>
    <x v="0"/>
    <x v="5"/>
    <s v="Tenex Chairmats For Use With Carpeted Floors"/>
    <x v="5795"/>
    <n v="2"/>
    <n v="0"/>
    <n v="1.597999999999999"/>
  </r>
  <r>
    <n v="9467"/>
    <s v="CA-2014-102925"/>
    <x v="3"/>
    <x v="60"/>
    <d v="2014-11-11T00:00:00"/>
    <x v="0"/>
    <s v="CD-12280"/>
    <s v="Christina DeMoss"/>
    <x v="0"/>
    <s v="United States"/>
    <s v="New York City"/>
    <x v="15"/>
    <n v="10024"/>
    <x v="3"/>
    <s v="OFF-BI-10002735"/>
    <x v="1"/>
    <x v="8"/>
    <s v="GBC Prestige Therm-A-Bind Covers"/>
    <x v="5921"/>
    <n v="6"/>
    <n v="0.2"/>
    <n v="55.582200000000007"/>
  </r>
  <r>
    <n v="9468"/>
    <s v="CA-2014-102925"/>
    <x v="3"/>
    <x v="60"/>
    <d v="2014-11-11T00:00:00"/>
    <x v="0"/>
    <s v="CD-12280"/>
    <s v="Christina DeMoss"/>
    <x v="0"/>
    <s v="United States"/>
    <s v="New York City"/>
    <x v="15"/>
    <n v="10024"/>
    <x v="3"/>
    <s v="FUR-TA-10003469"/>
    <x v="0"/>
    <x v="3"/>
    <s v="Balt Split Level Computer Training Table"/>
    <x v="4365"/>
    <n v="2"/>
    <n v="0.4"/>
    <n v="-66.599999999999994"/>
  </r>
  <r>
    <n v="9469"/>
    <s v="CA-2014-102925"/>
    <x v="3"/>
    <x v="60"/>
    <d v="2014-11-11T00:00:00"/>
    <x v="0"/>
    <s v="CD-12280"/>
    <s v="Christina DeMoss"/>
    <x v="0"/>
    <s v="United States"/>
    <s v="New York City"/>
    <x v="15"/>
    <n v="10024"/>
    <x v="3"/>
    <s v="OFF-PA-10001870"/>
    <x v="1"/>
    <x v="10"/>
    <s v="Xerox 202"/>
    <x v="91"/>
    <n v="2"/>
    <n v="0"/>
    <n v="6.2208000000000006"/>
  </r>
  <r>
    <n v="9470"/>
    <s v="CA-2014-102925"/>
    <x v="3"/>
    <x v="60"/>
    <d v="2014-11-11T00:00:00"/>
    <x v="0"/>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x v="0"/>
    <s v="CD-12280"/>
    <s v="Christina DeMoss"/>
    <x v="0"/>
    <s v="United States"/>
    <s v="New York City"/>
    <x v="15"/>
    <n v="10024"/>
    <x v="3"/>
    <s v="TEC-PH-10001448"/>
    <x v="2"/>
    <x v="7"/>
    <s v="Anker Astro 15000mAh USB Portable Charger"/>
    <x v="2622"/>
    <n v="2"/>
    <n v="0"/>
    <n v="3.9991999999999877"/>
  </r>
  <r>
    <n v="9472"/>
    <s v="CA-2014-102925"/>
    <x v="3"/>
    <x v="60"/>
    <d v="2014-11-11T00:00:00"/>
    <x v="0"/>
    <s v="CD-12280"/>
    <s v="Christina DeMoss"/>
    <x v="0"/>
    <s v="United States"/>
    <s v="New York City"/>
    <x v="15"/>
    <n v="10024"/>
    <x v="3"/>
    <s v="OFF-BI-10002706"/>
    <x v="1"/>
    <x v="8"/>
    <s v="Avery Premier Heavy-Duty Binder with Round Locking Rings"/>
    <x v="5872"/>
    <n v="1"/>
    <n v="0.2"/>
    <n v="3.7127999999999997"/>
  </r>
  <r>
    <n v="9473"/>
    <s v="CA-2014-102925"/>
    <x v="3"/>
    <x v="60"/>
    <d v="2014-11-11T00:00:00"/>
    <x v="0"/>
    <s v="CD-12280"/>
    <s v="Christina DeMoss"/>
    <x v="0"/>
    <s v="United States"/>
    <s v="New York City"/>
    <x v="15"/>
    <n v="10024"/>
    <x v="3"/>
    <s v="FUR-CH-10004875"/>
    <x v="0"/>
    <x v="1"/>
    <s v="Harbour Creations 67200 Series Stacking Chairs"/>
    <x v="5922"/>
    <n v="2"/>
    <n v="0.1"/>
    <n v="24.2012"/>
  </r>
  <r>
    <n v="9474"/>
    <s v="CA-2014-102925"/>
    <x v="3"/>
    <x v="60"/>
    <d v="2014-11-11T00:00:00"/>
    <x v="0"/>
    <s v="CD-12280"/>
    <s v="Christina DeMoss"/>
    <x v="0"/>
    <s v="United States"/>
    <s v="New York City"/>
    <x v="15"/>
    <n v="10024"/>
    <x v="3"/>
    <s v="FUR-FU-10004245"/>
    <x v="0"/>
    <x v="5"/>
    <s v="Career Cubicle Clock, 8 1/4&quot;, Black"/>
    <x v="5923"/>
    <n v="5"/>
    <n v="0"/>
    <n v="38.532000000000004"/>
  </r>
  <r>
    <n v="9475"/>
    <s v="CA-2012-100818"/>
    <x v="1"/>
    <x v="70"/>
    <d v="2012-06-05T00:00:00"/>
    <x v="0"/>
    <s v="JM-15265"/>
    <s v="Janet Molinari"/>
    <x v="1"/>
    <s v="United States"/>
    <s v="Chicago"/>
    <x v="10"/>
    <n v="60653"/>
    <x v="2"/>
    <s v="OFF-LA-10000443"/>
    <x v="1"/>
    <x v="2"/>
    <s v="Avery 501"/>
    <x v="2184"/>
    <n v="2"/>
    <n v="0.2"/>
    <n v="1.9925999999999999"/>
  </r>
  <r>
    <n v="9476"/>
    <s v="CA-2012-100818"/>
    <x v="1"/>
    <x v="70"/>
    <d v="2012-06-05T00:00:00"/>
    <x v="0"/>
    <s v="JM-15265"/>
    <s v="Janet Molinari"/>
    <x v="1"/>
    <s v="United States"/>
    <s v="Chicago"/>
    <x v="10"/>
    <n v="60653"/>
    <x v="2"/>
    <s v="OFF-PA-10001125"/>
    <x v="1"/>
    <x v="10"/>
    <s v="Xerox 1988"/>
    <x v="4259"/>
    <n v="7"/>
    <n v="0.2"/>
    <n v="54.214999999999982"/>
  </r>
  <r>
    <n v="9477"/>
    <s v="CA-2012-100818"/>
    <x v="1"/>
    <x v="70"/>
    <d v="2012-06-05T00:00:00"/>
    <x v="0"/>
    <s v="JM-15265"/>
    <s v="Janet Molinari"/>
    <x v="1"/>
    <s v="United States"/>
    <s v="Chicago"/>
    <x v="10"/>
    <n v="60653"/>
    <x v="2"/>
    <s v="FUR-FU-10002703"/>
    <x v="0"/>
    <x v="5"/>
    <s v="Tenex Traditional Chairmats for Hard Floors, Average Lip, 36&quot; x 48&quot;"/>
    <x v="5924"/>
    <n v="2"/>
    <n v="0.6"/>
    <n v="-61.872"/>
  </r>
  <r>
    <n v="9478"/>
    <s v="CA-2012-100818"/>
    <x v="1"/>
    <x v="70"/>
    <d v="2012-06-05T00:00:00"/>
    <x v="0"/>
    <s v="JM-15265"/>
    <s v="Janet Molinari"/>
    <x v="1"/>
    <s v="United States"/>
    <s v="Chicago"/>
    <x v="10"/>
    <n v="60653"/>
    <x v="2"/>
    <s v="OFF-BI-10004364"/>
    <x v="1"/>
    <x v="8"/>
    <s v="Storex Dura Pro Binders"/>
    <x v="3019"/>
    <n v="3"/>
    <n v="0.8"/>
    <n v="-6.2370000000000019"/>
  </r>
  <r>
    <n v="9479"/>
    <s v="CA-2011-126193"/>
    <x v="2"/>
    <x v="557"/>
    <d v="2011-09-14T00:00:00"/>
    <x v="1"/>
    <s v="SS-20410"/>
    <s v="Shahid Shariari"/>
    <x v="0"/>
    <s v="United States"/>
    <s v="Oswego"/>
    <x v="10"/>
    <n v="60543"/>
    <x v="2"/>
    <s v="OFF-FA-10000936"/>
    <x v="1"/>
    <x v="13"/>
    <s v="Acco Hot Clips Clips to Go"/>
    <x v="5925"/>
    <n v="5"/>
    <n v="0.2"/>
    <n v="4.1124999999999998"/>
  </r>
  <r>
    <n v="9480"/>
    <s v="CA-2011-126193"/>
    <x v="2"/>
    <x v="557"/>
    <d v="2011-09-14T00:00:00"/>
    <x v="1"/>
    <s v="SS-20410"/>
    <s v="Shahid Shariari"/>
    <x v="0"/>
    <s v="United States"/>
    <s v="Oswego"/>
    <x v="10"/>
    <n v="60543"/>
    <x v="2"/>
    <s v="OFF-BI-10001249"/>
    <x v="1"/>
    <x v="8"/>
    <s v="Avery Heavy-Duty EZD View Binder with Locking Rings"/>
    <x v="5926"/>
    <n v="3"/>
    <n v="0.8"/>
    <n v="-6.5076000000000018"/>
  </r>
  <r>
    <n v="9481"/>
    <s v="CA-2011-126193"/>
    <x v="2"/>
    <x v="557"/>
    <d v="2011-09-14T00:00:00"/>
    <x v="1"/>
    <s v="SS-20410"/>
    <s v="Shahid Shariari"/>
    <x v="0"/>
    <s v="United States"/>
    <s v="Oswego"/>
    <x v="10"/>
    <n v="60543"/>
    <x v="2"/>
    <s v="OFF-BI-10004632"/>
    <x v="1"/>
    <x v="8"/>
    <s v="Ibico Hi-Tech Manual Binding System"/>
    <x v="5927"/>
    <n v="5"/>
    <n v="0.8"/>
    <n v="-533.73250000000007"/>
  </r>
  <r>
    <n v="9482"/>
    <s v="CA-2014-150504"/>
    <x v="3"/>
    <x v="44"/>
    <d v="2014-11-13T00:00:00"/>
    <x v="1"/>
    <s v="HG-14845"/>
    <s v="Harry Greene"/>
    <x v="0"/>
    <s v="United States"/>
    <s v="Dallas"/>
    <x v="5"/>
    <n v="75220"/>
    <x v="2"/>
    <s v="OFF-ST-10000615"/>
    <x v="1"/>
    <x v="4"/>
    <s v="SimpliFile Personal File, Black Granite, 15w x 6-15/16d x 11-1/4h"/>
    <x v="1333"/>
    <n v="2"/>
    <n v="0.2"/>
    <n v="1.8160000000000016"/>
  </r>
  <r>
    <n v="9483"/>
    <s v="CA-2012-158351"/>
    <x v="1"/>
    <x v="782"/>
    <d v="2012-06-24T00:00:00"/>
    <x v="0"/>
    <s v="BC-11125"/>
    <s v="Becky Castell"/>
    <x v="2"/>
    <s v="United States"/>
    <s v="Philadelphia"/>
    <x v="9"/>
    <n v="19134"/>
    <x v="3"/>
    <s v="TEC-AC-10001838"/>
    <x v="2"/>
    <x v="11"/>
    <s v="Razer Tiamat Over Ear 7.1 Surround Sound PC Gaming Headset"/>
    <x v="4570"/>
    <n v="2"/>
    <n v="0.2"/>
    <n v="91.995400000000018"/>
  </r>
  <r>
    <n v="9484"/>
    <s v="CA-2011-122679"/>
    <x v="2"/>
    <x v="192"/>
    <d v="2011-07-28T00:00:00"/>
    <x v="1"/>
    <s v="AB-10255"/>
    <s v="Alejandro Ballentine"/>
    <x v="2"/>
    <s v="United States"/>
    <s v="Los Angeles"/>
    <x v="1"/>
    <n v="90008"/>
    <x v="1"/>
    <s v="OFF-AR-10004757"/>
    <x v="1"/>
    <x v="6"/>
    <s v="Crayola Colored Pencils"/>
    <x v="1209"/>
    <n v="6"/>
    <n v="0"/>
    <n v="6.4943999999999988"/>
  </r>
  <r>
    <n v="9485"/>
    <s v="CA-2013-164770"/>
    <x v="0"/>
    <x v="499"/>
    <d v="2013-12-05T00:00:00"/>
    <x v="0"/>
    <s v="MY-18295"/>
    <s v="Muhammed Yedwab"/>
    <x v="1"/>
    <s v="United States"/>
    <s v="Houston"/>
    <x v="5"/>
    <n v="77036"/>
    <x v="2"/>
    <s v="FUR-BO-10003893"/>
    <x v="0"/>
    <x v="0"/>
    <s v="Sauder Camden County Collection Library"/>
    <x v="5928"/>
    <n v="10"/>
    <n v="0.32"/>
    <n v="-137.97600000000008"/>
  </r>
  <r>
    <n v="9486"/>
    <s v="CA-2013-164770"/>
    <x v="0"/>
    <x v="499"/>
    <d v="2013-12-05T00:00:00"/>
    <x v="0"/>
    <s v="MY-18295"/>
    <s v="Muhammed Yedwab"/>
    <x v="1"/>
    <s v="United States"/>
    <s v="Houston"/>
    <x v="5"/>
    <n v="77036"/>
    <x v="2"/>
    <s v="OFF-PA-10003893"/>
    <x v="1"/>
    <x v="10"/>
    <s v="Xerox 1962"/>
    <x v="2791"/>
    <n v="9"/>
    <n v="0.2"/>
    <n v="9.6299999999999955"/>
  </r>
  <r>
    <n v="9487"/>
    <s v="CA-2014-130505"/>
    <x v="3"/>
    <x v="386"/>
    <d v="2014-10-13T00:00:00"/>
    <x v="3"/>
    <s v="NF-18385"/>
    <s v="Natalie Fritzler"/>
    <x v="0"/>
    <s v="United States"/>
    <s v="Wheeling"/>
    <x v="48"/>
    <n v="26003"/>
    <x v="3"/>
    <s v="FUR-TA-10001932"/>
    <x v="0"/>
    <x v="3"/>
    <s v="Chromcraft 48&quot; x 96&quot; Racetrack Double Pedestal Table"/>
    <x v="5929"/>
    <n v="3"/>
    <n v="0.3"/>
    <n v="-76.953599999999994"/>
  </r>
  <r>
    <n v="9488"/>
    <s v="US-2014-125213"/>
    <x v="3"/>
    <x v="157"/>
    <d v="2014-12-14T00:00:00"/>
    <x v="2"/>
    <s v="NB-18655"/>
    <s v="Nona Balk"/>
    <x v="1"/>
    <s v="United States"/>
    <s v="Paterson"/>
    <x v="30"/>
    <n v="7501"/>
    <x v="3"/>
    <s v="OFF-FA-10001561"/>
    <x v="1"/>
    <x v="13"/>
    <s v="Stockwell Push Pins"/>
    <x v="2630"/>
    <n v="3"/>
    <n v="0"/>
    <n v="2.1581999999999999"/>
  </r>
  <r>
    <n v="9489"/>
    <s v="CA-2012-156566"/>
    <x v="1"/>
    <x v="486"/>
    <d v="2012-10-04T00:00:00"/>
    <x v="2"/>
    <s v="EM-13960"/>
    <s v="Eric Murdock"/>
    <x v="0"/>
    <s v="United States"/>
    <s v="Portland"/>
    <x v="21"/>
    <n v="97206"/>
    <x v="1"/>
    <s v="TEC-PH-10001817"/>
    <x v="2"/>
    <x v="7"/>
    <s v="Wilson Electronics DB Pro Signal Booster"/>
    <x v="5930"/>
    <n v="2"/>
    <n v="0.2"/>
    <n v="50.120000000000033"/>
  </r>
  <r>
    <n v="9490"/>
    <s v="US-2013-102232"/>
    <x v="0"/>
    <x v="1222"/>
    <d v="2013-08-12T00:00:00"/>
    <x v="1"/>
    <s v="MF-17665"/>
    <s v="Maureen Fritzler"/>
    <x v="1"/>
    <s v="United States"/>
    <s v="Huntsville"/>
    <x v="19"/>
    <n v="35810"/>
    <x v="0"/>
    <s v="OFF-AR-10000538"/>
    <x v="1"/>
    <x v="6"/>
    <s v="Boston Model 1800 Electric Pencil Sharpener, Gray"/>
    <x v="5931"/>
    <n v="7"/>
    <n v="0"/>
    <n v="59.114999999999981"/>
  </r>
  <r>
    <n v="9491"/>
    <s v="CA-2014-111738"/>
    <x v="3"/>
    <x v="1032"/>
    <d v="2014-01-08T00:00:00"/>
    <x v="1"/>
    <s v="CM-12385"/>
    <s v="Christopher Martinez"/>
    <x v="0"/>
    <s v="United States"/>
    <s v="San Francisco"/>
    <x v="1"/>
    <n v="94110"/>
    <x v="1"/>
    <s v="OFF-BI-10004584"/>
    <x v="1"/>
    <x v="8"/>
    <s v="GBC ProClick 150 Presentation Binding System"/>
    <x v="5932"/>
    <n v="8"/>
    <n v="0.2"/>
    <n v="682.5168000000001"/>
  </r>
  <r>
    <n v="9492"/>
    <s v="CA-2014-111738"/>
    <x v="3"/>
    <x v="1032"/>
    <d v="2014-01-08T00:00:00"/>
    <x v="1"/>
    <s v="CM-12385"/>
    <s v="Christopher Martinez"/>
    <x v="0"/>
    <s v="United States"/>
    <s v="San Francisco"/>
    <x v="1"/>
    <n v="94110"/>
    <x v="1"/>
    <s v="OFF-AR-10000817"/>
    <x v="1"/>
    <x v="6"/>
    <s v="Manco Dry-Lighter Erasable Highlighter"/>
    <x v="5933"/>
    <n v="3"/>
    <n v="0"/>
    <n v="3.1007999999999996"/>
  </r>
  <r>
    <n v="9493"/>
    <s v="CA-2014-163188"/>
    <x v="3"/>
    <x v="659"/>
    <d v="2014-11-08T00:00:00"/>
    <x v="3"/>
    <s v="EC-14050"/>
    <s v="Erin Creighton"/>
    <x v="0"/>
    <s v="United States"/>
    <s v="Oklahoma City"/>
    <x v="26"/>
    <n v="73120"/>
    <x v="2"/>
    <s v="OFF-BI-10000756"/>
    <x v="1"/>
    <x v="8"/>
    <s v="Storex DuraTech Recycled Plastic Frosted Binders"/>
    <x v="5934"/>
    <n v="9"/>
    <n v="0"/>
    <n v="19.080000000000002"/>
  </r>
  <r>
    <n v="9494"/>
    <s v="CA-2013-105207"/>
    <x v="0"/>
    <x v="835"/>
    <d v="2013-01-08T00:00:00"/>
    <x v="1"/>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x v="1"/>
    <s v="BO-11350"/>
    <s v="Bill Overfelt"/>
    <x v="1"/>
    <s v="United States"/>
    <s v="Broken Arrow"/>
    <x v="26"/>
    <n v="74012"/>
    <x v="2"/>
    <s v="OFF-BI-10004364"/>
    <x v="1"/>
    <x v="8"/>
    <s v="Storex Dura Pro Binders"/>
    <x v="5516"/>
    <n v="2"/>
    <n v="0"/>
    <n v="5.3460000000000001"/>
  </r>
  <r>
    <n v="9496"/>
    <s v="US-2013-123610"/>
    <x v="0"/>
    <x v="536"/>
    <d v="2013-05-17T00:00:00"/>
    <x v="1"/>
    <s v="VM-21835"/>
    <s v="Vivian Mathis"/>
    <x v="0"/>
    <s v="United States"/>
    <s v="Mission Viejo"/>
    <x v="1"/>
    <n v="92691"/>
    <x v="1"/>
    <s v="TEC-AC-10004518"/>
    <x v="2"/>
    <x v="11"/>
    <s v="Memorex Mini Travel Drive 32 GB USB 2.0 Flash Drive"/>
    <x v="5253"/>
    <n v="6"/>
    <n v="0"/>
    <n v="46.800000000000004"/>
  </r>
  <r>
    <n v="9497"/>
    <s v="US-2013-123610"/>
    <x v="0"/>
    <x v="536"/>
    <d v="2013-05-17T00:00:00"/>
    <x v="1"/>
    <s v="VM-21835"/>
    <s v="Vivian Mathis"/>
    <x v="0"/>
    <s v="United States"/>
    <s v="Mission Viejo"/>
    <x v="1"/>
    <n v="92691"/>
    <x v="1"/>
    <s v="OFF-AP-10002222"/>
    <x v="1"/>
    <x v="9"/>
    <s v="Staples"/>
    <x v="1313"/>
    <n v="1"/>
    <n v="0"/>
    <n v="2.3409000000000004"/>
  </r>
  <r>
    <n v="9498"/>
    <s v="CA-2014-118213"/>
    <x v="3"/>
    <x v="60"/>
    <d v="2014-11-08T00:00:00"/>
    <x v="2"/>
    <s v="AB-10060"/>
    <s v="Adam Bellavance"/>
    <x v="2"/>
    <s v="United States"/>
    <s v="Greenwood"/>
    <x v="14"/>
    <n v="46142"/>
    <x v="2"/>
    <s v="OFF-PA-10002615"/>
    <x v="1"/>
    <x v="10"/>
    <s v="Ampad Gold Fibre Wirebound Steno Books, 6&quot; x 9&quot;, Gregg Ruled"/>
    <x v="5936"/>
    <n v="1"/>
    <n v="0"/>
    <n v="2.0286"/>
  </r>
  <r>
    <n v="9499"/>
    <s v="CA-2014-118213"/>
    <x v="3"/>
    <x v="60"/>
    <d v="2014-11-08T00:00:00"/>
    <x v="2"/>
    <s v="AB-10060"/>
    <s v="Adam Bellavance"/>
    <x v="2"/>
    <s v="United States"/>
    <s v="Greenwood"/>
    <x v="14"/>
    <n v="46142"/>
    <x v="2"/>
    <s v="OFF-PA-10000565"/>
    <x v="1"/>
    <x v="10"/>
    <s v="Staples"/>
    <x v="3856"/>
    <n v="3"/>
    <n v="0"/>
    <n v="82.290599999999998"/>
  </r>
  <r>
    <n v="9500"/>
    <s v="CA-2014-118213"/>
    <x v="3"/>
    <x v="60"/>
    <d v="2014-11-08T00:00:00"/>
    <x v="2"/>
    <s v="AB-10060"/>
    <s v="Adam Bellavance"/>
    <x v="2"/>
    <s v="United States"/>
    <s v="Greenwood"/>
    <x v="14"/>
    <n v="46142"/>
    <x v="2"/>
    <s v="OFF-PA-10003673"/>
    <x v="1"/>
    <x v="10"/>
    <s v="Strathmore Photo Mount Cards"/>
    <x v="766"/>
    <n v="10"/>
    <n v="0"/>
    <n v="31.187999999999999"/>
  </r>
  <r>
    <n v="9501"/>
    <s v="CA-2013-149237"/>
    <x v="0"/>
    <x v="439"/>
    <d v="2013-05-31T00:00:00"/>
    <x v="1"/>
    <s v="CM-12235"/>
    <s v="Chris McAfee"/>
    <x v="0"/>
    <s v="United States"/>
    <s v="Milwaukee"/>
    <x v="6"/>
    <n v="53209"/>
    <x v="2"/>
    <s v="FUR-FU-10002088"/>
    <x v="0"/>
    <x v="5"/>
    <s v="Nu-Dell Float Frame 11 x 14 1/2"/>
    <x v="5937"/>
    <n v="3"/>
    <n v="0"/>
    <n v="11.314800000000002"/>
  </r>
  <r>
    <n v="9502"/>
    <s v="US-2012-158589"/>
    <x v="1"/>
    <x v="312"/>
    <d v="2012-11-24T00:00:00"/>
    <x v="1"/>
    <s v="KW-16570"/>
    <s v="Kelly Williams"/>
    <x v="0"/>
    <s v="United States"/>
    <s v="San Francisco"/>
    <x v="1"/>
    <n v="94109"/>
    <x v="1"/>
    <s v="FUR-FU-10001546"/>
    <x v="0"/>
    <x v="5"/>
    <s v="Dana Swing-Arm Lamps"/>
    <x v="4674"/>
    <n v="3"/>
    <n v="0"/>
    <n v="8.01"/>
  </r>
  <r>
    <n v="9503"/>
    <s v="CA-2013-101329"/>
    <x v="0"/>
    <x v="183"/>
    <d v="2013-04-30T00:00:00"/>
    <x v="1"/>
    <s v="MM-17920"/>
    <s v="Michael Moore"/>
    <x v="0"/>
    <s v="United States"/>
    <s v="Rome"/>
    <x v="15"/>
    <n v="13440"/>
    <x v="3"/>
    <s v="OFF-AR-10000614"/>
    <x v="1"/>
    <x v="6"/>
    <s v="Barrel Sharpener"/>
    <x v="5938"/>
    <n v="9"/>
    <n v="0"/>
    <n v="8.3537999999999997"/>
  </r>
  <r>
    <n v="9504"/>
    <s v="CA-2013-101329"/>
    <x v="0"/>
    <x v="183"/>
    <d v="2013-04-30T00:00:00"/>
    <x v="1"/>
    <s v="MM-17920"/>
    <s v="Michael Moore"/>
    <x v="0"/>
    <s v="United States"/>
    <s v="Rome"/>
    <x v="15"/>
    <n v="13440"/>
    <x v="3"/>
    <s v="OFF-AR-10003190"/>
    <x v="1"/>
    <x v="6"/>
    <s v="Newell 32"/>
    <x v="709"/>
    <n v="1"/>
    <n v="0"/>
    <n v="0.80640000000000001"/>
  </r>
  <r>
    <n v="9505"/>
    <s v="CA-2013-113607"/>
    <x v="0"/>
    <x v="500"/>
    <d v="2013-10-19T00:00:00"/>
    <x v="1"/>
    <s v="PW-19030"/>
    <s v="Pauline Webber"/>
    <x v="1"/>
    <s v="United States"/>
    <s v="New York City"/>
    <x v="15"/>
    <n v="10009"/>
    <x v="3"/>
    <s v="TEC-PH-10004094"/>
    <x v="2"/>
    <x v="7"/>
    <s v="Motorola L703CM"/>
    <x v="5939"/>
    <n v="7"/>
    <n v="0"/>
    <n v="272.98250000000002"/>
  </r>
  <r>
    <n v="9506"/>
    <s v="CA-2013-113607"/>
    <x v="0"/>
    <x v="500"/>
    <d v="2013-10-19T00:00:00"/>
    <x v="1"/>
    <s v="PW-19030"/>
    <s v="Pauline Webber"/>
    <x v="1"/>
    <s v="United States"/>
    <s v="New York City"/>
    <x v="15"/>
    <n v="10009"/>
    <x v="3"/>
    <s v="OFF-PA-10001970"/>
    <x v="1"/>
    <x v="10"/>
    <s v="Xerox 1908"/>
    <x v="1375"/>
    <n v="2"/>
    <n v="0"/>
    <n v="54.860399999999998"/>
  </r>
  <r>
    <n v="9507"/>
    <s v="CA-2011-149104"/>
    <x v="2"/>
    <x v="267"/>
    <d v="2011-04-07T00:00:00"/>
    <x v="0"/>
    <s v="RD-19900"/>
    <s v="Ruben Dartt"/>
    <x v="0"/>
    <s v="United States"/>
    <s v="Dearborn Heights"/>
    <x v="12"/>
    <n v="48127"/>
    <x v="2"/>
    <s v="OFF-AR-10002952"/>
    <x v="1"/>
    <x v="6"/>
    <s v="Stanley Contemporary Battery Pencil Sharpeners"/>
    <x v="4327"/>
    <n v="2"/>
    <n v="0"/>
    <n v="7.4759999999999991"/>
  </r>
  <r>
    <n v="9508"/>
    <s v="CA-2011-149104"/>
    <x v="2"/>
    <x v="267"/>
    <d v="2011-04-07T00:00:00"/>
    <x v="0"/>
    <s v="RD-19900"/>
    <s v="Ruben Dartt"/>
    <x v="0"/>
    <s v="United States"/>
    <s v="Dearborn Heights"/>
    <x v="12"/>
    <n v="48127"/>
    <x v="2"/>
    <s v="OFF-BI-10004209"/>
    <x v="1"/>
    <x v="8"/>
    <s v="Fellowes Twister Kit, Gray/Clear, 3/pkg"/>
    <x v="5940"/>
    <n v="5"/>
    <n v="0"/>
    <n v="18.089999999999996"/>
  </r>
  <r>
    <n v="9509"/>
    <s v="CA-2011-149104"/>
    <x v="2"/>
    <x v="267"/>
    <d v="2011-04-07T00:00:00"/>
    <x v="0"/>
    <s v="RD-19900"/>
    <s v="Ruben Dartt"/>
    <x v="0"/>
    <s v="United States"/>
    <s v="Dearborn Heights"/>
    <x v="12"/>
    <n v="48127"/>
    <x v="2"/>
    <s v="OFF-AR-10004685"/>
    <x v="1"/>
    <x v="6"/>
    <s v="Binney &amp; Smith Crayola Metallic Colored Pencils, 8-Color Set"/>
    <x v="4808"/>
    <n v="3"/>
    <n v="0"/>
    <n v="4.5836999999999994"/>
  </r>
  <r>
    <n v="9510"/>
    <s v="CA-2011-149104"/>
    <x v="2"/>
    <x v="267"/>
    <d v="2011-04-07T00:00:00"/>
    <x v="0"/>
    <s v="RD-19900"/>
    <s v="Ruben Dartt"/>
    <x v="0"/>
    <s v="United States"/>
    <s v="Dearborn Heights"/>
    <x v="12"/>
    <n v="48127"/>
    <x v="2"/>
    <s v="OFF-ST-10000991"/>
    <x v="1"/>
    <x v="4"/>
    <s v="Space Solutions HD Industrial Steel Shelving."/>
    <x v="5941"/>
    <n v="6"/>
    <n v="0"/>
    <n v="20.694600000000008"/>
  </r>
  <r>
    <n v="9511"/>
    <s v="CA-2013-105263"/>
    <x v="0"/>
    <x v="876"/>
    <d v="2013-08-12T00:00:00"/>
    <x v="1"/>
    <s v="LM-17065"/>
    <s v="Liz MacKendrick"/>
    <x v="0"/>
    <s v="United States"/>
    <s v="New York City"/>
    <x v="15"/>
    <n v="10024"/>
    <x v="3"/>
    <s v="OFF-AR-10002399"/>
    <x v="1"/>
    <x v="6"/>
    <s v="Dixon Prang Watercolor Pencils, 10-Color Set with Brush"/>
    <x v="3747"/>
    <n v="9"/>
    <n v="0"/>
    <n v="15.7194"/>
  </r>
  <r>
    <n v="9512"/>
    <s v="CA-2011-130575"/>
    <x v="2"/>
    <x v="637"/>
    <d v="2011-12-16T00:00:00"/>
    <x v="2"/>
    <s v="CS-11845"/>
    <s v="Cari Sayre"/>
    <x v="1"/>
    <s v="United States"/>
    <s v="Chicago"/>
    <x v="10"/>
    <n v="60623"/>
    <x v="2"/>
    <s v="OFF-BI-10002353"/>
    <x v="1"/>
    <x v="8"/>
    <s v="GBC VeloBind Cover Sets"/>
    <x v="1844"/>
    <n v="3"/>
    <n v="0.8"/>
    <n v="-13.895999999999997"/>
  </r>
  <r>
    <n v="9513"/>
    <s v="CA-2014-142461"/>
    <x v="3"/>
    <x v="1109"/>
    <d v="2014-06-04T00:00:00"/>
    <x v="0"/>
    <s v="KT-16480"/>
    <s v="Kean Thornton"/>
    <x v="0"/>
    <s v="United States"/>
    <s v="Dallas"/>
    <x v="5"/>
    <n v="75217"/>
    <x v="2"/>
    <s v="FUR-BO-10001811"/>
    <x v="0"/>
    <x v="0"/>
    <s v="Atlantic Metals Mobile 5-Shelf Bookcases, Custom Colors"/>
    <x v="5942"/>
    <n v="1"/>
    <n v="0.32"/>
    <n v="-6.0196000000000254"/>
  </r>
  <r>
    <n v="9514"/>
    <s v="CA-2013-125220"/>
    <x v="0"/>
    <x v="500"/>
    <d v="2013-10-20T00:00:00"/>
    <x v="1"/>
    <s v="BE-11410"/>
    <s v="Bobby Elias"/>
    <x v="0"/>
    <s v="United States"/>
    <s v="Appleton"/>
    <x v="6"/>
    <n v="54915"/>
    <x v="2"/>
    <s v="TEC-AC-10003033"/>
    <x v="2"/>
    <x v="11"/>
    <s v="Plantronics CS510 - Over-the-Head monaural Wireless Headset System"/>
    <x v="5943"/>
    <n v="5"/>
    <n v="0"/>
    <n v="544.41749999999979"/>
  </r>
  <r>
    <n v="9515"/>
    <s v="CA-2011-100293"/>
    <x v="2"/>
    <x v="619"/>
    <d v="2011-03-18T00:00:00"/>
    <x v="1"/>
    <s v="NF-18475"/>
    <s v="Neil Französisch"/>
    <x v="2"/>
    <s v="United States"/>
    <s v="Jacksonville"/>
    <x v="2"/>
    <n v="32216"/>
    <x v="0"/>
    <s v="OFF-PA-10000176"/>
    <x v="1"/>
    <x v="10"/>
    <s v="Xerox 1887"/>
    <x v="5944"/>
    <n v="6"/>
    <n v="0.2"/>
    <n v="31.869599999999995"/>
  </r>
  <r>
    <n v="9516"/>
    <s v="CA-2011-154165"/>
    <x v="2"/>
    <x v="1223"/>
    <d v="2011-02-25T00:00:00"/>
    <x v="1"/>
    <s v="DL-13315"/>
    <s v="Delfina Latchford"/>
    <x v="0"/>
    <s v="United States"/>
    <s v="Chicago"/>
    <x v="10"/>
    <n v="60653"/>
    <x v="2"/>
    <s v="OFF-AR-10003631"/>
    <x v="1"/>
    <x v="6"/>
    <s v="Staples"/>
    <x v="5945"/>
    <n v="14"/>
    <n v="0.2"/>
    <n v="8.808799999999998"/>
  </r>
  <r>
    <n v="9517"/>
    <s v="CA-2012-123939"/>
    <x v="1"/>
    <x v="252"/>
    <d v="2012-08-26T00:00:00"/>
    <x v="0"/>
    <s v="MS-17710"/>
    <s v="Maurice Satty"/>
    <x v="0"/>
    <s v="United States"/>
    <s v="Bowling Green"/>
    <x v="24"/>
    <n v="43402"/>
    <x v="3"/>
    <s v="TEC-PH-10000923"/>
    <x v="2"/>
    <x v="7"/>
    <s v="Belkin SportFit Armband For iPhone 5s/5c, Fuchsia"/>
    <x v="5946"/>
    <n v="3"/>
    <n v="0.4"/>
    <n v="4.0472999999999999"/>
  </r>
  <r>
    <n v="9518"/>
    <s v="CA-2012-123939"/>
    <x v="1"/>
    <x v="252"/>
    <d v="2012-08-26T00:00:00"/>
    <x v="0"/>
    <s v="MS-17710"/>
    <s v="Maurice Satty"/>
    <x v="0"/>
    <s v="United States"/>
    <s v="Bowling Green"/>
    <x v="24"/>
    <n v="43402"/>
    <x v="3"/>
    <s v="OFF-LA-10003190"/>
    <x v="1"/>
    <x v="2"/>
    <s v="Avery 474"/>
    <x v="2789"/>
    <n v="3"/>
    <n v="0.2"/>
    <n v="2.5056000000000003"/>
  </r>
  <r>
    <n v="9519"/>
    <s v="CA-2012-123939"/>
    <x v="1"/>
    <x v="252"/>
    <d v="2012-08-26T00:00:00"/>
    <x v="0"/>
    <s v="MS-17710"/>
    <s v="Maurice Satty"/>
    <x v="0"/>
    <s v="United States"/>
    <s v="Bowling Green"/>
    <x v="24"/>
    <n v="43402"/>
    <x v="3"/>
    <s v="OFF-ST-10003208"/>
    <x v="1"/>
    <x v="4"/>
    <s v="Adjustable Depth Letter/Legal Cart"/>
    <x v="2774"/>
    <n v="3"/>
    <n v="0.2"/>
    <n v="48.994199999999921"/>
  </r>
  <r>
    <n v="9520"/>
    <s v="US-2014-104451"/>
    <x v="3"/>
    <x v="540"/>
    <d v="2014-05-13T00:00:00"/>
    <x v="0"/>
    <s v="MM-18055"/>
    <s v="Michelle Moray"/>
    <x v="0"/>
    <s v="United States"/>
    <s v="San Francisco"/>
    <x v="1"/>
    <n v="94110"/>
    <x v="1"/>
    <s v="OFF-AP-10000692"/>
    <x v="1"/>
    <x v="9"/>
    <s v="Fellowes Mighty 8 Compact Surge Protector"/>
    <x v="5947"/>
    <n v="4"/>
    <n v="0"/>
    <n v="22.702400000000004"/>
  </r>
  <r>
    <n v="9521"/>
    <s v="CA-2013-101189"/>
    <x v="0"/>
    <x v="1084"/>
    <d v="2013-02-09T00:00:00"/>
    <x v="1"/>
    <s v="JB-15400"/>
    <s v="Jennifer Braxton"/>
    <x v="1"/>
    <s v="United States"/>
    <s v="Los Angeles"/>
    <x v="1"/>
    <n v="90049"/>
    <x v="1"/>
    <s v="OFF-ST-10004180"/>
    <x v="1"/>
    <x v="4"/>
    <s v="Safco Commercial Shelving"/>
    <x v="5948"/>
    <n v="2"/>
    <n v="0"/>
    <n v="3.720799999999997"/>
  </r>
  <r>
    <n v="9522"/>
    <s v="CA-2011-169446"/>
    <x v="2"/>
    <x v="174"/>
    <d v="2011-12-25T00:00:00"/>
    <x v="1"/>
    <s v="SG-20605"/>
    <s v="Speros Goranitis"/>
    <x v="0"/>
    <s v="United States"/>
    <s v="Chicago"/>
    <x v="10"/>
    <n v="60623"/>
    <x v="2"/>
    <s v="TEC-PH-10002817"/>
    <x v="2"/>
    <x v="7"/>
    <s v="RCA ViSYS 25425RE1 Corded phone"/>
    <x v="830"/>
    <n v="3"/>
    <n v="0.2"/>
    <n v="36.44729999999997"/>
  </r>
  <r>
    <n v="9523"/>
    <s v="CA-2011-169446"/>
    <x v="2"/>
    <x v="174"/>
    <d v="2011-12-25T00:00:00"/>
    <x v="1"/>
    <s v="SG-20605"/>
    <s v="Speros Goranitis"/>
    <x v="0"/>
    <s v="United States"/>
    <s v="Chicago"/>
    <x v="10"/>
    <n v="60623"/>
    <x v="2"/>
    <s v="OFF-PA-10000295"/>
    <x v="1"/>
    <x v="10"/>
    <s v="Xerox 229"/>
    <x v="12"/>
    <n v="3"/>
    <n v="0.2"/>
    <n v="5.4432"/>
  </r>
  <r>
    <n v="9524"/>
    <s v="CA-2011-169446"/>
    <x v="2"/>
    <x v="174"/>
    <d v="2011-12-25T00:00:00"/>
    <x v="1"/>
    <s v="SG-20605"/>
    <s v="Speros Goranitis"/>
    <x v="0"/>
    <s v="United States"/>
    <s v="Chicago"/>
    <x v="10"/>
    <n v="60623"/>
    <x v="2"/>
    <s v="OFF-ST-10000419"/>
    <x v="1"/>
    <x v="4"/>
    <s v="Rogers Jumbo File, Granite"/>
    <x v="5949"/>
    <n v="3"/>
    <n v="0.2"/>
    <n v="-7.7406000000000006"/>
  </r>
  <r>
    <n v="9525"/>
    <s v="CA-2014-156958"/>
    <x v="3"/>
    <x v="256"/>
    <d v="2014-12-07T00:00:00"/>
    <x v="2"/>
    <s v="PB-18805"/>
    <s v="Patrick Bzostek"/>
    <x v="2"/>
    <s v="United States"/>
    <s v="Seattle"/>
    <x v="4"/>
    <n v="98115"/>
    <x v="1"/>
    <s v="OFF-BI-10001524"/>
    <x v="1"/>
    <x v="8"/>
    <s v="GBC Premium Transparent Covers with Diagonal Lined Pattern"/>
    <x v="2067"/>
    <n v="5"/>
    <n v="0.2"/>
    <n v="29.371999999999993"/>
  </r>
  <r>
    <n v="9526"/>
    <s v="CA-2014-156958"/>
    <x v="3"/>
    <x v="256"/>
    <d v="2014-12-07T00:00:00"/>
    <x v="2"/>
    <s v="PB-18805"/>
    <s v="Patrick Bzostek"/>
    <x v="2"/>
    <s v="United States"/>
    <s v="Seattle"/>
    <x v="4"/>
    <n v="98115"/>
    <x v="1"/>
    <s v="FUR-FU-10003268"/>
    <x v="0"/>
    <x v="5"/>
    <s v="Eldon Radial Chair Mat for Low to Medium Pile Carpets"/>
    <x v="3351"/>
    <n v="5"/>
    <n v="0"/>
    <n v="39.97999999999999"/>
  </r>
  <r>
    <n v="9527"/>
    <s v="CA-2014-156958"/>
    <x v="3"/>
    <x v="256"/>
    <d v="2014-12-07T00:00:00"/>
    <x v="2"/>
    <s v="PB-18805"/>
    <s v="Patrick Bzostek"/>
    <x v="2"/>
    <s v="United States"/>
    <s v="Seattle"/>
    <x v="4"/>
    <n v="98115"/>
    <x v="1"/>
    <s v="TEC-PH-10000148"/>
    <x v="2"/>
    <x v="7"/>
    <s v="Cyber Acoustics AC-202b Speech Recognition Stereo Headset"/>
    <x v="5231"/>
    <n v="3"/>
    <n v="0.2"/>
    <n v="-7.0145999999999997"/>
  </r>
  <r>
    <n v="9528"/>
    <s v="CA-2014-156958"/>
    <x v="3"/>
    <x v="256"/>
    <d v="2014-12-07T00:00:00"/>
    <x v="2"/>
    <s v="PB-18805"/>
    <s v="Patrick Bzostek"/>
    <x v="2"/>
    <s v="United States"/>
    <s v="Seattle"/>
    <x v="4"/>
    <n v="98115"/>
    <x v="1"/>
    <s v="OFF-BI-10001543"/>
    <x v="1"/>
    <x v="8"/>
    <s v="GBC VeloBinder Manual Binding System"/>
    <x v="5950"/>
    <n v="6"/>
    <n v="0.2"/>
    <n v="60.463200000000015"/>
  </r>
  <r>
    <n v="9529"/>
    <s v="CA-2014-156958"/>
    <x v="3"/>
    <x v="256"/>
    <d v="2014-12-07T00:00:00"/>
    <x v="2"/>
    <s v="PB-18805"/>
    <s v="Patrick Bzostek"/>
    <x v="2"/>
    <s v="United States"/>
    <s v="Seattle"/>
    <x v="4"/>
    <n v="98115"/>
    <x v="1"/>
    <s v="OFF-BI-10002071"/>
    <x v="1"/>
    <x v="8"/>
    <s v="Fellowes Black Plastic Comb Bindings"/>
    <x v="3396"/>
    <n v="2"/>
    <n v="0.2"/>
    <n v="3.0211999999999994"/>
  </r>
  <r>
    <n v="9530"/>
    <s v="CA-2014-101637"/>
    <x v="3"/>
    <x v="668"/>
    <d v="2014-03-26T00:00:00"/>
    <x v="3"/>
    <s v="AC-10615"/>
    <s v="Ann Chong"/>
    <x v="1"/>
    <s v="United States"/>
    <s v="Beaumont"/>
    <x v="5"/>
    <n v="77705"/>
    <x v="2"/>
    <s v="OFF-ST-10002352"/>
    <x v="1"/>
    <x v="4"/>
    <s v="Iris Project Case"/>
    <x v="2600"/>
    <n v="2"/>
    <n v="0.2"/>
    <n v="0.95759999999999934"/>
  </r>
  <r>
    <n v="9531"/>
    <s v="CA-2014-111759"/>
    <x v="3"/>
    <x v="141"/>
    <d v="2014-07-13T00:00:00"/>
    <x v="1"/>
    <s v="MR-17545"/>
    <s v="Mathew Reese"/>
    <x v="2"/>
    <s v="United States"/>
    <s v="Seattle"/>
    <x v="4"/>
    <n v="98103"/>
    <x v="1"/>
    <s v="OFF-PA-10003127"/>
    <x v="1"/>
    <x v="10"/>
    <s v="Staples"/>
    <x v="4984"/>
    <n v="2"/>
    <n v="0"/>
    <n v="24.269599999999997"/>
  </r>
  <r>
    <n v="9532"/>
    <s v="CA-2014-102729"/>
    <x v="3"/>
    <x v="40"/>
    <d v="2014-11-01T00:00:00"/>
    <x v="1"/>
    <s v="BF-11215"/>
    <s v="Benjamin Farhat"/>
    <x v="2"/>
    <s v="United States"/>
    <s v="Dallas"/>
    <x v="5"/>
    <n v="75217"/>
    <x v="2"/>
    <s v="OFF-ST-10000464"/>
    <x v="1"/>
    <x v="4"/>
    <s v="Multi-Use Personal File Cart and Caster Set, Three Stacking Bins"/>
    <x v="5951"/>
    <n v="2"/>
    <n v="0.2"/>
    <n v="5.5616000000000021"/>
  </r>
  <r>
    <n v="9533"/>
    <s v="CA-2013-116596"/>
    <x v="0"/>
    <x v="189"/>
    <d v="2013-11-01T00:00:00"/>
    <x v="1"/>
    <s v="BW-11200"/>
    <s v="Ben Wallace"/>
    <x v="0"/>
    <s v="United States"/>
    <s v="New York City"/>
    <x v="15"/>
    <n v="10011"/>
    <x v="3"/>
    <s v="FUR-CH-10000553"/>
    <x v="0"/>
    <x v="1"/>
    <s v="Metal Folding Chairs, Beige, 4/Carton"/>
    <x v="5952"/>
    <n v="14"/>
    <n v="0.1"/>
    <n v="80.777199999999979"/>
  </r>
  <r>
    <n v="9534"/>
    <s v="CA-2013-116596"/>
    <x v="0"/>
    <x v="189"/>
    <d v="2013-11-01T00:00:00"/>
    <x v="1"/>
    <s v="BW-11200"/>
    <s v="Ben Wallace"/>
    <x v="0"/>
    <s v="United States"/>
    <s v="New York City"/>
    <x v="15"/>
    <n v="10011"/>
    <x v="3"/>
    <s v="OFF-FA-10000134"/>
    <x v="1"/>
    <x v="13"/>
    <s v="Advantus Push Pins, Aluminum Head"/>
    <x v="5953"/>
    <n v="7"/>
    <n v="0"/>
    <n v="12.607699999999999"/>
  </r>
  <r>
    <n v="9535"/>
    <s v="CA-2013-116596"/>
    <x v="0"/>
    <x v="189"/>
    <d v="2013-11-01T00:00:00"/>
    <x v="1"/>
    <s v="BW-11200"/>
    <s v="Ben Wallace"/>
    <x v="0"/>
    <s v="United States"/>
    <s v="New York City"/>
    <x v="15"/>
    <n v="10011"/>
    <x v="3"/>
    <s v="OFF-ST-10000636"/>
    <x v="1"/>
    <x v="4"/>
    <s v="Rogers Profile Extra Capacity Storage Tub"/>
    <x v="3446"/>
    <n v="2"/>
    <n v="0"/>
    <n v="1.3391999999999982"/>
  </r>
  <r>
    <n v="9536"/>
    <s v="CA-2013-116596"/>
    <x v="0"/>
    <x v="189"/>
    <d v="2013-11-01T00:00:00"/>
    <x v="1"/>
    <s v="BW-11200"/>
    <s v="Ben Wallace"/>
    <x v="0"/>
    <s v="United States"/>
    <s v="New York City"/>
    <x v="15"/>
    <n v="10011"/>
    <x v="3"/>
    <s v="OFF-BI-10002949"/>
    <x v="1"/>
    <x v="8"/>
    <s v="Prestige Round Ring Binders"/>
    <x v="1276"/>
    <n v="2"/>
    <n v="0.2"/>
    <n v="3.283199999999999"/>
  </r>
  <r>
    <n v="9537"/>
    <s v="CA-2014-124191"/>
    <x v="3"/>
    <x v="492"/>
    <d v="2014-06-15T00:00:00"/>
    <x v="0"/>
    <s v="TS-21610"/>
    <s v="Troy Staebel"/>
    <x v="0"/>
    <s v="United States"/>
    <s v="Chicago"/>
    <x v="10"/>
    <n v="60610"/>
    <x v="2"/>
    <s v="FUR-FU-10002364"/>
    <x v="0"/>
    <x v="5"/>
    <s v="Eldon Expressions Wood Desk Accessories, Oak"/>
    <x v="3179"/>
    <n v="3"/>
    <n v="0.6"/>
    <n v="-6.8634000000000013"/>
  </r>
  <r>
    <n v="9538"/>
    <s v="CA-2013-148747"/>
    <x v="0"/>
    <x v="477"/>
    <d v="2013-09-28T00:00:00"/>
    <x v="2"/>
    <s v="AS-10045"/>
    <s v="Aaron Smayling"/>
    <x v="1"/>
    <s v="United States"/>
    <s v="San Francisco"/>
    <x v="1"/>
    <n v="94110"/>
    <x v="1"/>
    <s v="FUR-BO-10002613"/>
    <x v="0"/>
    <x v="0"/>
    <s v="Atlantic Metals Mobile 4-Shelf Bookcases, Custom Colors"/>
    <x v="5954"/>
    <n v="2"/>
    <n v="0.15"/>
    <n v="84.293999999999969"/>
  </r>
  <r>
    <n v="9539"/>
    <s v="US-2014-169488"/>
    <x v="3"/>
    <x v="210"/>
    <d v="2014-09-10T00:00:00"/>
    <x v="2"/>
    <s v="AA-10375"/>
    <s v="Allen Armold"/>
    <x v="0"/>
    <s v="United States"/>
    <s v="Providence"/>
    <x v="34"/>
    <n v="2908"/>
    <x v="3"/>
    <s v="OFF-PA-10002659"/>
    <x v="1"/>
    <x v="10"/>
    <s v="Avoid Verbal Orders Carbonless Minifold Book"/>
    <x v="2952"/>
    <n v="5"/>
    <n v="0"/>
    <n v="7.7739999999999991"/>
  </r>
  <r>
    <n v="9540"/>
    <s v="US-2014-169488"/>
    <x v="3"/>
    <x v="210"/>
    <d v="2014-09-10T00:00:00"/>
    <x v="2"/>
    <s v="AA-10375"/>
    <s v="Allen Armold"/>
    <x v="0"/>
    <s v="United States"/>
    <s v="Providence"/>
    <x v="34"/>
    <n v="2908"/>
    <x v="3"/>
    <s v="OFF-PA-10000157"/>
    <x v="1"/>
    <x v="10"/>
    <s v="Xerox 191"/>
    <x v="792"/>
    <n v="2"/>
    <n v="0"/>
    <n v="18.781199999999998"/>
  </r>
  <r>
    <n v="9541"/>
    <s v="CA-2012-135727"/>
    <x v="1"/>
    <x v="1224"/>
    <d v="2012-05-16T00:00:00"/>
    <x v="0"/>
    <s v="PS-18970"/>
    <s v="Paul Stevenson"/>
    <x v="2"/>
    <s v="United States"/>
    <s v="Phoenix"/>
    <x v="16"/>
    <n v="85023"/>
    <x v="1"/>
    <s v="FUR-CH-10004540"/>
    <x v="0"/>
    <x v="1"/>
    <s v="Global Chrome Stack Chair"/>
    <x v="3029"/>
    <n v="7"/>
    <n v="0.2"/>
    <n v="16.797200000000004"/>
  </r>
  <r>
    <n v="9542"/>
    <s v="CA-2012-135251"/>
    <x v="1"/>
    <x v="705"/>
    <d v="2012-08-10T00:00:00"/>
    <x v="1"/>
    <s v="RP-19270"/>
    <s v="Rachel Payne"/>
    <x v="1"/>
    <s v="United States"/>
    <s v="Houston"/>
    <x v="5"/>
    <n v="77095"/>
    <x v="2"/>
    <s v="OFF-LA-10004544"/>
    <x v="1"/>
    <x v="2"/>
    <s v="Avery 505"/>
    <x v="5955"/>
    <n v="3"/>
    <n v="0.2"/>
    <n v="13.320000000000002"/>
  </r>
  <r>
    <n v="9543"/>
    <s v="CA-2012-135251"/>
    <x v="1"/>
    <x v="705"/>
    <d v="2012-08-10T00:00:00"/>
    <x v="1"/>
    <s v="RP-19270"/>
    <s v="Rachel Payne"/>
    <x v="1"/>
    <s v="United States"/>
    <s v="Houston"/>
    <x v="5"/>
    <n v="77095"/>
    <x v="2"/>
    <s v="OFF-BI-10001097"/>
    <x v="1"/>
    <x v="8"/>
    <s v="Avery Hole Reinforcements"/>
    <x v="5956"/>
    <n v="5"/>
    <n v="0.8"/>
    <n v="-9.6565000000000047"/>
  </r>
  <r>
    <n v="9544"/>
    <s v="CA-2012-135251"/>
    <x v="1"/>
    <x v="705"/>
    <d v="2012-08-10T00:00:00"/>
    <x v="1"/>
    <s v="RP-19270"/>
    <s v="Rachel Payne"/>
    <x v="1"/>
    <s v="United States"/>
    <s v="Houston"/>
    <x v="5"/>
    <n v="77095"/>
    <x v="2"/>
    <s v="OFF-PA-10003302"/>
    <x v="1"/>
    <x v="10"/>
    <s v="Xerox 1906"/>
    <x v="3987"/>
    <n v="2"/>
    <n v="0.2"/>
    <n v="19.137599999999992"/>
  </r>
  <r>
    <n v="9545"/>
    <s v="CA-2012-135251"/>
    <x v="1"/>
    <x v="705"/>
    <d v="2012-08-10T00:00:00"/>
    <x v="1"/>
    <s v="RP-19270"/>
    <s v="Rachel Payne"/>
    <x v="1"/>
    <s v="United States"/>
    <s v="Houston"/>
    <x v="5"/>
    <n v="77095"/>
    <x v="2"/>
    <s v="FUR-BO-10003965"/>
    <x v="0"/>
    <x v="0"/>
    <s v="O'Sullivan Manor Hill 2-Door Library in Brianna Oak"/>
    <x v="5957"/>
    <n v="3"/>
    <n v="0.32"/>
    <n v="-114.01739999999995"/>
  </r>
  <r>
    <n v="9546"/>
    <s v="CA-2011-166590"/>
    <x v="2"/>
    <x v="194"/>
    <d v="2011-11-02T00:00:00"/>
    <x v="1"/>
    <s v="NC-18625"/>
    <s v="Noah Childs"/>
    <x v="1"/>
    <s v="United States"/>
    <s v="Columbus"/>
    <x v="14"/>
    <n v="47201"/>
    <x v="2"/>
    <s v="TEC-AC-10003433"/>
    <x v="2"/>
    <x v="11"/>
    <s v="Maxell 4.7GB DVD+R 5/Pack"/>
    <x v="5237"/>
    <n v="2"/>
    <n v="0"/>
    <n v="0.89100000000000001"/>
  </r>
  <r>
    <n v="9547"/>
    <s v="CA-2011-166590"/>
    <x v="2"/>
    <x v="194"/>
    <d v="2011-11-02T00:00:00"/>
    <x v="1"/>
    <s v="NC-18625"/>
    <s v="Noah Childs"/>
    <x v="1"/>
    <s v="United States"/>
    <s v="Columbus"/>
    <x v="14"/>
    <n v="47201"/>
    <x v="2"/>
    <s v="OFF-PA-10000482"/>
    <x v="1"/>
    <x v="10"/>
    <s v="Snap-A-Way Black Print Carbonless Ruled Speed Letter, Triplicate"/>
    <x v="69"/>
    <n v="2"/>
    <n v="0"/>
    <n v="35.663599999999995"/>
  </r>
  <r>
    <n v="9548"/>
    <s v="CA-2013-131744"/>
    <x v="0"/>
    <x v="1133"/>
    <d v="2013-06-21T00:00:00"/>
    <x v="0"/>
    <s v="SC-20770"/>
    <s v="Stewart Carmichael"/>
    <x v="1"/>
    <s v="United States"/>
    <s v="Philadelphia"/>
    <x v="9"/>
    <n v="19134"/>
    <x v="3"/>
    <s v="OFF-PA-10004610"/>
    <x v="1"/>
    <x v="10"/>
    <s v="Xerox 1900"/>
    <x v="1312"/>
    <n v="2"/>
    <n v="0.2"/>
    <n v="2.1399999999999992"/>
  </r>
  <r>
    <n v="9549"/>
    <s v="CA-2013-131744"/>
    <x v="0"/>
    <x v="1133"/>
    <d v="2013-06-21T00:00:00"/>
    <x v="0"/>
    <s v="SC-20770"/>
    <s v="Stewart Carmichael"/>
    <x v="1"/>
    <s v="United States"/>
    <s v="Philadelphia"/>
    <x v="9"/>
    <n v="19134"/>
    <x v="3"/>
    <s v="OFF-BI-10003910"/>
    <x v="1"/>
    <x v="8"/>
    <s v="DXL Angle-View Binders with Locking Rings by Samsill"/>
    <x v="5958"/>
    <n v="2"/>
    <n v="0.7"/>
    <n v="-3.8549999999999986"/>
  </r>
  <r>
    <n v="9550"/>
    <s v="CA-2013-131744"/>
    <x v="0"/>
    <x v="1133"/>
    <d v="2013-06-21T00:00:00"/>
    <x v="0"/>
    <s v="SC-20770"/>
    <s v="Stewart Carmichael"/>
    <x v="1"/>
    <s v="United States"/>
    <s v="Philadelphia"/>
    <x v="9"/>
    <n v="19134"/>
    <x v="3"/>
    <s v="OFF-AP-10001394"/>
    <x v="1"/>
    <x v="9"/>
    <s v="Harmony Air Purifier"/>
    <x v="5959"/>
    <n v="3"/>
    <n v="0.2"/>
    <n v="90.71999999999997"/>
  </r>
  <r>
    <n v="9551"/>
    <s v="CA-2012-160864"/>
    <x v="1"/>
    <x v="910"/>
    <d v="2012-05-06T00:00:00"/>
    <x v="2"/>
    <s v="NF-18595"/>
    <s v="Nicole Fjeld"/>
    <x v="2"/>
    <s v="United States"/>
    <s v="San Jose"/>
    <x v="1"/>
    <n v="95123"/>
    <x v="1"/>
    <s v="OFF-BI-10004654"/>
    <x v="1"/>
    <x v="8"/>
    <s v="Avery Binding System Hidden Tab Executive Style Index Sets"/>
    <x v="5960"/>
    <n v="3"/>
    <n v="0.2"/>
    <n v="5.1929999999999996"/>
  </r>
  <r>
    <n v="9552"/>
    <s v="CA-2012-147690"/>
    <x v="1"/>
    <x v="113"/>
    <d v="2012-11-14T00:00:00"/>
    <x v="1"/>
    <s v="SC-20020"/>
    <s v="Sam Craven"/>
    <x v="0"/>
    <s v="United States"/>
    <s v="Philadelphia"/>
    <x v="9"/>
    <n v="19140"/>
    <x v="3"/>
    <s v="OFF-ST-10001526"/>
    <x v="1"/>
    <x v="4"/>
    <s v="Iceberg Mobile Mega Data/Printer Cart "/>
    <x v="5961"/>
    <n v="6"/>
    <n v="0.2"/>
    <n v="43.318799999999953"/>
  </r>
  <r>
    <n v="9553"/>
    <s v="CA-2012-163923"/>
    <x v="1"/>
    <x v="1051"/>
    <d v="2012-06-03T00:00:00"/>
    <x v="1"/>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x v="1"/>
    <s v="SM-20950"/>
    <s v="Suzanne McNair"/>
    <x v="1"/>
    <s v="United States"/>
    <s v="Broomfield"/>
    <x v="22"/>
    <n v="80020"/>
    <x v="1"/>
    <s v="FUR-FU-10000246"/>
    <x v="0"/>
    <x v="5"/>
    <s v="Aluminum Document Frame"/>
    <x v="5962"/>
    <n v="7"/>
    <n v="0.2"/>
    <n v="8.5539999999999878"/>
  </r>
  <r>
    <n v="9555"/>
    <s v="CA-2012-111612"/>
    <x v="1"/>
    <x v="109"/>
    <d v="2012-12-02T00:00:00"/>
    <x v="1"/>
    <s v="EB-14110"/>
    <s v="Eugene Barchas"/>
    <x v="0"/>
    <s v="United States"/>
    <s v="Columbus"/>
    <x v="24"/>
    <n v="43229"/>
    <x v="3"/>
    <s v="FUR-FU-10003799"/>
    <x v="0"/>
    <x v="5"/>
    <s v="Seth Thomas 13 1/2&quot; Wall Clock"/>
    <x v="4192"/>
    <n v="5"/>
    <n v="0.2"/>
    <n v="9.7789999999999964"/>
  </r>
  <r>
    <n v="9556"/>
    <s v="CA-2012-111612"/>
    <x v="1"/>
    <x v="109"/>
    <d v="2012-12-02T00:00:00"/>
    <x v="1"/>
    <s v="EB-14110"/>
    <s v="Eugene Barchas"/>
    <x v="0"/>
    <s v="United States"/>
    <s v="Columbus"/>
    <x v="24"/>
    <n v="43229"/>
    <x v="3"/>
    <s v="OFF-FA-10003021"/>
    <x v="1"/>
    <x v="13"/>
    <s v="Staples"/>
    <x v="5133"/>
    <n v="2"/>
    <n v="0.2"/>
    <n v="0.56399999999999983"/>
  </r>
  <r>
    <n v="9557"/>
    <s v="CA-2012-156853"/>
    <x v="1"/>
    <x v="155"/>
    <d v="2012-12-05T00:00:00"/>
    <x v="0"/>
    <s v="HP-14815"/>
    <s v="Harold Pawlan"/>
    <x v="2"/>
    <s v="United States"/>
    <s v="Concord"/>
    <x v="38"/>
    <n v="3301"/>
    <x v="3"/>
    <s v="OFF-PA-10003656"/>
    <x v="1"/>
    <x v="10"/>
    <s v="Xerox 1935"/>
    <x v="2381"/>
    <n v="7"/>
    <n v="0"/>
    <n v="84.943599999999989"/>
  </r>
  <r>
    <n v="9558"/>
    <s v="CA-2011-103086"/>
    <x v="2"/>
    <x v="1136"/>
    <d v="2011-10-19T00:00:00"/>
    <x v="0"/>
    <s v="EB-14170"/>
    <s v="Evan Bailliet"/>
    <x v="0"/>
    <s v="United States"/>
    <s v="Houston"/>
    <x v="5"/>
    <n v="77095"/>
    <x v="2"/>
    <s v="FUR-FU-10004586"/>
    <x v="0"/>
    <x v="5"/>
    <s v="G.E. Longer-Life Indoor Recessed Floodlight Bulbs"/>
    <x v="5963"/>
    <n v="2"/>
    <n v="0.6"/>
    <n v="-1.5935999999999995"/>
  </r>
  <r>
    <n v="9559"/>
    <s v="CA-2013-129280"/>
    <x v="0"/>
    <x v="973"/>
    <d v="2013-05-06T00:00:00"/>
    <x v="2"/>
    <s v="SM-20905"/>
    <s v="Susan MacKendrick"/>
    <x v="0"/>
    <s v="United States"/>
    <s v="Newark"/>
    <x v="24"/>
    <n v="43055"/>
    <x v="3"/>
    <s v="TEC-AC-10003832"/>
    <x v="2"/>
    <x v="11"/>
    <s v="Imation 16GB Mini TravelDrive USB 2.0 Flash Drive"/>
    <x v="5964"/>
    <n v="5"/>
    <n v="0.2"/>
    <n v="34.786500000000004"/>
  </r>
  <r>
    <n v="9560"/>
    <s v="CA-2013-129280"/>
    <x v="0"/>
    <x v="973"/>
    <d v="2013-05-06T00:00:00"/>
    <x v="2"/>
    <s v="SM-20905"/>
    <s v="Susan MacKendrick"/>
    <x v="0"/>
    <s v="United States"/>
    <s v="Newark"/>
    <x v="24"/>
    <n v="43055"/>
    <x v="3"/>
    <s v="OFF-ST-10002554"/>
    <x v="1"/>
    <x v="4"/>
    <s v="Tennsco Industrial Shelving"/>
    <x v="3589"/>
    <n v="5"/>
    <n v="0.2"/>
    <n v="-44.018999999999991"/>
  </r>
  <r>
    <n v="9561"/>
    <s v="CA-2013-129280"/>
    <x v="0"/>
    <x v="973"/>
    <d v="2013-05-06T00:00:00"/>
    <x v="2"/>
    <s v="SM-20905"/>
    <s v="Susan MacKendrick"/>
    <x v="0"/>
    <s v="United States"/>
    <s v="Newark"/>
    <x v="24"/>
    <n v="43055"/>
    <x v="3"/>
    <s v="FUR-FU-10001876"/>
    <x v="0"/>
    <x v="5"/>
    <s v="Computer Room Manger, 14&quot;"/>
    <x v="3518"/>
    <n v="2"/>
    <n v="0.2"/>
    <n v="10.393599999999998"/>
  </r>
  <r>
    <n v="9562"/>
    <s v="CA-2013-129280"/>
    <x v="0"/>
    <x v="973"/>
    <d v="2013-05-06T00:00:00"/>
    <x v="2"/>
    <s v="SM-20905"/>
    <s v="Susan MacKendrick"/>
    <x v="0"/>
    <s v="United States"/>
    <s v="Newark"/>
    <x v="24"/>
    <n v="43055"/>
    <x v="3"/>
    <s v="TEC-AC-10002637"/>
    <x v="2"/>
    <x v="11"/>
    <s v="Logitech VX Revolution Cordless Laser Mouse for Notebooks (Black)"/>
    <x v="2404"/>
    <n v="3"/>
    <n v="0.2"/>
    <n v="-75.59580000000004"/>
  </r>
  <r>
    <n v="9563"/>
    <s v="CA-2013-129280"/>
    <x v="0"/>
    <x v="973"/>
    <d v="2013-05-06T00:00:00"/>
    <x v="2"/>
    <s v="SM-20905"/>
    <s v="Susan MacKendrick"/>
    <x v="0"/>
    <s v="United States"/>
    <s v="Newark"/>
    <x v="24"/>
    <n v="43055"/>
    <x v="3"/>
    <s v="TEC-MA-10003589"/>
    <x v="2"/>
    <x v="15"/>
    <s v="Cisco 8961 IP Phone Charcoal"/>
    <x v="5965"/>
    <n v="3"/>
    <n v="0.7"/>
    <n v="-164.9538"/>
  </r>
  <r>
    <n v="9564"/>
    <s v="CA-2013-129280"/>
    <x v="0"/>
    <x v="973"/>
    <d v="2013-05-06T00:00:00"/>
    <x v="2"/>
    <s v="SM-20905"/>
    <s v="Susan MacKendrick"/>
    <x v="0"/>
    <s v="United States"/>
    <s v="Newark"/>
    <x v="24"/>
    <n v="43055"/>
    <x v="3"/>
    <s v="OFF-LA-10000081"/>
    <x v="1"/>
    <x v="2"/>
    <s v="Avery 496"/>
    <x v="1628"/>
    <n v="2"/>
    <n v="0.2"/>
    <n v="2.0999999999999996"/>
  </r>
  <r>
    <n v="9565"/>
    <s v="CA-2012-161242"/>
    <x v="1"/>
    <x v="932"/>
    <d v="2012-06-08T00:00:00"/>
    <x v="1"/>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x v="3"/>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x v="3"/>
    <s v="TG-21640"/>
    <s v="Trudy Glocke"/>
    <x v="0"/>
    <s v="United States"/>
    <s v="Tampa"/>
    <x v="2"/>
    <n v="33614"/>
    <x v="0"/>
    <s v="OFF-BI-10001636"/>
    <x v="1"/>
    <x v="8"/>
    <s v="Ibico Plastic and Wire Spiral Binding Combs"/>
    <x v="5967"/>
    <n v="5"/>
    <n v="0.7"/>
    <n v="-10.116"/>
  </r>
  <r>
    <n v="9568"/>
    <s v="CA-2011-130428"/>
    <x v="2"/>
    <x v="691"/>
    <d v="2011-03-31T00:00:00"/>
    <x v="3"/>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x v="2"/>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x v="3"/>
    <s v="MB-17305"/>
    <s v="Maria Bertelson"/>
    <x v="0"/>
    <s v="United States"/>
    <s v="Columbus"/>
    <x v="24"/>
    <n v="43229"/>
    <x v="3"/>
    <s v="OFF-BI-10003196"/>
    <x v="1"/>
    <x v="8"/>
    <s v="Accohide Poly Flexible Ring Binders"/>
    <x v="5969"/>
    <n v="6"/>
    <n v="0.7"/>
    <n v="-4.4879999999999978"/>
  </r>
  <r>
    <n v="9571"/>
    <s v="CA-2012-113131"/>
    <x v="1"/>
    <x v="496"/>
    <d v="2012-09-24T00:00:00"/>
    <x v="3"/>
    <s v="MB-17305"/>
    <s v="Maria Bertelson"/>
    <x v="0"/>
    <s v="United States"/>
    <s v="Columbus"/>
    <x v="24"/>
    <n v="43229"/>
    <x v="3"/>
    <s v="OFF-ST-10001172"/>
    <x v="1"/>
    <x v="4"/>
    <s v="Tennsco Lockers, Sand"/>
    <x v="3295"/>
    <n v="2"/>
    <n v="0.2"/>
    <n v="1.6783999999999981"/>
  </r>
  <r>
    <n v="9572"/>
    <s v="CA-2012-113131"/>
    <x v="1"/>
    <x v="496"/>
    <d v="2012-09-24T00:00:00"/>
    <x v="3"/>
    <s v="MB-17305"/>
    <s v="Maria Bertelson"/>
    <x v="0"/>
    <s v="United States"/>
    <s v="Columbus"/>
    <x v="24"/>
    <n v="43229"/>
    <x v="3"/>
    <s v="OFF-EN-10003068"/>
    <x v="1"/>
    <x v="12"/>
    <s v="#6 3/4 Gummed Flap White Envelopes"/>
    <x v="4073"/>
    <n v="2"/>
    <n v="0.2"/>
    <n v="5.5439999999999987"/>
  </r>
  <r>
    <n v="9573"/>
    <s v="CA-2012-113131"/>
    <x v="1"/>
    <x v="496"/>
    <d v="2012-09-24T00:00:00"/>
    <x v="3"/>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x v="3"/>
    <s v="MB-17305"/>
    <s v="Maria Bertelson"/>
    <x v="0"/>
    <s v="United States"/>
    <s v="Columbus"/>
    <x v="24"/>
    <n v="43229"/>
    <x v="3"/>
    <s v="OFF-AR-10003504"/>
    <x v="1"/>
    <x v="6"/>
    <s v="Newell 347"/>
    <x v="860"/>
    <n v="5"/>
    <n v="0.2"/>
    <n v="1.9259999999999975"/>
  </r>
  <r>
    <n v="9575"/>
    <s v="CA-2012-148495"/>
    <x v="1"/>
    <x v="863"/>
    <d v="2012-08-13T00:00:00"/>
    <x v="3"/>
    <s v="SF-20065"/>
    <s v="Sandra Flanagan"/>
    <x v="0"/>
    <s v="United States"/>
    <s v="Pomona"/>
    <x v="1"/>
    <n v="91767"/>
    <x v="1"/>
    <s v="FUR-FU-10001889"/>
    <x v="0"/>
    <x v="5"/>
    <s v="Ultra Door Pull Handle"/>
    <x v="1629"/>
    <n v="3"/>
    <n v="0"/>
    <n v="10.4148"/>
  </r>
  <r>
    <n v="9576"/>
    <s v="CA-2012-143147"/>
    <x v="1"/>
    <x v="989"/>
    <d v="2012-05-28T00:00:00"/>
    <x v="0"/>
    <s v="PS-18760"/>
    <s v="Pamela Stobb"/>
    <x v="0"/>
    <s v="United States"/>
    <s v="San Antonio"/>
    <x v="5"/>
    <n v="78207"/>
    <x v="2"/>
    <s v="FUR-CH-10000863"/>
    <x v="0"/>
    <x v="1"/>
    <s v="Novimex Swivel Fabric Task Chair"/>
    <x v="5970"/>
    <n v="1"/>
    <n v="0.3"/>
    <n v="-28.686199999999999"/>
  </r>
  <r>
    <n v="9577"/>
    <s v="CA-2012-143147"/>
    <x v="1"/>
    <x v="989"/>
    <d v="2012-05-28T00:00:00"/>
    <x v="0"/>
    <s v="PS-18760"/>
    <s v="Pamela Stobb"/>
    <x v="0"/>
    <s v="United States"/>
    <s v="San Antonio"/>
    <x v="5"/>
    <n v="78207"/>
    <x v="2"/>
    <s v="TEC-MA-10004679"/>
    <x v="2"/>
    <x v="15"/>
    <s v="StarTech.com 10/100 VDSL2 Ethernet Extender Kit"/>
    <x v="5971"/>
    <n v="2"/>
    <n v="0.4"/>
    <n v="-79.908000000000015"/>
  </r>
  <r>
    <n v="9578"/>
    <s v="CA-2012-143147"/>
    <x v="1"/>
    <x v="989"/>
    <d v="2012-05-28T00:00:00"/>
    <x v="0"/>
    <s v="PS-18760"/>
    <s v="Pamela Stobb"/>
    <x v="0"/>
    <s v="United States"/>
    <s v="San Antonio"/>
    <x v="5"/>
    <n v="78207"/>
    <x v="2"/>
    <s v="FUR-CH-10004754"/>
    <x v="0"/>
    <x v="1"/>
    <s v="Global Stack Chair with Arms, Black"/>
    <x v="5972"/>
    <n v="5"/>
    <n v="0.3"/>
    <n v="-4.4969999999999999"/>
  </r>
  <r>
    <n v="9579"/>
    <s v="CA-2014-152975"/>
    <x v="3"/>
    <x v="32"/>
    <d v="2014-09-17T00:00:00"/>
    <x v="2"/>
    <s v="RB-19705"/>
    <s v="Roger Barcio"/>
    <x v="2"/>
    <s v="United States"/>
    <s v="New York City"/>
    <x v="15"/>
    <n v="10035"/>
    <x v="3"/>
    <s v="TEC-PH-10004586"/>
    <x v="2"/>
    <x v="7"/>
    <s v="Wilson SignalBoost 841262 DB PRO Amplifier Kit"/>
    <x v="5973"/>
    <n v="3"/>
    <n v="0"/>
    <n v="323.95499999999993"/>
  </r>
  <r>
    <n v="9580"/>
    <s v="CA-2014-152975"/>
    <x v="3"/>
    <x v="32"/>
    <d v="2014-09-17T00:00:00"/>
    <x v="2"/>
    <s v="RB-19705"/>
    <s v="Roger Barcio"/>
    <x v="2"/>
    <s v="United States"/>
    <s v="New York City"/>
    <x v="15"/>
    <n v="10035"/>
    <x v="3"/>
    <s v="OFF-ST-10001370"/>
    <x v="1"/>
    <x v="4"/>
    <s v="Sensible Storage WireTech Storage Systems"/>
    <x v="558"/>
    <n v="1"/>
    <n v="0"/>
    <n v="3.5489999999999924"/>
  </r>
  <r>
    <n v="9581"/>
    <s v="CA-2014-152975"/>
    <x v="3"/>
    <x v="32"/>
    <d v="2014-09-17T00:00:00"/>
    <x v="2"/>
    <s v="RB-19705"/>
    <s v="Roger Barcio"/>
    <x v="2"/>
    <s v="United States"/>
    <s v="New York City"/>
    <x v="15"/>
    <n v="10035"/>
    <x v="3"/>
    <s v="OFF-AR-10001988"/>
    <x v="1"/>
    <x v="6"/>
    <s v="Bulldog Table or Wall-Mount Pencil Sharpener"/>
    <x v="5734"/>
    <n v="5"/>
    <n v="0"/>
    <n v="8.6854999999999993"/>
  </r>
  <r>
    <n v="9582"/>
    <s v="CA-2014-152975"/>
    <x v="3"/>
    <x v="32"/>
    <d v="2014-09-17T00:00:00"/>
    <x v="2"/>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x v="1"/>
    <s v="RS-19870"/>
    <s v="Roy Skaria"/>
    <x v="2"/>
    <s v="United States"/>
    <s v="Philadelphia"/>
    <x v="9"/>
    <n v="19120"/>
    <x v="3"/>
    <s v="OFF-FA-10002988"/>
    <x v="1"/>
    <x v="13"/>
    <s v="Ideal Clamps"/>
    <x v="5974"/>
    <n v="6"/>
    <n v="0.2"/>
    <n v="3.4973999999999998"/>
  </r>
  <r>
    <n v="9584"/>
    <s v="CA-2014-116127"/>
    <x v="3"/>
    <x v="643"/>
    <d v="2014-06-28T00:00:00"/>
    <x v="0"/>
    <s v="SB-20185"/>
    <s v="Sarah Brown"/>
    <x v="0"/>
    <s v="United States"/>
    <s v="New York City"/>
    <x v="15"/>
    <n v="10024"/>
    <x v="3"/>
    <s v="FUR-BO-10002213"/>
    <x v="0"/>
    <x v="0"/>
    <s v="DMI Eclipse Executive Suite Bookcases"/>
    <x v="5975"/>
    <n v="1"/>
    <n v="0.2"/>
    <n v="-5.0098000000000269"/>
  </r>
  <r>
    <n v="9585"/>
    <s v="CA-2014-132584"/>
    <x v="3"/>
    <x v="775"/>
    <d v="2014-08-28T00:00:00"/>
    <x v="2"/>
    <s v="HJ-14875"/>
    <s v="Heather Jas"/>
    <x v="2"/>
    <s v="United States"/>
    <s v="Detroit"/>
    <x v="12"/>
    <n v="48234"/>
    <x v="2"/>
    <s v="OFF-ST-10000344"/>
    <x v="1"/>
    <x v="4"/>
    <s v="Neat Ideas Personal Hanging Folder Files, Black"/>
    <x v="2099"/>
    <n v="4"/>
    <n v="0"/>
    <n v="13.967199999999998"/>
  </r>
  <r>
    <n v="9586"/>
    <s v="CA-2013-160598"/>
    <x v="0"/>
    <x v="370"/>
    <d v="2013-08-29T00:00:00"/>
    <x v="2"/>
    <s v="SV-20815"/>
    <s v="Stuart Van"/>
    <x v="1"/>
    <s v="United States"/>
    <s v="Miami"/>
    <x v="2"/>
    <n v="33142"/>
    <x v="0"/>
    <s v="OFF-PA-10002319"/>
    <x v="1"/>
    <x v="10"/>
    <s v="Xerox 1944"/>
    <x v="5976"/>
    <n v="1"/>
    <n v="0.2"/>
    <n v="11.240400000000001"/>
  </r>
  <r>
    <n v="9587"/>
    <s v="CA-2013-108630"/>
    <x v="0"/>
    <x v="741"/>
    <d v="2013-11-19T00:00:00"/>
    <x v="3"/>
    <s v="BE-11410"/>
    <s v="Bobby Elias"/>
    <x v="0"/>
    <s v="United States"/>
    <s v="Concord"/>
    <x v="1"/>
    <n v="94521"/>
    <x v="1"/>
    <s v="OFF-BI-10002437"/>
    <x v="1"/>
    <x v="8"/>
    <s v="Recycled Premium Regency Composition Covers"/>
    <x v="5977"/>
    <n v="5"/>
    <n v="0.2"/>
    <n v="22.155999999999999"/>
  </r>
  <r>
    <n v="9588"/>
    <s v="US-2014-129203"/>
    <x v="3"/>
    <x v="827"/>
    <d v="2014-04-23T00:00:00"/>
    <x v="1"/>
    <s v="BM-11575"/>
    <s v="Brendan Murry"/>
    <x v="1"/>
    <s v="United States"/>
    <s v="Chicago"/>
    <x v="10"/>
    <n v="60653"/>
    <x v="2"/>
    <s v="OFF-ST-10001418"/>
    <x v="1"/>
    <x v="4"/>
    <s v="Carina Media Storage Towers in Natural &amp; Black"/>
    <x v="2468"/>
    <n v="4"/>
    <n v="0.2"/>
    <n v="-43.9056"/>
  </r>
  <r>
    <n v="9589"/>
    <s v="CA-2014-110940"/>
    <x v="3"/>
    <x v="283"/>
    <d v="2014-07-29T00:00:00"/>
    <x v="1"/>
    <s v="AZ-10750"/>
    <s v="Annie Zypern"/>
    <x v="0"/>
    <s v="United States"/>
    <s v="Wheeling"/>
    <x v="10"/>
    <n v="60090"/>
    <x v="2"/>
    <s v="OFF-AR-10000380"/>
    <x v="1"/>
    <x v="6"/>
    <s v="Hunt PowerHouse Electric Pencil Sharpener, Blue"/>
    <x v="5978"/>
    <n v="4"/>
    <n v="0.2"/>
    <n v="15.191999999999979"/>
  </r>
  <r>
    <n v="9590"/>
    <s v="CA-2011-119172"/>
    <x v="2"/>
    <x v="218"/>
    <d v="2011-05-15T00:00:00"/>
    <x v="1"/>
    <s v="HD-14785"/>
    <s v="Harold Dahlen"/>
    <x v="2"/>
    <s v="United States"/>
    <s v="Chicago"/>
    <x v="10"/>
    <n v="60610"/>
    <x v="2"/>
    <s v="OFF-PA-10003036"/>
    <x v="1"/>
    <x v="10"/>
    <s v="Black Print Carbonless 8 1/2&quot; x 8 1/4&quot; Rapid Memo Book"/>
    <x v="1133"/>
    <n v="3"/>
    <n v="0.2"/>
    <n v="5.6783999999999981"/>
  </r>
  <r>
    <n v="9591"/>
    <s v="CA-2011-119172"/>
    <x v="2"/>
    <x v="218"/>
    <d v="2011-05-15T00:00:00"/>
    <x v="1"/>
    <s v="HD-14785"/>
    <s v="Harold Dahlen"/>
    <x v="2"/>
    <s v="United States"/>
    <s v="Chicago"/>
    <x v="10"/>
    <n v="60610"/>
    <x v="2"/>
    <s v="OFF-BI-10002026"/>
    <x v="1"/>
    <x v="8"/>
    <s v="Avery Arch Ring Binders"/>
    <x v="5979"/>
    <n v="9"/>
    <n v="0.8"/>
    <n v="-172.55700000000007"/>
  </r>
  <r>
    <n v="9592"/>
    <s v="US-2013-105452"/>
    <x v="0"/>
    <x v="1062"/>
    <d v="2013-08-02T00:00:00"/>
    <x v="1"/>
    <s v="BF-11005"/>
    <s v="Barry Franz"/>
    <x v="2"/>
    <s v="United States"/>
    <s v="Pasadena"/>
    <x v="5"/>
    <n v="77506"/>
    <x v="2"/>
    <s v="FUR-FU-10003691"/>
    <x v="0"/>
    <x v="5"/>
    <s v="Eldon Image Series Desk Accessories, Ebony"/>
    <x v="3224"/>
    <n v="5"/>
    <n v="0.6"/>
    <n v="-9.8799999999999955"/>
  </r>
  <r>
    <n v="9593"/>
    <s v="US-2013-105452"/>
    <x v="0"/>
    <x v="1062"/>
    <d v="2013-08-02T00:00:00"/>
    <x v="1"/>
    <s v="BF-11005"/>
    <s v="Barry Franz"/>
    <x v="2"/>
    <s v="United States"/>
    <s v="Pasadena"/>
    <x v="5"/>
    <n v="77506"/>
    <x v="2"/>
    <s v="FUR-FU-10003806"/>
    <x v="0"/>
    <x v="5"/>
    <s v="Tenex Chairmat w/ Average Lip, 45&quot; x 53&quot;"/>
    <x v="5980"/>
    <n v="5"/>
    <n v="0.6"/>
    <n v="-378.40000000000009"/>
  </r>
  <r>
    <n v="9594"/>
    <s v="CA-2014-108931"/>
    <x v="3"/>
    <x v="32"/>
    <d v="2014-09-20T00:00:00"/>
    <x v="1"/>
    <s v="HZ-14950"/>
    <s v="Henia Zydlo"/>
    <x v="0"/>
    <s v="United States"/>
    <s v="New York City"/>
    <x v="15"/>
    <n v="10024"/>
    <x v="3"/>
    <s v="OFF-PA-10002741"/>
    <x v="1"/>
    <x v="10"/>
    <s v="Xerox 1980"/>
    <x v="18"/>
    <n v="2"/>
    <n v="0"/>
    <n v="3.8519999999999994"/>
  </r>
  <r>
    <n v="9595"/>
    <s v="CA-2014-108931"/>
    <x v="3"/>
    <x v="32"/>
    <d v="2014-09-20T00:00:00"/>
    <x v="1"/>
    <s v="HZ-14950"/>
    <s v="Henia Zydlo"/>
    <x v="0"/>
    <s v="United States"/>
    <s v="New York City"/>
    <x v="15"/>
    <n v="10024"/>
    <x v="3"/>
    <s v="OFF-PA-10003845"/>
    <x v="1"/>
    <x v="10"/>
    <s v="Xerox 1987"/>
    <x v="1057"/>
    <n v="2"/>
    <n v="0"/>
    <n v="5.6644000000000005"/>
  </r>
  <r>
    <n v="9596"/>
    <s v="CA-2014-104619"/>
    <x v="3"/>
    <x v="714"/>
    <d v="2014-01-30T00:00:00"/>
    <x v="1"/>
    <s v="KD-16495"/>
    <s v="Keith Dawkins"/>
    <x v="1"/>
    <s v="United States"/>
    <s v="San Jose"/>
    <x v="1"/>
    <n v="95123"/>
    <x v="1"/>
    <s v="OFF-AP-10001492"/>
    <x v="1"/>
    <x v="9"/>
    <s v="Acco Six-Outlet Power Strip, 4' Cord Length"/>
    <x v="3119"/>
    <n v="3"/>
    <n v="0"/>
    <n v="6.7236000000000002"/>
  </r>
  <r>
    <n v="9597"/>
    <s v="CA-2014-104619"/>
    <x v="3"/>
    <x v="714"/>
    <d v="2014-01-30T00:00:00"/>
    <x v="1"/>
    <s v="KD-16495"/>
    <s v="Keith Dawkins"/>
    <x v="1"/>
    <s v="United States"/>
    <s v="San Jose"/>
    <x v="1"/>
    <n v="95123"/>
    <x v="1"/>
    <s v="OFF-BI-10004318"/>
    <x v="1"/>
    <x v="8"/>
    <s v="Ibico EB-19 Dual Function Manual Binding System"/>
    <x v="4795"/>
    <n v="2"/>
    <n v="0.2"/>
    <n v="89.954799999999992"/>
  </r>
  <r>
    <n v="9598"/>
    <s v="CA-2014-104619"/>
    <x v="3"/>
    <x v="714"/>
    <d v="2014-01-30T00:00:00"/>
    <x v="1"/>
    <s v="KD-16495"/>
    <s v="Keith Dawkins"/>
    <x v="1"/>
    <s v="United States"/>
    <s v="San Jose"/>
    <x v="1"/>
    <n v="95123"/>
    <x v="1"/>
    <s v="TEC-PH-10000193"/>
    <x v="2"/>
    <x v="7"/>
    <s v="Jensen SMPS-640 - speaker phone"/>
    <x v="3440"/>
    <n v="3"/>
    <n v="0.2"/>
    <n v="8.2763999999999953"/>
  </r>
  <r>
    <n v="9599"/>
    <s v="CA-2012-149517"/>
    <x v="1"/>
    <x v="444"/>
    <d v="2012-09-23T00:00:00"/>
    <x v="1"/>
    <s v="FC-14245"/>
    <s v="Frank Carlisle"/>
    <x v="2"/>
    <s v="United States"/>
    <s v="Sacramento"/>
    <x v="1"/>
    <n v="95823"/>
    <x v="1"/>
    <s v="FUR-FU-10003464"/>
    <x v="0"/>
    <x v="5"/>
    <s v="Seth Thomas 8 1/2&quot; Cubicle Clock"/>
    <x v="4053"/>
    <n v="3"/>
    <n v="0"/>
    <n v="19.468799999999998"/>
  </r>
  <r>
    <n v="9600"/>
    <s v="CA-2012-116841"/>
    <x v="1"/>
    <x v="1225"/>
    <d v="2012-04-18T00:00:00"/>
    <x v="1"/>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x v="0"/>
    <s v="EB-13705"/>
    <s v="Ed Braxton"/>
    <x v="1"/>
    <s v="United States"/>
    <s v="Mansfield"/>
    <x v="5"/>
    <n v="76063"/>
    <x v="2"/>
    <s v="OFF-PA-10003848"/>
    <x v="1"/>
    <x v="10"/>
    <s v="Xerox 1997"/>
    <x v="759"/>
    <n v="8"/>
    <n v="0.2"/>
    <n v="14.5152"/>
  </r>
  <r>
    <n v="9602"/>
    <s v="CA-2013-117604"/>
    <x v="0"/>
    <x v="913"/>
    <d v="2013-09-10T00:00:00"/>
    <x v="1"/>
    <s v="JP-15520"/>
    <s v="Jeremy Pistek"/>
    <x v="0"/>
    <s v="United States"/>
    <s v="Jonesboro"/>
    <x v="36"/>
    <n v="72401"/>
    <x v="0"/>
    <s v="OFF-PA-10001357"/>
    <x v="1"/>
    <x v="10"/>
    <s v="Xerox 1886"/>
    <x v="5982"/>
    <n v="5"/>
    <n v="0"/>
    <n v="114.95999999999998"/>
  </r>
  <r>
    <n v="9603"/>
    <s v="CA-2011-130155"/>
    <x v="2"/>
    <x v="946"/>
    <d v="2011-05-22T00:00:00"/>
    <x v="2"/>
    <s v="TD-20995"/>
    <s v="Tamara Dahlen"/>
    <x v="0"/>
    <s v="United States"/>
    <s v="Virginia Beach"/>
    <x v="17"/>
    <n v="23464"/>
    <x v="0"/>
    <s v="OFF-SU-10004737"/>
    <x v="1"/>
    <x v="14"/>
    <s v="Acme Design Stainless Steel Bent Scissors"/>
    <x v="5983"/>
    <n v="5"/>
    <n v="0"/>
    <n v="9.234"/>
  </r>
  <r>
    <n v="9604"/>
    <s v="CA-2013-129861"/>
    <x v="0"/>
    <x v="26"/>
    <d v="2013-06-24T00:00:00"/>
    <x v="1"/>
    <s v="DM-13345"/>
    <s v="Denise Monton"/>
    <x v="1"/>
    <s v="United States"/>
    <s v="Rochester"/>
    <x v="15"/>
    <n v="14609"/>
    <x v="3"/>
    <s v="FUR-TA-10003715"/>
    <x v="0"/>
    <x v="3"/>
    <s v="Hon 2111 Invitation Series Corner Table"/>
    <x v="5984"/>
    <n v="3"/>
    <n v="0.4"/>
    <n v="-213.55740000000006"/>
  </r>
  <r>
    <n v="9605"/>
    <s v="CA-2012-138625"/>
    <x v="1"/>
    <x v="121"/>
    <d v="2012-11-05T00:00:00"/>
    <x v="2"/>
    <s v="EG-13900"/>
    <s v="Emily Grady"/>
    <x v="0"/>
    <s v="United States"/>
    <s v="Chesapeake"/>
    <x v="17"/>
    <n v="23320"/>
    <x v="0"/>
    <s v="OFF-AP-10003099"/>
    <x v="1"/>
    <x v="9"/>
    <s v="Eureka Hand Vacuum, Bagless"/>
    <x v="5985"/>
    <n v="4"/>
    <n v="0"/>
    <n v="55.36160000000001"/>
  </r>
  <r>
    <n v="9606"/>
    <s v="US-2014-122672"/>
    <x v="3"/>
    <x v="259"/>
    <d v="2014-11-10T00:00:00"/>
    <x v="1"/>
    <s v="HG-14965"/>
    <s v="Henry Goldwyn"/>
    <x v="1"/>
    <s v="United States"/>
    <s v="Lancaster"/>
    <x v="24"/>
    <n v="43130"/>
    <x v="3"/>
    <s v="TEC-AC-10002323"/>
    <x v="2"/>
    <x v="11"/>
    <s v="SanDisk Ultra 32 GB MicroSDHC Class 10 Memory Card"/>
    <x v="5986"/>
    <n v="4"/>
    <n v="0.2"/>
    <n v="-6.1879999999999988"/>
  </r>
  <r>
    <n v="9607"/>
    <s v="US-2014-122672"/>
    <x v="3"/>
    <x v="259"/>
    <d v="2014-11-10T00:00:00"/>
    <x v="1"/>
    <s v="HG-14965"/>
    <s v="Henry Goldwyn"/>
    <x v="1"/>
    <s v="United States"/>
    <s v="Lancaster"/>
    <x v="24"/>
    <n v="43130"/>
    <x v="3"/>
    <s v="OFF-ST-10002344"/>
    <x v="1"/>
    <x v="4"/>
    <s v="Carina 42&quot;Hx23 3/4&quot;W Media Storage Unit"/>
    <x v="4934"/>
    <n v="3"/>
    <n v="0.2"/>
    <n v="-43.729199999999992"/>
  </r>
  <r>
    <n v="9608"/>
    <s v="CA-2014-117128"/>
    <x v="3"/>
    <x v="256"/>
    <d v="2014-12-09T00:00:00"/>
    <x v="0"/>
    <s v="BF-11080"/>
    <s v="Bart Folk"/>
    <x v="0"/>
    <s v="United States"/>
    <s v="New York City"/>
    <x v="15"/>
    <n v="10024"/>
    <x v="3"/>
    <s v="OFF-PA-10000007"/>
    <x v="1"/>
    <x v="10"/>
    <s v="Telephone Message Books with Fax/Mobile Section, 4 1/4&quot; x 6&quot;"/>
    <x v="5987"/>
    <n v="6"/>
    <n v="0"/>
    <n v="9.9359999999999999"/>
  </r>
  <r>
    <n v="9609"/>
    <s v="CA-2014-117128"/>
    <x v="3"/>
    <x v="256"/>
    <d v="2014-12-09T00:00:00"/>
    <x v="0"/>
    <s v="BF-11080"/>
    <s v="Bart Folk"/>
    <x v="0"/>
    <s v="United States"/>
    <s v="New York City"/>
    <x v="15"/>
    <n v="10024"/>
    <x v="3"/>
    <s v="OFF-LA-10000248"/>
    <x v="1"/>
    <x v="2"/>
    <s v="Avery 52"/>
    <x v="469"/>
    <n v="3"/>
    <n v="0"/>
    <n v="5.2028999999999996"/>
  </r>
  <r>
    <n v="9610"/>
    <s v="CA-2013-130638"/>
    <x v="0"/>
    <x v="458"/>
    <d v="2013-05-20T00:00:00"/>
    <x v="0"/>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x v="0"/>
    <s v="SC-20095"/>
    <s v="Sanjit Chand"/>
    <x v="0"/>
    <s v="United States"/>
    <s v="Los Angeles"/>
    <x v="1"/>
    <n v="90045"/>
    <x v="1"/>
    <s v="OFF-LA-10002195"/>
    <x v="1"/>
    <x v="2"/>
    <s v="Avery 481"/>
    <x v="1806"/>
    <n v="9"/>
    <n v="0"/>
    <n v="13.3056"/>
  </r>
  <r>
    <n v="9612"/>
    <s v="CA-2014-144365"/>
    <x v="3"/>
    <x v="1200"/>
    <d v="2014-10-31T00:00:00"/>
    <x v="1"/>
    <s v="CS-11950"/>
    <s v="Carlos Soltero"/>
    <x v="0"/>
    <s v="United States"/>
    <s v="Jackson"/>
    <x v="35"/>
    <n v="39212"/>
    <x v="0"/>
    <s v="OFF-FA-10000735"/>
    <x v="1"/>
    <x v="13"/>
    <s v="Staples"/>
    <x v="2643"/>
    <n v="4"/>
    <n v="0"/>
    <n v="5.2559999999999993"/>
  </r>
  <r>
    <n v="9613"/>
    <s v="CA-2013-110086"/>
    <x v="0"/>
    <x v="31"/>
    <d v="2013-09-23T00:00:00"/>
    <x v="1"/>
    <s v="BD-11320"/>
    <s v="Bill Donatelli"/>
    <x v="0"/>
    <s v="United States"/>
    <s v="Woodland"/>
    <x v="1"/>
    <n v="95695"/>
    <x v="1"/>
    <s v="TEC-PH-10001299"/>
    <x v="2"/>
    <x v="7"/>
    <s v="Polycom CX300 Desktop Phone USB VoIP phone"/>
    <x v="2562"/>
    <n v="2"/>
    <n v="0.2"/>
    <n v="23.998400000000004"/>
  </r>
  <r>
    <n v="9614"/>
    <s v="CA-2011-128524"/>
    <x v="2"/>
    <x v="7"/>
    <d v="2011-11-13T00:00:00"/>
    <x v="2"/>
    <s v="MZ-17515"/>
    <s v="Mary Zewe"/>
    <x v="1"/>
    <s v="United States"/>
    <s v="Seattle"/>
    <x v="4"/>
    <n v="98115"/>
    <x v="1"/>
    <s v="OFF-AP-10002892"/>
    <x v="1"/>
    <x v="9"/>
    <s v="Belkin F5C206VTEL 6 Outlet Surge"/>
    <x v="5989"/>
    <n v="1"/>
    <n v="0"/>
    <n v="6.8939999999999984"/>
  </r>
  <r>
    <n v="9615"/>
    <s v="CA-2011-128524"/>
    <x v="2"/>
    <x v="7"/>
    <d v="2011-11-13T00:00:00"/>
    <x v="2"/>
    <s v="MZ-17515"/>
    <s v="Mary Zewe"/>
    <x v="1"/>
    <s v="United States"/>
    <s v="Seattle"/>
    <x v="4"/>
    <n v="98115"/>
    <x v="1"/>
    <s v="TEC-AC-10002718"/>
    <x v="2"/>
    <x v="11"/>
    <s v="Belkin Standard 104 key USB Keyboard"/>
    <x v="5990"/>
    <n v="7"/>
    <n v="0"/>
    <n v="15.319499999999996"/>
  </r>
  <r>
    <n v="9616"/>
    <s v="CA-2011-128524"/>
    <x v="2"/>
    <x v="7"/>
    <d v="2011-11-13T00:00:00"/>
    <x v="2"/>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x v="1"/>
    <s v="PW-19030"/>
    <s v="Pauline Webber"/>
    <x v="1"/>
    <s v="United States"/>
    <s v="Los Angeles"/>
    <x v="1"/>
    <n v="90049"/>
    <x v="1"/>
    <s v="OFF-AR-10002255"/>
    <x v="1"/>
    <x v="6"/>
    <s v="Newell 346"/>
    <x v="1784"/>
    <n v="2"/>
    <n v="0"/>
    <n v="1.6703999999999999"/>
  </r>
  <r>
    <n v="9618"/>
    <s v="CA-2014-160633"/>
    <x v="3"/>
    <x v="673"/>
    <d v="2014-11-22T00:00:00"/>
    <x v="1"/>
    <s v="BS-11380"/>
    <s v="Bill Stewart"/>
    <x v="1"/>
    <s v="United States"/>
    <s v="Bowling Green"/>
    <x v="24"/>
    <n v="43402"/>
    <x v="3"/>
    <s v="TEC-CO-10002095"/>
    <x v="2"/>
    <x v="16"/>
    <s v="Hewlett Packard 610 Color Digital Copier / Printer"/>
    <x v="5992"/>
    <n v="3"/>
    <n v="0.4"/>
    <n v="74.998499999999922"/>
  </r>
  <r>
    <n v="9619"/>
    <s v="CA-2014-160633"/>
    <x v="3"/>
    <x v="673"/>
    <d v="2014-11-22T00:00:00"/>
    <x v="1"/>
    <s v="BS-11380"/>
    <s v="Bill Stewart"/>
    <x v="1"/>
    <s v="United States"/>
    <s v="Bowling Green"/>
    <x v="24"/>
    <n v="43402"/>
    <x v="3"/>
    <s v="OFF-AR-10004022"/>
    <x v="1"/>
    <x v="6"/>
    <s v="Panasonic KP-380BK Classic Electric Pencil Sharpener"/>
    <x v="1146"/>
    <n v="3"/>
    <n v="0.2"/>
    <n v="5.3969999999999914"/>
  </r>
  <r>
    <n v="9620"/>
    <s v="CA-2014-160633"/>
    <x v="3"/>
    <x v="673"/>
    <d v="2014-11-22T00:00:00"/>
    <x v="1"/>
    <s v="BS-11380"/>
    <s v="Bill Stewart"/>
    <x v="1"/>
    <s v="United States"/>
    <s v="Bowling Green"/>
    <x v="24"/>
    <n v="43402"/>
    <x v="3"/>
    <s v="TEC-AC-10002335"/>
    <x v="2"/>
    <x v="11"/>
    <s v="Logitech Media Keyboard K200"/>
    <x v="4089"/>
    <n v="5"/>
    <n v="0.2"/>
    <n v="-1.7495000000000118"/>
  </r>
  <r>
    <n v="9621"/>
    <s v="CA-2011-115133"/>
    <x v="2"/>
    <x v="467"/>
    <d v="2011-09-30T00:00:00"/>
    <x v="1"/>
    <s v="DA-13450"/>
    <s v="Dianna Arnett"/>
    <x v="2"/>
    <s v="United States"/>
    <s v="Lancaster"/>
    <x v="24"/>
    <n v="43130"/>
    <x v="3"/>
    <s v="OFF-AP-10001634"/>
    <x v="1"/>
    <x v="9"/>
    <s v="Hoover Commercial Lightweight Upright Vacuum"/>
    <x v="5993"/>
    <n v="6"/>
    <n v="0.2"/>
    <n v="1.2527999999999988"/>
  </r>
  <r>
    <n v="9622"/>
    <s v="CA-2011-115133"/>
    <x v="2"/>
    <x v="467"/>
    <d v="2011-09-30T00:00:00"/>
    <x v="1"/>
    <s v="DA-13450"/>
    <s v="Dianna Arnett"/>
    <x v="2"/>
    <s v="United States"/>
    <s v="Lancaster"/>
    <x v="24"/>
    <n v="43130"/>
    <x v="3"/>
    <s v="TEC-AC-10002370"/>
    <x v="2"/>
    <x v="11"/>
    <s v="Maxell CD-R Discs"/>
    <x v="5994"/>
    <n v="2"/>
    <n v="0.2"/>
    <n v="0.47279999999999966"/>
  </r>
  <r>
    <n v="9623"/>
    <s v="CA-2011-115133"/>
    <x v="2"/>
    <x v="467"/>
    <d v="2011-09-30T00:00:00"/>
    <x v="1"/>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x v="2"/>
    <s v="ME-17725"/>
    <s v="Max Engle"/>
    <x v="0"/>
    <s v="United States"/>
    <s v="Dallas"/>
    <x v="5"/>
    <n v="75220"/>
    <x v="2"/>
    <s v="OFF-AP-10000240"/>
    <x v="1"/>
    <x v="9"/>
    <s v="Belkin F9G930V10-GRY 9 Outlet Surge"/>
    <x v="5995"/>
    <n v="2"/>
    <n v="0.8"/>
    <n v="-54.549600000000012"/>
  </r>
  <r>
    <n v="9625"/>
    <s v="CA-2014-137449"/>
    <x v="3"/>
    <x v="222"/>
    <d v="2014-07-01T00:00:00"/>
    <x v="2"/>
    <s v="ME-17725"/>
    <s v="Max Engle"/>
    <x v="0"/>
    <s v="United States"/>
    <s v="Dallas"/>
    <x v="5"/>
    <n v="75220"/>
    <x v="2"/>
    <s v="FUR-TA-10002855"/>
    <x v="0"/>
    <x v="3"/>
    <s v="Bevis Round Conference Table Top &amp; Single Column Base"/>
    <x v="5996"/>
    <n v="3"/>
    <n v="0.3"/>
    <n v="-39.511800000000036"/>
  </r>
  <r>
    <n v="9626"/>
    <s v="CA-2014-137449"/>
    <x v="3"/>
    <x v="222"/>
    <d v="2014-07-01T00:00:00"/>
    <x v="2"/>
    <s v="ME-17725"/>
    <s v="Max Engle"/>
    <x v="0"/>
    <s v="United States"/>
    <s v="Dallas"/>
    <x v="5"/>
    <n v="75220"/>
    <x v="2"/>
    <s v="FUR-BO-10000780"/>
    <x v="0"/>
    <x v="0"/>
    <s v="O'Sullivan Plantations 2-Door Library in Landvery Oak"/>
    <x v="5997"/>
    <n v="3"/>
    <n v="0.32"/>
    <n v="-96.470399999999955"/>
  </r>
  <r>
    <n v="9627"/>
    <s v="CA-2014-103520"/>
    <x v="3"/>
    <x v="397"/>
    <d v="2014-09-26T00:00:00"/>
    <x v="2"/>
    <s v="MH-17785"/>
    <s v="Maya Herman"/>
    <x v="1"/>
    <s v="United States"/>
    <s v="Lubbock"/>
    <x v="5"/>
    <n v="79424"/>
    <x v="2"/>
    <s v="OFF-PA-10001846"/>
    <x v="1"/>
    <x v="10"/>
    <s v="Xerox 1899"/>
    <x v="4766"/>
    <n v="2"/>
    <n v="0.2"/>
    <n v="3.3524000000000003"/>
  </r>
  <r>
    <n v="9628"/>
    <s v="CA-2011-139283"/>
    <x v="2"/>
    <x v="533"/>
    <d v="2011-11-27T00:00:00"/>
    <x v="1"/>
    <s v="BT-11440"/>
    <s v="Bobby Trafton"/>
    <x v="0"/>
    <s v="United States"/>
    <s v="Detroit"/>
    <x v="12"/>
    <n v="48227"/>
    <x v="2"/>
    <s v="OFF-BI-10002049"/>
    <x v="1"/>
    <x v="8"/>
    <s v="UniKeep View Case Binders"/>
    <x v="1865"/>
    <n v="3"/>
    <n v="0"/>
    <n v="6.7481999999999989"/>
  </r>
  <r>
    <n v="9629"/>
    <s v="CA-2011-118192"/>
    <x v="2"/>
    <x v="286"/>
    <d v="2011-01-19T00:00:00"/>
    <x v="1"/>
    <s v="MM-17920"/>
    <s v="Michael Moore"/>
    <x v="0"/>
    <s v="United States"/>
    <s v="Newark"/>
    <x v="24"/>
    <n v="43055"/>
    <x v="3"/>
    <s v="OFF-PA-10002947"/>
    <x v="1"/>
    <x v="10"/>
    <s v="Xerox 1923"/>
    <x v="5577"/>
    <n v="7"/>
    <n v="0.2"/>
    <n v="13.0928"/>
  </r>
  <r>
    <n v="9630"/>
    <s v="CA-2011-118192"/>
    <x v="2"/>
    <x v="286"/>
    <d v="2011-01-19T00:00:00"/>
    <x v="1"/>
    <s v="MM-17920"/>
    <s v="Michael Moore"/>
    <x v="0"/>
    <s v="United States"/>
    <s v="Newark"/>
    <x v="24"/>
    <n v="43055"/>
    <x v="3"/>
    <s v="OFF-BI-10003476"/>
    <x v="1"/>
    <x v="8"/>
    <s v="Avery Metallic Poly Binders"/>
    <x v="5998"/>
    <n v="2"/>
    <n v="0.7"/>
    <n v="-2.5212000000000003"/>
  </r>
  <r>
    <n v="9631"/>
    <s v="CA-2013-168844"/>
    <x v="0"/>
    <x v="1207"/>
    <d v="2013-06-07T00:00:00"/>
    <x v="1"/>
    <s v="NM-18520"/>
    <s v="Neoma Murray"/>
    <x v="0"/>
    <s v="United States"/>
    <s v="New York City"/>
    <x v="15"/>
    <n v="10011"/>
    <x v="3"/>
    <s v="OFF-BI-10002609"/>
    <x v="1"/>
    <x v="8"/>
    <s v="Avery Hidden Tab Dividers for Binding Systems"/>
    <x v="489"/>
    <n v="3"/>
    <n v="0.2"/>
    <n v="2.3243999999999994"/>
  </r>
  <r>
    <n v="9632"/>
    <s v="CA-2013-168844"/>
    <x v="0"/>
    <x v="1207"/>
    <d v="2013-06-07T00:00:00"/>
    <x v="1"/>
    <s v="NM-18520"/>
    <s v="Neoma Murray"/>
    <x v="0"/>
    <s v="United States"/>
    <s v="New York City"/>
    <x v="15"/>
    <n v="10011"/>
    <x v="3"/>
    <s v="TEC-PH-10003215"/>
    <x v="2"/>
    <x v="7"/>
    <s v="Jackery Bar Premium Fast-charging Portable Charger"/>
    <x v="5999"/>
    <n v="6"/>
    <n v="0"/>
    <n v="88.052999999999997"/>
  </r>
  <r>
    <n v="9633"/>
    <s v="CA-2014-154809"/>
    <x v="3"/>
    <x v="778"/>
    <d v="2014-02-18T00:00:00"/>
    <x v="1"/>
    <s v="MH-17455"/>
    <s v="Mark Hamilton"/>
    <x v="0"/>
    <s v="United States"/>
    <s v="Minneapolis"/>
    <x v="11"/>
    <n v="55407"/>
    <x v="2"/>
    <s v="OFF-AP-10004785"/>
    <x v="1"/>
    <x v="9"/>
    <s v="Holmes Replacement Filter for HEPA Air Cleaner, Medium Room"/>
    <x v="6000"/>
    <n v="8"/>
    <n v="0"/>
    <n v="38.975200000000008"/>
  </r>
  <r>
    <n v="9634"/>
    <s v="CA-2011-151330"/>
    <x v="2"/>
    <x v="1005"/>
    <d v="2011-10-17T00:00:00"/>
    <x v="2"/>
    <s v="TC-21295"/>
    <s v="Toby Carlisle"/>
    <x v="0"/>
    <s v="United States"/>
    <s v="Everett"/>
    <x v="31"/>
    <n v="2149"/>
    <x v="3"/>
    <s v="TEC-AC-10000865"/>
    <x v="2"/>
    <x v="11"/>
    <s v="WD My Passport Ultra 500GB Portable External Hard Drive"/>
    <x v="1322"/>
    <n v="3"/>
    <n v="0"/>
    <n v="30.089999999999982"/>
  </r>
  <r>
    <n v="9635"/>
    <s v="CA-2011-151330"/>
    <x v="2"/>
    <x v="1005"/>
    <d v="2011-10-17T00:00:00"/>
    <x v="2"/>
    <s v="TC-21295"/>
    <s v="Toby Carlisle"/>
    <x v="0"/>
    <s v="United States"/>
    <s v="Everett"/>
    <x v="31"/>
    <n v="2149"/>
    <x v="3"/>
    <s v="OFF-ST-10000615"/>
    <x v="1"/>
    <x v="4"/>
    <s v="SimpliFile Personal File, Black Granite, 15w x 6-15/16d x 11-1/4h"/>
    <x v="6001"/>
    <n v="7"/>
    <n v="0"/>
    <n v="22.246000000000006"/>
  </r>
  <r>
    <n v="9636"/>
    <s v="CA-2011-151330"/>
    <x v="2"/>
    <x v="1005"/>
    <d v="2011-10-17T00:00:00"/>
    <x v="2"/>
    <s v="TC-21295"/>
    <s v="Toby Carlisle"/>
    <x v="0"/>
    <s v="United States"/>
    <s v="Everett"/>
    <x v="31"/>
    <n v="2149"/>
    <x v="3"/>
    <s v="FUR-CH-10000749"/>
    <x v="0"/>
    <x v="1"/>
    <s v="Office Star - Ergonomic Mid Back Chair with 2-Way Adjustable Arms"/>
    <x v="2356"/>
    <n v="9"/>
    <n v="0"/>
    <n v="260.61120000000017"/>
  </r>
  <r>
    <n v="9637"/>
    <s v="CA-2011-124702"/>
    <x v="2"/>
    <x v="728"/>
    <d v="2011-11-25T00:00:00"/>
    <x v="1"/>
    <s v="MH-17785"/>
    <s v="Maya Herman"/>
    <x v="1"/>
    <s v="United States"/>
    <s v="Seattle"/>
    <x v="4"/>
    <n v="98105"/>
    <x v="1"/>
    <s v="FUR-FU-10003553"/>
    <x v="0"/>
    <x v="5"/>
    <s v="Howard Miller 13-1/2&quot; Diameter Rosebrook Wall Clock"/>
    <x v="6002"/>
    <n v="2"/>
    <n v="0"/>
    <n v="55.016000000000005"/>
  </r>
  <r>
    <n v="9638"/>
    <s v="CA-2011-124702"/>
    <x v="2"/>
    <x v="728"/>
    <d v="2011-11-25T00:00:00"/>
    <x v="1"/>
    <s v="MH-17785"/>
    <s v="Maya Herman"/>
    <x v="1"/>
    <s v="United States"/>
    <s v="Seattle"/>
    <x v="4"/>
    <n v="98105"/>
    <x v="1"/>
    <s v="FUR-TA-10003008"/>
    <x v="0"/>
    <x v="3"/>
    <s v="Lesro Round Back Collection Coffee Table, End Table"/>
    <x v="6003"/>
    <n v="4"/>
    <n v="0"/>
    <n v="94.926000000000045"/>
  </r>
  <r>
    <n v="9639"/>
    <s v="US-2014-125808"/>
    <x v="3"/>
    <x v="105"/>
    <d v="2014-11-16T00:00:00"/>
    <x v="0"/>
    <s v="EP-13915"/>
    <s v="Emily Phan"/>
    <x v="0"/>
    <s v="United States"/>
    <s v="Los Angeles"/>
    <x v="1"/>
    <n v="90032"/>
    <x v="1"/>
    <s v="OFF-PA-10001846"/>
    <x v="1"/>
    <x v="10"/>
    <s v="Xerox 1899"/>
    <x v="1057"/>
    <n v="2"/>
    <n v="0"/>
    <n v="5.6644000000000005"/>
  </r>
  <r>
    <n v="9640"/>
    <s v="CA-2012-116638"/>
    <x v="1"/>
    <x v="1226"/>
    <d v="2012-01-31T00:00:00"/>
    <x v="0"/>
    <s v="JH-15985"/>
    <s v="Joseph Holt"/>
    <x v="0"/>
    <s v="United States"/>
    <s v="Concord"/>
    <x v="3"/>
    <n v="28027"/>
    <x v="0"/>
    <s v="FUR-TA-10000198"/>
    <x v="0"/>
    <x v="3"/>
    <s v="Chromcraft Bull-Nose Wood Oval Conference Tables &amp; Bases"/>
    <x v="6004"/>
    <n v="13"/>
    <n v="0.4"/>
    <n v="-1862.3124000000003"/>
  </r>
  <r>
    <n v="9641"/>
    <s v="CA-2011-104563"/>
    <x v="2"/>
    <x v="1009"/>
    <d v="2011-03-12T00:00:00"/>
    <x v="1"/>
    <s v="CM-12715"/>
    <s v="Craig Molinari"/>
    <x v="1"/>
    <s v="United States"/>
    <s v="Seattle"/>
    <x v="4"/>
    <n v="98103"/>
    <x v="1"/>
    <s v="OFF-AR-10000390"/>
    <x v="1"/>
    <x v="6"/>
    <s v="Newell Chalk Holder"/>
    <x v="2809"/>
    <n v="5"/>
    <n v="0"/>
    <n v="9.4989999999999988"/>
  </r>
  <r>
    <n v="9642"/>
    <s v="CA-2011-104563"/>
    <x v="2"/>
    <x v="1009"/>
    <d v="2011-03-12T00:00:00"/>
    <x v="1"/>
    <s v="CM-12715"/>
    <s v="Craig Molinari"/>
    <x v="1"/>
    <s v="United States"/>
    <s v="Seattle"/>
    <x v="4"/>
    <n v="98103"/>
    <x v="1"/>
    <s v="OFF-ST-10000934"/>
    <x v="1"/>
    <x v="4"/>
    <s v="Contico 72&quot;H Heavy-Duty Storage System"/>
    <x v="6005"/>
    <n v="5"/>
    <n v="0"/>
    <n v="0"/>
  </r>
  <r>
    <n v="9643"/>
    <s v="CA-2011-104563"/>
    <x v="2"/>
    <x v="1009"/>
    <d v="2011-03-12T00:00:00"/>
    <x v="1"/>
    <s v="CM-12715"/>
    <s v="Craig Molinari"/>
    <x v="1"/>
    <s v="United States"/>
    <s v="Seattle"/>
    <x v="4"/>
    <n v="98103"/>
    <x v="1"/>
    <s v="FUR-CH-10002780"/>
    <x v="0"/>
    <x v="1"/>
    <s v="Office Star - Task Chair with Contemporary Loop Arms"/>
    <x v="5404"/>
    <n v="6"/>
    <n v="0.2"/>
    <n v="21.835199999999986"/>
  </r>
  <r>
    <n v="9644"/>
    <s v="CA-2011-104563"/>
    <x v="2"/>
    <x v="1009"/>
    <d v="2011-03-12T00:00:00"/>
    <x v="1"/>
    <s v="CM-12715"/>
    <s v="Craig Molinari"/>
    <x v="1"/>
    <s v="United States"/>
    <s v="Seattle"/>
    <x v="4"/>
    <n v="98103"/>
    <x v="1"/>
    <s v="FUR-CH-10004495"/>
    <x v="0"/>
    <x v="1"/>
    <s v="Global Leather and Oak Executive Chair, Black"/>
    <x v="6006"/>
    <n v="2"/>
    <n v="0.2"/>
    <n v="54.17639999999993"/>
  </r>
  <r>
    <n v="9645"/>
    <s v="US-2014-107979"/>
    <x v="3"/>
    <x v="110"/>
    <d v="2014-06-14T00:00:00"/>
    <x v="1"/>
    <s v="FO-14305"/>
    <s v="Frank Olsen"/>
    <x v="0"/>
    <s v="United States"/>
    <s v="Glendale"/>
    <x v="16"/>
    <n v="85301"/>
    <x v="1"/>
    <s v="TEC-AC-10002006"/>
    <x v="2"/>
    <x v="11"/>
    <s v="Memorex Micro Travel Drive 16 GB"/>
    <x v="6007"/>
    <n v="7"/>
    <n v="0.2"/>
    <n v="12.312299999999993"/>
  </r>
  <r>
    <n v="9646"/>
    <s v="US-2014-107979"/>
    <x v="3"/>
    <x v="110"/>
    <d v="2014-06-14T00:00:00"/>
    <x v="1"/>
    <s v="FO-14305"/>
    <s v="Frank Olsen"/>
    <x v="0"/>
    <s v="United States"/>
    <s v="Glendale"/>
    <x v="16"/>
    <n v="85301"/>
    <x v="1"/>
    <s v="OFF-ST-10002485"/>
    <x v="1"/>
    <x v="4"/>
    <s v="Rogers Deluxe File Chest"/>
    <x v="2083"/>
    <n v="2"/>
    <n v="0.2"/>
    <n v="-8.3524000000000012"/>
  </r>
  <r>
    <n v="9647"/>
    <s v="US-2014-107979"/>
    <x v="3"/>
    <x v="110"/>
    <d v="2014-06-14T00:00:00"/>
    <x v="1"/>
    <s v="FO-14305"/>
    <s v="Frank Olsen"/>
    <x v="0"/>
    <s v="United States"/>
    <s v="Glendale"/>
    <x v="16"/>
    <n v="85301"/>
    <x v="1"/>
    <s v="OFF-BI-10000778"/>
    <x v="1"/>
    <x v="8"/>
    <s v="GBC VeloBinder Electric Binding Machine"/>
    <x v="1270"/>
    <n v="2"/>
    <n v="0.7"/>
    <n v="-48.391999999999982"/>
  </r>
  <r>
    <n v="9648"/>
    <s v="CA-2011-150518"/>
    <x v="2"/>
    <x v="84"/>
    <d v="2011-11-24T00:00:00"/>
    <x v="1"/>
    <s v="MW-18220"/>
    <s v="Mitch Webber"/>
    <x v="0"/>
    <s v="United States"/>
    <s v="Coon Rapids"/>
    <x v="11"/>
    <n v="55433"/>
    <x v="2"/>
    <s v="OFF-ST-10000877"/>
    <x v="1"/>
    <x v="4"/>
    <s v="Recycled Steel Personal File for Standard File Folders"/>
    <x v="3552"/>
    <n v="4"/>
    <n v="0"/>
    <n v="57.501599999999996"/>
  </r>
  <r>
    <n v="9649"/>
    <s v="CA-2011-150518"/>
    <x v="2"/>
    <x v="84"/>
    <d v="2011-11-24T00:00:00"/>
    <x v="1"/>
    <s v="MW-18220"/>
    <s v="Mitch Webber"/>
    <x v="0"/>
    <s v="United States"/>
    <s v="Coon Rapids"/>
    <x v="11"/>
    <n v="55433"/>
    <x v="2"/>
    <s v="TEC-PH-10002103"/>
    <x v="2"/>
    <x v="7"/>
    <s v="Jabra SPEAK 410"/>
    <x v="1694"/>
    <n v="3"/>
    <n v="0"/>
    <n v="78.951599999999999"/>
  </r>
  <r>
    <n v="9650"/>
    <s v="CA-2013-107104"/>
    <x v="0"/>
    <x v="491"/>
    <d v="2013-12-01T00:00:00"/>
    <x v="1"/>
    <s v="MS-17365"/>
    <s v="Maribeth Schnelling"/>
    <x v="0"/>
    <s v="United States"/>
    <s v="Los Angeles"/>
    <x v="1"/>
    <n v="90045"/>
    <x v="1"/>
    <s v="FUR-BO-10002213"/>
    <x v="0"/>
    <x v="0"/>
    <s v="DMI Eclipse Executive Suite Bookcases"/>
    <x v="6008"/>
    <n v="8"/>
    <n v="0.15"/>
    <n v="160.31359999999984"/>
  </r>
  <r>
    <n v="9651"/>
    <s v="CA-2013-107104"/>
    <x v="0"/>
    <x v="491"/>
    <d v="2013-12-01T00:00:00"/>
    <x v="1"/>
    <s v="MS-17365"/>
    <s v="Maribeth Schnelling"/>
    <x v="0"/>
    <s v="United States"/>
    <s v="Los Angeles"/>
    <x v="1"/>
    <n v="90045"/>
    <x v="1"/>
    <s v="OFF-AR-10004269"/>
    <x v="1"/>
    <x v="6"/>
    <s v="Newell 31"/>
    <x v="5389"/>
    <n v="9"/>
    <n v="0"/>
    <n v="10.4076"/>
  </r>
  <r>
    <n v="9652"/>
    <s v="CA-2013-107104"/>
    <x v="0"/>
    <x v="491"/>
    <d v="2013-12-01T00:00:00"/>
    <x v="1"/>
    <s v="MS-17365"/>
    <s v="Maribeth Schnelling"/>
    <x v="0"/>
    <s v="United States"/>
    <s v="Los Angeles"/>
    <x v="1"/>
    <n v="90045"/>
    <x v="1"/>
    <s v="OFF-AP-10000055"/>
    <x v="1"/>
    <x v="9"/>
    <s v="Belkin F9S820V06 8 Outlet Surge"/>
    <x v="647"/>
    <n v="2"/>
    <n v="0"/>
    <n v="19.487999999999992"/>
  </r>
  <r>
    <n v="9653"/>
    <s v="CA-2013-107104"/>
    <x v="0"/>
    <x v="491"/>
    <d v="2013-12-01T00:00:00"/>
    <x v="1"/>
    <s v="MS-17365"/>
    <s v="Maribeth Schnelling"/>
    <x v="0"/>
    <s v="United States"/>
    <s v="Los Angeles"/>
    <x v="1"/>
    <n v="90045"/>
    <x v="1"/>
    <s v="FUR-FU-10002937"/>
    <x v="0"/>
    <x v="5"/>
    <s v="GE 48&quot; Fluorescent Tube, Cool White Energy Saver, 34 Watts, 30/Box"/>
    <x v="1930"/>
    <n v="6"/>
    <n v="0"/>
    <n v="297.69"/>
  </r>
  <r>
    <n v="9654"/>
    <s v="CA-2014-161893"/>
    <x v="3"/>
    <x v="205"/>
    <d v="2014-01-28T00:00:00"/>
    <x v="1"/>
    <s v="HP-14815"/>
    <s v="Harold Pawlan"/>
    <x v="2"/>
    <s v="United States"/>
    <s v="Tucson"/>
    <x v="16"/>
    <n v="85705"/>
    <x v="1"/>
    <s v="TEC-AC-10001874"/>
    <x v="2"/>
    <x v="11"/>
    <s v="Logitech Wireless Anywhere Mouse MX for PC and Mac"/>
    <x v="916"/>
    <n v="2"/>
    <n v="0.2"/>
    <n v="11.997999999999998"/>
  </r>
  <r>
    <n v="9655"/>
    <s v="CA-2014-161893"/>
    <x v="3"/>
    <x v="205"/>
    <d v="2014-01-28T00:00:00"/>
    <x v="1"/>
    <s v="HP-14815"/>
    <s v="Harold Pawlan"/>
    <x v="2"/>
    <s v="United States"/>
    <s v="Tucson"/>
    <x v="16"/>
    <n v="85705"/>
    <x v="1"/>
    <s v="OFF-BI-10004506"/>
    <x v="1"/>
    <x v="8"/>
    <s v="Wilson Jones data.warehouse D-Ring Binders with DublLock"/>
    <x v="6009"/>
    <n v="2"/>
    <n v="0.7"/>
    <n v="-3.6212"/>
  </r>
  <r>
    <n v="9656"/>
    <s v="CA-2011-156160"/>
    <x v="2"/>
    <x v="358"/>
    <d v="2011-09-29T00:00:00"/>
    <x v="1"/>
    <s v="AS-10090"/>
    <s v="Adam Shillingsburg"/>
    <x v="0"/>
    <s v="United States"/>
    <s v="New York City"/>
    <x v="15"/>
    <n v="10035"/>
    <x v="3"/>
    <s v="FUR-FU-10001876"/>
    <x v="0"/>
    <x v="5"/>
    <s v="Computer Room Manger, 14&quot;"/>
    <x v="6010"/>
    <n v="3"/>
    <n v="0"/>
    <n v="35.078399999999995"/>
  </r>
  <r>
    <n v="9657"/>
    <s v="CA-2011-156160"/>
    <x v="2"/>
    <x v="358"/>
    <d v="2011-09-29T00:00:00"/>
    <x v="1"/>
    <s v="AS-10090"/>
    <s v="Adam Shillingsburg"/>
    <x v="0"/>
    <s v="United States"/>
    <s v="New York City"/>
    <x v="15"/>
    <n v="10035"/>
    <x v="3"/>
    <s v="OFF-BI-10003355"/>
    <x v="1"/>
    <x v="8"/>
    <s v="Cardinal Holdit Business Card Pockets"/>
    <x v="2217"/>
    <n v="1"/>
    <n v="0.2"/>
    <n v="1.3944000000000001"/>
  </r>
  <r>
    <n v="9658"/>
    <s v="CA-2011-156160"/>
    <x v="2"/>
    <x v="358"/>
    <d v="2011-09-29T00:00:00"/>
    <x v="1"/>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x v="1"/>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x v="0"/>
    <s v="CS-12505"/>
    <s v="Cindy Stewart"/>
    <x v="0"/>
    <s v="United States"/>
    <s v="Pomona"/>
    <x v="1"/>
    <n v="91767"/>
    <x v="1"/>
    <s v="OFF-LA-10001982"/>
    <x v="1"/>
    <x v="2"/>
    <s v="Smead Alpha-Z Color-Coded Name Labels First Letter Starter Set"/>
    <x v="2057"/>
    <n v="5"/>
    <n v="0"/>
    <n v="9"/>
  </r>
  <r>
    <n v="9661"/>
    <s v="CA-2013-160717"/>
    <x v="0"/>
    <x v="112"/>
    <d v="2013-06-12T00:00:00"/>
    <x v="1"/>
    <s v="ME-17320"/>
    <s v="Maria Etezadi"/>
    <x v="2"/>
    <s v="United States"/>
    <s v="Santa Barbara"/>
    <x v="1"/>
    <n v="93101"/>
    <x v="1"/>
    <s v="TEC-PH-10001459"/>
    <x v="2"/>
    <x v="7"/>
    <s v="Samsung Galaxy Mega 6.3"/>
    <x v="6013"/>
    <n v="9"/>
    <n v="0.2"/>
    <n v="226.79460000000006"/>
  </r>
  <r>
    <n v="9662"/>
    <s v="CA-2013-160717"/>
    <x v="0"/>
    <x v="112"/>
    <d v="2013-06-12T00:00:00"/>
    <x v="1"/>
    <s v="ME-17320"/>
    <s v="Maria Etezadi"/>
    <x v="2"/>
    <s v="United States"/>
    <s v="Santa Barbara"/>
    <x v="1"/>
    <n v="93101"/>
    <x v="1"/>
    <s v="TEC-AC-10002134"/>
    <x v="2"/>
    <x v="11"/>
    <s v="Rosewill 107 Normal Keys USB Wired Standard Keyboard"/>
    <x v="1165"/>
    <n v="2"/>
    <n v="0"/>
    <n v="3.7744"/>
  </r>
  <r>
    <n v="9663"/>
    <s v="CA-2013-160717"/>
    <x v="0"/>
    <x v="112"/>
    <d v="2013-06-12T00:00:00"/>
    <x v="1"/>
    <s v="ME-17320"/>
    <s v="Maria Etezadi"/>
    <x v="2"/>
    <s v="United States"/>
    <s v="Santa Barbara"/>
    <x v="1"/>
    <n v="93101"/>
    <x v="1"/>
    <s v="TEC-PH-10001760"/>
    <x v="2"/>
    <x v="7"/>
    <s v="Bose SoundLink Bluetooth Speaker"/>
    <x v="6014"/>
    <n v="3"/>
    <n v="0.2"/>
    <n v="161.19000000000003"/>
  </r>
  <r>
    <n v="9664"/>
    <s v="CA-2014-132619"/>
    <x v="3"/>
    <x v="515"/>
    <d v="2014-09-06T00:00:00"/>
    <x v="1"/>
    <s v="MS-17770"/>
    <s v="Maxwell Schwartz"/>
    <x v="0"/>
    <s v="United States"/>
    <s v="San Francisco"/>
    <x v="1"/>
    <n v="94109"/>
    <x v="1"/>
    <s v="OFF-ST-10001511"/>
    <x v="1"/>
    <x v="4"/>
    <s v="Space Solutions Commercial Steel Shelving"/>
    <x v="2714"/>
    <n v="3"/>
    <n v="0"/>
    <n v="9.6974999999999838"/>
  </r>
  <r>
    <n v="9665"/>
    <s v="US-2012-120957"/>
    <x v="1"/>
    <x v="214"/>
    <d v="2012-12-07T00:00:00"/>
    <x v="3"/>
    <s v="KH-16690"/>
    <s v="Kristen Hastings"/>
    <x v="1"/>
    <s v="United States"/>
    <s v="Riverside"/>
    <x v="1"/>
    <n v="92503"/>
    <x v="1"/>
    <s v="OFF-PA-10003953"/>
    <x v="1"/>
    <x v="10"/>
    <s v="Xerox 218"/>
    <x v="91"/>
    <n v="2"/>
    <n v="0"/>
    <n v="6.2208000000000006"/>
  </r>
  <r>
    <n v="9666"/>
    <s v="CA-2014-157448"/>
    <x v="3"/>
    <x v="673"/>
    <d v="2014-11-21T00:00:00"/>
    <x v="1"/>
    <s v="LC-16885"/>
    <s v="Lena Creighton"/>
    <x v="0"/>
    <s v="United States"/>
    <s v="Los Angeles"/>
    <x v="1"/>
    <n v="90049"/>
    <x v="1"/>
    <s v="FUR-FU-10003268"/>
    <x v="0"/>
    <x v="5"/>
    <s v="Eldon Radial Chair Mat for Low to Medium Pile Carpets"/>
    <x v="5001"/>
    <n v="3"/>
    <n v="0"/>
    <n v="23.987999999999996"/>
  </r>
  <r>
    <n v="9667"/>
    <s v="CA-2014-157448"/>
    <x v="3"/>
    <x v="673"/>
    <d v="2014-11-21T00:00:00"/>
    <x v="1"/>
    <s v="LC-16885"/>
    <s v="Lena Creighton"/>
    <x v="0"/>
    <s v="United States"/>
    <s v="Los Angeles"/>
    <x v="1"/>
    <n v="90049"/>
    <x v="1"/>
    <s v="FUR-FU-10001847"/>
    <x v="0"/>
    <x v="5"/>
    <s v="Eldon Image Series Black Desk Accessories"/>
    <x v="2162"/>
    <n v="3"/>
    <n v="0"/>
    <n v="4.4711999999999996"/>
  </r>
  <r>
    <n v="9668"/>
    <s v="CA-2013-126270"/>
    <x v="0"/>
    <x v="131"/>
    <d v="2013-04-28T00:00:00"/>
    <x v="1"/>
    <s v="AF-10870"/>
    <s v="Art Ferguson"/>
    <x v="0"/>
    <s v="United States"/>
    <s v="San Clemente"/>
    <x v="1"/>
    <n v="92672"/>
    <x v="1"/>
    <s v="OFF-BI-10002764"/>
    <x v="1"/>
    <x v="8"/>
    <s v="Recycled Pressboard Report Cover with Reinforced Top Hinge"/>
    <x v="2314"/>
    <n v="7"/>
    <n v="0.2"/>
    <n v="6.5569000000000006"/>
  </r>
  <r>
    <n v="9669"/>
    <s v="CA-2013-126270"/>
    <x v="0"/>
    <x v="131"/>
    <d v="2013-04-28T00:00:00"/>
    <x v="1"/>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x v="1"/>
    <s v="AH-10465"/>
    <s v="Amy Hunt"/>
    <x v="0"/>
    <s v="United States"/>
    <s v="Decatur"/>
    <x v="19"/>
    <n v="35601"/>
    <x v="0"/>
    <s v="OFF-LA-10001569"/>
    <x v="1"/>
    <x v="2"/>
    <s v="Avery 499"/>
    <x v="1830"/>
    <n v="3"/>
    <n v="0"/>
    <n v="6.8723999999999998"/>
  </r>
  <r>
    <n v="9671"/>
    <s v="CA-2012-133396"/>
    <x v="1"/>
    <x v="863"/>
    <d v="2012-08-15T00:00:00"/>
    <x v="2"/>
    <s v="GK-14620"/>
    <s v="Grace Kelly"/>
    <x v="1"/>
    <s v="United States"/>
    <s v="Greensboro"/>
    <x v="3"/>
    <n v="27405"/>
    <x v="0"/>
    <s v="OFF-AR-10001446"/>
    <x v="1"/>
    <x v="6"/>
    <s v="Newell 309"/>
    <x v="6015"/>
    <n v="7"/>
    <n v="0.2"/>
    <n v="8.0849999999999973"/>
  </r>
  <r>
    <n v="9672"/>
    <s v="US-2014-140312"/>
    <x v="3"/>
    <x v="38"/>
    <d v="2014-11-20T00:00:00"/>
    <x v="1"/>
    <s v="KL-16645"/>
    <s v="Ken Lonsdale"/>
    <x v="0"/>
    <s v="United States"/>
    <s v="Dublin"/>
    <x v="1"/>
    <n v="94568"/>
    <x v="1"/>
    <s v="TEC-PH-10003442"/>
    <x v="2"/>
    <x v="7"/>
    <s v="Samsung Replacement EH64AVFWE Premium Headset"/>
    <x v="1114"/>
    <n v="5"/>
    <n v="0.2"/>
    <n v="1.375"/>
  </r>
  <r>
    <n v="9673"/>
    <s v="CA-2013-114867"/>
    <x v="0"/>
    <x v="443"/>
    <d v="2013-12-29T00:00:00"/>
    <x v="1"/>
    <s v="FM-14290"/>
    <s v="Frank Merwin"/>
    <x v="2"/>
    <s v="United States"/>
    <s v="Philadelphia"/>
    <x v="9"/>
    <n v="19143"/>
    <x v="3"/>
    <s v="OFF-PA-10000477"/>
    <x v="1"/>
    <x v="10"/>
    <s v="Xerox 1952"/>
    <x v="892"/>
    <n v="2"/>
    <n v="0.2"/>
    <n v="2.6892000000000005"/>
  </r>
  <r>
    <n v="9674"/>
    <s v="CA-2013-114867"/>
    <x v="0"/>
    <x v="443"/>
    <d v="2013-12-29T00:00:00"/>
    <x v="1"/>
    <s v="FM-14290"/>
    <s v="Frank Merwin"/>
    <x v="2"/>
    <s v="United States"/>
    <s v="Philadelphia"/>
    <x v="9"/>
    <n v="19143"/>
    <x v="3"/>
    <s v="TEC-PH-10002645"/>
    <x v="2"/>
    <x v="7"/>
    <s v="LG G2"/>
    <x v="6016"/>
    <n v="5"/>
    <n v="0.4"/>
    <n v="-374.99250000000006"/>
  </r>
  <r>
    <n v="9675"/>
    <s v="US-2011-164644"/>
    <x v="2"/>
    <x v="192"/>
    <d v="2011-07-24T00:00:00"/>
    <x v="0"/>
    <s v="JL-15850"/>
    <s v="John Lucas"/>
    <x v="0"/>
    <s v="United States"/>
    <s v="Houston"/>
    <x v="5"/>
    <n v="77095"/>
    <x v="2"/>
    <s v="OFF-ST-10003123"/>
    <x v="1"/>
    <x v="4"/>
    <s v="Fellowes Bases and Tops For Staxonsteel/High-Stak Systems"/>
    <x v="6017"/>
    <n v="1"/>
    <n v="0.2"/>
    <n v="1.331599999999999"/>
  </r>
  <r>
    <n v="9676"/>
    <s v="CA-2013-137393"/>
    <x v="0"/>
    <x v="715"/>
    <d v="2013-05-11T00:00:00"/>
    <x v="1"/>
    <s v="GM-14500"/>
    <s v="Gene McClure"/>
    <x v="0"/>
    <s v="United States"/>
    <s v="Bakersfield"/>
    <x v="1"/>
    <n v="93309"/>
    <x v="1"/>
    <s v="FUR-FU-10001617"/>
    <x v="0"/>
    <x v="5"/>
    <s v="Executive Impressions 8-1/2&quot; Career Panel/Partition Cubicle Clock"/>
    <x v="2416"/>
    <n v="4"/>
    <n v="0"/>
    <n v="14.143999999999998"/>
  </r>
  <r>
    <n v="9677"/>
    <s v="US-2011-120145"/>
    <x v="2"/>
    <x v="683"/>
    <d v="2011-12-03T00:00:00"/>
    <x v="1"/>
    <s v="MC-17635"/>
    <s v="Matthew Clasen"/>
    <x v="1"/>
    <s v="United States"/>
    <s v="Richmond"/>
    <x v="14"/>
    <n v="47374"/>
    <x v="2"/>
    <s v="OFF-EN-10003862"/>
    <x v="1"/>
    <x v="12"/>
    <s v="Laser &amp; Ink Jet Business Envelopes"/>
    <x v="6018"/>
    <n v="6"/>
    <n v="0"/>
    <n v="29.449199999999998"/>
  </r>
  <r>
    <n v="9678"/>
    <s v="CA-2013-144785"/>
    <x v="0"/>
    <x v="724"/>
    <d v="2013-04-24T00:00:00"/>
    <x v="1"/>
    <s v="CS-12490"/>
    <s v="Cindy Schnelling"/>
    <x v="1"/>
    <s v="United States"/>
    <s v="New York City"/>
    <x v="15"/>
    <n v="10009"/>
    <x v="3"/>
    <s v="OFF-AR-10001573"/>
    <x v="1"/>
    <x v="6"/>
    <s v="American Pencil"/>
    <x v="4562"/>
    <n v="3"/>
    <n v="0"/>
    <n v="2.027099999999999"/>
  </r>
  <r>
    <n v="9679"/>
    <s v="CA-2013-144785"/>
    <x v="0"/>
    <x v="724"/>
    <d v="2013-04-24T00:00:00"/>
    <x v="1"/>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x v="1"/>
    <s v="AH-10030"/>
    <s v="Aaron Hawkins"/>
    <x v="1"/>
    <s v="United States"/>
    <s v="San Francisco"/>
    <x v="1"/>
    <n v="94122"/>
    <x v="1"/>
    <s v="OFF-ST-10000046"/>
    <x v="1"/>
    <x v="4"/>
    <s v="Fellowes Super Stor/Drawer Files"/>
    <x v="2144"/>
    <n v="2"/>
    <n v="0"/>
    <n v="61.38900000000001"/>
  </r>
  <r>
    <n v="9681"/>
    <s v="CA-2012-130113"/>
    <x v="1"/>
    <x v="17"/>
    <d v="2012-12-31T00:00:00"/>
    <x v="1"/>
    <s v="AH-10030"/>
    <s v="Aaron Hawkins"/>
    <x v="1"/>
    <s v="United States"/>
    <s v="San Francisco"/>
    <x v="1"/>
    <n v="94122"/>
    <x v="1"/>
    <s v="TEC-PH-10003505"/>
    <x v="2"/>
    <x v="7"/>
    <s v="Geemarc AmpliPOWER60"/>
    <x v="6020"/>
    <n v="9"/>
    <n v="0.2"/>
    <n v="75.167999999999921"/>
  </r>
  <r>
    <n v="9682"/>
    <s v="CA-2014-122770"/>
    <x v="3"/>
    <x v="1096"/>
    <d v="2014-12-19T00:00:00"/>
    <x v="1"/>
    <s v="EP-13915"/>
    <s v="Emily Phan"/>
    <x v="0"/>
    <s v="United States"/>
    <s v="San Francisco"/>
    <x v="1"/>
    <n v="94122"/>
    <x v="1"/>
    <s v="OFF-LA-10004559"/>
    <x v="1"/>
    <x v="2"/>
    <s v="Avery 49"/>
    <x v="880"/>
    <n v="3"/>
    <n v="0"/>
    <n v="4.2336"/>
  </r>
  <r>
    <n v="9683"/>
    <s v="CA-2014-122770"/>
    <x v="3"/>
    <x v="1096"/>
    <d v="2014-12-19T00:00:00"/>
    <x v="1"/>
    <s v="EP-13915"/>
    <s v="Emily Phan"/>
    <x v="0"/>
    <s v="United States"/>
    <s v="San Francisco"/>
    <x v="1"/>
    <n v="94122"/>
    <x v="1"/>
    <s v="OFF-PA-10003172"/>
    <x v="1"/>
    <x v="10"/>
    <s v="Xerox 1996"/>
    <x v="789"/>
    <n v="6"/>
    <n v="0"/>
    <n v="18.662400000000002"/>
  </r>
  <r>
    <n v="9684"/>
    <s v="CA-2014-122770"/>
    <x v="3"/>
    <x v="1096"/>
    <d v="2014-12-19T00:00:00"/>
    <x v="1"/>
    <s v="EP-13915"/>
    <s v="Emily Phan"/>
    <x v="0"/>
    <s v="United States"/>
    <s v="San Francisco"/>
    <x v="1"/>
    <n v="94122"/>
    <x v="1"/>
    <s v="FUR-FU-10001473"/>
    <x v="0"/>
    <x v="5"/>
    <s v="Eldon Executive Woodline II Desk Accessories, Mahogany"/>
    <x v="6021"/>
    <n v="8"/>
    <n v="0"/>
    <n v="54.280799999999999"/>
  </r>
  <r>
    <n v="9685"/>
    <s v="CA-2014-122770"/>
    <x v="3"/>
    <x v="1096"/>
    <d v="2014-12-19T00:00:00"/>
    <x v="1"/>
    <s v="EP-13915"/>
    <s v="Emily Phan"/>
    <x v="0"/>
    <s v="United States"/>
    <s v="San Francisco"/>
    <x v="1"/>
    <n v="94122"/>
    <x v="1"/>
    <s v="OFF-PA-10000232"/>
    <x v="1"/>
    <x v="10"/>
    <s v="Xerox 1975"/>
    <x v="91"/>
    <n v="2"/>
    <n v="0"/>
    <n v="6.3504000000000005"/>
  </r>
  <r>
    <n v="9686"/>
    <s v="CA-2014-118668"/>
    <x v="3"/>
    <x v="460"/>
    <d v="2014-01-05T00:00:00"/>
    <x v="0"/>
    <s v="FW-14395"/>
    <s v="Fred Wasserman"/>
    <x v="1"/>
    <s v="United States"/>
    <s v="Los Angeles"/>
    <x v="1"/>
    <n v="90032"/>
    <x v="1"/>
    <s v="TEC-AC-10000682"/>
    <x v="2"/>
    <x v="11"/>
    <s v="Kensington K72356US Mouse-in-a-Box USB Desktop Mouse"/>
    <x v="6022"/>
    <n v="1"/>
    <n v="0"/>
    <n v="5.8064999999999998"/>
  </r>
  <r>
    <n v="9687"/>
    <s v="CA-2014-116498"/>
    <x v="3"/>
    <x v="1109"/>
    <d v="2014-06-04T00:00:00"/>
    <x v="1"/>
    <s v="KA-16525"/>
    <s v="Kelly Andreada"/>
    <x v="0"/>
    <s v="United States"/>
    <s v="San Diego"/>
    <x v="1"/>
    <n v="92037"/>
    <x v="1"/>
    <s v="OFF-AR-10003405"/>
    <x v="1"/>
    <x v="6"/>
    <s v="Dixon My First Ticonderoga Pencil, #2"/>
    <x v="1863"/>
    <n v="6"/>
    <n v="0"/>
    <n v="10.178999999999997"/>
  </r>
  <r>
    <n v="9688"/>
    <s v="US-2014-130603"/>
    <x v="3"/>
    <x v="1033"/>
    <d v="2014-10-07T00:00:00"/>
    <x v="1"/>
    <s v="SC-20050"/>
    <s v="Sample Company A"/>
    <x v="2"/>
    <s v="United States"/>
    <s v="Arlington"/>
    <x v="5"/>
    <n v="76017"/>
    <x v="2"/>
    <s v="OFF-BI-10000301"/>
    <x v="1"/>
    <x v="8"/>
    <s v="GBC Instant Report Kit"/>
    <x v="6023"/>
    <n v="9"/>
    <n v="0.8"/>
    <n v="-17.469000000000005"/>
  </r>
  <r>
    <n v="9689"/>
    <s v="US-2014-135986"/>
    <x v="3"/>
    <x v="308"/>
    <d v="2014-06-28T00:00:00"/>
    <x v="1"/>
    <s v="PG-18895"/>
    <s v="Paul Gonzalez"/>
    <x v="0"/>
    <s v="United States"/>
    <s v="Richmond"/>
    <x v="17"/>
    <n v="23223"/>
    <x v="0"/>
    <s v="OFF-PA-10001534"/>
    <x v="1"/>
    <x v="10"/>
    <s v="Xerox 230"/>
    <x v="56"/>
    <n v="5"/>
    <n v="0"/>
    <n v="15.552000000000001"/>
  </r>
  <r>
    <n v="9690"/>
    <s v="US-2014-135986"/>
    <x v="3"/>
    <x v="308"/>
    <d v="2014-06-28T00:00:00"/>
    <x v="1"/>
    <s v="PG-18895"/>
    <s v="Paul Gonzalez"/>
    <x v="0"/>
    <s v="United States"/>
    <s v="Richmond"/>
    <x v="17"/>
    <n v="23223"/>
    <x v="0"/>
    <s v="TEC-PH-10003691"/>
    <x v="2"/>
    <x v="7"/>
    <s v="BlackBerry Q10"/>
    <x v="178"/>
    <n v="4"/>
    <n v="0"/>
    <n v="125.99000000000001"/>
  </r>
  <r>
    <n v="9691"/>
    <s v="CA-2014-140536"/>
    <x v="3"/>
    <x v="1095"/>
    <d v="2014-04-06T00:00:00"/>
    <x v="2"/>
    <s v="TA-21385"/>
    <s v="Tom Ashbrook"/>
    <x v="2"/>
    <s v="United States"/>
    <s v="New York City"/>
    <x v="15"/>
    <n v="10035"/>
    <x v="3"/>
    <s v="OFF-AR-10001545"/>
    <x v="1"/>
    <x v="6"/>
    <s v="Newell 326"/>
    <x v="991"/>
    <n v="4"/>
    <n v="0"/>
    <n v="2.0415999999999999"/>
  </r>
  <r>
    <n v="9692"/>
    <s v="CA-2012-130183"/>
    <x v="1"/>
    <x v="50"/>
    <d v="2012-11-17T00:00:00"/>
    <x v="1"/>
    <s v="PO-18850"/>
    <s v="Patrick O'Brill"/>
    <x v="0"/>
    <s v="United States"/>
    <s v="Houston"/>
    <x v="5"/>
    <n v="77041"/>
    <x v="2"/>
    <s v="FUR-BO-10001811"/>
    <x v="0"/>
    <x v="0"/>
    <s v="Atlantic Metals Mobile 5-Shelf Bookcases, Custom Colors"/>
    <x v="6024"/>
    <n v="3"/>
    <n v="0.32"/>
    <n v="-18.058800000000076"/>
  </r>
  <r>
    <n v="9693"/>
    <s v="CA-2012-107902"/>
    <x v="1"/>
    <x v="834"/>
    <d v="2012-09-02T00:00:00"/>
    <x v="1"/>
    <s v="SM-20950"/>
    <s v="Suzanne McNair"/>
    <x v="1"/>
    <s v="United States"/>
    <s v="Fairfield"/>
    <x v="29"/>
    <n v="6824"/>
    <x v="3"/>
    <s v="OFF-ST-10001837"/>
    <x v="1"/>
    <x v="4"/>
    <s v="SAFCO Mobile Desk Side File, Wire Frame"/>
    <x v="6025"/>
    <n v="11"/>
    <n v="0"/>
    <n v="122.2936"/>
  </r>
  <r>
    <n v="9694"/>
    <s v="CA-2014-130148"/>
    <x v="3"/>
    <x v="241"/>
    <d v="2014-09-29T00:00:00"/>
    <x v="0"/>
    <s v="NK-18490"/>
    <s v="Neil Knudson"/>
    <x v="2"/>
    <s v="United States"/>
    <s v="San Francisco"/>
    <x v="1"/>
    <n v="94110"/>
    <x v="1"/>
    <s v="OFF-PA-10000551"/>
    <x v="1"/>
    <x v="10"/>
    <s v="Array Memo Cubes"/>
    <x v="4747"/>
    <n v="6"/>
    <n v="0"/>
    <n v="15.229199999999999"/>
  </r>
  <r>
    <n v="9695"/>
    <s v="CA-2014-130148"/>
    <x v="3"/>
    <x v="241"/>
    <d v="2014-09-29T00:00:00"/>
    <x v="0"/>
    <s v="NK-18490"/>
    <s v="Neil Knudson"/>
    <x v="2"/>
    <s v="United States"/>
    <s v="San Francisco"/>
    <x v="1"/>
    <n v="94110"/>
    <x v="1"/>
    <s v="OFF-SU-10001574"/>
    <x v="1"/>
    <x v="14"/>
    <s v="Acme Value Line Scissors"/>
    <x v="549"/>
    <n v="2"/>
    <n v="0"/>
    <n v="2.1899999999999995"/>
  </r>
  <r>
    <n v="9696"/>
    <s v="US-2013-151260"/>
    <x v="0"/>
    <x v="25"/>
    <d v="2013-12-15T00:00:00"/>
    <x v="2"/>
    <s v="SC-20695"/>
    <s v="Steve Chapman"/>
    <x v="1"/>
    <s v="United States"/>
    <s v="Springfield"/>
    <x v="24"/>
    <n v="45503"/>
    <x v="3"/>
    <s v="OFF-AP-10002892"/>
    <x v="1"/>
    <x v="9"/>
    <s v="Belkin F5C206VTEL 6 Outlet Surge"/>
    <x v="6026"/>
    <n v="4"/>
    <n v="0.2"/>
    <n v="9.1919999999999931"/>
  </r>
  <r>
    <n v="9697"/>
    <s v="CA-2011-144281"/>
    <x v="2"/>
    <x v="1227"/>
    <d v="2011-06-15T00:00:00"/>
    <x v="0"/>
    <s v="HK-14890"/>
    <s v="Heather Kirkland"/>
    <x v="1"/>
    <s v="United States"/>
    <s v="Detroit"/>
    <x v="12"/>
    <n v="48234"/>
    <x v="2"/>
    <s v="OFF-LA-10003930"/>
    <x v="1"/>
    <x v="2"/>
    <s v="Dot Matrix Printer Tape Reel Labels, White, 5000/Box"/>
    <x v="4712"/>
    <n v="5"/>
    <n v="0"/>
    <n v="240.8595"/>
  </r>
  <r>
    <n v="9698"/>
    <s v="CA-2013-122511"/>
    <x v="0"/>
    <x v="21"/>
    <d v="2013-03-12T00:00:00"/>
    <x v="3"/>
    <s v="BT-11485"/>
    <s v="Brad Thomas"/>
    <x v="2"/>
    <s v="United States"/>
    <s v="Philadelphia"/>
    <x v="9"/>
    <n v="19140"/>
    <x v="3"/>
    <s v="FUR-FU-10001037"/>
    <x v="0"/>
    <x v="5"/>
    <s v="DAX Charcoal/Nickel-Tone Document Frame, 5 x 7"/>
    <x v="6027"/>
    <n v="4"/>
    <n v="0.2"/>
    <n v="9.48"/>
  </r>
  <r>
    <n v="9699"/>
    <s v="CA-2014-154116"/>
    <x v="3"/>
    <x v="934"/>
    <d v="2014-12-20T00:00:00"/>
    <x v="1"/>
    <s v="KM-16660"/>
    <s v="Khloe Miller"/>
    <x v="0"/>
    <s v="United States"/>
    <s v="Inglewood"/>
    <x v="1"/>
    <n v="90301"/>
    <x v="1"/>
    <s v="OFF-PA-10004569"/>
    <x v="1"/>
    <x v="10"/>
    <s v="Wirebound Message Books, Two 4 1/4&quot; x 5&quot; Forms per Page"/>
    <x v="4861"/>
    <n v="3"/>
    <n v="0"/>
    <n v="10.7301"/>
  </r>
  <r>
    <n v="9700"/>
    <s v="CA-2014-154116"/>
    <x v="3"/>
    <x v="934"/>
    <d v="2014-12-20T00:00:00"/>
    <x v="1"/>
    <s v="KM-16660"/>
    <s v="Khloe Miller"/>
    <x v="0"/>
    <s v="United States"/>
    <s v="Inglewood"/>
    <x v="1"/>
    <n v="90301"/>
    <x v="1"/>
    <s v="OFF-AP-10000027"/>
    <x v="1"/>
    <x v="9"/>
    <s v="Hoover Commercial SteamVac"/>
    <x v="3287"/>
    <n v="4"/>
    <n v="0"/>
    <n v="16.295999999999999"/>
  </r>
  <r>
    <n v="9701"/>
    <s v="CA-2014-154116"/>
    <x v="3"/>
    <x v="934"/>
    <d v="2014-12-20T00:00:00"/>
    <x v="1"/>
    <s v="KM-16660"/>
    <s v="Khloe Miller"/>
    <x v="0"/>
    <s v="United States"/>
    <s v="Inglewood"/>
    <x v="1"/>
    <n v="90301"/>
    <x v="1"/>
    <s v="TEC-PH-10000675"/>
    <x v="2"/>
    <x v="7"/>
    <s v="Panasonic KX TS3282B Corded phone"/>
    <x v="2103"/>
    <n v="3"/>
    <n v="0.2"/>
    <n v="14.758199999999995"/>
  </r>
  <r>
    <n v="9702"/>
    <s v="CA-2013-105291"/>
    <x v="0"/>
    <x v="859"/>
    <d v="2013-11-05T00:00:00"/>
    <x v="1"/>
    <s v="SP-20920"/>
    <s v="Susan Pistek"/>
    <x v="0"/>
    <s v="United States"/>
    <s v="San Luis Obispo"/>
    <x v="1"/>
    <n v="93405"/>
    <x v="1"/>
    <s v="OFF-FA-10003059"/>
    <x v="1"/>
    <x v="13"/>
    <s v="Assorted Color Push Pins"/>
    <x v="3657"/>
    <n v="2"/>
    <n v="0"/>
    <n v="1.1945999999999999"/>
  </r>
  <r>
    <n v="9703"/>
    <s v="CA-2014-147032"/>
    <x v="3"/>
    <x v="689"/>
    <d v="2014-08-05T00:00:00"/>
    <x v="1"/>
    <s v="LB-16795"/>
    <s v="Laurel Beltran"/>
    <x v="2"/>
    <s v="United States"/>
    <s v="Wilmington"/>
    <x v="13"/>
    <n v="19805"/>
    <x v="3"/>
    <s v="OFF-PA-10003256"/>
    <x v="1"/>
    <x v="10"/>
    <s v="Avery Personal Creations Heavyweight Cards"/>
    <x v="1042"/>
    <n v="1"/>
    <n v="0"/>
    <n v="5.5391999999999992"/>
  </r>
  <r>
    <n v="9704"/>
    <s v="CA-2014-147032"/>
    <x v="3"/>
    <x v="689"/>
    <d v="2014-08-05T00:00:00"/>
    <x v="1"/>
    <s v="LB-16795"/>
    <s v="Laurel Beltran"/>
    <x v="2"/>
    <s v="United States"/>
    <s v="Wilmington"/>
    <x v="13"/>
    <n v="19805"/>
    <x v="3"/>
    <s v="OFF-BI-10003656"/>
    <x v="1"/>
    <x v="8"/>
    <s v="Fellowes PB200 Plastic Comb Binding Machine"/>
    <x v="6028"/>
    <n v="5"/>
    <n v="0"/>
    <n v="390.97699999999998"/>
  </r>
  <r>
    <n v="9705"/>
    <s v="CA-2014-147032"/>
    <x v="3"/>
    <x v="689"/>
    <d v="2014-08-05T00:00:00"/>
    <x v="1"/>
    <s v="LB-16795"/>
    <s v="Laurel Beltran"/>
    <x v="2"/>
    <s v="United States"/>
    <s v="Wilmington"/>
    <x v="13"/>
    <n v="19805"/>
    <x v="3"/>
    <s v="OFF-BI-10002897"/>
    <x v="1"/>
    <x v="8"/>
    <s v="Black Avery Memo-Size 3-Ring Binder, 5 1/2&quot; x 8 1/2&quot;"/>
    <x v="6029"/>
    <n v="3"/>
    <n v="0"/>
    <n v="5.3948999999999998"/>
  </r>
  <r>
    <n v="9706"/>
    <s v="CA-2014-125990"/>
    <x v="3"/>
    <x v="15"/>
    <d v="2014-10-24T00:00:00"/>
    <x v="1"/>
    <s v="JS-16030"/>
    <s v="Joy Smith"/>
    <x v="0"/>
    <s v="United States"/>
    <s v="San Francisco"/>
    <x v="1"/>
    <n v="94122"/>
    <x v="1"/>
    <s v="OFF-BI-10004826"/>
    <x v="1"/>
    <x v="8"/>
    <s v="JM Magazine Binder"/>
    <x v="5524"/>
    <n v="3"/>
    <n v="0.2"/>
    <n v="13.868400000000001"/>
  </r>
  <r>
    <n v="9707"/>
    <s v="CA-2013-161746"/>
    <x v="0"/>
    <x v="147"/>
    <d v="2013-10-28T00:00:00"/>
    <x v="1"/>
    <s v="CS-11950"/>
    <s v="Carlos Soltero"/>
    <x v="0"/>
    <s v="United States"/>
    <s v="Los Angeles"/>
    <x v="1"/>
    <n v="90045"/>
    <x v="1"/>
    <s v="FUR-CH-10004626"/>
    <x v="0"/>
    <x v="1"/>
    <s v="Office Star Flex Back Scooter Chair with Aluminum Finish Frame"/>
    <x v="6030"/>
    <n v="3"/>
    <n v="0.2"/>
    <n v="12.106799999999993"/>
  </r>
  <r>
    <n v="9708"/>
    <s v="CA-2013-161746"/>
    <x v="0"/>
    <x v="147"/>
    <d v="2013-10-28T00:00:00"/>
    <x v="1"/>
    <s v="CS-11950"/>
    <s v="Carlos Soltero"/>
    <x v="0"/>
    <s v="United States"/>
    <s v="Los Angeles"/>
    <x v="1"/>
    <n v="90045"/>
    <x v="1"/>
    <s v="OFF-AR-10000390"/>
    <x v="1"/>
    <x v="6"/>
    <s v="Newell Chalk Holder"/>
    <x v="714"/>
    <n v="3"/>
    <n v="0"/>
    <n v="5.6993999999999998"/>
  </r>
  <r>
    <n v="9709"/>
    <s v="CA-2013-161746"/>
    <x v="0"/>
    <x v="147"/>
    <d v="2013-10-28T00:00:00"/>
    <x v="1"/>
    <s v="CS-11950"/>
    <s v="Carlos Soltero"/>
    <x v="0"/>
    <s v="United States"/>
    <s v="Los Angeles"/>
    <x v="1"/>
    <n v="90045"/>
    <x v="1"/>
    <s v="FUR-FU-10003731"/>
    <x v="0"/>
    <x v="5"/>
    <s v="Eldon Expressions Wood and Plastic Desk Accessories, Oak"/>
    <x v="3002"/>
    <n v="2"/>
    <n v="0"/>
    <n v="5.5888000000000009"/>
  </r>
  <r>
    <n v="9710"/>
    <s v="CA-2013-161746"/>
    <x v="0"/>
    <x v="147"/>
    <d v="2013-10-28T00:00:00"/>
    <x v="1"/>
    <s v="CS-11950"/>
    <s v="Carlos Soltero"/>
    <x v="0"/>
    <s v="United States"/>
    <s v="Los Angeles"/>
    <x v="1"/>
    <n v="90045"/>
    <x v="1"/>
    <s v="OFF-ST-10002743"/>
    <x v="1"/>
    <x v="4"/>
    <s v="SAFCO Boltless Steel Shelving"/>
    <x v="448"/>
    <n v="3"/>
    <n v="0"/>
    <n v="3.4091999999999842"/>
  </r>
  <r>
    <n v="9711"/>
    <s v="CA-2011-114251"/>
    <x v="2"/>
    <x v="1127"/>
    <d v="2011-11-10T00:00:00"/>
    <x v="1"/>
    <s v="MD-17350"/>
    <s v="Maribeth Dona"/>
    <x v="0"/>
    <s v="United States"/>
    <s v="Philadelphia"/>
    <x v="9"/>
    <n v="19143"/>
    <x v="3"/>
    <s v="FUR-FU-10001468"/>
    <x v="0"/>
    <x v="5"/>
    <s v="Tenex Antistatic Computer Chair Mats"/>
    <x v="6031"/>
    <n v="2"/>
    <n v="0.2"/>
    <n v="-34.196000000000026"/>
  </r>
  <r>
    <n v="9712"/>
    <s v="CA-2011-114251"/>
    <x v="2"/>
    <x v="1127"/>
    <d v="2011-11-10T00:00:00"/>
    <x v="1"/>
    <s v="MD-17350"/>
    <s v="Maribeth Dona"/>
    <x v="0"/>
    <s v="United States"/>
    <s v="Philadelphia"/>
    <x v="9"/>
    <n v="19143"/>
    <x v="3"/>
    <s v="OFF-BI-10003684"/>
    <x v="1"/>
    <x v="8"/>
    <s v="Wilson Jones Legal Size Ring Binders"/>
    <x v="6032"/>
    <n v="2"/>
    <n v="0.7"/>
    <n v="-8.7959999999999958"/>
  </r>
  <r>
    <n v="9713"/>
    <s v="CA-2011-114251"/>
    <x v="2"/>
    <x v="1127"/>
    <d v="2011-11-10T00:00:00"/>
    <x v="1"/>
    <s v="MD-17350"/>
    <s v="Maribeth Dona"/>
    <x v="0"/>
    <s v="United States"/>
    <s v="Philadelphia"/>
    <x v="9"/>
    <n v="19143"/>
    <x v="3"/>
    <s v="OFF-ST-10003716"/>
    <x v="1"/>
    <x v="4"/>
    <s v="Tennsco Double-Tier Lockers"/>
    <x v="6033"/>
    <n v="6"/>
    <n v="0.2"/>
    <n v="-94.508399999999995"/>
  </r>
  <r>
    <n v="9714"/>
    <s v="CA-2011-114251"/>
    <x v="2"/>
    <x v="1127"/>
    <d v="2011-11-10T00:00:00"/>
    <x v="1"/>
    <s v="MD-17350"/>
    <s v="Maribeth Dona"/>
    <x v="0"/>
    <s v="United States"/>
    <s v="Philadelphia"/>
    <x v="9"/>
    <n v="19143"/>
    <x v="3"/>
    <s v="TEC-AC-10001101"/>
    <x v="2"/>
    <x v="11"/>
    <s v="Sony 16GB Class 10 Micro SDHC R40 Memory Card"/>
    <x v="5924"/>
    <n v="5"/>
    <n v="0.2"/>
    <n v="-6.4450000000000021"/>
  </r>
  <r>
    <n v="9715"/>
    <s v="CA-2011-114251"/>
    <x v="2"/>
    <x v="1127"/>
    <d v="2011-11-10T00:00:00"/>
    <x v="1"/>
    <s v="MD-17350"/>
    <s v="Maribeth Dona"/>
    <x v="0"/>
    <s v="United States"/>
    <s v="Philadelphia"/>
    <x v="9"/>
    <n v="19143"/>
    <x v="3"/>
    <s v="TEC-AC-10004864"/>
    <x v="2"/>
    <x v="11"/>
    <s v="Memorex Micro Travel Drive 32 GB"/>
    <x v="2860"/>
    <n v="2"/>
    <n v="0.2"/>
    <n v="16.794600000000003"/>
  </r>
  <r>
    <n v="9716"/>
    <s v="CA-2013-116379"/>
    <x v="0"/>
    <x v="77"/>
    <d v="2013-11-13T00:00:00"/>
    <x v="1"/>
    <s v="LD-17005"/>
    <s v="Lisa DeCherney"/>
    <x v="0"/>
    <s v="United States"/>
    <s v="San Francisco"/>
    <x v="1"/>
    <n v="94122"/>
    <x v="1"/>
    <s v="OFF-BI-10001543"/>
    <x v="1"/>
    <x v="8"/>
    <s v="GBC VeloBinder Manual Binding System"/>
    <x v="382"/>
    <n v="2"/>
    <n v="0.2"/>
    <n v="20.154400000000003"/>
  </r>
  <r>
    <n v="9717"/>
    <s v="US-2013-144477"/>
    <x v="0"/>
    <x v="399"/>
    <d v="2013-08-15T00:00:00"/>
    <x v="0"/>
    <s v="DB-13270"/>
    <s v="Deborah Brumfield"/>
    <x v="2"/>
    <s v="United States"/>
    <s v="Philadelphia"/>
    <x v="9"/>
    <n v="19134"/>
    <x v="3"/>
    <s v="OFF-AR-10000914"/>
    <x v="1"/>
    <x v="6"/>
    <s v="Boston 16765 Mini Stand Up Battery Pencil Sharpener"/>
    <x v="6034"/>
    <n v="4"/>
    <n v="0.2"/>
    <n v="2.7984000000000027"/>
  </r>
  <r>
    <n v="9718"/>
    <s v="CA-2013-108210"/>
    <x v="0"/>
    <x v="198"/>
    <d v="2013-06-01T00:00:00"/>
    <x v="3"/>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x v="3"/>
    <s v="AT-10735"/>
    <s v="Annie Thurman"/>
    <x v="0"/>
    <s v="United States"/>
    <s v="Houston"/>
    <x v="5"/>
    <n v="77041"/>
    <x v="2"/>
    <s v="TEC-AC-10000109"/>
    <x v="2"/>
    <x v="11"/>
    <s v="Sony Micro Vault Click 16 GB USB 2.0 Flash Drive"/>
    <x v="1922"/>
    <n v="5"/>
    <n v="0.2"/>
    <n v="11.198000000000015"/>
  </r>
  <r>
    <n v="9720"/>
    <s v="CA-2014-166835"/>
    <x v="3"/>
    <x v="105"/>
    <d v="2014-11-15T00:00:00"/>
    <x v="0"/>
    <s v="DK-13375"/>
    <s v="Dennis Kane"/>
    <x v="0"/>
    <s v="United States"/>
    <s v="Lancaster"/>
    <x v="9"/>
    <n v="17602"/>
    <x v="3"/>
    <s v="OFF-ST-10002574"/>
    <x v="1"/>
    <x v="4"/>
    <s v="SAFCO Commercial Wire Shelving, Black"/>
    <x v="3167"/>
    <n v="2"/>
    <n v="0.2"/>
    <n v="-55.256"/>
  </r>
  <r>
    <n v="9721"/>
    <s v="CA-2013-119641"/>
    <x v="0"/>
    <x v="897"/>
    <d v="2013-09-27T00:00:00"/>
    <x v="1"/>
    <s v="CS-12250"/>
    <s v="Chris Selesnick"/>
    <x v="1"/>
    <s v="United States"/>
    <s v="Green Bay"/>
    <x v="6"/>
    <n v="54302"/>
    <x v="2"/>
    <s v="FUR-FU-10002445"/>
    <x v="0"/>
    <x v="5"/>
    <s v="DAX Two-Tone Rosewood/Black Document Frame, Desktop, 5 x 7"/>
    <x v="1651"/>
    <n v="2"/>
    <n v="0"/>
    <n v="7.5840000000000014"/>
  </r>
  <r>
    <n v="9722"/>
    <s v="CA-2013-105781"/>
    <x v="0"/>
    <x v="595"/>
    <d v="2013-02-20T00:00:00"/>
    <x v="1"/>
    <s v="JF-15565"/>
    <s v="Jill Fjeld"/>
    <x v="0"/>
    <s v="United States"/>
    <s v="New York City"/>
    <x v="15"/>
    <n v="10024"/>
    <x v="3"/>
    <s v="FUR-CH-10001802"/>
    <x v="0"/>
    <x v="1"/>
    <s v="Hon Every-Day Chair Series Swivel Task Chairs"/>
    <x v="6035"/>
    <n v="3"/>
    <n v="0.1"/>
    <n v="39.923399999999994"/>
  </r>
  <r>
    <n v="9723"/>
    <s v="CA-2013-105781"/>
    <x v="0"/>
    <x v="595"/>
    <d v="2013-02-20T00:00:00"/>
    <x v="1"/>
    <s v="JF-15565"/>
    <s v="Jill Fjeld"/>
    <x v="0"/>
    <s v="United States"/>
    <s v="New York City"/>
    <x v="15"/>
    <n v="10024"/>
    <x v="3"/>
    <s v="TEC-AC-10003628"/>
    <x v="2"/>
    <x v="11"/>
    <s v="Logitech 910-002974 M325 Wireless Mouse for Web Scrolling"/>
    <x v="1324"/>
    <n v="3"/>
    <n v="0"/>
    <n v="39.586800000000011"/>
  </r>
  <r>
    <n v="9724"/>
    <s v="CA-2011-101364"/>
    <x v="2"/>
    <x v="1091"/>
    <d v="2011-12-26T00:00:00"/>
    <x v="1"/>
    <s v="TW-21025"/>
    <s v="Tamara Willingham"/>
    <x v="2"/>
    <s v="United States"/>
    <s v="New York City"/>
    <x v="15"/>
    <n v="10011"/>
    <x v="3"/>
    <s v="OFF-BI-10003984"/>
    <x v="1"/>
    <x v="8"/>
    <s v="Lock-Up Easel 'Spel-Binder'"/>
    <x v="6036"/>
    <n v="13"/>
    <n v="0.2"/>
    <n v="100.14029999999998"/>
  </r>
  <r>
    <n v="9725"/>
    <s v="CA-2012-117898"/>
    <x v="1"/>
    <x v="901"/>
    <d v="2012-12-11T00:00:00"/>
    <x v="1"/>
    <s v="TB-21250"/>
    <s v="Tim Brockman"/>
    <x v="0"/>
    <s v="United States"/>
    <s v="Bloomington"/>
    <x v="10"/>
    <n v="61701"/>
    <x v="2"/>
    <s v="OFF-EN-10004459"/>
    <x v="1"/>
    <x v="12"/>
    <s v="Security-Tint Envelopes"/>
    <x v="2096"/>
    <n v="2"/>
    <n v="0.2"/>
    <n v="4.4311999999999996"/>
  </r>
  <r>
    <n v="9726"/>
    <s v="CA-2014-142293"/>
    <x v="3"/>
    <x v="697"/>
    <d v="2014-09-21T00:00:00"/>
    <x v="2"/>
    <s v="SC-20380"/>
    <s v="Shahid Collister"/>
    <x v="0"/>
    <s v="United States"/>
    <s v="Boise"/>
    <x v="45"/>
    <n v="83704"/>
    <x v="1"/>
    <s v="TEC-AC-10001109"/>
    <x v="2"/>
    <x v="11"/>
    <s v="Logitech Trackman Marble Mouse"/>
    <x v="1324"/>
    <n v="3"/>
    <n v="0"/>
    <n v="37.787400000000005"/>
  </r>
  <r>
    <n v="9727"/>
    <s v="CA-2014-167395"/>
    <x v="3"/>
    <x v="574"/>
    <d v="2014-12-05T00:00:00"/>
    <x v="2"/>
    <s v="KM-16720"/>
    <s v="Kunst Miller"/>
    <x v="0"/>
    <s v="United States"/>
    <s v="Lowell"/>
    <x v="31"/>
    <n v="1852"/>
    <x v="3"/>
    <s v="OFF-AP-10001293"/>
    <x v="1"/>
    <x v="9"/>
    <s v="Belkin 8 Outlet Surge Protector"/>
    <x v="6037"/>
    <n v="7"/>
    <n v="0"/>
    <n v="80.320799999999991"/>
  </r>
  <r>
    <n v="9728"/>
    <s v="CA-2014-167395"/>
    <x v="3"/>
    <x v="574"/>
    <d v="2014-12-05T00:00:00"/>
    <x v="2"/>
    <s v="KM-16720"/>
    <s v="Kunst Miller"/>
    <x v="0"/>
    <s v="United States"/>
    <s v="Lowell"/>
    <x v="31"/>
    <n v="1852"/>
    <x v="3"/>
    <s v="TEC-PH-10004977"/>
    <x v="2"/>
    <x v="7"/>
    <s v="GE 30524EE4"/>
    <x v="508"/>
    <n v="5"/>
    <n v="0"/>
    <n v="284.18549999999993"/>
  </r>
  <r>
    <n v="9729"/>
    <s v="CA-2014-167395"/>
    <x v="3"/>
    <x v="574"/>
    <d v="2014-12-05T00:00:00"/>
    <x v="2"/>
    <s v="KM-16720"/>
    <s v="Kunst Miller"/>
    <x v="0"/>
    <s v="United States"/>
    <s v="Lowell"/>
    <x v="31"/>
    <n v="1852"/>
    <x v="3"/>
    <s v="OFF-SU-10001935"/>
    <x v="1"/>
    <x v="14"/>
    <s v="Staples"/>
    <x v="1009"/>
    <n v="2"/>
    <n v="0"/>
    <n v="0.17439999999999944"/>
  </r>
  <r>
    <n v="9730"/>
    <s v="CA-2011-111962"/>
    <x v="2"/>
    <x v="411"/>
    <d v="2011-10-04T00:00:00"/>
    <x v="1"/>
    <s v="EB-14170"/>
    <s v="Evan Bailliet"/>
    <x v="0"/>
    <s v="United States"/>
    <s v="Seattle"/>
    <x v="4"/>
    <n v="98115"/>
    <x v="1"/>
    <s v="OFF-BI-10001308"/>
    <x v="1"/>
    <x v="8"/>
    <s v="GBC Standard Plastic Binding Systems' Combs"/>
    <x v="3769"/>
    <n v="2"/>
    <n v="0.2"/>
    <n v="3.1399999999999988"/>
  </r>
  <r>
    <n v="9731"/>
    <s v="CA-2011-111962"/>
    <x v="2"/>
    <x v="411"/>
    <d v="2011-10-04T00:00:00"/>
    <x v="1"/>
    <s v="EB-14170"/>
    <s v="Evan Bailliet"/>
    <x v="0"/>
    <s v="United States"/>
    <s v="Seattle"/>
    <x v="4"/>
    <n v="98115"/>
    <x v="1"/>
    <s v="OFF-ST-10000046"/>
    <x v="1"/>
    <x v="4"/>
    <s v="Fellowes Super Stor/Drawer Files"/>
    <x v="6038"/>
    <n v="5"/>
    <n v="0"/>
    <n v="153.47250000000003"/>
  </r>
  <r>
    <n v="9732"/>
    <s v="CA-2014-124261"/>
    <x v="3"/>
    <x v="237"/>
    <d v="2014-11-20T00:00:00"/>
    <x v="1"/>
    <s v="JE-15715"/>
    <s v="Joe Elijah"/>
    <x v="0"/>
    <s v="United States"/>
    <s v="Los Angeles"/>
    <x v="1"/>
    <n v="90049"/>
    <x v="1"/>
    <s v="OFF-AR-10003504"/>
    <x v="1"/>
    <x v="6"/>
    <s v="Newell 347"/>
    <x v="1369"/>
    <n v="8"/>
    <n v="0"/>
    <n v="9.9295999999999971"/>
  </r>
  <r>
    <n v="9733"/>
    <s v="CA-2011-114321"/>
    <x v="2"/>
    <x v="1071"/>
    <d v="2011-08-25T00:00:00"/>
    <x v="1"/>
    <s v="NC-18535"/>
    <s v="Nick Crebassa"/>
    <x v="1"/>
    <s v="United States"/>
    <s v="Hampton"/>
    <x v="17"/>
    <n v="23666"/>
    <x v="0"/>
    <s v="FUR-CH-10001797"/>
    <x v="0"/>
    <x v="1"/>
    <s v="Safco Chair Connectors, 6/Carton"/>
    <x v="6039"/>
    <n v="13"/>
    <n v="0"/>
    <n v="145.06959999999992"/>
  </r>
  <r>
    <n v="9734"/>
    <s v="CA-2011-114321"/>
    <x v="2"/>
    <x v="1071"/>
    <d v="2011-08-25T00:00:00"/>
    <x v="1"/>
    <s v="NC-18535"/>
    <s v="Nick Crebassa"/>
    <x v="1"/>
    <s v="United States"/>
    <s v="Hampton"/>
    <x v="17"/>
    <n v="23666"/>
    <x v="0"/>
    <s v="OFF-PA-10000246"/>
    <x v="1"/>
    <x v="10"/>
    <s v="Riverleaf Stik-Withit Designer Note Cubes"/>
    <x v="6040"/>
    <n v="2"/>
    <n v="0"/>
    <n v="9.2552000000000003"/>
  </r>
  <r>
    <n v="9735"/>
    <s v="CA-2011-114321"/>
    <x v="2"/>
    <x v="1071"/>
    <d v="2011-08-25T00:00:00"/>
    <x v="1"/>
    <s v="NC-18535"/>
    <s v="Nick Crebassa"/>
    <x v="1"/>
    <s v="United States"/>
    <s v="Hampton"/>
    <x v="17"/>
    <n v="23666"/>
    <x v="0"/>
    <s v="OFF-BI-10001359"/>
    <x v="1"/>
    <x v="8"/>
    <s v="GBC DocuBind TL300 Electric Binding System"/>
    <x v="6041"/>
    <n v="1"/>
    <n v="0"/>
    <n v="421.58529999999996"/>
  </r>
  <r>
    <n v="9736"/>
    <s v="CA-2011-128062"/>
    <x v="2"/>
    <x v="84"/>
    <d v="2011-11-22T00:00:00"/>
    <x v="0"/>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x v="1"/>
    <s v="NF-18475"/>
    <s v="Neil Französisch"/>
    <x v="2"/>
    <s v="United States"/>
    <s v="Omaha"/>
    <x v="8"/>
    <n v="68104"/>
    <x v="2"/>
    <s v="TEC-PH-10004667"/>
    <x v="2"/>
    <x v="7"/>
    <s v="Cisco 8x8 Inc. 6753i IP Business Phone System"/>
    <x v="3420"/>
    <n v="2"/>
    <n v="0"/>
    <n v="72.894599999999997"/>
  </r>
  <r>
    <n v="9738"/>
    <s v="CA-2014-129294"/>
    <x v="3"/>
    <x v="633"/>
    <d v="2014-03-22T00:00:00"/>
    <x v="1"/>
    <s v="KD-16615"/>
    <s v="Ken Dana"/>
    <x v="1"/>
    <s v="United States"/>
    <s v="Los Angeles"/>
    <x v="1"/>
    <n v="90032"/>
    <x v="1"/>
    <s v="OFF-ST-10002615"/>
    <x v="1"/>
    <x v="4"/>
    <s v="Dual Level, Single-Width Filing Carts"/>
    <x v="2385"/>
    <n v="2"/>
    <n v="0"/>
    <n v="80.631200000000007"/>
  </r>
  <r>
    <n v="9739"/>
    <s v="CA-2014-129294"/>
    <x v="3"/>
    <x v="633"/>
    <d v="2014-03-22T00:00:00"/>
    <x v="1"/>
    <s v="KD-16615"/>
    <s v="Ken Dana"/>
    <x v="1"/>
    <s v="United States"/>
    <s v="Los Angeles"/>
    <x v="1"/>
    <n v="90032"/>
    <x v="1"/>
    <s v="OFF-BI-10004236"/>
    <x v="1"/>
    <x v="8"/>
    <s v="XtraLife ClearVue Slant-D Ring Binder, White, 3&quot;"/>
    <x v="6042"/>
    <n v="6"/>
    <n v="0.2"/>
    <n v="22.900799999999997"/>
  </r>
  <r>
    <n v="9740"/>
    <s v="CA-2014-129294"/>
    <x v="3"/>
    <x v="633"/>
    <d v="2014-03-22T00:00:00"/>
    <x v="1"/>
    <s v="KD-16615"/>
    <s v="Ken Dana"/>
    <x v="1"/>
    <s v="United States"/>
    <s v="Los Angeles"/>
    <x v="1"/>
    <n v="90032"/>
    <x v="1"/>
    <s v="OFF-BI-10001757"/>
    <x v="1"/>
    <x v="8"/>
    <s v="Pressboard Hanging Data Binders for Unburst Sheets"/>
    <x v="1209"/>
    <n v="5"/>
    <n v="0.2"/>
    <n v="6.8879999999999981"/>
  </r>
  <r>
    <n v="9741"/>
    <s v="CA-2014-129294"/>
    <x v="3"/>
    <x v="633"/>
    <d v="2014-03-22T00:00:00"/>
    <x v="1"/>
    <s v="KD-16615"/>
    <s v="Ken Dana"/>
    <x v="1"/>
    <s v="United States"/>
    <s v="Los Angeles"/>
    <x v="1"/>
    <n v="90032"/>
    <x v="1"/>
    <s v="OFF-AP-10001154"/>
    <x v="1"/>
    <x v="9"/>
    <s v="Bionaire Personal Warm Mist Humidifier/Vaporizer"/>
    <x v="6043"/>
    <n v="3"/>
    <n v="0"/>
    <n v="54.861300000000007"/>
  </r>
  <r>
    <n v="9742"/>
    <s v="CA-2012-117086"/>
    <x v="1"/>
    <x v="627"/>
    <d v="2012-11-12T00:00:00"/>
    <x v="1"/>
    <s v="QJ-19255"/>
    <s v="Quincy Jones"/>
    <x v="1"/>
    <s v="United States"/>
    <s v="Burlington"/>
    <x v="42"/>
    <s v="05408"/>
    <x v="3"/>
    <s v="FUR-BO-10004834"/>
    <x v="0"/>
    <x v="0"/>
    <s v="Riverside Palais Royal Lawyers Bookcase, Royale Cherry Finish"/>
    <x v="6044"/>
    <n v="5"/>
    <n v="0"/>
    <n v="1013.1270000000001"/>
  </r>
  <r>
    <n v="9743"/>
    <s v="CA-2014-131303"/>
    <x v="3"/>
    <x v="354"/>
    <d v="2014-12-03T00:00:00"/>
    <x v="1"/>
    <s v="EP-13915"/>
    <s v="Emily Phan"/>
    <x v="0"/>
    <s v="United States"/>
    <s v="San Diego"/>
    <x v="1"/>
    <n v="92037"/>
    <x v="1"/>
    <s v="OFF-LA-10001074"/>
    <x v="1"/>
    <x v="2"/>
    <s v="Round Specialty Laser Printer Labels"/>
    <x v="6045"/>
    <n v="5"/>
    <n v="0"/>
    <n v="29.445499999999996"/>
  </r>
  <r>
    <n v="9744"/>
    <s v="CA-2013-137127"/>
    <x v="0"/>
    <x v="950"/>
    <d v="2013-06-23T00:00:00"/>
    <x v="1"/>
    <s v="JJ-15445"/>
    <s v="Jennifer Jackson"/>
    <x v="0"/>
    <s v="United States"/>
    <s v="Newark"/>
    <x v="13"/>
    <n v="19711"/>
    <x v="3"/>
    <s v="OFF-LA-10001641"/>
    <x v="1"/>
    <x v="2"/>
    <s v="Avery 518"/>
    <x v="1242"/>
    <n v="3"/>
    <n v="0"/>
    <n v="4.5359999999999996"/>
  </r>
  <r>
    <n v="9745"/>
    <s v="CA-2014-141782"/>
    <x v="3"/>
    <x v="276"/>
    <d v="2014-01-26T00:00:00"/>
    <x v="1"/>
    <s v="BE-11410"/>
    <s v="Bobby Elias"/>
    <x v="0"/>
    <s v="United States"/>
    <s v="Aurora"/>
    <x v="10"/>
    <n v="60505"/>
    <x v="2"/>
    <s v="OFF-EN-10002230"/>
    <x v="1"/>
    <x v="12"/>
    <s v="Airmail Envelopes"/>
    <x v="6046"/>
    <n v="4"/>
    <n v="0.2"/>
    <n v="90.64439999999999"/>
  </r>
  <r>
    <n v="9746"/>
    <s v="CA-2014-137505"/>
    <x v="3"/>
    <x v="221"/>
    <d v="2014-11-25T00:00:00"/>
    <x v="3"/>
    <s v="BP-11290"/>
    <s v="Beth Paige"/>
    <x v="0"/>
    <s v="United States"/>
    <s v="Los Angeles"/>
    <x v="1"/>
    <n v="90008"/>
    <x v="1"/>
    <s v="FUR-TA-10000617"/>
    <x v="0"/>
    <x v="3"/>
    <s v="Hon Practical Foundations 30 x 60 Training Table, Light Gray/Charcoal"/>
    <x v="6047"/>
    <n v="2"/>
    <n v="0.2"/>
    <n v="9.1020000000000039"/>
  </r>
  <r>
    <n v="9747"/>
    <s v="CA-2014-137505"/>
    <x v="3"/>
    <x v="221"/>
    <d v="2014-11-25T00:00:00"/>
    <x v="3"/>
    <s v="BP-11290"/>
    <s v="Beth Paige"/>
    <x v="0"/>
    <s v="United States"/>
    <s v="Los Angeles"/>
    <x v="1"/>
    <n v="90008"/>
    <x v="1"/>
    <s v="FUR-TA-10001676"/>
    <x v="0"/>
    <x v="3"/>
    <s v="Hon 61000 Series Interactive Training Tables"/>
    <x v="4085"/>
    <n v="2"/>
    <n v="0.2"/>
    <n v="-1.7772000000000041"/>
  </r>
  <r>
    <n v="9748"/>
    <s v="US-2011-140914"/>
    <x v="2"/>
    <x v="7"/>
    <d v="2011-11-15T00:00:00"/>
    <x v="1"/>
    <s v="BH-11710"/>
    <s v="Brosina Hoffman"/>
    <x v="0"/>
    <s v="United States"/>
    <s v="Chicago"/>
    <x v="10"/>
    <n v="60653"/>
    <x v="2"/>
    <s v="FUR-FU-10000175"/>
    <x v="0"/>
    <x v="5"/>
    <s v="DAX Wood Document Frame."/>
    <x v="6048"/>
    <n v="2"/>
    <n v="0.6"/>
    <n v="-7.9634"/>
  </r>
  <r>
    <n v="9749"/>
    <s v="US-2011-140914"/>
    <x v="2"/>
    <x v="7"/>
    <d v="2011-11-15T00:00:00"/>
    <x v="1"/>
    <s v="BH-11710"/>
    <s v="Brosina Hoffman"/>
    <x v="0"/>
    <s v="United States"/>
    <s v="Chicago"/>
    <x v="10"/>
    <n v="60653"/>
    <x v="2"/>
    <s v="FUR-CH-10003379"/>
    <x v="0"/>
    <x v="1"/>
    <s v="Global Commerce Series High-Back Swivel/Tilt Chairs"/>
    <x v="840"/>
    <n v="4"/>
    <n v="0.3"/>
    <n v="-56.995999999999981"/>
  </r>
  <r>
    <n v="9750"/>
    <s v="CA-2013-158358"/>
    <x v="0"/>
    <x v="758"/>
    <d v="2013-03-09T00:00:00"/>
    <x v="1"/>
    <s v="EM-13810"/>
    <s v="Eleni McCrary"/>
    <x v="1"/>
    <s v="United States"/>
    <s v="Dover"/>
    <x v="38"/>
    <n v="3820"/>
    <x v="3"/>
    <s v="TEC-AC-10002567"/>
    <x v="2"/>
    <x v="11"/>
    <s v="Logitech G602 Wireless Gaming Mouse"/>
    <x v="460"/>
    <n v="2"/>
    <n v="0"/>
    <n v="57.592799999999997"/>
  </r>
  <r>
    <n v="9751"/>
    <s v="CA-2013-113390"/>
    <x v="0"/>
    <x v="1228"/>
    <d v="2013-10-16T00:00:00"/>
    <x v="1"/>
    <s v="EP-13915"/>
    <s v="Emily Phan"/>
    <x v="0"/>
    <s v="United States"/>
    <s v="Chicago"/>
    <x v="10"/>
    <n v="60610"/>
    <x v="2"/>
    <s v="OFF-AR-10003183"/>
    <x v="1"/>
    <x v="6"/>
    <s v="Avery Fluorescent Highlighter Four-Color Set"/>
    <x v="758"/>
    <n v="2"/>
    <n v="0.2"/>
    <n v="0.66799999999999948"/>
  </r>
  <r>
    <n v="9752"/>
    <s v="CA-2013-113390"/>
    <x v="0"/>
    <x v="1228"/>
    <d v="2013-10-16T00:00:00"/>
    <x v="1"/>
    <s v="EP-13915"/>
    <s v="Emily Phan"/>
    <x v="0"/>
    <s v="United States"/>
    <s v="Chicago"/>
    <x v="10"/>
    <n v="60610"/>
    <x v="2"/>
    <s v="OFF-AR-10001446"/>
    <x v="1"/>
    <x v="6"/>
    <s v="Newell 309"/>
    <x v="1806"/>
    <n v="3"/>
    <n v="0.2"/>
    <n v="3.4649999999999999"/>
  </r>
  <r>
    <n v="9753"/>
    <s v="US-2013-158680"/>
    <x v="0"/>
    <x v="949"/>
    <d v="2013-07-03T00:00:00"/>
    <x v="2"/>
    <s v="NZ-18565"/>
    <s v="Nick Zandusky"/>
    <x v="2"/>
    <s v="United States"/>
    <s v="Seattle"/>
    <x v="4"/>
    <n v="98115"/>
    <x v="1"/>
    <s v="OFF-BI-10000145"/>
    <x v="1"/>
    <x v="8"/>
    <s v="Zipper Ring Binder Pockets"/>
    <x v="6049"/>
    <n v="1"/>
    <n v="0.2"/>
    <n v="0.90479999999999983"/>
  </r>
  <r>
    <n v="9754"/>
    <s v="CA-2014-113705"/>
    <x v="3"/>
    <x v="996"/>
    <d v="2014-03-30T00:00:00"/>
    <x v="0"/>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x v="0"/>
    <s v="LC-16870"/>
    <s v="Lena Cacioppo"/>
    <x v="0"/>
    <s v="United States"/>
    <s v="Richmond"/>
    <x v="17"/>
    <n v="23223"/>
    <x v="0"/>
    <s v="OFF-BI-10001679"/>
    <x v="1"/>
    <x v="8"/>
    <s v="GBC Instant Index System for Binding Systems"/>
    <x v="2788"/>
    <n v="2"/>
    <n v="0"/>
    <n v="8.8800000000000008"/>
  </r>
  <r>
    <n v="9756"/>
    <s v="CA-2014-113705"/>
    <x v="3"/>
    <x v="996"/>
    <d v="2014-03-30T00:00:00"/>
    <x v="0"/>
    <s v="LC-16870"/>
    <s v="Lena Cacioppo"/>
    <x v="0"/>
    <s v="United States"/>
    <s v="Richmond"/>
    <x v="17"/>
    <n v="23223"/>
    <x v="0"/>
    <s v="OFF-ST-10001128"/>
    <x v="1"/>
    <x v="4"/>
    <s v="Carina Mini System Audio Rack, Model AR050B"/>
    <x v="743"/>
    <n v="3"/>
    <n v="0"/>
    <n v="9.9882000000000204"/>
  </r>
  <r>
    <n v="9757"/>
    <s v="CA-2014-113705"/>
    <x v="3"/>
    <x v="996"/>
    <d v="2014-03-30T00:00:00"/>
    <x v="0"/>
    <s v="LC-16870"/>
    <s v="Lena Cacioppo"/>
    <x v="0"/>
    <s v="United States"/>
    <s v="Richmond"/>
    <x v="17"/>
    <n v="23223"/>
    <x v="0"/>
    <s v="FUR-TA-10002533"/>
    <x v="0"/>
    <x v="3"/>
    <s v="BPI Conference Tables"/>
    <x v="4898"/>
    <n v="2"/>
    <n v="0"/>
    <n v="58.419999999999987"/>
  </r>
  <r>
    <n v="9758"/>
    <s v="CA-2014-113705"/>
    <x v="3"/>
    <x v="996"/>
    <d v="2014-03-30T00:00:00"/>
    <x v="0"/>
    <s v="LC-16870"/>
    <s v="Lena Cacioppo"/>
    <x v="0"/>
    <s v="United States"/>
    <s v="Richmond"/>
    <x v="17"/>
    <n v="23223"/>
    <x v="0"/>
    <s v="TEC-PH-10004006"/>
    <x v="2"/>
    <x v="7"/>
    <s v="Panasonic KX - TS880B Telephone"/>
    <x v="6050"/>
    <n v="5"/>
    <n v="0"/>
    <n v="55.647000000000006"/>
  </r>
  <r>
    <n v="9759"/>
    <s v="CA-2014-113705"/>
    <x v="3"/>
    <x v="996"/>
    <d v="2014-03-30T00:00:00"/>
    <x v="0"/>
    <s v="LC-16870"/>
    <s v="Lena Cacioppo"/>
    <x v="0"/>
    <s v="United States"/>
    <s v="Richmond"/>
    <x v="17"/>
    <n v="23223"/>
    <x v="0"/>
    <s v="OFF-PA-10002615"/>
    <x v="1"/>
    <x v="10"/>
    <s v="Ampad Gold Fibre Wirebound Steno Books, 6&quot; x 9&quot;, Gregg Ruled"/>
    <x v="4634"/>
    <n v="4"/>
    <n v="0"/>
    <n v="8.1143999999999998"/>
  </r>
  <r>
    <n v="9760"/>
    <s v="CA-2013-146913"/>
    <x v="0"/>
    <x v="731"/>
    <d v="2013-11-06T00:00:00"/>
    <x v="1"/>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x v="1"/>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x v="1"/>
    <s v="ML-17395"/>
    <s v="Marina Lichtenstein"/>
    <x v="1"/>
    <s v="United States"/>
    <s v="Seattle"/>
    <x v="4"/>
    <n v="98103"/>
    <x v="1"/>
    <s v="TEC-AC-10000736"/>
    <x v="2"/>
    <x v="11"/>
    <s v="Logitech G600 MMO Gaming Mouse"/>
    <x v="764"/>
    <n v="3"/>
    <n v="0"/>
    <n v="86.389199999999988"/>
  </r>
  <r>
    <n v="9763"/>
    <s v="CA-2011-121762"/>
    <x v="2"/>
    <x v="1047"/>
    <d v="2011-02-19T00:00:00"/>
    <x v="1"/>
    <s v="ML-17395"/>
    <s v="Marina Lichtenstein"/>
    <x v="1"/>
    <s v="United States"/>
    <s v="Seattle"/>
    <x v="4"/>
    <n v="98103"/>
    <x v="1"/>
    <s v="OFF-AP-10001293"/>
    <x v="1"/>
    <x v="9"/>
    <s v="Belkin 8 Outlet Surge Protector"/>
    <x v="3411"/>
    <n v="2"/>
    <n v="0"/>
    <n v="22.948799999999999"/>
  </r>
  <r>
    <n v="9764"/>
    <s v="CA-2011-121762"/>
    <x v="2"/>
    <x v="1047"/>
    <d v="2011-02-19T00:00:00"/>
    <x v="1"/>
    <s v="ML-17395"/>
    <s v="Marina Lichtenstein"/>
    <x v="1"/>
    <s v="United States"/>
    <s v="Seattle"/>
    <x v="4"/>
    <n v="98103"/>
    <x v="1"/>
    <s v="OFF-SU-10000157"/>
    <x v="1"/>
    <x v="14"/>
    <s v="Compact Automatic Electric Letter Opener"/>
    <x v="4148"/>
    <n v="2"/>
    <n v="0"/>
    <n v="4.7724000000000046"/>
  </r>
  <r>
    <n v="9765"/>
    <s v="CA-2011-123855"/>
    <x v="2"/>
    <x v="1229"/>
    <d v="2011-06-23T00:00:00"/>
    <x v="1"/>
    <s v="MC-18100"/>
    <s v="Mick Crebagga"/>
    <x v="0"/>
    <s v="United States"/>
    <s v="Los Angeles"/>
    <x v="1"/>
    <n v="90036"/>
    <x v="1"/>
    <s v="TEC-PH-10000215"/>
    <x v="2"/>
    <x v="7"/>
    <s v="Plantronics Cordless Phone Headset with In-line Volume - M214C"/>
    <x v="6052"/>
    <n v="5"/>
    <n v="0.2"/>
    <n v="12.232500000000009"/>
  </r>
  <r>
    <n v="9766"/>
    <s v="CA-2014-101959"/>
    <x v="3"/>
    <x v="1230"/>
    <d v="2014-03-07T00:00:00"/>
    <x v="1"/>
    <s v="DB-13660"/>
    <s v="Duane Benoit"/>
    <x v="0"/>
    <s v="United States"/>
    <s v="Middletown"/>
    <x v="29"/>
    <n v="6457"/>
    <x v="3"/>
    <s v="OFF-BI-10001757"/>
    <x v="1"/>
    <x v="8"/>
    <s v="Pressboard Hanging Data Binders for Unburst Sheets"/>
    <x v="296"/>
    <n v="2"/>
    <n v="0"/>
    <n v="4.7231999999999994"/>
  </r>
  <r>
    <n v="9767"/>
    <s v="CA-2014-101959"/>
    <x v="3"/>
    <x v="1230"/>
    <d v="2014-03-07T00:00:00"/>
    <x v="1"/>
    <s v="DB-13660"/>
    <s v="Duane Benoit"/>
    <x v="0"/>
    <s v="United States"/>
    <s v="Middletown"/>
    <x v="29"/>
    <n v="6457"/>
    <x v="3"/>
    <s v="OFF-PA-10002137"/>
    <x v="1"/>
    <x v="10"/>
    <s v="Southworth 100% Résumé Paper, 24lb."/>
    <x v="4034"/>
    <n v="1"/>
    <n v="0"/>
    <n v="3.5009999999999994"/>
  </r>
  <r>
    <n v="9768"/>
    <s v="CA-2014-102659"/>
    <x v="3"/>
    <x v="34"/>
    <d v="2014-12-16T00:00:00"/>
    <x v="1"/>
    <s v="LW-17215"/>
    <s v="Luke Weiss"/>
    <x v="0"/>
    <s v="United States"/>
    <s v="Grand Rapids"/>
    <x v="12"/>
    <n v="49505"/>
    <x v="2"/>
    <s v="OFF-BI-10000088"/>
    <x v="1"/>
    <x v="8"/>
    <s v="GBC Imprintable Covers"/>
    <x v="2803"/>
    <n v="5"/>
    <n v="0"/>
    <n v="26.901000000000003"/>
  </r>
  <r>
    <n v="9769"/>
    <s v="CA-2014-142328"/>
    <x v="3"/>
    <x v="226"/>
    <d v="2014-12-15T00:00:00"/>
    <x v="1"/>
    <s v="TC-21535"/>
    <s v="Tracy Collins"/>
    <x v="2"/>
    <s v="United States"/>
    <s v="San Francisco"/>
    <x v="1"/>
    <n v="94122"/>
    <x v="1"/>
    <s v="OFF-PA-10000380"/>
    <x v="1"/>
    <x v="10"/>
    <s v="REDIFORM Incoming/Outgoing Call Register, 11&quot; X 8 1/2&quot;, 100 Messages"/>
    <x v="6053"/>
    <n v="6"/>
    <n v="0"/>
    <n v="25.02"/>
  </r>
  <r>
    <n v="9770"/>
    <s v="CA-2013-123533"/>
    <x v="0"/>
    <x v="390"/>
    <d v="2013-12-01T00:00:00"/>
    <x v="1"/>
    <s v="SC-20050"/>
    <s v="Sample Company A"/>
    <x v="2"/>
    <s v="United States"/>
    <s v="Hialeah"/>
    <x v="2"/>
    <n v="33012"/>
    <x v="0"/>
    <s v="FUR-BO-10001619"/>
    <x v="0"/>
    <x v="0"/>
    <s v="O'Sullivan Cherrywood Estates Traditional Bookcase"/>
    <x v="6054"/>
    <n v="5"/>
    <n v="0.2"/>
    <n v="8.4979999999999762"/>
  </r>
  <r>
    <n v="9771"/>
    <s v="CA-2013-123533"/>
    <x v="0"/>
    <x v="390"/>
    <d v="2013-12-01T00:00:00"/>
    <x v="1"/>
    <s v="SC-20050"/>
    <s v="Sample Company A"/>
    <x v="2"/>
    <s v="United States"/>
    <s v="Hialeah"/>
    <x v="2"/>
    <n v="33012"/>
    <x v="0"/>
    <s v="OFF-PA-10001609"/>
    <x v="1"/>
    <x v="10"/>
    <s v="Tops Wirebound Message Log Books"/>
    <x v="3330"/>
    <n v="4"/>
    <n v="0.2"/>
    <n v="3.4215999999999993"/>
  </r>
  <r>
    <n v="9772"/>
    <s v="CA-2013-123533"/>
    <x v="0"/>
    <x v="390"/>
    <d v="2013-12-01T00:00:00"/>
    <x v="1"/>
    <s v="SC-20050"/>
    <s v="Sample Company A"/>
    <x v="2"/>
    <s v="United States"/>
    <s v="Hialeah"/>
    <x v="2"/>
    <n v="33012"/>
    <x v="0"/>
    <s v="OFF-AP-10002765"/>
    <x v="1"/>
    <x v="9"/>
    <s v="Fellowes Advanced Computer Series Surge Protectors"/>
    <x v="6055"/>
    <n v="2"/>
    <n v="0.2"/>
    <n v="4.2384000000000022"/>
  </r>
  <r>
    <n v="9773"/>
    <s v="CA-2013-104983"/>
    <x v="0"/>
    <x v="894"/>
    <d v="2013-07-04T00:00:00"/>
    <x v="3"/>
    <s v="FM-14215"/>
    <s v="Filia McAdams"/>
    <x v="1"/>
    <s v="United States"/>
    <s v="Philadelphia"/>
    <x v="9"/>
    <n v="19143"/>
    <x v="3"/>
    <s v="OFF-PA-10000167"/>
    <x v="1"/>
    <x v="10"/>
    <s v="Xerox 1925"/>
    <x v="3971"/>
    <n v="5"/>
    <n v="0.2"/>
    <n v="38.724999999999994"/>
  </r>
  <r>
    <n v="9774"/>
    <s v="CA-2013-160234"/>
    <x v="0"/>
    <x v="190"/>
    <d v="2013-07-04T00:00:00"/>
    <x v="1"/>
    <s v="PF-19225"/>
    <s v="Phillip Flathmann"/>
    <x v="0"/>
    <s v="United States"/>
    <s v="Atlanta"/>
    <x v="32"/>
    <n v="30318"/>
    <x v="0"/>
    <s v="TEC-PH-10004434"/>
    <x v="2"/>
    <x v="7"/>
    <s v="Cisco IP Phone 7961G VoIP phone - Dark gray"/>
    <x v="6056"/>
    <n v="1"/>
    <n v="0"/>
    <n v="39.425499999999985"/>
  </r>
  <r>
    <n v="9775"/>
    <s v="CA-2011-169019"/>
    <x v="2"/>
    <x v="711"/>
    <d v="2011-07-30T00:00:00"/>
    <x v="1"/>
    <s v="LF-17185"/>
    <s v="Luke Foster"/>
    <x v="0"/>
    <s v="United States"/>
    <s v="San Antonio"/>
    <x v="5"/>
    <n v="78207"/>
    <x v="2"/>
    <s v="OFF-BI-10004995"/>
    <x v="1"/>
    <x v="8"/>
    <s v="GBC DocuBind P400 Electric Binding System"/>
    <x v="6057"/>
    <n v="8"/>
    <n v="0.8"/>
    <n v="-3701.8928000000014"/>
  </r>
  <r>
    <n v="9776"/>
    <s v="CA-2011-169019"/>
    <x v="2"/>
    <x v="711"/>
    <d v="2011-07-30T00:00:00"/>
    <x v="1"/>
    <s v="LF-17185"/>
    <s v="Luke Foster"/>
    <x v="0"/>
    <s v="United States"/>
    <s v="San Antonio"/>
    <x v="5"/>
    <n v="78207"/>
    <x v="2"/>
    <s v="FUR-FU-10004666"/>
    <x v="0"/>
    <x v="5"/>
    <s v="DAX Clear Channel Poster Frame"/>
    <x v="3770"/>
    <n v="3"/>
    <n v="0.6"/>
    <n v="-10.060199999999998"/>
  </r>
  <r>
    <n v="9777"/>
    <s v="CA-2011-169019"/>
    <x v="2"/>
    <x v="711"/>
    <d v="2011-07-30T00:00:00"/>
    <x v="1"/>
    <s v="LF-17185"/>
    <s v="Luke Foster"/>
    <x v="0"/>
    <s v="United States"/>
    <s v="San Antonio"/>
    <x v="5"/>
    <n v="78207"/>
    <x v="2"/>
    <s v="OFF-BI-10001524"/>
    <x v="1"/>
    <x v="8"/>
    <s v="GBC Premium Transparent Covers with Diagonal Lined Pattern"/>
    <x v="6058"/>
    <n v="4"/>
    <n v="0.8"/>
    <n v="-26.854400000000012"/>
  </r>
  <r>
    <n v="9778"/>
    <s v="CA-2011-169019"/>
    <x v="2"/>
    <x v="711"/>
    <d v="2011-07-30T00:00:00"/>
    <x v="1"/>
    <s v="LF-17185"/>
    <s v="Luke Foster"/>
    <x v="0"/>
    <s v="United States"/>
    <s v="San Antonio"/>
    <x v="5"/>
    <n v="78207"/>
    <x v="2"/>
    <s v="TEC-AC-10002076"/>
    <x v="2"/>
    <x v="11"/>
    <s v="Microsoft Natural Keyboard Elite"/>
    <x v="6059"/>
    <n v="9"/>
    <n v="0.2"/>
    <n v="-26.946000000000012"/>
  </r>
  <r>
    <n v="9779"/>
    <s v="CA-2011-169019"/>
    <x v="2"/>
    <x v="711"/>
    <d v="2011-07-30T00:00:00"/>
    <x v="1"/>
    <s v="LF-17185"/>
    <s v="Luke Foster"/>
    <x v="0"/>
    <s v="United States"/>
    <s v="San Antonio"/>
    <x v="5"/>
    <n v="78207"/>
    <x v="2"/>
    <s v="OFF-BI-10001679"/>
    <x v="1"/>
    <x v="8"/>
    <s v="GBC Instant Index System for Binding Systems"/>
    <x v="6060"/>
    <n v="5"/>
    <n v="0.8"/>
    <n v="-13.32"/>
  </r>
  <r>
    <n v="9780"/>
    <s v="CA-2011-169019"/>
    <x v="2"/>
    <x v="711"/>
    <d v="2011-07-30T00:00:00"/>
    <x v="1"/>
    <s v="LF-17185"/>
    <s v="Luke Foster"/>
    <x v="0"/>
    <s v="United States"/>
    <s v="San Antonio"/>
    <x v="5"/>
    <n v="78207"/>
    <x v="2"/>
    <s v="OFF-AP-10003281"/>
    <x v="1"/>
    <x v="9"/>
    <s v="Acco 6 Outlet Guardian Standard Surge Suppressor"/>
    <x v="6061"/>
    <n v="2"/>
    <n v="0.8"/>
    <n v="-12.090000000000003"/>
  </r>
  <r>
    <n v="9781"/>
    <s v="CA-2013-153178"/>
    <x v="0"/>
    <x v="749"/>
    <d v="2013-09-19T00:00:00"/>
    <x v="1"/>
    <s v="CL-12565"/>
    <s v="Clay Ludtke"/>
    <x v="0"/>
    <s v="United States"/>
    <s v="Long Beach"/>
    <x v="15"/>
    <n v="11561"/>
    <x v="3"/>
    <s v="TEC-PH-10001944"/>
    <x v="2"/>
    <x v="7"/>
    <s v="Wi-Ex zBoost YX540 Cellular Phone Signal Booster"/>
    <x v="1907"/>
    <n v="3"/>
    <n v="0"/>
    <n v="131.35499999999996"/>
  </r>
  <r>
    <n v="9782"/>
    <s v="CA-2013-153178"/>
    <x v="0"/>
    <x v="749"/>
    <d v="2013-09-19T00:00:00"/>
    <x v="1"/>
    <s v="CL-12565"/>
    <s v="Clay Ludtke"/>
    <x v="0"/>
    <s v="United States"/>
    <s v="Long Beach"/>
    <x v="15"/>
    <n v="11561"/>
    <x v="3"/>
    <s v="OFF-BI-10004390"/>
    <x v="1"/>
    <x v="8"/>
    <s v="GBC DocuBind 200 Manual Binding Machine"/>
    <x v="1891"/>
    <n v="2"/>
    <n v="0.2"/>
    <n v="252.58799999999999"/>
  </r>
  <r>
    <n v="9783"/>
    <s v="CA-2012-149748"/>
    <x v="1"/>
    <x v="70"/>
    <d v="2012-06-02T00:00:00"/>
    <x v="0"/>
    <s v="EM-13825"/>
    <s v="Elizabeth Moffitt"/>
    <x v="1"/>
    <s v="United States"/>
    <s v="Paterson"/>
    <x v="30"/>
    <n v="7501"/>
    <x v="3"/>
    <s v="OFF-PA-10002120"/>
    <x v="1"/>
    <x v="10"/>
    <s v="Xerox 1889"/>
    <x v="4310"/>
    <n v="5"/>
    <n v="0"/>
    <n v="134.65199999999999"/>
  </r>
  <r>
    <n v="9784"/>
    <s v="CA-2012-149748"/>
    <x v="1"/>
    <x v="70"/>
    <d v="2012-06-02T00:00:00"/>
    <x v="0"/>
    <s v="EM-13825"/>
    <s v="Elizabeth Moffitt"/>
    <x v="1"/>
    <s v="United States"/>
    <s v="Paterson"/>
    <x v="30"/>
    <n v="7501"/>
    <x v="3"/>
    <s v="OFF-ST-10004340"/>
    <x v="1"/>
    <x v="4"/>
    <s v="Fellowes Mobile File Cart, Black"/>
    <x v="1028"/>
    <n v="1"/>
    <n v="0"/>
    <n v="16.788600000000002"/>
  </r>
  <r>
    <n v="9785"/>
    <s v="CA-2012-149748"/>
    <x v="1"/>
    <x v="70"/>
    <d v="2012-06-02T00:00:00"/>
    <x v="0"/>
    <s v="EM-13825"/>
    <s v="Elizabeth Moffitt"/>
    <x v="1"/>
    <s v="United States"/>
    <s v="Paterson"/>
    <x v="30"/>
    <n v="7501"/>
    <x v="3"/>
    <s v="FUR-FU-10001847"/>
    <x v="0"/>
    <x v="5"/>
    <s v="Eldon Image Series Black Desk Accessories"/>
    <x v="5768"/>
    <n v="2"/>
    <n v="0"/>
    <n v="2.9807999999999995"/>
  </r>
  <r>
    <n v="9786"/>
    <s v="CA-2012-155635"/>
    <x v="1"/>
    <x v="1231"/>
    <d v="2012-05-13T00:00:00"/>
    <x v="1"/>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x v="3"/>
    <s v="BG-11035"/>
    <s v="Barry Gonzalez"/>
    <x v="0"/>
    <s v="United States"/>
    <s v="Hampton"/>
    <x v="17"/>
    <n v="23666"/>
    <x v="0"/>
    <s v="FUR-CH-10004754"/>
    <x v="0"/>
    <x v="1"/>
    <s v="Global Stack Chair with Arms, Black"/>
    <x v="6063"/>
    <n v="5"/>
    <n v="0"/>
    <n v="40.472999999999999"/>
  </r>
  <r>
    <n v="9788"/>
    <s v="CA-2014-144491"/>
    <x v="3"/>
    <x v="996"/>
    <d v="2014-04-02T00:00:00"/>
    <x v="1"/>
    <s v="CJ-12010"/>
    <s v="Caroline Jumper"/>
    <x v="0"/>
    <s v="United States"/>
    <s v="Houston"/>
    <x v="5"/>
    <n v="77070"/>
    <x v="2"/>
    <s v="FUR-BO-10001811"/>
    <x v="0"/>
    <x v="0"/>
    <s v="Atlantic Metals Mobile 5-Shelf Bookcases, Custom Colors"/>
    <x v="6064"/>
    <n v="5"/>
    <n v="0.32"/>
    <n v="-30.098000000000127"/>
  </r>
  <r>
    <n v="9789"/>
    <s v="CA-2014-144491"/>
    <x v="3"/>
    <x v="996"/>
    <d v="2014-04-02T00:00:00"/>
    <x v="1"/>
    <s v="CJ-12010"/>
    <s v="Caroline Jumper"/>
    <x v="0"/>
    <s v="United States"/>
    <s v="Houston"/>
    <x v="5"/>
    <n v="77070"/>
    <x v="2"/>
    <s v="FUR-CH-10004063"/>
    <x v="0"/>
    <x v="1"/>
    <s v="Global Deluxe High-Back Manager's Chair"/>
    <x v="121"/>
    <n v="3"/>
    <n v="0.3"/>
    <n v="-8.5794000000000779"/>
  </r>
  <r>
    <n v="9790"/>
    <s v="CA-2014-144491"/>
    <x v="3"/>
    <x v="996"/>
    <d v="2014-04-02T00:00:00"/>
    <x v="1"/>
    <s v="CJ-12010"/>
    <s v="Caroline Jumper"/>
    <x v="0"/>
    <s v="United States"/>
    <s v="Houston"/>
    <x v="5"/>
    <n v="77070"/>
    <x v="2"/>
    <s v="TEC-AC-10004901"/>
    <x v="2"/>
    <x v="11"/>
    <s v="Kensington SlimBlade Notebook Wireless Mouse with Nano Receiver "/>
    <x v="3149"/>
    <n v="1"/>
    <n v="0.2"/>
    <n v="6.9985999999999997"/>
  </r>
  <r>
    <n v="9791"/>
    <s v="CA-2014-144491"/>
    <x v="3"/>
    <x v="996"/>
    <d v="2014-04-02T00:00:00"/>
    <x v="1"/>
    <s v="CJ-12010"/>
    <s v="Caroline Jumper"/>
    <x v="0"/>
    <s v="United States"/>
    <s v="Houston"/>
    <x v="5"/>
    <n v="77070"/>
    <x v="2"/>
    <s v="FUR-CH-10001714"/>
    <x v="0"/>
    <x v="1"/>
    <s v="Global Leather &amp; Oak Executive Chair, Burgundy"/>
    <x v="6065"/>
    <n v="2"/>
    <n v="0.3"/>
    <n v="-66.391599999999983"/>
  </r>
  <r>
    <n v="9792"/>
    <s v="CA-2011-127166"/>
    <x v="2"/>
    <x v="371"/>
    <d v="2011-05-23T00:00:00"/>
    <x v="0"/>
    <s v="KH-16360"/>
    <s v="Katherine Hughes"/>
    <x v="0"/>
    <s v="United States"/>
    <s v="Houston"/>
    <x v="5"/>
    <n v="77070"/>
    <x v="2"/>
    <s v="OFF-EN-10003134"/>
    <x v="1"/>
    <x v="12"/>
    <s v="Staples"/>
    <x v="6066"/>
    <n v="6"/>
    <n v="0.2"/>
    <n v="21.024000000000001"/>
  </r>
  <r>
    <n v="9793"/>
    <s v="CA-2011-127166"/>
    <x v="2"/>
    <x v="371"/>
    <d v="2011-05-23T00:00:00"/>
    <x v="0"/>
    <s v="KH-16360"/>
    <s v="Katherine Hughes"/>
    <x v="0"/>
    <s v="United States"/>
    <s v="Houston"/>
    <x v="5"/>
    <n v="77070"/>
    <x v="2"/>
    <s v="FUR-CH-10003396"/>
    <x v="0"/>
    <x v="1"/>
    <s v="Global Deluxe Steno Chair"/>
    <x v="961"/>
    <n v="2"/>
    <n v="0.3"/>
    <n v="-29.252400000000009"/>
  </r>
  <r>
    <n v="9794"/>
    <s v="CA-2011-127166"/>
    <x v="2"/>
    <x v="371"/>
    <d v="2011-05-23T00:00:00"/>
    <x v="0"/>
    <s v="KH-16360"/>
    <s v="Katherine Hughes"/>
    <x v="0"/>
    <s v="United States"/>
    <s v="Houston"/>
    <x v="5"/>
    <n v="77070"/>
    <x v="2"/>
    <s v="OFF-PA-10001560"/>
    <x v="1"/>
    <x v="10"/>
    <s v="Adams Telephone Message Books, 5 1/4” x 11”"/>
    <x v="6067"/>
    <n v="1"/>
    <n v="0.2"/>
    <n v="1.6307999999999998"/>
  </r>
  <r>
    <n v="9795"/>
    <s v="CA-2011-127166"/>
    <x v="2"/>
    <x v="371"/>
    <d v="2011-05-23T00:00:00"/>
    <x v="0"/>
    <s v="KH-16360"/>
    <s v="Katherine Hughes"/>
    <x v="0"/>
    <s v="United States"/>
    <s v="Houston"/>
    <x v="5"/>
    <n v="77070"/>
    <x v="2"/>
    <s v="OFF-BI-10000977"/>
    <x v="1"/>
    <x v="8"/>
    <s v="Ibico Plastic Spiral Binding Combs"/>
    <x v="6068"/>
    <n v="3"/>
    <n v="0.8"/>
    <n v="-31.00800000000001"/>
  </r>
  <r>
    <n v="9796"/>
    <s v="CA-2013-125920"/>
    <x v="0"/>
    <x v="206"/>
    <d v="2013-05-29T00:00:00"/>
    <x v="1"/>
    <s v="SH-19975"/>
    <s v="Sally Hughsby"/>
    <x v="1"/>
    <s v="United States"/>
    <s v="Chicago"/>
    <x v="10"/>
    <n v="60610"/>
    <x v="2"/>
    <s v="OFF-BI-10003429"/>
    <x v="1"/>
    <x v="8"/>
    <s v="Cardinal HOLDit! Binder Insert Strips,Extra Strips"/>
    <x v="6069"/>
    <n v="3"/>
    <n v="0.8"/>
    <n v="-5.8869000000000007"/>
  </r>
  <r>
    <n v="9797"/>
    <s v="CA-2012-128608"/>
    <x v="1"/>
    <x v="1026"/>
    <d v="2012-01-17T00:00:00"/>
    <x v="1"/>
    <s v="CS-12490"/>
    <s v="Cindy Schnelling"/>
    <x v="1"/>
    <s v="United States"/>
    <s v="Toledo"/>
    <x v="24"/>
    <n v="43615"/>
    <x v="3"/>
    <s v="OFF-AR-10001374"/>
    <x v="1"/>
    <x v="6"/>
    <s v="BIC Brite Liner Highlighters, Chisel Tip"/>
    <x v="563"/>
    <n v="2"/>
    <n v="0.2"/>
    <n v="1.5551999999999992"/>
  </r>
  <r>
    <n v="9798"/>
    <s v="CA-2012-128608"/>
    <x v="1"/>
    <x v="1026"/>
    <d v="2012-01-17T00:00:00"/>
    <x v="1"/>
    <s v="CS-12490"/>
    <s v="Cindy Schnelling"/>
    <x v="1"/>
    <s v="United States"/>
    <s v="Toledo"/>
    <x v="24"/>
    <n v="43615"/>
    <x v="3"/>
    <s v="TEC-PH-10004977"/>
    <x v="2"/>
    <x v="7"/>
    <s v="GE 30524EE4"/>
    <x v="6070"/>
    <n v="2"/>
    <n v="0.4"/>
    <n v="-43.117800000000045"/>
  </r>
  <r>
    <n v="9799"/>
    <s v="CA-2012-128608"/>
    <x v="1"/>
    <x v="1026"/>
    <d v="2012-01-17T00:00:00"/>
    <x v="1"/>
    <s v="CS-12490"/>
    <s v="Cindy Schnelling"/>
    <x v="1"/>
    <s v="United States"/>
    <s v="Toledo"/>
    <x v="24"/>
    <n v="43615"/>
    <x v="3"/>
    <s v="TEC-PH-10000912"/>
    <x v="2"/>
    <x v="7"/>
    <s v="Anker 24W Portable Micro USB Car Charger"/>
    <x v="6071"/>
    <n v="4"/>
    <n v="0.4"/>
    <n v="2.6375999999999991"/>
  </r>
  <r>
    <n v="9800"/>
    <s v="CA-2012-128608"/>
    <x v="1"/>
    <x v="1026"/>
    <d v="2012-01-17T00:00:00"/>
    <x v="1"/>
    <s v="CS-12490"/>
    <s v="Cindy Schnelling"/>
    <x v="1"/>
    <s v="United States"/>
    <s v="Toledo"/>
    <x v="24"/>
    <n v="43615"/>
    <x v="3"/>
    <s v="TEC-AC-10000487"/>
    <x v="2"/>
    <x v="11"/>
    <s v="SanDisk Cruzer 4 GB USB Flash Drive"/>
    <x v="6072"/>
    <n v="2"/>
    <n v="0.2"/>
    <n v="2.2065999999999999"/>
  </r>
  <r>
    <n v="9801"/>
    <s v="CA-2012-128608"/>
    <x v="1"/>
    <x v="1026"/>
    <d v="2012-01-17T00:00:00"/>
    <x v="1"/>
    <s v="CS-12490"/>
    <s v="Cindy Schnelling"/>
    <x v="1"/>
    <s v="United States"/>
    <s v="Toledo"/>
    <x v="24"/>
    <n v="43615"/>
    <x v="3"/>
    <s v="TEC-PH-10002262"/>
    <x v="2"/>
    <x v="7"/>
    <s v="LG Electronics Tone+ HBS-730 Bluetooth Headset"/>
    <x v="6073"/>
    <n v="3"/>
    <n v="0.4"/>
    <n v="-21.423599999999993"/>
  </r>
  <r>
    <n v="9802"/>
    <s v="CA-2014-137918"/>
    <x v="3"/>
    <x v="365"/>
    <d v="2014-10-07T00:00:00"/>
    <x v="1"/>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x v="0"/>
    <s v="PJ-19015"/>
    <s v="Pauline Johnson"/>
    <x v="0"/>
    <s v="United States"/>
    <s v="New York City"/>
    <x v="15"/>
    <n v="10024"/>
    <x v="3"/>
    <s v="OFF-BI-10004182"/>
    <x v="1"/>
    <x v="8"/>
    <s v="Economy Binders"/>
    <x v="5353"/>
    <n v="2"/>
    <n v="0.2"/>
    <n v="1.2064000000000001"/>
  </r>
  <r>
    <n v="9804"/>
    <s v="CA-2012-122973"/>
    <x v="1"/>
    <x v="1074"/>
    <d v="2012-07-20T00:00:00"/>
    <x v="0"/>
    <s v="PJ-19015"/>
    <s v="Pauline Johnson"/>
    <x v="0"/>
    <s v="United States"/>
    <s v="New York City"/>
    <x v="15"/>
    <n v="10024"/>
    <x v="3"/>
    <s v="TEC-PH-10002468"/>
    <x v="2"/>
    <x v="7"/>
    <s v="Plantronics CS 50-USB - headset - Convertible, Monaural"/>
    <x v="4472"/>
    <n v="1"/>
    <n v="0"/>
    <n v="36.717300000000009"/>
  </r>
  <r>
    <n v="9805"/>
    <s v="CA-2012-122973"/>
    <x v="1"/>
    <x v="1074"/>
    <d v="2012-07-20T00:00:00"/>
    <x v="0"/>
    <s v="PJ-19015"/>
    <s v="Pauline Johnson"/>
    <x v="0"/>
    <s v="United States"/>
    <s v="New York City"/>
    <x v="15"/>
    <n v="10024"/>
    <x v="3"/>
    <s v="FUR-FU-10002364"/>
    <x v="0"/>
    <x v="5"/>
    <s v="Eldon Expressions Wood Desk Accessories, Oak"/>
    <x v="1576"/>
    <n v="1"/>
    <n v="0"/>
    <n v="2.1401999999999992"/>
  </r>
  <r>
    <n v="9806"/>
    <s v="CA-2013-136322"/>
    <x v="0"/>
    <x v="147"/>
    <d v="2013-10-27T00:00:00"/>
    <x v="1"/>
    <s v="AP-10720"/>
    <s v="Anne Pryor"/>
    <x v="2"/>
    <s v="United States"/>
    <s v="Fort Lauderdale"/>
    <x v="2"/>
    <n v="33311"/>
    <x v="0"/>
    <s v="FUR-FU-10002878"/>
    <x v="0"/>
    <x v="5"/>
    <s v="Seth Thomas 14&quot; Day/Date Wall Clock"/>
    <x v="6075"/>
    <n v="2"/>
    <n v="0.2"/>
    <n v="9.6832000000000011"/>
  </r>
  <r>
    <n v="9807"/>
    <s v="CA-2013-136322"/>
    <x v="0"/>
    <x v="147"/>
    <d v="2013-10-27T00:00:00"/>
    <x v="1"/>
    <s v="AP-10720"/>
    <s v="Anne Pryor"/>
    <x v="2"/>
    <s v="United States"/>
    <s v="Fort Lauderdale"/>
    <x v="2"/>
    <n v="33311"/>
    <x v="0"/>
    <s v="OFF-BI-10004817"/>
    <x v="1"/>
    <x v="8"/>
    <s v="GBC Personal VeloBind Strips"/>
    <x v="6076"/>
    <n v="8"/>
    <n v="0.7"/>
    <n v="-21.084799999999994"/>
  </r>
  <r>
    <n v="9808"/>
    <s v="CA-2014-107209"/>
    <x v="3"/>
    <x v="944"/>
    <d v="2014-08-02T00:00:00"/>
    <x v="0"/>
    <s v="JW-15955"/>
    <s v="Joni Wasserman"/>
    <x v="0"/>
    <s v="United States"/>
    <s v="Raleigh"/>
    <x v="3"/>
    <n v="27604"/>
    <x v="0"/>
    <s v="FUR-CH-10001146"/>
    <x v="0"/>
    <x v="1"/>
    <s v="Global Value Mid-Back Manager's Chair, Gray"/>
    <x v="968"/>
    <n v="4"/>
    <n v="0.2"/>
    <n v="12.177999999999983"/>
  </r>
  <r>
    <n v="9809"/>
    <s v="CA-2014-145093"/>
    <x v="3"/>
    <x v="246"/>
    <d v="2014-07-27T00:00:00"/>
    <x v="1"/>
    <s v="PT-19090"/>
    <s v="Pete Takahito"/>
    <x v="0"/>
    <s v="United States"/>
    <s v="Chicago"/>
    <x v="10"/>
    <n v="60623"/>
    <x v="2"/>
    <s v="OFF-BI-10001116"/>
    <x v="1"/>
    <x v="8"/>
    <s v="Wilson Jones 1&quot; Hanging DublLock Ring Binders"/>
    <x v="6077"/>
    <n v="2"/>
    <n v="0.8"/>
    <n v="-3.3792"/>
  </r>
  <r>
    <n v="9810"/>
    <s v="US-2011-139640"/>
    <x v="2"/>
    <x v="845"/>
    <d v="2011-11-11T00:00:00"/>
    <x v="0"/>
    <s v="TB-21595"/>
    <s v="Troy Blackwell"/>
    <x v="0"/>
    <s v="United States"/>
    <s v="Portland"/>
    <x v="21"/>
    <n v="97206"/>
    <x v="1"/>
    <s v="OFF-PA-10000304"/>
    <x v="1"/>
    <x v="10"/>
    <s v="Xerox 1995"/>
    <x v="233"/>
    <n v="5"/>
    <n v="0.2"/>
    <n v="9.0719999999999992"/>
  </r>
  <r>
    <n v="9811"/>
    <s v="US-2011-139640"/>
    <x v="2"/>
    <x v="845"/>
    <d v="2011-11-11T00:00:00"/>
    <x v="0"/>
    <s v="TB-21595"/>
    <s v="Troy Blackwell"/>
    <x v="0"/>
    <s v="United States"/>
    <s v="Portland"/>
    <x v="21"/>
    <n v="97206"/>
    <x v="1"/>
    <s v="OFF-AR-10002240"/>
    <x v="1"/>
    <x v="6"/>
    <s v="Panasonic KP-150 Electric Pencil Sharpener"/>
    <x v="6078"/>
    <n v="4"/>
    <n v="0.2"/>
    <n v="9.0575999999999972"/>
  </r>
  <r>
    <n v="9812"/>
    <s v="CA-2013-117583"/>
    <x v="0"/>
    <x v="581"/>
    <d v="2013-12-01T00:00:00"/>
    <x v="2"/>
    <s v="CB-12025"/>
    <s v="Cassandra Brandow"/>
    <x v="0"/>
    <s v="United States"/>
    <s v="East Orange"/>
    <x v="30"/>
    <n v="7017"/>
    <x v="3"/>
    <s v="OFF-PA-10001246"/>
    <x v="1"/>
    <x v="10"/>
    <s v="Xerox 215"/>
    <x v="243"/>
    <n v="4"/>
    <n v="0"/>
    <n v="12.441600000000001"/>
  </r>
  <r>
    <n v="9813"/>
    <s v="CA-2013-117583"/>
    <x v="0"/>
    <x v="581"/>
    <d v="2013-12-01T00:00:00"/>
    <x v="2"/>
    <s v="CB-12025"/>
    <s v="Cassandra Brandow"/>
    <x v="0"/>
    <s v="United States"/>
    <s v="East Orange"/>
    <x v="30"/>
    <n v="7017"/>
    <x v="3"/>
    <s v="OFF-AR-10000658"/>
    <x v="1"/>
    <x v="6"/>
    <s v="Newell 324"/>
    <x v="1637"/>
    <n v="3"/>
    <n v="0"/>
    <n v="9.702"/>
  </r>
  <r>
    <n v="9814"/>
    <s v="CA-2013-117583"/>
    <x v="0"/>
    <x v="581"/>
    <d v="2013-12-01T00:00:00"/>
    <x v="2"/>
    <s v="CB-12025"/>
    <s v="Cassandra Brandow"/>
    <x v="0"/>
    <s v="United States"/>
    <s v="East Orange"/>
    <x v="30"/>
    <n v="7017"/>
    <x v="3"/>
    <s v="OFF-PA-10000100"/>
    <x v="1"/>
    <x v="10"/>
    <s v="Xerox 1945"/>
    <x v="2929"/>
    <n v="5"/>
    <n v="0"/>
    <n v="100.4255"/>
  </r>
  <r>
    <n v="9815"/>
    <s v="CA-2013-117583"/>
    <x v="0"/>
    <x v="581"/>
    <d v="2013-12-01T00:00:00"/>
    <x v="2"/>
    <s v="CB-12025"/>
    <s v="Cassandra Brandow"/>
    <x v="0"/>
    <s v="United States"/>
    <s v="East Orange"/>
    <x v="30"/>
    <n v="7017"/>
    <x v="3"/>
    <s v="OFF-BI-10004233"/>
    <x v="1"/>
    <x v="8"/>
    <s v="GBC Pre-Punched Binding Paper, Plastic, White, 8-1/2&quot; x 11&quot;"/>
    <x v="6079"/>
    <n v="5"/>
    <n v="0"/>
    <n v="38.376000000000005"/>
  </r>
  <r>
    <n v="9816"/>
    <s v="CA-2012-162201"/>
    <x v="1"/>
    <x v="1214"/>
    <d v="2012-06-12T00:00:00"/>
    <x v="1"/>
    <s v="AG-10495"/>
    <s v="Andrew Gjertsen"/>
    <x v="1"/>
    <s v="United States"/>
    <s v="Saint Petersburg"/>
    <x v="2"/>
    <n v="33710"/>
    <x v="0"/>
    <s v="OFF-PA-10002581"/>
    <x v="1"/>
    <x v="10"/>
    <s v="Xerox 1951"/>
    <x v="4259"/>
    <n v="7"/>
    <n v="0.2"/>
    <n v="54.214999999999982"/>
  </r>
  <r>
    <n v="9817"/>
    <s v="CA-2012-162201"/>
    <x v="1"/>
    <x v="1214"/>
    <d v="2012-06-12T00:00:00"/>
    <x v="1"/>
    <s v="AG-10495"/>
    <s v="Andrew Gjertsen"/>
    <x v="1"/>
    <s v="United States"/>
    <s v="Saint Petersburg"/>
    <x v="2"/>
    <n v="33710"/>
    <x v="0"/>
    <s v="OFF-ST-10000046"/>
    <x v="1"/>
    <x v="4"/>
    <s v="Fellowes Super Stor/Drawer Files"/>
    <x v="6080"/>
    <n v="4"/>
    <n v="0.2"/>
    <n v="-6.4619999999999891"/>
  </r>
  <r>
    <n v="9818"/>
    <s v="CA-2012-162201"/>
    <x v="1"/>
    <x v="1214"/>
    <d v="2012-06-12T00:00:00"/>
    <x v="1"/>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x v="1"/>
    <s v="AG-10495"/>
    <s v="Andrew Gjertsen"/>
    <x v="1"/>
    <s v="United States"/>
    <s v="Saint Petersburg"/>
    <x v="2"/>
    <n v="33710"/>
    <x v="0"/>
    <s v="OFF-AR-10003856"/>
    <x v="1"/>
    <x v="6"/>
    <s v="Newell 344"/>
    <x v="3079"/>
    <n v="2"/>
    <n v="0.2"/>
    <n v="0.3335999999999999"/>
  </r>
  <r>
    <n v="9820"/>
    <s v="CA-2012-162201"/>
    <x v="1"/>
    <x v="1214"/>
    <d v="2012-06-12T00:00:00"/>
    <x v="1"/>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x v="1"/>
    <s v="AG-10495"/>
    <s v="Andrew Gjertsen"/>
    <x v="1"/>
    <s v="United States"/>
    <s v="Saint Petersburg"/>
    <x v="2"/>
    <n v="33710"/>
    <x v="0"/>
    <s v="OFF-PA-10001215"/>
    <x v="1"/>
    <x v="10"/>
    <s v="Xerox 1963"/>
    <x v="3085"/>
    <n v="10"/>
    <n v="0.2"/>
    <n v="13.199999999999998"/>
  </r>
  <r>
    <n v="9822"/>
    <s v="CA-2012-162201"/>
    <x v="1"/>
    <x v="1214"/>
    <d v="2012-06-12T00:00:00"/>
    <x v="1"/>
    <s v="AG-10495"/>
    <s v="Andrew Gjertsen"/>
    <x v="1"/>
    <s v="United States"/>
    <s v="Saint Petersburg"/>
    <x v="2"/>
    <n v="33710"/>
    <x v="0"/>
    <s v="OFF-BI-10002429"/>
    <x v="1"/>
    <x v="8"/>
    <s v="Premier Elliptical Ring Binder, Black"/>
    <x v="3594"/>
    <n v="2"/>
    <n v="0.7"/>
    <n v="-13.393599999999999"/>
  </r>
  <r>
    <n v="9823"/>
    <s v="US-2011-164406"/>
    <x v="2"/>
    <x v="860"/>
    <d v="2011-08-19T00:00:00"/>
    <x v="1"/>
    <s v="BD-11605"/>
    <s v="Brian Dahlen"/>
    <x v="0"/>
    <s v="United States"/>
    <s v="San Francisco"/>
    <x v="1"/>
    <n v="94122"/>
    <x v="1"/>
    <s v="OFF-AP-10003287"/>
    <x v="1"/>
    <x v="9"/>
    <s v="Tripp Lite TLP810NET Broadband Surge for Modem/Fax"/>
    <x v="6083"/>
    <n v="3"/>
    <n v="0"/>
    <n v="42.814799999999998"/>
  </r>
  <r>
    <n v="9824"/>
    <s v="US-2011-164406"/>
    <x v="2"/>
    <x v="860"/>
    <d v="2011-08-19T00:00:00"/>
    <x v="1"/>
    <s v="BD-11605"/>
    <s v="Brian Dahlen"/>
    <x v="0"/>
    <s v="United States"/>
    <s v="San Francisco"/>
    <x v="1"/>
    <n v="94122"/>
    <x v="1"/>
    <s v="OFF-PA-10000167"/>
    <x v="1"/>
    <x v="10"/>
    <s v="Xerox 1925"/>
    <x v="1663"/>
    <n v="3"/>
    <n v="0"/>
    <n v="41.822999999999993"/>
  </r>
  <r>
    <n v="9825"/>
    <s v="US-2011-164406"/>
    <x v="2"/>
    <x v="860"/>
    <d v="2011-08-19T00:00:00"/>
    <x v="1"/>
    <s v="BD-11605"/>
    <s v="Brian Dahlen"/>
    <x v="0"/>
    <s v="United States"/>
    <s v="San Francisco"/>
    <x v="1"/>
    <n v="94122"/>
    <x v="1"/>
    <s v="OFF-BI-10002309"/>
    <x v="1"/>
    <x v="8"/>
    <s v="Avery Heavy-Duty EZD  Binder With Locking Rings"/>
    <x v="329"/>
    <n v="4"/>
    <n v="0.2"/>
    <n v="6.2495999999999992"/>
  </r>
  <r>
    <n v="9826"/>
    <s v="US-2011-164406"/>
    <x v="2"/>
    <x v="860"/>
    <d v="2011-08-19T00:00:00"/>
    <x v="1"/>
    <s v="BD-11605"/>
    <s v="Brian Dahlen"/>
    <x v="0"/>
    <s v="United States"/>
    <s v="San Francisco"/>
    <x v="1"/>
    <n v="94122"/>
    <x v="1"/>
    <s v="OFF-BI-10003638"/>
    <x v="1"/>
    <x v="8"/>
    <s v="GBC Durable Plastic Covers"/>
    <x v="6084"/>
    <n v="3"/>
    <n v="0.2"/>
    <n v="15.092999999999998"/>
  </r>
  <r>
    <n v="9827"/>
    <s v="US-2011-164406"/>
    <x v="2"/>
    <x v="860"/>
    <d v="2011-08-19T00:00:00"/>
    <x v="1"/>
    <s v="BD-11605"/>
    <s v="Brian Dahlen"/>
    <x v="0"/>
    <s v="United States"/>
    <s v="San Francisco"/>
    <x v="1"/>
    <n v="94122"/>
    <x v="1"/>
    <s v="FUR-CH-10003833"/>
    <x v="0"/>
    <x v="1"/>
    <s v="Novimex Fabric Task Chair"/>
    <x v="2468"/>
    <n v="4"/>
    <n v="0.2"/>
    <n v="-12.196000000000005"/>
  </r>
  <r>
    <n v="9828"/>
    <s v="CA-2014-169999"/>
    <x v="3"/>
    <x v="249"/>
    <d v="2014-06-27T00:00:00"/>
    <x v="1"/>
    <s v="JS-15685"/>
    <s v="Jim Sink"/>
    <x v="1"/>
    <s v="United States"/>
    <s v="New York City"/>
    <x v="15"/>
    <n v="10035"/>
    <x v="3"/>
    <s v="OFF-ST-10001511"/>
    <x v="1"/>
    <x v="4"/>
    <s v="Space Solutions Commercial Steel Shelving"/>
    <x v="2396"/>
    <n v="2"/>
    <n v="0"/>
    <n v="6.4649999999999892"/>
  </r>
  <r>
    <n v="9829"/>
    <s v="CA-2014-169999"/>
    <x v="3"/>
    <x v="249"/>
    <d v="2014-06-27T00:00:00"/>
    <x v="1"/>
    <s v="JS-15685"/>
    <s v="Jim Sink"/>
    <x v="1"/>
    <s v="United States"/>
    <s v="New York City"/>
    <x v="15"/>
    <n v="10035"/>
    <x v="3"/>
    <s v="OFF-BI-10004728"/>
    <x v="1"/>
    <x v="8"/>
    <s v="Wilson Jones Turn Tabs Binder Tool for Ring Binders"/>
    <x v="5668"/>
    <n v="3"/>
    <n v="0.2"/>
    <n v="3.7595999999999998"/>
  </r>
  <r>
    <n v="9830"/>
    <s v="US-2014-152842"/>
    <x v="3"/>
    <x v="11"/>
    <d v="2014-07-24T00:00:00"/>
    <x v="1"/>
    <s v="NF-18385"/>
    <s v="Natalie Fritzler"/>
    <x v="0"/>
    <s v="United States"/>
    <s v="Charlotte"/>
    <x v="3"/>
    <n v="28205"/>
    <x v="0"/>
    <s v="FUR-CH-10004218"/>
    <x v="0"/>
    <x v="1"/>
    <s v="Global Fabric Manager's Chair, Dark Gray"/>
    <x v="2516"/>
    <n v="3"/>
    <n v="0.2"/>
    <n v="15.147000000000006"/>
  </r>
  <r>
    <n v="9831"/>
    <s v="CA-2011-113257"/>
    <x v="2"/>
    <x v="757"/>
    <d v="2011-12-18T00:00:00"/>
    <x v="0"/>
    <s v="SC-20305"/>
    <s v="Sean Christensen"/>
    <x v="0"/>
    <s v="United States"/>
    <s v="Beaumont"/>
    <x v="5"/>
    <n v="77705"/>
    <x v="2"/>
    <s v="TEC-AC-10004171"/>
    <x v="2"/>
    <x v="11"/>
    <s v="Razer Kraken 7.1 Surround Sound Over Ear USB Gaming Headset"/>
    <x v="1895"/>
    <n v="4"/>
    <n v="0.2"/>
    <n v="95.990400000000008"/>
  </r>
  <r>
    <n v="9832"/>
    <s v="CA-2011-113257"/>
    <x v="2"/>
    <x v="757"/>
    <d v="2011-12-18T00:00:00"/>
    <x v="0"/>
    <s v="SC-20305"/>
    <s v="Sean Christensen"/>
    <x v="0"/>
    <s v="United States"/>
    <s v="Beaumont"/>
    <x v="5"/>
    <n v="77705"/>
    <x v="2"/>
    <s v="FUR-FU-10001706"/>
    <x v="0"/>
    <x v="5"/>
    <s v="Longer-Life Soft White Bulbs"/>
    <x v="6085"/>
    <n v="7"/>
    <n v="0.6"/>
    <n v="-2.5872000000000011"/>
  </r>
  <r>
    <n v="9833"/>
    <s v="CA-2011-133963"/>
    <x v="2"/>
    <x v="598"/>
    <d v="2011-05-22T00:00:00"/>
    <x v="0"/>
    <s v="GA-14515"/>
    <s v="George Ashbrook"/>
    <x v="0"/>
    <s v="United States"/>
    <s v="Dallas"/>
    <x v="5"/>
    <n v="75220"/>
    <x v="2"/>
    <s v="OFF-PA-10001526"/>
    <x v="1"/>
    <x v="10"/>
    <s v="Xerox 1949"/>
    <x v="2217"/>
    <n v="1"/>
    <n v="0.2"/>
    <n v="1.4442000000000004"/>
  </r>
  <r>
    <n v="9834"/>
    <s v="CA-2014-130302"/>
    <x v="3"/>
    <x v="32"/>
    <d v="2014-09-20T00:00:00"/>
    <x v="1"/>
    <s v="CY-12745"/>
    <s v="Craig Yedwab"/>
    <x v="1"/>
    <s v="United States"/>
    <s v="Springfield"/>
    <x v="24"/>
    <n v="45503"/>
    <x v="3"/>
    <s v="TEC-AC-10002001"/>
    <x v="2"/>
    <x v="11"/>
    <s v="Logitech Wireless Gaming Headset G930"/>
    <x v="6086"/>
    <n v="7"/>
    <n v="0.2"/>
    <n v="190.38810000000001"/>
  </r>
  <r>
    <n v="9835"/>
    <s v="CA-2013-126627"/>
    <x v="0"/>
    <x v="1155"/>
    <d v="2013-10-13T00:00:00"/>
    <x v="2"/>
    <s v="WB-21850"/>
    <s v="William Brown"/>
    <x v="0"/>
    <s v="United States"/>
    <s v="La Porte"/>
    <x v="5"/>
    <n v="77571"/>
    <x v="2"/>
    <s v="FUR-FU-10004963"/>
    <x v="0"/>
    <x v="5"/>
    <s v="Eldon 400 Class Desk Accessories, Black Carbon"/>
    <x v="6087"/>
    <n v="4"/>
    <n v="0.6"/>
    <n v="-6.2999999999999972"/>
  </r>
  <r>
    <n v="9836"/>
    <s v="CA-2013-126627"/>
    <x v="0"/>
    <x v="1155"/>
    <d v="2013-10-13T00:00:00"/>
    <x v="2"/>
    <s v="WB-21850"/>
    <s v="William Brown"/>
    <x v="0"/>
    <s v="United States"/>
    <s v="La Porte"/>
    <x v="5"/>
    <n v="77571"/>
    <x v="2"/>
    <s v="OFF-BI-10001597"/>
    <x v="1"/>
    <x v="8"/>
    <s v="Wilson Jones Ledger-Size, Piano-Hinge Binder, 2&quot;, Blue"/>
    <x v="6088"/>
    <n v="2"/>
    <n v="0.8"/>
    <n v="-26.227200000000003"/>
  </r>
  <r>
    <n v="9837"/>
    <s v="US-2013-125402"/>
    <x v="0"/>
    <x v="477"/>
    <d v="2013-10-02T00:00:00"/>
    <x v="1"/>
    <s v="DL-12865"/>
    <s v="Dan Lawera"/>
    <x v="0"/>
    <s v="United States"/>
    <s v="Long Beach"/>
    <x v="1"/>
    <n v="90805"/>
    <x v="1"/>
    <s v="OFF-PA-10000141"/>
    <x v="1"/>
    <x v="10"/>
    <s v="Ampad Evidence Wirebond Steno Books, 6&quot; x 9&quot;"/>
    <x v="2943"/>
    <n v="5"/>
    <n v="0"/>
    <n v="5.1229999999999993"/>
  </r>
  <r>
    <n v="9838"/>
    <s v="US-2013-125402"/>
    <x v="0"/>
    <x v="477"/>
    <d v="2013-10-02T00:00:00"/>
    <x v="1"/>
    <s v="DL-12865"/>
    <s v="Dan Lawera"/>
    <x v="0"/>
    <s v="United States"/>
    <s v="Long Beach"/>
    <x v="1"/>
    <n v="90805"/>
    <x v="1"/>
    <s v="OFF-LA-10003923"/>
    <x v="1"/>
    <x v="2"/>
    <s v="Alphabetical Labels for Top Tab Filing"/>
    <x v="461"/>
    <n v="2"/>
    <n v="0"/>
    <n v="14.8"/>
  </r>
  <r>
    <n v="9839"/>
    <s v="US-2013-125402"/>
    <x v="0"/>
    <x v="477"/>
    <d v="2013-10-02T00:00:00"/>
    <x v="1"/>
    <s v="DL-12865"/>
    <s v="Dan Lawera"/>
    <x v="0"/>
    <s v="United States"/>
    <s v="Long Beach"/>
    <x v="1"/>
    <n v="90805"/>
    <x v="1"/>
    <s v="OFF-LA-10001771"/>
    <x v="1"/>
    <x v="2"/>
    <s v="Avery 513"/>
    <x v="1393"/>
    <n v="1"/>
    <n v="0"/>
    <n v="2.2907999999999999"/>
  </r>
  <r>
    <n v="9840"/>
    <s v="US-2013-125402"/>
    <x v="0"/>
    <x v="477"/>
    <d v="2013-10-02T00:00:00"/>
    <x v="1"/>
    <s v="DL-12865"/>
    <s v="Dan Lawera"/>
    <x v="0"/>
    <s v="United States"/>
    <s v="Long Beach"/>
    <x v="1"/>
    <n v="90805"/>
    <x v="1"/>
    <s v="TEC-CO-10001943"/>
    <x v="2"/>
    <x v="16"/>
    <s v="Canon PC-428 Personal Copier"/>
    <x v="5478"/>
    <n v="3"/>
    <n v="0.2"/>
    <n v="161.99189999999999"/>
  </r>
  <r>
    <n v="9841"/>
    <s v="US-2013-125402"/>
    <x v="0"/>
    <x v="477"/>
    <d v="2013-10-02T00:00:00"/>
    <x v="1"/>
    <s v="DL-12865"/>
    <s v="Dan Lawera"/>
    <x v="0"/>
    <s v="United States"/>
    <s v="Long Beach"/>
    <x v="1"/>
    <n v="90805"/>
    <x v="1"/>
    <s v="TEC-PH-10003356"/>
    <x v="2"/>
    <x v="7"/>
    <s v="SmartStand Mobile Device Holder, Assorted Colors"/>
    <x v="6089"/>
    <n v="8"/>
    <n v="0.2"/>
    <n v="4.4736000000000011"/>
  </r>
  <r>
    <n v="9842"/>
    <s v="US-2013-125402"/>
    <x v="0"/>
    <x v="477"/>
    <d v="2013-10-02T00:00:00"/>
    <x v="1"/>
    <s v="DL-12865"/>
    <s v="Dan Lawera"/>
    <x v="0"/>
    <s v="United States"/>
    <s v="Long Beach"/>
    <x v="1"/>
    <n v="90805"/>
    <x v="1"/>
    <s v="OFF-AR-10002255"/>
    <x v="1"/>
    <x v="6"/>
    <s v="Newell 346"/>
    <x v="1784"/>
    <n v="2"/>
    <n v="0"/>
    <n v="1.6703999999999999"/>
  </r>
  <r>
    <n v="9843"/>
    <s v="US-2013-125402"/>
    <x v="0"/>
    <x v="477"/>
    <d v="2013-10-02T00:00:00"/>
    <x v="1"/>
    <s v="DL-12865"/>
    <s v="Dan Lawera"/>
    <x v="0"/>
    <s v="United States"/>
    <s v="Long Beach"/>
    <x v="1"/>
    <n v="90805"/>
    <x v="1"/>
    <s v="FUR-CH-10000665"/>
    <x v="0"/>
    <x v="1"/>
    <s v="Global Airflow Leather Mesh Back Chair, Black"/>
    <x v="5019"/>
    <n v="4"/>
    <n v="0.2"/>
    <n v="60.391999999999939"/>
  </r>
  <r>
    <n v="9844"/>
    <s v="CA-2011-163867"/>
    <x v="2"/>
    <x v="561"/>
    <d v="2011-06-06T00:00:00"/>
    <x v="2"/>
    <s v="RE-19450"/>
    <s v="Richard Eichhorn"/>
    <x v="0"/>
    <s v="United States"/>
    <s v="Decatur"/>
    <x v="10"/>
    <n v="62521"/>
    <x v="2"/>
    <s v="OFF-LA-10001771"/>
    <x v="1"/>
    <x v="2"/>
    <s v="Avery 513"/>
    <x v="801"/>
    <n v="4"/>
    <n v="0.2"/>
    <n v="5.1791999999999998"/>
  </r>
  <r>
    <n v="9845"/>
    <s v="CA-2011-163867"/>
    <x v="2"/>
    <x v="561"/>
    <d v="2011-06-06T00:00:00"/>
    <x v="2"/>
    <s v="RE-19450"/>
    <s v="Richard Eichhorn"/>
    <x v="0"/>
    <s v="United States"/>
    <s v="Decatur"/>
    <x v="10"/>
    <n v="62521"/>
    <x v="2"/>
    <s v="FUR-FU-10001475"/>
    <x v="0"/>
    <x v="5"/>
    <s v="Contract Clock, 14&quot;, Brown"/>
    <x v="6090"/>
    <n v="7"/>
    <n v="0.6"/>
    <n v="-40.003599999999999"/>
  </r>
  <r>
    <n v="9846"/>
    <s v="CA-2011-163867"/>
    <x v="2"/>
    <x v="561"/>
    <d v="2011-06-06T00:00:00"/>
    <x v="2"/>
    <s v="RE-19450"/>
    <s v="Richard Eichhorn"/>
    <x v="0"/>
    <s v="United States"/>
    <s v="Decatur"/>
    <x v="10"/>
    <n v="62521"/>
    <x v="2"/>
    <s v="OFF-ST-10000877"/>
    <x v="1"/>
    <x v="4"/>
    <s v="Recycled Steel Personal File for Standard File Folders"/>
    <x v="6091"/>
    <n v="3"/>
    <n v="0.2"/>
    <n v="9.9521999999999977"/>
  </r>
  <r>
    <n v="9847"/>
    <s v="CA-2014-169327"/>
    <x v="3"/>
    <x v="264"/>
    <d v="2014-09-05T00:00:00"/>
    <x v="0"/>
    <s v="MH-17290"/>
    <s v="Marc Harrigan"/>
    <x v="2"/>
    <s v="United States"/>
    <s v="Los Angeles"/>
    <x v="1"/>
    <n v="90008"/>
    <x v="1"/>
    <s v="OFF-AP-10001492"/>
    <x v="1"/>
    <x v="9"/>
    <s v="Acco Six-Outlet Power Strip, 4' Cord Length"/>
    <x v="2526"/>
    <n v="5"/>
    <n v="0"/>
    <n v="11.206"/>
  </r>
  <r>
    <n v="9848"/>
    <s v="CA-2014-169327"/>
    <x v="3"/>
    <x v="264"/>
    <d v="2014-09-05T00:00:00"/>
    <x v="0"/>
    <s v="MH-17290"/>
    <s v="Marc Harrigan"/>
    <x v="2"/>
    <s v="United States"/>
    <s v="Los Angeles"/>
    <x v="1"/>
    <n v="90008"/>
    <x v="1"/>
    <s v="FUR-FU-10004188"/>
    <x v="0"/>
    <x v="5"/>
    <s v="Luxo Professional Combination Clamp-On Lamps"/>
    <x v="6092"/>
    <n v="5"/>
    <n v="0"/>
    <n v="132.99"/>
  </r>
  <r>
    <n v="9849"/>
    <s v="CA-2014-169327"/>
    <x v="3"/>
    <x v="264"/>
    <d v="2014-09-05T00:00:00"/>
    <x v="0"/>
    <s v="MH-17290"/>
    <s v="Marc Harrigan"/>
    <x v="2"/>
    <s v="United States"/>
    <s v="Los Angeles"/>
    <x v="1"/>
    <n v="90008"/>
    <x v="1"/>
    <s v="OFF-BI-10004330"/>
    <x v="1"/>
    <x v="8"/>
    <s v="GBC Velobind Prepunched Cover Sets, Regency Series"/>
    <x v="5442"/>
    <n v="5"/>
    <n v="0.2"/>
    <n v="46.224999999999987"/>
  </r>
  <r>
    <n v="9850"/>
    <s v="CA-2011-142979"/>
    <x v="2"/>
    <x v="791"/>
    <d v="2011-04-18T00:00:00"/>
    <x v="1"/>
    <s v="EH-13765"/>
    <s v="Edward Hooks"/>
    <x v="1"/>
    <s v="United States"/>
    <s v="Lodi"/>
    <x v="1"/>
    <n v="95240"/>
    <x v="1"/>
    <s v="OFF-AR-10002987"/>
    <x v="1"/>
    <x v="6"/>
    <s v="Prismacolor Color Pencil Set"/>
    <x v="2010"/>
    <n v="2"/>
    <n v="0"/>
    <n v="16.268800000000002"/>
  </r>
  <r>
    <n v="9851"/>
    <s v="CA-2013-158155"/>
    <x v="0"/>
    <x v="440"/>
    <d v="2013-05-07T00:00:00"/>
    <x v="1"/>
    <s v="EH-13765"/>
    <s v="Edward Hooks"/>
    <x v="1"/>
    <s v="United States"/>
    <s v="New York City"/>
    <x v="15"/>
    <n v="10009"/>
    <x v="3"/>
    <s v="FUR-FU-10000732"/>
    <x v="0"/>
    <x v="5"/>
    <s v="Eldon 200 Class Desk Accessories"/>
    <x v="2391"/>
    <n v="2"/>
    <n v="0"/>
    <n v="4.0191999999999997"/>
  </r>
  <r>
    <n v="9852"/>
    <s v="CA-2013-158155"/>
    <x v="0"/>
    <x v="440"/>
    <d v="2013-05-07T00:00:00"/>
    <x v="1"/>
    <s v="EH-13765"/>
    <s v="Edward Hooks"/>
    <x v="1"/>
    <s v="United States"/>
    <s v="New York City"/>
    <x v="15"/>
    <n v="10009"/>
    <x v="3"/>
    <s v="OFF-BI-10001670"/>
    <x v="1"/>
    <x v="8"/>
    <s v="Vinyl Sectional Post Binders"/>
    <x v="3476"/>
    <n v="3"/>
    <n v="0.2"/>
    <n v="33.93"/>
  </r>
  <r>
    <n v="9853"/>
    <s v="CA-2013-158155"/>
    <x v="0"/>
    <x v="440"/>
    <d v="2013-05-07T00:00:00"/>
    <x v="1"/>
    <s v="EH-13765"/>
    <s v="Edward Hooks"/>
    <x v="1"/>
    <s v="United States"/>
    <s v="New York City"/>
    <x v="15"/>
    <n v="10009"/>
    <x v="3"/>
    <s v="OFF-PA-10000533"/>
    <x v="1"/>
    <x v="10"/>
    <s v="Southworth Parchment Paper &amp; Envelopes"/>
    <x v="1733"/>
    <n v="2"/>
    <n v="0"/>
    <n v="6.0167999999999999"/>
  </r>
  <r>
    <n v="9854"/>
    <s v="CA-2013-158155"/>
    <x v="0"/>
    <x v="440"/>
    <d v="2013-05-07T00:00:00"/>
    <x v="1"/>
    <s v="EH-13765"/>
    <s v="Edward Hooks"/>
    <x v="1"/>
    <s v="United States"/>
    <s v="New York City"/>
    <x v="15"/>
    <n v="10009"/>
    <x v="3"/>
    <s v="FUR-FU-10002253"/>
    <x v="0"/>
    <x v="5"/>
    <s v="Howard Miller 13&quot; Diameter Pewter Finish Round Wall Clock"/>
    <x v="6093"/>
    <n v="5"/>
    <n v="0"/>
    <n v="83.733000000000004"/>
  </r>
  <r>
    <n v="9855"/>
    <s v="CA-2014-138870"/>
    <x v="3"/>
    <x v="249"/>
    <d v="2014-06-24T00:00:00"/>
    <x v="1"/>
    <s v="GA-14515"/>
    <s v="George Ashbrook"/>
    <x v="0"/>
    <s v="United States"/>
    <s v="San Francisco"/>
    <x v="1"/>
    <n v="94109"/>
    <x v="1"/>
    <s v="FUR-FU-10002396"/>
    <x v="0"/>
    <x v="5"/>
    <s v="DAX Copper Panel Document Frame, 5 x 7 Size"/>
    <x v="6094"/>
    <n v="4"/>
    <n v="0"/>
    <n v="21.134400000000003"/>
  </r>
  <r>
    <n v="9856"/>
    <s v="CA-2014-138870"/>
    <x v="3"/>
    <x v="249"/>
    <d v="2014-06-24T00:00:00"/>
    <x v="1"/>
    <s v="GA-14515"/>
    <s v="George Ashbrook"/>
    <x v="0"/>
    <s v="United States"/>
    <s v="San Francisco"/>
    <x v="1"/>
    <n v="94109"/>
    <x v="1"/>
    <s v="OFF-PA-10004438"/>
    <x v="1"/>
    <x v="10"/>
    <s v="Xerox 1907"/>
    <x v="335"/>
    <n v="2"/>
    <n v="0"/>
    <n v="11.543199999999999"/>
  </r>
  <r>
    <n v="9857"/>
    <s v="CA-2011-120950"/>
    <x v="2"/>
    <x v="1232"/>
    <d v="2011-11-11T00:00:00"/>
    <x v="1"/>
    <s v="GA-14515"/>
    <s v="George Ashbrook"/>
    <x v="0"/>
    <s v="United States"/>
    <s v="Columbus"/>
    <x v="32"/>
    <n v="31907"/>
    <x v="0"/>
    <s v="OFF-PA-10000587"/>
    <x v="1"/>
    <x v="10"/>
    <s v="Array Parchment Paper, Assorted Colors"/>
    <x v="2908"/>
    <n v="6"/>
    <n v="0"/>
    <n v="20.9664"/>
  </r>
  <r>
    <n v="9858"/>
    <s v="CA-2012-164301"/>
    <x v="1"/>
    <x v="514"/>
    <d v="2012-03-30T00:00:00"/>
    <x v="1"/>
    <s v="EB-13840"/>
    <s v="Ellis Ballard"/>
    <x v="1"/>
    <s v="United States"/>
    <s v="Seattle"/>
    <x v="4"/>
    <n v="98103"/>
    <x v="1"/>
    <s v="FUR-TA-10001889"/>
    <x v="0"/>
    <x v="3"/>
    <s v="Bush Advantage Collection Racetrack Conference Table"/>
    <x v="6095"/>
    <n v="8"/>
    <n v="0"/>
    <n v="610.86239999999998"/>
  </r>
  <r>
    <n v="9859"/>
    <s v="CA-2014-113278"/>
    <x v="3"/>
    <x v="424"/>
    <d v="2014-01-21T00:00:00"/>
    <x v="1"/>
    <s v="HR-14770"/>
    <s v="Hallie Redmond"/>
    <x v="2"/>
    <s v="United States"/>
    <s v="Richmond"/>
    <x v="14"/>
    <n v="47374"/>
    <x v="2"/>
    <s v="OFF-ST-10001590"/>
    <x v="1"/>
    <x v="4"/>
    <s v="Tenex Personal Project File with Scoop Front Design, Black"/>
    <x v="4005"/>
    <n v="5"/>
    <n v="0"/>
    <n v="17.523999999999997"/>
  </r>
  <r>
    <n v="9860"/>
    <s v="CA-2014-113278"/>
    <x v="3"/>
    <x v="424"/>
    <d v="2014-01-21T00:00:00"/>
    <x v="1"/>
    <s v="HR-14770"/>
    <s v="Hallie Redmond"/>
    <x v="2"/>
    <s v="United States"/>
    <s v="Richmond"/>
    <x v="14"/>
    <n v="47374"/>
    <x v="2"/>
    <s v="OFF-FA-10003472"/>
    <x v="1"/>
    <x v="13"/>
    <s v="Bagged Rubber Bands"/>
    <x v="2182"/>
    <n v="2"/>
    <n v="0"/>
    <n v="0.1008"/>
  </r>
  <r>
    <n v="9861"/>
    <s v="CA-2014-113278"/>
    <x v="3"/>
    <x v="424"/>
    <d v="2014-01-21T00:00:00"/>
    <x v="1"/>
    <s v="HR-14770"/>
    <s v="Hallie Redmond"/>
    <x v="2"/>
    <s v="United States"/>
    <s v="Richmond"/>
    <x v="14"/>
    <n v="47374"/>
    <x v="2"/>
    <s v="TEC-PH-10000169"/>
    <x v="2"/>
    <x v="7"/>
    <s v="ARKON Windshield Dashboard Air Vent Car Mount Holder"/>
    <x v="766"/>
    <n v="4"/>
    <n v="0"/>
    <n v="1.3559999999999945"/>
  </r>
  <r>
    <n v="9862"/>
    <s v="CA-2014-113278"/>
    <x v="3"/>
    <x v="424"/>
    <d v="2014-01-21T00:00:00"/>
    <x v="1"/>
    <s v="HR-14770"/>
    <s v="Hallie Redmond"/>
    <x v="2"/>
    <s v="United States"/>
    <s v="Richmond"/>
    <x v="14"/>
    <n v="47374"/>
    <x v="2"/>
    <s v="OFF-ST-10002562"/>
    <x v="1"/>
    <x v="4"/>
    <s v="Staples"/>
    <x v="2572"/>
    <n v="2"/>
    <n v="0"/>
    <n v="5.2528000000000006"/>
  </r>
  <r>
    <n v="9863"/>
    <s v="CA-2014-113278"/>
    <x v="3"/>
    <x v="424"/>
    <d v="2014-01-21T00:00:00"/>
    <x v="1"/>
    <s v="HR-14770"/>
    <s v="Hallie Redmond"/>
    <x v="2"/>
    <s v="United States"/>
    <s v="Richmond"/>
    <x v="14"/>
    <n v="47374"/>
    <x v="2"/>
    <s v="TEC-AC-10001445"/>
    <x v="2"/>
    <x v="11"/>
    <s v="Imation USB 2.0 Swivel Flash Drive USB flash drive - 4 GB - Pink"/>
    <x v="6096"/>
    <n v="4"/>
    <n v="0"/>
    <n v="2.5451999999999995"/>
  </r>
  <r>
    <n v="9864"/>
    <s v="CA-2014-113278"/>
    <x v="3"/>
    <x v="424"/>
    <d v="2014-01-21T00:00:00"/>
    <x v="1"/>
    <s v="HR-14770"/>
    <s v="Hallie Redmond"/>
    <x v="2"/>
    <s v="United States"/>
    <s v="Richmond"/>
    <x v="14"/>
    <n v="47374"/>
    <x v="2"/>
    <s v="OFF-PA-10004156"/>
    <x v="1"/>
    <x v="10"/>
    <s v="Xerox 188"/>
    <x v="1189"/>
    <n v="1"/>
    <n v="0"/>
    <n v="5.5565999999999995"/>
  </r>
  <r>
    <n v="9865"/>
    <s v="CA-2014-113278"/>
    <x v="3"/>
    <x v="424"/>
    <d v="2014-01-21T00:00:00"/>
    <x v="1"/>
    <s v="HR-14770"/>
    <s v="Hallie Redmond"/>
    <x v="2"/>
    <s v="United States"/>
    <s v="Richmond"/>
    <x v="14"/>
    <n v="47374"/>
    <x v="2"/>
    <s v="TEC-AC-10004469"/>
    <x v="2"/>
    <x v="11"/>
    <s v="Microsoft Sculpt Comfort Mouse"/>
    <x v="3863"/>
    <n v="4"/>
    <n v="0"/>
    <n v="70.312000000000012"/>
  </r>
  <r>
    <n v="9866"/>
    <s v="CA-2014-113278"/>
    <x v="3"/>
    <x v="424"/>
    <d v="2014-01-21T00:00:00"/>
    <x v="1"/>
    <s v="HR-14770"/>
    <s v="Hallie Redmond"/>
    <x v="2"/>
    <s v="United States"/>
    <s v="Richmond"/>
    <x v="14"/>
    <n v="47374"/>
    <x v="2"/>
    <s v="FUR-FU-10001037"/>
    <x v="0"/>
    <x v="5"/>
    <s v="DAX Charcoal/Nickel-Tone Document Frame, 5 x 7"/>
    <x v="1651"/>
    <n v="2"/>
    <n v="0"/>
    <n v="8.532"/>
  </r>
  <r>
    <n v="9867"/>
    <s v="US-2012-116981"/>
    <x v="1"/>
    <x v="514"/>
    <d v="2012-03-28T00:00:00"/>
    <x v="0"/>
    <s v="SM-20950"/>
    <s v="Suzanne McNair"/>
    <x v="1"/>
    <s v="United States"/>
    <s v="New York City"/>
    <x v="15"/>
    <n v="10009"/>
    <x v="3"/>
    <s v="OFF-ST-10002615"/>
    <x v="1"/>
    <x v="4"/>
    <s v="Dual Level, Single-Width Filing Carts"/>
    <x v="2969"/>
    <n v="7"/>
    <n v="0"/>
    <n v="282.20920000000001"/>
  </r>
  <r>
    <n v="9868"/>
    <s v="US-2012-116981"/>
    <x v="1"/>
    <x v="514"/>
    <d v="2012-03-28T00:00:00"/>
    <x v="0"/>
    <s v="SM-20950"/>
    <s v="Suzanne McNair"/>
    <x v="1"/>
    <s v="United States"/>
    <s v="New York City"/>
    <x v="15"/>
    <n v="10009"/>
    <x v="3"/>
    <s v="OFF-AP-10000595"/>
    <x v="1"/>
    <x v="9"/>
    <s v="Disposable Triple-Filter Dust Bags"/>
    <x v="2638"/>
    <n v="3"/>
    <n v="0"/>
    <n v="3.4086000000000003"/>
  </r>
  <r>
    <n v="9869"/>
    <s v="CA-2011-114195"/>
    <x v="2"/>
    <x v="301"/>
    <d v="2011-11-03T00:00:00"/>
    <x v="2"/>
    <s v="EA-14035"/>
    <s v="Erin Ashbrook"/>
    <x v="1"/>
    <s v="United States"/>
    <s v="Mason"/>
    <x v="24"/>
    <n v="45040"/>
    <x v="3"/>
    <s v="FUR-FU-10002253"/>
    <x v="0"/>
    <x v="5"/>
    <s v="Howard Miller 13&quot; Diameter Pewter Finish Round Wall Clock"/>
    <x v="4574"/>
    <n v="2"/>
    <n v="0.2"/>
    <n v="16.317200000000003"/>
  </r>
  <r>
    <n v="9870"/>
    <s v="CA-2011-114195"/>
    <x v="2"/>
    <x v="301"/>
    <d v="2011-11-03T00:00:00"/>
    <x v="2"/>
    <s v="EA-14035"/>
    <s v="Erin Ashbrook"/>
    <x v="1"/>
    <s v="United States"/>
    <s v="Mason"/>
    <x v="24"/>
    <n v="45040"/>
    <x v="3"/>
    <s v="OFF-BI-10000494"/>
    <x v="1"/>
    <x v="8"/>
    <s v="Acco Economy Flexible Poly Round Ring Binder"/>
    <x v="2968"/>
    <n v="2"/>
    <n v="0.7"/>
    <n v="-2.6099999999999994"/>
  </r>
  <r>
    <n v="9871"/>
    <s v="CA-2011-114195"/>
    <x v="2"/>
    <x v="301"/>
    <d v="2011-11-03T00:00:00"/>
    <x v="2"/>
    <s v="EA-14035"/>
    <s v="Erin Ashbrook"/>
    <x v="1"/>
    <s v="United States"/>
    <s v="Mason"/>
    <x v="24"/>
    <n v="45040"/>
    <x v="3"/>
    <s v="OFF-BI-10001658"/>
    <x v="1"/>
    <x v="8"/>
    <s v="GBC Standard Therm-A-Bind Covers"/>
    <x v="2849"/>
    <n v="3"/>
    <n v="0.7"/>
    <n v="-17.942399999999992"/>
  </r>
  <r>
    <n v="9872"/>
    <s v="CA-2014-146269"/>
    <x v="3"/>
    <x v="833"/>
    <d v="2014-10-07T00:00:00"/>
    <x v="3"/>
    <s v="MH-17455"/>
    <s v="Mark Hamilton"/>
    <x v="0"/>
    <s v="United States"/>
    <s v="Chicago"/>
    <x v="10"/>
    <n v="60623"/>
    <x v="2"/>
    <s v="OFF-ST-10003208"/>
    <x v="1"/>
    <x v="4"/>
    <s v="Adjustable Depth Letter/Legal Cart"/>
    <x v="6097"/>
    <n v="2"/>
    <n v="0.2"/>
    <n v="32.662799999999947"/>
  </r>
  <r>
    <n v="9873"/>
    <s v="CA-2014-146269"/>
    <x v="3"/>
    <x v="833"/>
    <d v="2014-10-07T00:00:00"/>
    <x v="3"/>
    <s v="MH-17455"/>
    <s v="Mark Hamilton"/>
    <x v="0"/>
    <s v="United States"/>
    <s v="Chicago"/>
    <x v="10"/>
    <n v="60623"/>
    <x v="2"/>
    <s v="OFF-AR-10004790"/>
    <x v="1"/>
    <x v="6"/>
    <s v="Staples"/>
    <x v="3764"/>
    <n v="2"/>
    <n v="0.2"/>
    <n v="1.1969999999999992"/>
  </r>
  <r>
    <n v="9874"/>
    <s v="CA-2013-100587"/>
    <x v="0"/>
    <x v="107"/>
    <d v="2013-12-15T00:00:00"/>
    <x v="1"/>
    <s v="SL-20155"/>
    <s v="Sara Luxemburg"/>
    <x v="2"/>
    <s v="United States"/>
    <s v="New York City"/>
    <x v="15"/>
    <n v="10024"/>
    <x v="3"/>
    <s v="OFF-PA-10004609"/>
    <x v="1"/>
    <x v="10"/>
    <s v="Xerox 221"/>
    <x v="90"/>
    <n v="1"/>
    <n v="0"/>
    <n v="3.1104000000000003"/>
  </r>
  <r>
    <n v="9875"/>
    <s v="CA-2013-166653"/>
    <x v="0"/>
    <x v="897"/>
    <d v="2013-09-25T00:00:00"/>
    <x v="0"/>
    <s v="NP-18685"/>
    <s v="Nora Pelletier"/>
    <x v="2"/>
    <s v="United States"/>
    <s v="Parma"/>
    <x v="24"/>
    <n v="44134"/>
    <x v="3"/>
    <s v="OFF-EN-10003055"/>
    <x v="1"/>
    <x v="12"/>
    <s v="Blue String-Tie &amp; Button Interoffice Envelopes, 10 x 13"/>
    <x v="1109"/>
    <n v="2"/>
    <n v="0.2"/>
    <n v="19.989999999999995"/>
  </r>
  <r>
    <n v="9876"/>
    <s v="CA-2012-130855"/>
    <x v="1"/>
    <x v="1233"/>
    <d v="2013-01-05T00:00:00"/>
    <x v="1"/>
    <s v="RF-19840"/>
    <s v="Roy Französisch"/>
    <x v="0"/>
    <s v="United States"/>
    <s v="New York City"/>
    <x v="15"/>
    <n v="10035"/>
    <x v="3"/>
    <s v="OFF-SU-10003936"/>
    <x v="1"/>
    <x v="14"/>
    <s v="Acme Serrated Blade Letter Opener"/>
    <x v="6098"/>
    <n v="2"/>
    <n v="0"/>
    <n v="6.3600000000000101E-2"/>
  </r>
  <r>
    <n v="9877"/>
    <s v="US-2014-166324"/>
    <x v="3"/>
    <x v="693"/>
    <d v="2014-04-22T00:00:00"/>
    <x v="2"/>
    <s v="BE-11455"/>
    <s v="Brad Eason"/>
    <x v="2"/>
    <s v="United States"/>
    <s v="Cleveland"/>
    <x v="24"/>
    <n v="44105"/>
    <x v="3"/>
    <s v="OFF-ST-10000078"/>
    <x v="1"/>
    <x v="4"/>
    <s v="Tennsco 6- and 18-Compartment Lockers"/>
    <x v="6099"/>
    <n v="4"/>
    <n v="0.2"/>
    <n v="-21.213600000000099"/>
  </r>
  <r>
    <n v="9878"/>
    <s v="US-2014-166324"/>
    <x v="3"/>
    <x v="693"/>
    <d v="2014-04-22T00:00:00"/>
    <x v="2"/>
    <s v="BE-11455"/>
    <s v="Brad Eason"/>
    <x v="2"/>
    <s v="United States"/>
    <s v="Cleveland"/>
    <x v="24"/>
    <n v="44105"/>
    <x v="3"/>
    <s v="OFF-BI-10000174"/>
    <x v="1"/>
    <x v="8"/>
    <s v="Wilson Jones Clip &amp; Carry Folder Binder Tool for Ring Binders, Clear"/>
    <x v="6100"/>
    <n v="5"/>
    <n v="0.7"/>
    <n v="-6.379999999999999"/>
  </r>
  <r>
    <n v="9879"/>
    <s v="US-2014-166324"/>
    <x v="3"/>
    <x v="693"/>
    <d v="2014-04-22T00:00:00"/>
    <x v="2"/>
    <s v="BE-11455"/>
    <s v="Brad Eason"/>
    <x v="2"/>
    <s v="United States"/>
    <s v="Cleveland"/>
    <x v="24"/>
    <n v="44105"/>
    <x v="3"/>
    <s v="TEC-PH-10004080"/>
    <x v="2"/>
    <x v="7"/>
    <s v="Avaya 5410 Digital phone"/>
    <x v="4457"/>
    <n v="3"/>
    <n v="0.4"/>
    <n v="-24.476399999999998"/>
  </r>
  <r>
    <n v="9880"/>
    <s v="CA-2013-122581"/>
    <x v="0"/>
    <x v="1036"/>
    <d v="2013-08-26T00:00:00"/>
    <x v="1"/>
    <s v="JK-15370"/>
    <s v="Jay Kimmel"/>
    <x v="0"/>
    <s v="United States"/>
    <s v="New York City"/>
    <x v="15"/>
    <n v="10035"/>
    <x v="3"/>
    <s v="FUR-CH-10002961"/>
    <x v="0"/>
    <x v="1"/>
    <s v="Leather Task Chair, Black"/>
    <x v="6101"/>
    <n v="7"/>
    <n v="0.1"/>
    <n v="63.685999999999979"/>
  </r>
  <r>
    <n v="9881"/>
    <s v="CA-2012-104297"/>
    <x v="1"/>
    <x v="352"/>
    <d v="2012-05-31T00:00:00"/>
    <x v="2"/>
    <s v="CC-12100"/>
    <s v="Chad Cunningham"/>
    <x v="2"/>
    <s v="United States"/>
    <s v="Cleveland"/>
    <x v="24"/>
    <n v="44105"/>
    <x v="3"/>
    <s v="OFF-PA-10000474"/>
    <x v="1"/>
    <x v="10"/>
    <s v="Staples"/>
    <x v="633"/>
    <n v="3"/>
    <n v="0.2"/>
    <n v="28.706399999999991"/>
  </r>
  <r>
    <n v="9882"/>
    <s v="CA-2011-153927"/>
    <x v="2"/>
    <x v="1132"/>
    <d v="2011-08-13T00:00:00"/>
    <x v="2"/>
    <s v="LL-16840"/>
    <s v="Lauren Leatherbury"/>
    <x v="0"/>
    <s v="United States"/>
    <s v="Woodstock"/>
    <x v="32"/>
    <n v="30188"/>
    <x v="0"/>
    <s v="OFF-BI-10000138"/>
    <x v="1"/>
    <x v="8"/>
    <s v="Acco Translucent Poly Ring Binders"/>
    <x v="1230"/>
    <n v="3"/>
    <n v="0"/>
    <n v="6.7392000000000003"/>
  </r>
  <r>
    <n v="9883"/>
    <s v="CA-2011-153927"/>
    <x v="2"/>
    <x v="1132"/>
    <d v="2011-08-13T00:00:00"/>
    <x v="2"/>
    <s v="LL-16840"/>
    <s v="Lauren Leatherbury"/>
    <x v="0"/>
    <s v="United States"/>
    <s v="Woodstock"/>
    <x v="32"/>
    <n v="30188"/>
    <x v="0"/>
    <s v="TEC-AC-10000023"/>
    <x v="2"/>
    <x v="11"/>
    <s v="Maxell 74 Minute CD-R Spindle, 50/Pack"/>
    <x v="6102"/>
    <n v="13"/>
    <n v="0"/>
    <n v="98.139599999999987"/>
  </r>
  <r>
    <n v="9884"/>
    <s v="CA-2011-112291"/>
    <x v="2"/>
    <x v="1234"/>
    <d v="2011-04-08T00:00:00"/>
    <x v="1"/>
    <s v="KE-16420"/>
    <s v="Katrina Edelman"/>
    <x v="1"/>
    <s v="United States"/>
    <s v="Los Angeles"/>
    <x v="1"/>
    <n v="90008"/>
    <x v="1"/>
    <s v="OFF-EN-10001415"/>
    <x v="1"/>
    <x v="12"/>
    <s v="Staples"/>
    <x v="954"/>
    <n v="2"/>
    <n v="0"/>
    <n v="5.58"/>
  </r>
  <r>
    <n v="9885"/>
    <s v="CA-2011-112291"/>
    <x v="2"/>
    <x v="1234"/>
    <d v="2011-04-08T00:00:00"/>
    <x v="1"/>
    <s v="KE-16420"/>
    <s v="Katrina Edelman"/>
    <x v="1"/>
    <s v="United States"/>
    <s v="Los Angeles"/>
    <x v="1"/>
    <n v="90008"/>
    <x v="1"/>
    <s v="TEC-AC-10001284"/>
    <x v="2"/>
    <x v="11"/>
    <s v="Enermax Briskie RF Wireless Keyboard and Mouse Combo"/>
    <x v="1038"/>
    <n v="3"/>
    <n v="0"/>
    <n v="22.4316"/>
  </r>
  <r>
    <n v="9886"/>
    <s v="CA-2011-112291"/>
    <x v="2"/>
    <x v="1234"/>
    <d v="2011-04-08T00:00:00"/>
    <x v="1"/>
    <s v="KE-16420"/>
    <s v="Katrina Edelman"/>
    <x v="1"/>
    <s v="United States"/>
    <s v="Los Angeles"/>
    <x v="1"/>
    <n v="90008"/>
    <x v="1"/>
    <s v="TEC-AC-10000736"/>
    <x v="2"/>
    <x v="11"/>
    <s v="Logitech G600 MMO Gaming Mouse"/>
    <x v="460"/>
    <n v="2"/>
    <n v="0"/>
    <n v="57.592799999999997"/>
  </r>
  <r>
    <n v="9887"/>
    <s v="CA-2011-146997"/>
    <x v="2"/>
    <x v="1213"/>
    <d v="2011-01-28T00:00:00"/>
    <x v="1"/>
    <s v="SG-20605"/>
    <s v="Speros Goranitis"/>
    <x v="0"/>
    <s v="United States"/>
    <s v="Lafayette"/>
    <x v="14"/>
    <n v="47905"/>
    <x v="2"/>
    <s v="OFF-FA-10003467"/>
    <x v="1"/>
    <x v="13"/>
    <s v="Alliance Big Bands Rubber Bands, 12/Pack"/>
    <x v="4095"/>
    <n v="3"/>
    <n v="0"/>
    <n v="0"/>
  </r>
  <r>
    <n v="9888"/>
    <s v="CA-2014-169607"/>
    <x v="3"/>
    <x v="386"/>
    <d v="2014-10-16T00:00:00"/>
    <x v="2"/>
    <s v="CA-12265"/>
    <s v="Christina Anderson"/>
    <x v="0"/>
    <s v="United States"/>
    <s v="New York City"/>
    <x v="15"/>
    <n v="10024"/>
    <x v="3"/>
    <s v="OFF-PA-10000477"/>
    <x v="1"/>
    <x v="10"/>
    <s v="Xerox 1952"/>
    <x v="745"/>
    <n v="2"/>
    <n v="0"/>
    <n v="4.6812000000000005"/>
  </r>
  <r>
    <n v="9889"/>
    <s v="CA-2012-127544"/>
    <x v="1"/>
    <x v="816"/>
    <d v="2012-08-12T00:00:00"/>
    <x v="1"/>
    <s v="RD-19585"/>
    <s v="Rob Dowd"/>
    <x v="0"/>
    <s v="United States"/>
    <s v="Utica"/>
    <x v="15"/>
    <n v="13501"/>
    <x v="3"/>
    <s v="TEC-AC-10000736"/>
    <x v="2"/>
    <x v="11"/>
    <s v="Logitech G600 MMO Gaming Mouse"/>
    <x v="3705"/>
    <n v="1"/>
    <n v="0"/>
    <n v="28.796399999999998"/>
  </r>
  <r>
    <n v="9890"/>
    <s v="CA-2014-166499"/>
    <x v="3"/>
    <x v="498"/>
    <d v="2014-03-21T00:00:00"/>
    <x v="2"/>
    <s v="VG-21805"/>
    <s v="Vivek Grady"/>
    <x v="1"/>
    <s v="United States"/>
    <s v="Lakewood"/>
    <x v="30"/>
    <n v="8701"/>
    <x v="3"/>
    <s v="OFF-AR-10002467"/>
    <x v="1"/>
    <x v="6"/>
    <s v="Dixon Ticonderoga Pencils"/>
    <x v="3090"/>
    <n v="3"/>
    <n v="0"/>
    <n v="2.4138000000000006"/>
  </r>
  <r>
    <n v="9891"/>
    <s v="US-2013-115441"/>
    <x v="0"/>
    <x v="197"/>
    <d v="2013-07-29T00:00:00"/>
    <x v="0"/>
    <s v="SH-19975"/>
    <s v="Sally Hughsby"/>
    <x v="1"/>
    <s v="United States"/>
    <s v="Milwaukee"/>
    <x v="6"/>
    <n v="53209"/>
    <x v="2"/>
    <s v="OFF-PA-10004996"/>
    <x v="1"/>
    <x v="10"/>
    <s v="Speediset Carbonless Redi-Letter 7&quot; x 8 1/2&quot;"/>
    <x v="6103"/>
    <n v="2"/>
    <n v="0"/>
    <n v="9.6913999999999998"/>
  </r>
  <r>
    <n v="9892"/>
    <s v="US-2013-115441"/>
    <x v="0"/>
    <x v="197"/>
    <d v="2013-07-29T00:00:00"/>
    <x v="0"/>
    <s v="SH-19975"/>
    <s v="Sally Hughsby"/>
    <x v="1"/>
    <s v="United States"/>
    <s v="Milwaukee"/>
    <x v="6"/>
    <n v="53209"/>
    <x v="2"/>
    <s v="TEC-AC-10003116"/>
    <x v="2"/>
    <x v="11"/>
    <s v="Memorex Froggy Flash Drive 8 GB"/>
    <x v="6104"/>
    <n v="7"/>
    <n v="0"/>
    <n v="48.457499999999996"/>
  </r>
  <r>
    <n v="9893"/>
    <s v="US-2013-115441"/>
    <x v="0"/>
    <x v="197"/>
    <d v="2013-07-29T00:00:00"/>
    <x v="0"/>
    <s v="SH-19975"/>
    <s v="Sally Hughsby"/>
    <x v="1"/>
    <s v="United States"/>
    <s v="Milwaukee"/>
    <x v="6"/>
    <n v="53209"/>
    <x v="2"/>
    <s v="TEC-PH-10002262"/>
    <x v="2"/>
    <x v="7"/>
    <s v="LG Electronics Tone+ HBS-730 Bluetooth Headset"/>
    <x v="6105"/>
    <n v="5"/>
    <n v="0"/>
    <n v="83.314000000000021"/>
  </r>
  <r>
    <n v="9894"/>
    <s v="US-2013-115441"/>
    <x v="0"/>
    <x v="197"/>
    <d v="2013-07-29T00:00:00"/>
    <x v="0"/>
    <s v="SH-19975"/>
    <s v="Sally Hughsby"/>
    <x v="1"/>
    <s v="United States"/>
    <s v="Milwaukee"/>
    <x v="6"/>
    <n v="53209"/>
    <x v="2"/>
    <s v="FUR-CH-10004626"/>
    <x v="0"/>
    <x v="1"/>
    <s v="Office Star Flex Back Scooter Chair with Aluminum Finish Frame"/>
    <x v="6106"/>
    <n v="4"/>
    <n v="0"/>
    <n v="96.854399999999998"/>
  </r>
  <r>
    <n v="9895"/>
    <s v="US-2013-115441"/>
    <x v="0"/>
    <x v="197"/>
    <d v="2013-07-29T00:00:00"/>
    <x v="0"/>
    <s v="SH-19975"/>
    <s v="Sally Hughsby"/>
    <x v="1"/>
    <s v="United States"/>
    <s v="Milwaukee"/>
    <x v="6"/>
    <n v="53209"/>
    <x v="2"/>
    <s v="FUR-FU-10001756"/>
    <x v="0"/>
    <x v="5"/>
    <s v="Eldon Expressions Desk Accessory, Wood Photo Frame, Mahogany"/>
    <x v="6107"/>
    <n v="5"/>
    <n v="0"/>
    <n v="27.60799999999999"/>
  </r>
  <r>
    <n v="9896"/>
    <s v="CA-2011-115049"/>
    <x v="2"/>
    <x v="467"/>
    <d v="2011-10-01T00:00:00"/>
    <x v="1"/>
    <s v="MM-17920"/>
    <s v="Michael Moore"/>
    <x v="0"/>
    <s v="United States"/>
    <s v="Chicago"/>
    <x v="10"/>
    <n v="60623"/>
    <x v="2"/>
    <s v="TEC-AC-10004859"/>
    <x v="2"/>
    <x v="11"/>
    <s v="Maxell Pro 80 Minute CD-R, 10/Pack"/>
    <x v="6108"/>
    <n v="11"/>
    <n v="0.2"/>
    <n v="38.456000000000003"/>
  </r>
  <r>
    <n v="9897"/>
    <s v="CA-2011-156342"/>
    <x v="2"/>
    <x v="1103"/>
    <d v="2011-06-20T00:00:00"/>
    <x v="0"/>
    <s v="JF-15415"/>
    <s v="Jennifer Ferguson"/>
    <x v="0"/>
    <s v="United States"/>
    <s v="Chicago"/>
    <x v="10"/>
    <n v="60653"/>
    <x v="2"/>
    <s v="OFF-PA-10001725"/>
    <x v="1"/>
    <x v="10"/>
    <s v="Xerox 1892"/>
    <x v="4546"/>
    <n v="2"/>
    <n v="0.2"/>
    <n v="22.480800000000002"/>
  </r>
  <r>
    <n v="9898"/>
    <s v="CA-2013-112830"/>
    <x v="0"/>
    <x v="112"/>
    <d v="2013-06-11T00:00:00"/>
    <x v="1"/>
    <s v="LP-17095"/>
    <s v="Liz Preis"/>
    <x v="0"/>
    <s v="United States"/>
    <s v="Fairfield"/>
    <x v="24"/>
    <n v="45014"/>
    <x v="3"/>
    <s v="FUR-FU-10004306"/>
    <x v="0"/>
    <x v="5"/>
    <s v="Electrix Halogen Magnifier Lamp"/>
    <x v="6109"/>
    <n v="3"/>
    <n v="0.2"/>
    <n v="34.97399999999999"/>
  </r>
  <r>
    <n v="9899"/>
    <s v="CA-2013-112830"/>
    <x v="0"/>
    <x v="112"/>
    <d v="2013-06-11T00:00:00"/>
    <x v="1"/>
    <s v="LP-17095"/>
    <s v="Liz Preis"/>
    <x v="0"/>
    <s v="United States"/>
    <s v="Fairfield"/>
    <x v="24"/>
    <n v="45014"/>
    <x v="3"/>
    <s v="FUR-FU-10004845"/>
    <x v="0"/>
    <x v="5"/>
    <s v="Deflect-o EconoMat Nonstudded, No Bevel Mat"/>
    <x v="5350"/>
    <n v="2"/>
    <n v="0.2"/>
    <n v="0"/>
  </r>
  <r>
    <n v="9900"/>
    <s v="US-2011-117380"/>
    <x v="2"/>
    <x v="1176"/>
    <d v="2011-04-03T00:00:00"/>
    <x v="1"/>
    <s v="MP-18175"/>
    <s v="Mike Pelletier"/>
    <x v="2"/>
    <s v="United States"/>
    <s v="Springfield"/>
    <x v="24"/>
    <n v="45503"/>
    <x v="3"/>
    <s v="FUR-TA-10000198"/>
    <x v="0"/>
    <x v="3"/>
    <s v="Chromcraft Bull-Nose Wood Oval Conference Tables &amp; Bases"/>
    <x v="1890"/>
    <n v="1"/>
    <n v="0.4"/>
    <n v="-143.25480000000002"/>
  </r>
  <r>
    <n v="9901"/>
    <s v="CA-2014-117646"/>
    <x v="3"/>
    <x v="170"/>
    <d v="2014-08-26T00:00:00"/>
    <x v="1"/>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x v="1"/>
    <s v="SC-20845"/>
    <s v="Sung Chung"/>
    <x v="0"/>
    <s v="United States"/>
    <s v="Louisville"/>
    <x v="22"/>
    <n v="80027"/>
    <x v="1"/>
    <s v="FUR-FU-10001037"/>
    <x v="0"/>
    <x v="5"/>
    <s v="DAX Charcoal/Nickel-Tone Document Frame, 5 x 7"/>
    <x v="4915"/>
    <n v="3"/>
    <n v="0.2"/>
    <n v="7.1099999999999994"/>
  </r>
  <r>
    <n v="9903"/>
    <s v="CA-2014-117646"/>
    <x v="3"/>
    <x v="170"/>
    <d v="2014-08-26T00:00:00"/>
    <x v="1"/>
    <s v="SC-20845"/>
    <s v="Sung Chung"/>
    <x v="0"/>
    <s v="United States"/>
    <s v="Louisville"/>
    <x v="22"/>
    <n v="80027"/>
    <x v="1"/>
    <s v="OFF-PA-10001950"/>
    <x v="1"/>
    <x v="10"/>
    <s v="Southworth 25% Cotton Antique Laid Paper &amp; Envelopes"/>
    <x v="1407"/>
    <n v="1"/>
    <n v="0.2"/>
    <n v="2.0849999999999991"/>
  </r>
  <r>
    <n v="9904"/>
    <s v="CA-2011-122609"/>
    <x v="2"/>
    <x v="607"/>
    <d v="2011-11-18T00:00:00"/>
    <x v="1"/>
    <s v="DP-13000"/>
    <s v="Darren Powers"/>
    <x v="0"/>
    <s v="United States"/>
    <s v="Carrollton"/>
    <x v="5"/>
    <n v="75007"/>
    <x v="2"/>
    <s v="FUR-FU-10004587"/>
    <x v="0"/>
    <x v="5"/>
    <s v="GE General Use Halogen Bulbs, 100 Watts, 1 Bulb per Pack"/>
    <x v="6110"/>
    <n v="3"/>
    <n v="0.6"/>
    <n v="-6.9101999999999997"/>
  </r>
  <r>
    <n v="9905"/>
    <s v="CA-2011-122609"/>
    <x v="2"/>
    <x v="607"/>
    <d v="2011-11-18T00:00:00"/>
    <x v="1"/>
    <s v="DP-13000"/>
    <s v="Darren Powers"/>
    <x v="0"/>
    <s v="United States"/>
    <s v="Carrollton"/>
    <x v="5"/>
    <n v="75007"/>
    <x v="2"/>
    <s v="TEC-AC-10002567"/>
    <x v="2"/>
    <x v="11"/>
    <s v="Logitech G602 Wireless Gaming Mouse"/>
    <x v="2506"/>
    <n v="2"/>
    <n v="0.2"/>
    <n v="25.596799999999998"/>
  </r>
  <r>
    <n v="9906"/>
    <s v="US-2012-129007"/>
    <x v="1"/>
    <x v="1023"/>
    <d v="2012-09-15T00:00:00"/>
    <x v="2"/>
    <s v="KD-16615"/>
    <s v="Ken Dana"/>
    <x v="1"/>
    <s v="United States"/>
    <s v="Anaheim"/>
    <x v="1"/>
    <n v="92804"/>
    <x v="1"/>
    <s v="FUR-FU-10004973"/>
    <x v="0"/>
    <x v="5"/>
    <s v="Flat Face Poster Frame"/>
    <x v="6111"/>
    <n v="7"/>
    <n v="0"/>
    <n v="55.389600000000002"/>
  </r>
  <r>
    <n v="9907"/>
    <s v="US-2012-129007"/>
    <x v="1"/>
    <x v="1023"/>
    <d v="2012-09-15T00:00:00"/>
    <x v="2"/>
    <s v="KD-16615"/>
    <s v="Ken Dana"/>
    <x v="1"/>
    <s v="United States"/>
    <s v="Anaheim"/>
    <x v="1"/>
    <n v="92804"/>
    <x v="1"/>
    <s v="OFF-BI-10001628"/>
    <x v="1"/>
    <x v="8"/>
    <s v="Acco Data Flex Cable Posts For Top &amp; Bottom Load Binders, 6&quot; Capacity"/>
    <x v="3148"/>
    <n v="3"/>
    <n v="0.2"/>
    <n v="7.822499999999998"/>
  </r>
  <r>
    <n v="9908"/>
    <s v="US-2012-129007"/>
    <x v="1"/>
    <x v="1023"/>
    <d v="2012-09-15T00:00:00"/>
    <x v="2"/>
    <s v="KD-16615"/>
    <s v="Ken Dana"/>
    <x v="1"/>
    <s v="United States"/>
    <s v="Anaheim"/>
    <x v="1"/>
    <n v="92804"/>
    <x v="1"/>
    <s v="FUR-CH-10000155"/>
    <x v="0"/>
    <x v="1"/>
    <s v="Global Comet Stacking Armless Chair"/>
    <x v="4829"/>
    <n v="3"/>
    <n v="0.2"/>
    <n v="71.77200000000002"/>
  </r>
  <r>
    <n v="9909"/>
    <s v="US-2012-129007"/>
    <x v="1"/>
    <x v="1023"/>
    <d v="2012-09-15T00:00:00"/>
    <x v="2"/>
    <s v="KD-16615"/>
    <s v="Ken Dana"/>
    <x v="1"/>
    <s v="United States"/>
    <s v="Anaheim"/>
    <x v="1"/>
    <n v="92804"/>
    <x v="1"/>
    <s v="FUR-FU-10002379"/>
    <x v="0"/>
    <x v="5"/>
    <s v="Eldon Econocleat Chair Mats for Low Pile Carpets"/>
    <x v="6112"/>
    <n v="5"/>
    <n v="0"/>
    <n v="24.881999999999991"/>
  </r>
  <r>
    <n v="9910"/>
    <s v="US-2012-129007"/>
    <x v="1"/>
    <x v="1023"/>
    <d v="2012-09-15T00:00:00"/>
    <x v="2"/>
    <s v="KD-16615"/>
    <s v="Ken Dana"/>
    <x v="1"/>
    <s v="United States"/>
    <s v="Anaheim"/>
    <x v="1"/>
    <n v="92804"/>
    <x v="1"/>
    <s v="FUR-FU-10004018"/>
    <x v="0"/>
    <x v="5"/>
    <s v="Tensor Computer Mounted Lamp"/>
    <x v="3082"/>
    <n v="3"/>
    <n v="0"/>
    <n v="12.060900000000002"/>
  </r>
  <r>
    <n v="9911"/>
    <s v="US-2012-129007"/>
    <x v="1"/>
    <x v="1023"/>
    <d v="2012-09-15T00:00:00"/>
    <x v="2"/>
    <s v="KD-16615"/>
    <s v="Ken Dana"/>
    <x v="1"/>
    <s v="United States"/>
    <s v="Anaheim"/>
    <x v="1"/>
    <n v="92804"/>
    <x v="1"/>
    <s v="OFF-PA-10000994"/>
    <x v="1"/>
    <x v="10"/>
    <s v="Xerox 1915"/>
    <x v="1441"/>
    <n v="2"/>
    <n v="0"/>
    <n v="100.65599999999999"/>
  </r>
  <r>
    <n v="9912"/>
    <s v="US-2011-157231"/>
    <x v="2"/>
    <x v="267"/>
    <d v="2011-04-09T00:00:00"/>
    <x v="1"/>
    <s v="RP-19855"/>
    <s v="Roy Phan"/>
    <x v="1"/>
    <s v="United States"/>
    <s v="Richmond"/>
    <x v="0"/>
    <n v="40475"/>
    <x v="0"/>
    <s v="OFF-BI-10002852"/>
    <x v="1"/>
    <x v="8"/>
    <s v="Ibico Standard Transparent Covers"/>
    <x v="787"/>
    <n v="7"/>
    <n v="0"/>
    <n v="56.526400000000002"/>
  </r>
  <r>
    <n v="9913"/>
    <s v="CA-2012-132388"/>
    <x v="1"/>
    <x v="998"/>
    <d v="2012-10-12T00:00:00"/>
    <x v="2"/>
    <s v="KN-16390"/>
    <s v="Katherine Nockton"/>
    <x v="1"/>
    <s v="United States"/>
    <s v="Santa Barbara"/>
    <x v="1"/>
    <n v="93101"/>
    <x v="1"/>
    <s v="FUR-CH-10001714"/>
    <x v="0"/>
    <x v="1"/>
    <s v="Global Leather &amp; Oak Executive Chair, Burgundy"/>
    <x v="6113"/>
    <n v="3"/>
    <n v="0.2"/>
    <n v="-54.320399999999978"/>
  </r>
  <r>
    <n v="9914"/>
    <s v="CA-2012-132388"/>
    <x v="1"/>
    <x v="998"/>
    <d v="2012-10-12T00:00:00"/>
    <x v="2"/>
    <s v="KN-16390"/>
    <s v="Katherine Nockton"/>
    <x v="1"/>
    <s v="United States"/>
    <s v="Santa Barbara"/>
    <x v="1"/>
    <n v="93101"/>
    <x v="1"/>
    <s v="OFF-LA-10000414"/>
    <x v="1"/>
    <x v="2"/>
    <s v="Avery 503"/>
    <x v="2551"/>
    <n v="3"/>
    <n v="0"/>
    <n v="14.904"/>
  </r>
  <r>
    <n v="9915"/>
    <s v="CA-2014-160927"/>
    <x v="3"/>
    <x v="926"/>
    <d v="2014-02-01T00:00:00"/>
    <x v="0"/>
    <s v="TM-21010"/>
    <s v="Tamara Manning"/>
    <x v="0"/>
    <s v="United States"/>
    <s v="Marion"/>
    <x v="23"/>
    <n v="52302"/>
    <x v="2"/>
    <s v="OFF-PA-10003848"/>
    <x v="1"/>
    <x v="10"/>
    <s v="Xerox 1997"/>
    <x v="91"/>
    <n v="2"/>
    <n v="0"/>
    <n v="6.2208000000000006"/>
  </r>
  <r>
    <n v="9916"/>
    <s v="CA-2014-160927"/>
    <x v="3"/>
    <x v="926"/>
    <d v="2014-02-01T00:00:00"/>
    <x v="0"/>
    <s v="TM-21010"/>
    <s v="Tamara Manning"/>
    <x v="0"/>
    <s v="United States"/>
    <s v="Marion"/>
    <x v="23"/>
    <n v="52302"/>
    <x v="2"/>
    <s v="OFF-PA-10000176"/>
    <x v="1"/>
    <x v="10"/>
    <s v="Xerox 1887"/>
    <x v="453"/>
    <n v="5"/>
    <n v="0"/>
    <n v="45.527999999999992"/>
  </r>
  <r>
    <n v="9917"/>
    <s v="CA-2014-160927"/>
    <x v="3"/>
    <x v="926"/>
    <d v="2014-02-01T00:00:00"/>
    <x v="0"/>
    <s v="TM-21010"/>
    <s v="Tamara Manning"/>
    <x v="0"/>
    <s v="United States"/>
    <s v="Marion"/>
    <x v="23"/>
    <n v="52302"/>
    <x v="2"/>
    <s v="OFF-ST-10001590"/>
    <x v="1"/>
    <x v="4"/>
    <s v="Tenex Personal Project File with Scoop Front Design, Black"/>
    <x v="814"/>
    <n v="1"/>
    <n v="0"/>
    <n v="3.5047999999999995"/>
  </r>
  <r>
    <n v="9918"/>
    <s v="CA-2014-160927"/>
    <x v="3"/>
    <x v="926"/>
    <d v="2014-02-01T00:00:00"/>
    <x v="0"/>
    <s v="TM-21010"/>
    <s v="Tamara Manning"/>
    <x v="0"/>
    <s v="United States"/>
    <s v="Marion"/>
    <x v="23"/>
    <n v="52302"/>
    <x v="2"/>
    <s v="FUR-FU-10000010"/>
    <x v="0"/>
    <x v="5"/>
    <s v="DAX Value U-Channel Document Frames, Easel Back"/>
    <x v="4126"/>
    <n v="3"/>
    <n v="0"/>
    <n v="4.6220999999999997"/>
  </r>
  <r>
    <n v="9919"/>
    <s v="CA-2012-105508"/>
    <x v="1"/>
    <x v="496"/>
    <d v="2012-09-29T00:00:00"/>
    <x v="1"/>
    <s v="JF-15190"/>
    <s v="Jamie Frazer"/>
    <x v="0"/>
    <s v="United States"/>
    <s v="New York City"/>
    <x v="15"/>
    <n v="10035"/>
    <x v="3"/>
    <s v="OFF-EN-10003055"/>
    <x v="1"/>
    <x v="12"/>
    <s v="Blue String-Tie &amp; Button Interoffice Envelopes, 10 x 13"/>
    <x v="372"/>
    <n v="1"/>
    <n v="0"/>
    <n v="17.990999999999996"/>
  </r>
  <r>
    <n v="9920"/>
    <s v="CA-2013-149272"/>
    <x v="0"/>
    <x v="543"/>
    <d v="2013-03-20T00:00:00"/>
    <x v="1"/>
    <s v="MY-18295"/>
    <s v="Muhammed Yedwab"/>
    <x v="1"/>
    <s v="United States"/>
    <s v="Bryan"/>
    <x v="5"/>
    <n v="77803"/>
    <x v="2"/>
    <s v="FUR-CH-10000863"/>
    <x v="0"/>
    <x v="1"/>
    <s v="Novimex Swivel Fabric Task Chair"/>
    <x v="2568"/>
    <n v="5"/>
    <n v="0.3"/>
    <n v="-143.43099999999998"/>
  </r>
  <r>
    <n v="9921"/>
    <s v="CA-2013-149272"/>
    <x v="0"/>
    <x v="543"/>
    <d v="2013-03-20T00:00:00"/>
    <x v="1"/>
    <s v="MY-18295"/>
    <s v="Muhammed Yedwab"/>
    <x v="1"/>
    <s v="United States"/>
    <s v="Bryan"/>
    <x v="5"/>
    <n v="77803"/>
    <x v="2"/>
    <s v="OFF-BI-10004233"/>
    <x v="1"/>
    <x v="8"/>
    <s v="GBC Pre-Punched Binding Paper, Plastic, White, 8-1/2&quot; x 11&quot;"/>
    <x v="6114"/>
    <n v="7"/>
    <n v="0.8"/>
    <n v="-35.817600000000013"/>
  </r>
  <r>
    <n v="9922"/>
    <s v="CA-2011-111360"/>
    <x v="2"/>
    <x v="156"/>
    <d v="2011-11-30T00:00:00"/>
    <x v="1"/>
    <s v="AT-10435"/>
    <s v="Alyssa Tate"/>
    <x v="2"/>
    <s v="United States"/>
    <s v="Akron"/>
    <x v="24"/>
    <n v="44312"/>
    <x v="3"/>
    <s v="OFF-BI-10003350"/>
    <x v="1"/>
    <x v="8"/>
    <s v="Acco Expandable Hanging Binders"/>
    <x v="6115"/>
    <n v="3"/>
    <n v="0.7"/>
    <n v="-4.5935999999999986"/>
  </r>
  <r>
    <n v="9923"/>
    <s v="US-2014-162124"/>
    <x v="3"/>
    <x v="636"/>
    <d v="2014-05-11T00:00:00"/>
    <x v="1"/>
    <s v="JF-15490"/>
    <s v="Jeremy Farry"/>
    <x v="0"/>
    <s v="United States"/>
    <s v="Chicago"/>
    <x v="10"/>
    <n v="60653"/>
    <x v="2"/>
    <s v="TEC-AC-10001990"/>
    <x v="2"/>
    <x v="11"/>
    <s v="Kensington Orbit Wireless Mobile Trackball for PC and Mac"/>
    <x v="3029"/>
    <n v="4"/>
    <n v="0.2"/>
    <n v="28.79519999999998"/>
  </r>
  <r>
    <n v="9924"/>
    <s v="CA-2012-159534"/>
    <x v="1"/>
    <x v="305"/>
    <d v="2012-03-23T00:00:00"/>
    <x v="2"/>
    <s v="DH-13075"/>
    <s v="Dave Hallsten"/>
    <x v="1"/>
    <s v="United States"/>
    <s v="New York City"/>
    <x v="15"/>
    <n v="10035"/>
    <x v="3"/>
    <s v="OFF-BI-10003982"/>
    <x v="1"/>
    <x v="8"/>
    <s v="Wilson Jones Century Plastic Molded Ring Binders"/>
    <x v="3621"/>
    <n v="3"/>
    <n v="0.2"/>
    <n v="16.823699999999999"/>
  </r>
  <r>
    <n v="9925"/>
    <s v="CA-2012-159534"/>
    <x v="1"/>
    <x v="305"/>
    <d v="2012-03-23T00:00:00"/>
    <x v="2"/>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x v="2"/>
    <s v="DH-13075"/>
    <s v="Dave Hallsten"/>
    <x v="1"/>
    <s v="United States"/>
    <s v="New York City"/>
    <x v="15"/>
    <n v="10035"/>
    <x v="3"/>
    <s v="OFF-BI-10003656"/>
    <x v="1"/>
    <x v="8"/>
    <s v="Fellowes PB200 Plastic Comb Binding Machine"/>
    <x v="6116"/>
    <n v="8"/>
    <n v="0.2"/>
    <n v="353.5791999999999"/>
  </r>
  <r>
    <n v="9927"/>
    <s v="CA-2012-159534"/>
    <x v="1"/>
    <x v="305"/>
    <d v="2012-03-23T00:00:00"/>
    <x v="2"/>
    <s v="DH-13075"/>
    <s v="Dave Hallsten"/>
    <x v="1"/>
    <s v="United States"/>
    <s v="New York City"/>
    <x v="15"/>
    <n v="10035"/>
    <x v="3"/>
    <s v="TEC-PH-10002310"/>
    <x v="2"/>
    <x v="7"/>
    <s v="Panasonic KX T7731-B Digital phone"/>
    <x v="1664"/>
    <n v="2"/>
    <n v="0"/>
    <n v="53.994599999999991"/>
  </r>
  <r>
    <n v="9928"/>
    <s v="CA-2012-159534"/>
    <x v="1"/>
    <x v="305"/>
    <d v="2012-03-23T00:00:00"/>
    <x v="2"/>
    <s v="DH-13075"/>
    <s v="Dave Hallsten"/>
    <x v="1"/>
    <s v="United States"/>
    <s v="New York City"/>
    <x v="15"/>
    <n v="10035"/>
    <x v="3"/>
    <s v="OFF-ST-10001172"/>
    <x v="1"/>
    <x v="4"/>
    <s v="Tennsco Lockers, Sand"/>
    <x v="202"/>
    <n v="4"/>
    <n v="0"/>
    <n v="20.140799999999999"/>
  </r>
  <r>
    <n v="9929"/>
    <s v="CA-2013-129630"/>
    <x v="0"/>
    <x v="913"/>
    <d v="2013-09-05T00:00:00"/>
    <x v="3"/>
    <s v="IM-15055"/>
    <s v="Ionia McGrath"/>
    <x v="0"/>
    <s v="United States"/>
    <s v="San Francisco"/>
    <x v="1"/>
    <n v="94122"/>
    <x v="1"/>
    <s v="FUR-FU-10000260"/>
    <x v="0"/>
    <x v="5"/>
    <s v="6&quot; Cubicle Wall Clock, Black"/>
    <x v="6117"/>
    <n v="3"/>
    <n v="0"/>
    <n v="8.7371999999999996"/>
  </r>
  <r>
    <n v="9930"/>
    <s v="CA-2013-129630"/>
    <x v="0"/>
    <x v="913"/>
    <d v="2013-09-05T00:00:00"/>
    <x v="3"/>
    <s v="IM-15055"/>
    <s v="Ionia McGrath"/>
    <x v="0"/>
    <s v="United States"/>
    <s v="San Francisco"/>
    <x v="1"/>
    <n v="94122"/>
    <x v="1"/>
    <s v="TEC-CO-10003763"/>
    <x v="2"/>
    <x v="16"/>
    <s v="Canon PC1060 Personal Laser Copier"/>
    <x v="2481"/>
    <n v="5"/>
    <n v="0.2"/>
    <n v="944.98649999999986"/>
  </r>
  <r>
    <n v="9931"/>
    <s v="CA-2012-104948"/>
    <x v="1"/>
    <x v="50"/>
    <d v="2012-11-17T00:00:00"/>
    <x v="1"/>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x v="1"/>
    <s v="KH-16510"/>
    <s v="Keith Herrera"/>
    <x v="0"/>
    <s v="United States"/>
    <s v="San Bernardino"/>
    <x v="1"/>
    <n v="92404"/>
    <x v="1"/>
    <s v="FUR-BO-10004357"/>
    <x v="0"/>
    <x v="0"/>
    <s v="O'Sullivan Living Dimensions 3-Shelf Bookcases"/>
    <x v="6119"/>
    <n v="4"/>
    <n v="0.15"/>
    <n v="-40.196000000000055"/>
  </r>
  <r>
    <n v="9933"/>
    <s v="CA-2012-104948"/>
    <x v="1"/>
    <x v="50"/>
    <d v="2012-11-17T00:00:00"/>
    <x v="1"/>
    <s v="KH-16510"/>
    <s v="Keith Herrera"/>
    <x v="0"/>
    <s v="United States"/>
    <s v="San Bernardino"/>
    <x v="1"/>
    <n v="92404"/>
    <x v="1"/>
    <s v="OFF-PA-10004610"/>
    <x v="1"/>
    <x v="10"/>
    <s v="Xerox 1900"/>
    <x v="6120"/>
    <n v="7"/>
    <n v="0"/>
    <n v="13.481999999999998"/>
  </r>
  <r>
    <n v="9934"/>
    <s v="CA-2011-166555"/>
    <x v="2"/>
    <x v="384"/>
    <d v="2011-07-14T00:00:00"/>
    <x v="2"/>
    <s v="JK-15205"/>
    <s v="Jamie Kunitz"/>
    <x v="0"/>
    <s v="United States"/>
    <s v="Niagara Falls"/>
    <x v="15"/>
    <n v="14304"/>
    <x v="3"/>
    <s v="TEC-PH-10004912"/>
    <x v="2"/>
    <x v="7"/>
    <s v="Cisco SPA112 2 Port Phone Adapter"/>
    <x v="6121"/>
    <n v="3"/>
    <n v="0"/>
    <n v="47.806499999999993"/>
  </r>
  <r>
    <n v="9935"/>
    <s v="CA-2013-114405"/>
    <x v="0"/>
    <x v="281"/>
    <d v="2013-04-13T00:00:00"/>
    <x v="1"/>
    <s v="AS-10240"/>
    <s v="Alan Shonely"/>
    <x v="0"/>
    <s v="United States"/>
    <s v="Philadelphia"/>
    <x v="9"/>
    <n v="19120"/>
    <x v="3"/>
    <s v="OFF-AP-10003278"/>
    <x v="1"/>
    <x v="9"/>
    <s v="Belkin 7-Outlet SurgeMaster Home Series"/>
    <x v="6122"/>
    <n v="3"/>
    <n v="0.2"/>
    <n v="2.5146000000000015"/>
  </r>
  <r>
    <n v="9936"/>
    <s v="CA-2013-114405"/>
    <x v="0"/>
    <x v="281"/>
    <d v="2013-04-13T00:00:00"/>
    <x v="1"/>
    <s v="AS-10240"/>
    <s v="Alan Shonely"/>
    <x v="0"/>
    <s v="United States"/>
    <s v="Philadelphia"/>
    <x v="9"/>
    <n v="19120"/>
    <x v="3"/>
    <s v="OFF-ST-10001627"/>
    <x v="1"/>
    <x v="4"/>
    <s v="Eldon Jumbo ProFile Portable File Boxes Graphite/Black"/>
    <x v="6123"/>
    <n v="3"/>
    <n v="0.2"/>
    <n v="3.6744000000000039"/>
  </r>
  <r>
    <n v="9937"/>
    <s v="CA-2014-132955"/>
    <x v="3"/>
    <x v="92"/>
    <d v="2014-06-29T00:00:00"/>
    <x v="1"/>
    <s v="SC-20575"/>
    <s v="Sonia Cooley"/>
    <x v="0"/>
    <s v="United States"/>
    <s v="Cranston"/>
    <x v="34"/>
    <n v="2920"/>
    <x v="3"/>
    <s v="OFF-BI-10002735"/>
    <x v="1"/>
    <x v="8"/>
    <s v="GBC Prestige Therm-A-Bind Covers"/>
    <x v="4450"/>
    <n v="3"/>
    <n v="0"/>
    <n v="48.377100000000006"/>
  </r>
  <r>
    <n v="9938"/>
    <s v="CA-2013-164889"/>
    <x v="0"/>
    <x v="1235"/>
    <d v="2013-06-07T00:00:00"/>
    <x v="0"/>
    <s v="CP-12340"/>
    <s v="Christine Phan"/>
    <x v="1"/>
    <s v="United States"/>
    <s v="Los Angeles"/>
    <x v="1"/>
    <n v="90049"/>
    <x v="1"/>
    <s v="FUR-TA-10001676"/>
    <x v="0"/>
    <x v="3"/>
    <s v="Hon 61000 Series Interactive Training Tables"/>
    <x v="4085"/>
    <n v="2"/>
    <n v="0.2"/>
    <n v="-1.7772000000000041"/>
  </r>
  <r>
    <n v="9939"/>
    <s v="CA-2013-169824"/>
    <x v="0"/>
    <x v="939"/>
    <d v="2013-12-18T00:00:00"/>
    <x v="1"/>
    <s v="NS-18640"/>
    <s v="Noel Staavos"/>
    <x v="1"/>
    <s v="United States"/>
    <s v="New York City"/>
    <x v="15"/>
    <n v="10009"/>
    <x v="3"/>
    <s v="FUR-FU-10004864"/>
    <x v="0"/>
    <x v="5"/>
    <s v="Eldon 500 Class Desk Accessories"/>
    <x v="6124"/>
    <n v="5"/>
    <n v="0"/>
    <n v="19.915500000000002"/>
  </r>
  <r>
    <n v="9940"/>
    <s v="CA-2013-169824"/>
    <x v="0"/>
    <x v="939"/>
    <d v="2013-12-18T00:00:00"/>
    <x v="1"/>
    <s v="NS-18640"/>
    <s v="Noel Staavos"/>
    <x v="1"/>
    <s v="United States"/>
    <s v="New York City"/>
    <x v="15"/>
    <n v="10009"/>
    <x v="3"/>
    <s v="OFF-SU-10000952"/>
    <x v="1"/>
    <x v="14"/>
    <s v="Fiskars Home &amp; Office Scissors"/>
    <x v="5955"/>
    <n v="4"/>
    <n v="0"/>
    <n v="9.9456000000000024"/>
  </r>
  <r>
    <n v="9941"/>
    <s v="CA-2013-169824"/>
    <x v="0"/>
    <x v="939"/>
    <d v="2013-12-18T00:00:00"/>
    <x v="1"/>
    <s v="NS-18640"/>
    <s v="Noel Staavos"/>
    <x v="1"/>
    <s v="United States"/>
    <s v="New York City"/>
    <x v="15"/>
    <n v="10009"/>
    <x v="3"/>
    <s v="OFF-AR-10000462"/>
    <x v="1"/>
    <x v="6"/>
    <s v="Sanford Pocket Accent Highlighters"/>
    <x v="6125"/>
    <n v="7"/>
    <n v="0"/>
    <n v="4.8160000000000007"/>
  </r>
  <r>
    <n v="9942"/>
    <s v="CA-2014-164028"/>
    <x v="3"/>
    <x v="221"/>
    <d v="2014-12-01T00:00:00"/>
    <x v="1"/>
    <s v="JL-15835"/>
    <s v="John Lee"/>
    <x v="0"/>
    <s v="United States"/>
    <s v="San Francisco"/>
    <x v="1"/>
    <n v="94122"/>
    <x v="1"/>
    <s v="TEC-AC-10001772"/>
    <x v="2"/>
    <x v="11"/>
    <s v="Memorex Mini Travel Drive 16 GB USB 2.0 Flash Drive"/>
    <x v="6126"/>
    <n v="14"/>
    <n v="0"/>
    <n v="87.196200000000005"/>
  </r>
  <r>
    <n v="9943"/>
    <s v="CA-2011-143371"/>
    <x v="2"/>
    <x v="129"/>
    <d v="2012-01-03T00:00:00"/>
    <x v="1"/>
    <s v="MD-17350"/>
    <s v="Maribeth Dona"/>
    <x v="0"/>
    <s v="United States"/>
    <s v="Anaheim"/>
    <x v="1"/>
    <n v="92804"/>
    <x v="1"/>
    <s v="OFF-ST-10001128"/>
    <x v="1"/>
    <x v="4"/>
    <s v="Carina Mini System Audio Rack, Model AR050B"/>
    <x v="6127"/>
    <n v="9"/>
    <n v="0"/>
    <n v="29.964600000000061"/>
  </r>
  <r>
    <n v="9944"/>
    <s v="CA-2011-143371"/>
    <x v="2"/>
    <x v="129"/>
    <d v="2012-01-03T00:00:00"/>
    <x v="1"/>
    <s v="MD-17350"/>
    <s v="Maribeth Dona"/>
    <x v="0"/>
    <s v="United States"/>
    <s v="Anaheim"/>
    <x v="1"/>
    <n v="92804"/>
    <x v="1"/>
    <s v="OFF-SU-10002537"/>
    <x v="1"/>
    <x v="14"/>
    <s v="Acme Box Cutter Scissors"/>
    <x v="6128"/>
    <n v="5"/>
    <n v="0"/>
    <n v="13.299000000000003"/>
  </r>
  <r>
    <n v="9945"/>
    <s v="CA-2012-145415"/>
    <x v="1"/>
    <x v="1236"/>
    <d v="2012-04-17T00:00:00"/>
    <x v="0"/>
    <s v="RD-19660"/>
    <s v="Robert Dilbeck"/>
    <x v="2"/>
    <s v="United States"/>
    <s v="Seattle"/>
    <x v="4"/>
    <n v="98103"/>
    <x v="1"/>
    <s v="OFF-ST-10000419"/>
    <x v="1"/>
    <x v="4"/>
    <s v="Rogers Jumbo File, Granite"/>
    <x v="1360"/>
    <n v="3"/>
    <n v="0"/>
    <n v="0.4073999999999991"/>
  </r>
  <r>
    <n v="9946"/>
    <s v="CA-2011-111157"/>
    <x v="2"/>
    <x v="1086"/>
    <d v="2011-03-06T00:00:00"/>
    <x v="1"/>
    <s v="NH-18610"/>
    <s v="Nicole Hansen"/>
    <x v="1"/>
    <s v="United States"/>
    <s v="Philadelphia"/>
    <x v="9"/>
    <n v="19120"/>
    <x v="3"/>
    <s v="OFF-PA-10000327"/>
    <x v="1"/>
    <x v="10"/>
    <s v="Xerox 1971"/>
    <x v="1321"/>
    <n v="1"/>
    <n v="0.2"/>
    <n v="1.0699999999999996"/>
  </r>
  <r>
    <n v="9947"/>
    <s v="CA-2011-111157"/>
    <x v="2"/>
    <x v="1086"/>
    <d v="2011-03-06T00:00:00"/>
    <x v="1"/>
    <s v="NH-18610"/>
    <s v="Nicole Hansen"/>
    <x v="1"/>
    <s v="United States"/>
    <s v="Philadelphia"/>
    <x v="9"/>
    <n v="19120"/>
    <x v="3"/>
    <s v="TEC-AC-10004353"/>
    <x v="2"/>
    <x v="11"/>
    <s v="Hypercom P1300 Pinpad"/>
    <x v="1267"/>
    <n v="3"/>
    <n v="0.2"/>
    <n v="32.130000000000003"/>
  </r>
  <r>
    <n v="9948"/>
    <s v="CA-2014-121559"/>
    <x v="3"/>
    <x v="702"/>
    <d v="2014-06-04T00:00:00"/>
    <x v="0"/>
    <s v="HW-14935"/>
    <s v="Helen Wasserman"/>
    <x v="1"/>
    <s v="United States"/>
    <s v="Indianapolis"/>
    <x v="14"/>
    <n v="46203"/>
    <x v="2"/>
    <s v="FUR-CH-10003746"/>
    <x v="0"/>
    <x v="1"/>
    <s v="Hon 4070 Series Pagoda Round Back Stacking Chairs"/>
    <x v="6129"/>
    <n v="6"/>
    <n v="0"/>
    <n v="539.24639999999999"/>
  </r>
  <r>
    <n v="9949"/>
    <s v="CA-2014-121559"/>
    <x v="3"/>
    <x v="702"/>
    <d v="2014-06-04T00:00:00"/>
    <x v="0"/>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x v="0"/>
    <s v="HW-14935"/>
    <s v="Helen Wasserman"/>
    <x v="1"/>
    <s v="United States"/>
    <s v="Indianapolis"/>
    <x v="14"/>
    <n v="46203"/>
    <x v="2"/>
    <s v="TEC-AC-10004568"/>
    <x v="2"/>
    <x v="11"/>
    <s v="Maxell LTO Ultrium - 800 GB"/>
    <x v="2487"/>
    <n v="3"/>
    <n v="0"/>
    <n v="15.954299999999993"/>
  </r>
  <r>
    <n v="9951"/>
    <s v="CA-2014-121559"/>
    <x v="3"/>
    <x v="702"/>
    <d v="2014-06-04T00:00:00"/>
    <x v="0"/>
    <s v="HW-14935"/>
    <s v="Helen Wasserman"/>
    <x v="1"/>
    <s v="United States"/>
    <s v="Indianapolis"/>
    <x v="14"/>
    <n v="46203"/>
    <x v="2"/>
    <s v="TEC-AC-10001714"/>
    <x v="2"/>
    <x v="11"/>
    <s v="Logitech MX Performance Wireless Mouse"/>
    <x v="6131"/>
    <n v="1"/>
    <n v="0"/>
    <n v="14.7593"/>
  </r>
  <r>
    <n v="9952"/>
    <s v="CA-2014-121559"/>
    <x v="3"/>
    <x v="702"/>
    <d v="2014-06-04T00:00:00"/>
    <x v="0"/>
    <s v="HW-14935"/>
    <s v="Helen Wasserman"/>
    <x v="1"/>
    <s v="United States"/>
    <s v="Indianapolis"/>
    <x v="14"/>
    <n v="46203"/>
    <x v="2"/>
    <s v="OFF-BI-10002072"/>
    <x v="1"/>
    <x v="8"/>
    <s v="Cardinal Slant-D Ring Binders"/>
    <x v="1026"/>
    <n v="2"/>
    <n v="0"/>
    <n v="8.69"/>
  </r>
  <r>
    <n v="9953"/>
    <s v="CA-2012-141593"/>
    <x v="1"/>
    <x v="639"/>
    <d v="2012-12-16T00:00:00"/>
    <x v="0"/>
    <s v="DB-12970"/>
    <s v="Darren Budd"/>
    <x v="1"/>
    <s v="United States"/>
    <s v="Los Angeles"/>
    <x v="1"/>
    <n v="90045"/>
    <x v="1"/>
    <s v="OFF-BI-10001153"/>
    <x v="1"/>
    <x v="8"/>
    <s v="Ibico Recycled Grain-Textured Covers"/>
    <x v="6132"/>
    <n v="2"/>
    <n v="0.2"/>
    <n v="20.723999999999997"/>
  </r>
  <r>
    <n v="9954"/>
    <s v="CA-2012-141593"/>
    <x v="1"/>
    <x v="639"/>
    <d v="2012-12-16T00:00:00"/>
    <x v="0"/>
    <s v="DB-12970"/>
    <s v="Darren Budd"/>
    <x v="1"/>
    <s v="United States"/>
    <s v="Los Angeles"/>
    <x v="1"/>
    <n v="90045"/>
    <x v="1"/>
    <s v="OFF-PA-10004983"/>
    <x v="1"/>
    <x v="10"/>
    <s v="Xerox 23"/>
    <x v="90"/>
    <n v="1"/>
    <n v="0"/>
    <n v="3.1104000000000003"/>
  </r>
  <r>
    <n v="9955"/>
    <s v="CA-2012-141593"/>
    <x v="1"/>
    <x v="639"/>
    <d v="2012-12-16T00:00:00"/>
    <x v="0"/>
    <s v="DB-12970"/>
    <s v="Darren Budd"/>
    <x v="1"/>
    <s v="United States"/>
    <s v="Los Angeles"/>
    <x v="1"/>
    <n v="90045"/>
    <x v="1"/>
    <s v="OFF-BI-10000948"/>
    <x v="1"/>
    <x v="8"/>
    <s v="GBC Laser Imprintable Binding System Covers, Desert Sand"/>
    <x v="4326"/>
    <n v="3"/>
    <n v="0.2"/>
    <n v="11.558699999999998"/>
  </r>
  <r>
    <n v="9956"/>
    <s v="CA-2012-141593"/>
    <x v="1"/>
    <x v="639"/>
    <d v="2012-12-16T00:00:00"/>
    <x v="0"/>
    <s v="DB-12970"/>
    <s v="Darren Budd"/>
    <x v="1"/>
    <s v="United States"/>
    <s v="Los Angeles"/>
    <x v="1"/>
    <n v="90045"/>
    <x v="1"/>
    <s v="FUR-TA-10002622"/>
    <x v="0"/>
    <x v="3"/>
    <s v="Bush Andora Conference Table, Maple/Graphite Gray Finish"/>
    <x v="6031"/>
    <n v="2"/>
    <n v="0.2"/>
    <n v="10.258800000000008"/>
  </r>
  <r>
    <n v="9957"/>
    <s v="US-2011-143287"/>
    <x v="2"/>
    <x v="7"/>
    <d v="2011-11-17T00:00:00"/>
    <x v="1"/>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x v="1"/>
    <s v="KN-16705"/>
    <s v="Kristina Nunn"/>
    <x v="2"/>
    <s v="United States"/>
    <s v="New Rochelle"/>
    <x v="15"/>
    <n v="10801"/>
    <x v="3"/>
    <s v="OFF-PA-10004039"/>
    <x v="1"/>
    <x v="10"/>
    <s v="Xerox 1882"/>
    <x v="1070"/>
    <n v="4"/>
    <n v="0"/>
    <n v="109.7208"/>
  </r>
  <r>
    <n v="9959"/>
    <s v="US-2011-143287"/>
    <x v="2"/>
    <x v="7"/>
    <d v="2011-11-17T00:00:00"/>
    <x v="1"/>
    <s v="KN-16705"/>
    <s v="Kristina Nunn"/>
    <x v="2"/>
    <s v="United States"/>
    <s v="New Rochelle"/>
    <x v="15"/>
    <n v="10801"/>
    <x v="3"/>
    <s v="OFF-SU-10001574"/>
    <x v="1"/>
    <x v="14"/>
    <s v="Acme Value Line Scissors"/>
    <x v="549"/>
    <n v="2"/>
    <n v="0"/>
    <n v="2.1899999999999995"/>
  </r>
  <r>
    <n v="9960"/>
    <s v="CA-2014-137421"/>
    <x v="3"/>
    <x v="833"/>
    <d v="2014-10-12T00:00:00"/>
    <x v="1"/>
    <s v="AJ-10945"/>
    <s v="Ashley Jarboe"/>
    <x v="0"/>
    <s v="United States"/>
    <s v="Chandler"/>
    <x v="16"/>
    <n v="85224"/>
    <x v="1"/>
    <s v="OFF-AR-10001761"/>
    <x v="1"/>
    <x v="6"/>
    <s v="Avery Hi-Liter Smear-Safe Highlighters"/>
    <x v="564"/>
    <n v="2"/>
    <n v="0.2"/>
    <n v="1.8687999999999998"/>
  </r>
  <r>
    <n v="9961"/>
    <s v="CA-2014-141446"/>
    <x v="3"/>
    <x v="118"/>
    <d v="2014-09-19T00:00:00"/>
    <x v="0"/>
    <s v="CL-12700"/>
    <s v="Craig Leslie"/>
    <x v="2"/>
    <s v="United States"/>
    <s v="Florence"/>
    <x v="0"/>
    <n v="41042"/>
    <x v="0"/>
    <s v="TEC-AC-10002305"/>
    <x v="2"/>
    <x v="11"/>
    <s v="KeyTronic E03601U1 - Keyboard - Beige"/>
    <x v="3308"/>
    <n v="1"/>
    <n v="0"/>
    <n v="3.2399999999999984"/>
  </r>
  <r>
    <n v="9962"/>
    <s v="CA-2012-168088"/>
    <x v="1"/>
    <x v="531"/>
    <d v="2012-03-22T00:00:00"/>
    <x v="2"/>
    <s v="CM-12655"/>
    <s v="Corinna Mitchell"/>
    <x v="2"/>
    <s v="United States"/>
    <s v="Houston"/>
    <x v="5"/>
    <n v="77041"/>
    <x v="2"/>
    <s v="OFF-PA-10000675"/>
    <x v="1"/>
    <x v="10"/>
    <s v="Xerox 1919"/>
    <x v="4975"/>
    <n v="2"/>
    <n v="0.2"/>
    <n v="23.7742"/>
  </r>
  <r>
    <n v="9963"/>
    <s v="CA-2012-168088"/>
    <x v="1"/>
    <x v="531"/>
    <d v="2012-03-22T00:00:00"/>
    <x v="2"/>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x v="3"/>
    <s v="AS-10240"/>
    <s v="Alan Shonely"/>
    <x v="0"/>
    <s v="United States"/>
    <s v="Philadelphia"/>
    <x v="9"/>
    <n v="19140"/>
    <x v="3"/>
    <s v="OFF-PA-10003072"/>
    <x v="1"/>
    <x v="10"/>
    <s v="Eureka Recycled Copy Paper 8 1/2&quot; x 11&quot;, Ream"/>
    <x v="563"/>
    <n v="2"/>
    <n v="0.2"/>
    <n v="3.6288"/>
  </r>
  <r>
    <n v="9965"/>
    <s v="CA-2013-146374"/>
    <x v="0"/>
    <x v="5"/>
    <d v="2013-12-11T00:00:00"/>
    <x v="0"/>
    <s v="HE-14800"/>
    <s v="Harold Engle"/>
    <x v="1"/>
    <s v="United States"/>
    <s v="Newark"/>
    <x v="13"/>
    <n v="19711"/>
    <x v="3"/>
    <s v="FUR-FU-10002671"/>
    <x v="0"/>
    <x v="5"/>
    <s v="Electrix 20W Halogen Replacement Bulb for Zoom-In Desk Lamp"/>
    <x v="6134"/>
    <n v="1"/>
    <n v="0"/>
    <n v="6.4319999999999995"/>
  </r>
  <r>
    <n v="9966"/>
    <s v="CA-2013-146374"/>
    <x v="0"/>
    <x v="5"/>
    <d v="2013-12-11T00:00:00"/>
    <x v="0"/>
    <s v="HE-14800"/>
    <s v="Harold Engle"/>
    <x v="1"/>
    <s v="United States"/>
    <s v="Newark"/>
    <x v="13"/>
    <n v="19711"/>
    <x v="3"/>
    <s v="OFF-PA-10000349"/>
    <x v="1"/>
    <x v="10"/>
    <s v="Staples"/>
    <x v="1393"/>
    <n v="1"/>
    <n v="0"/>
    <n v="2.3406000000000002"/>
  </r>
  <r>
    <n v="9967"/>
    <s v="CA-2013-146374"/>
    <x v="0"/>
    <x v="5"/>
    <d v="2013-12-11T00:00:00"/>
    <x v="0"/>
    <s v="HE-14800"/>
    <s v="Harold Engle"/>
    <x v="1"/>
    <s v="United States"/>
    <s v="Newark"/>
    <x v="13"/>
    <n v="19711"/>
    <x v="3"/>
    <s v="OFF-EN-10004483"/>
    <x v="1"/>
    <x v="12"/>
    <s v="#10 White Business Envelopes,4 1/8 x 9 1/2"/>
    <x v="6135"/>
    <n v="7"/>
    <n v="0"/>
    <n v="51.554299999999991"/>
  </r>
  <r>
    <n v="9968"/>
    <s v="CA-2014-153871"/>
    <x v="3"/>
    <x v="157"/>
    <d v="2014-12-18T00:00:00"/>
    <x v="1"/>
    <s v="RB-19435"/>
    <s v="Richard Bierner"/>
    <x v="0"/>
    <s v="United States"/>
    <s v="Plainfield"/>
    <x v="30"/>
    <n v="7060"/>
    <x v="3"/>
    <s v="OFF-BI-10004209"/>
    <x v="1"/>
    <x v="8"/>
    <s v="Fellowes Twister Kit, Gray/Clear, 3/pkg"/>
    <x v="5940"/>
    <n v="5"/>
    <n v="0"/>
    <n v="18.089999999999996"/>
  </r>
  <r>
    <n v="9969"/>
    <s v="CA-2014-153871"/>
    <x v="3"/>
    <x v="157"/>
    <d v="2014-12-18T00:00:00"/>
    <x v="1"/>
    <s v="RB-19435"/>
    <s v="Richard Bierner"/>
    <x v="0"/>
    <s v="United States"/>
    <s v="Plainfield"/>
    <x v="30"/>
    <n v="7060"/>
    <x v="3"/>
    <s v="OFF-BI-10004600"/>
    <x v="1"/>
    <x v="8"/>
    <s v="Ibico Ibimaster 300 Manual Binding System"/>
    <x v="2556"/>
    <n v="2"/>
    <n v="0"/>
    <n v="331.19099999999997"/>
  </r>
  <r>
    <n v="9970"/>
    <s v="CA-2014-153871"/>
    <x v="3"/>
    <x v="157"/>
    <d v="2014-12-18T00:00:00"/>
    <x v="1"/>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x v="1"/>
    <s v="MP-17470"/>
    <s v="Mark Packer"/>
    <x v="2"/>
    <s v="United States"/>
    <s v="Smyrna"/>
    <x v="32"/>
    <n v="30080"/>
    <x v="0"/>
    <s v="OFF-BI-10002867"/>
    <x v="1"/>
    <x v="8"/>
    <s v="GBC Recycled Regency Composition Covers"/>
    <x v="6136"/>
    <n v="2"/>
    <n v="0"/>
    <n v="54.997599999999991"/>
  </r>
  <r>
    <n v="9972"/>
    <s v="CA-2012-103772"/>
    <x v="1"/>
    <x v="1141"/>
    <d v="2012-07-02T00:00:00"/>
    <x v="1"/>
    <s v="MP-17470"/>
    <s v="Mark Packer"/>
    <x v="2"/>
    <s v="United States"/>
    <s v="Smyrna"/>
    <x v="32"/>
    <n v="30080"/>
    <x v="0"/>
    <s v="OFF-AR-10000538"/>
    <x v="1"/>
    <x v="6"/>
    <s v="Boston Model 1800 Electric Pencil Sharpener, Gray"/>
    <x v="3483"/>
    <n v="5"/>
    <n v="0"/>
    <n v="42.22499999999998"/>
  </r>
  <r>
    <n v="9973"/>
    <s v="CA-2013-130225"/>
    <x v="0"/>
    <x v="108"/>
    <d v="2013-09-18T00:00:00"/>
    <x v="1"/>
    <s v="RC-19960"/>
    <s v="Ryan Crowe"/>
    <x v="0"/>
    <s v="United States"/>
    <s v="Houston"/>
    <x v="5"/>
    <n v="77041"/>
    <x v="2"/>
    <s v="OFF-EN-10000056"/>
    <x v="1"/>
    <x v="12"/>
    <s v="Cameo Buff Policy Envelopes"/>
    <x v="6137"/>
    <n v="2"/>
    <n v="0.2"/>
    <n v="33.604199999999992"/>
  </r>
  <r>
    <n v="9974"/>
    <s v="US-2013-103674"/>
    <x v="0"/>
    <x v="409"/>
    <d v="2013-12-11T00:00:00"/>
    <x v="1"/>
    <s v="AP-10720"/>
    <s v="Anne Pryor"/>
    <x v="2"/>
    <s v="United States"/>
    <s v="Los Angeles"/>
    <x v="1"/>
    <n v="90032"/>
    <x v="1"/>
    <s v="TEC-PH-10004080"/>
    <x v="2"/>
    <x v="7"/>
    <s v="Avaya 5410 Digital phone"/>
    <x v="1081"/>
    <n v="5"/>
    <n v="0.2"/>
    <n v="27.195999999999998"/>
  </r>
  <r>
    <n v="9975"/>
    <s v="US-2013-103674"/>
    <x v="0"/>
    <x v="409"/>
    <d v="2013-12-11T00:00:00"/>
    <x v="1"/>
    <s v="AP-10720"/>
    <s v="Anne Pryor"/>
    <x v="2"/>
    <s v="United States"/>
    <s v="Los Angeles"/>
    <x v="1"/>
    <n v="90032"/>
    <x v="1"/>
    <s v="OFF-AR-10004752"/>
    <x v="1"/>
    <x v="6"/>
    <s v="Blackstonian Pencils"/>
    <x v="5476"/>
    <n v="7"/>
    <n v="0"/>
    <n v="5.2332000000000001"/>
  </r>
  <r>
    <n v="9976"/>
    <s v="US-2013-103674"/>
    <x v="0"/>
    <x v="409"/>
    <d v="2013-12-11T00:00:00"/>
    <x v="1"/>
    <s v="AP-10720"/>
    <s v="Anne Pryor"/>
    <x v="2"/>
    <s v="United States"/>
    <s v="Los Angeles"/>
    <x v="1"/>
    <n v="90032"/>
    <x v="1"/>
    <s v="OFF-PA-10000743"/>
    <x v="1"/>
    <x v="10"/>
    <s v="Xerox 1977"/>
    <x v="522"/>
    <n v="2"/>
    <n v="0"/>
    <n v="6.4127999999999998"/>
  </r>
  <r>
    <n v="9977"/>
    <s v="US-2013-103674"/>
    <x v="0"/>
    <x v="409"/>
    <d v="2013-12-11T00:00:00"/>
    <x v="1"/>
    <s v="AP-10720"/>
    <s v="Anne Pryor"/>
    <x v="2"/>
    <s v="United States"/>
    <s v="Los Angeles"/>
    <x v="1"/>
    <n v="90032"/>
    <x v="1"/>
    <s v="TEC-PH-10002496"/>
    <x v="2"/>
    <x v="7"/>
    <s v="Cisco SPA301"/>
    <x v="2528"/>
    <n v="2"/>
    <n v="0.2"/>
    <n v="31.197999999999986"/>
  </r>
  <r>
    <n v="9978"/>
    <s v="US-2013-103674"/>
    <x v="0"/>
    <x v="409"/>
    <d v="2013-12-11T00:00:00"/>
    <x v="1"/>
    <s v="AP-10720"/>
    <s v="Anne Pryor"/>
    <x v="2"/>
    <s v="United States"/>
    <s v="Los Angeles"/>
    <x v="1"/>
    <n v="90032"/>
    <x v="1"/>
    <s v="OFF-FA-10003467"/>
    <x v="1"/>
    <x v="13"/>
    <s v="Alliance Big Bands Rubber Bands, 12/Pack"/>
    <x v="6138"/>
    <n v="7"/>
    <n v="0"/>
    <n v="0"/>
  </r>
  <r>
    <n v="9979"/>
    <s v="US-2013-103674"/>
    <x v="0"/>
    <x v="409"/>
    <d v="2013-12-11T00:00:00"/>
    <x v="1"/>
    <s v="AP-10720"/>
    <s v="Anne Pryor"/>
    <x v="2"/>
    <s v="United States"/>
    <s v="Los Angeles"/>
    <x v="1"/>
    <n v="90032"/>
    <x v="1"/>
    <s v="OFF-BI-10003727"/>
    <x v="1"/>
    <x v="8"/>
    <s v="Avery Durable Slant Ring Binders With Label Holder"/>
    <x v="6139"/>
    <n v="4"/>
    <n v="0.2"/>
    <n v="4.6815999999999995"/>
  </r>
  <r>
    <n v="9980"/>
    <s v="US-2013-103674"/>
    <x v="0"/>
    <x v="409"/>
    <d v="2013-12-11T00:00:00"/>
    <x v="1"/>
    <s v="AP-10720"/>
    <s v="Anne Pryor"/>
    <x v="2"/>
    <s v="United States"/>
    <s v="Los Angeles"/>
    <x v="1"/>
    <n v="90032"/>
    <x v="1"/>
    <s v="OFF-BI-10002026"/>
    <x v="1"/>
    <x v="8"/>
    <s v="Ibico Recycled Linen-Style Covers"/>
    <x v="6140"/>
    <n v="14"/>
    <n v="0.2"/>
    <n v="153.11519999999999"/>
  </r>
  <r>
    <n v="9981"/>
    <s v="US-2012-151435"/>
    <x v="1"/>
    <x v="684"/>
    <d v="2012-09-09T00:00:00"/>
    <x v="0"/>
    <s v="SW-20455"/>
    <s v="Shaun Weien"/>
    <x v="0"/>
    <s v="United States"/>
    <s v="Lafayette"/>
    <x v="28"/>
    <n v="70506"/>
    <x v="0"/>
    <s v="FUR-TA-10001039"/>
    <x v="0"/>
    <x v="3"/>
    <s v="KI Adjustable-Height Table"/>
    <x v="1921"/>
    <n v="1"/>
    <n v="0"/>
    <n v="22.354800000000004"/>
  </r>
  <r>
    <n v="9982"/>
    <s v="CA-2014-163566"/>
    <x v="3"/>
    <x v="646"/>
    <d v="2014-08-07T00:00:00"/>
    <x v="2"/>
    <s v="TB-21055"/>
    <s v="Ted Butterfield"/>
    <x v="0"/>
    <s v="United States"/>
    <s v="Fairfield"/>
    <x v="24"/>
    <n v="45014"/>
    <x v="3"/>
    <s v="OFF-LA-10004484"/>
    <x v="1"/>
    <x v="2"/>
    <s v="Avery 476"/>
    <x v="1053"/>
    <n v="5"/>
    <n v="0.2"/>
    <n v="5.368999999999998"/>
  </r>
  <r>
    <n v="9983"/>
    <s v="US-2013-157728"/>
    <x v="0"/>
    <x v="897"/>
    <d v="2013-09-29T00:00:00"/>
    <x v="1"/>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x v="1"/>
    <s v="RC-19960"/>
    <s v="Ryan Crowe"/>
    <x v="0"/>
    <s v="United States"/>
    <s v="Grand Rapids"/>
    <x v="12"/>
    <n v="49505"/>
    <x v="2"/>
    <s v="TEC-PH-10001305"/>
    <x v="2"/>
    <x v="7"/>
    <s v="Panasonic KX TS208W Corded phone"/>
    <x v="6141"/>
    <n v="2"/>
    <n v="0"/>
    <n v="27.434400000000011"/>
  </r>
  <r>
    <n v="9985"/>
    <s v="CA-2012-100251"/>
    <x v="1"/>
    <x v="961"/>
    <d v="2012-05-23T00:00:00"/>
    <x v="1"/>
    <s v="DV-13465"/>
    <s v="Dianna Vittorini"/>
    <x v="0"/>
    <s v="United States"/>
    <s v="Long Beach"/>
    <x v="15"/>
    <n v="11561"/>
    <x v="3"/>
    <s v="OFF-LA-10003766"/>
    <x v="1"/>
    <x v="2"/>
    <s v="Self-Adhesive Removable Labels"/>
    <x v="2483"/>
    <n v="10"/>
    <n v="0"/>
    <n v="15.120000000000001"/>
  </r>
  <r>
    <n v="9986"/>
    <s v="CA-2012-100251"/>
    <x v="1"/>
    <x v="961"/>
    <d v="2012-05-23T00:00:00"/>
    <x v="1"/>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x v="1"/>
    <s v="ML-17410"/>
    <s v="Maris LaWare"/>
    <x v="0"/>
    <s v="United States"/>
    <s v="Los Angeles"/>
    <x v="1"/>
    <n v="90008"/>
    <x v="1"/>
    <s v="TEC-AC-10003399"/>
    <x v="2"/>
    <x v="11"/>
    <s v="Memorex Mini Travel Drive 64 GB USB 2.0 Flash Drive"/>
    <x v="2642"/>
    <n v="1"/>
    <n v="0"/>
    <n v="15.220800000000001"/>
  </r>
  <r>
    <n v="9988"/>
    <s v="CA-2014-163629"/>
    <x v="3"/>
    <x v="701"/>
    <d v="2014-11-22T00:00:00"/>
    <x v="1"/>
    <s v="RA-19885"/>
    <s v="Ruben Ausman"/>
    <x v="1"/>
    <s v="United States"/>
    <s v="Athens"/>
    <x v="32"/>
    <n v="30605"/>
    <x v="0"/>
    <s v="TEC-AC-10001539"/>
    <x v="2"/>
    <x v="11"/>
    <s v="Logitech G430 Surround Sound Gaming Headset with Dolby 7.1 Technology"/>
    <x v="3705"/>
    <n v="1"/>
    <n v="0"/>
    <n v="28.796399999999998"/>
  </r>
  <r>
    <n v="9989"/>
    <s v="CA-2014-163629"/>
    <x v="3"/>
    <x v="701"/>
    <d v="2014-11-22T00:00:00"/>
    <x v="1"/>
    <s v="RA-19885"/>
    <s v="Ruben Ausman"/>
    <x v="1"/>
    <s v="United States"/>
    <s v="Athens"/>
    <x v="32"/>
    <n v="30605"/>
    <x v="0"/>
    <s v="TEC-PH-10004006"/>
    <x v="2"/>
    <x v="7"/>
    <s v="Panasonic KX - TS880B Telephone"/>
    <x v="6050"/>
    <n v="5"/>
    <n v="0"/>
    <n v="55.647000000000006"/>
  </r>
  <r>
    <n v="9990"/>
    <s v="CA-2011-110422"/>
    <x v="2"/>
    <x v="1237"/>
    <d v="2011-01-24T00:00:00"/>
    <x v="0"/>
    <s v="TB-21400"/>
    <s v="Tom Boeckenhauer"/>
    <x v="0"/>
    <s v="United States"/>
    <s v="Miami"/>
    <x v="2"/>
    <n v="33180"/>
    <x v="0"/>
    <s v="FUR-FU-10001889"/>
    <x v="0"/>
    <x v="5"/>
    <s v="Ultra Door Pull Handle"/>
    <x v="4349"/>
    <n v="3"/>
    <n v="0.2"/>
    <n v="4.1027999999999993"/>
  </r>
  <r>
    <n v="9991"/>
    <s v="CA-2014-121258"/>
    <x v="3"/>
    <x v="425"/>
    <d v="2014-03-04T00:00:00"/>
    <x v="1"/>
    <s v="DB-13060"/>
    <s v="Dave Brooks"/>
    <x v="0"/>
    <s v="United States"/>
    <s v="Costa Mesa"/>
    <x v="1"/>
    <n v="92627"/>
    <x v="1"/>
    <s v="FUR-FU-10000747"/>
    <x v="0"/>
    <x v="5"/>
    <s v="Tenex B1-RE Series Chair Mats for Low Pile Carpets"/>
    <x v="1377"/>
    <n v="2"/>
    <n v="0"/>
    <n v="15.633199999999988"/>
  </r>
  <r>
    <n v="9992"/>
    <s v="CA-2014-121258"/>
    <x v="3"/>
    <x v="425"/>
    <d v="2014-03-04T00:00:00"/>
    <x v="1"/>
    <s v="DB-13060"/>
    <s v="Dave Brooks"/>
    <x v="0"/>
    <s v="United States"/>
    <s v="Costa Mesa"/>
    <x v="1"/>
    <n v="92627"/>
    <x v="1"/>
    <s v="TEC-PH-10003645"/>
    <x v="2"/>
    <x v="7"/>
    <s v="Aastra 57i VoIP phone"/>
    <x v="3809"/>
    <n v="2"/>
    <n v="0.2"/>
    <n v="19.393200000000007"/>
  </r>
  <r>
    <n v="9993"/>
    <s v="CA-2014-121258"/>
    <x v="3"/>
    <x v="425"/>
    <d v="2014-03-04T00:00:00"/>
    <x v="1"/>
    <s v="DB-13060"/>
    <s v="Dave Brooks"/>
    <x v="0"/>
    <s v="United States"/>
    <s v="Costa Mesa"/>
    <x v="1"/>
    <n v="92627"/>
    <x v="1"/>
    <s v="OFF-PA-10004041"/>
    <x v="1"/>
    <x v="10"/>
    <s v="It's Hot Message Books with Stickers, 2 3/4&quot; x 5&quot;"/>
    <x v="461"/>
    <n v="4"/>
    <n v="0"/>
    <n v="13.32"/>
  </r>
  <r>
    <n v="9994"/>
    <s v="CA-2014-119914"/>
    <x v="3"/>
    <x v="464"/>
    <d v="2014-05-10T00:00:00"/>
    <x v="0"/>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8887B-C942-4649-828F-34FCA077386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F82303-3BF1-F344-8049-1D3BC202B3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083852-FE75-E243-B6E0-3606218C538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8A10C5-7258-D74B-91EA-FDA20966A6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1">
    <i>
      <x v="11"/>
    </i>
    <i>
      <x v="12"/>
    </i>
    <i>
      <x v="13"/>
    </i>
    <i>
      <x v="14"/>
    </i>
    <i>
      <x v="20"/>
    </i>
    <i>
      <x v="21"/>
    </i>
    <i>
      <x v="25"/>
    </i>
    <i>
      <x v="34"/>
    </i>
    <i>
      <x v="41"/>
    </i>
    <i>
      <x v="47"/>
    </i>
    <i t="grand">
      <x/>
    </i>
  </rowItems>
  <colItems count="1">
    <i/>
  </colItems>
  <dataFields count="1">
    <dataField name="Sum of Sales" fld="18" baseField="0" baseItem="0" numFmtId="165"/>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166F7-A4AD-F54F-93CC-0DEBB404EF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
    </i>
    <i>
      <x/>
    </i>
    <i>
      <x v="5"/>
    </i>
    <i>
      <x v="13"/>
    </i>
    <i>
      <x v="3"/>
    </i>
    <i t="grand">
      <x/>
    </i>
  </rowItems>
  <colItems count="1">
    <i/>
  </colItems>
  <dataFields count="1">
    <dataField name="Sum of Sales" fld="18" baseField="0" baseItem="0" numFmtId="165"/>
  </dataFields>
  <formats count="1">
    <format dxfId="2">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6" count="1" selected="0">
            <x v="3"/>
          </reference>
        </references>
      </pivotArea>
    </chartFormat>
    <chartFormat chart="2" format="9">
      <pivotArea type="data" outline="0" fieldPosition="0">
        <references count="2">
          <reference field="4294967294" count="1" selected="0">
            <x v="0"/>
          </reference>
          <reference field="16" count="1" selected="0">
            <x v="16"/>
          </reference>
        </references>
      </pivotArea>
    </chartFormat>
    <chartFormat chart="2" format="10">
      <pivotArea type="data" outline="0" fieldPosition="0">
        <references count="2">
          <reference field="4294967294" count="1" selected="0">
            <x v="0"/>
          </reference>
          <reference field="16" count="1" selected="0">
            <x v="14"/>
          </reference>
        </references>
      </pivotArea>
    </chartFormat>
    <chartFormat chart="2" format="11">
      <pivotArea type="data" outline="0" fieldPosition="0">
        <references count="2">
          <reference field="4294967294" count="1" selected="0">
            <x v="0"/>
          </reference>
          <reference field="16" count="1" selected="0">
            <x v="5"/>
          </reference>
        </references>
      </pivotArea>
    </chartFormat>
    <chartFormat chart="2" format="12">
      <pivotArea type="data" outline="0" fieldPosition="0">
        <references count="2">
          <reference field="4294967294" count="1" selected="0">
            <x v="0"/>
          </reference>
          <reference field="16" count="1" selected="0">
            <x v="13"/>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5"/>
          </reference>
        </references>
      </pivotArea>
    </chartFormat>
    <chartFormat chart="0" format="5">
      <pivotArea type="data" outline="0" fieldPosition="0">
        <references count="2">
          <reference field="4294967294" count="1" selected="0">
            <x v="0"/>
          </reference>
          <reference field="16" count="1" selected="0">
            <x v="13"/>
          </reference>
        </references>
      </pivotArea>
    </chartFormat>
    <chartFormat chart="0" format="6">
      <pivotArea type="data" outline="0" fieldPosition="0">
        <references count="2">
          <reference field="4294967294" count="1" selected="0">
            <x v="0"/>
          </reference>
          <reference field="16" count="1" selected="0">
            <x v="0"/>
          </reference>
        </references>
      </pivotArea>
    </chartFormat>
    <chartFormat chart="2" format="13">
      <pivotArea type="data" outline="0" fieldPosition="0">
        <references count="2">
          <reference field="4294967294" count="1" selected="0">
            <x v="0"/>
          </reference>
          <reference field="16" count="1" selected="0">
            <x v="1"/>
          </reference>
        </references>
      </pivotArea>
    </chartFormat>
    <chartFormat chart="2" format="14">
      <pivotArea type="data" outline="0" fieldPosition="0">
        <references count="2">
          <reference field="4294967294" count="1" selected="0">
            <x v="0"/>
          </reference>
          <reference field="16" count="1" selected="0">
            <x v="0"/>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7DD974-FCBA-D842-ACCB-008E31EC415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4F4DB9-84CC-184D-9454-37BB5EC36A6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5">
    <pivotField showAll="0"/>
    <pivotField dataField="1"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88CC16-1354-6F44-A33D-C83BB6FF90D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B27358-767C-D74D-A6AE-201E32661DF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8740EB-BCB2-4C40-BE8E-6E9AA23B000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400729-5D99-E644-AAEA-4F827BB36468}"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065F0E-5922-2C4A-8FBC-63FD69E48DB8}" sourceName="Year">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82CD7D-12AA-DF4C-9BF0-7410F8A32482}" sourceName="Segment">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501900-D083-6C48-B846-865AACD71441}" sourceName="Region">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D721D2-EF43-9549-8DFD-D30EDC439EBF}" cache="Slicer_Year" caption="Year" columnCount="2" rowHeight="230716"/>
  <slicer name="Segment 1" xr10:uid="{81593DF7-B8F7-414B-A325-C0639422A82A}" cache="Slicer_Segment" caption="Segment" columnCount="3" rowHeight="230716"/>
  <slicer name="Region 1" xr10:uid="{25CC0618-7DCB-BB4A-AC7A-F324CDEE77D2}" cache="Slicer_Region" caption="Region"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F1F0DC-DCE6-CD41-81A2-D7FA4416BDBD}" cache="Slicer_Year" caption="Year" rowHeight="230716"/>
  <slicer name="Segment" xr10:uid="{FC87D4FB-248D-2341-A8D2-587B91DCCA88}" cache="Slicer_Segment" caption="Segment" rowHeight="230716"/>
  <slicer name="Region" xr10:uid="{9CB6789B-E2D0-0D49-88F0-4FF390C3FA58}"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04B85B-6D4E-2B48-BFE5-535E79D04F14}" name="Table4" displayName="Table4" ref="D3:E7" totalsRowShown="0">
  <autoFilter ref="D3:E7" xr:uid="{6A04B85B-6D4E-2B48-BFE5-535E79D04F14}"/>
  <tableColumns count="2">
    <tableColumn id="1" xr3:uid="{C4B93F89-EDC0-0B4D-AEED-F2877BB85A50}" name="Categoty">
      <calculatedColumnFormula>A4</calculatedColumnFormula>
    </tableColumn>
    <tableColumn id="2" xr3:uid="{FC7C6A41-EE9D-B447-B119-EC905DBE4879}" name="Profit" dataDxfId="4"/>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2450D-CFAE-9C42-A2C4-C3A409E80327}">
  <dimension ref="A1:AR53"/>
  <sheetViews>
    <sheetView showGridLines="0" showRowColHeaders="0" tabSelected="1" zoomScale="66" zoomScaleNormal="66" workbookViewId="0">
      <selection activeCell="X15" sqref="X15"/>
    </sheetView>
  </sheetViews>
  <sheetFormatPr defaultColWidth="11.5546875" defaultRowHeight="14.4"/>
  <sheetData>
    <row r="1" spans="1:44" ht="15" customHeight="1">
      <c r="A1" s="38" t="s">
        <v>10958</v>
      </c>
      <c r="B1" s="38"/>
      <c r="C1" s="38"/>
      <c r="D1" s="38"/>
      <c r="E1" s="38"/>
      <c r="F1" s="38"/>
      <c r="G1" s="38"/>
      <c r="H1" s="38"/>
      <c r="I1" s="38"/>
      <c r="J1" s="38"/>
      <c r="K1" s="38"/>
      <c r="L1" s="38"/>
      <c r="M1" s="38"/>
      <c r="N1" s="38"/>
      <c r="O1" s="38"/>
      <c r="P1" s="38"/>
      <c r="Q1" s="38"/>
      <c r="R1" s="38"/>
      <c r="S1" s="38"/>
      <c r="T1" s="38"/>
      <c r="U1" s="38"/>
      <c r="V1" s="38"/>
      <c r="W1" s="39"/>
      <c r="X1" s="39"/>
      <c r="Y1" s="39"/>
      <c r="Z1" s="39"/>
      <c r="AA1" s="39"/>
      <c r="AB1" s="39"/>
      <c r="AC1" s="39"/>
      <c r="AD1" s="39"/>
      <c r="AE1" s="39"/>
      <c r="AF1" s="39"/>
      <c r="AG1" s="39"/>
      <c r="AH1" s="39"/>
      <c r="AI1" s="39"/>
      <c r="AJ1" s="39"/>
      <c r="AK1" s="39"/>
      <c r="AL1" s="39"/>
      <c r="AM1" s="39"/>
      <c r="AN1" s="39"/>
      <c r="AO1" s="39"/>
      <c r="AP1" s="39"/>
      <c r="AQ1" s="39"/>
      <c r="AR1" s="39"/>
    </row>
    <row r="2" spans="1:44">
      <c r="A2" s="38"/>
      <c r="B2" s="38"/>
      <c r="C2" s="38"/>
      <c r="D2" s="38"/>
      <c r="E2" s="38"/>
      <c r="F2" s="38"/>
      <c r="G2" s="38"/>
      <c r="H2" s="38"/>
      <c r="I2" s="38"/>
      <c r="J2" s="38"/>
      <c r="K2" s="38"/>
      <c r="L2" s="38"/>
      <c r="M2" s="38"/>
      <c r="N2" s="38"/>
      <c r="O2" s="38"/>
      <c r="P2" s="38"/>
      <c r="Q2" s="38"/>
      <c r="R2" s="38"/>
      <c r="S2" s="38"/>
      <c r="T2" s="38"/>
      <c r="U2" s="38"/>
      <c r="V2" s="38"/>
      <c r="W2" s="39"/>
      <c r="X2" s="39"/>
      <c r="Y2" s="39"/>
      <c r="Z2" s="39"/>
      <c r="AA2" s="39"/>
      <c r="AB2" s="39"/>
      <c r="AC2" s="39"/>
      <c r="AD2" s="39"/>
      <c r="AE2" s="39"/>
      <c r="AF2" s="39"/>
      <c r="AG2" s="39"/>
      <c r="AH2" s="39"/>
      <c r="AI2" s="39"/>
      <c r="AJ2" s="39"/>
      <c r="AK2" s="39"/>
      <c r="AL2" s="39"/>
      <c r="AM2" s="39"/>
      <c r="AN2" s="39"/>
      <c r="AO2" s="39"/>
      <c r="AP2" s="39"/>
      <c r="AQ2" s="39"/>
      <c r="AR2" s="39"/>
    </row>
    <row r="3" spans="1:44">
      <c r="A3" s="11"/>
      <c r="B3" s="11"/>
      <c r="C3" s="11"/>
      <c r="D3" s="11"/>
      <c r="E3" s="11"/>
      <c r="F3" s="11"/>
      <c r="G3" s="11"/>
      <c r="H3" s="11"/>
      <c r="I3" s="11"/>
      <c r="J3" s="11"/>
      <c r="K3" s="11"/>
      <c r="L3" s="11"/>
      <c r="M3" s="11"/>
      <c r="N3" s="11"/>
      <c r="O3" s="11"/>
      <c r="P3" s="11"/>
      <c r="Q3" s="11"/>
      <c r="R3" s="11"/>
      <c r="S3" s="11"/>
      <c r="T3" s="11"/>
      <c r="U3" s="11"/>
      <c r="V3" s="11"/>
      <c r="W3" s="11"/>
      <c r="X3" s="11"/>
      <c r="Y3" s="11"/>
      <c r="Z3" s="11"/>
    </row>
    <row r="4" spans="1:44">
      <c r="A4" s="11"/>
      <c r="B4" s="11"/>
      <c r="C4" s="11"/>
      <c r="D4" s="11"/>
      <c r="E4" s="11"/>
      <c r="F4" s="11"/>
      <c r="G4" s="11"/>
      <c r="H4" s="11"/>
      <c r="I4" s="11"/>
      <c r="J4" s="11"/>
      <c r="K4" s="11"/>
      <c r="L4" s="11"/>
      <c r="M4" s="11"/>
      <c r="N4" s="11"/>
      <c r="O4" s="11"/>
      <c r="P4" s="11"/>
      <c r="Q4" s="11"/>
      <c r="R4" s="11"/>
      <c r="S4" s="11"/>
      <c r="T4" s="11"/>
      <c r="U4" s="11"/>
      <c r="V4" s="11"/>
      <c r="W4" s="11"/>
      <c r="X4" s="11"/>
      <c r="Y4" s="11"/>
      <c r="Z4" s="11"/>
    </row>
    <row r="5" spans="1:44">
      <c r="A5" s="11"/>
      <c r="B5" s="11"/>
      <c r="C5" s="11"/>
      <c r="D5" s="11"/>
      <c r="E5" s="11"/>
      <c r="F5" s="11"/>
      <c r="G5" s="11"/>
      <c r="H5" s="11"/>
      <c r="I5" s="11"/>
      <c r="J5" s="11"/>
      <c r="K5" s="11"/>
      <c r="L5" s="11"/>
      <c r="M5" s="11"/>
      <c r="N5" s="11"/>
      <c r="O5" s="11"/>
      <c r="P5" s="11"/>
      <c r="Q5" s="11"/>
      <c r="R5" s="11"/>
      <c r="S5" s="11"/>
      <c r="T5" s="11"/>
      <c r="U5" s="11"/>
      <c r="V5" s="11"/>
      <c r="W5" s="11"/>
      <c r="X5" s="11"/>
      <c r="Y5" s="11"/>
      <c r="Z5" s="11"/>
    </row>
    <row r="6" spans="1:44">
      <c r="A6" s="11"/>
      <c r="B6" s="11"/>
      <c r="C6" s="11"/>
      <c r="D6" s="11"/>
      <c r="E6" s="11"/>
      <c r="F6" s="11"/>
      <c r="G6" s="11"/>
      <c r="H6" s="11"/>
      <c r="I6" s="11"/>
      <c r="J6" s="11"/>
      <c r="K6" s="11"/>
      <c r="L6" s="11"/>
      <c r="M6" s="11"/>
      <c r="N6" s="11"/>
      <c r="O6" s="11"/>
      <c r="P6" s="11"/>
      <c r="Q6" s="11"/>
      <c r="R6" s="11"/>
      <c r="S6" s="11"/>
      <c r="T6" s="11"/>
      <c r="U6" s="11"/>
      <c r="V6" s="11"/>
      <c r="W6" s="11"/>
      <c r="X6" s="11"/>
      <c r="Y6" s="11"/>
      <c r="Z6" s="11"/>
    </row>
    <row r="7" spans="1:44">
      <c r="A7" s="11"/>
      <c r="B7" s="11"/>
      <c r="C7" s="11"/>
      <c r="D7" s="11"/>
      <c r="E7" s="11"/>
      <c r="F7" s="11"/>
      <c r="G7" s="11"/>
      <c r="H7" s="11"/>
      <c r="I7" s="11"/>
      <c r="J7" s="11"/>
      <c r="K7" s="11"/>
      <c r="L7" s="11"/>
      <c r="M7" s="11"/>
      <c r="N7" s="11"/>
      <c r="O7" s="11"/>
      <c r="P7" s="11"/>
      <c r="Q7" s="11"/>
      <c r="R7" s="11"/>
      <c r="S7" s="11"/>
      <c r="T7" s="11"/>
      <c r="U7" s="11"/>
      <c r="V7" s="11"/>
      <c r="W7" s="11"/>
      <c r="X7" s="11"/>
      <c r="Y7" s="11"/>
      <c r="Z7" s="11"/>
    </row>
    <row r="8" spans="1:44">
      <c r="A8" s="11"/>
      <c r="B8" s="11"/>
      <c r="C8" s="11"/>
      <c r="D8" s="11"/>
      <c r="E8" s="11"/>
      <c r="F8" s="11"/>
      <c r="G8" s="11"/>
      <c r="H8" s="11"/>
      <c r="I8" s="11"/>
      <c r="J8" s="12" t="s">
        <v>10952</v>
      </c>
      <c r="K8" s="11"/>
      <c r="L8" s="11"/>
      <c r="M8" s="11"/>
      <c r="N8" s="11"/>
      <c r="O8" s="11"/>
      <c r="P8" s="11"/>
      <c r="Q8" s="11"/>
      <c r="R8" s="11"/>
      <c r="S8" s="11"/>
      <c r="T8" s="11"/>
      <c r="U8" s="11"/>
      <c r="V8" s="11"/>
      <c r="W8" s="11"/>
      <c r="X8" s="11"/>
      <c r="Y8" s="11"/>
      <c r="Z8" s="11"/>
    </row>
    <row r="9" spans="1:44">
      <c r="A9" s="11"/>
      <c r="B9" s="11"/>
      <c r="C9" s="11"/>
      <c r="D9" s="11"/>
      <c r="E9" s="11"/>
      <c r="F9" s="11"/>
      <c r="G9" s="11"/>
      <c r="H9" s="11"/>
      <c r="I9" s="11"/>
      <c r="J9" s="11"/>
      <c r="K9" s="11"/>
      <c r="L9" s="11"/>
      <c r="M9" s="11"/>
      <c r="N9" s="11"/>
      <c r="O9" s="11"/>
      <c r="P9" s="11"/>
      <c r="Q9" s="11"/>
      <c r="R9" s="11"/>
      <c r="S9" s="11"/>
      <c r="T9" s="11"/>
      <c r="U9" s="11"/>
      <c r="V9" s="11"/>
      <c r="W9" s="11"/>
      <c r="X9" s="11"/>
      <c r="Y9" s="11"/>
      <c r="Z9" s="11"/>
    </row>
    <row r="10" spans="1:44">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44">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44">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44">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44">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44">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44">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sheetData>
  <mergeCells count="2">
    <mergeCell ref="A1:V2"/>
    <mergeCell ref="W1:AR2"/>
  </mergeCells>
  <pageMargins left="0.7" right="0.7" top="0.75" bottom="0.75" header="0.3" footer="0.3"/>
  <pageSetup paperSize="9" orientation="portrait" horizontalDpi="0" verticalDpi="0"/>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P1" workbookViewId="0">
      <pane ySplit="1" topLeftCell="A9969" activePane="bottomLeft" state="frozen"/>
      <selection pane="bottomLeft" activeCell="C4" sqref="C4"/>
    </sheetView>
  </sheetViews>
  <sheetFormatPr defaultColWidth="14.44140625" defaultRowHeight="15" customHeight="1"/>
  <cols>
    <col min="1" max="1" width="7" bestFit="1" customWidth="1"/>
    <col min="2" max="2" width="14.109375" bestFit="1" customWidth="1"/>
    <col min="3" max="3" width="5.109375" bestFit="1" customWidth="1"/>
    <col min="4" max="4" width="10.109375" bestFit="1" customWidth="1"/>
    <col min="5" max="5" width="9" bestFit="1" customWidth="1"/>
    <col min="6" max="6" width="12" bestFit="1" customWidth="1"/>
    <col min="7" max="7" width="11.109375" bestFit="1" customWidth="1"/>
    <col min="8" max="8" width="19.33203125" bestFit="1" customWidth="1"/>
    <col min="9" max="9" width="10.33203125" bestFit="1" customWidth="1"/>
    <col min="10" max="10" width="11.109375" bestFit="1" customWidth="1"/>
    <col min="11" max="11" width="16" bestFit="1" customWidth="1"/>
    <col min="12" max="12" width="16.44140625" bestFit="1" customWidth="1"/>
    <col min="13" max="13" width="10.6640625" bestFit="1" customWidth="1"/>
    <col min="14" max="14" width="6.77734375" bestFit="1" customWidth="1"/>
    <col min="15" max="15" width="15.33203125" bestFit="1" customWidth="1"/>
    <col min="16" max="16" width="12.109375" bestFit="1" customWidth="1"/>
    <col min="17" max="17" width="12" bestFit="1" customWidth="1"/>
    <col min="18" max="18" width="102" bestFit="1" customWidth="1"/>
    <col min="19" max="19" width="10.109375" bestFit="1" customWidth="1"/>
    <col min="20" max="21" width="8.109375" bestFit="1" customWidth="1"/>
    <col min="22" max="22" width="10.6640625" bestFit="1"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4BDA-21C7-5B48-AFF4-C407A784F21B}">
  <dimension ref="A3:C15"/>
  <sheetViews>
    <sheetView topLeftCell="B12" zoomScale="87" zoomScaleNormal="120" workbookViewId="0">
      <selection activeCell="P12" sqref="P12"/>
    </sheetView>
  </sheetViews>
  <sheetFormatPr defaultColWidth="11.5546875" defaultRowHeight="14.4"/>
  <cols>
    <col min="1" max="1" width="12.88671875" bestFit="1" customWidth="1"/>
    <col min="2" max="2" width="11.33203125" bestFit="1" customWidth="1"/>
    <col min="3" max="3" width="11.6640625" bestFit="1" customWidth="1"/>
    <col min="4" max="1238" width="14.6640625" bestFit="1" customWidth="1"/>
    <col min="1239" max="1239" width="10" bestFit="1" customWidth="1"/>
  </cols>
  <sheetData>
    <row r="3" spans="1:3">
      <c r="A3" s="13" t="s">
        <v>10932</v>
      </c>
      <c r="B3" s="14" t="s">
        <v>10946</v>
      </c>
      <c r="C3" s="15" t="s">
        <v>10947</v>
      </c>
    </row>
    <row r="4" spans="1:3">
      <c r="A4" s="16" t="s">
        <v>10934</v>
      </c>
      <c r="B4" s="19">
        <v>254.74400000000003</v>
      </c>
      <c r="C4" s="20">
        <v>-312.06139999999994</v>
      </c>
    </row>
    <row r="5" spans="1:3">
      <c r="A5" s="17" t="s">
        <v>10935</v>
      </c>
      <c r="B5" s="21">
        <v>79.36</v>
      </c>
      <c r="C5" s="22">
        <v>20.633600000000001</v>
      </c>
    </row>
    <row r="6" spans="1:3">
      <c r="A6" s="17" t="s">
        <v>10936</v>
      </c>
      <c r="B6" s="21">
        <v>1286.8916000000002</v>
      </c>
      <c r="C6" s="22">
        <v>-136.24360000000001</v>
      </c>
    </row>
    <row r="7" spans="1:3">
      <c r="A7" s="17" t="s">
        <v>10937</v>
      </c>
      <c r="B7" s="21">
        <v>4212.817</v>
      </c>
      <c r="C7" s="22">
        <v>1932.7584999999999</v>
      </c>
    </row>
    <row r="8" spans="1:3">
      <c r="A8" s="17" t="s">
        <v>10938</v>
      </c>
      <c r="B8" s="21">
        <v>1421.1680000000001</v>
      </c>
      <c r="C8" s="22">
        <v>167.83639999999994</v>
      </c>
    </row>
    <row r="9" spans="1:3">
      <c r="A9" s="17" t="s">
        <v>10939</v>
      </c>
      <c r="B9" s="21">
        <v>1325.6770000000001</v>
      </c>
      <c r="C9" s="22">
        <v>-441.11840000000018</v>
      </c>
    </row>
    <row r="10" spans="1:3">
      <c r="A10" s="17" t="s">
        <v>10940</v>
      </c>
      <c r="B10" s="21">
        <v>216.44799999999998</v>
      </c>
      <c r="C10" s="22">
        <v>-18.608800000000031</v>
      </c>
    </row>
    <row r="11" spans="1:3">
      <c r="A11" s="17" t="s">
        <v>10941</v>
      </c>
      <c r="B11" s="21">
        <v>1029.8</v>
      </c>
      <c r="C11" s="22">
        <v>136.2004</v>
      </c>
    </row>
    <row r="12" spans="1:3">
      <c r="A12" s="17" t="s">
        <v>10942</v>
      </c>
      <c r="B12" s="21">
        <v>2361.04</v>
      </c>
      <c r="C12" s="22">
        <v>579.79240000000004</v>
      </c>
    </row>
    <row r="13" spans="1:3">
      <c r="A13" s="17" t="s">
        <v>10943</v>
      </c>
      <c r="B13" s="21">
        <v>822.85599999999999</v>
      </c>
      <c r="C13" s="22">
        <v>-30.645200000000102</v>
      </c>
    </row>
    <row r="14" spans="1:3">
      <c r="A14" s="17" t="s">
        <v>10944</v>
      </c>
      <c r="B14" s="21">
        <v>4718.2459999999992</v>
      </c>
      <c r="C14" s="22">
        <v>1020.2166</v>
      </c>
    </row>
    <row r="15" spans="1:3">
      <c r="A15" s="18" t="s">
        <v>10945</v>
      </c>
      <c r="B15" s="23">
        <v>6403.1931999999997</v>
      </c>
      <c r="C15" s="24">
        <v>1044.5427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A708-AC26-C244-9FD9-1B863743A667}">
  <dimension ref="A3:E7"/>
  <sheetViews>
    <sheetView workbookViewId="0">
      <selection activeCell="M5" sqref="M5"/>
    </sheetView>
  </sheetViews>
  <sheetFormatPr defaultColWidth="11.5546875" defaultRowHeight="14.4"/>
  <cols>
    <col min="1" max="1" width="13.109375" bestFit="1" customWidth="1"/>
    <col min="2" max="2" width="11.6640625" bestFit="1" customWidth="1"/>
  </cols>
  <sheetData>
    <row r="3" spans="1:5">
      <c r="A3" s="13" t="s">
        <v>10932</v>
      </c>
      <c r="B3" s="25" t="s">
        <v>10947</v>
      </c>
      <c r="D3" s="2" t="s">
        <v>10953</v>
      </c>
      <c r="E3" s="2" t="s">
        <v>21</v>
      </c>
    </row>
    <row r="4" spans="1:5">
      <c r="A4" s="26" t="s">
        <v>71</v>
      </c>
      <c r="B4" s="25">
        <v>1953.4431999999999</v>
      </c>
      <c r="D4" t="str">
        <f>A4</f>
        <v>Technology</v>
      </c>
      <c r="E4" s="4">
        <f>GETPIVOTDATA("Profit",$A$3,"Category",A4)</f>
        <v>1953.4431999999999</v>
      </c>
    </row>
    <row r="5" spans="1:5">
      <c r="A5" s="28" t="s">
        <v>46</v>
      </c>
      <c r="B5" s="36">
        <v>2557.6587999999997</v>
      </c>
      <c r="D5" t="str">
        <f>A5</f>
        <v>Office Supplies</v>
      </c>
      <c r="E5" s="4">
        <f>GETPIVOTDATA("Profit",$A$3,"Category",A5)</f>
        <v>2557.6587999999997</v>
      </c>
    </row>
    <row r="6" spans="1:5">
      <c r="A6" s="28" t="s">
        <v>32</v>
      </c>
      <c r="B6" s="36">
        <v>-547.79880000000026</v>
      </c>
      <c r="D6" t="str">
        <f>A6</f>
        <v>Furniture</v>
      </c>
      <c r="E6" s="4">
        <f>GETPIVOTDATA("Profit",$A$3,"Category",A6)</f>
        <v>-547.79880000000026</v>
      </c>
    </row>
    <row r="7" spans="1:5">
      <c r="A7" s="30" t="s">
        <v>10933</v>
      </c>
      <c r="B7" s="37">
        <v>3963.3031999999994</v>
      </c>
      <c r="D7" t="str">
        <f>A7</f>
        <v>Grand Total</v>
      </c>
      <c r="E7" s="4">
        <f>GETPIVOTDATA("Profit",$A$3)</f>
        <v>3963.3031999999994</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9416-5D11-8945-826E-2EEA5BA29D7E}">
  <dimension ref="A3:H7"/>
  <sheetViews>
    <sheetView zoomScaleNormal="100" workbookViewId="0">
      <selection activeCell="A19" sqref="A19"/>
    </sheetView>
  </sheetViews>
  <sheetFormatPr defaultColWidth="11.5546875" defaultRowHeight="14.4"/>
  <cols>
    <col min="1" max="1" width="13.109375" bestFit="1" customWidth="1"/>
    <col min="2" max="2" width="11.21875" bestFit="1" customWidth="1"/>
  </cols>
  <sheetData>
    <row r="3" spans="1:8">
      <c r="A3" s="13" t="s">
        <v>10932</v>
      </c>
      <c r="B3" s="25" t="s">
        <v>10946</v>
      </c>
    </row>
    <row r="4" spans="1:8">
      <c r="A4" s="26" t="s">
        <v>32</v>
      </c>
      <c r="B4" s="32">
        <v>0.29259424595166483</v>
      </c>
    </row>
    <row r="5" spans="1:8">
      <c r="A5" s="28" t="s">
        <v>46</v>
      </c>
      <c r="B5" s="33">
        <v>0.36018379196680317</v>
      </c>
    </row>
    <row r="6" spans="1:8">
      <c r="A6" s="28" t="s">
        <v>71</v>
      </c>
      <c r="B6" s="33">
        <v>0.347221962081532</v>
      </c>
      <c r="H6" s="2" t="s">
        <v>10952</v>
      </c>
    </row>
    <row r="7" spans="1:8">
      <c r="A7" s="30" t="s">
        <v>10933</v>
      </c>
      <c r="B7" s="3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2F83-FC88-634C-81ED-19900EA37E11}">
  <dimension ref="A3:E53"/>
  <sheetViews>
    <sheetView topLeftCell="A24" zoomScale="94" workbookViewId="0">
      <selection activeCell="U11" sqref="U11"/>
    </sheetView>
  </sheetViews>
  <sheetFormatPr defaultColWidth="11.5546875" defaultRowHeight="14.4"/>
  <cols>
    <col min="1" max="1" width="12.5546875" bestFit="1" customWidth="1"/>
    <col min="2" max="2" width="11.44140625" bestFit="1" customWidth="1"/>
  </cols>
  <sheetData>
    <row r="3" spans="1:5">
      <c r="A3" s="13" t="s">
        <v>10932</v>
      </c>
      <c r="B3" s="25" t="s">
        <v>10946</v>
      </c>
      <c r="D3" s="2" t="s">
        <v>11</v>
      </c>
      <c r="E3" s="2" t="s">
        <v>18</v>
      </c>
    </row>
    <row r="4" spans="1:5">
      <c r="A4" s="26" t="s">
        <v>211</v>
      </c>
      <c r="B4" s="27">
        <v>4063.9740000000006</v>
      </c>
      <c r="D4" t="str">
        <f>A4</f>
        <v>Illinois</v>
      </c>
      <c r="E4" s="4">
        <f>GETPIVOTDATA("Sales",$A$3,"State",A4)</f>
        <v>4063.9740000000006</v>
      </c>
    </row>
    <row r="5" spans="1:5">
      <c r="A5" s="28" t="s">
        <v>254</v>
      </c>
      <c r="B5" s="29">
        <v>1147.32</v>
      </c>
      <c r="D5" t="str">
        <f t="shared" ref="D5:D15" si="0">A5</f>
        <v>Indiana</v>
      </c>
      <c r="E5" s="4">
        <f t="shared" ref="E5:E14" si="1">GETPIVOTDATA("Sales",$A$3,"State",A5)</f>
        <v>1147.32</v>
      </c>
    </row>
    <row r="6" spans="1:5">
      <c r="A6" s="28" t="s">
        <v>489</v>
      </c>
      <c r="B6" s="29">
        <v>1449.24</v>
      </c>
      <c r="D6" t="str">
        <f t="shared" si="0"/>
        <v>Iowa</v>
      </c>
      <c r="E6" s="4">
        <f t="shared" si="1"/>
        <v>1449.24</v>
      </c>
    </row>
    <row r="7" spans="1:5">
      <c r="A7" s="28" t="s">
        <v>4530</v>
      </c>
      <c r="B7" s="29">
        <v>149.19999999999999</v>
      </c>
      <c r="D7" t="str">
        <f t="shared" si="0"/>
        <v>Kansas</v>
      </c>
      <c r="E7" s="4">
        <f t="shared" si="1"/>
        <v>149.19999999999999</v>
      </c>
    </row>
    <row r="8" spans="1:5">
      <c r="A8" s="28" t="s">
        <v>238</v>
      </c>
      <c r="B8" s="29">
        <v>5834.8319999999994</v>
      </c>
      <c r="D8" t="str">
        <f t="shared" si="0"/>
        <v>Michigan</v>
      </c>
      <c r="E8" s="4">
        <f t="shared" si="1"/>
        <v>5834.8319999999994</v>
      </c>
    </row>
    <row r="9" spans="1:5">
      <c r="A9" s="28" t="s">
        <v>229</v>
      </c>
      <c r="B9" s="29">
        <v>2395.94</v>
      </c>
      <c r="D9" t="str">
        <f t="shared" si="0"/>
        <v>Minnesota</v>
      </c>
      <c r="E9" s="4">
        <f t="shared" si="1"/>
        <v>2395.94</v>
      </c>
    </row>
    <row r="10" spans="1:5">
      <c r="A10" s="28" t="s">
        <v>138</v>
      </c>
      <c r="B10" s="29">
        <v>269.98</v>
      </c>
      <c r="D10" t="str">
        <f t="shared" si="0"/>
        <v>Nebraska</v>
      </c>
      <c r="E10" s="4">
        <f t="shared" si="1"/>
        <v>269.98</v>
      </c>
    </row>
    <row r="11" spans="1:5">
      <c r="A11" s="28" t="s">
        <v>649</v>
      </c>
      <c r="B11" s="29">
        <v>821.94</v>
      </c>
      <c r="D11" t="str">
        <f t="shared" si="0"/>
        <v>Oklahoma</v>
      </c>
      <c r="E11" s="4">
        <f t="shared" si="1"/>
        <v>821.94</v>
      </c>
    </row>
    <row r="12" spans="1:5">
      <c r="A12" s="28" t="s">
        <v>104</v>
      </c>
      <c r="B12" s="29">
        <v>5062.2748000000001</v>
      </c>
      <c r="D12" t="str">
        <f t="shared" si="0"/>
        <v>Texas</v>
      </c>
      <c r="E12" s="4">
        <f>GETPIVOTDATA("Sales",$A$3,"State",A12)</f>
        <v>5062.2748000000001</v>
      </c>
    </row>
    <row r="13" spans="1:5">
      <c r="A13" s="28" t="s">
        <v>114</v>
      </c>
      <c r="B13" s="29">
        <v>2937.54</v>
      </c>
      <c r="D13" t="str">
        <f t="shared" si="0"/>
        <v>Wisconsin</v>
      </c>
      <c r="E13" s="4">
        <f t="shared" si="1"/>
        <v>2937.54</v>
      </c>
    </row>
    <row r="14" spans="1:5">
      <c r="A14" s="30" t="s">
        <v>10933</v>
      </c>
      <c r="B14" s="31">
        <v>24132.2408</v>
      </c>
      <c r="D14" t="str">
        <f t="shared" si="0"/>
        <v>Grand Total</v>
      </c>
      <c r="E14" s="4" t="e">
        <f t="shared" si="1"/>
        <v>#REF!</v>
      </c>
    </row>
    <row r="15" spans="1:5">
      <c r="D15">
        <f t="shared" si="0"/>
        <v>0</v>
      </c>
      <c r="E15" s="4" t="e">
        <f>SUM(E4:E14)</f>
        <v>#REF!</v>
      </c>
    </row>
    <row r="16" spans="1:5">
      <c r="E16" s="4"/>
    </row>
    <row r="17" spans="5:5">
      <c r="E17" s="4"/>
    </row>
    <row r="18" spans="5:5">
      <c r="E18" s="4"/>
    </row>
    <row r="19" spans="5:5">
      <c r="E19" s="4"/>
    </row>
    <row r="20" spans="5:5">
      <c r="E20" s="4"/>
    </row>
    <row r="21" spans="5:5">
      <c r="E21" s="4"/>
    </row>
    <row r="22" spans="5:5">
      <c r="E22" s="4"/>
    </row>
    <row r="23" spans="5:5">
      <c r="E23" s="4"/>
    </row>
    <row r="24" spans="5:5">
      <c r="E24" s="4"/>
    </row>
    <row r="25" spans="5:5">
      <c r="E25" s="4"/>
    </row>
    <row r="26" spans="5:5">
      <c r="E26" s="4"/>
    </row>
    <row r="27" spans="5:5">
      <c r="E27" s="4"/>
    </row>
    <row r="28" spans="5:5">
      <c r="E28" s="4"/>
    </row>
    <row r="29" spans="5:5">
      <c r="E29" s="4"/>
    </row>
    <row r="30" spans="5:5">
      <c r="E30" s="4"/>
    </row>
    <row r="31" spans="5:5">
      <c r="E31" s="4"/>
    </row>
    <row r="32" spans="5:5">
      <c r="E32" s="4"/>
    </row>
    <row r="33" spans="5:5">
      <c r="E33" s="4"/>
    </row>
    <row r="34" spans="5:5">
      <c r="E34" s="4"/>
    </row>
    <row r="35" spans="5:5">
      <c r="E35" s="4"/>
    </row>
    <row r="36" spans="5:5">
      <c r="E36" s="4"/>
    </row>
    <row r="37" spans="5:5">
      <c r="E37" s="4"/>
    </row>
    <row r="38" spans="5:5">
      <c r="E38" s="4"/>
    </row>
    <row r="39" spans="5:5">
      <c r="E39" s="4"/>
    </row>
    <row r="40" spans="5:5">
      <c r="E40" s="4"/>
    </row>
    <row r="41" spans="5:5">
      <c r="E41" s="4"/>
    </row>
    <row r="42" spans="5:5">
      <c r="E42" s="4"/>
    </row>
    <row r="43" spans="5:5">
      <c r="E43" s="4"/>
    </row>
    <row r="44" spans="5:5">
      <c r="E44" s="4"/>
    </row>
    <row r="45" spans="5:5">
      <c r="E45" s="4"/>
    </row>
    <row r="46" spans="5:5">
      <c r="E46" s="4"/>
    </row>
    <row r="47" spans="5:5">
      <c r="E47" s="4"/>
    </row>
    <row r="48" spans="5:5">
      <c r="E48" s="4"/>
    </row>
    <row r="49" spans="5:5">
      <c r="E49" s="4"/>
    </row>
    <row r="50" spans="5:5">
      <c r="E50" s="4"/>
    </row>
    <row r="51" spans="5:5">
      <c r="E51" s="4"/>
    </row>
    <row r="52" spans="5:5">
      <c r="E52" s="4"/>
    </row>
    <row r="53" spans="5:5">
      <c r="E53" s="4"/>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33C77-CBD1-8D41-B5A3-059C1ED213B6}">
  <dimension ref="A3:B9"/>
  <sheetViews>
    <sheetView workbookViewId="0">
      <selection activeCell="P4" sqref="P4"/>
    </sheetView>
  </sheetViews>
  <sheetFormatPr defaultColWidth="11.5546875" defaultRowHeight="14.4"/>
  <cols>
    <col min="1" max="1" width="12.44140625" bestFit="1" customWidth="1"/>
    <col min="2" max="2" width="11.21875" bestFit="1" customWidth="1"/>
  </cols>
  <sheetData>
    <row r="3" spans="1:2">
      <c r="A3" s="13" t="s">
        <v>10932</v>
      </c>
      <c r="B3" s="25" t="s">
        <v>10946</v>
      </c>
    </row>
    <row r="4" spans="1:2">
      <c r="A4" s="26" t="s">
        <v>78</v>
      </c>
      <c r="B4" s="27">
        <v>1965.8159999999998</v>
      </c>
    </row>
    <row r="5" spans="1:2">
      <c r="A5" s="28" t="s">
        <v>161</v>
      </c>
      <c r="B5" s="29">
        <v>2273.0320000000002</v>
      </c>
    </row>
    <row r="6" spans="1:2">
      <c r="A6" s="28" t="s">
        <v>36</v>
      </c>
      <c r="B6" s="29">
        <v>2630.9549999999999</v>
      </c>
    </row>
    <row r="7" spans="1:2">
      <c r="A7" s="28" t="s">
        <v>72</v>
      </c>
      <c r="B7" s="29">
        <v>3955.7120000000004</v>
      </c>
    </row>
    <row r="8" spans="1:2">
      <c r="A8" s="28" t="s">
        <v>75</v>
      </c>
      <c r="B8" s="29">
        <v>4321.4480000000012</v>
      </c>
    </row>
    <row r="9" spans="1:2">
      <c r="A9" s="30" t="s">
        <v>10933</v>
      </c>
      <c r="B9" s="31">
        <v>15146.963000000003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C377-8E1A-C144-8740-6E2A600191DC}">
  <dimension ref="A3:N17"/>
  <sheetViews>
    <sheetView zoomScale="140" zoomScaleNormal="140" workbookViewId="0">
      <selection activeCell="C10" sqref="C10"/>
    </sheetView>
  </sheetViews>
  <sheetFormatPr defaultColWidth="11.5546875" defaultRowHeight="14.4"/>
  <cols>
    <col min="1" max="1" width="12.44140625" bestFit="1" customWidth="1"/>
    <col min="2" max="2" width="11.5546875" bestFit="1" customWidth="1"/>
    <col min="4" max="4" width="12.44140625" bestFit="1" customWidth="1"/>
    <col min="5" max="5" width="12" bestFit="1" customWidth="1"/>
    <col min="7" max="7" width="12.44140625" bestFit="1" customWidth="1"/>
    <col min="8" max="8" width="14.88671875" bestFit="1" customWidth="1"/>
    <col min="10" max="10" width="12.44140625" bestFit="1" customWidth="1"/>
    <col min="11" max="11" width="16.109375" bestFit="1" customWidth="1"/>
    <col min="13" max="13" width="12.44140625" bestFit="1" customWidth="1"/>
    <col min="14" max="14" width="18.5546875" bestFit="1" customWidth="1"/>
  </cols>
  <sheetData>
    <row r="3" spans="1:14">
      <c r="A3" s="13" t="s">
        <v>10932</v>
      </c>
      <c r="B3" s="25" t="s">
        <v>10946</v>
      </c>
      <c r="D3" s="13" t="s">
        <v>10932</v>
      </c>
      <c r="E3" s="25" t="s">
        <v>10947</v>
      </c>
      <c r="G3" s="13" t="s">
        <v>10932</v>
      </c>
      <c r="H3" s="25" t="s">
        <v>10954</v>
      </c>
      <c r="J3" s="13" t="s">
        <v>10932</v>
      </c>
      <c r="K3" s="25" t="s">
        <v>10955</v>
      </c>
      <c r="M3" s="13" t="s">
        <v>10932</v>
      </c>
      <c r="N3" s="25" t="s">
        <v>10956</v>
      </c>
    </row>
    <row r="4" spans="1:14">
      <c r="A4" s="16" t="s">
        <v>10934</v>
      </c>
      <c r="B4" s="27">
        <v>254.74400000000003</v>
      </c>
      <c r="D4" s="16" t="s">
        <v>10934</v>
      </c>
      <c r="E4" s="27">
        <v>-312.06139999999994</v>
      </c>
      <c r="G4" s="16" t="s">
        <v>10934</v>
      </c>
      <c r="H4" s="25">
        <v>7</v>
      </c>
      <c r="J4" s="16" t="s">
        <v>10934</v>
      </c>
      <c r="K4" s="25">
        <v>1</v>
      </c>
      <c r="M4" s="16" t="s">
        <v>10934</v>
      </c>
      <c r="N4" s="25">
        <v>-1.2249999999999996</v>
      </c>
    </row>
    <row r="5" spans="1:14">
      <c r="A5" s="17" t="s">
        <v>10935</v>
      </c>
      <c r="B5" s="29">
        <v>79.36</v>
      </c>
      <c r="D5" s="17" t="s">
        <v>10935</v>
      </c>
      <c r="E5" s="29">
        <v>20.633600000000001</v>
      </c>
      <c r="G5" s="17" t="s">
        <v>10935</v>
      </c>
      <c r="H5" s="36">
        <v>4</v>
      </c>
      <c r="J5" s="17" t="s">
        <v>10935</v>
      </c>
      <c r="K5" s="36">
        <v>1</v>
      </c>
      <c r="M5" s="17" t="s">
        <v>10935</v>
      </c>
      <c r="N5" s="36">
        <v>0.26</v>
      </c>
    </row>
    <row r="6" spans="1:14">
      <c r="A6" s="17" t="s">
        <v>10936</v>
      </c>
      <c r="B6" s="29">
        <v>1286.8916000000002</v>
      </c>
      <c r="D6" s="17" t="s">
        <v>10936</v>
      </c>
      <c r="E6" s="29">
        <v>-136.24360000000001</v>
      </c>
      <c r="G6" s="17" t="s">
        <v>10936</v>
      </c>
      <c r="H6" s="36">
        <v>20</v>
      </c>
      <c r="J6" s="17" t="s">
        <v>10936</v>
      </c>
      <c r="K6" s="36">
        <v>6</v>
      </c>
      <c r="M6" s="17" t="s">
        <v>10936</v>
      </c>
      <c r="N6" s="36">
        <v>-0.10587030018689997</v>
      </c>
    </row>
    <row r="7" spans="1:14">
      <c r="A7" s="17" t="s">
        <v>10937</v>
      </c>
      <c r="B7" s="29">
        <v>4212.817</v>
      </c>
      <c r="D7" s="17" t="s">
        <v>10937</v>
      </c>
      <c r="E7" s="29">
        <v>1932.7584999999999</v>
      </c>
      <c r="G7" s="17" t="s">
        <v>10937</v>
      </c>
      <c r="H7" s="36">
        <v>9</v>
      </c>
      <c r="J7" s="17" t="s">
        <v>10937</v>
      </c>
      <c r="K7" s="36">
        <v>3</v>
      </c>
      <c r="M7" s="17" t="s">
        <v>10937</v>
      </c>
      <c r="N7" s="36">
        <v>0.4587805499265693</v>
      </c>
    </row>
    <row r="8" spans="1:14">
      <c r="A8" s="17" t="s">
        <v>10938</v>
      </c>
      <c r="B8" s="29">
        <v>1421.1680000000001</v>
      </c>
      <c r="D8" s="17" t="s">
        <v>10938</v>
      </c>
      <c r="E8" s="29">
        <v>167.83639999999994</v>
      </c>
      <c r="G8" s="17" t="s">
        <v>10938</v>
      </c>
      <c r="H8" s="36">
        <v>32</v>
      </c>
      <c r="J8" s="17" t="s">
        <v>10938</v>
      </c>
      <c r="K8" s="36">
        <v>8</v>
      </c>
      <c r="M8" s="17" t="s">
        <v>10938</v>
      </c>
      <c r="N8" s="36">
        <v>0.11809750852819648</v>
      </c>
    </row>
    <row r="9" spans="1:14">
      <c r="A9" s="17" t="s">
        <v>10939</v>
      </c>
      <c r="B9" s="29">
        <v>1325.6770000000001</v>
      </c>
      <c r="D9" s="17" t="s">
        <v>10939</v>
      </c>
      <c r="E9" s="29">
        <v>-441.11840000000018</v>
      </c>
      <c r="G9" s="17" t="s">
        <v>10939</v>
      </c>
      <c r="H9" s="36">
        <v>18</v>
      </c>
      <c r="J9" s="17" t="s">
        <v>10939</v>
      </c>
      <c r="K9" s="36">
        <v>5</v>
      </c>
      <c r="M9" s="17" t="s">
        <v>10939</v>
      </c>
      <c r="N9" s="36">
        <v>-0.33274953099435239</v>
      </c>
    </row>
    <row r="10" spans="1:14">
      <c r="A10" s="17" t="s">
        <v>10940</v>
      </c>
      <c r="B10" s="29">
        <v>216.44799999999998</v>
      </c>
      <c r="D10" s="17" t="s">
        <v>10940</v>
      </c>
      <c r="E10" s="29">
        <v>-18.608800000000031</v>
      </c>
      <c r="G10" s="17" t="s">
        <v>10940</v>
      </c>
      <c r="H10" s="36">
        <v>17</v>
      </c>
      <c r="J10" s="17" t="s">
        <v>10940</v>
      </c>
      <c r="K10" s="36">
        <v>3</v>
      </c>
      <c r="M10" s="17" t="s">
        <v>10940</v>
      </c>
      <c r="N10" s="36">
        <v>-8.5973536369012574E-2</v>
      </c>
    </row>
    <row r="11" spans="1:14">
      <c r="A11" s="17" t="s">
        <v>10941</v>
      </c>
      <c r="B11" s="29">
        <v>1029.8</v>
      </c>
      <c r="D11" s="17" t="s">
        <v>10941</v>
      </c>
      <c r="E11" s="29">
        <v>136.2004</v>
      </c>
      <c r="G11" s="17" t="s">
        <v>10941</v>
      </c>
      <c r="H11" s="36">
        <v>26</v>
      </c>
      <c r="J11" s="17" t="s">
        <v>10941</v>
      </c>
      <c r="K11" s="36">
        <v>7</v>
      </c>
      <c r="M11" s="17" t="s">
        <v>10941</v>
      </c>
      <c r="N11" s="36">
        <v>0.13225907943289961</v>
      </c>
    </row>
    <row r="12" spans="1:14">
      <c r="A12" s="17" t="s">
        <v>10942</v>
      </c>
      <c r="B12" s="29">
        <v>2361.04</v>
      </c>
      <c r="D12" s="17" t="s">
        <v>10942</v>
      </c>
      <c r="E12" s="29">
        <v>579.79240000000004</v>
      </c>
      <c r="G12" s="17" t="s">
        <v>10942</v>
      </c>
      <c r="H12" s="36">
        <v>42</v>
      </c>
      <c r="J12" s="17" t="s">
        <v>10942</v>
      </c>
      <c r="K12" s="36">
        <v>7</v>
      </c>
      <c r="M12" s="17" t="s">
        <v>10942</v>
      </c>
      <c r="N12" s="36">
        <v>0.24556653000372719</v>
      </c>
    </row>
    <row r="13" spans="1:14">
      <c r="A13" s="17" t="s">
        <v>10943</v>
      </c>
      <c r="B13" s="29">
        <v>822.85599999999999</v>
      </c>
      <c r="D13" s="17" t="s">
        <v>10943</v>
      </c>
      <c r="E13" s="29">
        <v>-30.645200000000102</v>
      </c>
      <c r="G13" s="17" t="s">
        <v>10943</v>
      </c>
      <c r="H13" s="36">
        <v>35</v>
      </c>
      <c r="J13" s="17" t="s">
        <v>10943</v>
      </c>
      <c r="K13" s="36">
        <v>8</v>
      </c>
      <c r="M13" s="17" t="s">
        <v>10943</v>
      </c>
      <c r="N13" s="36">
        <v>-3.7242482281225515E-2</v>
      </c>
    </row>
    <row r="14" spans="1:14">
      <c r="A14" s="17" t="s">
        <v>10944</v>
      </c>
      <c r="B14" s="29">
        <v>4718.2459999999992</v>
      </c>
      <c r="D14" s="17" t="s">
        <v>10944</v>
      </c>
      <c r="E14" s="29">
        <v>1020.2166</v>
      </c>
      <c r="G14" s="17" t="s">
        <v>10944</v>
      </c>
      <c r="H14" s="36">
        <v>57</v>
      </c>
      <c r="J14" s="17" t="s">
        <v>10944</v>
      </c>
      <c r="K14" s="36">
        <v>16</v>
      </c>
      <c r="M14" s="17" t="s">
        <v>10944</v>
      </c>
      <c r="N14" s="36">
        <v>0.21622793724617159</v>
      </c>
    </row>
    <row r="15" spans="1:14">
      <c r="A15" s="17" t="s">
        <v>10945</v>
      </c>
      <c r="B15" s="29">
        <v>6403.1931999999997</v>
      </c>
      <c r="D15" s="17" t="s">
        <v>10945</v>
      </c>
      <c r="E15" s="29">
        <v>1044.5427</v>
      </c>
      <c r="G15" s="17" t="s">
        <v>10945</v>
      </c>
      <c r="H15" s="36">
        <v>84</v>
      </c>
      <c r="J15" s="17" t="s">
        <v>10945</v>
      </c>
      <c r="K15" s="36">
        <v>21</v>
      </c>
      <c r="M15" s="17" t="s">
        <v>10945</v>
      </c>
      <c r="N15" s="36">
        <v>0.1631284059959334</v>
      </c>
    </row>
    <row r="16" spans="1:14">
      <c r="A16" s="35" t="s">
        <v>10933</v>
      </c>
      <c r="B16" s="31">
        <v>24132.2408</v>
      </c>
      <c r="D16" s="35" t="s">
        <v>10933</v>
      </c>
      <c r="E16" s="31">
        <v>3963.3031999999994</v>
      </c>
      <c r="G16" s="35" t="s">
        <v>10933</v>
      </c>
      <c r="H16" s="37">
        <v>351</v>
      </c>
      <c r="J16" s="35" t="s">
        <v>10933</v>
      </c>
      <c r="K16" s="37">
        <v>86</v>
      </c>
      <c r="M16" s="35" t="s">
        <v>10933</v>
      </c>
      <c r="N16" s="37">
        <v>0.16423270565077402</v>
      </c>
    </row>
    <row r="17" spans="2:14">
      <c r="B17" s="5">
        <f>GETPIVOTDATA("Sales",$A$3)</f>
        <v>24132.2408</v>
      </c>
      <c r="E17" s="5">
        <f>GETPIVOTDATA("Profit",$D$3)</f>
        <v>3963.3031999999994</v>
      </c>
      <c r="H17" s="6">
        <f>GETPIVOTDATA("Quantity",$G$3)</f>
        <v>351</v>
      </c>
      <c r="K17" s="6">
        <f>GETPIVOTDATA("Order ID",$J$3)</f>
        <v>86</v>
      </c>
      <c r="N17" s="7">
        <f>GETPIVOTDATA("Profit Margin",$M$3)</f>
        <v>0.16423270565077402</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F8"/>
  <sheetViews>
    <sheetView workbookViewId="0">
      <selection activeCell="B8" sqref="B8"/>
    </sheetView>
  </sheetViews>
  <sheetFormatPr defaultColWidth="11.5546875" defaultRowHeight="14.4"/>
  <cols>
    <col min="1" max="2" width="12.109375" bestFit="1" customWidth="1"/>
    <col min="3" max="3" width="11.109375" bestFit="1" customWidth="1"/>
    <col min="4" max="4" width="13.44140625" bestFit="1" customWidth="1"/>
    <col min="5" max="5" width="14.44140625" bestFit="1" customWidth="1"/>
    <col min="6" max="6" width="17" bestFit="1" customWidth="1"/>
  </cols>
  <sheetData>
    <row r="3" spans="1:6">
      <c r="A3" s="8" t="s">
        <v>10932</v>
      </c>
      <c r="B3" t="s">
        <v>10946</v>
      </c>
      <c r="C3" t="s">
        <v>10947</v>
      </c>
      <c r="D3" t="s">
        <v>10954</v>
      </c>
      <c r="E3" t="s">
        <v>10955</v>
      </c>
      <c r="F3" t="s">
        <v>10956</v>
      </c>
    </row>
    <row r="4" spans="1:6">
      <c r="A4" s="9" t="s">
        <v>10948</v>
      </c>
      <c r="B4">
        <v>484247.49810000096</v>
      </c>
      <c r="C4">
        <v>49543.974100000007</v>
      </c>
      <c r="D4">
        <v>7581</v>
      </c>
      <c r="E4">
        <v>1993</v>
      </c>
      <c r="F4">
        <v>0.10231126499236715</v>
      </c>
    </row>
    <row r="5" spans="1:6">
      <c r="A5" s="9" t="s">
        <v>10949</v>
      </c>
      <c r="B5">
        <v>470532.50899999985</v>
      </c>
      <c r="C5">
        <v>61618.603700000051</v>
      </c>
      <c r="D5">
        <v>7979</v>
      </c>
      <c r="E5">
        <v>2102</v>
      </c>
      <c r="F5">
        <v>0.13095504034557592</v>
      </c>
    </row>
    <row r="6" spans="1:6">
      <c r="A6" s="9" t="s">
        <v>10950</v>
      </c>
      <c r="B6">
        <v>608473.83000000066</v>
      </c>
      <c r="C6">
        <v>81726.930800000177</v>
      </c>
      <c r="D6">
        <v>9810</v>
      </c>
      <c r="E6">
        <v>2580</v>
      </c>
      <c r="F6">
        <v>0.13431461924993568</v>
      </c>
    </row>
    <row r="7" spans="1:6">
      <c r="A7" s="9" t="s">
        <v>10951</v>
      </c>
      <c r="B7">
        <v>733947.0231999997</v>
      </c>
      <c r="C7">
        <v>93507.513099999967</v>
      </c>
      <c r="D7">
        <v>12503</v>
      </c>
      <c r="E7">
        <v>3319</v>
      </c>
      <c r="F7">
        <v>0.12740362743390987</v>
      </c>
    </row>
    <row r="8" spans="1:6">
      <c r="A8" s="9" t="s">
        <v>10957</v>
      </c>
      <c r="B8" s="10">
        <f>(GETPIVOTDATA("Sum of Sales",$A$3,"Years",2014)/GETPIVOTDATA("Sum of Sales",$A$3,"Years",2013))-1</f>
        <v>0.20620967905883303</v>
      </c>
      <c r="C8" s="10">
        <f>(GETPIVOTDATA("Sum of Profit",$A$3,"Years",2014)/GETPIVOTDATA("Sum of Profit",$A$3,"Years",2013))-1</f>
        <v>0.14414565902185772</v>
      </c>
      <c r="D8" s="10">
        <f>(GETPIVOTDATA("Sum of Quantity",$A$3,"Years",2014)/GETPIVOTDATA("Sum of Quantity",$A$3,"Years",2013))-1</f>
        <v>0.27451580020387367</v>
      </c>
      <c r="E8" s="10">
        <f>(GETPIVOTDATA("Count of Order ID",$A$3,"Years",2014)/GETPIVOTDATA("Count of Order ID",$A$3,"Years",2013))-1</f>
        <v>0.2864341085271318</v>
      </c>
      <c r="F8" s="10">
        <f>(GETPIVOTDATA("Sum of Profit Margin",$A$3,"Years",2014)/GETPIVOTDATA("Sum of Profit Margin",$A$3,"Years",2013))-1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Doughnut Chart</vt:lpstr>
      <vt:lpstr>Map Chart</vt:lpstr>
      <vt:lpstr>Bar Chart</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Priyanka Sahu</cp:lastModifiedBy>
  <dcterms:created xsi:type="dcterms:W3CDTF">2015-06-05T18:17:20Z</dcterms:created>
  <dcterms:modified xsi:type="dcterms:W3CDTF">2025-01-12T13:51:51Z</dcterms:modified>
</cp:coreProperties>
</file>